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00211-HP\Desktop\"/>
    </mc:Choice>
  </mc:AlternateContent>
  <xr:revisionPtr revIDLastSave="0" documentId="8_{6A465A73-002E-4F4C-A040-BB07AC0308B7}" xr6:coauthVersionLast="47" xr6:coauthVersionMax="47" xr10:uidLastSave="{00000000-0000-0000-0000-000000000000}"/>
  <bookViews>
    <workbookView xWindow="-108" yWindow="-108" windowWidth="23256" windowHeight="12576" tabRatio="684" xr2:uid="{00000000-000D-0000-FFFF-FFFF00000000}"/>
  </bookViews>
  <sheets>
    <sheet name="合算" sheetId="25" r:id="rId1"/>
    <sheet name="法人" sheetId="34" r:id="rId2"/>
    <sheet name="地域" sheetId="35" r:id="rId3"/>
    <sheet name="相談" sheetId="36" r:id="rId4"/>
    <sheet name="基金" sheetId="37" r:id="rId5"/>
    <sheet name="善銀" sheetId="38" r:id="rId6"/>
    <sheet name="一般募金" sheetId="39" r:id="rId7"/>
    <sheet name="歳末募金" sheetId="40" r:id="rId8"/>
    <sheet name="センター管理" sheetId="42" r:id="rId9"/>
    <sheet name="居宅" sheetId="43" r:id="rId10"/>
    <sheet name="作業所" sheetId="45" r:id="rId11"/>
    <sheet name="市受託(公益)" sheetId="46" r:id="rId12"/>
  </sheets>
  <definedNames>
    <definedName name="_xlnm._FilterDatabase" localSheetId="8" hidden="1">センター管理!$A$5:$K$516</definedName>
    <definedName name="_xlnm._FilterDatabase" localSheetId="6" hidden="1">一般募金!$A$5:$J$516</definedName>
    <definedName name="_xlnm._FilterDatabase" localSheetId="4" hidden="1">基金!$A$5:$M$516</definedName>
    <definedName name="_xlnm._FilterDatabase" localSheetId="9" hidden="1">居宅!$A$5:$K$516</definedName>
    <definedName name="_xlnm._FilterDatabase" localSheetId="0" hidden="1">合算!$C$4:$G$517</definedName>
    <definedName name="_xlnm._FilterDatabase" localSheetId="7" hidden="1">歳末募金!$A$5:$L$516</definedName>
    <definedName name="_xlnm._FilterDatabase" localSheetId="10" hidden="1">作業所!$A$5:$J$516</definedName>
    <definedName name="_xlnm._FilterDatabase" localSheetId="11" hidden="1">'市受託(公益)'!$A$5:$J$516</definedName>
    <definedName name="_xlnm._FilterDatabase" localSheetId="5" hidden="1">善銀!$A$5:$L$516</definedName>
    <definedName name="_xlnm._FilterDatabase" localSheetId="3" hidden="1">相談!$A$5:$L$516</definedName>
    <definedName name="_xlnm._FilterDatabase" localSheetId="2" hidden="1">地域!$A$5:$O$516</definedName>
    <definedName name="_xlnm._FilterDatabase" localSheetId="1" hidden="1">法人!$A$5:$J$517</definedName>
    <definedName name="_xlnm.Print_Area" localSheetId="8">センター管理!$A$1:$O$517</definedName>
    <definedName name="_xlnm.Print_Area" localSheetId="6">一般募金!$A$1:$U$517</definedName>
    <definedName name="_xlnm.Print_Area" localSheetId="4">基金!$A$1:$M$517</definedName>
    <definedName name="_xlnm.Print_Area" localSheetId="0">合算!$A$1:$AL$517</definedName>
    <definedName name="_xlnm.Print_Area" localSheetId="7">歳末募金!$A$1:$L$517</definedName>
    <definedName name="_xlnm.Print_Area" localSheetId="10">作業所!$A$1:$X$572</definedName>
    <definedName name="_xlnm.Print_Area" localSheetId="11">'市受託(公益)'!$A$1:$P$517</definedName>
    <definedName name="_xlnm.Print_Area" localSheetId="5">善銀!$A$1:$L$517</definedName>
    <definedName name="_xlnm.Print_Area" localSheetId="3">相談!$A$1:$W$517</definedName>
    <definedName name="_xlnm.Print_Area" localSheetId="2">地域!$A$1:$AE$517</definedName>
    <definedName name="_xlnm.Print_Area" localSheetId="1">法人!$A$1:$J$517</definedName>
    <definedName name="_xlnm.Print_Titles" localSheetId="8">センター管理!$A:$G,センター管理!$1:$5</definedName>
    <definedName name="_xlnm.Print_Titles" localSheetId="6">一般募金!$A:$G,一般募金!$1:$5</definedName>
    <definedName name="_xlnm.Print_Titles" localSheetId="4">基金!$A:$G,基金!$1:$5</definedName>
    <definedName name="_xlnm.Print_Titles" localSheetId="9">居宅!$A:$G,居宅!$1:$5</definedName>
    <definedName name="_xlnm.Print_Titles" localSheetId="0">合算!$1:$5</definedName>
    <definedName name="_xlnm.Print_Titles" localSheetId="7">歳末募金!$A:$G,歳末募金!$1:$5</definedName>
    <definedName name="_xlnm.Print_Titles" localSheetId="10">作業所!$A:$G,作業所!$1:$5</definedName>
    <definedName name="_xlnm.Print_Titles" localSheetId="11">'市受託(公益)'!$A:$G,'市受託(公益)'!$1:$5</definedName>
    <definedName name="_xlnm.Print_Titles" localSheetId="5">善銀!$A:$G,善銀!$1:$5</definedName>
    <definedName name="_xlnm.Print_Titles" localSheetId="3">相談!$A:$G,相談!$1:$5</definedName>
    <definedName name="_xlnm.Print_Titles" localSheetId="2">地域!$A:$G,地域!$1:$5</definedName>
    <definedName name="_xlnm.Print_Titles" localSheetId="1">法人!$A:$G,法人!$1:$5</definedName>
    <definedName name="Z_E44E0652_BD7D_420E_AD45_A54A5E38843B_.wvu.Cols" localSheetId="8" hidden="1">センター管理!#REF!,センター管理!#REF!,センター管理!#REF!,センター管理!#REF!,センター管理!#REF!,センター管理!#REF!,センター管理!#REF!,センター管理!#REF!,センター管理!#REF!,センター管理!#REF!,センター管理!#REF!</definedName>
    <definedName name="Z_E44E0652_BD7D_420E_AD45_A54A5E38843B_.wvu.Cols" localSheetId="6" hidden="1">一般募金!#REF!,一般募金!#REF!,一般募金!#REF!,一般募金!#REF!,一般募金!#REF!,一般募金!#REF!,一般募金!#REF!,一般募金!#REF!,一般募金!#REF!,一般募金!#REF!,一般募金!#REF!</definedName>
    <definedName name="Z_E44E0652_BD7D_420E_AD45_A54A5E38843B_.wvu.Cols" localSheetId="4" hidden="1">基金!$M:$M,基金!#REF!,基金!#REF!,基金!#REF!,基金!#REF!,基金!#REF!,基金!#REF!,基金!#REF!,基金!#REF!,基金!#REF!,基金!#REF!</definedName>
    <definedName name="Z_E44E0652_BD7D_420E_AD45_A54A5E38843B_.wvu.Cols" localSheetId="9" hidden="1">居宅!#REF!,居宅!#REF!,居宅!#REF!,居宅!#REF!,居宅!#REF!,居宅!#REF!,居宅!#REF!,居宅!#REF!,居宅!#REF!,居宅!#REF!,居宅!#REF!</definedName>
    <definedName name="Z_E44E0652_BD7D_420E_AD45_A54A5E38843B_.wvu.Cols" localSheetId="0" hidden="1">合算!#REF!,合算!#REF!,合算!#REF!,合算!#REF!,合算!$P:$P,合算!#REF!,合算!#REF!,合算!#REF!,合算!$X:$Z,合算!#REF!,合算!$AI:$AP</definedName>
    <definedName name="Z_E44E0652_BD7D_420E_AD45_A54A5E38843B_.wvu.Cols" localSheetId="7" hidden="1">歳末募金!$L:$L,歳末募金!#REF!,歳末募金!#REF!,歳末募金!#REF!,歳末募金!#REF!,歳末募金!#REF!,歳末募金!#REF!,歳末募金!#REF!,歳末募金!#REF!,歳末募金!#REF!,歳末募金!#REF!</definedName>
    <definedName name="Z_E44E0652_BD7D_420E_AD45_A54A5E38843B_.wvu.Cols" localSheetId="10" hidden="1">作業所!#REF!,作業所!#REF!,作業所!#REF!,作業所!#REF!,作業所!#REF!,作業所!#REF!,作業所!#REF!,作業所!#REF!,作業所!#REF!,作業所!#REF!,作業所!#REF!</definedName>
    <definedName name="Z_E44E0652_BD7D_420E_AD45_A54A5E38843B_.wvu.Cols" localSheetId="11" hidden="1">'市受託(公益)'!#REF!,'市受託(公益)'!#REF!,'市受託(公益)'!#REF!,'市受託(公益)'!#REF!,'市受託(公益)'!#REF!,'市受託(公益)'!#REF!,'市受託(公益)'!#REF!,'市受託(公益)'!#REF!,'市受託(公益)'!#REF!,'市受託(公益)'!#REF!,'市受託(公益)'!#REF!</definedName>
    <definedName name="Z_E44E0652_BD7D_420E_AD45_A54A5E38843B_.wvu.Cols" localSheetId="5" hidden="1">善銀!$L:$L,善銀!#REF!,善銀!#REF!,善銀!#REF!,善銀!#REF!,善銀!#REF!,善銀!#REF!,善銀!#REF!,善銀!#REF!,善銀!#REF!,善銀!#REF!</definedName>
    <definedName name="Z_E44E0652_BD7D_420E_AD45_A54A5E38843B_.wvu.Cols" localSheetId="3" hidden="1">相談!#REF!,相談!#REF!,相談!#REF!,相談!#REF!,相談!#REF!,相談!#REF!,相談!#REF!,相談!#REF!,相談!#REF!,相談!#REF!,相談!#REF!</definedName>
    <definedName name="Z_E44E0652_BD7D_420E_AD45_A54A5E38843B_.wvu.Cols" localSheetId="2" hidden="1">地域!#REF!,地域!#REF!,地域!#REF!,地域!#REF!,地域!#REF!,地域!#REF!,地域!#REF!,地域!#REF!,地域!#REF!,地域!#REF!,地域!#REF!</definedName>
    <definedName name="Z_E44E0652_BD7D_420E_AD45_A54A5E38843B_.wvu.Cols" localSheetId="1" hidden="1">法人!$J:$J,法人!#REF!,法人!#REF!,法人!#REF!,法人!#REF!,法人!#REF!,法人!#REF!,法人!#REF!,法人!#REF!,法人!#REF!,法人!#REF!</definedName>
    <definedName name="Z_E44E0652_BD7D_420E_AD45_A54A5E38843B_.wvu.FilterData" localSheetId="8" hidden="1">センター管理!$C$3:$G$516</definedName>
    <definedName name="Z_E44E0652_BD7D_420E_AD45_A54A5E38843B_.wvu.FilterData" localSheetId="6" hidden="1">一般募金!$C$3:$G$516</definedName>
    <definedName name="Z_E44E0652_BD7D_420E_AD45_A54A5E38843B_.wvu.FilterData" localSheetId="4" hidden="1">基金!$C$3:$G$516</definedName>
    <definedName name="Z_E44E0652_BD7D_420E_AD45_A54A5E38843B_.wvu.FilterData" localSheetId="9" hidden="1">居宅!$C$3:$G$516</definedName>
    <definedName name="Z_E44E0652_BD7D_420E_AD45_A54A5E38843B_.wvu.FilterData" localSheetId="0" hidden="1">合算!$C$4:$G$517</definedName>
    <definedName name="Z_E44E0652_BD7D_420E_AD45_A54A5E38843B_.wvu.FilterData" localSheetId="7" hidden="1">歳末募金!$C$3:$G$516</definedName>
    <definedName name="Z_E44E0652_BD7D_420E_AD45_A54A5E38843B_.wvu.FilterData" localSheetId="10" hidden="1">作業所!$C$3:$G$516</definedName>
    <definedName name="Z_E44E0652_BD7D_420E_AD45_A54A5E38843B_.wvu.FilterData" localSheetId="11" hidden="1">'市受託(公益)'!$C$3:$G$516</definedName>
    <definedName name="Z_E44E0652_BD7D_420E_AD45_A54A5E38843B_.wvu.FilterData" localSheetId="5" hidden="1">善銀!$C$3:$G$516</definedName>
    <definedName name="Z_E44E0652_BD7D_420E_AD45_A54A5E38843B_.wvu.FilterData" localSheetId="3" hidden="1">相談!$C$3:$G$516</definedName>
    <definedName name="Z_E44E0652_BD7D_420E_AD45_A54A5E38843B_.wvu.FilterData" localSheetId="2" hidden="1">地域!$C$3:$G$516</definedName>
    <definedName name="Z_E44E0652_BD7D_420E_AD45_A54A5E38843B_.wvu.FilterData" localSheetId="1" hidden="1">法人!$C$3:$G$516</definedName>
    <definedName name="Z_E44E0652_BD7D_420E_AD45_A54A5E38843B_.wvu.PrintArea" localSheetId="8" hidden="1">センター管理!$A$1:$K$516</definedName>
    <definedName name="Z_E44E0652_BD7D_420E_AD45_A54A5E38843B_.wvu.PrintArea" localSheetId="6" hidden="1">一般募金!$A$1:$J$516</definedName>
    <definedName name="Z_E44E0652_BD7D_420E_AD45_A54A5E38843B_.wvu.PrintArea" localSheetId="4" hidden="1">基金!$A$1:$M$516</definedName>
    <definedName name="Z_E44E0652_BD7D_420E_AD45_A54A5E38843B_.wvu.PrintArea" localSheetId="9" hidden="1">居宅!$A$1:$K$516</definedName>
    <definedName name="Z_E44E0652_BD7D_420E_AD45_A54A5E38843B_.wvu.PrintArea" localSheetId="0" hidden="1">合算!$A$2:$AP$517</definedName>
    <definedName name="Z_E44E0652_BD7D_420E_AD45_A54A5E38843B_.wvu.PrintArea" localSheetId="7" hidden="1">歳末募金!$A$1:$L$516</definedName>
    <definedName name="Z_E44E0652_BD7D_420E_AD45_A54A5E38843B_.wvu.PrintArea" localSheetId="10" hidden="1">作業所!$A$1:$J$516</definedName>
    <definedName name="Z_E44E0652_BD7D_420E_AD45_A54A5E38843B_.wvu.PrintArea" localSheetId="11" hidden="1">'市受託(公益)'!$A$1:$J$516</definedName>
    <definedName name="Z_E44E0652_BD7D_420E_AD45_A54A5E38843B_.wvu.PrintArea" localSheetId="5" hidden="1">善銀!$A$1:$L$516</definedName>
    <definedName name="Z_E44E0652_BD7D_420E_AD45_A54A5E38843B_.wvu.PrintArea" localSheetId="3" hidden="1">相談!$A$1:$L$516</definedName>
    <definedName name="Z_E44E0652_BD7D_420E_AD45_A54A5E38843B_.wvu.PrintArea" localSheetId="2" hidden="1">地域!$A$1:$O$516</definedName>
    <definedName name="Z_E44E0652_BD7D_420E_AD45_A54A5E38843B_.wvu.PrintArea" localSheetId="1" hidden="1">法人!$A$1:$J$516</definedName>
    <definedName name="Z_E44E0652_BD7D_420E_AD45_A54A5E38843B_.wvu.PrintTitles" localSheetId="8" hidden="1">センター管理!$A:$G,センター管理!$1:$5</definedName>
    <definedName name="Z_E44E0652_BD7D_420E_AD45_A54A5E38843B_.wvu.PrintTitles" localSheetId="6" hidden="1">一般募金!$A:$G,一般募金!$1:$5</definedName>
    <definedName name="Z_E44E0652_BD7D_420E_AD45_A54A5E38843B_.wvu.PrintTitles" localSheetId="4" hidden="1">基金!$A:$G,基金!$1:$5</definedName>
    <definedName name="Z_E44E0652_BD7D_420E_AD45_A54A5E38843B_.wvu.PrintTitles" localSheetId="9" hidden="1">居宅!$A:$G,居宅!$1:$5</definedName>
    <definedName name="Z_E44E0652_BD7D_420E_AD45_A54A5E38843B_.wvu.PrintTitles" localSheetId="0" hidden="1">合算!$A:$G,合算!$2:$5</definedName>
    <definedName name="Z_E44E0652_BD7D_420E_AD45_A54A5E38843B_.wvu.PrintTitles" localSheetId="7" hidden="1">歳末募金!$A:$G,歳末募金!$1:$5</definedName>
    <definedName name="Z_E44E0652_BD7D_420E_AD45_A54A5E38843B_.wvu.PrintTitles" localSheetId="10" hidden="1">作業所!$A:$G,作業所!$1:$5</definedName>
    <definedName name="Z_E44E0652_BD7D_420E_AD45_A54A5E38843B_.wvu.PrintTitles" localSheetId="11" hidden="1">'市受託(公益)'!$A:$G,'市受託(公益)'!$1:$5</definedName>
    <definedName name="Z_E44E0652_BD7D_420E_AD45_A54A5E38843B_.wvu.PrintTitles" localSheetId="5" hidden="1">善銀!$A:$G,善銀!$1:$5</definedName>
    <definedName name="Z_E44E0652_BD7D_420E_AD45_A54A5E38843B_.wvu.PrintTitles" localSheetId="3" hidden="1">相談!$A:$G,相談!$1:$5</definedName>
    <definedName name="Z_E44E0652_BD7D_420E_AD45_A54A5E38843B_.wvu.PrintTitles" localSheetId="2" hidden="1">地域!$A:$G,地域!$1:$5</definedName>
    <definedName name="Z_E44E0652_BD7D_420E_AD45_A54A5E38843B_.wvu.PrintTitles" localSheetId="1" hidden="1">法人!$A:$G,法人!$1:$5</definedName>
    <definedName name="Z_E44E0652_BD7D_420E_AD45_A54A5E38843B_.wvu.Rows" localSheetId="8" hidden="1">センター管理!$8:$9,センター管理!$13:$13,センター管理!#REF!,センター管理!$18:$24,センター管理!#REF!,センター管理!$35:$44,センター管理!$57:$65,センター管理!#REF!,センター管理!$31:$31,センター管理!$67:$68,センター管理!$73:$135,センター管理!$166:$180,センター管理!$203:$203,センター管理!#REF!,センター管理!#REF!,センター管理!#REF!,センター管理!#REF!,センター管理!#REF!,センター管理!#REF!,センター管理!#REF!,センター管理!$216:$238,センター管理!$242:$306,センター管理!#REF!,センター管理!#REF!,センター管理!#REF!,センター管理!#REF!,センター管理!#REF!,センター管理!$375:$375,センター管理!$386:$386,センター管理!#REF!,センター管理!#REF!,センター管理!#REF!,センター管理!#REF!,センター管理!#REF!,センター管理!#REF!,センター管理!#REF!,センター管理!#REF!,センター管理!#REF!,センター管理!$411:$412,センター管理!$422:$423,センター管理!#REF!,センター管理!#REF!,センター管理!#REF!,センター管理!$436:$447,センター管理!$468:$470,センター管理!$473:$474,センター管理!#REF!,センター管理!$476:$482,センター管理!$489:$495,センター管理!$497:$510</definedName>
    <definedName name="Z_E44E0652_BD7D_420E_AD45_A54A5E38843B_.wvu.Rows" localSheetId="6" hidden="1">一般募金!$8:$9,一般募金!$13:$13,一般募金!#REF!,一般募金!$18:$24,一般募金!#REF!,一般募金!$35:$44,一般募金!$57:$65,一般募金!#REF!,一般募金!$31:$31,一般募金!$67:$68,一般募金!$73:$135,一般募金!$166:$180,一般募金!$203:$203,一般募金!#REF!,一般募金!#REF!,一般募金!#REF!,一般募金!#REF!,一般募金!#REF!,一般募金!#REF!,一般募金!#REF!,一般募金!$216:$238,一般募金!$242:$306,一般募金!#REF!,一般募金!#REF!,一般募金!#REF!,一般募金!#REF!,一般募金!#REF!,一般募金!$375:$375,一般募金!$386:$386,一般募金!#REF!,一般募金!#REF!,一般募金!#REF!,一般募金!#REF!,一般募金!#REF!,一般募金!#REF!,一般募金!#REF!,一般募金!#REF!,一般募金!#REF!,一般募金!$411:$412,一般募金!$422:$423,一般募金!#REF!,一般募金!#REF!,一般募金!#REF!,一般募金!$436:$447,一般募金!$468:$470,一般募金!$473:$474,一般募金!#REF!,一般募金!$476:$482,一般募金!$489:$495,一般募金!$497:$510</definedName>
    <definedName name="Z_E44E0652_BD7D_420E_AD45_A54A5E38843B_.wvu.Rows" localSheetId="4" hidden="1">基金!$8:$9,基金!$13:$13,基金!#REF!,基金!$18:$24,基金!#REF!,基金!$35:$44,基金!$57:$65,基金!#REF!,基金!$31:$31,基金!$67:$68,基金!$73:$135,基金!$166:$180,基金!$203:$203,基金!#REF!,基金!#REF!,基金!#REF!,基金!#REF!,基金!#REF!,基金!#REF!,基金!#REF!,基金!$216:$238,基金!$242:$306,基金!#REF!,基金!#REF!,基金!#REF!,基金!#REF!,基金!#REF!,基金!$375:$375,基金!$386:$386,基金!#REF!,基金!#REF!,基金!#REF!,基金!#REF!,基金!#REF!,基金!#REF!,基金!#REF!,基金!#REF!,基金!#REF!,基金!$411:$412,基金!$422:$423,基金!#REF!,基金!#REF!,基金!#REF!,基金!$436:$447,基金!$468:$470,基金!$473:$474,基金!#REF!,基金!$476:$482,基金!$489:$495,基金!$497:$510</definedName>
    <definedName name="Z_E44E0652_BD7D_420E_AD45_A54A5E38843B_.wvu.Rows" localSheetId="9" hidden="1">居宅!$8:$9,居宅!$13:$13,居宅!#REF!,居宅!$18:$24,居宅!#REF!,居宅!$35:$44,居宅!$57:$65,居宅!#REF!,居宅!$31:$31,居宅!$67:$68,居宅!$73:$135,居宅!$166:$180,居宅!$203:$203,居宅!#REF!,居宅!#REF!,居宅!#REF!,居宅!#REF!,居宅!#REF!,居宅!#REF!,居宅!#REF!,居宅!$216:$238,居宅!$242:$306,居宅!#REF!,居宅!#REF!,居宅!#REF!,居宅!#REF!,居宅!#REF!,居宅!$375:$375,居宅!$386:$386,居宅!#REF!,居宅!#REF!,居宅!#REF!,居宅!#REF!,居宅!#REF!,居宅!#REF!,居宅!#REF!,居宅!#REF!,居宅!#REF!,居宅!$411:$412,居宅!$422:$423,居宅!#REF!,居宅!#REF!,居宅!#REF!,居宅!$436:$447,居宅!$468:$470,居宅!$473:$474,居宅!#REF!,居宅!$476:$482,居宅!$489:$495,居宅!$497:$510</definedName>
    <definedName name="Z_E44E0652_BD7D_420E_AD45_A54A5E38843B_.wvu.Rows" localSheetId="0" hidden="1">合算!$8:$9,合算!$13:$13,合算!#REF!,合算!$18:$24,合算!#REF!,合算!$35:$44,合算!$57:$65,合算!#REF!,合算!$31:$31,合算!$67:$68,合算!$73:$135,合算!$166:$180,合算!$203:$203,合算!#REF!,合算!#REF!,合算!#REF!,合算!#REF!,合算!#REF!,合算!#REF!,合算!#REF!,合算!$216:$238,合算!$242:$306,合算!#REF!,合算!#REF!,合算!#REF!,合算!#REF!,合算!#REF!,合算!$375:$375,合算!$386:$386,合算!#REF!,合算!$388:$388,合算!#REF!,合算!$390:$390,合算!$392:$393,合算!$402:$403,合算!#REF!,合算!$407:$407,合算!$409:$409,合算!$412:$412,合算!$423:$432,合算!#REF!,合算!#REF!,合算!#REF!,合算!$437:$447,合算!$469:$470,合算!$474:$474,合算!$475:$475,合算!$477:$482,合算!$490:$496,合算!#REF!</definedName>
    <definedName name="Z_E44E0652_BD7D_420E_AD45_A54A5E38843B_.wvu.Rows" localSheetId="7" hidden="1">歳末募金!$8:$9,歳末募金!$13:$13,歳末募金!#REF!,歳末募金!$18:$24,歳末募金!#REF!,歳末募金!$35:$44,歳末募金!$57:$65,歳末募金!#REF!,歳末募金!$31:$31,歳末募金!$67:$68,歳末募金!$73:$135,歳末募金!$166:$180,歳末募金!$203:$203,歳末募金!#REF!,歳末募金!#REF!,歳末募金!#REF!,歳末募金!#REF!,歳末募金!#REF!,歳末募金!#REF!,歳末募金!#REF!,歳末募金!$216:$238,歳末募金!$242:$306,歳末募金!#REF!,歳末募金!#REF!,歳末募金!#REF!,歳末募金!#REF!,歳末募金!#REF!,歳末募金!$375:$375,歳末募金!$386:$386,歳末募金!#REF!,歳末募金!#REF!,歳末募金!#REF!,歳末募金!#REF!,歳末募金!#REF!,歳末募金!#REF!,歳末募金!#REF!,歳末募金!#REF!,歳末募金!#REF!,歳末募金!$411:$412,歳末募金!$422:$423,歳末募金!#REF!,歳末募金!#REF!,歳末募金!#REF!,歳末募金!$436:$447,歳末募金!$468:$470,歳末募金!$473:$474,歳末募金!#REF!,歳末募金!$476:$482,歳末募金!$489:$495,歳末募金!$497:$510</definedName>
    <definedName name="Z_E44E0652_BD7D_420E_AD45_A54A5E38843B_.wvu.Rows" localSheetId="10" hidden="1">作業所!$8:$9,作業所!$13:$13,作業所!#REF!,作業所!$18:$24,作業所!#REF!,作業所!$35:$44,作業所!$57:$65,作業所!#REF!,作業所!$31:$31,作業所!$67:$68,作業所!$73:$135,作業所!$166:$180,作業所!$203:$203,作業所!#REF!,作業所!#REF!,作業所!#REF!,作業所!#REF!,作業所!#REF!,作業所!#REF!,作業所!#REF!,作業所!$216:$238,作業所!$242:$306,作業所!#REF!,作業所!#REF!,作業所!#REF!,作業所!#REF!,作業所!#REF!,作業所!$375:$375,作業所!$386:$386,作業所!#REF!,作業所!#REF!,作業所!#REF!,作業所!#REF!,作業所!#REF!,作業所!#REF!,作業所!#REF!,作業所!#REF!,作業所!#REF!,作業所!$411:$412,作業所!$422:$423,作業所!#REF!,作業所!#REF!,作業所!#REF!,作業所!$436:$447,作業所!$468:$470,作業所!$473:$474,作業所!#REF!,作業所!$476:$482,作業所!$489:$495,作業所!$497:$510</definedName>
    <definedName name="Z_E44E0652_BD7D_420E_AD45_A54A5E38843B_.wvu.Rows" localSheetId="11" hidden="1">'市受託(公益)'!$8:$9,'市受託(公益)'!$13:$13,'市受託(公益)'!#REF!,'市受託(公益)'!$18:$24,'市受託(公益)'!#REF!,'市受託(公益)'!$35:$44,'市受託(公益)'!$57:$65,'市受託(公益)'!#REF!,'市受託(公益)'!$31:$31,'市受託(公益)'!$67:$68,'市受託(公益)'!$73:$135,'市受託(公益)'!$166:$180,'市受託(公益)'!$203:$203,'市受託(公益)'!#REF!,'市受託(公益)'!#REF!,'市受託(公益)'!#REF!,'市受託(公益)'!#REF!,'市受託(公益)'!#REF!,'市受託(公益)'!#REF!,'市受託(公益)'!#REF!,'市受託(公益)'!$216:$238,'市受託(公益)'!$242:$306,'市受託(公益)'!#REF!,'市受託(公益)'!#REF!,'市受託(公益)'!#REF!,'市受託(公益)'!#REF!,'市受託(公益)'!#REF!,'市受託(公益)'!$375:$375,'市受託(公益)'!$386:$386,'市受託(公益)'!#REF!,'市受託(公益)'!#REF!,'市受託(公益)'!#REF!,'市受託(公益)'!#REF!,'市受託(公益)'!#REF!,'市受託(公益)'!#REF!,'市受託(公益)'!#REF!,'市受託(公益)'!#REF!,'市受託(公益)'!#REF!,'市受託(公益)'!$411:$412,'市受託(公益)'!$422:$423,'市受託(公益)'!#REF!,'市受託(公益)'!#REF!,'市受託(公益)'!#REF!,'市受託(公益)'!$436:$447,'市受託(公益)'!$468:$470,'市受託(公益)'!$473:$474,'市受託(公益)'!#REF!,'市受託(公益)'!$476:$482,'市受託(公益)'!$489:$495,'市受託(公益)'!$497:$510</definedName>
    <definedName name="Z_E44E0652_BD7D_420E_AD45_A54A5E38843B_.wvu.Rows" localSheetId="5" hidden="1">善銀!$8:$9,善銀!$13:$13,善銀!#REF!,善銀!$18:$24,善銀!#REF!,善銀!$35:$44,善銀!$57:$65,善銀!#REF!,善銀!$31:$31,善銀!$67:$68,善銀!$73:$135,善銀!$166:$180,善銀!$203:$203,善銀!#REF!,善銀!#REF!,善銀!#REF!,善銀!#REF!,善銀!#REF!,善銀!#REF!,善銀!#REF!,善銀!$216:$238,善銀!$242:$306,善銀!#REF!,善銀!#REF!,善銀!#REF!,善銀!#REF!,善銀!#REF!,善銀!$375:$375,善銀!$386:$386,善銀!#REF!,善銀!#REF!,善銀!#REF!,善銀!#REF!,善銀!#REF!,善銀!#REF!,善銀!#REF!,善銀!#REF!,善銀!#REF!,善銀!$411:$412,善銀!$422:$423,善銀!#REF!,善銀!#REF!,善銀!#REF!,善銀!$436:$447,善銀!$468:$470,善銀!$473:$474,善銀!#REF!,善銀!$476:$482,善銀!$489:$495,善銀!$497:$510</definedName>
    <definedName name="Z_E44E0652_BD7D_420E_AD45_A54A5E38843B_.wvu.Rows" localSheetId="3" hidden="1">相談!$8:$9,相談!$13:$13,相談!#REF!,相談!$18:$24,相談!#REF!,相談!$35:$44,相談!$57:$65,相談!#REF!,相談!$31:$31,相談!$67:$68,相談!$73:$135,相談!$166:$180,相談!$203:$203,相談!#REF!,相談!#REF!,相談!#REF!,相談!#REF!,相談!#REF!,相談!#REF!,相談!#REF!,相談!$216:$238,相談!$242:$306,相談!#REF!,相談!#REF!,相談!#REF!,相談!#REF!,相談!#REF!,相談!$375:$375,相談!$386:$386,相談!#REF!,相談!#REF!,相談!#REF!,相談!#REF!,相談!#REF!,相談!#REF!,相談!#REF!,相談!#REF!,相談!#REF!,相談!$411:$412,相談!$422:$423,相談!#REF!,相談!#REF!,相談!#REF!,相談!$436:$447,相談!$468:$470,相談!$473:$474,相談!#REF!,相談!$476:$482,相談!$489:$495,相談!$497:$510</definedName>
    <definedName name="Z_E44E0652_BD7D_420E_AD45_A54A5E38843B_.wvu.Rows" localSheetId="2" hidden="1">地域!$8:$9,地域!$13:$13,地域!#REF!,地域!$18:$24,地域!#REF!,地域!$35:$44,地域!$57:$65,地域!#REF!,地域!$31:$31,地域!$67:$68,地域!$73:$135,地域!$166:$180,地域!$203:$203,地域!#REF!,地域!#REF!,地域!#REF!,地域!#REF!,地域!#REF!,地域!#REF!,地域!#REF!,地域!$216:$238,地域!$242:$306,地域!#REF!,地域!#REF!,地域!#REF!,地域!#REF!,地域!#REF!,地域!$375:$375,地域!$386:$386,地域!#REF!,地域!#REF!,地域!#REF!,地域!#REF!,地域!#REF!,地域!#REF!,地域!#REF!,地域!#REF!,地域!#REF!,地域!$411:$412,地域!$422:$423,地域!#REF!,地域!#REF!,地域!#REF!,地域!$436:$447,地域!$468:$470,地域!$473:$474,地域!#REF!,地域!$476:$482,地域!$489:$495,地域!$497:$510</definedName>
    <definedName name="Z_E44E0652_BD7D_420E_AD45_A54A5E38843B_.wvu.Rows" localSheetId="1" hidden="1">法人!$8:$9,法人!$13:$13,法人!#REF!,法人!$18:$24,法人!#REF!,法人!$35:$44,法人!$57:$65,法人!#REF!,法人!$31:$31,法人!$67:$68,法人!$73:$135,法人!$166:$180,法人!$203:$203,法人!#REF!,法人!#REF!,法人!#REF!,法人!#REF!,法人!#REF!,法人!#REF!,法人!#REF!,法人!$216:$238,法人!$242:$306,法人!#REF!,法人!#REF!,法人!#REF!,法人!#REF!,法人!#REF!,法人!$375:$375,法人!$386:$386,法人!#REF!,法人!#REF!,法人!#REF!,法人!#REF!,法人!#REF!,法人!#REF!,法人!#REF!,法人!#REF!,法人!#REF!,法人!$411:$412,法人!$422:$423,法人!#REF!,法人!#REF!,法人!#REF!,法人!$436:$447,法人!$468:$470,法人!$473:$474,法人!#REF!,法人!$476:$482,法人!$489:$495,法人!$497:$510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514" i="25" l="1"/>
  <c r="J511" i="25"/>
  <c r="J510" i="25"/>
  <c r="J509" i="25"/>
  <c r="J508" i="25"/>
  <c r="J501" i="25"/>
  <c r="J500" i="25"/>
  <c r="J499" i="25"/>
  <c r="J498" i="25"/>
  <c r="J497" i="25"/>
  <c r="J496" i="25"/>
  <c r="J495" i="25"/>
  <c r="J494" i="25"/>
  <c r="J493" i="25"/>
  <c r="J492" i="25"/>
  <c r="J491" i="25"/>
  <c r="J490" i="25"/>
  <c r="J486" i="25"/>
  <c r="J478" i="25"/>
  <c r="J477" i="25"/>
  <c r="J476" i="25"/>
  <c r="J475" i="25"/>
  <c r="J474" i="25"/>
  <c r="J473" i="25"/>
  <c r="J471" i="25"/>
  <c r="J470" i="25"/>
  <c r="J469" i="25"/>
  <c r="J468" i="25"/>
  <c r="J461" i="25"/>
  <c r="J460" i="25"/>
  <c r="J459" i="25"/>
  <c r="J458" i="25"/>
  <c r="J457" i="25"/>
  <c r="J456" i="25"/>
  <c r="J455" i="25"/>
  <c r="J454" i="25"/>
  <c r="J453" i="25"/>
  <c r="J452" i="25"/>
  <c r="J451" i="25"/>
  <c r="J450" i="25"/>
  <c r="J449" i="25"/>
  <c r="J448" i="25"/>
  <c r="J446" i="25"/>
  <c r="J444" i="25"/>
  <c r="J443" i="25"/>
  <c r="J442" i="25"/>
  <c r="J437" i="25"/>
  <c r="J435" i="25"/>
  <c r="J432" i="25"/>
  <c r="J431" i="25"/>
  <c r="J430" i="25"/>
  <c r="J429" i="25"/>
  <c r="J428" i="25"/>
  <c r="J423" i="25"/>
  <c r="J422" i="25"/>
  <c r="J420" i="25"/>
  <c r="J417" i="25"/>
  <c r="J416" i="25"/>
  <c r="J415" i="25"/>
  <c r="J414" i="25"/>
  <c r="J410" i="25"/>
  <c r="J409" i="25"/>
  <c r="J408" i="25"/>
  <c r="J407" i="25"/>
  <c r="J406" i="25"/>
  <c r="J405" i="25"/>
  <c r="J404" i="25"/>
  <c r="J403" i="25"/>
  <c r="J402" i="25"/>
  <c r="J401" i="25"/>
  <c r="J400" i="25"/>
  <c r="J395" i="25"/>
  <c r="J394" i="25"/>
  <c r="J393" i="25"/>
  <c r="J355" i="25"/>
  <c r="J351" i="25"/>
  <c r="J336" i="25"/>
  <c r="J300" i="25"/>
  <c r="J281" i="25"/>
  <c r="J280" i="25"/>
  <c r="J272" i="25"/>
  <c r="J264" i="25"/>
  <c r="J240" i="25"/>
  <c r="J239" i="25"/>
  <c r="J237" i="25"/>
  <c r="J236" i="25"/>
  <c r="J235" i="25"/>
  <c r="J234" i="25"/>
  <c r="J233" i="25"/>
  <c r="J232" i="25"/>
  <c r="J231" i="25"/>
  <c r="J230" i="25"/>
  <c r="J229" i="25"/>
  <c r="J228" i="25"/>
  <c r="J226" i="25"/>
  <c r="J225" i="25"/>
  <c r="J224" i="25"/>
  <c r="J223" i="25"/>
  <c r="J221" i="25"/>
  <c r="J220" i="25"/>
  <c r="J219" i="25"/>
  <c r="J218" i="25"/>
  <c r="J213" i="25"/>
  <c r="J210" i="25"/>
  <c r="J209" i="25"/>
  <c r="J200" i="25"/>
  <c r="J199" i="25"/>
  <c r="J193" i="25"/>
  <c r="J192" i="25"/>
  <c r="J176" i="25"/>
  <c r="J174" i="25"/>
  <c r="J170" i="25"/>
  <c r="J164" i="25"/>
  <c r="J163" i="25"/>
  <c r="J162" i="25"/>
  <c r="J158" i="25"/>
  <c r="J156" i="25"/>
  <c r="J155" i="25"/>
  <c r="J148" i="25"/>
  <c r="J147" i="25"/>
  <c r="J146" i="25"/>
  <c r="J141" i="25"/>
  <c r="J135" i="25"/>
  <c r="J134" i="25"/>
  <c r="J124" i="25"/>
  <c r="J123" i="25"/>
  <c r="J116" i="25"/>
  <c r="J115" i="25"/>
  <c r="J112" i="25"/>
  <c r="J99" i="25"/>
  <c r="J90" i="25"/>
  <c r="J89" i="25"/>
  <c r="J84" i="25"/>
  <c r="J83" i="25"/>
  <c r="J76" i="25"/>
  <c r="J71" i="25"/>
  <c r="J70" i="25"/>
  <c r="J65" i="25"/>
  <c r="J59" i="25"/>
  <c r="J43" i="25"/>
  <c r="J42" i="25"/>
  <c r="J33" i="25"/>
  <c r="J32" i="25"/>
  <c r="J28" i="25"/>
  <c r="J22" i="25"/>
  <c r="J21" i="25"/>
  <c r="J17" i="25"/>
  <c r="I279" i="34"/>
  <c r="H279" i="34" s="1"/>
  <c r="X279" i="35"/>
  <c r="P279" i="35"/>
  <c r="I279" i="35"/>
  <c r="H279" i="35" s="1"/>
  <c r="Q279" i="36"/>
  <c r="M279" i="36"/>
  <c r="I279" i="36"/>
  <c r="H279" i="36" s="1"/>
  <c r="I279" i="37"/>
  <c r="H279" i="37" s="1"/>
  <c r="L279" i="38"/>
  <c r="I279" i="38" s="1"/>
  <c r="H279" i="38" s="1"/>
  <c r="R279" i="39"/>
  <c r="K279" i="39" s="1"/>
  <c r="I279" i="39"/>
  <c r="I279" i="40"/>
  <c r="H279" i="40" s="1"/>
  <c r="L279" i="42"/>
  <c r="I279" i="42"/>
  <c r="H279" i="42" s="1"/>
  <c r="AU279" i="43"/>
  <c r="AT279" i="43" s="1"/>
  <c r="AQ279" i="43"/>
  <c r="AP279" i="43" s="1"/>
  <c r="AM279" i="43"/>
  <c r="AJ279" i="43"/>
  <c r="AG279" i="43"/>
  <c r="AF279" i="43" s="1"/>
  <c r="AC279" i="43"/>
  <c r="AB279" i="43" s="1"/>
  <c r="Y279" i="43"/>
  <c r="V279" i="43"/>
  <c r="S279" i="43"/>
  <c r="P279" i="43"/>
  <c r="M279" i="43"/>
  <c r="L279" i="43" s="1"/>
  <c r="I279" i="43"/>
  <c r="R279" i="45"/>
  <c r="K279" i="45"/>
  <c r="I279" i="45"/>
  <c r="H279" i="45" s="1"/>
  <c r="O279" i="46"/>
  <c r="M279" i="46"/>
  <c r="K279" i="46"/>
  <c r="I279" i="46"/>
  <c r="Z279" i="25"/>
  <c r="J349" i="35"/>
  <c r="J349" i="36"/>
  <c r="J349" i="37"/>
  <c r="J349" i="38"/>
  <c r="J349" i="39"/>
  <c r="J349" i="40"/>
  <c r="J349" i="42"/>
  <c r="J349" i="43"/>
  <c r="J349" i="45"/>
  <c r="J349" i="46"/>
  <c r="J349" i="34"/>
  <c r="I264" i="34"/>
  <c r="H264" i="34" s="1"/>
  <c r="X264" i="35"/>
  <c r="P264" i="35"/>
  <c r="I264" i="35"/>
  <c r="H264" i="35" s="1"/>
  <c r="Q264" i="36"/>
  <c r="M264" i="36"/>
  <c r="I264" i="36"/>
  <c r="I264" i="37"/>
  <c r="H264" i="37" s="1"/>
  <c r="L264" i="38"/>
  <c r="I264" i="38" s="1"/>
  <c r="H264" i="38" s="1"/>
  <c r="R264" i="39"/>
  <c r="K264" i="39" s="1"/>
  <c r="I264" i="39"/>
  <c r="I264" i="40"/>
  <c r="H264" i="40" s="1"/>
  <c r="L264" i="42"/>
  <c r="I264" i="42"/>
  <c r="AU264" i="43"/>
  <c r="AT264" i="43" s="1"/>
  <c r="AQ264" i="43"/>
  <c r="AP264" i="43" s="1"/>
  <c r="AM264" i="43"/>
  <c r="AJ264" i="43"/>
  <c r="AG264" i="43"/>
  <c r="AF264" i="43" s="1"/>
  <c r="AC264" i="43"/>
  <c r="AB264" i="43" s="1"/>
  <c r="Y264" i="43"/>
  <c r="V264" i="43"/>
  <c r="S264" i="43"/>
  <c r="P264" i="43"/>
  <c r="M264" i="43"/>
  <c r="L264" i="43" s="1"/>
  <c r="I264" i="43"/>
  <c r="R264" i="45"/>
  <c r="K264" i="45"/>
  <c r="I264" i="45"/>
  <c r="H264" i="45" s="1"/>
  <c r="O264" i="46"/>
  <c r="M264" i="46"/>
  <c r="K264" i="46"/>
  <c r="I264" i="46"/>
  <c r="Z264" i="25"/>
  <c r="J428" i="35"/>
  <c r="I428" i="35" s="1"/>
  <c r="J428" i="36"/>
  <c r="J428" i="37"/>
  <c r="J428" i="38"/>
  <c r="J428" i="39"/>
  <c r="I428" i="39" s="1"/>
  <c r="J428" i="40"/>
  <c r="J428" i="42"/>
  <c r="J428" i="43"/>
  <c r="J428" i="45"/>
  <c r="I428" i="45" s="1"/>
  <c r="J428" i="46"/>
  <c r="I428" i="46" s="1"/>
  <c r="J428" i="34"/>
  <c r="I428" i="34" s="1"/>
  <c r="H428" i="34" s="1"/>
  <c r="I430" i="34"/>
  <c r="H430" i="34" s="1"/>
  <c r="I429" i="34"/>
  <c r="H429" i="34" s="1"/>
  <c r="X430" i="35"/>
  <c r="P430" i="35"/>
  <c r="I430" i="35"/>
  <c r="X429" i="35"/>
  <c r="P429" i="35"/>
  <c r="I429" i="35"/>
  <c r="AE428" i="35"/>
  <c r="AD428" i="35"/>
  <c r="AC428" i="35"/>
  <c r="AB428" i="35"/>
  <c r="AA428" i="35"/>
  <c r="Z428" i="35"/>
  <c r="Y428" i="35"/>
  <c r="W428" i="35"/>
  <c r="V428" i="35"/>
  <c r="U428" i="35"/>
  <c r="T428" i="35"/>
  <c r="S428" i="35"/>
  <c r="R428" i="35"/>
  <c r="Q428" i="35"/>
  <c r="O428" i="35"/>
  <c r="N428" i="35"/>
  <c r="M428" i="35"/>
  <c r="L428" i="35"/>
  <c r="K428" i="35"/>
  <c r="Q430" i="36"/>
  <c r="M430" i="36"/>
  <c r="I430" i="36"/>
  <c r="Q429" i="36"/>
  <c r="M429" i="36"/>
  <c r="I429" i="36"/>
  <c r="W428" i="36"/>
  <c r="V428" i="36"/>
  <c r="U428" i="36"/>
  <c r="T428" i="36"/>
  <c r="S428" i="36"/>
  <c r="R428" i="36"/>
  <c r="P428" i="36"/>
  <c r="O428" i="36"/>
  <c r="N428" i="36"/>
  <c r="L428" i="36"/>
  <c r="K428" i="36"/>
  <c r="I430" i="37"/>
  <c r="H430" i="37" s="1"/>
  <c r="I429" i="37"/>
  <c r="H429" i="37" s="1"/>
  <c r="M428" i="37"/>
  <c r="L428" i="37"/>
  <c r="K428" i="37"/>
  <c r="L430" i="38"/>
  <c r="I430" i="38" s="1"/>
  <c r="H430" i="38" s="1"/>
  <c r="L429" i="38"/>
  <c r="I429" i="38" s="1"/>
  <c r="H429" i="38" s="1"/>
  <c r="O428" i="38"/>
  <c r="N428" i="38"/>
  <c r="M428" i="38"/>
  <c r="K428" i="38"/>
  <c r="R430" i="39"/>
  <c r="K430" i="39" s="1"/>
  <c r="I430" i="39"/>
  <c r="R429" i="39"/>
  <c r="K429" i="39" s="1"/>
  <c r="I429" i="39"/>
  <c r="U428" i="39"/>
  <c r="T428" i="39"/>
  <c r="S428" i="39"/>
  <c r="R428" i="39" s="1"/>
  <c r="Q428" i="39"/>
  <c r="P428" i="39"/>
  <c r="O428" i="39"/>
  <c r="N428" i="39"/>
  <c r="M428" i="39"/>
  <c r="L428" i="39"/>
  <c r="I430" i="40"/>
  <c r="H430" i="40" s="1"/>
  <c r="I429" i="40"/>
  <c r="H429" i="40" s="1"/>
  <c r="L428" i="40"/>
  <c r="K428" i="40"/>
  <c r="L430" i="42"/>
  <c r="I430" i="42"/>
  <c r="L429" i="42"/>
  <c r="I429" i="42"/>
  <c r="O428" i="42"/>
  <c r="N428" i="42"/>
  <c r="M428" i="42"/>
  <c r="K428" i="42"/>
  <c r="AU430" i="43"/>
  <c r="AT430" i="43" s="1"/>
  <c r="AQ430" i="43"/>
  <c r="AP430" i="43" s="1"/>
  <c r="AM430" i="43"/>
  <c r="AJ430" i="43"/>
  <c r="AG430" i="43"/>
  <c r="AC430" i="43"/>
  <c r="AB430" i="43" s="1"/>
  <c r="Y430" i="43"/>
  <c r="V430" i="43"/>
  <c r="S430" i="43"/>
  <c r="P430" i="43"/>
  <c r="M430" i="43"/>
  <c r="I430" i="43"/>
  <c r="AU429" i="43"/>
  <c r="AT429" i="43" s="1"/>
  <c r="AQ429" i="43"/>
  <c r="AP429" i="43" s="1"/>
  <c r="AM429" i="43"/>
  <c r="AJ429" i="43"/>
  <c r="AG429" i="43"/>
  <c r="AC429" i="43"/>
  <c r="AB429" i="43" s="1"/>
  <c r="Y429" i="43"/>
  <c r="V429" i="43"/>
  <c r="S429" i="43"/>
  <c r="P429" i="43"/>
  <c r="M429" i="43"/>
  <c r="I429" i="43"/>
  <c r="AW428" i="43"/>
  <c r="AV428" i="43"/>
  <c r="AS428" i="43"/>
  <c r="AR428" i="43"/>
  <c r="AO428" i="43"/>
  <c r="AN428" i="43"/>
  <c r="AL428" i="43"/>
  <c r="AK428" i="43"/>
  <c r="AI428" i="43"/>
  <c r="AH428" i="43"/>
  <c r="AE428" i="43"/>
  <c r="AD428" i="43"/>
  <c r="AA428" i="43"/>
  <c r="Z428" i="43"/>
  <c r="X428" i="43"/>
  <c r="W428" i="43"/>
  <c r="U428" i="43"/>
  <c r="T428" i="43"/>
  <c r="R428" i="43"/>
  <c r="Q428" i="43"/>
  <c r="O428" i="43"/>
  <c r="N428" i="43"/>
  <c r="K428" i="43"/>
  <c r="R430" i="45"/>
  <c r="K430" i="45"/>
  <c r="I430" i="45"/>
  <c r="R429" i="45"/>
  <c r="K429" i="45"/>
  <c r="I429" i="45"/>
  <c r="X428" i="45"/>
  <c r="W428" i="45"/>
  <c r="V428" i="45"/>
  <c r="U428" i="45"/>
  <c r="T428" i="45"/>
  <c r="S428" i="45"/>
  <c r="Q428" i="45"/>
  <c r="P428" i="45"/>
  <c r="O428" i="45"/>
  <c r="N428" i="45"/>
  <c r="M428" i="45"/>
  <c r="L428" i="45"/>
  <c r="O430" i="46"/>
  <c r="M430" i="46"/>
  <c r="K430" i="46"/>
  <c r="I430" i="46"/>
  <c r="O429" i="46"/>
  <c r="M429" i="46"/>
  <c r="K429" i="46"/>
  <c r="I429" i="46"/>
  <c r="P428" i="46"/>
  <c r="O428" i="46" s="1"/>
  <c r="N428" i="46"/>
  <c r="M428" i="46" s="1"/>
  <c r="L428" i="46"/>
  <c r="K428" i="46" s="1"/>
  <c r="Z430" i="25"/>
  <c r="Z429" i="25"/>
  <c r="AP428" i="25"/>
  <c r="Z428" i="25"/>
  <c r="R533" i="45"/>
  <c r="K533" i="45"/>
  <c r="I533" i="45"/>
  <c r="H279" i="43" l="1"/>
  <c r="H430" i="46"/>
  <c r="P428" i="43"/>
  <c r="V428" i="43"/>
  <c r="Y428" i="43"/>
  <c r="AJ428" i="43"/>
  <c r="AM428" i="43"/>
  <c r="AQ428" i="43"/>
  <c r="AP428" i="43" s="1"/>
  <c r="I428" i="42"/>
  <c r="H429" i="42"/>
  <c r="H430" i="42"/>
  <c r="Q428" i="36"/>
  <c r="P428" i="35"/>
  <c r="H429" i="35"/>
  <c r="H428" i="46"/>
  <c r="H264" i="43"/>
  <c r="H264" i="42"/>
  <c r="H279" i="46"/>
  <c r="H279" i="39"/>
  <c r="H429" i="46"/>
  <c r="K428" i="45"/>
  <c r="H429" i="45"/>
  <c r="M428" i="36"/>
  <c r="H264" i="46"/>
  <c r="H264" i="39"/>
  <c r="H264" i="36"/>
  <c r="M264" i="25" s="1"/>
  <c r="H533" i="45"/>
  <c r="M428" i="43"/>
  <c r="L429" i="43"/>
  <c r="AF429" i="43"/>
  <c r="L430" i="43"/>
  <c r="AF430" i="43"/>
  <c r="H430" i="43" s="1"/>
  <c r="H430" i="36"/>
  <c r="R428" i="45"/>
  <c r="H428" i="45" s="1"/>
  <c r="H430" i="45"/>
  <c r="S428" i="43"/>
  <c r="L428" i="43" s="1"/>
  <c r="AC428" i="43"/>
  <c r="AB428" i="43" s="1"/>
  <c r="AG428" i="43"/>
  <c r="AF428" i="43" s="1"/>
  <c r="AU428" i="43"/>
  <c r="AT428" i="43" s="1"/>
  <c r="I428" i="43"/>
  <c r="H428" i="43" s="1"/>
  <c r="L428" i="42"/>
  <c r="H428" i="42" s="1"/>
  <c r="I428" i="40"/>
  <c r="H428" i="40" s="1"/>
  <c r="K428" i="39"/>
  <c r="L428" i="38"/>
  <c r="I428" i="37"/>
  <c r="H428" i="37" s="1"/>
  <c r="H429" i="36"/>
  <c r="I428" i="36"/>
  <c r="X428" i="35"/>
  <c r="H428" i="35" s="1"/>
  <c r="H430" i="35"/>
  <c r="I428" i="38"/>
  <c r="H428" i="38" s="1"/>
  <c r="H428" i="39"/>
  <c r="H429" i="39"/>
  <c r="H430" i="39"/>
  <c r="H428" i="36" l="1"/>
  <c r="H429" i="43"/>
  <c r="T238" i="43" l="1"/>
  <c r="W238" i="43"/>
  <c r="AN302" i="43" l="1"/>
  <c r="Z346" i="43"/>
  <c r="AA327" i="43"/>
  <c r="Z327" i="43"/>
  <c r="N7" i="36"/>
  <c r="L516" i="38"/>
  <c r="L514" i="38"/>
  <c r="L474" i="38"/>
  <c r="L476" i="38"/>
  <c r="L478" i="38"/>
  <c r="L480" i="38"/>
  <c r="L481" i="38"/>
  <c r="L482" i="38"/>
  <c r="L483" i="38"/>
  <c r="L484" i="38"/>
  <c r="L485" i="38"/>
  <c r="L486" i="38"/>
  <c r="L487" i="38"/>
  <c r="L488" i="38"/>
  <c r="L489" i="38"/>
  <c r="L491" i="38"/>
  <c r="L493" i="38"/>
  <c r="L495" i="38"/>
  <c r="L497" i="38"/>
  <c r="L499" i="38"/>
  <c r="L501" i="38"/>
  <c r="L503" i="38"/>
  <c r="L505" i="38"/>
  <c r="L507" i="38"/>
  <c r="L471" i="38"/>
  <c r="L469" i="38"/>
  <c r="L467" i="38"/>
  <c r="L437" i="38"/>
  <c r="L439" i="38"/>
  <c r="L440" i="38"/>
  <c r="L441" i="38"/>
  <c r="L442" i="38"/>
  <c r="L443" i="38"/>
  <c r="L444" i="38"/>
  <c r="L445" i="38"/>
  <c r="L446" i="38"/>
  <c r="L447" i="38"/>
  <c r="L448" i="38"/>
  <c r="L449" i="38"/>
  <c r="L451" i="38"/>
  <c r="L453" i="38"/>
  <c r="L455" i="38"/>
  <c r="L457" i="38"/>
  <c r="L459" i="38"/>
  <c r="L461" i="38"/>
  <c r="L463" i="38"/>
  <c r="L465" i="38"/>
  <c r="L435" i="38"/>
  <c r="L432" i="38"/>
  <c r="L427" i="38"/>
  <c r="L426" i="38"/>
  <c r="L423" i="38"/>
  <c r="L421" i="38"/>
  <c r="L420" i="38"/>
  <c r="L419" i="38"/>
  <c r="L418" i="38"/>
  <c r="L417" i="38"/>
  <c r="L416" i="38"/>
  <c r="L415" i="38"/>
  <c r="L414" i="38"/>
  <c r="L412" i="38"/>
  <c r="L409" i="38"/>
  <c r="L407" i="38"/>
  <c r="L406" i="38"/>
  <c r="L405" i="38"/>
  <c r="L403" i="38"/>
  <c r="L402" i="38"/>
  <c r="L400" i="38"/>
  <c r="L216" i="38"/>
  <c r="L218" i="38"/>
  <c r="L219" i="38"/>
  <c r="L220" i="38"/>
  <c r="L221" i="38"/>
  <c r="L223" i="38"/>
  <c r="L224" i="38"/>
  <c r="L225" i="38"/>
  <c r="L226" i="38"/>
  <c r="L228" i="38"/>
  <c r="L229" i="38"/>
  <c r="L230" i="38"/>
  <c r="L231" i="38"/>
  <c r="L232" i="38"/>
  <c r="L233" i="38"/>
  <c r="L234" i="38"/>
  <c r="L235" i="38"/>
  <c r="L237" i="38"/>
  <c r="L239" i="38"/>
  <c r="L240" i="38"/>
  <c r="L242" i="38"/>
  <c r="L243" i="38"/>
  <c r="L244" i="38"/>
  <c r="L245" i="38"/>
  <c r="L246" i="38"/>
  <c r="L247" i="38"/>
  <c r="L248" i="38"/>
  <c r="L249" i="38"/>
  <c r="L251" i="38"/>
  <c r="L252" i="38"/>
  <c r="L253" i="38"/>
  <c r="L254" i="38"/>
  <c r="L255" i="38"/>
  <c r="L257" i="38"/>
  <c r="L258" i="38"/>
  <c r="L259" i="38"/>
  <c r="L260" i="38"/>
  <c r="L262" i="38"/>
  <c r="L263" i="38"/>
  <c r="L265" i="38"/>
  <c r="L266" i="38"/>
  <c r="L267" i="38"/>
  <c r="L268" i="38"/>
  <c r="L269" i="38"/>
  <c r="L270" i="38"/>
  <c r="L271" i="38"/>
  <c r="L272" i="38"/>
  <c r="L274" i="38"/>
  <c r="L275" i="38"/>
  <c r="L276" i="38"/>
  <c r="L277" i="38"/>
  <c r="L278" i="38"/>
  <c r="L280" i="38"/>
  <c r="L281" i="38"/>
  <c r="L282" i="38"/>
  <c r="L284" i="38"/>
  <c r="L285" i="38"/>
  <c r="L286" i="38"/>
  <c r="L287" i="38"/>
  <c r="L288" i="38"/>
  <c r="L289" i="38"/>
  <c r="L290" i="38"/>
  <c r="L292" i="38"/>
  <c r="L293" i="38"/>
  <c r="L294" i="38"/>
  <c r="L295" i="38"/>
  <c r="L296" i="38"/>
  <c r="L297" i="38"/>
  <c r="L299" i="38"/>
  <c r="L300" i="38"/>
  <c r="L301" i="38"/>
  <c r="L303" i="38"/>
  <c r="L304" i="38"/>
  <c r="L305" i="38"/>
  <c r="L306" i="38"/>
  <c r="L309" i="38"/>
  <c r="L310" i="38"/>
  <c r="L311" i="38"/>
  <c r="L312" i="38"/>
  <c r="L313" i="38"/>
  <c r="L314" i="38"/>
  <c r="L315" i="38"/>
  <c r="L316" i="38"/>
  <c r="L317" i="38"/>
  <c r="L318" i="38"/>
  <c r="L319" i="38"/>
  <c r="L321" i="38"/>
  <c r="L322" i="38"/>
  <c r="L323" i="38"/>
  <c r="L324" i="38"/>
  <c r="L325" i="38"/>
  <c r="L326" i="38"/>
  <c r="L328" i="38"/>
  <c r="L329" i="38"/>
  <c r="L330" i="38"/>
  <c r="L331" i="38"/>
  <c r="L332" i="38"/>
  <c r="L334" i="38"/>
  <c r="L335" i="38"/>
  <c r="L336" i="38"/>
  <c r="L337" i="38"/>
  <c r="L338" i="38"/>
  <c r="L340" i="38"/>
  <c r="L341" i="38"/>
  <c r="L343" i="38"/>
  <c r="L344" i="38"/>
  <c r="L345" i="38"/>
  <c r="L347" i="38"/>
  <c r="L348" i="38"/>
  <c r="L350" i="38"/>
  <c r="L351" i="38"/>
  <c r="L352" i="38"/>
  <c r="L353" i="38"/>
  <c r="L354" i="38"/>
  <c r="L355" i="38"/>
  <c r="L356" i="38"/>
  <c r="L357" i="38"/>
  <c r="L358" i="38"/>
  <c r="L359" i="38"/>
  <c r="L360" i="38"/>
  <c r="L362" i="38"/>
  <c r="L363" i="38"/>
  <c r="L365" i="38"/>
  <c r="L366" i="38"/>
  <c r="L367" i="38"/>
  <c r="L368" i="38"/>
  <c r="L369" i="38"/>
  <c r="L370" i="38"/>
  <c r="L373" i="38"/>
  <c r="L374" i="38"/>
  <c r="L375" i="38"/>
  <c r="L377" i="38"/>
  <c r="L380" i="38"/>
  <c r="L381" i="38"/>
  <c r="L382" i="38"/>
  <c r="L383" i="38"/>
  <c r="L384" i="38"/>
  <c r="L386" i="38"/>
  <c r="L388" i="38"/>
  <c r="L390" i="38"/>
  <c r="L392" i="38"/>
  <c r="L394" i="38"/>
  <c r="L395" i="38"/>
  <c r="L8" i="38"/>
  <c r="L9" i="38"/>
  <c r="L10" i="38"/>
  <c r="L11" i="38"/>
  <c r="L13" i="38"/>
  <c r="L16" i="38"/>
  <c r="L17" i="38"/>
  <c r="L20" i="38"/>
  <c r="L21" i="38"/>
  <c r="L22" i="38"/>
  <c r="L23" i="38"/>
  <c r="L25" i="38"/>
  <c r="L27" i="38"/>
  <c r="L28" i="38"/>
  <c r="L30" i="38"/>
  <c r="L31" i="38"/>
  <c r="L33" i="38"/>
  <c r="L37" i="38"/>
  <c r="L38" i="38"/>
  <c r="L39" i="38"/>
  <c r="L40" i="38"/>
  <c r="L41" i="38"/>
  <c r="L42" i="38"/>
  <c r="L43" i="38"/>
  <c r="L45" i="38"/>
  <c r="L46" i="38"/>
  <c r="L47" i="38"/>
  <c r="L48" i="38"/>
  <c r="L51" i="38"/>
  <c r="L52" i="38"/>
  <c r="L53" i="38"/>
  <c r="L54" i="38"/>
  <c r="L55" i="38"/>
  <c r="L57" i="38"/>
  <c r="L59" i="38"/>
  <c r="L60" i="38"/>
  <c r="L61" i="38"/>
  <c r="L62" i="38"/>
  <c r="L64" i="38"/>
  <c r="L65" i="38"/>
  <c r="L69" i="38"/>
  <c r="L70" i="38"/>
  <c r="L71" i="38"/>
  <c r="L75" i="38"/>
  <c r="L76" i="38"/>
  <c r="L78" i="38"/>
  <c r="L81" i="38"/>
  <c r="L82" i="38"/>
  <c r="L83" i="38"/>
  <c r="L84" i="38"/>
  <c r="L85" i="38"/>
  <c r="L87" i="38"/>
  <c r="L88" i="38"/>
  <c r="L89" i="38"/>
  <c r="L90" i="38"/>
  <c r="L91" i="38"/>
  <c r="L93" i="38"/>
  <c r="L95" i="38"/>
  <c r="L98" i="38"/>
  <c r="L99" i="38"/>
  <c r="L102" i="38"/>
  <c r="L103" i="38"/>
  <c r="L105" i="38"/>
  <c r="L106" i="38"/>
  <c r="L108" i="38"/>
  <c r="L109" i="38"/>
  <c r="L110" i="38"/>
  <c r="L112" i="38"/>
  <c r="L114" i="38"/>
  <c r="L116" i="38"/>
  <c r="L118" i="38"/>
  <c r="L119" i="38"/>
  <c r="L120" i="38"/>
  <c r="L121" i="38"/>
  <c r="L122" i="38"/>
  <c r="L123" i="38"/>
  <c r="L124" i="38"/>
  <c r="L127" i="38"/>
  <c r="L128" i="38"/>
  <c r="L129" i="38"/>
  <c r="L130" i="38"/>
  <c r="L132" i="38"/>
  <c r="L133" i="38"/>
  <c r="L134" i="38"/>
  <c r="L135" i="38"/>
  <c r="L139" i="38"/>
  <c r="L140" i="38"/>
  <c r="L141" i="38"/>
  <c r="L143" i="38"/>
  <c r="L144" i="38"/>
  <c r="L145" i="38"/>
  <c r="L146" i="38"/>
  <c r="L147" i="38"/>
  <c r="L148" i="38"/>
  <c r="L149" i="38"/>
  <c r="L151" i="38"/>
  <c r="L152" i="38"/>
  <c r="L153" i="38"/>
  <c r="L155" i="38"/>
  <c r="L156" i="38"/>
  <c r="L158" i="38"/>
  <c r="L159" i="38"/>
  <c r="L160" i="38"/>
  <c r="L161" i="38"/>
  <c r="L162" i="38"/>
  <c r="L163" i="38"/>
  <c r="L164" i="38"/>
  <c r="L168" i="38"/>
  <c r="L169" i="38"/>
  <c r="L170" i="38"/>
  <c r="L172" i="38"/>
  <c r="L173" i="38"/>
  <c r="L174" i="38"/>
  <c r="L175" i="38"/>
  <c r="L176" i="38"/>
  <c r="L178" i="38"/>
  <c r="L179" i="38"/>
  <c r="L182" i="38"/>
  <c r="L183" i="38"/>
  <c r="L184" i="38"/>
  <c r="L185" i="38"/>
  <c r="L186" i="38"/>
  <c r="L188" i="38"/>
  <c r="L191" i="38"/>
  <c r="L192" i="38"/>
  <c r="L193" i="38"/>
  <c r="L196" i="38"/>
  <c r="L198" i="38"/>
  <c r="L199" i="38"/>
  <c r="L200" i="38"/>
  <c r="L201" i="38"/>
  <c r="L203" i="38"/>
  <c r="M510" i="38"/>
  <c r="M508" i="38" s="1"/>
  <c r="M506" i="38"/>
  <c r="M504" i="38"/>
  <c r="M502" i="38"/>
  <c r="M500" i="38"/>
  <c r="M498" i="38"/>
  <c r="M496" i="38"/>
  <c r="M494" i="38"/>
  <c r="M492" i="38"/>
  <c r="M490" i="38"/>
  <c r="M479" i="38"/>
  <c r="M477" i="38"/>
  <c r="M475" i="38"/>
  <c r="M473" i="38"/>
  <c r="M470" i="38"/>
  <c r="M466" i="38"/>
  <c r="M464" i="38"/>
  <c r="M462" i="38"/>
  <c r="M460" i="38"/>
  <c r="M458" i="38"/>
  <c r="M456" i="38"/>
  <c r="M454" i="38"/>
  <c r="M452" i="38"/>
  <c r="M450" i="38"/>
  <c r="M438" i="38"/>
  <c r="M436" i="38" s="1"/>
  <c r="M431" i="38"/>
  <c r="M425" i="38"/>
  <c r="M424" i="38" s="1"/>
  <c r="M422" i="38"/>
  <c r="M413" i="38"/>
  <c r="M411" i="38"/>
  <c r="M408" i="38"/>
  <c r="M404" i="38"/>
  <c r="M401" i="38"/>
  <c r="M396" i="38"/>
  <c r="M393" i="38"/>
  <c r="M391" i="38" s="1"/>
  <c r="M389" i="38"/>
  <c r="M387" i="38"/>
  <c r="M385" i="38"/>
  <c r="M379" i="38"/>
  <c r="M378" i="38" s="1"/>
  <c r="M376" i="38"/>
  <c r="M372" i="38"/>
  <c r="M364" i="38"/>
  <c r="M361" i="38"/>
  <c r="M349" i="38"/>
  <c r="M346" i="38"/>
  <c r="M342" i="38"/>
  <c r="M339" i="38"/>
  <c r="M333" i="38"/>
  <c r="M327" i="38"/>
  <c r="M320" i="38"/>
  <c r="M308" i="38"/>
  <c r="M302" i="38"/>
  <c r="M298" i="38"/>
  <c r="M291" i="38"/>
  <c r="M283" i="38"/>
  <c r="M273" i="38"/>
  <c r="M261" i="38"/>
  <c r="M256" i="38"/>
  <c r="M250" i="38"/>
  <c r="M238" i="38"/>
  <c r="M236" i="38"/>
  <c r="M227" i="38"/>
  <c r="M222" i="38"/>
  <c r="M217" i="38"/>
  <c r="M207" i="38"/>
  <c r="M204" i="38" s="1"/>
  <c r="M202" i="38"/>
  <c r="M197" i="38"/>
  <c r="M195" i="38"/>
  <c r="M190" i="38"/>
  <c r="M187" i="38"/>
  <c r="M181" i="38"/>
  <c r="M177" i="38"/>
  <c r="M171" i="38"/>
  <c r="M167" i="38"/>
  <c r="M157" i="38"/>
  <c r="M154" i="38"/>
  <c r="M150" i="38"/>
  <c r="M142" i="38"/>
  <c r="M138" i="38"/>
  <c r="M131" i="38"/>
  <c r="M126" i="38"/>
  <c r="M117" i="38"/>
  <c r="M115" i="38"/>
  <c r="M113" i="38"/>
  <c r="M107" i="38"/>
  <c r="M104" i="38"/>
  <c r="M101" i="38"/>
  <c r="M97" i="38"/>
  <c r="M96" i="38" s="1"/>
  <c r="M94" i="38"/>
  <c r="M92" i="38"/>
  <c r="M86" i="38"/>
  <c r="M80" i="38"/>
  <c r="M77" i="38"/>
  <c r="M74" i="38"/>
  <c r="M68" i="38"/>
  <c r="M63" i="38"/>
  <c r="M58" i="38"/>
  <c r="M50" i="38"/>
  <c r="M49" i="38" s="1"/>
  <c r="M44" i="38"/>
  <c r="M36" i="38"/>
  <c r="M35" i="38" s="1"/>
  <c r="M32" i="38"/>
  <c r="M29" i="38"/>
  <c r="M26" i="38"/>
  <c r="M24" i="38" s="1"/>
  <c r="M19" i="38"/>
  <c r="M15" i="38"/>
  <c r="M12" i="38"/>
  <c r="M7" i="38"/>
  <c r="O510" i="38"/>
  <c r="N510" i="38"/>
  <c r="N508" i="38" s="1"/>
  <c r="O508" i="38"/>
  <c r="O506" i="38"/>
  <c r="N506" i="38"/>
  <c r="O504" i="38"/>
  <c r="N504" i="38"/>
  <c r="O502" i="38"/>
  <c r="N502" i="38"/>
  <c r="O500" i="38"/>
  <c r="N500" i="38"/>
  <c r="O498" i="38"/>
  <c r="N498" i="38"/>
  <c r="O496" i="38"/>
  <c r="N496" i="38"/>
  <c r="O494" i="38"/>
  <c r="N494" i="38"/>
  <c r="O492" i="38"/>
  <c r="N492" i="38"/>
  <c r="O490" i="38"/>
  <c r="N490" i="38"/>
  <c r="O479" i="38"/>
  <c r="N479" i="38"/>
  <c r="O477" i="38"/>
  <c r="N477" i="38"/>
  <c r="O475" i="38"/>
  <c r="N475" i="38"/>
  <c r="O473" i="38"/>
  <c r="N473" i="38"/>
  <c r="O470" i="38"/>
  <c r="N470" i="38"/>
  <c r="N468" i="38" s="1"/>
  <c r="O468" i="38"/>
  <c r="O466" i="38"/>
  <c r="N466" i="38"/>
  <c r="O464" i="38"/>
  <c r="N464" i="38"/>
  <c r="O462" i="38"/>
  <c r="N462" i="38"/>
  <c r="O460" i="38"/>
  <c r="N460" i="38"/>
  <c r="O458" i="38"/>
  <c r="N458" i="38"/>
  <c r="O456" i="38"/>
  <c r="N456" i="38"/>
  <c r="O454" i="38"/>
  <c r="N454" i="38"/>
  <c r="O452" i="38"/>
  <c r="N452" i="38"/>
  <c r="O450" i="38"/>
  <c r="N450" i="38"/>
  <c r="O438" i="38"/>
  <c r="O436" i="38" s="1"/>
  <c r="N438" i="38"/>
  <c r="N436" i="38" s="1"/>
  <c r="O431" i="38"/>
  <c r="N431" i="38"/>
  <c r="O425" i="38"/>
  <c r="O424" i="38" s="1"/>
  <c r="N425" i="38"/>
  <c r="N424" i="38" s="1"/>
  <c r="O422" i="38"/>
  <c r="N422" i="38"/>
  <c r="O413" i="38"/>
  <c r="N413" i="38"/>
  <c r="O411" i="38"/>
  <c r="N411" i="38"/>
  <c r="O408" i="38"/>
  <c r="N408" i="38"/>
  <c r="O404" i="38"/>
  <c r="N404" i="38"/>
  <c r="O401" i="38"/>
  <c r="N401" i="38"/>
  <c r="N410" i="38" s="1"/>
  <c r="O396" i="38"/>
  <c r="N396" i="38"/>
  <c r="O393" i="38"/>
  <c r="N393" i="38"/>
  <c r="N391" i="38" s="1"/>
  <c r="O391" i="38"/>
  <c r="O389" i="38"/>
  <c r="N389" i="38"/>
  <c r="O387" i="38"/>
  <c r="N387" i="38"/>
  <c r="O385" i="38"/>
  <c r="N385" i="38"/>
  <c r="O379" i="38"/>
  <c r="O378" i="38" s="1"/>
  <c r="N379" i="38"/>
  <c r="N378" i="38" s="1"/>
  <c r="O376" i="38"/>
  <c r="N376" i="38"/>
  <c r="O372" i="38"/>
  <c r="N372" i="38"/>
  <c r="N371" i="38" s="1"/>
  <c r="O371" i="38"/>
  <c r="O364" i="38"/>
  <c r="N364" i="38"/>
  <c r="O361" i="38"/>
  <c r="N361" i="38"/>
  <c r="O349" i="38"/>
  <c r="N349" i="38"/>
  <c r="O346" i="38"/>
  <c r="N346" i="38"/>
  <c r="O342" i="38"/>
  <c r="N342" i="38"/>
  <c r="O339" i="38"/>
  <c r="N339" i="38"/>
  <c r="O333" i="38"/>
  <c r="N333" i="38"/>
  <c r="O327" i="38"/>
  <c r="N327" i="38"/>
  <c r="O320" i="38"/>
  <c r="N320" i="38"/>
  <c r="O308" i="38"/>
  <c r="O307" i="38" s="1"/>
  <c r="N308" i="38"/>
  <c r="N307" i="38" s="1"/>
  <c r="O302" i="38"/>
  <c r="N302" i="38"/>
  <c r="O298" i="38"/>
  <c r="N298" i="38"/>
  <c r="O291" i="38"/>
  <c r="N291" i="38"/>
  <c r="O283" i="38"/>
  <c r="N283" i="38"/>
  <c r="O273" i="38"/>
  <c r="N273" i="38"/>
  <c r="O261" i="38"/>
  <c r="N261" i="38"/>
  <c r="O256" i="38"/>
  <c r="N256" i="38"/>
  <c r="O250" i="38"/>
  <c r="N250" i="38"/>
  <c r="N241" i="38" s="1"/>
  <c r="O241" i="38"/>
  <c r="O238" i="38"/>
  <c r="N238" i="38"/>
  <c r="O236" i="38"/>
  <c r="N236" i="38"/>
  <c r="O227" i="38"/>
  <c r="N227" i="38"/>
  <c r="O222" i="38"/>
  <c r="N222" i="38"/>
  <c r="O217" i="38"/>
  <c r="N217" i="38"/>
  <c r="N215" i="38" s="1"/>
  <c r="O215" i="38"/>
  <c r="O207" i="38"/>
  <c r="O204" i="38" s="1"/>
  <c r="N207" i="38"/>
  <c r="N204" i="38" s="1"/>
  <c r="O202" i="38"/>
  <c r="N202" i="38"/>
  <c r="O197" i="38"/>
  <c r="N197" i="38"/>
  <c r="O195" i="38"/>
  <c r="O194" i="38" s="1"/>
  <c r="N195" i="38"/>
  <c r="N194" i="38" s="1"/>
  <c r="O190" i="38"/>
  <c r="O189" i="38" s="1"/>
  <c r="N190" i="38"/>
  <c r="O187" i="38"/>
  <c r="N187" i="38"/>
  <c r="O181" i="38"/>
  <c r="N181" i="38"/>
  <c r="N180" i="38" s="1"/>
  <c r="O180" i="38"/>
  <c r="O177" i="38"/>
  <c r="N177" i="38"/>
  <c r="O171" i="38"/>
  <c r="N171" i="38"/>
  <c r="O167" i="38"/>
  <c r="N167" i="38"/>
  <c r="N166" i="38" s="1"/>
  <c r="O166" i="38"/>
  <c r="O157" i="38"/>
  <c r="N157" i="38"/>
  <c r="O154" i="38"/>
  <c r="N154" i="38"/>
  <c r="O150" i="38"/>
  <c r="N150" i="38"/>
  <c r="O142" i="38"/>
  <c r="N142" i="38"/>
  <c r="O138" i="38"/>
  <c r="O137" i="38" s="1"/>
  <c r="O136" i="38" s="1"/>
  <c r="N138" i="38"/>
  <c r="N137" i="38" s="1"/>
  <c r="N136" i="38" s="1"/>
  <c r="O131" i="38"/>
  <c r="N131" i="38"/>
  <c r="O126" i="38"/>
  <c r="O125" i="38" s="1"/>
  <c r="N126" i="38"/>
  <c r="O117" i="38"/>
  <c r="N117" i="38"/>
  <c r="O115" i="38"/>
  <c r="N115" i="38"/>
  <c r="O113" i="38"/>
  <c r="O111" i="38" s="1"/>
  <c r="N113" i="38"/>
  <c r="O107" i="38"/>
  <c r="N107" i="38"/>
  <c r="O104" i="38"/>
  <c r="N104" i="38"/>
  <c r="O101" i="38"/>
  <c r="O100" i="38" s="1"/>
  <c r="N101" i="38"/>
  <c r="O97" i="38"/>
  <c r="O96" i="38" s="1"/>
  <c r="N97" i="38"/>
  <c r="N96" i="38"/>
  <c r="O94" i="38"/>
  <c r="N94" i="38"/>
  <c r="O92" i="38"/>
  <c r="N92" i="38"/>
  <c r="O86" i="38"/>
  <c r="N86" i="38"/>
  <c r="O80" i="38"/>
  <c r="N80" i="38"/>
  <c r="N79" i="38" s="1"/>
  <c r="O79" i="38"/>
  <c r="O77" i="38"/>
  <c r="N77" i="38"/>
  <c r="O74" i="38"/>
  <c r="O73" i="38" s="1"/>
  <c r="N74" i="38"/>
  <c r="N73" i="38"/>
  <c r="O68" i="38"/>
  <c r="N68" i="38"/>
  <c r="N67" i="38" s="1"/>
  <c r="O67" i="38"/>
  <c r="O66" i="38" s="1"/>
  <c r="N66" i="38"/>
  <c r="O63" i="38"/>
  <c r="N63" i="38"/>
  <c r="O58" i="38"/>
  <c r="N58" i="38"/>
  <c r="N56" i="38" s="1"/>
  <c r="O56" i="38"/>
  <c r="O50" i="38"/>
  <c r="O49" i="38" s="1"/>
  <c r="N50" i="38"/>
  <c r="N49" i="38" s="1"/>
  <c r="O44" i="38"/>
  <c r="N44" i="38"/>
  <c r="O36" i="38"/>
  <c r="O35" i="38" s="1"/>
  <c r="O34" i="38" s="1"/>
  <c r="N36" i="38"/>
  <c r="N35" i="38" s="1"/>
  <c r="N34" i="38" s="1"/>
  <c r="O32" i="38"/>
  <c r="N32" i="38"/>
  <c r="O29" i="38"/>
  <c r="N29" i="38"/>
  <c r="O26" i="38"/>
  <c r="O24" i="38" s="1"/>
  <c r="N26" i="38"/>
  <c r="N24" i="38" s="1"/>
  <c r="O19" i="38"/>
  <c r="N19" i="38"/>
  <c r="N18" i="38" s="1"/>
  <c r="O18" i="38"/>
  <c r="O15" i="38"/>
  <c r="N15" i="38"/>
  <c r="O12" i="38"/>
  <c r="N12" i="38"/>
  <c r="O7" i="38"/>
  <c r="N7" i="38"/>
  <c r="L387" i="38" l="1"/>
  <c r="L393" i="38"/>
  <c r="O433" i="38"/>
  <c r="M215" i="38"/>
  <c r="O14" i="38"/>
  <c r="L19" i="38"/>
  <c r="L29" i="38"/>
  <c r="L49" i="38"/>
  <c r="L63" i="38"/>
  <c r="L68" i="38"/>
  <c r="L77" i="38"/>
  <c r="L80" i="38"/>
  <c r="L92" i="38"/>
  <c r="L96" i="38"/>
  <c r="L104" i="38"/>
  <c r="L117" i="38"/>
  <c r="L131" i="38"/>
  <c r="L142" i="38"/>
  <c r="L154" i="38"/>
  <c r="L167" i="38"/>
  <c r="L177" i="38"/>
  <c r="L187" i="38"/>
  <c r="L302" i="38"/>
  <c r="L376" i="38"/>
  <c r="L385" i="38"/>
  <c r="L389" i="38"/>
  <c r="L401" i="38"/>
  <c r="L408" i="38"/>
  <c r="L413" i="38"/>
  <c r="L425" i="38"/>
  <c r="L436" i="38"/>
  <c r="L452" i="38"/>
  <c r="L456" i="38"/>
  <c r="L460" i="38"/>
  <c r="L470" i="38"/>
  <c r="L475" i="38"/>
  <c r="L479" i="38"/>
  <c r="L492" i="38"/>
  <c r="L496" i="38"/>
  <c r="L500" i="38"/>
  <c r="L508" i="38"/>
  <c r="O165" i="38"/>
  <c r="N189" i="38"/>
  <c r="L7" i="38"/>
  <c r="L15" i="38"/>
  <c r="L24" i="38"/>
  <c r="L32" i="38"/>
  <c r="M56" i="38"/>
  <c r="L56" i="38" s="1"/>
  <c r="M67" i="38"/>
  <c r="M66" i="38" s="1"/>
  <c r="L66" i="38" s="1"/>
  <c r="M73" i="38"/>
  <c r="L73" i="38" s="1"/>
  <c r="M79" i="38"/>
  <c r="L79" i="38" s="1"/>
  <c r="L86" i="38"/>
  <c r="L94" i="38"/>
  <c r="M100" i="38"/>
  <c r="L107" i="38"/>
  <c r="L115" i="38"/>
  <c r="M125" i="38"/>
  <c r="M137" i="38"/>
  <c r="M136" i="38" s="1"/>
  <c r="L136" i="38" s="1"/>
  <c r="L150" i="38"/>
  <c r="L157" i="38"/>
  <c r="L171" i="38"/>
  <c r="L181" i="38"/>
  <c r="L197" i="38"/>
  <c r="L372" i="38"/>
  <c r="L396" i="38"/>
  <c r="M410" i="38"/>
  <c r="L422" i="38"/>
  <c r="L431" i="38"/>
  <c r="L450" i="38"/>
  <c r="L454" i="38"/>
  <c r="L458" i="38"/>
  <c r="L462" i="38"/>
  <c r="L473" i="38"/>
  <c r="L477" i="38"/>
  <c r="L490" i="38"/>
  <c r="L494" i="38"/>
  <c r="L498" i="38"/>
  <c r="L502" i="38"/>
  <c r="L378" i="38"/>
  <c r="O410" i="38"/>
  <c r="M468" i="38"/>
  <c r="L468" i="38" s="1"/>
  <c r="L190" i="38"/>
  <c r="L138" i="38"/>
  <c r="L126" i="38"/>
  <c r="L74" i="38"/>
  <c r="L58" i="38"/>
  <c r="L50" i="38"/>
  <c r="L26" i="38"/>
  <c r="L379" i="38"/>
  <c r="L404" i="38"/>
  <c r="L438" i="38"/>
  <c r="N14" i="38"/>
  <c r="O72" i="38"/>
  <c r="N100" i="38"/>
  <c r="N111" i="38"/>
  <c r="N125" i="38"/>
  <c r="N433" i="38"/>
  <c r="N434" i="38" s="1"/>
  <c r="M18" i="38"/>
  <c r="L18" i="38" s="1"/>
  <c r="M111" i="38"/>
  <c r="M166" i="38"/>
  <c r="M180" i="38"/>
  <c r="L180" i="38" s="1"/>
  <c r="M194" i="38"/>
  <c r="L194" i="38" s="1"/>
  <c r="M241" i="38"/>
  <c r="M371" i="38"/>
  <c r="L371" i="38" s="1"/>
  <c r="L424" i="38"/>
  <c r="L466" i="38"/>
  <c r="L195" i="38"/>
  <c r="L113" i="38"/>
  <c r="L101" i="38"/>
  <c r="L97" i="38"/>
  <c r="L67" i="38"/>
  <c r="L411" i="38"/>
  <c r="L391" i="38"/>
  <c r="L361" i="38"/>
  <c r="L298" i="38"/>
  <c r="L283" i="38"/>
  <c r="L222" i="38"/>
  <c r="L236" i="38"/>
  <c r="L217" i="38"/>
  <c r="L215" i="38"/>
  <c r="L238" i="38"/>
  <c r="L227" i="38"/>
  <c r="M512" i="38"/>
  <c r="L504" i="38"/>
  <c r="L506" i="38"/>
  <c r="O512" i="38"/>
  <c r="N512" i="38"/>
  <c r="L464" i="38"/>
  <c r="O472" i="38"/>
  <c r="N472" i="38"/>
  <c r="L364" i="38"/>
  <c r="L250" i="38"/>
  <c r="L291" i="38"/>
  <c r="L261" i="38"/>
  <c r="L273" i="38"/>
  <c r="L256" i="38"/>
  <c r="L241" i="38"/>
  <c r="L202" i="38"/>
  <c r="L12" i="38"/>
  <c r="L204" i="38"/>
  <c r="L44" i="38"/>
  <c r="M34" i="38"/>
  <c r="L34" i="38" s="1"/>
  <c r="L35" i="38"/>
  <c r="L36" i="38"/>
  <c r="L349" i="38"/>
  <c r="L346" i="38"/>
  <c r="L342" i="38"/>
  <c r="L339" i="38"/>
  <c r="L333" i="38"/>
  <c r="L327" i="38"/>
  <c r="M307" i="38"/>
  <c r="L307" i="38" s="1"/>
  <c r="L320" i="38"/>
  <c r="O398" i="38"/>
  <c r="N398" i="38"/>
  <c r="L308" i="38"/>
  <c r="N165" i="38"/>
  <c r="V510" i="35"/>
  <c r="V508" i="35" s="1"/>
  <c r="V506" i="35"/>
  <c r="V504" i="35"/>
  <c r="V502" i="35"/>
  <c r="V500" i="35"/>
  <c r="V498" i="35"/>
  <c r="V496" i="35"/>
  <c r="V494" i="35"/>
  <c r="V492" i="35"/>
  <c r="V490" i="35"/>
  <c r="V479" i="35"/>
  <c r="V477" i="35"/>
  <c r="V475" i="35"/>
  <c r="V473" i="35"/>
  <c r="V470" i="35"/>
  <c r="V468" i="35" s="1"/>
  <c r="V466" i="35"/>
  <c r="V464" i="35"/>
  <c r="V462" i="35"/>
  <c r="V460" i="35"/>
  <c r="V458" i="35"/>
  <c r="V456" i="35"/>
  <c r="V454" i="35"/>
  <c r="V452" i="35"/>
  <c r="V450" i="35"/>
  <c r="V438" i="35"/>
  <c r="V436" i="35" s="1"/>
  <c r="V431" i="35"/>
  <c r="V425" i="35"/>
  <c r="V424" i="35" s="1"/>
  <c r="V422" i="35"/>
  <c r="V413" i="35"/>
  <c r="V411" i="35"/>
  <c r="V408" i="35"/>
  <c r="V404" i="35"/>
  <c r="V401" i="35"/>
  <c r="V396" i="35"/>
  <c r="V393" i="35"/>
  <c r="V391" i="35" s="1"/>
  <c r="V389" i="35"/>
  <c r="V387" i="35"/>
  <c r="V385" i="35"/>
  <c r="V379" i="35"/>
  <c r="V378" i="35" s="1"/>
  <c r="V376" i="35"/>
  <c r="V372" i="35"/>
  <c r="V371" i="35" s="1"/>
  <c r="V364" i="35"/>
  <c r="V361" i="35"/>
  <c r="V349" i="35"/>
  <c r="V346" i="35"/>
  <c r="V342" i="35"/>
  <c r="V339" i="35"/>
  <c r="V333" i="35"/>
  <c r="V327" i="35"/>
  <c r="V320" i="35"/>
  <c r="V308" i="35"/>
  <c r="V302" i="35"/>
  <c r="V298" i="35"/>
  <c r="V291" i="35"/>
  <c r="V283" i="35"/>
  <c r="V273" i="35"/>
  <c r="V261" i="35"/>
  <c r="V256" i="35"/>
  <c r="V250" i="35"/>
  <c r="V238" i="35"/>
  <c r="V236" i="35"/>
  <c r="V227" i="35"/>
  <c r="V222" i="35"/>
  <c r="V217" i="35"/>
  <c r="V207" i="35"/>
  <c r="V204" i="35" s="1"/>
  <c r="V202" i="35"/>
  <c r="V197" i="35"/>
  <c r="V195" i="35"/>
  <c r="V190" i="35"/>
  <c r="V187" i="35"/>
  <c r="V181" i="35"/>
  <c r="V177" i="35"/>
  <c r="V171" i="35"/>
  <c r="V167" i="35"/>
  <c r="V157" i="35"/>
  <c r="V154" i="35"/>
  <c r="V150" i="35"/>
  <c r="V142" i="35"/>
  <c r="V138" i="35"/>
  <c r="V131" i="35"/>
  <c r="V126" i="35"/>
  <c r="V117" i="35"/>
  <c r="V115" i="35"/>
  <c r="V113" i="35"/>
  <c r="V107" i="35"/>
  <c r="V104" i="35"/>
  <c r="V101" i="35"/>
  <c r="V97" i="35"/>
  <c r="V96" i="35" s="1"/>
  <c r="V94" i="35"/>
  <c r="V92" i="35"/>
  <c r="V86" i="35"/>
  <c r="V80" i="35"/>
  <c r="V77" i="35"/>
  <c r="V74" i="35"/>
  <c r="V73" i="35" s="1"/>
  <c r="V68" i="35"/>
  <c r="V67" i="35" s="1"/>
  <c r="V66" i="35" s="1"/>
  <c r="V63" i="35"/>
  <c r="V58" i="35"/>
  <c r="V50" i="35"/>
  <c r="V49" i="35" s="1"/>
  <c r="V44" i="35"/>
  <c r="V36" i="35"/>
  <c r="V35" i="35" s="1"/>
  <c r="V32" i="35"/>
  <c r="V29" i="35"/>
  <c r="V26" i="35"/>
  <c r="V24" i="35" s="1"/>
  <c r="V19" i="35"/>
  <c r="V18" i="35" s="1"/>
  <c r="V15" i="35"/>
  <c r="V12" i="35"/>
  <c r="V7" i="35"/>
  <c r="N72" i="38" l="1"/>
  <c r="L125" i="38"/>
  <c r="O434" i="38"/>
  <c r="N214" i="38"/>
  <c r="N399" i="38" s="1"/>
  <c r="O214" i="38"/>
  <c r="M472" i="38"/>
  <c r="M513" i="38" s="1"/>
  <c r="L137" i="38"/>
  <c r="L100" i="38"/>
  <c r="L410" i="38"/>
  <c r="V166" i="35"/>
  <c r="L111" i="38"/>
  <c r="M14" i="38"/>
  <c r="L14" i="38" s="1"/>
  <c r="M72" i="38"/>
  <c r="L72" i="38" s="1"/>
  <c r="M165" i="38"/>
  <c r="L165" i="38" s="1"/>
  <c r="L166" i="38"/>
  <c r="M433" i="38"/>
  <c r="M189" i="38"/>
  <c r="L189" i="38" s="1"/>
  <c r="V34" i="35"/>
  <c r="V56" i="35"/>
  <c r="V100" i="35"/>
  <c r="V215" i="35"/>
  <c r="V307" i="35"/>
  <c r="V14" i="35"/>
  <c r="V180" i="35"/>
  <c r="V79" i="35"/>
  <c r="V111" i="35"/>
  <c r="V194" i="35"/>
  <c r="V189" i="35" s="1"/>
  <c r="V241" i="35"/>
  <c r="V137" i="35"/>
  <c r="V136" i="35" s="1"/>
  <c r="V410" i="35"/>
  <c r="V512" i="35"/>
  <c r="V125" i="35"/>
  <c r="V433" i="35"/>
  <c r="O513" i="38"/>
  <c r="L512" i="38"/>
  <c r="N513" i="38"/>
  <c r="L472" i="38"/>
  <c r="O399" i="38"/>
  <c r="O515" i="38" s="1"/>
  <c r="M398" i="38"/>
  <c r="L398" i="38"/>
  <c r="V472" i="35"/>
  <c r="Z474" i="25"/>
  <c r="Z475" i="25"/>
  <c r="Z476" i="25"/>
  <c r="Z477" i="25"/>
  <c r="Z478" i="25"/>
  <c r="Z479" i="25"/>
  <c r="Z480" i="25"/>
  <c r="Z481" i="25"/>
  <c r="Z482" i="25"/>
  <c r="Z483" i="25"/>
  <c r="Z484" i="25"/>
  <c r="Z485" i="25"/>
  <c r="Z486" i="25"/>
  <c r="Z487" i="25"/>
  <c r="Z488" i="25"/>
  <c r="Z489" i="25"/>
  <c r="Z490" i="25"/>
  <c r="Z491" i="25"/>
  <c r="Z492" i="25"/>
  <c r="Z493" i="25"/>
  <c r="Z494" i="25"/>
  <c r="Z495" i="25"/>
  <c r="Z496" i="25"/>
  <c r="Z497" i="25"/>
  <c r="Z498" i="25"/>
  <c r="Z499" i="25"/>
  <c r="Z500" i="25"/>
  <c r="Z501" i="25"/>
  <c r="Z502" i="25"/>
  <c r="Z503" i="25"/>
  <c r="Z504" i="25"/>
  <c r="Z505" i="25"/>
  <c r="Z506" i="25"/>
  <c r="Z507" i="25"/>
  <c r="Z508" i="25"/>
  <c r="Z509" i="25"/>
  <c r="Z510" i="25"/>
  <c r="Z511" i="25"/>
  <c r="Z437" i="25"/>
  <c r="Z438" i="25"/>
  <c r="Z439" i="25"/>
  <c r="Z440" i="25"/>
  <c r="Z441" i="25"/>
  <c r="Z442" i="25"/>
  <c r="Z443" i="25"/>
  <c r="Z444" i="25"/>
  <c r="Z445" i="25"/>
  <c r="Z446" i="25"/>
  <c r="Z447" i="25"/>
  <c r="Z448" i="25"/>
  <c r="Z449" i="25"/>
  <c r="Z450" i="25"/>
  <c r="Z451" i="25"/>
  <c r="Z452" i="25"/>
  <c r="Z453" i="25"/>
  <c r="Z454" i="25"/>
  <c r="Z455" i="25"/>
  <c r="Z456" i="25"/>
  <c r="Z457" i="25"/>
  <c r="Z458" i="25"/>
  <c r="Z459" i="25"/>
  <c r="Z460" i="25"/>
  <c r="Z461" i="25"/>
  <c r="Z462" i="25"/>
  <c r="Z463" i="25"/>
  <c r="Z464" i="25"/>
  <c r="Z465" i="25"/>
  <c r="Z466" i="25"/>
  <c r="Z467" i="25"/>
  <c r="Z468" i="25"/>
  <c r="Z469" i="25"/>
  <c r="Z470" i="25"/>
  <c r="Z471" i="25"/>
  <c r="Z412" i="25"/>
  <c r="Z413" i="25"/>
  <c r="Z414" i="25"/>
  <c r="Z415" i="25"/>
  <c r="Z416" i="25"/>
  <c r="Z417" i="25"/>
  <c r="Z418" i="25"/>
  <c r="Z419" i="25"/>
  <c r="Z420" i="25"/>
  <c r="Z421" i="25"/>
  <c r="Z422" i="25"/>
  <c r="Z423" i="25"/>
  <c r="Z424" i="25"/>
  <c r="Z425" i="25"/>
  <c r="Z426" i="25"/>
  <c r="Z427" i="25"/>
  <c r="Z431" i="25"/>
  <c r="Z432" i="25"/>
  <c r="Z401" i="25"/>
  <c r="Z402" i="25"/>
  <c r="Z403" i="25"/>
  <c r="Z404" i="25"/>
  <c r="Z405" i="25"/>
  <c r="Z406" i="25"/>
  <c r="Z407" i="25"/>
  <c r="Z408" i="25"/>
  <c r="Z409" i="25"/>
  <c r="Z216" i="25"/>
  <c r="Z217" i="25"/>
  <c r="Z218" i="25"/>
  <c r="Z219" i="25"/>
  <c r="Z220" i="25"/>
  <c r="Z221" i="25"/>
  <c r="Z222" i="25"/>
  <c r="Z223" i="25"/>
  <c r="Z224" i="25"/>
  <c r="Z225" i="25"/>
  <c r="Z226" i="25"/>
  <c r="Z227" i="25"/>
  <c r="Z228" i="25"/>
  <c r="Z229" i="25"/>
  <c r="Z230" i="25"/>
  <c r="Z231" i="25"/>
  <c r="Z232" i="25"/>
  <c r="Z233" i="25"/>
  <c r="Z234" i="25"/>
  <c r="Z235" i="25"/>
  <c r="Z236" i="25"/>
  <c r="Z237" i="25"/>
  <c r="Z238" i="25"/>
  <c r="Z239" i="25"/>
  <c r="Z240" i="25"/>
  <c r="Z241" i="25"/>
  <c r="Z242" i="25"/>
  <c r="Z243" i="25"/>
  <c r="Z244" i="25"/>
  <c r="Z245" i="25"/>
  <c r="Z246" i="25"/>
  <c r="Z247" i="25"/>
  <c r="Z248" i="25"/>
  <c r="Z249" i="25"/>
  <c r="Z250" i="25"/>
  <c r="Z251" i="25"/>
  <c r="Z252" i="25"/>
  <c r="Z253" i="25"/>
  <c r="Z254" i="25"/>
  <c r="Z255" i="25"/>
  <c r="Z256" i="25"/>
  <c r="Z257" i="25"/>
  <c r="Z258" i="25"/>
  <c r="Z259" i="25"/>
  <c r="Z260" i="25"/>
  <c r="Z261" i="25"/>
  <c r="Z262" i="25"/>
  <c r="Z263" i="25"/>
  <c r="Z265" i="25"/>
  <c r="Z266" i="25"/>
  <c r="Z267" i="25"/>
  <c r="Z268" i="25"/>
  <c r="Z269" i="25"/>
  <c r="Z270" i="25"/>
  <c r="Z271" i="25"/>
  <c r="Z272" i="25"/>
  <c r="Z273" i="25"/>
  <c r="Z274" i="25"/>
  <c r="Z275" i="25"/>
  <c r="Z276" i="25"/>
  <c r="Z277" i="25"/>
  <c r="Z278" i="25"/>
  <c r="Z280" i="25"/>
  <c r="Z281" i="25"/>
  <c r="Z282" i="25"/>
  <c r="Z283" i="25"/>
  <c r="Z284" i="25"/>
  <c r="Z285" i="25"/>
  <c r="Z286" i="25"/>
  <c r="Z287" i="25"/>
  <c r="Z288" i="25"/>
  <c r="Z289" i="25"/>
  <c r="Z290" i="25"/>
  <c r="Z291" i="25"/>
  <c r="Z292" i="25"/>
  <c r="Z293" i="25"/>
  <c r="Z294" i="25"/>
  <c r="Z295" i="25"/>
  <c r="Z296" i="25"/>
  <c r="Z297" i="25"/>
  <c r="Z298" i="25"/>
  <c r="Z299" i="25"/>
  <c r="Z300" i="25"/>
  <c r="Z301" i="25"/>
  <c r="Z302" i="25"/>
  <c r="Z303" i="25"/>
  <c r="Z304" i="25"/>
  <c r="Z305" i="25"/>
  <c r="Z306" i="25"/>
  <c r="Z307" i="25"/>
  <c r="Z308" i="25"/>
  <c r="Z309" i="25"/>
  <c r="Z310" i="25"/>
  <c r="Z311" i="25"/>
  <c r="Z312" i="25"/>
  <c r="Z313" i="25"/>
  <c r="Z314" i="25"/>
  <c r="Z315" i="25"/>
  <c r="Z316" i="25"/>
  <c r="Z317" i="25"/>
  <c r="Z318" i="25"/>
  <c r="Z319" i="25"/>
  <c r="Z320" i="25"/>
  <c r="Z321" i="25"/>
  <c r="Z322" i="25"/>
  <c r="Z323" i="25"/>
  <c r="Z324" i="25"/>
  <c r="Z325" i="25"/>
  <c r="Z326" i="25"/>
  <c r="Z327" i="25"/>
  <c r="Z328" i="25"/>
  <c r="Z329" i="25"/>
  <c r="Z330" i="25"/>
  <c r="Z331" i="25"/>
  <c r="Z332" i="25"/>
  <c r="Z333" i="25"/>
  <c r="Z334" i="25"/>
  <c r="Z335" i="25"/>
  <c r="Z336" i="25"/>
  <c r="Z337" i="25"/>
  <c r="Z338" i="25"/>
  <c r="Z339" i="25"/>
  <c r="Z340" i="25"/>
  <c r="Z341" i="25"/>
  <c r="Z342" i="25"/>
  <c r="Z343" i="25"/>
  <c r="Z344" i="25"/>
  <c r="Z345" i="25"/>
  <c r="Z346" i="25"/>
  <c r="Z347" i="25"/>
  <c r="Z348" i="25"/>
  <c r="Z349" i="25"/>
  <c r="Z350" i="25"/>
  <c r="Z351" i="25"/>
  <c r="Z352" i="25"/>
  <c r="Z353" i="25"/>
  <c r="Z354" i="25"/>
  <c r="Z355" i="25"/>
  <c r="Z356" i="25"/>
  <c r="Z357" i="25"/>
  <c r="Z358" i="25"/>
  <c r="Z359" i="25"/>
  <c r="Z360" i="25"/>
  <c r="Z361" i="25"/>
  <c r="Z362" i="25"/>
  <c r="Z363" i="25"/>
  <c r="Z364" i="25"/>
  <c r="Z365" i="25"/>
  <c r="Z366" i="25"/>
  <c r="Z367" i="25"/>
  <c r="Z368" i="25"/>
  <c r="Z369" i="25"/>
  <c r="Z370" i="25"/>
  <c r="Z371" i="25"/>
  <c r="Z372" i="25"/>
  <c r="Z373" i="25"/>
  <c r="Z374" i="25"/>
  <c r="Z375" i="25"/>
  <c r="Z376" i="25"/>
  <c r="Z377" i="25"/>
  <c r="Z378" i="25"/>
  <c r="Z379" i="25"/>
  <c r="Z380" i="25"/>
  <c r="Z381" i="25"/>
  <c r="Z382" i="25"/>
  <c r="Z383" i="25"/>
  <c r="Z384" i="25"/>
  <c r="Z385" i="25"/>
  <c r="Z386" i="25"/>
  <c r="Z387" i="25"/>
  <c r="Z388" i="25"/>
  <c r="Z389" i="25"/>
  <c r="Z390" i="25"/>
  <c r="Z391" i="25"/>
  <c r="Z392" i="25"/>
  <c r="Z393" i="25"/>
  <c r="Z394" i="25"/>
  <c r="Z395" i="25"/>
  <c r="Z396" i="25"/>
  <c r="Z397" i="25"/>
  <c r="Z8" i="25"/>
  <c r="Z9" i="25"/>
  <c r="Z10" i="25"/>
  <c r="Z11" i="25"/>
  <c r="Z12" i="25"/>
  <c r="Z13" i="25"/>
  <c r="Z14" i="25"/>
  <c r="Z15" i="25"/>
  <c r="Z16" i="25"/>
  <c r="Z17" i="25"/>
  <c r="Z18" i="25"/>
  <c r="Z19" i="25"/>
  <c r="Z20" i="25"/>
  <c r="Z21" i="25"/>
  <c r="Z22" i="25"/>
  <c r="Z23" i="25"/>
  <c r="Z24" i="25"/>
  <c r="Z25" i="25"/>
  <c r="Z26" i="25"/>
  <c r="Z27" i="25"/>
  <c r="Z28" i="25"/>
  <c r="Z29" i="25"/>
  <c r="Z30" i="25"/>
  <c r="Z31" i="25"/>
  <c r="Z32" i="25"/>
  <c r="Z33" i="25"/>
  <c r="Z34" i="25"/>
  <c r="Z35" i="25"/>
  <c r="Z36" i="25"/>
  <c r="Z37" i="25"/>
  <c r="Z38" i="25"/>
  <c r="Z39" i="25"/>
  <c r="Z40" i="25"/>
  <c r="Z41" i="25"/>
  <c r="Z42" i="25"/>
  <c r="Z43" i="25"/>
  <c r="Z44" i="25"/>
  <c r="Z45" i="25"/>
  <c r="Z46" i="25"/>
  <c r="Z47" i="25"/>
  <c r="Z48" i="25"/>
  <c r="Z49" i="25"/>
  <c r="Z50" i="25"/>
  <c r="Z51" i="25"/>
  <c r="Z52" i="25"/>
  <c r="Z53" i="25"/>
  <c r="Z54" i="25"/>
  <c r="Z55" i="25"/>
  <c r="Z56" i="25"/>
  <c r="Z57" i="25"/>
  <c r="Z58" i="25"/>
  <c r="Z59" i="25"/>
  <c r="Z60" i="25"/>
  <c r="Z61" i="25"/>
  <c r="Z62" i="25"/>
  <c r="Z63" i="25"/>
  <c r="Z64" i="25"/>
  <c r="Z65" i="25"/>
  <c r="Z66" i="25"/>
  <c r="Z67" i="25"/>
  <c r="Z68" i="25"/>
  <c r="Z69" i="25"/>
  <c r="Z70" i="25"/>
  <c r="Z71" i="25"/>
  <c r="Z72" i="25"/>
  <c r="Z73" i="25"/>
  <c r="Z74" i="25"/>
  <c r="Z75" i="25"/>
  <c r="Z76" i="25"/>
  <c r="Z77" i="25"/>
  <c r="Z78" i="25"/>
  <c r="Z79" i="25"/>
  <c r="Z80" i="25"/>
  <c r="Z81" i="25"/>
  <c r="Z82" i="25"/>
  <c r="Z83" i="25"/>
  <c r="Z84" i="25"/>
  <c r="Z85" i="25"/>
  <c r="Z86" i="25"/>
  <c r="Z87" i="25"/>
  <c r="Z88" i="25"/>
  <c r="Z89" i="25"/>
  <c r="Z90" i="25"/>
  <c r="Z91" i="25"/>
  <c r="Z92" i="25"/>
  <c r="Z93" i="25"/>
  <c r="Z94" i="25"/>
  <c r="Z95" i="25"/>
  <c r="Z96" i="25"/>
  <c r="Z97" i="25"/>
  <c r="Z98" i="25"/>
  <c r="Z99" i="25"/>
  <c r="Z100" i="25"/>
  <c r="Z101" i="25"/>
  <c r="Z102" i="25"/>
  <c r="Z103" i="25"/>
  <c r="Z104" i="25"/>
  <c r="Z105" i="25"/>
  <c r="Z106" i="25"/>
  <c r="Z107" i="25"/>
  <c r="Z108" i="25"/>
  <c r="Z109" i="25"/>
  <c r="Z110" i="25"/>
  <c r="Z111" i="25"/>
  <c r="Z112" i="25"/>
  <c r="Z113" i="25"/>
  <c r="Z114" i="25"/>
  <c r="Z115" i="25"/>
  <c r="Z116" i="25"/>
  <c r="Z117" i="25"/>
  <c r="Z118" i="25"/>
  <c r="Z119" i="25"/>
  <c r="Z120" i="25"/>
  <c r="Z121" i="25"/>
  <c r="Z122" i="25"/>
  <c r="Z123" i="25"/>
  <c r="Z124" i="25"/>
  <c r="Z125" i="25"/>
  <c r="Z126" i="25"/>
  <c r="Z127" i="25"/>
  <c r="Z128" i="25"/>
  <c r="Z129" i="25"/>
  <c r="Z130" i="25"/>
  <c r="Z131" i="25"/>
  <c r="Z132" i="25"/>
  <c r="Z133" i="25"/>
  <c r="Z134" i="25"/>
  <c r="Z135" i="25"/>
  <c r="Z136" i="25"/>
  <c r="Z137" i="25"/>
  <c r="Z138" i="25"/>
  <c r="Z139" i="25"/>
  <c r="Z140" i="25"/>
  <c r="Z141" i="25"/>
  <c r="Z142" i="25"/>
  <c r="Z143" i="25"/>
  <c r="Z144" i="25"/>
  <c r="Z145" i="25"/>
  <c r="K146" i="25"/>
  <c r="L146" i="25"/>
  <c r="M146" i="25"/>
  <c r="N146" i="25"/>
  <c r="O146" i="25"/>
  <c r="P146" i="25"/>
  <c r="Q146" i="25"/>
  <c r="R146" i="25"/>
  <c r="S146" i="25"/>
  <c r="T146" i="25"/>
  <c r="U146" i="25"/>
  <c r="V146" i="25"/>
  <c r="W146" i="25"/>
  <c r="Y146" i="25"/>
  <c r="Z146" i="25"/>
  <c r="AB146" i="25"/>
  <c r="AC146" i="25"/>
  <c r="AD146" i="25"/>
  <c r="AE146" i="25"/>
  <c r="AG146" i="25"/>
  <c r="AH146" i="25"/>
  <c r="AI146" i="25"/>
  <c r="AJ146" i="25"/>
  <c r="AK146" i="25"/>
  <c r="AL146" i="25"/>
  <c r="K147" i="25"/>
  <c r="L147" i="25"/>
  <c r="M147" i="25"/>
  <c r="N147" i="25"/>
  <c r="O147" i="25"/>
  <c r="P147" i="25"/>
  <c r="Q147" i="25"/>
  <c r="R147" i="25"/>
  <c r="S147" i="25"/>
  <c r="T147" i="25"/>
  <c r="U147" i="25"/>
  <c r="V147" i="25"/>
  <c r="W147" i="25"/>
  <c r="Y147" i="25"/>
  <c r="Z147" i="25"/>
  <c r="AB147" i="25"/>
  <c r="AC147" i="25"/>
  <c r="AD147" i="25"/>
  <c r="AE147" i="25"/>
  <c r="AG147" i="25"/>
  <c r="AH147" i="25"/>
  <c r="AI147" i="25"/>
  <c r="AJ147" i="25"/>
  <c r="AK147" i="25"/>
  <c r="AL147" i="25"/>
  <c r="Z148" i="25"/>
  <c r="Z149" i="25"/>
  <c r="Z150" i="25"/>
  <c r="Z151" i="25"/>
  <c r="Z152" i="25"/>
  <c r="Z153" i="25"/>
  <c r="Z154" i="25"/>
  <c r="Z155" i="25"/>
  <c r="Z156" i="25"/>
  <c r="Z157" i="25"/>
  <c r="Z158" i="25"/>
  <c r="Z159" i="25"/>
  <c r="Z160" i="25"/>
  <c r="Z161" i="25"/>
  <c r="Z162" i="25"/>
  <c r="Z163" i="25"/>
  <c r="Z164" i="25"/>
  <c r="Z165" i="25"/>
  <c r="Z166" i="25"/>
  <c r="Z167" i="25"/>
  <c r="Z168" i="25"/>
  <c r="Z169" i="25"/>
  <c r="Z170" i="25"/>
  <c r="Z171" i="25"/>
  <c r="Z172" i="25"/>
  <c r="Z173" i="25"/>
  <c r="Z174" i="25"/>
  <c r="Z175" i="25"/>
  <c r="Z176" i="25"/>
  <c r="Z177" i="25"/>
  <c r="Z178" i="25"/>
  <c r="Z179" i="25"/>
  <c r="Z180" i="25"/>
  <c r="Z181" i="25"/>
  <c r="Z182" i="25"/>
  <c r="Z183" i="25"/>
  <c r="Z184" i="25"/>
  <c r="Z185" i="25"/>
  <c r="Z186" i="25"/>
  <c r="Z187" i="25"/>
  <c r="Z188" i="25"/>
  <c r="Z189" i="25"/>
  <c r="Z190" i="25"/>
  <c r="Z191" i="25"/>
  <c r="Z192" i="25"/>
  <c r="Z193" i="25"/>
  <c r="Z194" i="25"/>
  <c r="Z195" i="25"/>
  <c r="Z196" i="25"/>
  <c r="Z197" i="25"/>
  <c r="Z198" i="25"/>
  <c r="Z199" i="25"/>
  <c r="Z200" i="25"/>
  <c r="Z201" i="25"/>
  <c r="Z202" i="25"/>
  <c r="Z203" i="25"/>
  <c r="Z204" i="25"/>
  <c r="Z205" i="25"/>
  <c r="Z206" i="25"/>
  <c r="Z207" i="25"/>
  <c r="Z208" i="25"/>
  <c r="Z209" i="25"/>
  <c r="Z210" i="25"/>
  <c r="Z211" i="25"/>
  <c r="Z212" i="25"/>
  <c r="Z213" i="25"/>
  <c r="J222" i="35"/>
  <c r="AW238" i="43"/>
  <c r="AV238" i="43"/>
  <c r="AW236" i="43"/>
  <c r="AV236" i="43"/>
  <c r="AW227" i="43"/>
  <c r="AV227" i="43"/>
  <c r="AW222" i="43"/>
  <c r="AV222" i="43"/>
  <c r="AW217" i="43"/>
  <c r="AV217" i="43"/>
  <c r="AS238" i="43"/>
  <c r="AR238" i="43"/>
  <c r="AS236" i="43"/>
  <c r="AR236" i="43"/>
  <c r="AS227" i="43"/>
  <c r="AR227" i="43"/>
  <c r="AS222" i="43"/>
  <c r="AR222" i="43"/>
  <c r="AS217" i="43"/>
  <c r="AR217" i="43"/>
  <c r="AO238" i="43"/>
  <c r="AN238" i="43"/>
  <c r="AO236" i="43"/>
  <c r="AN236" i="43"/>
  <c r="AO227" i="43"/>
  <c r="AN227" i="43"/>
  <c r="AO222" i="43"/>
  <c r="AN222" i="43"/>
  <c r="AO217" i="43"/>
  <c r="AN217" i="43"/>
  <c r="AL238" i="43"/>
  <c r="AK238" i="43"/>
  <c r="AL236" i="43"/>
  <c r="AK236" i="43"/>
  <c r="AL227" i="43"/>
  <c r="AK227" i="43"/>
  <c r="AL222" i="43"/>
  <c r="AK222" i="43"/>
  <c r="AL217" i="43"/>
  <c r="AK217" i="43"/>
  <c r="AI238" i="43"/>
  <c r="AH238" i="43"/>
  <c r="AI236" i="43"/>
  <c r="AH236" i="43"/>
  <c r="AI227" i="43"/>
  <c r="AH227" i="43"/>
  <c r="AI222" i="43"/>
  <c r="AH222" i="43"/>
  <c r="AI217" i="43"/>
  <c r="AH217" i="43"/>
  <c r="AE238" i="43"/>
  <c r="AD238" i="43"/>
  <c r="AE236" i="43"/>
  <c r="AD236" i="43"/>
  <c r="AE227" i="43"/>
  <c r="AD227" i="43"/>
  <c r="AE222" i="43"/>
  <c r="AD222" i="43"/>
  <c r="AE217" i="43"/>
  <c r="AD217" i="43"/>
  <c r="AA238" i="43"/>
  <c r="Z238" i="43"/>
  <c r="AA236" i="43"/>
  <c r="Z236" i="43"/>
  <c r="AA227" i="43"/>
  <c r="Z227" i="43"/>
  <c r="AA222" i="43"/>
  <c r="Z222" i="43"/>
  <c r="AA217" i="43"/>
  <c r="Z217" i="43"/>
  <c r="X238" i="43"/>
  <c r="X236" i="43"/>
  <c r="W236" i="43"/>
  <c r="X227" i="43"/>
  <c r="W227" i="43"/>
  <c r="X222" i="43"/>
  <c r="W222" i="43"/>
  <c r="X217" i="43"/>
  <c r="W217" i="43"/>
  <c r="U238" i="43"/>
  <c r="S238" i="43" s="1"/>
  <c r="U236" i="43"/>
  <c r="T236" i="43"/>
  <c r="U227" i="43"/>
  <c r="T227" i="43"/>
  <c r="U222" i="43"/>
  <c r="T222" i="43"/>
  <c r="U217" i="43"/>
  <c r="T217" i="43"/>
  <c r="R238" i="43"/>
  <c r="Q238" i="43"/>
  <c r="R236" i="43"/>
  <c r="Q236" i="43"/>
  <c r="R227" i="43"/>
  <c r="Q227" i="43"/>
  <c r="R222" i="43"/>
  <c r="Q222" i="43"/>
  <c r="R217" i="43"/>
  <c r="Q217" i="43"/>
  <c r="Q215" i="43" s="1"/>
  <c r="O238" i="43"/>
  <c r="N238" i="43"/>
  <c r="O236" i="43"/>
  <c r="N236" i="43"/>
  <c r="O227" i="43"/>
  <c r="N227" i="43"/>
  <c r="O222" i="43"/>
  <c r="N222" i="43"/>
  <c r="O217" i="43"/>
  <c r="N217" i="43"/>
  <c r="AP147" i="43"/>
  <c r="H147" i="43" s="1"/>
  <c r="AA147" i="25" s="1"/>
  <c r="AP146" i="43"/>
  <c r="H146" i="43" s="1"/>
  <c r="AA146" i="25" s="1"/>
  <c r="AE238" i="35"/>
  <c r="AD238" i="35"/>
  <c r="AC238" i="35"/>
  <c r="AB238" i="35"/>
  <c r="AA238" i="35"/>
  <c r="Z238" i="35"/>
  <c r="Y238" i="35"/>
  <c r="AE236" i="35"/>
  <c r="AD236" i="35"/>
  <c r="AC236" i="35"/>
  <c r="AB236" i="35"/>
  <c r="AA236" i="35"/>
  <c r="Z236" i="35"/>
  <c r="Y236" i="35"/>
  <c r="AE227" i="35"/>
  <c r="AD227" i="35"/>
  <c r="AC227" i="35"/>
  <c r="AB227" i="35"/>
  <c r="AA227" i="35"/>
  <c r="Z227" i="35"/>
  <c r="Y227" i="35"/>
  <c r="AE222" i="35"/>
  <c r="AD222" i="35"/>
  <c r="AC222" i="35"/>
  <c r="AB222" i="35"/>
  <c r="AA222" i="35"/>
  <c r="Z222" i="35"/>
  <c r="Y222" i="35"/>
  <c r="AE217" i="35"/>
  <c r="AD217" i="35"/>
  <c r="AC217" i="35"/>
  <c r="AB217" i="35"/>
  <c r="AA217" i="35"/>
  <c r="Z217" i="35"/>
  <c r="Y217" i="35"/>
  <c r="W238" i="35"/>
  <c r="U238" i="35"/>
  <c r="T238" i="35"/>
  <c r="S238" i="35"/>
  <c r="R238" i="35"/>
  <c r="Q238" i="35"/>
  <c r="W236" i="35"/>
  <c r="U236" i="35"/>
  <c r="T236" i="35"/>
  <c r="S236" i="35"/>
  <c r="R236" i="35"/>
  <c r="Q236" i="35"/>
  <c r="W227" i="35"/>
  <c r="U227" i="35"/>
  <c r="T227" i="35"/>
  <c r="S227" i="35"/>
  <c r="R227" i="35"/>
  <c r="Q227" i="35"/>
  <c r="W222" i="35"/>
  <c r="U222" i="35"/>
  <c r="T222" i="35"/>
  <c r="S222" i="35"/>
  <c r="R222" i="35"/>
  <c r="Q222" i="35"/>
  <c r="W217" i="35"/>
  <c r="W215" i="35" s="1"/>
  <c r="U217" i="35"/>
  <c r="T217" i="35"/>
  <c r="S217" i="35"/>
  <c r="S215" i="35" s="1"/>
  <c r="R217" i="35"/>
  <c r="R215" i="35" s="1"/>
  <c r="Q217" i="35"/>
  <c r="Q215" i="35" s="1"/>
  <c r="O238" i="35"/>
  <c r="N238" i="35"/>
  <c r="M238" i="35"/>
  <c r="L238" i="35"/>
  <c r="K238" i="35"/>
  <c r="O236" i="35"/>
  <c r="N236" i="35"/>
  <c r="M236" i="35"/>
  <c r="L236" i="35"/>
  <c r="K236" i="35"/>
  <c r="O227" i="35"/>
  <c r="N227" i="35"/>
  <c r="M227" i="35"/>
  <c r="L227" i="35"/>
  <c r="K227" i="35"/>
  <c r="O222" i="35"/>
  <c r="N222" i="35"/>
  <c r="M222" i="35"/>
  <c r="L222" i="35"/>
  <c r="K222" i="35"/>
  <c r="O217" i="35"/>
  <c r="N217" i="35"/>
  <c r="M217" i="35"/>
  <c r="L217" i="35"/>
  <c r="K217" i="35"/>
  <c r="I146" i="25" l="1"/>
  <c r="I147" i="25"/>
  <c r="V434" i="35"/>
  <c r="L513" i="38"/>
  <c r="M214" i="38"/>
  <c r="L214" i="38" s="1"/>
  <c r="V165" i="35"/>
  <c r="M399" i="38"/>
  <c r="U215" i="35"/>
  <c r="T215" i="35"/>
  <c r="AF147" i="25"/>
  <c r="AF146" i="25"/>
  <c r="L433" i="38"/>
  <c r="M434" i="38"/>
  <c r="L434" i="38" s="1"/>
  <c r="V398" i="35"/>
  <c r="Z215" i="35"/>
  <c r="AB215" i="35"/>
  <c r="V72" i="35"/>
  <c r="AD215" i="35"/>
  <c r="AA215" i="35"/>
  <c r="AE215" i="35"/>
  <c r="V513" i="35"/>
  <c r="Y215" i="35"/>
  <c r="AC215" i="35"/>
  <c r="K215" i="35"/>
  <c r="N515" i="38"/>
  <c r="N517" i="38" s="1"/>
  <c r="L399" i="38"/>
  <c r="O517" i="38"/>
  <c r="O215" i="35"/>
  <c r="M215" i="35"/>
  <c r="L215" i="35"/>
  <c r="N215" i="35"/>
  <c r="I516" i="42"/>
  <c r="I514" i="42"/>
  <c r="I511" i="42"/>
  <c r="X511" i="25" s="1"/>
  <c r="I509" i="42"/>
  <c r="X509" i="25" s="1"/>
  <c r="I507" i="42"/>
  <c r="X507" i="25" s="1"/>
  <c r="I505" i="42"/>
  <c r="X505" i="25" s="1"/>
  <c r="I503" i="42"/>
  <c r="X503" i="25" s="1"/>
  <c r="I501" i="42"/>
  <c r="X501" i="25" s="1"/>
  <c r="I499" i="42"/>
  <c r="X499" i="25" s="1"/>
  <c r="I497" i="42"/>
  <c r="X497" i="25" s="1"/>
  <c r="I495" i="42"/>
  <c r="X495" i="25" s="1"/>
  <c r="I493" i="42"/>
  <c r="X493" i="25" s="1"/>
  <c r="I491" i="42"/>
  <c r="X491" i="25" s="1"/>
  <c r="I489" i="42"/>
  <c r="X489" i="25" s="1"/>
  <c r="I488" i="42"/>
  <c r="X488" i="25" s="1"/>
  <c r="I487" i="42"/>
  <c r="X487" i="25" s="1"/>
  <c r="I486" i="42"/>
  <c r="X486" i="25" s="1"/>
  <c r="I485" i="42"/>
  <c r="X485" i="25" s="1"/>
  <c r="I484" i="42"/>
  <c r="X484" i="25" s="1"/>
  <c r="I483" i="42"/>
  <c r="X483" i="25" s="1"/>
  <c r="I482" i="42"/>
  <c r="X482" i="25" s="1"/>
  <c r="I481" i="42"/>
  <c r="X481" i="25" s="1"/>
  <c r="I480" i="42"/>
  <c r="X480" i="25" s="1"/>
  <c r="I478" i="42"/>
  <c r="X478" i="25" s="1"/>
  <c r="I476" i="42"/>
  <c r="X476" i="25" s="1"/>
  <c r="I474" i="42"/>
  <c r="X474" i="25" s="1"/>
  <c r="I437" i="42"/>
  <c r="X437" i="25" s="1"/>
  <c r="I439" i="42"/>
  <c r="X439" i="25" s="1"/>
  <c r="I440" i="42"/>
  <c r="X440" i="25" s="1"/>
  <c r="I441" i="42"/>
  <c r="X441" i="25" s="1"/>
  <c r="I442" i="42"/>
  <c r="X442" i="25" s="1"/>
  <c r="I443" i="42"/>
  <c r="X443" i="25" s="1"/>
  <c r="I444" i="42"/>
  <c r="X444" i="25" s="1"/>
  <c r="I445" i="42"/>
  <c r="X445" i="25" s="1"/>
  <c r="I446" i="42"/>
  <c r="X446" i="25" s="1"/>
  <c r="I447" i="42"/>
  <c r="X447" i="25" s="1"/>
  <c r="I448" i="42"/>
  <c r="X448" i="25" s="1"/>
  <c r="I449" i="42"/>
  <c r="X449" i="25" s="1"/>
  <c r="I451" i="42"/>
  <c r="X451" i="25" s="1"/>
  <c r="I453" i="42"/>
  <c r="X453" i="25" s="1"/>
  <c r="I455" i="42"/>
  <c r="X455" i="25" s="1"/>
  <c r="I457" i="42"/>
  <c r="X457" i="25" s="1"/>
  <c r="I459" i="42"/>
  <c r="X459" i="25" s="1"/>
  <c r="I461" i="42"/>
  <c r="X461" i="25" s="1"/>
  <c r="I463" i="42"/>
  <c r="X463" i="25" s="1"/>
  <c r="I465" i="42"/>
  <c r="X465" i="25" s="1"/>
  <c r="I467" i="42"/>
  <c r="X467" i="25" s="1"/>
  <c r="I469" i="42"/>
  <c r="X469" i="25" s="1"/>
  <c r="I471" i="42"/>
  <c r="X471" i="25" s="1"/>
  <c r="I432" i="42"/>
  <c r="I427" i="42"/>
  <c r="X427" i="25" s="1"/>
  <c r="I426" i="42"/>
  <c r="X426" i="25" s="1"/>
  <c r="I423" i="42"/>
  <c r="X423" i="25" s="1"/>
  <c r="I421" i="42"/>
  <c r="X421" i="25" s="1"/>
  <c r="I420" i="42"/>
  <c r="X420" i="25" s="1"/>
  <c r="I419" i="42"/>
  <c r="X419" i="25" s="1"/>
  <c r="I418" i="42"/>
  <c r="X418" i="25" s="1"/>
  <c r="I417" i="42"/>
  <c r="X417" i="25" s="1"/>
  <c r="I416" i="42"/>
  <c r="X416" i="25" s="1"/>
  <c r="I415" i="42"/>
  <c r="X415" i="25" s="1"/>
  <c r="I414" i="42"/>
  <c r="X414" i="25" s="1"/>
  <c r="I412" i="42"/>
  <c r="X412" i="25" s="1"/>
  <c r="I409" i="42"/>
  <c r="X409" i="25" s="1"/>
  <c r="I407" i="42"/>
  <c r="X407" i="25" s="1"/>
  <c r="I406" i="42"/>
  <c r="X406" i="25" s="1"/>
  <c r="I405" i="42"/>
  <c r="X405" i="25" s="1"/>
  <c r="I403" i="42"/>
  <c r="X403" i="25" s="1"/>
  <c r="I402" i="42"/>
  <c r="X402" i="25" s="1"/>
  <c r="I216" i="42"/>
  <c r="X216" i="25" s="1"/>
  <c r="I218" i="42"/>
  <c r="X218" i="25" s="1"/>
  <c r="I219" i="42"/>
  <c r="X219" i="25" s="1"/>
  <c r="I220" i="42"/>
  <c r="X220" i="25" s="1"/>
  <c r="I221" i="42"/>
  <c r="X221" i="25" s="1"/>
  <c r="I223" i="42"/>
  <c r="X223" i="25" s="1"/>
  <c r="I224" i="42"/>
  <c r="X224" i="25" s="1"/>
  <c r="I225" i="42"/>
  <c r="X225" i="25" s="1"/>
  <c r="I226" i="42"/>
  <c r="X226" i="25" s="1"/>
  <c r="I228" i="42"/>
  <c r="X228" i="25" s="1"/>
  <c r="I229" i="42"/>
  <c r="X229" i="25" s="1"/>
  <c r="I230" i="42"/>
  <c r="X230" i="25" s="1"/>
  <c r="I231" i="42"/>
  <c r="X231" i="25" s="1"/>
  <c r="I232" i="42"/>
  <c r="X232" i="25" s="1"/>
  <c r="I233" i="42"/>
  <c r="X233" i="25" s="1"/>
  <c r="I234" i="42"/>
  <c r="X234" i="25" s="1"/>
  <c r="I235" i="42"/>
  <c r="X235" i="25" s="1"/>
  <c r="I237" i="42"/>
  <c r="X237" i="25" s="1"/>
  <c r="I239" i="42"/>
  <c r="X239" i="25" s="1"/>
  <c r="I240" i="42"/>
  <c r="X240" i="25" s="1"/>
  <c r="I242" i="42"/>
  <c r="X242" i="25" s="1"/>
  <c r="I243" i="42"/>
  <c r="X243" i="25" s="1"/>
  <c r="I244" i="42"/>
  <c r="X244" i="25" s="1"/>
  <c r="I245" i="42"/>
  <c r="X245" i="25" s="1"/>
  <c r="I246" i="42"/>
  <c r="X246" i="25" s="1"/>
  <c r="I247" i="42"/>
  <c r="X247" i="25" s="1"/>
  <c r="I248" i="42"/>
  <c r="X248" i="25" s="1"/>
  <c r="I249" i="42"/>
  <c r="X249" i="25" s="1"/>
  <c r="I251" i="42"/>
  <c r="X251" i="25" s="1"/>
  <c r="I252" i="42"/>
  <c r="X252" i="25" s="1"/>
  <c r="I253" i="42"/>
  <c r="X253" i="25" s="1"/>
  <c r="I254" i="42"/>
  <c r="X254" i="25" s="1"/>
  <c r="I255" i="42"/>
  <c r="X255" i="25" s="1"/>
  <c r="I257" i="42"/>
  <c r="X257" i="25" s="1"/>
  <c r="I258" i="42"/>
  <c r="X258" i="25" s="1"/>
  <c r="I259" i="42"/>
  <c r="X259" i="25" s="1"/>
  <c r="I260" i="42"/>
  <c r="X260" i="25" s="1"/>
  <c r="I262" i="42"/>
  <c r="X262" i="25" s="1"/>
  <c r="I263" i="42"/>
  <c r="I265" i="42"/>
  <c r="X265" i="25" s="1"/>
  <c r="I266" i="42"/>
  <c r="X266" i="25" s="1"/>
  <c r="I267" i="42"/>
  <c r="X267" i="25" s="1"/>
  <c r="I268" i="42"/>
  <c r="X268" i="25" s="1"/>
  <c r="I269" i="42"/>
  <c r="X269" i="25" s="1"/>
  <c r="I270" i="42"/>
  <c r="X270" i="25" s="1"/>
  <c r="I271" i="42"/>
  <c r="I272" i="42"/>
  <c r="X272" i="25" s="1"/>
  <c r="I274" i="42"/>
  <c r="X274" i="25" s="1"/>
  <c r="I275" i="42"/>
  <c r="X275" i="25" s="1"/>
  <c r="I276" i="42"/>
  <c r="X276" i="25" s="1"/>
  <c r="I277" i="42"/>
  <c r="X277" i="25" s="1"/>
  <c r="I278" i="42"/>
  <c r="I280" i="42"/>
  <c r="X280" i="25" s="1"/>
  <c r="I281" i="42"/>
  <c r="X281" i="25" s="1"/>
  <c r="I282" i="42"/>
  <c r="X282" i="25" s="1"/>
  <c r="I284" i="42"/>
  <c r="X284" i="25" s="1"/>
  <c r="I285" i="42"/>
  <c r="X285" i="25" s="1"/>
  <c r="I286" i="42"/>
  <c r="X286" i="25" s="1"/>
  <c r="I287" i="42"/>
  <c r="X287" i="25" s="1"/>
  <c r="I288" i="42"/>
  <c r="X288" i="25" s="1"/>
  <c r="I289" i="42"/>
  <c r="X289" i="25" s="1"/>
  <c r="I290" i="42"/>
  <c r="X290" i="25" s="1"/>
  <c r="I292" i="42"/>
  <c r="X292" i="25" s="1"/>
  <c r="I293" i="42"/>
  <c r="X293" i="25" s="1"/>
  <c r="I294" i="42"/>
  <c r="X294" i="25" s="1"/>
  <c r="I295" i="42"/>
  <c r="X295" i="25" s="1"/>
  <c r="I296" i="42"/>
  <c r="X296" i="25" s="1"/>
  <c r="I297" i="42"/>
  <c r="X297" i="25" s="1"/>
  <c r="I299" i="42"/>
  <c r="X299" i="25" s="1"/>
  <c r="I300" i="42"/>
  <c r="X300" i="25" s="1"/>
  <c r="I301" i="42"/>
  <c r="X301" i="25" s="1"/>
  <c r="I303" i="42"/>
  <c r="X303" i="25" s="1"/>
  <c r="I304" i="42"/>
  <c r="X304" i="25" s="1"/>
  <c r="I305" i="42"/>
  <c r="X305" i="25" s="1"/>
  <c r="I306" i="42"/>
  <c r="X306" i="25" s="1"/>
  <c r="I309" i="42"/>
  <c r="X309" i="25" s="1"/>
  <c r="I310" i="42"/>
  <c r="X310" i="25" s="1"/>
  <c r="I311" i="42"/>
  <c r="X311" i="25" s="1"/>
  <c r="I312" i="42"/>
  <c r="X312" i="25" s="1"/>
  <c r="I313" i="42"/>
  <c r="X313" i="25" s="1"/>
  <c r="I314" i="42"/>
  <c r="X314" i="25" s="1"/>
  <c r="I315" i="42"/>
  <c r="X315" i="25" s="1"/>
  <c r="I316" i="42"/>
  <c r="X316" i="25" s="1"/>
  <c r="I317" i="42"/>
  <c r="X317" i="25" s="1"/>
  <c r="I318" i="42"/>
  <c r="X318" i="25" s="1"/>
  <c r="I319" i="42"/>
  <c r="X319" i="25" s="1"/>
  <c r="I321" i="42"/>
  <c r="X321" i="25" s="1"/>
  <c r="I322" i="42"/>
  <c r="X322" i="25" s="1"/>
  <c r="I323" i="42"/>
  <c r="X323" i="25" s="1"/>
  <c r="I324" i="42"/>
  <c r="X324" i="25" s="1"/>
  <c r="I325" i="42"/>
  <c r="X325" i="25" s="1"/>
  <c r="I326" i="42"/>
  <c r="X326" i="25" s="1"/>
  <c r="I328" i="42"/>
  <c r="X328" i="25" s="1"/>
  <c r="I329" i="42"/>
  <c r="X329" i="25" s="1"/>
  <c r="I330" i="42"/>
  <c r="X330" i="25" s="1"/>
  <c r="I331" i="42"/>
  <c r="X331" i="25" s="1"/>
  <c r="I332" i="42"/>
  <c r="X332" i="25" s="1"/>
  <c r="I334" i="42"/>
  <c r="X334" i="25" s="1"/>
  <c r="I335" i="42"/>
  <c r="X335" i="25" s="1"/>
  <c r="I336" i="42"/>
  <c r="X336" i="25" s="1"/>
  <c r="I337" i="42"/>
  <c r="X337" i="25" s="1"/>
  <c r="I338" i="42"/>
  <c r="X338" i="25" s="1"/>
  <c r="I340" i="42"/>
  <c r="X340" i="25" s="1"/>
  <c r="I341" i="42"/>
  <c r="X341" i="25" s="1"/>
  <c r="I343" i="42"/>
  <c r="X343" i="25" s="1"/>
  <c r="I344" i="42"/>
  <c r="X344" i="25" s="1"/>
  <c r="I345" i="42"/>
  <c r="X345" i="25" s="1"/>
  <c r="I347" i="42"/>
  <c r="X347" i="25" s="1"/>
  <c r="I348" i="42"/>
  <c r="X348" i="25" s="1"/>
  <c r="I350" i="42"/>
  <c r="X350" i="25" s="1"/>
  <c r="I351" i="42"/>
  <c r="X351" i="25" s="1"/>
  <c r="I352" i="42"/>
  <c r="X352" i="25" s="1"/>
  <c r="I353" i="42"/>
  <c r="X353" i="25" s="1"/>
  <c r="I354" i="42"/>
  <c r="X354" i="25" s="1"/>
  <c r="I355" i="42"/>
  <c r="X355" i="25" s="1"/>
  <c r="I356" i="42"/>
  <c r="X356" i="25" s="1"/>
  <c r="I357" i="42"/>
  <c r="X357" i="25" s="1"/>
  <c r="I358" i="42"/>
  <c r="X358" i="25" s="1"/>
  <c r="I359" i="42"/>
  <c r="X359" i="25" s="1"/>
  <c r="I360" i="42"/>
  <c r="X360" i="25" s="1"/>
  <c r="I362" i="42"/>
  <c r="X362" i="25" s="1"/>
  <c r="I363" i="42"/>
  <c r="X363" i="25" s="1"/>
  <c r="I365" i="42"/>
  <c r="X365" i="25" s="1"/>
  <c r="I366" i="42"/>
  <c r="X366" i="25" s="1"/>
  <c r="I367" i="42"/>
  <c r="X367" i="25" s="1"/>
  <c r="I368" i="42"/>
  <c r="X368" i="25" s="1"/>
  <c r="I369" i="42"/>
  <c r="X369" i="25" s="1"/>
  <c r="I370" i="42"/>
  <c r="X370" i="25" s="1"/>
  <c r="I373" i="42"/>
  <c r="X373" i="25" s="1"/>
  <c r="I374" i="42"/>
  <c r="X374" i="25" s="1"/>
  <c r="I375" i="42"/>
  <c r="X375" i="25" s="1"/>
  <c r="I377" i="42"/>
  <c r="X377" i="25" s="1"/>
  <c r="I380" i="42"/>
  <c r="X380" i="25" s="1"/>
  <c r="I381" i="42"/>
  <c r="X381" i="25" s="1"/>
  <c r="I382" i="42"/>
  <c r="X382" i="25" s="1"/>
  <c r="I383" i="42"/>
  <c r="X383" i="25" s="1"/>
  <c r="I384" i="42"/>
  <c r="X384" i="25" s="1"/>
  <c r="I386" i="42"/>
  <c r="X386" i="25" s="1"/>
  <c r="I388" i="42"/>
  <c r="X388" i="25" s="1"/>
  <c r="I390" i="42"/>
  <c r="X390" i="25" s="1"/>
  <c r="I392" i="42"/>
  <c r="X392" i="25" s="1"/>
  <c r="I394" i="42"/>
  <c r="X394" i="25" s="1"/>
  <c r="I395" i="42"/>
  <c r="X395" i="25" s="1"/>
  <c r="I397" i="42"/>
  <c r="X397" i="25" s="1"/>
  <c r="I8" i="42"/>
  <c r="X8" i="25" s="1"/>
  <c r="I9" i="42"/>
  <c r="X9" i="25" s="1"/>
  <c r="I10" i="42"/>
  <c r="X10" i="25" s="1"/>
  <c r="I11" i="42"/>
  <c r="X11" i="25" s="1"/>
  <c r="I13" i="42"/>
  <c r="X13" i="25" s="1"/>
  <c r="I16" i="42"/>
  <c r="X16" i="25" s="1"/>
  <c r="I17" i="42"/>
  <c r="X17" i="25" s="1"/>
  <c r="I20" i="42"/>
  <c r="X20" i="25" s="1"/>
  <c r="I21" i="42"/>
  <c r="X21" i="25" s="1"/>
  <c r="I22" i="42"/>
  <c r="X22" i="25" s="1"/>
  <c r="I23" i="42"/>
  <c r="X23" i="25" s="1"/>
  <c r="I25" i="42"/>
  <c r="X25" i="25" s="1"/>
  <c r="I27" i="42"/>
  <c r="X27" i="25" s="1"/>
  <c r="I28" i="42"/>
  <c r="X28" i="25" s="1"/>
  <c r="I30" i="42"/>
  <c r="X30" i="25" s="1"/>
  <c r="I31" i="42"/>
  <c r="X31" i="25" s="1"/>
  <c r="I33" i="42"/>
  <c r="X33" i="25" s="1"/>
  <c r="I37" i="42"/>
  <c r="X37" i="25" s="1"/>
  <c r="I38" i="42"/>
  <c r="X38" i="25" s="1"/>
  <c r="I39" i="42"/>
  <c r="X39" i="25" s="1"/>
  <c r="I40" i="42"/>
  <c r="X40" i="25" s="1"/>
  <c r="I41" i="42"/>
  <c r="X41" i="25" s="1"/>
  <c r="I42" i="42"/>
  <c r="X42" i="25" s="1"/>
  <c r="I43" i="42"/>
  <c r="X43" i="25" s="1"/>
  <c r="I45" i="42"/>
  <c r="X45" i="25" s="1"/>
  <c r="I46" i="42"/>
  <c r="X46" i="25" s="1"/>
  <c r="I47" i="42"/>
  <c r="X47" i="25" s="1"/>
  <c r="I48" i="42"/>
  <c r="X48" i="25" s="1"/>
  <c r="I51" i="42"/>
  <c r="X51" i="25" s="1"/>
  <c r="I52" i="42"/>
  <c r="X52" i="25" s="1"/>
  <c r="I53" i="42"/>
  <c r="X53" i="25" s="1"/>
  <c r="I54" i="42"/>
  <c r="X54" i="25" s="1"/>
  <c r="I55" i="42"/>
  <c r="X55" i="25" s="1"/>
  <c r="I57" i="42"/>
  <c r="X57" i="25" s="1"/>
  <c r="I59" i="42"/>
  <c r="X59" i="25" s="1"/>
  <c r="I60" i="42"/>
  <c r="X60" i="25" s="1"/>
  <c r="I61" i="42"/>
  <c r="X61" i="25" s="1"/>
  <c r="I62" i="42"/>
  <c r="X62" i="25" s="1"/>
  <c r="I64" i="42"/>
  <c r="X64" i="25" s="1"/>
  <c r="I65" i="42"/>
  <c r="X65" i="25" s="1"/>
  <c r="I69" i="42"/>
  <c r="X69" i="25" s="1"/>
  <c r="I70" i="42"/>
  <c r="X70" i="25" s="1"/>
  <c r="I71" i="42"/>
  <c r="X71" i="25" s="1"/>
  <c r="I75" i="42"/>
  <c r="X75" i="25" s="1"/>
  <c r="I76" i="42"/>
  <c r="X76" i="25" s="1"/>
  <c r="I78" i="42"/>
  <c r="X78" i="25" s="1"/>
  <c r="I81" i="42"/>
  <c r="X81" i="25" s="1"/>
  <c r="I82" i="42"/>
  <c r="X82" i="25" s="1"/>
  <c r="I83" i="42"/>
  <c r="X83" i="25" s="1"/>
  <c r="I84" i="42"/>
  <c r="X84" i="25" s="1"/>
  <c r="I85" i="42"/>
  <c r="X85" i="25" s="1"/>
  <c r="I87" i="42"/>
  <c r="X87" i="25" s="1"/>
  <c r="I88" i="42"/>
  <c r="X88" i="25" s="1"/>
  <c r="I89" i="42"/>
  <c r="X89" i="25" s="1"/>
  <c r="I90" i="42"/>
  <c r="X90" i="25" s="1"/>
  <c r="I91" i="42"/>
  <c r="X91" i="25" s="1"/>
  <c r="I93" i="42"/>
  <c r="X93" i="25" s="1"/>
  <c r="I95" i="42"/>
  <c r="X95" i="25" s="1"/>
  <c r="I98" i="42"/>
  <c r="X98" i="25" s="1"/>
  <c r="I99" i="42"/>
  <c r="X99" i="25" s="1"/>
  <c r="I102" i="42"/>
  <c r="X102" i="25" s="1"/>
  <c r="I103" i="42"/>
  <c r="X103" i="25" s="1"/>
  <c r="I105" i="42"/>
  <c r="X105" i="25" s="1"/>
  <c r="I106" i="42"/>
  <c r="X106" i="25" s="1"/>
  <c r="I108" i="42"/>
  <c r="X108" i="25" s="1"/>
  <c r="I109" i="42"/>
  <c r="X109" i="25" s="1"/>
  <c r="I110" i="42"/>
  <c r="X110" i="25" s="1"/>
  <c r="I112" i="42"/>
  <c r="X112" i="25" s="1"/>
  <c r="I114" i="42"/>
  <c r="X114" i="25" s="1"/>
  <c r="I116" i="42"/>
  <c r="X116" i="25" s="1"/>
  <c r="I118" i="42"/>
  <c r="X118" i="25" s="1"/>
  <c r="I119" i="42"/>
  <c r="X119" i="25" s="1"/>
  <c r="I120" i="42"/>
  <c r="X120" i="25" s="1"/>
  <c r="I121" i="42"/>
  <c r="X121" i="25" s="1"/>
  <c r="I122" i="42"/>
  <c r="X122" i="25" s="1"/>
  <c r="I123" i="42"/>
  <c r="X123" i="25" s="1"/>
  <c r="I124" i="42"/>
  <c r="X124" i="25" s="1"/>
  <c r="I127" i="42"/>
  <c r="X127" i="25" s="1"/>
  <c r="I128" i="42"/>
  <c r="X128" i="25" s="1"/>
  <c r="I129" i="42"/>
  <c r="X129" i="25" s="1"/>
  <c r="I130" i="42"/>
  <c r="X130" i="25" s="1"/>
  <c r="I132" i="42"/>
  <c r="X132" i="25" s="1"/>
  <c r="I133" i="42"/>
  <c r="X133" i="25" s="1"/>
  <c r="I134" i="42"/>
  <c r="X134" i="25" s="1"/>
  <c r="I135" i="42"/>
  <c r="X135" i="25" s="1"/>
  <c r="I139" i="42"/>
  <c r="X139" i="25" s="1"/>
  <c r="I140" i="42"/>
  <c r="X140" i="25" s="1"/>
  <c r="I141" i="42"/>
  <c r="X141" i="25" s="1"/>
  <c r="I143" i="42"/>
  <c r="X143" i="25" s="1"/>
  <c r="I144" i="42"/>
  <c r="X144" i="25" s="1"/>
  <c r="I145" i="42"/>
  <c r="X145" i="25" s="1"/>
  <c r="I146" i="42"/>
  <c r="X146" i="25" s="1"/>
  <c r="I147" i="42"/>
  <c r="X147" i="25" s="1"/>
  <c r="I148" i="42"/>
  <c r="X148" i="25" s="1"/>
  <c r="I149" i="42"/>
  <c r="X149" i="25" s="1"/>
  <c r="I151" i="42"/>
  <c r="X151" i="25" s="1"/>
  <c r="I152" i="42"/>
  <c r="X152" i="25" s="1"/>
  <c r="I153" i="42"/>
  <c r="X153" i="25" s="1"/>
  <c r="I155" i="42"/>
  <c r="X155" i="25" s="1"/>
  <c r="I156" i="42"/>
  <c r="X156" i="25" s="1"/>
  <c r="I158" i="42"/>
  <c r="X158" i="25" s="1"/>
  <c r="I159" i="42"/>
  <c r="X159" i="25" s="1"/>
  <c r="I160" i="42"/>
  <c r="X160" i="25" s="1"/>
  <c r="I161" i="42"/>
  <c r="X161" i="25" s="1"/>
  <c r="I162" i="42"/>
  <c r="X162" i="25" s="1"/>
  <c r="I163" i="42"/>
  <c r="X163" i="25" s="1"/>
  <c r="I164" i="42"/>
  <c r="X164" i="25" s="1"/>
  <c r="I168" i="42"/>
  <c r="X168" i="25" s="1"/>
  <c r="I169" i="42"/>
  <c r="X169" i="25" s="1"/>
  <c r="I170" i="42"/>
  <c r="X170" i="25" s="1"/>
  <c r="I172" i="42"/>
  <c r="X172" i="25" s="1"/>
  <c r="I173" i="42"/>
  <c r="X173" i="25" s="1"/>
  <c r="I174" i="42"/>
  <c r="X174" i="25" s="1"/>
  <c r="I175" i="42"/>
  <c r="X175" i="25" s="1"/>
  <c r="I176" i="42"/>
  <c r="X176" i="25" s="1"/>
  <c r="I178" i="42"/>
  <c r="X178" i="25" s="1"/>
  <c r="I179" i="42"/>
  <c r="X179" i="25" s="1"/>
  <c r="I182" i="42"/>
  <c r="X182" i="25" s="1"/>
  <c r="I183" i="42"/>
  <c r="X183" i="25" s="1"/>
  <c r="I184" i="42"/>
  <c r="X184" i="25" s="1"/>
  <c r="I185" i="42"/>
  <c r="X185" i="25" s="1"/>
  <c r="I186" i="42"/>
  <c r="X186" i="25" s="1"/>
  <c r="I188" i="42"/>
  <c r="X188" i="25" s="1"/>
  <c r="I191" i="42"/>
  <c r="X191" i="25" s="1"/>
  <c r="I192" i="42"/>
  <c r="X192" i="25" s="1"/>
  <c r="I193" i="42"/>
  <c r="X193" i="25" s="1"/>
  <c r="I196" i="42"/>
  <c r="X196" i="25" s="1"/>
  <c r="I198" i="42"/>
  <c r="X198" i="25" s="1"/>
  <c r="I199" i="42"/>
  <c r="X199" i="25" s="1"/>
  <c r="I200" i="42"/>
  <c r="X200" i="25" s="1"/>
  <c r="I201" i="42"/>
  <c r="X201" i="25" s="1"/>
  <c r="I203" i="42"/>
  <c r="X203" i="25" s="1"/>
  <c r="I205" i="42"/>
  <c r="X205" i="25" s="1"/>
  <c r="I206" i="42"/>
  <c r="X206" i="25" s="1"/>
  <c r="I208" i="42"/>
  <c r="X208" i="25" s="1"/>
  <c r="I209" i="42"/>
  <c r="X209" i="25" s="1"/>
  <c r="I210" i="42"/>
  <c r="X210" i="25" s="1"/>
  <c r="I211" i="42"/>
  <c r="X211" i="25" s="1"/>
  <c r="I212" i="42"/>
  <c r="X212" i="25" s="1"/>
  <c r="I213" i="42"/>
  <c r="X213" i="25" s="1"/>
  <c r="J510" i="42"/>
  <c r="J508" i="42" s="1"/>
  <c r="J506" i="42"/>
  <c r="J504" i="42"/>
  <c r="J502" i="42"/>
  <c r="J500" i="42"/>
  <c r="J498" i="42"/>
  <c r="J496" i="42"/>
  <c r="J494" i="42"/>
  <c r="J492" i="42"/>
  <c r="J490" i="42"/>
  <c r="J479" i="42"/>
  <c r="J477" i="42"/>
  <c r="J475" i="42"/>
  <c r="J473" i="42"/>
  <c r="J470" i="42"/>
  <c r="J468" i="42" s="1"/>
  <c r="J466" i="42"/>
  <c r="J464" i="42"/>
  <c r="J462" i="42"/>
  <c r="J460" i="42"/>
  <c r="J458" i="42"/>
  <c r="J456" i="42"/>
  <c r="J454" i="42"/>
  <c r="J452" i="42"/>
  <c r="J450" i="42"/>
  <c r="J438" i="42"/>
  <c r="J436" i="42" s="1"/>
  <c r="J431" i="42"/>
  <c r="J425" i="42"/>
  <c r="J424" i="42" s="1"/>
  <c r="J422" i="42"/>
  <c r="J413" i="42"/>
  <c r="J411" i="42"/>
  <c r="J408" i="42"/>
  <c r="J404" i="42"/>
  <c r="J401" i="42"/>
  <c r="J396" i="42"/>
  <c r="J393" i="42"/>
  <c r="J391" i="42" s="1"/>
  <c r="J389" i="42"/>
  <c r="J387" i="42"/>
  <c r="J385" i="42"/>
  <c r="J379" i="42"/>
  <c r="J378" i="42" s="1"/>
  <c r="J376" i="42"/>
  <c r="J372" i="42"/>
  <c r="J371" i="42" s="1"/>
  <c r="J364" i="42"/>
  <c r="J361" i="42"/>
  <c r="J346" i="42"/>
  <c r="J342" i="42"/>
  <c r="J339" i="42"/>
  <c r="J333" i="42"/>
  <c r="J327" i="42"/>
  <c r="J320" i="42"/>
  <c r="J308" i="42"/>
  <c r="J302" i="42"/>
  <c r="J298" i="42"/>
  <c r="J291" i="42"/>
  <c r="J283" i="42"/>
  <c r="J273" i="42"/>
  <c r="J261" i="42"/>
  <c r="J256" i="42"/>
  <c r="J250" i="42"/>
  <c r="J238" i="42"/>
  <c r="J236" i="42"/>
  <c r="J227" i="42"/>
  <c r="J222" i="42"/>
  <c r="J217" i="42"/>
  <c r="J207" i="42"/>
  <c r="J204" i="42" s="1"/>
  <c r="J202" i="42"/>
  <c r="J197" i="42"/>
  <c r="J195" i="42"/>
  <c r="J190" i="42"/>
  <c r="J187" i="42"/>
  <c r="J181" i="42"/>
  <c r="J177" i="42"/>
  <c r="J171" i="42"/>
  <c r="J167" i="42"/>
  <c r="J157" i="42"/>
  <c r="J154" i="42"/>
  <c r="J150" i="42"/>
  <c r="J142" i="42"/>
  <c r="J138" i="42"/>
  <c r="J131" i="42"/>
  <c r="J126" i="42"/>
  <c r="J117" i="42"/>
  <c r="J115" i="42"/>
  <c r="J113" i="42"/>
  <c r="J107" i="42"/>
  <c r="J104" i="42"/>
  <c r="J101" i="42"/>
  <c r="J97" i="42"/>
  <c r="J96" i="42" s="1"/>
  <c r="J94" i="42"/>
  <c r="J92" i="42"/>
  <c r="J86" i="42"/>
  <c r="J80" i="42"/>
  <c r="J77" i="42"/>
  <c r="J74" i="42"/>
  <c r="J68" i="42"/>
  <c r="J67" i="42" s="1"/>
  <c r="J66" i="42" s="1"/>
  <c r="J63" i="42"/>
  <c r="J58" i="42"/>
  <c r="J50" i="42"/>
  <c r="J49" i="42" s="1"/>
  <c r="J44" i="42"/>
  <c r="J36" i="42"/>
  <c r="J35" i="42" s="1"/>
  <c r="J32" i="42"/>
  <c r="J29" i="42"/>
  <c r="J26" i="42"/>
  <c r="J24" i="42" s="1"/>
  <c r="J19" i="42"/>
  <c r="J18" i="42" s="1"/>
  <c r="J15" i="42"/>
  <c r="J12" i="42"/>
  <c r="J7" i="42"/>
  <c r="X278" i="25" l="1"/>
  <c r="X279" i="25"/>
  <c r="X271" i="25"/>
  <c r="J137" i="42"/>
  <c r="J136" i="42" s="1"/>
  <c r="J410" i="42"/>
  <c r="X263" i="25"/>
  <c r="X264" i="25"/>
  <c r="J433" i="42"/>
  <c r="X432" i="25"/>
  <c r="X429" i="25"/>
  <c r="J34" i="42"/>
  <c r="J111" i="42"/>
  <c r="J194" i="42"/>
  <c r="J189" i="42" s="1"/>
  <c r="J100" i="42"/>
  <c r="J125" i="42"/>
  <c r="J215" i="42"/>
  <c r="V214" i="35"/>
  <c r="V399" i="35" s="1"/>
  <c r="V515" i="35" s="1"/>
  <c r="V517" i="35" s="1"/>
  <c r="J79" i="42"/>
  <c r="J180" i="42"/>
  <c r="J241" i="42"/>
  <c r="M515" i="38"/>
  <c r="M517" i="38" s="1"/>
  <c r="L517" i="38" s="1"/>
  <c r="J56" i="42"/>
  <c r="J512" i="42"/>
  <c r="J472" i="42"/>
  <c r="J307" i="42"/>
  <c r="J166" i="42"/>
  <c r="J73" i="42"/>
  <c r="J14" i="42"/>
  <c r="P510" i="46"/>
  <c r="N510" i="46"/>
  <c r="L510" i="46"/>
  <c r="P470" i="46"/>
  <c r="N470" i="46"/>
  <c r="L470" i="46"/>
  <c r="P238" i="46"/>
  <c r="P236" i="46"/>
  <c r="P227" i="46"/>
  <c r="P222" i="46"/>
  <c r="P217" i="46"/>
  <c r="N238" i="46"/>
  <c r="N236" i="46"/>
  <c r="N227" i="46"/>
  <c r="N222" i="46"/>
  <c r="N217" i="46"/>
  <c r="L238" i="46"/>
  <c r="L236" i="46"/>
  <c r="L227" i="46"/>
  <c r="L222" i="46"/>
  <c r="L217" i="46"/>
  <c r="P154" i="46"/>
  <c r="N154" i="46"/>
  <c r="L154" i="46"/>
  <c r="P63" i="46"/>
  <c r="N63" i="46"/>
  <c r="L63" i="46"/>
  <c r="P26" i="46"/>
  <c r="N26" i="46"/>
  <c r="L26" i="46"/>
  <c r="J26" i="46"/>
  <c r="X510" i="45"/>
  <c r="W510" i="45"/>
  <c r="V510" i="45"/>
  <c r="U510" i="45"/>
  <c r="T510" i="45"/>
  <c r="S510" i="45"/>
  <c r="Q510" i="45"/>
  <c r="P510" i="45"/>
  <c r="O510" i="45"/>
  <c r="N510" i="45"/>
  <c r="M510" i="45"/>
  <c r="L510" i="45"/>
  <c r="X470" i="45"/>
  <c r="W470" i="45"/>
  <c r="V470" i="45"/>
  <c r="U470" i="45"/>
  <c r="T470" i="45"/>
  <c r="S470" i="45"/>
  <c r="Q470" i="45"/>
  <c r="P470" i="45"/>
  <c r="O470" i="45"/>
  <c r="N470" i="45"/>
  <c r="M470" i="45"/>
  <c r="L470" i="45"/>
  <c r="X238" i="45"/>
  <c r="W238" i="45"/>
  <c r="V238" i="45"/>
  <c r="U238" i="45"/>
  <c r="T238" i="45"/>
  <c r="S238" i="45"/>
  <c r="X236" i="45"/>
  <c r="W236" i="45"/>
  <c r="V236" i="45"/>
  <c r="U236" i="45"/>
  <c r="T236" i="45"/>
  <c r="S236" i="45"/>
  <c r="X227" i="45"/>
  <c r="W227" i="45"/>
  <c r="V227" i="45"/>
  <c r="U227" i="45"/>
  <c r="T227" i="45"/>
  <c r="S227" i="45"/>
  <c r="X222" i="45"/>
  <c r="W222" i="45"/>
  <c r="V222" i="45"/>
  <c r="U222" i="45"/>
  <c r="T222" i="45"/>
  <c r="S222" i="45"/>
  <c r="X217" i="45"/>
  <c r="W217" i="45"/>
  <c r="V217" i="45"/>
  <c r="U217" i="45"/>
  <c r="T217" i="45"/>
  <c r="S217" i="45"/>
  <c r="S215" i="45" s="1"/>
  <c r="Q238" i="45"/>
  <c r="P238" i="45"/>
  <c r="O238" i="45"/>
  <c r="N238" i="45"/>
  <c r="M238" i="45"/>
  <c r="L238" i="45"/>
  <c r="Q236" i="45"/>
  <c r="P236" i="45"/>
  <c r="O236" i="45"/>
  <c r="N236" i="45"/>
  <c r="M236" i="45"/>
  <c r="L236" i="45"/>
  <c r="Q227" i="45"/>
  <c r="P227" i="45"/>
  <c r="O227" i="45"/>
  <c r="N227" i="45"/>
  <c r="M227" i="45"/>
  <c r="L227" i="45"/>
  <c r="Q222" i="45"/>
  <c r="P222" i="45"/>
  <c r="O222" i="45"/>
  <c r="N222" i="45"/>
  <c r="M222" i="45"/>
  <c r="L222" i="45"/>
  <c r="Q217" i="45"/>
  <c r="P217" i="45"/>
  <c r="O217" i="45"/>
  <c r="N217" i="45"/>
  <c r="M217" i="45"/>
  <c r="M215" i="45" s="1"/>
  <c r="L217" i="45"/>
  <c r="L215" i="45" s="1"/>
  <c r="X63" i="45"/>
  <c r="W63" i="45"/>
  <c r="V63" i="45"/>
  <c r="U63" i="45"/>
  <c r="T63" i="45"/>
  <c r="S63" i="45"/>
  <c r="Q63" i="45"/>
  <c r="P63" i="45"/>
  <c r="O63" i="45"/>
  <c r="N63" i="45"/>
  <c r="M63" i="45"/>
  <c r="L63" i="45"/>
  <c r="X26" i="45"/>
  <c r="W26" i="45"/>
  <c r="V26" i="45"/>
  <c r="U26" i="45"/>
  <c r="T26" i="45"/>
  <c r="S26" i="45"/>
  <c r="Q26" i="45"/>
  <c r="P26" i="45"/>
  <c r="O26" i="45"/>
  <c r="N26" i="45"/>
  <c r="M26" i="45"/>
  <c r="L26" i="45"/>
  <c r="AW510" i="43"/>
  <c r="AV510" i="43"/>
  <c r="AS510" i="43"/>
  <c r="AR510" i="43"/>
  <c r="AO510" i="43"/>
  <c r="AN510" i="43"/>
  <c r="AL510" i="43"/>
  <c r="AK510" i="43"/>
  <c r="AI510" i="43"/>
  <c r="AH510" i="43"/>
  <c r="AE510" i="43"/>
  <c r="AD510" i="43"/>
  <c r="AA510" i="43"/>
  <c r="Z510" i="43"/>
  <c r="X510" i="43"/>
  <c r="W510" i="43"/>
  <c r="U510" i="43"/>
  <c r="T510" i="43"/>
  <c r="R510" i="43"/>
  <c r="Q510" i="43"/>
  <c r="O510" i="43"/>
  <c r="N510" i="43"/>
  <c r="K510" i="43"/>
  <c r="J510" i="43"/>
  <c r="AW470" i="43"/>
  <c r="AV470" i="43"/>
  <c r="AS470" i="43"/>
  <c r="AR470" i="43"/>
  <c r="AO470" i="43"/>
  <c r="AN470" i="43"/>
  <c r="AL470" i="43"/>
  <c r="AK470" i="43"/>
  <c r="AI470" i="43"/>
  <c r="AH470" i="43"/>
  <c r="AE470" i="43"/>
  <c r="AD470" i="43"/>
  <c r="AA470" i="43"/>
  <c r="Z470" i="43"/>
  <c r="X470" i="43"/>
  <c r="W470" i="43"/>
  <c r="U470" i="43"/>
  <c r="T470" i="43"/>
  <c r="R470" i="43"/>
  <c r="Q470" i="43"/>
  <c r="O470" i="43"/>
  <c r="N470" i="43"/>
  <c r="K470" i="43"/>
  <c r="AW215" i="43"/>
  <c r="AV215" i="43"/>
  <c r="AS215" i="43"/>
  <c r="AR215" i="43"/>
  <c r="AO215" i="43"/>
  <c r="AN215" i="43"/>
  <c r="AL215" i="43"/>
  <c r="AK215" i="43"/>
  <c r="AI215" i="43"/>
  <c r="AH215" i="43"/>
  <c r="AE215" i="43"/>
  <c r="AD215" i="43"/>
  <c r="AA215" i="43"/>
  <c r="Z215" i="43"/>
  <c r="X215" i="43"/>
  <c r="W215" i="43"/>
  <c r="U215" i="43"/>
  <c r="T215" i="43"/>
  <c r="R215" i="43"/>
  <c r="O215" i="43"/>
  <c r="K238" i="43"/>
  <c r="K236" i="43"/>
  <c r="K227" i="43"/>
  <c r="K222" i="43"/>
  <c r="K217" i="43"/>
  <c r="AW154" i="43"/>
  <c r="AV154" i="43"/>
  <c r="AS154" i="43"/>
  <c r="AR154" i="43"/>
  <c r="AO154" i="43"/>
  <c r="AN154" i="43"/>
  <c r="AL154" i="43"/>
  <c r="AK154" i="43"/>
  <c r="AI154" i="43"/>
  <c r="AH154" i="43"/>
  <c r="AE154" i="43"/>
  <c r="AD154" i="43"/>
  <c r="AA154" i="43"/>
  <c r="Z154" i="43"/>
  <c r="X154" i="43"/>
  <c r="W154" i="43"/>
  <c r="U154" i="43"/>
  <c r="T154" i="43"/>
  <c r="R154" i="43"/>
  <c r="Q154" i="43"/>
  <c r="O154" i="43"/>
  <c r="N154" i="43"/>
  <c r="K154" i="43"/>
  <c r="AW63" i="43"/>
  <c r="AV63" i="43"/>
  <c r="AS63" i="43"/>
  <c r="AR63" i="43"/>
  <c r="AO63" i="43"/>
  <c r="AN63" i="43"/>
  <c r="AL63" i="43"/>
  <c r="AK63" i="43"/>
  <c r="AI63" i="43"/>
  <c r="AH63" i="43"/>
  <c r="AE63" i="43"/>
  <c r="AD63" i="43"/>
  <c r="AA63" i="43"/>
  <c r="Z63" i="43"/>
  <c r="X63" i="43"/>
  <c r="W63" i="43"/>
  <c r="U63" i="43"/>
  <c r="T63" i="43"/>
  <c r="R63" i="43"/>
  <c r="Q63" i="43"/>
  <c r="O63" i="43"/>
  <c r="N63" i="43"/>
  <c r="K63" i="43"/>
  <c r="AW26" i="43"/>
  <c r="AV26" i="43"/>
  <c r="AS26" i="43"/>
  <c r="AR26" i="43"/>
  <c r="AO26" i="43"/>
  <c r="AN26" i="43"/>
  <c r="AL26" i="43"/>
  <c r="AK26" i="43"/>
  <c r="AI26" i="43"/>
  <c r="AH26" i="43"/>
  <c r="AE26" i="43"/>
  <c r="AD26" i="43"/>
  <c r="AA26" i="43"/>
  <c r="Z26" i="43"/>
  <c r="X26" i="43"/>
  <c r="W26" i="43"/>
  <c r="U26" i="43"/>
  <c r="T26" i="43"/>
  <c r="R26" i="43"/>
  <c r="Q26" i="43"/>
  <c r="J398" i="42" l="1"/>
  <c r="N215" i="46"/>
  <c r="L515" i="38"/>
  <c r="P215" i="46"/>
  <c r="L215" i="46"/>
  <c r="K215" i="46" s="1"/>
  <c r="K215" i="43"/>
  <c r="J513" i="42"/>
  <c r="J434" i="42"/>
  <c r="J165" i="42"/>
  <c r="J72" i="42"/>
  <c r="N215" i="43"/>
  <c r="O26" i="43"/>
  <c r="N26" i="43"/>
  <c r="K26" i="43"/>
  <c r="O510" i="42"/>
  <c r="N510" i="42"/>
  <c r="M510" i="42"/>
  <c r="O470" i="42"/>
  <c r="N470" i="42"/>
  <c r="M470" i="42"/>
  <c r="O238" i="42"/>
  <c r="N238" i="42"/>
  <c r="M238" i="42"/>
  <c r="O236" i="42"/>
  <c r="N236" i="42"/>
  <c r="M236" i="42"/>
  <c r="O227" i="42"/>
  <c r="N227" i="42"/>
  <c r="M227" i="42"/>
  <c r="O222" i="42"/>
  <c r="N222" i="42"/>
  <c r="M222" i="42"/>
  <c r="O217" i="42"/>
  <c r="N217" i="42"/>
  <c r="M217" i="42"/>
  <c r="O154" i="42"/>
  <c r="N154" i="42"/>
  <c r="M154" i="42"/>
  <c r="O63" i="42"/>
  <c r="N63" i="42"/>
  <c r="M63" i="42"/>
  <c r="O26" i="42"/>
  <c r="N26" i="42"/>
  <c r="M26" i="42"/>
  <c r="K510" i="40"/>
  <c r="L510" i="40"/>
  <c r="K470" i="40"/>
  <c r="L470" i="40"/>
  <c r="L238" i="40"/>
  <c r="K238" i="40"/>
  <c r="L236" i="40"/>
  <c r="K236" i="40"/>
  <c r="L227" i="40"/>
  <c r="K227" i="40"/>
  <c r="L222" i="40"/>
  <c r="K222" i="40"/>
  <c r="L217" i="40"/>
  <c r="L215" i="40" s="1"/>
  <c r="K217" i="40"/>
  <c r="K215" i="40" s="1"/>
  <c r="K154" i="40"/>
  <c r="L154" i="40"/>
  <c r="L63" i="40"/>
  <c r="K63" i="40"/>
  <c r="K26" i="40"/>
  <c r="L26" i="40"/>
  <c r="U510" i="39"/>
  <c r="T510" i="39"/>
  <c r="S510" i="39"/>
  <c r="Q510" i="39"/>
  <c r="P510" i="39"/>
  <c r="O510" i="39"/>
  <c r="N510" i="39"/>
  <c r="M510" i="39"/>
  <c r="L510" i="39"/>
  <c r="J510" i="39"/>
  <c r="U470" i="39"/>
  <c r="T470" i="39"/>
  <c r="S470" i="39"/>
  <c r="Q470" i="39"/>
  <c r="P470" i="39"/>
  <c r="O470" i="39"/>
  <c r="N470" i="39"/>
  <c r="M470" i="39"/>
  <c r="L470" i="39"/>
  <c r="U238" i="39"/>
  <c r="T238" i="39"/>
  <c r="S238" i="39"/>
  <c r="U236" i="39"/>
  <c r="T236" i="39"/>
  <c r="S236" i="39"/>
  <c r="U227" i="39"/>
  <c r="T227" i="39"/>
  <c r="S227" i="39"/>
  <c r="U222" i="39"/>
  <c r="T222" i="39"/>
  <c r="S222" i="39"/>
  <c r="U217" i="39"/>
  <c r="T217" i="39"/>
  <c r="S217" i="39"/>
  <c r="Q238" i="39"/>
  <c r="P238" i="39"/>
  <c r="O238" i="39"/>
  <c r="N238" i="39"/>
  <c r="M238" i="39"/>
  <c r="L238" i="39"/>
  <c r="Q236" i="39"/>
  <c r="P236" i="39"/>
  <c r="O236" i="39"/>
  <c r="N236" i="39"/>
  <c r="M236" i="39"/>
  <c r="L236" i="39"/>
  <c r="Q227" i="39"/>
  <c r="P227" i="39"/>
  <c r="O227" i="39"/>
  <c r="N227" i="39"/>
  <c r="M227" i="39"/>
  <c r="L227" i="39"/>
  <c r="Q222" i="39"/>
  <c r="P222" i="39"/>
  <c r="O222" i="39"/>
  <c r="N222" i="39"/>
  <c r="M222" i="39"/>
  <c r="L222" i="39"/>
  <c r="Q217" i="39"/>
  <c r="Q215" i="39" s="1"/>
  <c r="P217" i="39"/>
  <c r="P215" i="39" s="1"/>
  <c r="O217" i="39"/>
  <c r="O215" i="39" s="1"/>
  <c r="N217" i="39"/>
  <c r="N215" i="39" s="1"/>
  <c r="M217" i="39"/>
  <c r="M215" i="39" s="1"/>
  <c r="L217" i="39"/>
  <c r="L215" i="39" s="1"/>
  <c r="U154" i="39"/>
  <c r="T154" i="39"/>
  <c r="S154" i="39"/>
  <c r="Q154" i="39"/>
  <c r="P154" i="39"/>
  <c r="O154" i="39"/>
  <c r="N154" i="39"/>
  <c r="M154" i="39"/>
  <c r="L154" i="39"/>
  <c r="U63" i="39"/>
  <c r="T63" i="39"/>
  <c r="S63" i="39"/>
  <c r="Q63" i="39"/>
  <c r="P63" i="39"/>
  <c r="O63" i="39"/>
  <c r="N63" i="39"/>
  <c r="M63" i="39"/>
  <c r="L63" i="39"/>
  <c r="U26" i="39"/>
  <c r="T26" i="39"/>
  <c r="S26" i="39"/>
  <c r="Q26" i="39"/>
  <c r="P26" i="39"/>
  <c r="O26" i="39"/>
  <c r="N26" i="39"/>
  <c r="M26" i="39"/>
  <c r="L26" i="39"/>
  <c r="J26" i="39"/>
  <c r="K26" i="38"/>
  <c r="J26" i="38"/>
  <c r="K510" i="38"/>
  <c r="L510" i="38"/>
  <c r="K470" i="38"/>
  <c r="K238" i="38"/>
  <c r="K236" i="38"/>
  <c r="K227" i="38"/>
  <c r="K222" i="38"/>
  <c r="K217" i="38"/>
  <c r="K154" i="38"/>
  <c r="K63" i="38"/>
  <c r="M510" i="37"/>
  <c r="L510" i="37"/>
  <c r="K510" i="37"/>
  <c r="J510" i="37"/>
  <c r="M470" i="37"/>
  <c r="L470" i="37"/>
  <c r="K470" i="37"/>
  <c r="M238" i="37"/>
  <c r="L238" i="37"/>
  <c r="K238" i="37"/>
  <c r="M236" i="37"/>
  <c r="L236" i="37"/>
  <c r="K236" i="37"/>
  <c r="M227" i="37"/>
  <c r="L227" i="37"/>
  <c r="K227" i="37"/>
  <c r="M222" i="37"/>
  <c r="L222" i="37"/>
  <c r="K222" i="37"/>
  <c r="M217" i="37"/>
  <c r="M215" i="37" s="1"/>
  <c r="L217" i="37"/>
  <c r="K217" i="37"/>
  <c r="K215" i="37" s="1"/>
  <c r="J157" i="37"/>
  <c r="K154" i="37"/>
  <c r="L154" i="37"/>
  <c r="M154" i="37"/>
  <c r="J154" i="37"/>
  <c r="K63" i="37"/>
  <c r="L63" i="37"/>
  <c r="M63" i="37"/>
  <c r="K26" i="37"/>
  <c r="L26" i="37"/>
  <c r="M26" i="37"/>
  <c r="J26" i="37"/>
  <c r="W510" i="36"/>
  <c r="V510" i="36"/>
  <c r="U510" i="36"/>
  <c r="T510" i="36"/>
  <c r="S510" i="36"/>
  <c r="R510" i="36"/>
  <c r="P510" i="36"/>
  <c r="O510" i="36"/>
  <c r="N510" i="36"/>
  <c r="L510" i="36"/>
  <c r="K510" i="36"/>
  <c r="J510" i="36"/>
  <c r="W470" i="36"/>
  <c r="V470" i="36"/>
  <c r="U470" i="36"/>
  <c r="T470" i="36"/>
  <c r="S470" i="36"/>
  <c r="R470" i="36"/>
  <c r="P470" i="36"/>
  <c r="O470" i="36"/>
  <c r="N470" i="36"/>
  <c r="L470" i="36"/>
  <c r="K470" i="36"/>
  <c r="J470" i="36"/>
  <c r="O157" i="36"/>
  <c r="W154" i="36"/>
  <c r="V154" i="36"/>
  <c r="U154" i="36"/>
  <c r="T154" i="36"/>
  <c r="S154" i="36"/>
  <c r="R154" i="36"/>
  <c r="P154" i="36"/>
  <c r="O154" i="36"/>
  <c r="N154" i="36"/>
  <c r="L154" i="36"/>
  <c r="K154" i="36"/>
  <c r="J154" i="36"/>
  <c r="J142" i="36"/>
  <c r="J138" i="36"/>
  <c r="J117" i="36"/>
  <c r="W63" i="36"/>
  <c r="V63" i="36"/>
  <c r="U63" i="36"/>
  <c r="T63" i="36"/>
  <c r="S63" i="36"/>
  <c r="R63" i="36"/>
  <c r="P63" i="36"/>
  <c r="O63" i="36"/>
  <c r="N63" i="36"/>
  <c r="L63" i="36"/>
  <c r="K63" i="36"/>
  <c r="J63" i="36"/>
  <c r="W26" i="36"/>
  <c r="V26" i="36"/>
  <c r="U26" i="36"/>
  <c r="T26" i="36"/>
  <c r="S26" i="36"/>
  <c r="R26" i="36"/>
  <c r="P26" i="36"/>
  <c r="P24" i="36" s="1"/>
  <c r="O26" i="36"/>
  <c r="N26" i="36"/>
  <c r="N24" i="36" s="1"/>
  <c r="L26" i="36"/>
  <c r="L24" i="36" s="1"/>
  <c r="K26" i="36"/>
  <c r="J26" i="36"/>
  <c r="W238" i="36"/>
  <c r="V238" i="36"/>
  <c r="U238" i="36"/>
  <c r="T238" i="36"/>
  <c r="S238" i="36"/>
  <c r="R238" i="36"/>
  <c r="W236" i="36"/>
  <c r="V236" i="36"/>
  <c r="U236" i="36"/>
  <c r="T236" i="36"/>
  <c r="S236" i="36"/>
  <c r="R236" i="36"/>
  <c r="W227" i="36"/>
  <c r="V227" i="36"/>
  <c r="U227" i="36"/>
  <c r="T227" i="36"/>
  <c r="S227" i="36"/>
  <c r="R227" i="36"/>
  <c r="W222" i="36"/>
  <c r="V222" i="36"/>
  <c r="U222" i="36"/>
  <c r="T222" i="36"/>
  <c r="S222" i="36"/>
  <c r="R222" i="36"/>
  <c r="W217" i="36"/>
  <c r="W215" i="36" s="1"/>
  <c r="V217" i="36"/>
  <c r="V215" i="36" s="1"/>
  <c r="U217" i="36"/>
  <c r="U215" i="36" s="1"/>
  <c r="T217" i="36"/>
  <c r="S217" i="36"/>
  <c r="S215" i="36" s="1"/>
  <c r="R217" i="36"/>
  <c r="R215" i="36" s="1"/>
  <c r="P238" i="36"/>
  <c r="O238" i="36"/>
  <c r="N238" i="36"/>
  <c r="P236" i="36"/>
  <c r="O236" i="36"/>
  <c r="N236" i="36"/>
  <c r="P227" i="36"/>
  <c r="O227" i="36"/>
  <c r="N227" i="36"/>
  <c r="P222" i="36"/>
  <c r="O222" i="36"/>
  <c r="N222" i="36"/>
  <c r="P217" i="36"/>
  <c r="O217" i="36"/>
  <c r="N217" i="36"/>
  <c r="L238" i="36"/>
  <c r="L236" i="36"/>
  <c r="L227" i="36"/>
  <c r="L222" i="36"/>
  <c r="L217" i="36"/>
  <c r="K238" i="36"/>
  <c r="K236" i="36"/>
  <c r="K227" i="36"/>
  <c r="K222" i="36"/>
  <c r="K217" i="36"/>
  <c r="J238" i="36"/>
  <c r="J236" i="36"/>
  <c r="J227" i="36"/>
  <c r="J222" i="36"/>
  <c r="J217" i="36"/>
  <c r="W24" i="36"/>
  <c r="V24" i="36"/>
  <c r="U24" i="36"/>
  <c r="T24" i="36"/>
  <c r="S24" i="36"/>
  <c r="R24" i="36"/>
  <c r="O24" i="36"/>
  <c r="K24" i="36"/>
  <c r="J24" i="36"/>
  <c r="AE510" i="35"/>
  <c r="AD510" i="35"/>
  <c r="AC510" i="35"/>
  <c r="AB510" i="35"/>
  <c r="AA510" i="35"/>
  <c r="Z510" i="35"/>
  <c r="Y510" i="35"/>
  <c r="Y508" i="35" s="1"/>
  <c r="W510" i="35"/>
  <c r="U510" i="35"/>
  <c r="T510" i="35"/>
  <c r="S510" i="35"/>
  <c r="R510" i="35"/>
  <c r="Q510" i="35"/>
  <c r="O510" i="35"/>
  <c r="N510" i="35"/>
  <c r="M510" i="35"/>
  <c r="L510" i="35"/>
  <c r="K510" i="35"/>
  <c r="AE470" i="35"/>
  <c r="AD470" i="35"/>
  <c r="AC470" i="35"/>
  <c r="AB470" i="35"/>
  <c r="AA470" i="35"/>
  <c r="Z470" i="35"/>
  <c r="Y470" i="35"/>
  <c r="W470" i="35"/>
  <c r="U470" i="35"/>
  <c r="T470" i="35"/>
  <c r="S470" i="35"/>
  <c r="R470" i="35"/>
  <c r="Q470" i="35"/>
  <c r="O470" i="35"/>
  <c r="N470" i="35"/>
  <c r="M470" i="35"/>
  <c r="L470" i="35"/>
  <c r="K470" i="35"/>
  <c r="J470" i="35"/>
  <c r="J468" i="35" s="1"/>
  <c r="J261" i="35"/>
  <c r="J238" i="35"/>
  <c r="J236" i="35"/>
  <c r="J227" i="35"/>
  <c r="J217" i="35"/>
  <c r="AE157" i="35"/>
  <c r="AD157" i="35"/>
  <c r="AC157" i="35"/>
  <c r="AB157" i="35"/>
  <c r="AA157" i="35"/>
  <c r="Z157" i="35"/>
  <c r="Y157" i="35"/>
  <c r="W157" i="35"/>
  <c r="U157" i="35"/>
  <c r="T157" i="35"/>
  <c r="S157" i="35"/>
  <c r="R157" i="35"/>
  <c r="Q157" i="35"/>
  <c r="J157" i="35"/>
  <c r="AE154" i="35"/>
  <c r="AD154" i="35"/>
  <c r="AC154" i="35"/>
  <c r="AB154" i="35"/>
  <c r="AA154" i="35"/>
  <c r="Z154" i="35"/>
  <c r="Y154" i="35"/>
  <c r="W154" i="35"/>
  <c r="U154" i="35"/>
  <c r="T154" i="35"/>
  <c r="S154" i="35"/>
  <c r="R154" i="35"/>
  <c r="Q154" i="35"/>
  <c r="K154" i="35"/>
  <c r="L154" i="35"/>
  <c r="M154" i="35"/>
  <c r="N154" i="35"/>
  <c r="O154" i="35"/>
  <c r="J154" i="35"/>
  <c r="K142" i="35"/>
  <c r="L142" i="35"/>
  <c r="M142" i="35"/>
  <c r="N142" i="35"/>
  <c r="O142" i="35"/>
  <c r="J142" i="35"/>
  <c r="AE138" i="35"/>
  <c r="AD138" i="35"/>
  <c r="AC138" i="35"/>
  <c r="AB138" i="35"/>
  <c r="AA138" i="35"/>
  <c r="Z138" i="35"/>
  <c r="Y138" i="35"/>
  <c r="W138" i="35"/>
  <c r="U138" i="35"/>
  <c r="T138" i="35"/>
  <c r="S138" i="35"/>
  <c r="R138" i="35"/>
  <c r="Q138" i="35"/>
  <c r="O138" i="35"/>
  <c r="N138" i="35"/>
  <c r="M138" i="35"/>
  <c r="L138" i="35"/>
  <c r="K138" i="35"/>
  <c r="J138" i="35"/>
  <c r="AE117" i="35"/>
  <c r="AD117" i="35"/>
  <c r="AC117" i="35"/>
  <c r="AB117" i="35"/>
  <c r="AA117" i="35"/>
  <c r="Z117" i="35"/>
  <c r="Y117" i="35"/>
  <c r="W117" i="35"/>
  <c r="U117" i="35"/>
  <c r="T117" i="35"/>
  <c r="S117" i="35"/>
  <c r="R117" i="35"/>
  <c r="Q117" i="35"/>
  <c r="O117" i="35"/>
  <c r="N117" i="35"/>
  <c r="M117" i="35"/>
  <c r="L117" i="35"/>
  <c r="K117" i="35"/>
  <c r="AE63" i="35"/>
  <c r="AD63" i="35"/>
  <c r="AC63" i="35"/>
  <c r="AB63" i="35"/>
  <c r="AA63" i="35"/>
  <c r="Z63" i="35"/>
  <c r="Y63" i="35"/>
  <c r="W63" i="35"/>
  <c r="U63" i="35"/>
  <c r="T63" i="35"/>
  <c r="S63" i="35"/>
  <c r="R63" i="35"/>
  <c r="Q63" i="35"/>
  <c r="O63" i="35"/>
  <c r="N63" i="35"/>
  <c r="M63" i="35"/>
  <c r="L63" i="35"/>
  <c r="K63" i="35"/>
  <c r="AE26" i="35"/>
  <c r="AD26" i="35"/>
  <c r="AC26" i="35"/>
  <c r="AB26" i="35"/>
  <c r="AA26" i="35"/>
  <c r="Z26" i="35"/>
  <c r="Y26" i="35"/>
  <c r="W26" i="35"/>
  <c r="U26" i="35"/>
  <c r="T26" i="35"/>
  <c r="S26" i="35"/>
  <c r="R26" i="35"/>
  <c r="Q26" i="35"/>
  <c r="K26" i="35"/>
  <c r="L26" i="35"/>
  <c r="M26" i="35"/>
  <c r="N26" i="35"/>
  <c r="O26" i="35"/>
  <c r="J26" i="35"/>
  <c r="J24" i="35" s="1"/>
  <c r="I24" i="35" s="1"/>
  <c r="I26" i="36"/>
  <c r="N26" i="25" s="1"/>
  <c r="J24" i="37"/>
  <c r="I24" i="37" s="1"/>
  <c r="J26" i="40"/>
  <c r="J24" i="40" s="1"/>
  <c r="I24" i="40" s="1"/>
  <c r="K26" i="42"/>
  <c r="J26" i="43"/>
  <c r="J26" i="45"/>
  <c r="J24" i="45" s="1"/>
  <c r="I24" i="45" s="1"/>
  <c r="AI24" i="25" s="1"/>
  <c r="J26" i="34"/>
  <c r="J24" i="34" s="1"/>
  <c r="I24" i="34" s="1"/>
  <c r="J24" i="38"/>
  <c r="I24" i="38" s="1"/>
  <c r="J24" i="39"/>
  <c r="J24" i="43"/>
  <c r="I24" i="43" s="1"/>
  <c r="AB24" i="25" s="1"/>
  <c r="J24" i="46"/>
  <c r="I24" i="46" s="1"/>
  <c r="J510" i="35"/>
  <c r="J508" i="35" s="1"/>
  <c r="J510" i="38"/>
  <c r="J510" i="40"/>
  <c r="J508" i="40" s="1"/>
  <c r="K510" i="42"/>
  <c r="J510" i="45"/>
  <c r="J508" i="45" s="1"/>
  <c r="J510" i="46"/>
  <c r="J508" i="46" s="1"/>
  <c r="J510" i="34"/>
  <c r="J508" i="36"/>
  <c r="J508" i="37"/>
  <c r="J508" i="38"/>
  <c r="J508" i="39"/>
  <c r="J508" i="43"/>
  <c r="J508" i="34"/>
  <c r="J468" i="36"/>
  <c r="J470" i="37"/>
  <c r="J468" i="37" s="1"/>
  <c r="J470" i="38"/>
  <c r="J468" i="38" s="1"/>
  <c r="J470" i="39"/>
  <c r="J470" i="40"/>
  <c r="J468" i="40" s="1"/>
  <c r="K470" i="42"/>
  <c r="I470" i="42" s="1"/>
  <c r="X470" i="25" s="1"/>
  <c r="J470" i="43"/>
  <c r="J468" i="43" s="1"/>
  <c r="J470" i="45"/>
  <c r="J468" i="45" s="1"/>
  <c r="J470" i="46"/>
  <c r="J468" i="46" s="1"/>
  <c r="J470" i="34"/>
  <c r="J468" i="39"/>
  <c r="J468" i="34"/>
  <c r="J291" i="35"/>
  <c r="J291" i="36"/>
  <c r="J291" i="37"/>
  <c r="J291" i="38"/>
  <c r="J291" i="39"/>
  <c r="J291" i="40"/>
  <c r="K291" i="42"/>
  <c r="I291" i="42" s="1"/>
  <c r="X291" i="25" s="1"/>
  <c r="J291" i="43"/>
  <c r="J291" i="45"/>
  <c r="J291" i="46"/>
  <c r="J291" i="34"/>
  <c r="J283" i="35"/>
  <c r="J283" i="36"/>
  <c r="J283" i="37"/>
  <c r="J283" i="38"/>
  <c r="J283" i="39"/>
  <c r="J283" i="40"/>
  <c r="K283" i="42"/>
  <c r="I283" i="42" s="1"/>
  <c r="X283" i="25" s="1"/>
  <c r="J283" i="43"/>
  <c r="J283" i="45"/>
  <c r="J283" i="46"/>
  <c r="J283" i="34"/>
  <c r="J273" i="35"/>
  <c r="J273" i="36"/>
  <c r="J273" i="37"/>
  <c r="J273" i="38"/>
  <c r="J273" i="39"/>
  <c r="J273" i="40"/>
  <c r="K273" i="42"/>
  <c r="I273" i="42" s="1"/>
  <c r="X273" i="25" s="1"/>
  <c r="J273" i="43"/>
  <c r="J273" i="45"/>
  <c r="J273" i="46"/>
  <c r="J273" i="34"/>
  <c r="J261" i="36"/>
  <c r="J261" i="37"/>
  <c r="J261" i="38"/>
  <c r="J261" i="39"/>
  <c r="J261" i="40"/>
  <c r="K261" i="42"/>
  <c r="I261" i="42" s="1"/>
  <c r="X261" i="25" s="1"/>
  <c r="J261" i="43"/>
  <c r="J261" i="45"/>
  <c r="J261" i="46"/>
  <c r="J261" i="34"/>
  <c r="J256" i="35"/>
  <c r="J256" i="36"/>
  <c r="J256" i="37"/>
  <c r="J256" i="38"/>
  <c r="J256" i="39"/>
  <c r="J256" i="40"/>
  <c r="K256" i="42"/>
  <c r="I256" i="42" s="1"/>
  <c r="X256" i="25" s="1"/>
  <c r="J256" i="43"/>
  <c r="J256" i="45"/>
  <c r="J256" i="46"/>
  <c r="J256" i="34"/>
  <c r="J238" i="37"/>
  <c r="J238" i="38"/>
  <c r="J238" i="39"/>
  <c r="J238" i="40"/>
  <c r="K238" i="42"/>
  <c r="I238" i="42" s="1"/>
  <c r="X238" i="25" s="1"/>
  <c r="J238" i="43"/>
  <c r="J238" i="45"/>
  <c r="J238" i="46"/>
  <c r="J238" i="34"/>
  <c r="J236" i="37"/>
  <c r="J236" i="38"/>
  <c r="J236" i="39"/>
  <c r="J236" i="40"/>
  <c r="K236" i="42"/>
  <c r="I236" i="42" s="1"/>
  <c r="X236" i="25" s="1"/>
  <c r="J236" i="43"/>
  <c r="J236" i="45"/>
  <c r="J236" i="46"/>
  <c r="J236" i="34"/>
  <c r="J227" i="37"/>
  <c r="J227" i="38"/>
  <c r="J227" i="39"/>
  <c r="J227" i="40"/>
  <c r="K227" i="42"/>
  <c r="I227" i="42" s="1"/>
  <c r="X227" i="25" s="1"/>
  <c r="J227" i="43"/>
  <c r="J227" i="45"/>
  <c r="J227" i="46"/>
  <c r="J227" i="34"/>
  <c r="J222" i="37"/>
  <c r="J222" i="38"/>
  <c r="J222" i="39"/>
  <c r="J222" i="40"/>
  <c r="K222" i="42"/>
  <c r="I222" i="42" s="1"/>
  <c r="X222" i="25" s="1"/>
  <c r="J222" i="43"/>
  <c r="J222" i="45"/>
  <c r="J222" i="46"/>
  <c r="J222" i="34"/>
  <c r="J217" i="37"/>
  <c r="J217" i="38"/>
  <c r="J217" i="39"/>
  <c r="J217" i="40"/>
  <c r="K217" i="42"/>
  <c r="J217" i="43"/>
  <c r="J217" i="45"/>
  <c r="J217" i="46"/>
  <c r="J217" i="34"/>
  <c r="J157" i="36"/>
  <c r="J157" i="38"/>
  <c r="J157" i="39"/>
  <c r="J157" i="40"/>
  <c r="K157" i="42"/>
  <c r="I157" i="42" s="1"/>
  <c r="X157" i="25" s="1"/>
  <c r="J157" i="43"/>
  <c r="J157" i="45"/>
  <c r="J157" i="46"/>
  <c r="J157" i="34"/>
  <c r="I154" i="37"/>
  <c r="J154" i="38"/>
  <c r="J154" i="39"/>
  <c r="J154" i="40"/>
  <c r="K154" i="42"/>
  <c r="I154" i="42" s="1"/>
  <c r="X154" i="25" s="1"/>
  <c r="J154" i="43"/>
  <c r="J154" i="45"/>
  <c r="I154" i="45" s="1"/>
  <c r="AI154" i="25" s="1"/>
  <c r="J154" i="46"/>
  <c r="I154" i="46" s="1"/>
  <c r="J154" i="34"/>
  <c r="I154" i="34" s="1"/>
  <c r="J142" i="37"/>
  <c r="J142" i="38"/>
  <c r="J142" i="39"/>
  <c r="J142" i="40"/>
  <c r="K142" i="42"/>
  <c r="I142" i="42" s="1"/>
  <c r="X142" i="25" s="1"/>
  <c r="J142" i="43"/>
  <c r="J142" i="45"/>
  <c r="J142" i="46"/>
  <c r="J142" i="34"/>
  <c r="J138" i="37"/>
  <c r="J138" i="38"/>
  <c r="J138" i="39"/>
  <c r="J138" i="40"/>
  <c r="K138" i="42"/>
  <c r="I138" i="42" s="1"/>
  <c r="X138" i="25" s="1"/>
  <c r="J138" i="43"/>
  <c r="J138" i="45"/>
  <c r="J138" i="46"/>
  <c r="J138" i="34"/>
  <c r="J117" i="35"/>
  <c r="J117" i="37"/>
  <c r="J117" i="38"/>
  <c r="J117" i="39"/>
  <c r="J117" i="40"/>
  <c r="K117" i="42"/>
  <c r="I117" i="42" s="1"/>
  <c r="X117" i="25" s="1"/>
  <c r="J117" i="43"/>
  <c r="J117" i="45"/>
  <c r="J117" i="46"/>
  <c r="J117" i="34"/>
  <c r="I154" i="35"/>
  <c r="I154" i="36"/>
  <c r="N154" i="25" s="1"/>
  <c r="I154" i="38"/>
  <c r="I154" i="39"/>
  <c r="T154" i="25" s="1"/>
  <c r="I154" i="40"/>
  <c r="I154" i="43"/>
  <c r="AB154" i="25" s="1"/>
  <c r="J63" i="35"/>
  <c r="J63" i="37"/>
  <c r="J63" i="38"/>
  <c r="J63" i="39"/>
  <c r="J63" i="40"/>
  <c r="K63" i="42"/>
  <c r="I63" i="42" s="1"/>
  <c r="X63" i="25" s="1"/>
  <c r="J63" i="43"/>
  <c r="J63" i="45"/>
  <c r="J63" i="46"/>
  <c r="J63" i="34"/>
  <c r="I28" i="35"/>
  <c r="I28" i="36"/>
  <c r="N28" i="25" s="1"/>
  <c r="I28" i="37"/>
  <c r="H28" i="37" s="1"/>
  <c r="Q28" i="25" s="1"/>
  <c r="I28" i="38"/>
  <c r="H28" i="38" s="1"/>
  <c r="R28" i="25" s="1"/>
  <c r="I28" i="39"/>
  <c r="T28" i="25" s="1"/>
  <c r="I28" i="40"/>
  <c r="I28" i="43"/>
  <c r="AB28" i="25" s="1"/>
  <c r="I28" i="45"/>
  <c r="AI28" i="25" s="1"/>
  <c r="I28" i="46"/>
  <c r="I28" i="34"/>
  <c r="I27" i="35"/>
  <c r="I27" i="36"/>
  <c r="N27" i="25" s="1"/>
  <c r="I27" i="37"/>
  <c r="I27" i="38"/>
  <c r="H27" i="38" s="1"/>
  <c r="R27" i="25" s="1"/>
  <c r="I27" i="39"/>
  <c r="T27" i="25" s="1"/>
  <c r="I27" i="40"/>
  <c r="I27" i="43"/>
  <c r="AB27" i="25" s="1"/>
  <c r="I27" i="45"/>
  <c r="AI27" i="25" s="1"/>
  <c r="I27" i="46"/>
  <c r="I27" i="34"/>
  <c r="I26" i="37"/>
  <c r="I26" i="38"/>
  <c r="I26" i="39"/>
  <c r="T26" i="25" s="1"/>
  <c r="I26" i="40"/>
  <c r="I26" i="43"/>
  <c r="AB26" i="25" s="1"/>
  <c r="I26" i="45"/>
  <c r="AI26" i="25" s="1"/>
  <c r="I26" i="46"/>
  <c r="I26" i="34"/>
  <c r="I25" i="35"/>
  <c r="I25" i="36"/>
  <c r="N25" i="25" s="1"/>
  <c r="I25" i="37"/>
  <c r="I25" i="38"/>
  <c r="I25" i="39"/>
  <c r="T25" i="25" s="1"/>
  <c r="I25" i="40"/>
  <c r="I25" i="43"/>
  <c r="I25" i="45"/>
  <c r="AI25" i="25" s="1"/>
  <c r="I25" i="46"/>
  <c r="I25" i="34"/>
  <c r="I24" i="39"/>
  <c r="T24" i="25" s="1"/>
  <c r="I511" i="34"/>
  <c r="H511" i="34" s="1"/>
  <c r="K511" i="25" s="1"/>
  <c r="X511" i="35"/>
  <c r="P511" i="35"/>
  <c r="I511" i="35"/>
  <c r="Q511" i="36"/>
  <c r="P511" i="25" s="1"/>
  <c r="M511" i="36"/>
  <c r="O511" i="25" s="1"/>
  <c r="I511" i="36"/>
  <c r="N511" i="25" s="1"/>
  <c r="I511" i="37"/>
  <c r="H511" i="37" s="1"/>
  <c r="Q511" i="25" s="1"/>
  <c r="I511" i="38"/>
  <c r="H511" i="38" s="1"/>
  <c r="R511" i="25" s="1"/>
  <c r="R511" i="39"/>
  <c r="K511" i="39" s="1"/>
  <c r="I511" i="39"/>
  <c r="T511" i="25" s="1"/>
  <c r="I511" i="40"/>
  <c r="H511" i="40" s="1"/>
  <c r="V511" i="25" s="1"/>
  <c r="L511" i="42"/>
  <c r="Y511" i="25" s="1"/>
  <c r="AU511" i="43"/>
  <c r="AT511" i="43" s="1"/>
  <c r="AG511" i="25" s="1"/>
  <c r="AQ511" i="43"/>
  <c r="AP511" i="43" s="1"/>
  <c r="AF511" i="25" s="1"/>
  <c r="AM511" i="43"/>
  <c r="AJ511" i="43"/>
  <c r="AG511" i="43"/>
  <c r="AC511" i="43"/>
  <c r="AB511" i="43" s="1"/>
  <c r="AD511" i="25" s="1"/>
  <c r="Y511" i="43"/>
  <c r="V511" i="43"/>
  <c r="S511" i="43"/>
  <c r="P511" i="43"/>
  <c r="M511" i="43"/>
  <c r="I511" i="43"/>
  <c r="R511" i="45"/>
  <c r="AK511" i="25" s="1"/>
  <c r="K511" i="45"/>
  <c r="AJ511" i="25" s="1"/>
  <c r="I511" i="45"/>
  <c r="AI511" i="25" s="1"/>
  <c r="O511" i="46"/>
  <c r="M511" i="46"/>
  <c r="K511" i="46"/>
  <c r="I511" i="46"/>
  <c r="I471" i="34"/>
  <c r="H471" i="34" s="1"/>
  <c r="K471" i="25" s="1"/>
  <c r="X471" i="35"/>
  <c r="P471" i="35"/>
  <c r="I471" i="35"/>
  <c r="Q471" i="36"/>
  <c r="P471" i="25" s="1"/>
  <c r="M471" i="36"/>
  <c r="O471" i="25" s="1"/>
  <c r="I471" i="36"/>
  <c r="I471" i="37"/>
  <c r="H471" i="37" s="1"/>
  <c r="Q471" i="25" s="1"/>
  <c r="I471" i="38"/>
  <c r="H471" i="38" s="1"/>
  <c r="R471" i="25" s="1"/>
  <c r="R471" i="39"/>
  <c r="K471" i="39" s="1"/>
  <c r="U471" i="25" s="1"/>
  <c r="I471" i="39"/>
  <c r="T471" i="25" s="1"/>
  <c r="I471" i="40"/>
  <c r="H471" i="40" s="1"/>
  <c r="V471" i="25" s="1"/>
  <c r="L471" i="42"/>
  <c r="Y471" i="25" s="1"/>
  <c r="AU471" i="43"/>
  <c r="AT471" i="43" s="1"/>
  <c r="AG471" i="25" s="1"/>
  <c r="AQ471" i="43"/>
  <c r="AP471" i="43" s="1"/>
  <c r="AF471" i="25" s="1"/>
  <c r="AM471" i="43"/>
  <c r="AJ471" i="43"/>
  <c r="AG471" i="43"/>
  <c r="AC471" i="43"/>
  <c r="AB471" i="43" s="1"/>
  <c r="AD471" i="25" s="1"/>
  <c r="Y471" i="43"/>
  <c r="V471" i="43"/>
  <c r="S471" i="43"/>
  <c r="P471" i="43"/>
  <c r="M471" i="43"/>
  <c r="I471" i="43"/>
  <c r="AB471" i="25" s="1"/>
  <c r="R471" i="45"/>
  <c r="AK471" i="25" s="1"/>
  <c r="K471" i="45"/>
  <c r="AJ471" i="25" s="1"/>
  <c r="I471" i="45"/>
  <c r="O471" i="46"/>
  <c r="M471" i="46"/>
  <c r="K471" i="46"/>
  <c r="I471" i="46"/>
  <c r="AP451" i="25"/>
  <c r="I451" i="46"/>
  <c r="AM451" i="25" s="1"/>
  <c r="K451" i="46"/>
  <c r="AN451" i="25" s="1"/>
  <c r="M451" i="46"/>
  <c r="AO451" i="25" s="1"/>
  <c r="O451" i="46"/>
  <c r="I451" i="45"/>
  <c r="AI451" i="25" s="1"/>
  <c r="K451" i="45"/>
  <c r="AJ451" i="25" s="1"/>
  <c r="R451" i="45"/>
  <c r="AK451" i="25" s="1"/>
  <c r="I451" i="43"/>
  <c r="AB451" i="25" s="1"/>
  <c r="M451" i="43"/>
  <c r="P451" i="43"/>
  <c r="S451" i="43"/>
  <c r="V451" i="43"/>
  <c r="Y451" i="43"/>
  <c r="AC451" i="43"/>
  <c r="AB451" i="43" s="1"/>
  <c r="AD451" i="25" s="1"/>
  <c r="AG451" i="43"/>
  <c r="AJ451" i="43"/>
  <c r="AM451" i="43"/>
  <c r="AQ451" i="43"/>
  <c r="AP451" i="43" s="1"/>
  <c r="AF451" i="25" s="1"/>
  <c r="AU451" i="43"/>
  <c r="AT451" i="43" s="1"/>
  <c r="AG451" i="25" s="1"/>
  <c r="L451" i="42"/>
  <c r="Y451" i="25" s="1"/>
  <c r="I451" i="40"/>
  <c r="H451" i="40" s="1"/>
  <c r="V451" i="25" s="1"/>
  <c r="I451" i="39"/>
  <c r="T451" i="25" s="1"/>
  <c r="R451" i="39"/>
  <c r="K451" i="39" s="1"/>
  <c r="U451" i="25" s="1"/>
  <c r="I451" i="38"/>
  <c r="H451" i="38" s="1"/>
  <c r="R451" i="25" s="1"/>
  <c r="I451" i="37"/>
  <c r="H451" i="37" s="1"/>
  <c r="Q451" i="25" s="1"/>
  <c r="I451" i="36"/>
  <c r="N451" i="25" s="1"/>
  <c r="M451" i="36"/>
  <c r="O451" i="25" s="1"/>
  <c r="Q451" i="36"/>
  <c r="P451" i="25" s="1"/>
  <c r="I451" i="35"/>
  <c r="P451" i="35"/>
  <c r="X451" i="35"/>
  <c r="I451" i="34"/>
  <c r="H451" i="34" s="1"/>
  <c r="K451" i="25" s="1"/>
  <c r="I427" i="34"/>
  <c r="H427" i="34" s="1"/>
  <c r="K427" i="25" s="1"/>
  <c r="X427" i="35"/>
  <c r="P427" i="35"/>
  <c r="I427" i="35"/>
  <c r="Q427" i="36"/>
  <c r="P427" i="25" s="1"/>
  <c r="M427" i="36"/>
  <c r="O427" i="25" s="1"/>
  <c r="I427" i="36"/>
  <c r="N427" i="25" s="1"/>
  <c r="I427" i="37"/>
  <c r="H427" i="37" s="1"/>
  <c r="Q427" i="25" s="1"/>
  <c r="I427" i="38"/>
  <c r="H427" i="38" s="1"/>
  <c r="R427" i="25" s="1"/>
  <c r="R427" i="39"/>
  <c r="K427" i="39" s="1"/>
  <c r="U427" i="25" s="1"/>
  <c r="I427" i="39"/>
  <c r="T427" i="25" s="1"/>
  <c r="I427" i="40"/>
  <c r="H427" i="40" s="1"/>
  <c r="V427" i="25" s="1"/>
  <c r="L427" i="42"/>
  <c r="Y427" i="25" s="1"/>
  <c r="AU427" i="43"/>
  <c r="AT427" i="43" s="1"/>
  <c r="AG427" i="25" s="1"/>
  <c r="AQ427" i="43"/>
  <c r="AP427" i="43" s="1"/>
  <c r="AF427" i="25" s="1"/>
  <c r="AM427" i="43"/>
  <c r="AJ427" i="43"/>
  <c r="AG427" i="43"/>
  <c r="AC427" i="43"/>
  <c r="AB427" i="43" s="1"/>
  <c r="AD427" i="25" s="1"/>
  <c r="Y427" i="43"/>
  <c r="V427" i="43"/>
  <c r="S427" i="43"/>
  <c r="P427" i="43"/>
  <c r="M427" i="43"/>
  <c r="I427" i="43"/>
  <c r="R427" i="45"/>
  <c r="AK427" i="25" s="1"/>
  <c r="K427" i="45"/>
  <c r="AJ427" i="25" s="1"/>
  <c r="I427" i="45"/>
  <c r="AI427" i="25" s="1"/>
  <c r="O427" i="46"/>
  <c r="M427" i="46"/>
  <c r="K427" i="46"/>
  <c r="I427" i="46"/>
  <c r="I281" i="34"/>
  <c r="H281" i="34" s="1"/>
  <c r="K281" i="25" s="1"/>
  <c r="X281" i="35"/>
  <c r="P281" i="35"/>
  <c r="I281" i="35"/>
  <c r="Q281" i="36"/>
  <c r="P281" i="25" s="1"/>
  <c r="M281" i="36"/>
  <c r="O281" i="25" s="1"/>
  <c r="I281" i="36"/>
  <c r="N281" i="25" s="1"/>
  <c r="I281" i="37"/>
  <c r="H281" i="37" s="1"/>
  <c r="Q281" i="25" s="1"/>
  <c r="I281" i="38"/>
  <c r="H281" i="38" s="1"/>
  <c r="R281" i="25" s="1"/>
  <c r="R281" i="39"/>
  <c r="K281" i="39" s="1"/>
  <c r="U281" i="25" s="1"/>
  <c r="I281" i="39"/>
  <c r="T281" i="25" s="1"/>
  <c r="I281" i="40"/>
  <c r="H281" i="40" s="1"/>
  <c r="V281" i="25" s="1"/>
  <c r="L281" i="42"/>
  <c r="Y281" i="25" s="1"/>
  <c r="AU281" i="43"/>
  <c r="AT281" i="43" s="1"/>
  <c r="AG281" i="25" s="1"/>
  <c r="AQ281" i="43"/>
  <c r="AP281" i="43" s="1"/>
  <c r="AF281" i="25" s="1"/>
  <c r="AM281" i="43"/>
  <c r="AJ281" i="43"/>
  <c r="AG281" i="43"/>
  <c r="AC281" i="43"/>
  <c r="AB281" i="43" s="1"/>
  <c r="AD281" i="25" s="1"/>
  <c r="Y281" i="43"/>
  <c r="V281" i="43"/>
  <c r="S281" i="43"/>
  <c r="P281" i="43"/>
  <c r="M281" i="43"/>
  <c r="I281" i="43"/>
  <c r="AB281" i="25" s="1"/>
  <c r="R281" i="45"/>
  <c r="AK281" i="25" s="1"/>
  <c r="K281" i="45"/>
  <c r="AJ281" i="25" s="1"/>
  <c r="I281" i="45"/>
  <c r="AI281" i="25" s="1"/>
  <c r="O281" i="46"/>
  <c r="M281" i="46"/>
  <c r="K281" i="46"/>
  <c r="I281" i="46"/>
  <c r="I269" i="34"/>
  <c r="H269" i="34" s="1"/>
  <c r="K269" i="25" s="1"/>
  <c r="X269" i="35"/>
  <c r="P269" i="35"/>
  <c r="I269" i="35"/>
  <c r="Q269" i="36"/>
  <c r="P269" i="25" s="1"/>
  <c r="M269" i="36"/>
  <c r="O269" i="25" s="1"/>
  <c r="I269" i="36"/>
  <c r="N269" i="25" s="1"/>
  <c r="I269" i="37"/>
  <c r="H269" i="37" s="1"/>
  <c r="Q269" i="25" s="1"/>
  <c r="I269" i="38"/>
  <c r="H269" i="38" s="1"/>
  <c r="R269" i="25" s="1"/>
  <c r="R269" i="39"/>
  <c r="K269" i="39" s="1"/>
  <c r="U269" i="25" s="1"/>
  <c r="I269" i="39"/>
  <c r="T269" i="25" s="1"/>
  <c r="I269" i="40"/>
  <c r="H269" i="40" s="1"/>
  <c r="V269" i="25" s="1"/>
  <c r="L269" i="42"/>
  <c r="Y269" i="25" s="1"/>
  <c r="AU269" i="43"/>
  <c r="AT269" i="43" s="1"/>
  <c r="AG269" i="25" s="1"/>
  <c r="AQ269" i="43"/>
  <c r="AP269" i="43" s="1"/>
  <c r="AF269" i="25" s="1"/>
  <c r="AM269" i="43"/>
  <c r="AJ269" i="43"/>
  <c r="AG269" i="43"/>
  <c r="AC269" i="43"/>
  <c r="AB269" i="43" s="1"/>
  <c r="AD269" i="25" s="1"/>
  <c r="Y269" i="43"/>
  <c r="V269" i="43"/>
  <c r="S269" i="43"/>
  <c r="P269" i="43"/>
  <c r="M269" i="43"/>
  <c r="I269" i="43"/>
  <c r="R269" i="45"/>
  <c r="AK269" i="25" s="1"/>
  <c r="K269" i="45"/>
  <c r="AJ269" i="25" s="1"/>
  <c r="I269" i="45"/>
  <c r="AI269" i="25" s="1"/>
  <c r="O269" i="46"/>
  <c r="M269" i="46"/>
  <c r="K269" i="46"/>
  <c r="I269" i="46"/>
  <c r="I240" i="34"/>
  <c r="H240" i="34" s="1"/>
  <c r="K240" i="25" s="1"/>
  <c r="I239" i="34"/>
  <c r="H239" i="34" s="1"/>
  <c r="K239" i="25" s="1"/>
  <c r="X240" i="35"/>
  <c r="P240" i="35"/>
  <c r="I240" i="35"/>
  <c r="X239" i="35"/>
  <c r="P239" i="35"/>
  <c r="I239" i="35"/>
  <c r="Q240" i="36"/>
  <c r="P240" i="25" s="1"/>
  <c r="M240" i="36"/>
  <c r="O240" i="25" s="1"/>
  <c r="I240" i="36"/>
  <c r="N240" i="25" s="1"/>
  <c r="Q239" i="36"/>
  <c r="P239" i="25" s="1"/>
  <c r="M239" i="36"/>
  <c r="O239" i="25" s="1"/>
  <c r="I239" i="36"/>
  <c r="N239" i="25" s="1"/>
  <c r="I240" i="37"/>
  <c r="H240" i="37" s="1"/>
  <c r="Q240" i="25" s="1"/>
  <c r="I239" i="37"/>
  <c r="H239" i="37" s="1"/>
  <c r="Q239" i="25" s="1"/>
  <c r="I240" i="38"/>
  <c r="H240" i="38" s="1"/>
  <c r="R240" i="25" s="1"/>
  <c r="I239" i="38"/>
  <c r="H239" i="38" s="1"/>
  <c r="R239" i="25" s="1"/>
  <c r="R240" i="39"/>
  <c r="K240" i="39" s="1"/>
  <c r="U240" i="25" s="1"/>
  <c r="I240" i="39"/>
  <c r="T240" i="25" s="1"/>
  <c r="R239" i="39"/>
  <c r="K239" i="39" s="1"/>
  <c r="U239" i="25" s="1"/>
  <c r="I239" i="39"/>
  <c r="T239" i="25" s="1"/>
  <c r="I240" i="40"/>
  <c r="H240" i="40" s="1"/>
  <c r="V240" i="25" s="1"/>
  <c r="I239" i="40"/>
  <c r="H239" i="40" s="1"/>
  <c r="V239" i="25" s="1"/>
  <c r="L240" i="42"/>
  <c r="Y240" i="25" s="1"/>
  <c r="L239" i="42"/>
  <c r="Y239" i="25" s="1"/>
  <c r="AU240" i="43"/>
  <c r="AT240" i="43" s="1"/>
  <c r="AG240" i="25" s="1"/>
  <c r="AQ240" i="43"/>
  <c r="AP240" i="43" s="1"/>
  <c r="AF240" i="25" s="1"/>
  <c r="AM240" i="43"/>
  <c r="AJ240" i="43"/>
  <c r="AG240" i="43"/>
  <c r="AC240" i="43"/>
  <c r="AB240" i="43" s="1"/>
  <c r="AD240" i="25" s="1"/>
  <c r="Y240" i="43"/>
  <c r="V240" i="43"/>
  <c r="S240" i="43"/>
  <c r="P240" i="43"/>
  <c r="M240" i="43"/>
  <c r="I240" i="43"/>
  <c r="AB240" i="25" s="1"/>
  <c r="AU239" i="43"/>
  <c r="AT239" i="43" s="1"/>
  <c r="AG239" i="25" s="1"/>
  <c r="AQ239" i="43"/>
  <c r="AP239" i="43" s="1"/>
  <c r="AF239" i="25" s="1"/>
  <c r="AM239" i="43"/>
  <c r="AJ239" i="43"/>
  <c r="AG239" i="43"/>
  <c r="AC239" i="43"/>
  <c r="AB239" i="43" s="1"/>
  <c r="AD239" i="25" s="1"/>
  <c r="Y239" i="43"/>
  <c r="V239" i="43"/>
  <c r="S239" i="43"/>
  <c r="P239" i="43"/>
  <c r="M239" i="43"/>
  <c r="I239" i="43"/>
  <c r="AB239" i="25" s="1"/>
  <c r="R240" i="45"/>
  <c r="AK240" i="25" s="1"/>
  <c r="K240" i="45"/>
  <c r="AJ240" i="25" s="1"/>
  <c r="I240" i="45"/>
  <c r="AI240" i="25" s="1"/>
  <c r="R239" i="45"/>
  <c r="AK239" i="25" s="1"/>
  <c r="K239" i="45"/>
  <c r="AJ239" i="25" s="1"/>
  <c r="I239" i="45"/>
  <c r="AI239" i="25" s="1"/>
  <c r="O240" i="46"/>
  <c r="M240" i="46"/>
  <c r="K240" i="46"/>
  <c r="I240" i="46"/>
  <c r="O239" i="46"/>
  <c r="M239" i="46"/>
  <c r="K239" i="46"/>
  <c r="I239" i="46"/>
  <c r="I237" i="34"/>
  <c r="H237" i="34" s="1"/>
  <c r="K237" i="25" s="1"/>
  <c r="X237" i="35"/>
  <c r="P237" i="35"/>
  <c r="I237" i="35"/>
  <c r="Q237" i="36"/>
  <c r="P237" i="25" s="1"/>
  <c r="M237" i="36"/>
  <c r="O237" i="25" s="1"/>
  <c r="I237" i="36"/>
  <c r="N237" i="25" s="1"/>
  <c r="I237" i="37"/>
  <c r="H237" i="37" s="1"/>
  <c r="Q237" i="25" s="1"/>
  <c r="I237" i="38"/>
  <c r="H237" i="38" s="1"/>
  <c r="R237" i="25" s="1"/>
  <c r="R237" i="39"/>
  <c r="K237" i="39" s="1"/>
  <c r="U237" i="25" s="1"/>
  <c r="I237" i="39"/>
  <c r="T237" i="25" s="1"/>
  <c r="I237" i="40"/>
  <c r="H237" i="40" s="1"/>
  <c r="V237" i="25" s="1"/>
  <c r="L237" i="42"/>
  <c r="Y237" i="25" s="1"/>
  <c r="AU237" i="43"/>
  <c r="AT237" i="43" s="1"/>
  <c r="AG237" i="25" s="1"/>
  <c r="AQ237" i="43"/>
  <c r="AP237" i="43" s="1"/>
  <c r="AF237" i="25" s="1"/>
  <c r="AM237" i="43"/>
  <c r="AJ237" i="43"/>
  <c r="AG237" i="43"/>
  <c r="AC237" i="43"/>
  <c r="AB237" i="43" s="1"/>
  <c r="AD237" i="25" s="1"/>
  <c r="Y237" i="43"/>
  <c r="V237" i="43"/>
  <c r="S237" i="43"/>
  <c r="P237" i="43"/>
  <c r="M237" i="43"/>
  <c r="I237" i="43"/>
  <c r="AB237" i="25" s="1"/>
  <c r="R237" i="45"/>
  <c r="AK237" i="25" s="1"/>
  <c r="K237" i="45"/>
  <c r="AJ237" i="25" s="1"/>
  <c r="I237" i="45"/>
  <c r="AI237" i="25" s="1"/>
  <c r="O237" i="46"/>
  <c r="M237" i="46"/>
  <c r="K237" i="46"/>
  <c r="I237" i="46"/>
  <c r="I234" i="34"/>
  <c r="H234" i="34" s="1"/>
  <c r="K234" i="25" s="1"/>
  <c r="X234" i="35"/>
  <c r="P234" i="35"/>
  <c r="I234" i="35"/>
  <c r="Q234" i="36"/>
  <c r="P234" i="25" s="1"/>
  <c r="M234" i="36"/>
  <c r="O234" i="25" s="1"/>
  <c r="I234" i="36"/>
  <c r="N234" i="25" s="1"/>
  <c r="I234" i="37"/>
  <c r="H234" i="37" s="1"/>
  <c r="Q234" i="25" s="1"/>
  <c r="I234" i="38"/>
  <c r="H234" i="38" s="1"/>
  <c r="R234" i="25" s="1"/>
  <c r="R234" i="39"/>
  <c r="K234" i="39" s="1"/>
  <c r="U234" i="25" s="1"/>
  <c r="I234" i="39"/>
  <c r="T234" i="25" s="1"/>
  <c r="I234" i="40"/>
  <c r="H234" i="40" s="1"/>
  <c r="V234" i="25" s="1"/>
  <c r="L234" i="42"/>
  <c r="Y234" i="25" s="1"/>
  <c r="AU234" i="43"/>
  <c r="AT234" i="43" s="1"/>
  <c r="AG234" i="25" s="1"/>
  <c r="AQ234" i="43"/>
  <c r="AP234" i="43" s="1"/>
  <c r="AF234" i="25" s="1"/>
  <c r="AM234" i="43"/>
  <c r="AJ234" i="43"/>
  <c r="AG234" i="43"/>
  <c r="AC234" i="43"/>
  <c r="AB234" i="43" s="1"/>
  <c r="AD234" i="25" s="1"/>
  <c r="Y234" i="43"/>
  <c r="V234" i="43"/>
  <c r="S234" i="43"/>
  <c r="P234" i="43"/>
  <c r="M234" i="43"/>
  <c r="I234" i="43"/>
  <c r="AB234" i="25" s="1"/>
  <c r="R234" i="45"/>
  <c r="AK234" i="25" s="1"/>
  <c r="K234" i="45"/>
  <c r="AJ234" i="25" s="1"/>
  <c r="I234" i="45"/>
  <c r="AI234" i="25" s="1"/>
  <c r="O234" i="46"/>
  <c r="M234" i="46"/>
  <c r="K234" i="46"/>
  <c r="I234" i="46"/>
  <c r="I230" i="34"/>
  <c r="H230" i="34" s="1"/>
  <c r="K230" i="25" s="1"/>
  <c r="I229" i="34"/>
  <c r="H229" i="34" s="1"/>
  <c r="K229" i="25" s="1"/>
  <c r="I228" i="34"/>
  <c r="H228" i="34" s="1"/>
  <c r="K228" i="25" s="1"/>
  <c r="X230" i="35"/>
  <c r="P230" i="35"/>
  <c r="I230" i="35"/>
  <c r="X229" i="35"/>
  <c r="P229" i="35"/>
  <c r="I229" i="35"/>
  <c r="X228" i="35"/>
  <c r="P228" i="35"/>
  <c r="I228" i="35"/>
  <c r="Q230" i="36"/>
  <c r="P230" i="25" s="1"/>
  <c r="M230" i="36"/>
  <c r="O230" i="25" s="1"/>
  <c r="I230" i="36"/>
  <c r="N230" i="25" s="1"/>
  <c r="Q229" i="36"/>
  <c r="P229" i="25" s="1"/>
  <c r="M229" i="36"/>
  <c r="O229" i="25" s="1"/>
  <c r="I229" i="36"/>
  <c r="N229" i="25" s="1"/>
  <c r="Q228" i="36"/>
  <c r="P228" i="25" s="1"/>
  <c r="M228" i="36"/>
  <c r="O228" i="25" s="1"/>
  <c r="I228" i="36"/>
  <c r="N228" i="25" s="1"/>
  <c r="I230" i="37"/>
  <c r="H230" i="37" s="1"/>
  <c r="Q230" i="25" s="1"/>
  <c r="I229" i="37"/>
  <c r="H229" i="37" s="1"/>
  <c r="Q229" i="25" s="1"/>
  <c r="I228" i="37"/>
  <c r="H228" i="37" s="1"/>
  <c r="Q228" i="25" s="1"/>
  <c r="I230" i="38"/>
  <c r="H230" i="38" s="1"/>
  <c r="R230" i="25" s="1"/>
  <c r="I229" i="38"/>
  <c r="H229" i="38" s="1"/>
  <c r="R229" i="25" s="1"/>
  <c r="I228" i="38"/>
  <c r="H228" i="38" s="1"/>
  <c r="R228" i="25" s="1"/>
  <c r="R230" i="39"/>
  <c r="K230" i="39" s="1"/>
  <c r="U230" i="25" s="1"/>
  <c r="I230" i="39"/>
  <c r="T230" i="25" s="1"/>
  <c r="R229" i="39"/>
  <c r="K229" i="39" s="1"/>
  <c r="U229" i="25" s="1"/>
  <c r="I229" i="39"/>
  <c r="T229" i="25" s="1"/>
  <c r="R228" i="39"/>
  <c r="K228" i="39" s="1"/>
  <c r="U228" i="25" s="1"/>
  <c r="I228" i="39"/>
  <c r="T228" i="25" s="1"/>
  <c r="I230" i="40"/>
  <c r="H230" i="40" s="1"/>
  <c r="V230" i="25" s="1"/>
  <c r="I229" i="40"/>
  <c r="H229" i="40" s="1"/>
  <c r="V229" i="25" s="1"/>
  <c r="I228" i="40"/>
  <c r="H228" i="40" s="1"/>
  <c r="V228" i="25" s="1"/>
  <c r="L230" i="42"/>
  <c r="Y230" i="25" s="1"/>
  <c r="L229" i="42"/>
  <c r="Y229" i="25" s="1"/>
  <c r="L228" i="42"/>
  <c r="Y228" i="25" s="1"/>
  <c r="AU230" i="43"/>
  <c r="AT230" i="43" s="1"/>
  <c r="AG230" i="25" s="1"/>
  <c r="AQ230" i="43"/>
  <c r="AP230" i="43" s="1"/>
  <c r="AF230" i="25" s="1"/>
  <c r="AM230" i="43"/>
  <c r="AJ230" i="43"/>
  <c r="AG230" i="43"/>
  <c r="AC230" i="43"/>
  <c r="AB230" i="43" s="1"/>
  <c r="AD230" i="25" s="1"/>
  <c r="Y230" i="43"/>
  <c r="V230" i="43"/>
  <c r="S230" i="43"/>
  <c r="P230" i="43"/>
  <c r="M230" i="43"/>
  <c r="I230" i="43"/>
  <c r="AB230" i="25" s="1"/>
  <c r="AU229" i="43"/>
  <c r="AT229" i="43" s="1"/>
  <c r="AG229" i="25" s="1"/>
  <c r="AQ229" i="43"/>
  <c r="AP229" i="43" s="1"/>
  <c r="AF229" i="25" s="1"/>
  <c r="AM229" i="43"/>
  <c r="AJ229" i="43"/>
  <c r="AG229" i="43"/>
  <c r="AC229" i="43"/>
  <c r="AB229" i="43" s="1"/>
  <c r="AD229" i="25" s="1"/>
  <c r="Y229" i="43"/>
  <c r="V229" i="43"/>
  <c r="S229" i="43"/>
  <c r="P229" i="43"/>
  <c r="M229" i="43"/>
  <c r="I229" i="43"/>
  <c r="AB229" i="25" s="1"/>
  <c r="AU228" i="43"/>
  <c r="AT228" i="43" s="1"/>
  <c r="AG228" i="25" s="1"/>
  <c r="AQ228" i="43"/>
  <c r="AP228" i="43" s="1"/>
  <c r="AF228" i="25" s="1"/>
  <c r="AM228" i="43"/>
  <c r="AJ228" i="43"/>
  <c r="AG228" i="43"/>
  <c r="AC228" i="43"/>
  <c r="AB228" i="43" s="1"/>
  <c r="AD228" i="25" s="1"/>
  <c r="Y228" i="43"/>
  <c r="V228" i="43"/>
  <c r="S228" i="43"/>
  <c r="P228" i="43"/>
  <c r="M228" i="43"/>
  <c r="I228" i="43"/>
  <c r="AB228" i="25" s="1"/>
  <c r="R230" i="45"/>
  <c r="AK230" i="25" s="1"/>
  <c r="K230" i="45"/>
  <c r="AJ230" i="25" s="1"/>
  <c r="I230" i="45"/>
  <c r="AI230" i="25" s="1"/>
  <c r="R229" i="45"/>
  <c r="AK229" i="25" s="1"/>
  <c r="K229" i="45"/>
  <c r="AJ229" i="25" s="1"/>
  <c r="I229" i="45"/>
  <c r="AI229" i="25" s="1"/>
  <c r="R228" i="45"/>
  <c r="AK228" i="25" s="1"/>
  <c r="K228" i="45"/>
  <c r="AJ228" i="25" s="1"/>
  <c r="I228" i="45"/>
  <c r="AI228" i="25" s="1"/>
  <c r="O230" i="46"/>
  <c r="M230" i="46"/>
  <c r="K230" i="46"/>
  <c r="I230" i="46"/>
  <c r="O229" i="46"/>
  <c r="M229" i="46"/>
  <c r="K229" i="46"/>
  <c r="I229" i="46"/>
  <c r="O228" i="46"/>
  <c r="M228" i="46"/>
  <c r="K228" i="46"/>
  <c r="I228" i="46"/>
  <c r="I235" i="34"/>
  <c r="H235" i="34" s="1"/>
  <c r="K235" i="25" s="1"/>
  <c r="I233" i="34"/>
  <c r="H233" i="34" s="1"/>
  <c r="K233" i="25" s="1"/>
  <c r="I232" i="34"/>
  <c r="H232" i="34" s="1"/>
  <c r="K232" i="25" s="1"/>
  <c r="I231" i="34"/>
  <c r="H231" i="34" s="1"/>
  <c r="K231" i="25" s="1"/>
  <c r="X235" i="35"/>
  <c r="P235" i="35"/>
  <c r="I235" i="35"/>
  <c r="X233" i="35"/>
  <c r="P233" i="35"/>
  <c r="I233" i="35"/>
  <c r="X232" i="35"/>
  <c r="P232" i="35"/>
  <c r="I232" i="35"/>
  <c r="X231" i="35"/>
  <c r="P231" i="35"/>
  <c r="I231" i="35"/>
  <c r="Q235" i="36"/>
  <c r="P235" i="25" s="1"/>
  <c r="M235" i="36"/>
  <c r="O235" i="25" s="1"/>
  <c r="I235" i="36"/>
  <c r="N235" i="25" s="1"/>
  <c r="Q233" i="36"/>
  <c r="P233" i="25" s="1"/>
  <c r="M233" i="36"/>
  <c r="O233" i="25" s="1"/>
  <c r="I233" i="36"/>
  <c r="N233" i="25" s="1"/>
  <c r="Q232" i="36"/>
  <c r="P232" i="25" s="1"/>
  <c r="M232" i="36"/>
  <c r="O232" i="25" s="1"/>
  <c r="I232" i="36"/>
  <c r="N232" i="25" s="1"/>
  <c r="Q231" i="36"/>
  <c r="P231" i="25" s="1"/>
  <c r="M231" i="36"/>
  <c r="O231" i="25" s="1"/>
  <c r="I231" i="36"/>
  <c r="N231" i="25" s="1"/>
  <c r="I235" i="37"/>
  <c r="H235" i="37" s="1"/>
  <c r="Q235" i="25" s="1"/>
  <c r="I233" i="37"/>
  <c r="H233" i="37" s="1"/>
  <c r="Q233" i="25" s="1"/>
  <c r="I232" i="37"/>
  <c r="H232" i="37" s="1"/>
  <c r="Q232" i="25" s="1"/>
  <c r="I231" i="37"/>
  <c r="H231" i="37" s="1"/>
  <c r="Q231" i="25" s="1"/>
  <c r="I235" i="38"/>
  <c r="H235" i="38" s="1"/>
  <c r="R235" i="25" s="1"/>
  <c r="I233" i="38"/>
  <c r="H233" i="38" s="1"/>
  <c r="R233" i="25" s="1"/>
  <c r="I232" i="38"/>
  <c r="H232" i="38" s="1"/>
  <c r="R232" i="25" s="1"/>
  <c r="I231" i="38"/>
  <c r="H231" i="38" s="1"/>
  <c r="R231" i="25" s="1"/>
  <c r="R235" i="39"/>
  <c r="K235" i="39" s="1"/>
  <c r="U235" i="25" s="1"/>
  <c r="I235" i="39"/>
  <c r="T235" i="25" s="1"/>
  <c r="R233" i="39"/>
  <c r="K233" i="39" s="1"/>
  <c r="U233" i="25" s="1"/>
  <c r="I233" i="39"/>
  <c r="T233" i="25" s="1"/>
  <c r="R232" i="39"/>
  <c r="K232" i="39" s="1"/>
  <c r="U232" i="25" s="1"/>
  <c r="I232" i="39"/>
  <c r="T232" i="25" s="1"/>
  <c r="R231" i="39"/>
  <c r="K231" i="39" s="1"/>
  <c r="U231" i="25" s="1"/>
  <c r="I231" i="39"/>
  <c r="T231" i="25" s="1"/>
  <c r="I235" i="40"/>
  <c r="H235" i="40" s="1"/>
  <c r="V235" i="25" s="1"/>
  <c r="I233" i="40"/>
  <c r="H233" i="40" s="1"/>
  <c r="V233" i="25" s="1"/>
  <c r="I232" i="40"/>
  <c r="H232" i="40" s="1"/>
  <c r="V232" i="25" s="1"/>
  <c r="I231" i="40"/>
  <c r="H231" i="40" s="1"/>
  <c r="V231" i="25" s="1"/>
  <c r="L235" i="42"/>
  <c r="Y235" i="25" s="1"/>
  <c r="L233" i="42"/>
  <c r="Y233" i="25" s="1"/>
  <c r="L232" i="42"/>
  <c r="Y232" i="25" s="1"/>
  <c r="L231" i="42"/>
  <c r="Y231" i="25" s="1"/>
  <c r="AU235" i="43"/>
  <c r="AT235" i="43" s="1"/>
  <c r="AG235" i="25" s="1"/>
  <c r="AQ235" i="43"/>
  <c r="AP235" i="43" s="1"/>
  <c r="AF235" i="25" s="1"/>
  <c r="AM235" i="43"/>
  <c r="AJ235" i="43"/>
  <c r="AG235" i="43"/>
  <c r="AC235" i="43"/>
  <c r="AB235" i="43" s="1"/>
  <c r="AD235" i="25" s="1"/>
  <c r="Y235" i="43"/>
  <c r="V235" i="43"/>
  <c r="S235" i="43"/>
  <c r="P235" i="43"/>
  <c r="M235" i="43"/>
  <c r="I235" i="43"/>
  <c r="AB235" i="25" s="1"/>
  <c r="AU233" i="43"/>
  <c r="AT233" i="43" s="1"/>
  <c r="AG233" i="25" s="1"/>
  <c r="AQ233" i="43"/>
  <c r="AP233" i="43" s="1"/>
  <c r="AF233" i="25" s="1"/>
  <c r="AM233" i="43"/>
  <c r="AJ233" i="43"/>
  <c r="AG233" i="43"/>
  <c r="AC233" i="43"/>
  <c r="AB233" i="43" s="1"/>
  <c r="AD233" i="25" s="1"/>
  <c r="Y233" i="43"/>
  <c r="V233" i="43"/>
  <c r="S233" i="43"/>
  <c r="P233" i="43"/>
  <c r="M233" i="43"/>
  <c r="I233" i="43"/>
  <c r="AB233" i="25" s="1"/>
  <c r="AU232" i="43"/>
  <c r="AT232" i="43" s="1"/>
  <c r="AG232" i="25" s="1"/>
  <c r="AQ232" i="43"/>
  <c r="AP232" i="43" s="1"/>
  <c r="AF232" i="25" s="1"/>
  <c r="AM232" i="43"/>
  <c r="AJ232" i="43"/>
  <c r="AG232" i="43"/>
  <c r="AC232" i="43"/>
  <c r="AB232" i="43" s="1"/>
  <c r="AD232" i="25" s="1"/>
  <c r="Y232" i="43"/>
  <c r="V232" i="43"/>
  <c r="S232" i="43"/>
  <c r="P232" i="43"/>
  <c r="M232" i="43"/>
  <c r="I232" i="43"/>
  <c r="AB232" i="25" s="1"/>
  <c r="AU231" i="43"/>
  <c r="AT231" i="43" s="1"/>
  <c r="AG231" i="25" s="1"/>
  <c r="AQ231" i="43"/>
  <c r="AP231" i="43" s="1"/>
  <c r="AF231" i="25" s="1"/>
  <c r="AM231" i="43"/>
  <c r="AJ231" i="43"/>
  <c r="AG231" i="43"/>
  <c r="AC231" i="43"/>
  <c r="AB231" i="43" s="1"/>
  <c r="AD231" i="25" s="1"/>
  <c r="Y231" i="43"/>
  <c r="V231" i="43"/>
  <c r="S231" i="43"/>
  <c r="P231" i="43"/>
  <c r="M231" i="43"/>
  <c r="I231" i="43"/>
  <c r="AB231" i="25" s="1"/>
  <c r="R235" i="45"/>
  <c r="AK235" i="25" s="1"/>
  <c r="K235" i="45"/>
  <c r="AJ235" i="25" s="1"/>
  <c r="I235" i="45"/>
  <c r="AI235" i="25" s="1"/>
  <c r="R233" i="45"/>
  <c r="AK233" i="25" s="1"/>
  <c r="K233" i="45"/>
  <c r="AJ233" i="25" s="1"/>
  <c r="I233" i="45"/>
  <c r="AI233" i="25" s="1"/>
  <c r="R232" i="45"/>
  <c r="AK232" i="25" s="1"/>
  <c r="K232" i="45"/>
  <c r="AJ232" i="25" s="1"/>
  <c r="I232" i="45"/>
  <c r="AI232" i="25" s="1"/>
  <c r="R231" i="45"/>
  <c r="AK231" i="25" s="1"/>
  <c r="K231" i="45"/>
  <c r="AJ231" i="25" s="1"/>
  <c r="I231" i="45"/>
  <c r="AI231" i="25" s="1"/>
  <c r="O235" i="46"/>
  <c r="M235" i="46"/>
  <c r="K235" i="46"/>
  <c r="I235" i="46"/>
  <c r="O233" i="46"/>
  <c r="M233" i="46"/>
  <c r="K233" i="46"/>
  <c r="I233" i="46"/>
  <c r="O232" i="46"/>
  <c r="M232" i="46"/>
  <c r="K232" i="46"/>
  <c r="I232" i="46"/>
  <c r="O231" i="46"/>
  <c r="M231" i="46"/>
  <c r="K231" i="46"/>
  <c r="I231" i="46"/>
  <c r="I226" i="34"/>
  <c r="H226" i="34" s="1"/>
  <c r="K226" i="25" s="1"/>
  <c r="X226" i="35"/>
  <c r="P226" i="35"/>
  <c r="I226" i="35"/>
  <c r="Q226" i="36"/>
  <c r="P226" i="25" s="1"/>
  <c r="M226" i="36"/>
  <c r="O226" i="25" s="1"/>
  <c r="I226" i="36"/>
  <c r="N226" i="25" s="1"/>
  <c r="I226" i="37"/>
  <c r="H226" i="37" s="1"/>
  <c r="Q226" i="25" s="1"/>
  <c r="I226" i="38"/>
  <c r="H226" i="38" s="1"/>
  <c r="R226" i="25" s="1"/>
  <c r="R226" i="39"/>
  <c r="K226" i="39" s="1"/>
  <c r="U226" i="25" s="1"/>
  <c r="I226" i="39"/>
  <c r="T226" i="25" s="1"/>
  <c r="I226" i="40"/>
  <c r="H226" i="40" s="1"/>
  <c r="V226" i="25" s="1"/>
  <c r="L226" i="42"/>
  <c r="Y226" i="25" s="1"/>
  <c r="AU226" i="43"/>
  <c r="AT226" i="43" s="1"/>
  <c r="AG226" i="25" s="1"/>
  <c r="AQ226" i="43"/>
  <c r="AP226" i="43" s="1"/>
  <c r="AF226" i="25" s="1"/>
  <c r="AM226" i="43"/>
  <c r="AJ226" i="43"/>
  <c r="AG226" i="43"/>
  <c r="AC226" i="43"/>
  <c r="AB226" i="43" s="1"/>
  <c r="AD226" i="25" s="1"/>
  <c r="Y226" i="43"/>
  <c r="V226" i="43"/>
  <c r="S226" i="43"/>
  <c r="P226" i="43"/>
  <c r="M226" i="43"/>
  <c r="I226" i="43"/>
  <c r="AB226" i="25" s="1"/>
  <c r="R226" i="45"/>
  <c r="AK226" i="25" s="1"/>
  <c r="K226" i="45"/>
  <c r="AJ226" i="25" s="1"/>
  <c r="I226" i="45"/>
  <c r="AI226" i="25" s="1"/>
  <c r="O226" i="46"/>
  <c r="M226" i="46"/>
  <c r="K226" i="46"/>
  <c r="I226" i="46"/>
  <c r="I225" i="34"/>
  <c r="H225" i="34" s="1"/>
  <c r="K225" i="25" s="1"/>
  <c r="I224" i="34"/>
  <c r="H224" i="34" s="1"/>
  <c r="K224" i="25" s="1"/>
  <c r="I223" i="34"/>
  <c r="H223" i="34" s="1"/>
  <c r="K223" i="25" s="1"/>
  <c r="X225" i="35"/>
  <c r="P225" i="35"/>
  <c r="I225" i="35"/>
  <c r="X224" i="35"/>
  <c r="P224" i="35"/>
  <c r="I224" i="35"/>
  <c r="X223" i="35"/>
  <c r="P223" i="35"/>
  <c r="I223" i="35"/>
  <c r="Q225" i="36"/>
  <c r="P225" i="25" s="1"/>
  <c r="M225" i="36"/>
  <c r="O225" i="25" s="1"/>
  <c r="I225" i="36"/>
  <c r="N225" i="25" s="1"/>
  <c r="Q224" i="36"/>
  <c r="P224" i="25" s="1"/>
  <c r="M224" i="36"/>
  <c r="O224" i="25" s="1"/>
  <c r="I224" i="36"/>
  <c r="N224" i="25" s="1"/>
  <c r="Q223" i="36"/>
  <c r="P223" i="25" s="1"/>
  <c r="M223" i="36"/>
  <c r="O223" i="25" s="1"/>
  <c r="I223" i="36"/>
  <c r="N223" i="25" s="1"/>
  <c r="I225" i="37"/>
  <c r="H225" i="37" s="1"/>
  <c r="Q225" i="25" s="1"/>
  <c r="I224" i="37"/>
  <c r="H224" i="37" s="1"/>
  <c r="Q224" i="25" s="1"/>
  <c r="I223" i="37"/>
  <c r="H223" i="37" s="1"/>
  <c r="Q223" i="25" s="1"/>
  <c r="I225" i="38"/>
  <c r="H225" i="38" s="1"/>
  <c r="R225" i="25" s="1"/>
  <c r="I224" i="38"/>
  <c r="H224" i="38" s="1"/>
  <c r="R224" i="25" s="1"/>
  <c r="I223" i="38"/>
  <c r="H223" i="38" s="1"/>
  <c r="R223" i="25" s="1"/>
  <c r="R225" i="39"/>
  <c r="K225" i="39" s="1"/>
  <c r="U225" i="25" s="1"/>
  <c r="I225" i="39"/>
  <c r="T225" i="25" s="1"/>
  <c r="R224" i="39"/>
  <c r="K224" i="39" s="1"/>
  <c r="U224" i="25" s="1"/>
  <c r="I224" i="39"/>
  <c r="T224" i="25" s="1"/>
  <c r="R223" i="39"/>
  <c r="K223" i="39" s="1"/>
  <c r="U223" i="25" s="1"/>
  <c r="I223" i="39"/>
  <c r="T223" i="25" s="1"/>
  <c r="I225" i="40"/>
  <c r="H225" i="40" s="1"/>
  <c r="V225" i="25" s="1"/>
  <c r="I224" i="40"/>
  <c r="H224" i="40" s="1"/>
  <c r="V224" i="25" s="1"/>
  <c r="I223" i="40"/>
  <c r="H223" i="40" s="1"/>
  <c r="V223" i="25" s="1"/>
  <c r="L225" i="42"/>
  <c r="Y225" i="25" s="1"/>
  <c r="L224" i="42"/>
  <c r="Y224" i="25" s="1"/>
  <c r="L223" i="42"/>
  <c r="Y223" i="25" s="1"/>
  <c r="AU225" i="43"/>
  <c r="AT225" i="43" s="1"/>
  <c r="AG225" i="25" s="1"/>
  <c r="AQ225" i="43"/>
  <c r="AP225" i="43" s="1"/>
  <c r="AF225" i="25" s="1"/>
  <c r="AM225" i="43"/>
  <c r="AJ225" i="43"/>
  <c r="AG225" i="43"/>
  <c r="AC225" i="43"/>
  <c r="AB225" i="43" s="1"/>
  <c r="AD225" i="25" s="1"/>
  <c r="Y225" i="43"/>
  <c r="V225" i="43"/>
  <c r="S225" i="43"/>
  <c r="P225" i="43"/>
  <c r="M225" i="43"/>
  <c r="I225" i="43"/>
  <c r="AB225" i="25" s="1"/>
  <c r="AU224" i="43"/>
  <c r="AT224" i="43" s="1"/>
  <c r="AG224" i="25" s="1"/>
  <c r="AQ224" i="43"/>
  <c r="AP224" i="43" s="1"/>
  <c r="AF224" i="25" s="1"/>
  <c r="AM224" i="43"/>
  <c r="AJ224" i="43"/>
  <c r="AG224" i="43"/>
  <c r="AC224" i="43"/>
  <c r="AB224" i="43" s="1"/>
  <c r="AD224" i="25" s="1"/>
  <c r="Y224" i="43"/>
  <c r="V224" i="43"/>
  <c r="S224" i="43"/>
  <c r="P224" i="43"/>
  <c r="M224" i="43"/>
  <c r="I224" i="43"/>
  <c r="AB224" i="25" s="1"/>
  <c r="AU223" i="43"/>
  <c r="AT223" i="43" s="1"/>
  <c r="AG223" i="25" s="1"/>
  <c r="AQ223" i="43"/>
  <c r="AP223" i="43" s="1"/>
  <c r="AF223" i="25" s="1"/>
  <c r="AM223" i="43"/>
  <c r="AJ223" i="43"/>
  <c r="AG223" i="43"/>
  <c r="AC223" i="43"/>
  <c r="AB223" i="43" s="1"/>
  <c r="AD223" i="25" s="1"/>
  <c r="Y223" i="43"/>
  <c r="V223" i="43"/>
  <c r="S223" i="43"/>
  <c r="P223" i="43"/>
  <c r="M223" i="43"/>
  <c r="I223" i="43"/>
  <c r="AB223" i="25" s="1"/>
  <c r="R225" i="45"/>
  <c r="AK225" i="25" s="1"/>
  <c r="K225" i="45"/>
  <c r="AJ225" i="25" s="1"/>
  <c r="I225" i="45"/>
  <c r="AI225" i="25" s="1"/>
  <c r="R224" i="45"/>
  <c r="AK224" i="25" s="1"/>
  <c r="K224" i="45"/>
  <c r="AJ224" i="25" s="1"/>
  <c r="I224" i="45"/>
  <c r="AI224" i="25" s="1"/>
  <c r="R223" i="45"/>
  <c r="AK223" i="25" s="1"/>
  <c r="K223" i="45"/>
  <c r="AJ223" i="25" s="1"/>
  <c r="I223" i="45"/>
  <c r="AI223" i="25" s="1"/>
  <c r="O225" i="46"/>
  <c r="M225" i="46"/>
  <c r="K225" i="46"/>
  <c r="I225" i="46"/>
  <c r="O224" i="46"/>
  <c r="M224" i="46"/>
  <c r="K224" i="46"/>
  <c r="I224" i="46"/>
  <c r="O223" i="46"/>
  <c r="M223" i="46"/>
  <c r="K223" i="46"/>
  <c r="I223" i="46"/>
  <c r="I221" i="34"/>
  <c r="H221" i="34" s="1"/>
  <c r="K221" i="25" s="1"/>
  <c r="I220" i="34"/>
  <c r="H220" i="34" s="1"/>
  <c r="K220" i="25" s="1"/>
  <c r="I219" i="34"/>
  <c r="H219" i="34" s="1"/>
  <c r="K219" i="25" s="1"/>
  <c r="I218" i="34"/>
  <c r="H218" i="34" s="1"/>
  <c r="K218" i="25" s="1"/>
  <c r="X221" i="35"/>
  <c r="P221" i="35"/>
  <c r="I221" i="35"/>
  <c r="X220" i="35"/>
  <c r="P220" i="35"/>
  <c r="I220" i="35"/>
  <c r="X219" i="35"/>
  <c r="P219" i="35"/>
  <c r="I219" i="35"/>
  <c r="X218" i="35"/>
  <c r="P218" i="35"/>
  <c r="I218" i="35"/>
  <c r="Q221" i="36"/>
  <c r="P221" i="25" s="1"/>
  <c r="M221" i="36"/>
  <c r="O221" i="25" s="1"/>
  <c r="I221" i="36"/>
  <c r="N221" i="25" s="1"/>
  <c r="Q220" i="36"/>
  <c r="P220" i="25" s="1"/>
  <c r="M220" i="36"/>
  <c r="O220" i="25" s="1"/>
  <c r="I220" i="36"/>
  <c r="N220" i="25" s="1"/>
  <c r="Q219" i="36"/>
  <c r="P219" i="25" s="1"/>
  <c r="M219" i="36"/>
  <c r="O219" i="25" s="1"/>
  <c r="I219" i="36"/>
  <c r="N219" i="25" s="1"/>
  <c r="Q218" i="36"/>
  <c r="P218" i="25" s="1"/>
  <c r="M218" i="36"/>
  <c r="O218" i="25" s="1"/>
  <c r="I218" i="36"/>
  <c r="N218" i="25" s="1"/>
  <c r="I221" i="37"/>
  <c r="H221" i="37" s="1"/>
  <c r="Q221" i="25" s="1"/>
  <c r="I220" i="37"/>
  <c r="H220" i="37" s="1"/>
  <c r="Q220" i="25" s="1"/>
  <c r="I219" i="37"/>
  <c r="H219" i="37" s="1"/>
  <c r="Q219" i="25" s="1"/>
  <c r="I218" i="37"/>
  <c r="H218" i="37" s="1"/>
  <c r="Q218" i="25" s="1"/>
  <c r="I221" i="38"/>
  <c r="H221" i="38" s="1"/>
  <c r="R221" i="25" s="1"/>
  <c r="I220" i="38"/>
  <c r="H220" i="38" s="1"/>
  <c r="R220" i="25" s="1"/>
  <c r="I219" i="38"/>
  <c r="H219" i="38" s="1"/>
  <c r="R219" i="25" s="1"/>
  <c r="I218" i="38"/>
  <c r="H218" i="38" s="1"/>
  <c r="R218" i="25" s="1"/>
  <c r="R221" i="39"/>
  <c r="K221" i="39" s="1"/>
  <c r="U221" i="25" s="1"/>
  <c r="I221" i="39"/>
  <c r="T221" i="25" s="1"/>
  <c r="R220" i="39"/>
  <c r="K220" i="39" s="1"/>
  <c r="U220" i="25" s="1"/>
  <c r="I220" i="39"/>
  <c r="T220" i="25" s="1"/>
  <c r="R219" i="39"/>
  <c r="K219" i="39" s="1"/>
  <c r="U219" i="25" s="1"/>
  <c r="I219" i="39"/>
  <c r="T219" i="25" s="1"/>
  <c r="R218" i="39"/>
  <c r="K218" i="39" s="1"/>
  <c r="U218" i="25" s="1"/>
  <c r="I218" i="39"/>
  <c r="T218" i="25" s="1"/>
  <c r="I221" i="40"/>
  <c r="H221" i="40" s="1"/>
  <c r="V221" i="25" s="1"/>
  <c r="I220" i="40"/>
  <c r="H220" i="40" s="1"/>
  <c r="V220" i="25" s="1"/>
  <c r="I219" i="40"/>
  <c r="H219" i="40" s="1"/>
  <c r="V219" i="25" s="1"/>
  <c r="I218" i="40"/>
  <c r="H218" i="40" s="1"/>
  <c r="V218" i="25" s="1"/>
  <c r="L221" i="42"/>
  <c r="Y221" i="25" s="1"/>
  <c r="L220" i="42"/>
  <c r="Y220" i="25" s="1"/>
  <c r="L219" i="42"/>
  <c r="Y219" i="25" s="1"/>
  <c r="L218" i="42"/>
  <c r="Y218" i="25" s="1"/>
  <c r="AU221" i="43"/>
  <c r="AT221" i="43" s="1"/>
  <c r="AG221" i="25" s="1"/>
  <c r="AQ221" i="43"/>
  <c r="AP221" i="43" s="1"/>
  <c r="AF221" i="25" s="1"/>
  <c r="AM221" i="43"/>
  <c r="AJ221" i="43"/>
  <c r="AG221" i="43"/>
  <c r="AC221" i="43"/>
  <c r="AB221" i="43" s="1"/>
  <c r="AD221" i="25" s="1"/>
  <c r="Y221" i="43"/>
  <c r="V221" i="43"/>
  <c r="S221" i="43"/>
  <c r="P221" i="43"/>
  <c r="M221" i="43"/>
  <c r="I221" i="43"/>
  <c r="AB221" i="25" s="1"/>
  <c r="AU220" i="43"/>
  <c r="AT220" i="43" s="1"/>
  <c r="AG220" i="25" s="1"/>
  <c r="AQ220" i="43"/>
  <c r="AP220" i="43" s="1"/>
  <c r="AF220" i="25" s="1"/>
  <c r="AM220" i="43"/>
  <c r="AJ220" i="43"/>
  <c r="AG220" i="43"/>
  <c r="AC220" i="43"/>
  <c r="AB220" i="43" s="1"/>
  <c r="AD220" i="25" s="1"/>
  <c r="Y220" i="43"/>
  <c r="V220" i="43"/>
  <c r="S220" i="43"/>
  <c r="P220" i="43"/>
  <c r="M220" i="43"/>
  <c r="I220" i="43"/>
  <c r="AB220" i="25" s="1"/>
  <c r="AU219" i="43"/>
  <c r="AT219" i="43" s="1"/>
  <c r="AG219" i="25" s="1"/>
  <c r="AQ219" i="43"/>
  <c r="AP219" i="43" s="1"/>
  <c r="AF219" i="25" s="1"/>
  <c r="AM219" i="43"/>
  <c r="AJ219" i="43"/>
  <c r="AG219" i="43"/>
  <c r="AC219" i="43"/>
  <c r="AB219" i="43" s="1"/>
  <c r="AD219" i="25" s="1"/>
  <c r="Y219" i="43"/>
  <c r="V219" i="43"/>
  <c r="S219" i="43"/>
  <c r="P219" i="43"/>
  <c r="M219" i="43"/>
  <c r="I219" i="43"/>
  <c r="AB219" i="25" s="1"/>
  <c r="AU218" i="43"/>
  <c r="AT218" i="43" s="1"/>
  <c r="AG218" i="25" s="1"/>
  <c r="AQ218" i="43"/>
  <c r="AP218" i="43" s="1"/>
  <c r="AF218" i="25" s="1"/>
  <c r="AM218" i="43"/>
  <c r="AJ218" i="43"/>
  <c r="AG218" i="43"/>
  <c r="AC218" i="43"/>
  <c r="AB218" i="43" s="1"/>
  <c r="AD218" i="25" s="1"/>
  <c r="Y218" i="43"/>
  <c r="V218" i="43"/>
  <c r="S218" i="43"/>
  <c r="P218" i="43"/>
  <c r="M218" i="43"/>
  <c r="I218" i="43"/>
  <c r="AB218" i="25" s="1"/>
  <c r="R221" i="45"/>
  <c r="AK221" i="25" s="1"/>
  <c r="K221" i="45"/>
  <c r="AJ221" i="25" s="1"/>
  <c r="I221" i="45"/>
  <c r="AI221" i="25" s="1"/>
  <c r="R220" i="45"/>
  <c r="AK220" i="25" s="1"/>
  <c r="K220" i="45"/>
  <c r="AJ220" i="25" s="1"/>
  <c r="I220" i="45"/>
  <c r="AI220" i="25" s="1"/>
  <c r="R219" i="45"/>
  <c r="AK219" i="25" s="1"/>
  <c r="K219" i="45"/>
  <c r="AJ219" i="25" s="1"/>
  <c r="I219" i="45"/>
  <c r="AI219" i="25" s="1"/>
  <c r="R218" i="45"/>
  <c r="AK218" i="25" s="1"/>
  <c r="K218" i="45"/>
  <c r="AJ218" i="25" s="1"/>
  <c r="I218" i="45"/>
  <c r="AI218" i="25" s="1"/>
  <c r="O221" i="46"/>
  <c r="M221" i="46"/>
  <c r="K221" i="46"/>
  <c r="I221" i="46"/>
  <c r="O220" i="46"/>
  <c r="M220" i="46"/>
  <c r="K220" i="46"/>
  <c r="I220" i="46"/>
  <c r="O219" i="46"/>
  <c r="M219" i="46"/>
  <c r="K219" i="46"/>
  <c r="I219" i="46"/>
  <c r="O218" i="46"/>
  <c r="M218" i="46"/>
  <c r="K218" i="46"/>
  <c r="I218" i="46"/>
  <c r="I162" i="34"/>
  <c r="H162" i="34" s="1"/>
  <c r="K162" i="25" s="1"/>
  <c r="I161" i="34"/>
  <c r="H161" i="34" s="1"/>
  <c r="K161" i="25" s="1"/>
  <c r="X162" i="35"/>
  <c r="P162" i="35"/>
  <c r="I162" i="35"/>
  <c r="X161" i="35"/>
  <c r="P161" i="35"/>
  <c r="I161" i="35"/>
  <c r="Q162" i="36"/>
  <c r="P162" i="25" s="1"/>
  <c r="M162" i="36"/>
  <c r="O162" i="25" s="1"/>
  <c r="I162" i="36"/>
  <c r="N162" i="25" s="1"/>
  <c r="Q161" i="36"/>
  <c r="P161" i="25" s="1"/>
  <c r="M161" i="36"/>
  <c r="O161" i="25" s="1"/>
  <c r="I161" i="36"/>
  <c r="N161" i="25" s="1"/>
  <c r="I162" i="37"/>
  <c r="H162" i="37" s="1"/>
  <c r="Q162" i="25" s="1"/>
  <c r="I161" i="37"/>
  <c r="H161" i="37" s="1"/>
  <c r="Q161" i="25" s="1"/>
  <c r="I162" i="38"/>
  <c r="H162" i="38" s="1"/>
  <c r="R162" i="25" s="1"/>
  <c r="I161" i="38"/>
  <c r="H161" i="38" s="1"/>
  <c r="R161" i="25" s="1"/>
  <c r="R162" i="39"/>
  <c r="K162" i="39" s="1"/>
  <c r="U162" i="25" s="1"/>
  <c r="I162" i="39"/>
  <c r="T162" i="25" s="1"/>
  <c r="R161" i="39"/>
  <c r="K161" i="39" s="1"/>
  <c r="U161" i="25" s="1"/>
  <c r="I161" i="39"/>
  <c r="T161" i="25" s="1"/>
  <c r="I162" i="40"/>
  <c r="H162" i="40" s="1"/>
  <c r="V162" i="25" s="1"/>
  <c r="I161" i="40"/>
  <c r="H161" i="40" s="1"/>
  <c r="V161" i="25" s="1"/>
  <c r="L162" i="42"/>
  <c r="Y162" i="25" s="1"/>
  <c r="L161" i="42"/>
  <c r="Y161" i="25" s="1"/>
  <c r="AU162" i="43"/>
  <c r="AT162" i="43" s="1"/>
  <c r="AG162" i="25" s="1"/>
  <c r="AQ162" i="43"/>
  <c r="AP162" i="43" s="1"/>
  <c r="AF162" i="25" s="1"/>
  <c r="AM162" i="43"/>
  <c r="AJ162" i="43"/>
  <c r="AG162" i="43"/>
  <c r="AC162" i="43"/>
  <c r="AB162" i="43" s="1"/>
  <c r="AD162" i="25" s="1"/>
  <c r="Y162" i="43"/>
  <c r="V162" i="43"/>
  <c r="S162" i="43"/>
  <c r="P162" i="43"/>
  <c r="M162" i="43"/>
  <c r="I162" i="43"/>
  <c r="AB162" i="25" s="1"/>
  <c r="AU161" i="43"/>
  <c r="AT161" i="43" s="1"/>
  <c r="AG161" i="25" s="1"/>
  <c r="AQ161" i="43"/>
  <c r="AP161" i="43" s="1"/>
  <c r="AF161" i="25" s="1"/>
  <c r="AM161" i="43"/>
  <c r="AJ161" i="43"/>
  <c r="AG161" i="43"/>
  <c r="AC161" i="43"/>
  <c r="AB161" i="43" s="1"/>
  <c r="AD161" i="25" s="1"/>
  <c r="Y161" i="43"/>
  <c r="V161" i="43"/>
  <c r="S161" i="43"/>
  <c r="P161" i="43"/>
  <c r="M161" i="43"/>
  <c r="I161" i="43"/>
  <c r="AB161" i="25" s="1"/>
  <c r="R162" i="45"/>
  <c r="AK162" i="25" s="1"/>
  <c r="K162" i="45"/>
  <c r="AJ162" i="25" s="1"/>
  <c r="I162" i="45"/>
  <c r="AI162" i="25" s="1"/>
  <c r="R161" i="45"/>
  <c r="AK161" i="25" s="1"/>
  <c r="K161" i="45"/>
  <c r="AJ161" i="25" s="1"/>
  <c r="I161" i="45"/>
  <c r="AI161" i="25" s="1"/>
  <c r="O162" i="46"/>
  <c r="M162" i="46"/>
  <c r="K162" i="46"/>
  <c r="I162" i="46"/>
  <c r="O161" i="46"/>
  <c r="M161" i="46"/>
  <c r="K161" i="46"/>
  <c r="I161" i="46"/>
  <c r="I156" i="34"/>
  <c r="H156" i="34" s="1"/>
  <c r="K156" i="25" s="1"/>
  <c r="I155" i="34"/>
  <c r="H155" i="34" s="1"/>
  <c r="K155" i="25" s="1"/>
  <c r="X156" i="35"/>
  <c r="P156" i="35"/>
  <c r="I156" i="35"/>
  <c r="X155" i="35"/>
  <c r="P155" i="35"/>
  <c r="I155" i="35"/>
  <c r="Q156" i="36"/>
  <c r="P156" i="25" s="1"/>
  <c r="M156" i="36"/>
  <c r="O156" i="25" s="1"/>
  <c r="I156" i="36"/>
  <c r="N156" i="25" s="1"/>
  <c r="Q155" i="36"/>
  <c r="P155" i="25" s="1"/>
  <c r="M155" i="36"/>
  <c r="O155" i="25" s="1"/>
  <c r="I155" i="36"/>
  <c r="N155" i="25" s="1"/>
  <c r="I156" i="37"/>
  <c r="H156" i="37" s="1"/>
  <c r="Q156" i="25" s="1"/>
  <c r="I155" i="37"/>
  <c r="H155" i="37" s="1"/>
  <c r="Q155" i="25" s="1"/>
  <c r="I156" i="38"/>
  <c r="H156" i="38" s="1"/>
  <c r="R156" i="25" s="1"/>
  <c r="I155" i="38"/>
  <c r="H155" i="38" s="1"/>
  <c r="R155" i="25" s="1"/>
  <c r="R156" i="39"/>
  <c r="K156" i="39" s="1"/>
  <c r="U156" i="25" s="1"/>
  <c r="I156" i="39"/>
  <c r="T156" i="25" s="1"/>
  <c r="R155" i="39"/>
  <c r="K155" i="39" s="1"/>
  <c r="U155" i="25" s="1"/>
  <c r="I155" i="39"/>
  <c r="T155" i="25" s="1"/>
  <c r="I156" i="40"/>
  <c r="H156" i="40" s="1"/>
  <c r="V156" i="25" s="1"/>
  <c r="I155" i="40"/>
  <c r="H155" i="40" s="1"/>
  <c r="V155" i="25" s="1"/>
  <c r="L156" i="42"/>
  <c r="Y156" i="25" s="1"/>
  <c r="L155" i="42"/>
  <c r="Y155" i="25" s="1"/>
  <c r="AU156" i="43"/>
  <c r="AT156" i="43" s="1"/>
  <c r="AG156" i="25" s="1"/>
  <c r="AQ156" i="43"/>
  <c r="AP156" i="43" s="1"/>
  <c r="AF156" i="25" s="1"/>
  <c r="AM156" i="43"/>
  <c r="AJ156" i="43"/>
  <c r="AG156" i="43"/>
  <c r="AC156" i="43"/>
  <c r="AB156" i="43" s="1"/>
  <c r="AD156" i="25" s="1"/>
  <c r="Y156" i="43"/>
  <c r="V156" i="43"/>
  <c r="S156" i="43"/>
  <c r="P156" i="43"/>
  <c r="M156" i="43"/>
  <c r="I156" i="43"/>
  <c r="AB156" i="25" s="1"/>
  <c r="AU155" i="43"/>
  <c r="AT155" i="43" s="1"/>
  <c r="AG155" i="25" s="1"/>
  <c r="AQ155" i="43"/>
  <c r="AP155" i="43" s="1"/>
  <c r="AF155" i="25" s="1"/>
  <c r="AM155" i="43"/>
  <c r="AJ155" i="43"/>
  <c r="AG155" i="43"/>
  <c r="AC155" i="43"/>
  <c r="AB155" i="43" s="1"/>
  <c r="AD155" i="25" s="1"/>
  <c r="Y155" i="43"/>
  <c r="V155" i="43"/>
  <c r="S155" i="43"/>
  <c r="P155" i="43"/>
  <c r="M155" i="43"/>
  <c r="I155" i="43"/>
  <c r="AB155" i="25" s="1"/>
  <c r="R156" i="45"/>
  <c r="AK156" i="25" s="1"/>
  <c r="K156" i="45"/>
  <c r="AJ156" i="25" s="1"/>
  <c r="I156" i="45"/>
  <c r="AI156" i="25" s="1"/>
  <c r="R155" i="45"/>
  <c r="AK155" i="25" s="1"/>
  <c r="K155" i="45"/>
  <c r="AJ155" i="25" s="1"/>
  <c r="I155" i="45"/>
  <c r="AI155" i="25" s="1"/>
  <c r="O156" i="46"/>
  <c r="M156" i="46"/>
  <c r="K156" i="46"/>
  <c r="I156" i="46"/>
  <c r="O155" i="46"/>
  <c r="M155" i="46"/>
  <c r="K155" i="46"/>
  <c r="I155" i="46"/>
  <c r="I123" i="34"/>
  <c r="H123" i="34" s="1"/>
  <c r="K123" i="25" s="1"/>
  <c r="X123" i="35"/>
  <c r="P123" i="35"/>
  <c r="I123" i="35"/>
  <c r="Q123" i="36"/>
  <c r="P123" i="25" s="1"/>
  <c r="M123" i="36"/>
  <c r="O123" i="25" s="1"/>
  <c r="I123" i="36"/>
  <c r="N123" i="25" s="1"/>
  <c r="I123" i="37"/>
  <c r="H123" i="37" s="1"/>
  <c r="Q123" i="25" s="1"/>
  <c r="I123" i="38"/>
  <c r="H123" i="38" s="1"/>
  <c r="R123" i="25" s="1"/>
  <c r="R123" i="39"/>
  <c r="K123" i="39" s="1"/>
  <c r="U123" i="25" s="1"/>
  <c r="I123" i="39"/>
  <c r="T123" i="25" s="1"/>
  <c r="I123" i="40"/>
  <c r="H123" i="40" s="1"/>
  <c r="V123" i="25" s="1"/>
  <c r="L123" i="42"/>
  <c r="Y123" i="25" s="1"/>
  <c r="AU123" i="43"/>
  <c r="AT123" i="43" s="1"/>
  <c r="AG123" i="25" s="1"/>
  <c r="AQ123" i="43"/>
  <c r="AP123" i="43" s="1"/>
  <c r="AF123" i="25" s="1"/>
  <c r="AM123" i="43"/>
  <c r="AJ123" i="43"/>
  <c r="AG123" i="43"/>
  <c r="AC123" i="43"/>
  <c r="AB123" i="43" s="1"/>
  <c r="AD123" i="25" s="1"/>
  <c r="Y123" i="43"/>
  <c r="V123" i="43"/>
  <c r="S123" i="43"/>
  <c r="P123" i="43"/>
  <c r="M123" i="43"/>
  <c r="I123" i="43"/>
  <c r="R123" i="45"/>
  <c r="AK123" i="25" s="1"/>
  <c r="K123" i="45"/>
  <c r="AJ123" i="25" s="1"/>
  <c r="I123" i="45"/>
  <c r="AI123" i="25" s="1"/>
  <c r="O123" i="46"/>
  <c r="M123" i="46"/>
  <c r="K123" i="46"/>
  <c r="I123" i="46"/>
  <c r="I64" i="34"/>
  <c r="H64" i="34" s="1"/>
  <c r="K64" i="25" s="1"/>
  <c r="X64" i="35"/>
  <c r="P64" i="35"/>
  <c r="I64" i="35"/>
  <c r="Q64" i="36"/>
  <c r="P64" i="25" s="1"/>
  <c r="M64" i="36"/>
  <c r="O64" i="25" s="1"/>
  <c r="I64" i="36"/>
  <c r="N64" i="25" s="1"/>
  <c r="I64" i="37"/>
  <c r="H64" i="37" s="1"/>
  <c r="Q64" i="25" s="1"/>
  <c r="I64" i="38"/>
  <c r="H64" i="38" s="1"/>
  <c r="R64" i="25" s="1"/>
  <c r="R64" i="39"/>
  <c r="K64" i="39" s="1"/>
  <c r="U64" i="25" s="1"/>
  <c r="I64" i="39"/>
  <c r="T64" i="25" s="1"/>
  <c r="I64" i="40"/>
  <c r="H64" i="40" s="1"/>
  <c r="V64" i="25" s="1"/>
  <c r="L64" i="42"/>
  <c r="Y64" i="25" s="1"/>
  <c r="AU64" i="43"/>
  <c r="AT64" i="43" s="1"/>
  <c r="AG64" i="25" s="1"/>
  <c r="AQ64" i="43"/>
  <c r="AP64" i="43" s="1"/>
  <c r="AF64" i="25" s="1"/>
  <c r="AM64" i="43"/>
  <c r="AJ64" i="43"/>
  <c r="AG64" i="43"/>
  <c r="AC64" i="43"/>
  <c r="AB64" i="43" s="1"/>
  <c r="AD64" i="25" s="1"/>
  <c r="Y64" i="43"/>
  <c r="V64" i="43"/>
  <c r="S64" i="43"/>
  <c r="P64" i="43"/>
  <c r="M64" i="43"/>
  <c r="I64" i="43"/>
  <c r="AB64" i="25" s="1"/>
  <c r="R64" i="45"/>
  <c r="AK64" i="25" s="1"/>
  <c r="K64" i="45"/>
  <c r="AJ64" i="25" s="1"/>
  <c r="I64" i="45"/>
  <c r="AI64" i="25" s="1"/>
  <c r="O64" i="46"/>
  <c r="M64" i="46"/>
  <c r="K64" i="46"/>
  <c r="I64" i="46"/>
  <c r="H28" i="34"/>
  <c r="K28" i="25" s="1"/>
  <c r="H27" i="34"/>
  <c r="K27" i="25" s="1"/>
  <c r="X28" i="35"/>
  <c r="P28" i="35"/>
  <c r="X27" i="35"/>
  <c r="P27" i="35"/>
  <c r="Q28" i="36"/>
  <c r="P28" i="25" s="1"/>
  <c r="M28" i="36"/>
  <c r="O28" i="25" s="1"/>
  <c r="Q27" i="36"/>
  <c r="P27" i="25" s="1"/>
  <c r="M27" i="36"/>
  <c r="O27" i="25" s="1"/>
  <c r="H27" i="37"/>
  <c r="Q27" i="25" s="1"/>
  <c r="R28" i="39"/>
  <c r="K28" i="39" s="1"/>
  <c r="U28" i="25" s="1"/>
  <c r="R27" i="39"/>
  <c r="K27" i="39" s="1"/>
  <c r="U27" i="25" s="1"/>
  <c r="H28" i="40"/>
  <c r="V28" i="25" s="1"/>
  <c r="H27" i="40"/>
  <c r="V27" i="25" s="1"/>
  <c r="L28" i="42"/>
  <c r="Y28" i="25" s="1"/>
  <c r="L27" i="42"/>
  <c r="Y27" i="25" s="1"/>
  <c r="AU28" i="43"/>
  <c r="AT28" i="43" s="1"/>
  <c r="AG28" i="25" s="1"/>
  <c r="AQ28" i="43"/>
  <c r="AP28" i="43" s="1"/>
  <c r="AF28" i="25" s="1"/>
  <c r="AM28" i="43"/>
  <c r="AJ28" i="43"/>
  <c r="AG28" i="43"/>
  <c r="AC28" i="43"/>
  <c r="AB28" i="43" s="1"/>
  <c r="AD28" i="25" s="1"/>
  <c r="Y28" i="43"/>
  <c r="V28" i="43"/>
  <c r="S28" i="43"/>
  <c r="P28" i="43"/>
  <c r="M28" i="43"/>
  <c r="AU27" i="43"/>
  <c r="AT27" i="43" s="1"/>
  <c r="AG27" i="25" s="1"/>
  <c r="AQ27" i="43"/>
  <c r="AP27" i="43" s="1"/>
  <c r="AF27" i="25" s="1"/>
  <c r="AM27" i="43"/>
  <c r="AJ27" i="43"/>
  <c r="AG27" i="43"/>
  <c r="AC27" i="43"/>
  <c r="AB27" i="43" s="1"/>
  <c r="AD27" i="25" s="1"/>
  <c r="Y27" i="43"/>
  <c r="V27" i="43"/>
  <c r="S27" i="43"/>
  <c r="P27" i="43"/>
  <c r="M27" i="43"/>
  <c r="R28" i="45"/>
  <c r="AK28" i="25" s="1"/>
  <c r="K28" i="45"/>
  <c r="AJ28" i="25" s="1"/>
  <c r="R27" i="45"/>
  <c r="AK27" i="25" s="1"/>
  <c r="K27" i="45"/>
  <c r="AJ27" i="25" s="1"/>
  <c r="O28" i="46"/>
  <c r="M28" i="46"/>
  <c r="K28" i="46"/>
  <c r="O27" i="46"/>
  <c r="M27" i="46"/>
  <c r="K27" i="46"/>
  <c r="J215" i="39" l="1"/>
  <c r="K468" i="42"/>
  <c r="I468" i="42" s="1"/>
  <c r="X468" i="25" s="1"/>
  <c r="H471" i="39"/>
  <c r="S471" i="25" s="1"/>
  <c r="T215" i="39"/>
  <c r="L511" i="43"/>
  <c r="AC511" i="25" s="1"/>
  <c r="AF511" i="43"/>
  <c r="AE511" i="25" s="1"/>
  <c r="J215" i="38"/>
  <c r="H471" i="42"/>
  <c r="W471" i="25" s="1"/>
  <c r="H511" i="46"/>
  <c r="AL511" i="25" s="1"/>
  <c r="H511" i="45"/>
  <c r="AH511" i="25" s="1"/>
  <c r="J215" i="34"/>
  <c r="AB123" i="25"/>
  <c r="AB269" i="25"/>
  <c r="AB427" i="25"/>
  <c r="H471" i="45"/>
  <c r="AH471" i="25" s="1"/>
  <c r="AI471" i="25"/>
  <c r="H511" i="39"/>
  <c r="S511" i="25" s="1"/>
  <c r="U511" i="25"/>
  <c r="AB25" i="25"/>
  <c r="J215" i="45"/>
  <c r="N215" i="36"/>
  <c r="H511" i="36"/>
  <c r="M511" i="25" s="1"/>
  <c r="O215" i="36"/>
  <c r="T215" i="36"/>
  <c r="P215" i="36"/>
  <c r="H511" i="35"/>
  <c r="L511" i="25" s="1"/>
  <c r="H218" i="35"/>
  <c r="L218" i="25" s="1"/>
  <c r="J215" i="46"/>
  <c r="K215" i="36"/>
  <c r="AB511" i="25"/>
  <c r="H471" i="36"/>
  <c r="M471" i="25" s="1"/>
  <c r="N471" i="25"/>
  <c r="K215" i="38"/>
  <c r="H471" i="35"/>
  <c r="L471" i="25" s="1"/>
  <c r="I26" i="35"/>
  <c r="J215" i="35"/>
  <c r="L215" i="36"/>
  <c r="J215" i="36"/>
  <c r="K508" i="42"/>
  <c r="I508" i="42" s="1"/>
  <c r="X508" i="25" s="1"/>
  <c r="I510" i="42"/>
  <c r="X510" i="25" s="1"/>
  <c r="M215" i="42"/>
  <c r="O215" i="42"/>
  <c r="N215" i="42"/>
  <c r="K215" i="42"/>
  <c r="I215" i="42" s="1"/>
  <c r="I217" i="42"/>
  <c r="X217" i="25" s="1"/>
  <c r="J214" i="42"/>
  <c r="J399" i="42" s="1"/>
  <c r="J515" i="42" s="1"/>
  <c r="J517" i="42" s="1"/>
  <c r="K24" i="42"/>
  <c r="I24" i="42" s="1"/>
  <c r="X24" i="25" s="1"/>
  <c r="I26" i="42"/>
  <c r="X26" i="25" s="1"/>
  <c r="L471" i="43"/>
  <c r="AC471" i="25" s="1"/>
  <c r="AF471" i="43"/>
  <c r="AE471" i="25" s="1"/>
  <c r="J215" i="43"/>
  <c r="J215" i="40"/>
  <c r="S215" i="39"/>
  <c r="U215" i="39"/>
  <c r="L215" i="37"/>
  <c r="J215" i="37"/>
  <c r="Q470" i="36"/>
  <c r="P470" i="25" s="1"/>
  <c r="H511" i="42"/>
  <c r="W511" i="25" s="1"/>
  <c r="I24" i="36"/>
  <c r="N24" i="25" s="1"/>
  <c r="H471" i="46"/>
  <c r="AL471" i="25" s="1"/>
  <c r="L269" i="43"/>
  <c r="AC269" i="25" s="1"/>
  <c r="H269" i="39"/>
  <c r="S269" i="25" s="1"/>
  <c r="H269" i="36"/>
  <c r="M269" i="25" s="1"/>
  <c r="AF427" i="43"/>
  <c r="AE427" i="25" s="1"/>
  <c r="H427" i="35"/>
  <c r="L427" i="25" s="1"/>
  <c r="H451" i="42"/>
  <c r="W451" i="25" s="1"/>
  <c r="L451" i="43"/>
  <c r="AF269" i="43"/>
  <c r="AE269" i="25" s="1"/>
  <c r="H269" i="35"/>
  <c r="L269" i="25" s="1"/>
  <c r="L427" i="43"/>
  <c r="AC427" i="25" s="1"/>
  <c r="H427" i="36"/>
  <c r="M427" i="25" s="1"/>
  <c r="H451" i="35"/>
  <c r="L451" i="25" s="1"/>
  <c r="AF451" i="43"/>
  <c r="AE451" i="25" s="1"/>
  <c r="H427" i="39"/>
  <c r="S427" i="25" s="1"/>
  <c r="H451" i="36"/>
  <c r="M451" i="25" s="1"/>
  <c r="H451" i="39"/>
  <c r="S451" i="25" s="1"/>
  <c r="H451" i="45"/>
  <c r="AH451" i="25" s="1"/>
  <c r="L226" i="43"/>
  <c r="AC226" i="25" s="1"/>
  <c r="H240" i="45"/>
  <c r="AH240" i="25" s="1"/>
  <c r="H269" i="45"/>
  <c r="AH269" i="25" s="1"/>
  <c r="H269" i="42"/>
  <c r="W269" i="25" s="1"/>
  <c r="H427" i="45"/>
  <c r="AH427" i="25" s="1"/>
  <c r="H427" i="42"/>
  <c r="W427" i="25" s="1"/>
  <c r="H451" i="46"/>
  <c r="AL451" i="25" s="1"/>
  <c r="L281" i="43"/>
  <c r="H281" i="36"/>
  <c r="M281" i="25" s="1"/>
  <c r="H427" i="46"/>
  <c r="AL427" i="25" s="1"/>
  <c r="H239" i="45"/>
  <c r="AH239" i="25" s="1"/>
  <c r="AF281" i="43"/>
  <c r="AE281" i="25" s="1"/>
  <c r="H281" i="35"/>
  <c r="L281" i="25" s="1"/>
  <c r="H281" i="39"/>
  <c r="S281" i="25" s="1"/>
  <c r="L223" i="43"/>
  <c r="AC223" i="25" s="1"/>
  <c r="H224" i="39"/>
  <c r="S224" i="25" s="1"/>
  <c r="H225" i="39"/>
  <c r="S225" i="25" s="1"/>
  <c r="AF226" i="43"/>
  <c r="AE226" i="25" s="1"/>
  <c r="H226" i="35"/>
  <c r="L226" i="25" s="1"/>
  <c r="H231" i="46"/>
  <c r="AL231" i="25" s="1"/>
  <c r="H231" i="45"/>
  <c r="AH231" i="25" s="1"/>
  <c r="H233" i="45"/>
  <c r="AH233" i="25" s="1"/>
  <c r="AF231" i="43"/>
  <c r="AE231" i="25" s="1"/>
  <c r="AF233" i="43"/>
  <c r="AE233" i="25" s="1"/>
  <c r="H233" i="42"/>
  <c r="W233" i="25" s="1"/>
  <c r="AF228" i="43"/>
  <c r="AE228" i="25" s="1"/>
  <c r="AF234" i="43"/>
  <c r="AE234" i="25" s="1"/>
  <c r="H234" i="35"/>
  <c r="L234" i="25" s="1"/>
  <c r="AF237" i="43"/>
  <c r="AE237" i="25" s="1"/>
  <c r="H237" i="35"/>
  <c r="L237" i="25" s="1"/>
  <c r="H239" i="46"/>
  <c r="AL239" i="25" s="1"/>
  <c r="H240" i="46"/>
  <c r="AL240" i="25" s="1"/>
  <c r="AF239" i="43"/>
  <c r="AE239" i="25" s="1"/>
  <c r="H239" i="42"/>
  <c r="W239" i="25" s="1"/>
  <c r="H239" i="39"/>
  <c r="S239" i="25" s="1"/>
  <c r="H240" i="39"/>
  <c r="S240" i="25" s="1"/>
  <c r="H239" i="36"/>
  <c r="M239" i="25" s="1"/>
  <c r="H239" i="35"/>
  <c r="L239" i="25" s="1"/>
  <c r="H281" i="45"/>
  <c r="AH281" i="25" s="1"/>
  <c r="H281" i="42"/>
  <c r="W281" i="25" s="1"/>
  <c r="L237" i="43"/>
  <c r="H237" i="36"/>
  <c r="M237" i="25" s="1"/>
  <c r="L239" i="43"/>
  <c r="L240" i="43"/>
  <c r="AC240" i="25" s="1"/>
  <c r="H240" i="36"/>
  <c r="M240" i="25" s="1"/>
  <c r="H240" i="35"/>
  <c r="L240" i="25" s="1"/>
  <c r="H269" i="46"/>
  <c r="AL269" i="25" s="1"/>
  <c r="H281" i="46"/>
  <c r="AL281" i="25" s="1"/>
  <c r="H237" i="39"/>
  <c r="S237" i="25" s="1"/>
  <c r="L234" i="43"/>
  <c r="H234" i="36"/>
  <c r="M234" i="25" s="1"/>
  <c r="H237" i="45"/>
  <c r="AH237" i="25" s="1"/>
  <c r="H237" i="42"/>
  <c r="W237" i="25" s="1"/>
  <c r="AF240" i="43"/>
  <c r="AE240" i="25" s="1"/>
  <c r="H240" i="42"/>
  <c r="W240" i="25" s="1"/>
  <c r="H234" i="39"/>
  <c r="S234" i="25" s="1"/>
  <c r="H223" i="39"/>
  <c r="S223" i="25" s="1"/>
  <c r="H226" i="45"/>
  <c r="AH226" i="25" s="1"/>
  <c r="L228" i="43"/>
  <c r="L230" i="43"/>
  <c r="AC230" i="25" s="1"/>
  <c r="H234" i="45"/>
  <c r="AH234" i="25" s="1"/>
  <c r="H234" i="42"/>
  <c r="W234" i="25" s="1"/>
  <c r="H27" i="46"/>
  <c r="AL27" i="25" s="1"/>
  <c r="H223" i="45"/>
  <c r="AH223" i="25" s="1"/>
  <c r="H225" i="45"/>
  <c r="AH225" i="25" s="1"/>
  <c r="H225" i="36"/>
  <c r="M225" i="25" s="1"/>
  <c r="H224" i="35"/>
  <c r="L224" i="25" s="1"/>
  <c r="H226" i="46"/>
  <c r="AL226" i="25" s="1"/>
  <c r="H226" i="36"/>
  <c r="M226" i="25" s="1"/>
  <c r="L233" i="43"/>
  <c r="AC233" i="25" s="1"/>
  <c r="H229" i="46"/>
  <c r="AL229" i="25" s="1"/>
  <c r="H228" i="45"/>
  <c r="AH228" i="25" s="1"/>
  <c r="H230" i="45"/>
  <c r="AH230" i="25" s="1"/>
  <c r="AF229" i="43"/>
  <c r="AE229" i="25" s="1"/>
  <c r="AF230" i="43"/>
  <c r="AE230" i="25" s="1"/>
  <c r="H229" i="42"/>
  <c r="W229" i="25" s="1"/>
  <c r="H229" i="36"/>
  <c r="M229" i="25" s="1"/>
  <c r="H228" i="35"/>
  <c r="L228" i="25" s="1"/>
  <c r="H230" i="35"/>
  <c r="L230" i="25" s="1"/>
  <c r="H237" i="46"/>
  <c r="AL237" i="25" s="1"/>
  <c r="H223" i="36"/>
  <c r="M223" i="25" s="1"/>
  <c r="H226" i="39"/>
  <c r="S226" i="25" s="1"/>
  <c r="H226" i="42"/>
  <c r="W226" i="25" s="1"/>
  <c r="H232" i="45"/>
  <c r="AH232" i="25" s="1"/>
  <c r="H235" i="45"/>
  <c r="AH235" i="25" s="1"/>
  <c r="L231" i="43"/>
  <c r="AF235" i="43"/>
  <c r="AE235" i="25" s="1"/>
  <c r="H231" i="42"/>
  <c r="W231" i="25" s="1"/>
  <c r="H232" i="42"/>
  <c r="W232" i="25" s="1"/>
  <c r="H232" i="36"/>
  <c r="M232" i="25" s="1"/>
  <c r="H235" i="36"/>
  <c r="M235" i="25" s="1"/>
  <c r="H232" i="35"/>
  <c r="L232" i="25" s="1"/>
  <c r="H235" i="35"/>
  <c r="L235" i="25" s="1"/>
  <c r="H228" i="46"/>
  <c r="AL228" i="25" s="1"/>
  <c r="H229" i="45"/>
  <c r="AH229" i="25" s="1"/>
  <c r="H228" i="42"/>
  <c r="W228" i="25" s="1"/>
  <c r="H228" i="36"/>
  <c r="M228" i="25" s="1"/>
  <c r="H230" i="36"/>
  <c r="M230" i="25" s="1"/>
  <c r="H229" i="35"/>
  <c r="L229" i="25" s="1"/>
  <c r="H234" i="46"/>
  <c r="AL234" i="25" s="1"/>
  <c r="H228" i="39"/>
  <c r="S228" i="25" s="1"/>
  <c r="H229" i="39"/>
  <c r="S229" i="25" s="1"/>
  <c r="H230" i="39"/>
  <c r="S230" i="25" s="1"/>
  <c r="H28" i="45"/>
  <c r="AH28" i="25" s="1"/>
  <c r="L27" i="43"/>
  <c r="AC27" i="25" s="1"/>
  <c r="H28" i="36"/>
  <c r="M28" i="25" s="1"/>
  <c r="H155" i="46"/>
  <c r="AL155" i="25" s="1"/>
  <c r="AF155" i="43"/>
  <c r="AE155" i="25" s="1"/>
  <c r="H221" i="46"/>
  <c r="AL221" i="25" s="1"/>
  <c r="H218" i="36"/>
  <c r="M218" i="25" s="1"/>
  <c r="H220" i="36"/>
  <c r="M220" i="25" s="1"/>
  <c r="H220" i="35"/>
  <c r="L220" i="25" s="1"/>
  <c r="H224" i="45"/>
  <c r="AH224" i="25" s="1"/>
  <c r="H233" i="46"/>
  <c r="AL233" i="25" s="1"/>
  <c r="H235" i="46"/>
  <c r="AL235" i="25" s="1"/>
  <c r="AF232" i="43"/>
  <c r="AE232" i="25" s="1"/>
  <c r="H231" i="39"/>
  <c r="S231" i="25" s="1"/>
  <c r="H232" i="39"/>
  <c r="S232" i="25" s="1"/>
  <c r="H233" i="39"/>
  <c r="S233" i="25" s="1"/>
  <c r="H235" i="39"/>
  <c r="S235" i="25" s="1"/>
  <c r="H231" i="36"/>
  <c r="M231" i="25" s="1"/>
  <c r="H233" i="36"/>
  <c r="M233" i="25" s="1"/>
  <c r="H231" i="35"/>
  <c r="L231" i="25" s="1"/>
  <c r="H233" i="35"/>
  <c r="L233" i="25" s="1"/>
  <c r="H230" i="46"/>
  <c r="AL230" i="25" s="1"/>
  <c r="L229" i="43"/>
  <c r="H230" i="42"/>
  <c r="W230" i="25" s="1"/>
  <c r="L225" i="43"/>
  <c r="H223" i="46"/>
  <c r="AL223" i="25" s="1"/>
  <c r="H225" i="46"/>
  <c r="AL225" i="25" s="1"/>
  <c r="AF223" i="43"/>
  <c r="AE223" i="25" s="1"/>
  <c r="AF224" i="43"/>
  <c r="AE224" i="25" s="1"/>
  <c r="AF225" i="43"/>
  <c r="AE225" i="25" s="1"/>
  <c r="H223" i="42"/>
  <c r="W223" i="25" s="1"/>
  <c r="H225" i="42"/>
  <c r="W225" i="25" s="1"/>
  <c r="H224" i="36"/>
  <c r="M224" i="25" s="1"/>
  <c r="H223" i="35"/>
  <c r="L223" i="25" s="1"/>
  <c r="H225" i="35"/>
  <c r="L225" i="25" s="1"/>
  <c r="H232" i="46"/>
  <c r="AL232" i="25" s="1"/>
  <c r="L232" i="43"/>
  <c r="L235" i="43"/>
  <c r="AC235" i="25" s="1"/>
  <c r="H235" i="42"/>
  <c r="W235" i="25" s="1"/>
  <c r="AF27" i="43"/>
  <c r="H27" i="39"/>
  <c r="S27" i="25" s="1"/>
  <c r="H27" i="36"/>
  <c r="M27" i="25" s="1"/>
  <c r="H123" i="45"/>
  <c r="AH123" i="25" s="1"/>
  <c r="L155" i="43"/>
  <c r="H219" i="36"/>
  <c r="M219" i="25" s="1"/>
  <c r="H221" i="36"/>
  <c r="M221" i="25" s="1"/>
  <c r="H219" i="35"/>
  <c r="L219" i="25" s="1"/>
  <c r="H221" i="35"/>
  <c r="L221" i="25" s="1"/>
  <c r="AF28" i="43"/>
  <c r="AE28" i="25" s="1"/>
  <c r="H27" i="42"/>
  <c r="W27" i="25" s="1"/>
  <c r="H28" i="42"/>
  <c r="W28" i="25" s="1"/>
  <c r="H218" i="39"/>
  <c r="S218" i="25" s="1"/>
  <c r="H219" i="39"/>
  <c r="S219" i="25" s="1"/>
  <c r="H220" i="39"/>
  <c r="S220" i="25" s="1"/>
  <c r="H221" i="39"/>
  <c r="S221" i="25" s="1"/>
  <c r="H27" i="35"/>
  <c r="L27" i="25" s="1"/>
  <c r="H64" i="35"/>
  <c r="L64" i="25" s="1"/>
  <c r="H123" i="46"/>
  <c r="AL123" i="25" s="1"/>
  <c r="AF123" i="43"/>
  <c r="AE123" i="25" s="1"/>
  <c r="H123" i="35"/>
  <c r="L123" i="25" s="1"/>
  <c r="H156" i="45"/>
  <c r="AH156" i="25" s="1"/>
  <c r="H156" i="36"/>
  <c r="M156" i="25" s="1"/>
  <c r="H156" i="35"/>
  <c r="L156" i="25" s="1"/>
  <c r="H162" i="45"/>
  <c r="AH162" i="25" s="1"/>
  <c r="L161" i="43"/>
  <c r="L162" i="43"/>
  <c r="H161" i="42"/>
  <c r="W161" i="25" s="1"/>
  <c r="H219" i="46"/>
  <c r="AL219" i="25" s="1"/>
  <c r="H220" i="46"/>
  <c r="AL220" i="25" s="1"/>
  <c r="H219" i="45"/>
  <c r="AH219" i="25" s="1"/>
  <c r="H221" i="45"/>
  <c r="AH221" i="25" s="1"/>
  <c r="L218" i="43"/>
  <c r="AC218" i="25" s="1"/>
  <c r="L219" i="43"/>
  <c r="AC219" i="25" s="1"/>
  <c r="AF220" i="43"/>
  <c r="AE220" i="25" s="1"/>
  <c r="H219" i="42"/>
  <c r="W219" i="25" s="1"/>
  <c r="H221" i="42"/>
  <c r="W221" i="25" s="1"/>
  <c r="H224" i="46"/>
  <c r="AL224" i="25" s="1"/>
  <c r="L224" i="43"/>
  <c r="AC224" i="25" s="1"/>
  <c r="H224" i="42"/>
  <c r="W224" i="25" s="1"/>
  <c r="H161" i="45"/>
  <c r="AH161" i="25" s="1"/>
  <c r="H162" i="36"/>
  <c r="M162" i="25" s="1"/>
  <c r="H162" i="35"/>
  <c r="L162" i="25" s="1"/>
  <c r="H218" i="45"/>
  <c r="AH218" i="25" s="1"/>
  <c r="H220" i="45"/>
  <c r="AH220" i="25" s="1"/>
  <c r="AF218" i="43"/>
  <c r="AE218" i="25" s="1"/>
  <c r="L220" i="43"/>
  <c r="L221" i="43"/>
  <c r="H218" i="42"/>
  <c r="W218" i="25" s="1"/>
  <c r="H155" i="36"/>
  <c r="M155" i="25" s="1"/>
  <c r="H155" i="35"/>
  <c r="L155" i="25" s="1"/>
  <c r="H161" i="46"/>
  <c r="AL161" i="25" s="1"/>
  <c r="H162" i="46"/>
  <c r="AL162" i="25" s="1"/>
  <c r="AF161" i="43"/>
  <c r="AE161" i="25" s="1"/>
  <c r="H161" i="36"/>
  <c r="M161" i="25" s="1"/>
  <c r="H161" i="35"/>
  <c r="L161" i="25" s="1"/>
  <c r="H218" i="46"/>
  <c r="AL218" i="25" s="1"/>
  <c r="AF219" i="43"/>
  <c r="AE219" i="25" s="1"/>
  <c r="AF221" i="43"/>
  <c r="AE221" i="25" s="1"/>
  <c r="H220" i="42"/>
  <c r="W220" i="25" s="1"/>
  <c r="H155" i="45"/>
  <c r="AH155" i="25" s="1"/>
  <c r="H155" i="39"/>
  <c r="S155" i="25" s="1"/>
  <c r="H156" i="39"/>
  <c r="S156" i="25" s="1"/>
  <c r="H161" i="39"/>
  <c r="S161" i="25" s="1"/>
  <c r="H162" i="39"/>
  <c r="S162" i="25" s="1"/>
  <c r="AF156" i="43"/>
  <c r="AE156" i="25" s="1"/>
  <c r="H155" i="42"/>
  <c r="W155" i="25" s="1"/>
  <c r="H156" i="42"/>
  <c r="W156" i="25" s="1"/>
  <c r="AF162" i="43"/>
  <c r="AE162" i="25" s="1"/>
  <c r="H162" i="42"/>
  <c r="W162" i="25" s="1"/>
  <c r="L123" i="43"/>
  <c r="AC123" i="25" s="1"/>
  <c r="H123" i="39"/>
  <c r="S123" i="25" s="1"/>
  <c r="H123" i="36"/>
  <c r="M123" i="25" s="1"/>
  <c r="H156" i="46"/>
  <c r="AL156" i="25" s="1"/>
  <c r="L156" i="43"/>
  <c r="H64" i="45"/>
  <c r="AH64" i="25" s="1"/>
  <c r="H64" i="36"/>
  <c r="M64" i="25" s="1"/>
  <c r="H123" i="42"/>
  <c r="W123" i="25" s="1"/>
  <c r="H64" i="39"/>
  <c r="S64" i="25" s="1"/>
  <c r="H28" i="39"/>
  <c r="S28" i="25" s="1"/>
  <c r="H28" i="35"/>
  <c r="L28" i="25" s="1"/>
  <c r="H64" i="46"/>
  <c r="AL64" i="25" s="1"/>
  <c r="AF64" i="43"/>
  <c r="AE64" i="25" s="1"/>
  <c r="H64" i="42"/>
  <c r="W64" i="25" s="1"/>
  <c r="L64" i="43"/>
  <c r="H27" i="45"/>
  <c r="AH27" i="25" s="1"/>
  <c r="H28" i="46"/>
  <c r="AL28" i="25" s="1"/>
  <c r="L28" i="43"/>
  <c r="AE473" i="35"/>
  <c r="AE7" i="35"/>
  <c r="AD508" i="35"/>
  <c r="AD506" i="35"/>
  <c r="AD504" i="35"/>
  <c r="AD502" i="35"/>
  <c r="AD500" i="35"/>
  <c r="AD498" i="35"/>
  <c r="AD496" i="35"/>
  <c r="AD494" i="35"/>
  <c r="AD492" i="35"/>
  <c r="AD490" i="35"/>
  <c r="AD479" i="35"/>
  <c r="AD477" i="35"/>
  <c r="AD475" i="35"/>
  <c r="AD473" i="35"/>
  <c r="AD468" i="35"/>
  <c r="AD466" i="35"/>
  <c r="AD464" i="35"/>
  <c r="AD462" i="35"/>
  <c r="AD460" i="35"/>
  <c r="AD458" i="35"/>
  <c r="AD456" i="35"/>
  <c r="AD454" i="35"/>
  <c r="AD452" i="35"/>
  <c r="AD450" i="35"/>
  <c r="AD438" i="35"/>
  <c r="AD436" i="35" s="1"/>
  <c r="AD431" i="35"/>
  <c r="AD425" i="35"/>
  <c r="AD424" i="35" s="1"/>
  <c r="AD422" i="35"/>
  <c r="AD413" i="35"/>
  <c r="AD411" i="35"/>
  <c r="AD408" i="35"/>
  <c r="AD404" i="35"/>
  <c r="AD401" i="35"/>
  <c r="AD396" i="35"/>
  <c r="AD393" i="35"/>
  <c r="AD391" i="35" s="1"/>
  <c r="AD389" i="35"/>
  <c r="AD387" i="35"/>
  <c r="AD385" i="35"/>
  <c r="AD379" i="35"/>
  <c r="AD378" i="35" s="1"/>
  <c r="AD376" i="35"/>
  <c r="AD372" i="35"/>
  <c r="AD371" i="35" s="1"/>
  <c r="AD364" i="35"/>
  <c r="AD361" i="35"/>
  <c r="AD349" i="35"/>
  <c r="AD346" i="35"/>
  <c r="AD342" i="35"/>
  <c r="AD339" i="35"/>
  <c r="AD333" i="35"/>
  <c r="AD327" i="35"/>
  <c r="AD320" i="35"/>
  <c r="AD308" i="35"/>
  <c r="AD302" i="35"/>
  <c r="AD298" i="35"/>
  <c r="AD291" i="35"/>
  <c r="AD283" i="35"/>
  <c r="AD273" i="35"/>
  <c r="AD261" i="35"/>
  <c r="AD256" i="35"/>
  <c r="AD250" i="35"/>
  <c r="AD207" i="35"/>
  <c r="AD202" i="35"/>
  <c r="AD197" i="35"/>
  <c r="AD195" i="35"/>
  <c r="AD190" i="35"/>
  <c r="AD187" i="35"/>
  <c r="AD181" i="35"/>
  <c r="AD177" i="35"/>
  <c r="AD171" i="35"/>
  <c r="AD167" i="35"/>
  <c r="AD150" i="35"/>
  <c r="AD142" i="35"/>
  <c r="AD131" i="35"/>
  <c r="AD126" i="35"/>
  <c r="AD115" i="35"/>
  <c r="AD113" i="35"/>
  <c r="AD107" i="35"/>
  <c r="AD104" i="35"/>
  <c r="AD101" i="35"/>
  <c r="AD97" i="35"/>
  <c r="AD96" i="35" s="1"/>
  <c r="AD94" i="35"/>
  <c r="AD92" i="35"/>
  <c r="AD86" i="35"/>
  <c r="AD80" i="35"/>
  <c r="AD77" i="35"/>
  <c r="AD74" i="35"/>
  <c r="AD73" i="35" s="1"/>
  <c r="AD68" i="35"/>
  <c r="AD67" i="35" s="1"/>
  <c r="AD66" i="35" s="1"/>
  <c r="AD58" i="35"/>
  <c r="AD56" i="35" s="1"/>
  <c r="AD50" i="35"/>
  <c r="AD49" i="35" s="1"/>
  <c r="AD44" i="35"/>
  <c r="AD36" i="35"/>
  <c r="AD35" i="35" s="1"/>
  <c r="AD32" i="35"/>
  <c r="AD29" i="35"/>
  <c r="AD24" i="35"/>
  <c r="AD19" i="35"/>
  <c r="AD18" i="35" s="1"/>
  <c r="AD15" i="35"/>
  <c r="AD12" i="35"/>
  <c r="AD7" i="35"/>
  <c r="I427" i="25" l="1"/>
  <c r="J427" i="25" s="1"/>
  <c r="H511" i="43"/>
  <c r="AA511" i="25" s="1"/>
  <c r="I511" i="25" s="1"/>
  <c r="H427" i="43"/>
  <c r="AA427" i="25" s="1"/>
  <c r="H221" i="43"/>
  <c r="AA221" i="25" s="1"/>
  <c r="I221" i="25" s="1"/>
  <c r="AC221" i="25"/>
  <c r="H161" i="43"/>
  <c r="AA161" i="25" s="1"/>
  <c r="I161" i="25" s="1"/>
  <c r="J161" i="25" s="1"/>
  <c r="AC161" i="25"/>
  <c r="H225" i="43"/>
  <c r="AA225" i="25" s="1"/>
  <c r="I225" i="25" s="1"/>
  <c r="AC225" i="25"/>
  <c r="H229" i="43"/>
  <c r="AA229" i="25" s="1"/>
  <c r="I229" i="25" s="1"/>
  <c r="AC229" i="25"/>
  <c r="H231" i="43"/>
  <c r="AA231" i="25" s="1"/>
  <c r="I231" i="25" s="1"/>
  <c r="AC231" i="25"/>
  <c r="H451" i="43"/>
  <c r="AA451" i="25" s="1"/>
  <c r="I451" i="25" s="1"/>
  <c r="AC451" i="25"/>
  <c r="H269" i="43"/>
  <c r="AA269" i="25" s="1"/>
  <c r="I269" i="25" s="1"/>
  <c r="J269" i="25" s="1"/>
  <c r="H123" i="43"/>
  <c r="AA123" i="25" s="1"/>
  <c r="I123" i="25" s="1"/>
  <c r="H64" i="43"/>
  <c r="AA64" i="25" s="1"/>
  <c r="I64" i="25" s="1"/>
  <c r="J64" i="25" s="1"/>
  <c r="AC64" i="25"/>
  <c r="H156" i="43"/>
  <c r="AA156" i="25" s="1"/>
  <c r="I156" i="25" s="1"/>
  <c r="AC156" i="25"/>
  <c r="H220" i="43"/>
  <c r="AA220" i="25" s="1"/>
  <c r="I220" i="25" s="1"/>
  <c r="AC220" i="25"/>
  <c r="H162" i="43"/>
  <c r="AA162" i="25" s="1"/>
  <c r="I162" i="25" s="1"/>
  <c r="AC162" i="25"/>
  <c r="H155" i="43"/>
  <c r="AA155" i="25" s="1"/>
  <c r="I155" i="25" s="1"/>
  <c r="AC155" i="25"/>
  <c r="H228" i="43"/>
  <c r="AA228" i="25" s="1"/>
  <c r="I228" i="25" s="1"/>
  <c r="AC228" i="25"/>
  <c r="H471" i="43"/>
  <c r="AA471" i="25" s="1"/>
  <c r="I471" i="25" s="1"/>
  <c r="AC281" i="25"/>
  <c r="H281" i="43"/>
  <c r="AA281" i="25" s="1"/>
  <c r="I281" i="25" s="1"/>
  <c r="H28" i="43"/>
  <c r="AA28" i="25" s="1"/>
  <c r="I28" i="25" s="1"/>
  <c r="AC28" i="25"/>
  <c r="H27" i="43"/>
  <c r="AA27" i="25" s="1"/>
  <c r="I27" i="25" s="1"/>
  <c r="J27" i="25" s="1"/>
  <c r="AE27" i="25"/>
  <c r="H234" i="43"/>
  <c r="AA234" i="25" s="1"/>
  <c r="I234" i="25" s="1"/>
  <c r="AC234" i="25"/>
  <c r="H239" i="43"/>
  <c r="AA239" i="25" s="1"/>
  <c r="I239" i="25" s="1"/>
  <c r="AC239" i="25"/>
  <c r="H237" i="43"/>
  <c r="AA237" i="25" s="1"/>
  <c r="I237" i="25" s="1"/>
  <c r="AC237" i="25"/>
  <c r="H232" i="43"/>
  <c r="AA232" i="25" s="1"/>
  <c r="I232" i="25" s="1"/>
  <c r="AC232" i="25"/>
  <c r="H219" i="43"/>
  <c r="AA219" i="25" s="1"/>
  <c r="I219" i="25" s="1"/>
  <c r="H226" i="43"/>
  <c r="AA226" i="25" s="1"/>
  <c r="I226" i="25" s="1"/>
  <c r="H224" i="43"/>
  <c r="AA224" i="25" s="1"/>
  <c r="I224" i="25" s="1"/>
  <c r="H218" i="43"/>
  <c r="AA218" i="25" s="1"/>
  <c r="I218" i="25" s="1"/>
  <c r="H235" i="43"/>
  <c r="AA235" i="25" s="1"/>
  <c r="I235" i="25" s="1"/>
  <c r="H233" i="43"/>
  <c r="AA233" i="25" s="1"/>
  <c r="I233" i="25" s="1"/>
  <c r="H230" i="43"/>
  <c r="AA230" i="25" s="1"/>
  <c r="I230" i="25" s="1"/>
  <c r="H240" i="43"/>
  <c r="AA240" i="25" s="1"/>
  <c r="I240" i="25" s="1"/>
  <c r="H223" i="43"/>
  <c r="AA223" i="25" s="1"/>
  <c r="I223" i="25" s="1"/>
  <c r="AD14" i="35"/>
  <c r="AD79" i="35"/>
  <c r="AD241" i="35"/>
  <c r="AD307" i="35"/>
  <c r="AD34" i="35"/>
  <c r="AD100" i="35"/>
  <c r="AD125" i="35"/>
  <c r="AD137" i="35"/>
  <c r="AD136" i="35" s="1"/>
  <c r="AD166" i="35"/>
  <c r="AD194" i="35"/>
  <c r="AD189" i="35" s="1"/>
  <c r="AD111" i="35"/>
  <c r="AD180" i="35"/>
  <c r="AD410" i="35"/>
  <c r="AD433" i="35"/>
  <c r="AD512" i="35"/>
  <c r="AD204" i="35"/>
  <c r="AD472" i="35"/>
  <c r="I286" i="34"/>
  <c r="H286" i="34" s="1"/>
  <c r="K286" i="25" s="1"/>
  <c r="X286" i="35"/>
  <c r="P286" i="35"/>
  <c r="I286" i="35"/>
  <c r="Q286" i="36"/>
  <c r="P286" i="25" s="1"/>
  <c r="M286" i="36"/>
  <c r="O286" i="25" s="1"/>
  <c r="I286" i="36"/>
  <c r="N286" i="25" s="1"/>
  <c r="I286" i="37"/>
  <c r="H286" i="37" s="1"/>
  <c r="Q286" i="25" s="1"/>
  <c r="I286" i="38"/>
  <c r="H286" i="38" s="1"/>
  <c r="R286" i="25" s="1"/>
  <c r="R286" i="39"/>
  <c r="K286" i="39" s="1"/>
  <c r="U286" i="25" s="1"/>
  <c r="I286" i="39"/>
  <c r="T286" i="25" s="1"/>
  <c r="I286" i="40"/>
  <c r="H286" i="40" s="1"/>
  <c r="V286" i="25" s="1"/>
  <c r="L286" i="42"/>
  <c r="Y286" i="25" s="1"/>
  <c r="AU286" i="43"/>
  <c r="AT286" i="43" s="1"/>
  <c r="AG286" i="25" s="1"/>
  <c r="AQ286" i="43"/>
  <c r="AP286" i="43" s="1"/>
  <c r="AF286" i="25" s="1"/>
  <c r="AM286" i="43"/>
  <c r="AJ286" i="43"/>
  <c r="AG286" i="43"/>
  <c r="AC286" i="43"/>
  <c r="AB286" i="43" s="1"/>
  <c r="AD286" i="25" s="1"/>
  <c r="Y286" i="43"/>
  <c r="V286" i="43"/>
  <c r="S286" i="43"/>
  <c r="P286" i="43"/>
  <c r="M286" i="43"/>
  <c r="I286" i="43"/>
  <c r="R286" i="45"/>
  <c r="AK286" i="25" s="1"/>
  <c r="K286" i="45"/>
  <c r="AJ286" i="25" s="1"/>
  <c r="I286" i="45"/>
  <c r="AI286" i="25" s="1"/>
  <c r="O286" i="46"/>
  <c r="M286" i="46"/>
  <c r="K286" i="46"/>
  <c r="I286" i="46"/>
  <c r="AB286" i="25" l="1"/>
  <c r="AD398" i="35"/>
  <c r="H286" i="45"/>
  <c r="AH286" i="25" s="1"/>
  <c r="L286" i="43"/>
  <c r="AC286" i="25" s="1"/>
  <c r="H286" i="39"/>
  <c r="S286" i="25" s="1"/>
  <c r="H286" i="36"/>
  <c r="M286" i="25" s="1"/>
  <c r="AD513" i="35"/>
  <c r="AD165" i="35"/>
  <c r="AD72" i="35"/>
  <c r="H286" i="46"/>
  <c r="AL286" i="25" s="1"/>
  <c r="AF286" i="43"/>
  <c r="AE286" i="25" s="1"/>
  <c r="H286" i="42"/>
  <c r="W286" i="25" s="1"/>
  <c r="H286" i="35"/>
  <c r="L286" i="25" s="1"/>
  <c r="AD434" i="35"/>
  <c r="K508" i="38"/>
  <c r="K506" i="38"/>
  <c r="K504" i="38"/>
  <c r="K502" i="38"/>
  <c r="K500" i="38"/>
  <c r="K498" i="38"/>
  <c r="K496" i="38"/>
  <c r="K494" i="38"/>
  <c r="K492" i="38"/>
  <c r="K490" i="38"/>
  <c r="K479" i="38"/>
  <c r="K477" i="38"/>
  <c r="K475" i="38"/>
  <c r="K473" i="38"/>
  <c r="K468" i="38"/>
  <c r="K466" i="38"/>
  <c r="K464" i="38"/>
  <c r="K462" i="38"/>
  <c r="K460" i="38"/>
  <c r="K458" i="38"/>
  <c r="K456" i="38"/>
  <c r="K454" i="38"/>
  <c r="K452" i="38"/>
  <c r="K450" i="38"/>
  <c r="K438" i="38"/>
  <c r="K436" i="38" s="1"/>
  <c r="K431" i="38"/>
  <c r="K425" i="38"/>
  <c r="K424" i="38" s="1"/>
  <c r="K422" i="38"/>
  <c r="K413" i="38"/>
  <c r="K411" i="38"/>
  <c r="K408" i="38"/>
  <c r="K404" i="38"/>
  <c r="K401" i="38"/>
  <c r="K396" i="38"/>
  <c r="K393" i="38"/>
  <c r="K391" i="38" s="1"/>
  <c r="K389" i="38"/>
  <c r="K387" i="38"/>
  <c r="K385" i="38"/>
  <c r="K379" i="38"/>
  <c r="K378" i="38" s="1"/>
  <c r="K376" i="38"/>
  <c r="K372" i="38"/>
  <c r="K371" i="38" s="1"/>
  <c r="K364" i="38"/>
  <c r="K361" i="38"/>
  <c r="K349" i="38"/>
  <c r="K346" i="38"/>
  <c r="K342" i="38"/>
  <c r="K339" i="38"/>
  <c r="K333" i="38"/>
  <c r="K327" i="38"/>
  <c r="K320" i="38"/>
  <c r="K308" i="38"/>
  <c r="K302" i="38"/>
  <c r="K298" i="38"/>
  <c r="K291" i="38"/>
  <c r="K283" i="38"/>
  <c r="K273" i="38"/>
  <c r="K261" i="38"/>
  <c r="K256" i="38"/>
  <c r="K250" i="38"/>
  <c r="K207" i="38"/>
  <c r="K204" i="38" s="1"/>
  <c r="K202" i="38"/>
  <c r="K197" i="38"/>
  <c r="K195" i="38"/>
  <c r="K190" i="38"/>
  <c r="K187" i="38"/>
  <c r="K181" i="38"/>
  <c r="K177" i="38"/>
  <c r="K171" i="38"/>
  <c r="K167" i="38"/>
  <c r="K157" i="38"/>
  <c r="K150" i="38"/>
  <c r="K142" i="38"/>
  <c r="K138" i="38"/>
  <c r="K131" i="38"/>
  <c r="K126" i="38"/>
  <c r="K117" i="38"/>
  <c r="K115" i="38"/>
  <c r="K113" i="38"/>
  <c r="K107" i="38"/>
  <c r="K104" i="38"/>
  <c r="K101" i="38"/>
  <c r="K97" i="38"/>
  <c r="K96" i="38" s="1"/>
  <c r="K94" i="38"/>
  <c r="K92" i="38"/>
  <c r="K86" i="38"/>
  <c r="K80" i="38"/>
  <c r="K77" i="38"/>
  <c r="K74" i="38"/>
  <c r="K68" i="38"/>
  <c r="K67" i="38" s="1"/>
  <c r="K66" i="38" s="1"/>
  <c r="K58" i="38"/>
  <c r="K56" i="38" s="1"/>
  <c r="K50" i="38"/>
  <c r="K49" i="38" s="1"/>
  <c r="K44" i="38"/>
  <c r="K36" i="38"/>
  <c r="K35" i="38" s="1"/>
  <c r="K32" i="38"/>
  <c r="K29" i="38"/>
  <c r="K24" i="38"/>
  <c r="K19" i="38"/>
  <c r="K18" i="38" s="1"/>
  <c r="K15" i="38"/>
  <c r="K12" i="38"/>
  <c r="K7" i="38"/>
  <c r="H286" i="43" l="1"/>
  <c r="AA286" i="25" s="1"/>
  <c r="I286" i="25" s="1"/>
  <c r="J286" i="25" s="1"/>
  <c r="AD214" i="35"/>
  <c r="AD399" i="35" s="1"/>
  <c r="AD515" i="35" s="1"/>
  <c r="AD517" i="35" s="1"/>
  <c r="K14" i="38"/>
  <c r="K79" i="38"/>
  <c r="K180" i="38"/>
  <c r="K241" i="38"/>
  <c r="K410" i="38"/>
  <c r="K34" i="38"/>
  <c r="K73" i="38"/>
  <c r="K100" i="38"/>
  <c r="K125" i="38"/>
  <c r="K137" i="38"/>
  <c r="K136" i="38" s="1"/>
  <c r="K166" i="38"/>
  <c r="K194" i="38"/>
  <c r="K189" i="38" s="1"/>
  <c r="K307" i="38"/>
  <c r="K512" i="38"/>
  <c r="K111" i="38"/>
  <c r="K433" i="38"/>
  <c r="K472" i="38"/>
  <c r="K165" i="38" l="1"/>
  <c r="K434" i="38"/>
  <c r="K398" i="38"/>
  <c r="K513" i="38"/>
  <c r="K72" i="38"/>
  <c r="K214" i="38" s="1"/>
  <c r="K399" i="38" l="1"/>
  <c r="K515" i="38" s="1"/>
  <c r="K517" i="38" s="1"/>
  <c r="AW508" i="43"/>
  <c r="AV508" i="43"/>
  <c r="AS508" i="43"/>
  <c r="AR508" i="43"/>
  <c r="AO508" i="43"/>
  <c r="AW506" i="43"/>
  <c r="AV506" i="43"/>
  <c r="AS506" i="43"/>
  <c r="AR506" i="43"/>
  <c r="AO506" i="43"/>
  <c r="AW504" i="43"/>
  <c r="AV504" i="43"/>
  <c r="AW502" i="43"/>
  <c r="AV502" i="43"/>
  <c r="AW500" i="43"/>
  <c r="AV500" i="43"/>
  <c r="AW498" i="43"/>
  <c r="AV498" i="43"/>
  <c r="AW496" i="43"/>
  <c r="AV496" i="43"/>
  <c r="AW494" i="43"/>
  <c r="AV494" i="43"/>
  <c r="AW492" i="43"/>
  <c r="AV492" i="43"/>
  <c r="AW490" i="43"/>
  <c r="AV490" i="43"/>
  <c r="AS504" i="43"/>
  <c r="AR504" i="43"/>
  <c r="AS502" i="43"/>
  <c r="AR502" i="43"/>
  <c r="AS500" i="43"/>
  <c r="AR500" i="43"/>
  <c r="AS498" i="43"/>
  <c r="AR498" i="43"/>
  <c r="AS496" i="43"/>
  <c r="AR496" i="43"/>
  <c r="AS494" i="43"/>
  <c r="AR494" i="43"/>
  <c r="AS492" i="43"/>
  <c r="AR492" i="43"/>
  <c r="AS490" i="43"/>
  <c r="AR490" i="43"/>
  <c r="AO504" i="43"/>
  <c r="AO502" i="43"/>
  <c r="AO500" i="43"/>
  <c r="AO498" i="43"/>
  <c r="AO496" i="43"/>
  <c r="AO494" i="43"/>
  <c r="AO492" i="43"/>
  <c r="AO490" i="43"/>
  <c r="AW479" i="43"/>
  <c r="AV479" i="43"/>
  <c r="AW477" i="43"/>
  <c r="AV477" i="43"/>
  <c r="AW475" i="43"/>
  <c r="AV475" i="43"/>
  <c r="AW473" i="43"/>
  <c r="AV473" i="43"/>
  <c r="AW468" i="43"/>
  <c r="AV468" i="43"/>
  <c r="AS479" i="43"/>
  <c r="AR479" i="43"/>
  <c r="AS477" i="43"/>
  <c r="AR477" i="43"/>
  <c r="AS475" i="43"/>
  <c r="AR475" i="43"/>
  <c r="AS473" i="43"/>
  <c r="AR473" i="43"/>
  <c r="AS468" i="43"/>
  <c r="AR468" i="43"/>
  <c r="AO479" i="43"/>
  <c r="AO477" i="43"/>
  <c r="AO475" i="43"/>
  <c r="AO473" i="43"/>
  <c r="AO468" i="43"/>
  <c r="AW466" i="43"/>
  <c r="AV466" i="43"/>
  <c r="AS466" i="43"/>
  <c r="AR466" i="43"/>
  <c r="AO466" i="43"/>
  <c r="AW464" i="43"/>
  <c r="AV464" i="43"/>
  <c r="AW462" i="43"/>
  <c r="AV462" i="43"/>
  <c r="AW460" i="43"/>
  <c r="AV460" i="43"/>
  <c r="AW458" i="43"/>
  <c r="AV458" i="43"/>
  <c r="AW456" i="43"/>
  <c r="AV456" i="43"/>
  <c r="AW454" i="43"/>
  <c r="AV454" i="43"/>
  <c r="AW452" i="43"/>
  <c r="AV452" i="43"/>
  <c r="AW450" i="43"/>
  <c r="AV450" i="43"/>
  <c r="AS464" i="43"/>
  <c r="AR464" i="43"/>
  <c r="AS462" i="43"/>
  <c r="AR462" i="43"/>
  <c r="AS460" i="43"/>
  <c r="AR460" i="43"/>
  <c r="AS458" i="43"/>
  <c r="AR458" i="43"/>
  <c r="AS456" i="43"/>
  <c r="AR456" i="43"/>
  <c r="AS454" i="43"/>
  <c r="AR454" i="43"/>
  <c r="AS452" i="43"/>
  <c r="AR452" i="43"/>
  <c r="AS450" i="43"/>
  <c r="AR450" i="43"/>
  <c r="AO464" i="43"/>
  <c r="AO462" i="43"/>
  <c r="AO460" i="43"/>
  <c r="AO458" i="43"/>
  <c r="AO456" i="43"/>
  <c r="AO454" i="43"/>
  <c r="AO452" i="43"/>
  <c r="AO450" i="43"/>
  <c r="AW438" i="43"/>
  <c r="AV438" i="43"/>
  <c r="AW436" i="43"/>
  <c r="AV436" i="43"/>
  <c r="AW431" i="43"/>
  <c r="AV431" i="43"/>
  <c r="AW425" i="43"/>
  <c r="AW424" i="43" s="1"/>
  <c r="AV425" i="43"/>
  <c r="AV424" i="43" s="1"/>
  <c r="AW422" i="43"/>
  <c r="AV422" i="43"/>
  <c r="AS438" i="43"/>
  <c r="AR438" i="43"/>
  <c r="AS436" i="43"/>
  <c r="AR436" i="43"/>
  <c r="AS431" i="43"/>
  <c r="AR431" i="43"/>
  <c r="AS425" i="43"/>
  <c r="AS424" i="43" s="1"/>
  <c r="AR425" i="43"/>
  <c r="AR424" i="43" s="1"/>
  <c r="AS422" i="43"/>
  <c r="AR422" i="43"/>
  <c r="AO438" i="43"/>
  <c r="AO436" i="43" s="1"/>
  <c r="AO431" i="43"/>
  <c r="AO425" i="43"/>
  <c r="AO424" i="43" s="1"/>
  <c r="AO422" i="43"/>
  <c r="AW413" i="43"/>
  <c r="AV413" i="43"/>
  <c r="AW411" i="43"/>
  <c r="AV411" i="43"/>
  <c r="AW408" i="43"/>
  <c r="AV408" i="43"/>
  <c r="AW404" i="43"/>
  <c r="AV404" i="43"/>
  <c r="AW401" i="43"/>
  <c r="AW410" i="43" s="1"/>
  <c r="AV401" i="43"/>
  <c r="AV410" i="43" s="1"/>
  <c r="AS413" i="43"/>
  <c r="AR413" i="43"/>
  <c r="AS411" i="43"/>
  <c r="AR411" i="43"/>
  <c r="AS408" i="43"/>
  <c r="AR408" i="43"/>
  <c r="AS404" i="43"/>
  <c r="AR404" i="43"/>
  <c r="AS401" i="43"/>
  <c r="AS410" i="43" s="1"/>
  <c r="AR401" i="43"/>
  <c r="AR410" i="43" s="1"/>
  <c r="AO413" i="43"/>
  <c r="AO411" i="43"/>
  <c r="AO408" i="43"/>
  <c r="AO404" i="43"/>
  <c r="AO401" i="43"/>
  <c r="AW396" i="43"/>
  <c r="AV396" i="43"/>
  <c r="AW393" i="43"/>
  <c r="AV393" i="43"/>
  <c r="AS396" i="43"/>
  <c r="AR396" i="43"/>
  <c r="AS393" i="43"/>
  <c r="AR393" i="43"/>
  <c r="AO396" i="43"/>
  <c r="AO393" i="43"/>
  <c r="AO391" i="43" s="1"/>
  <c r="AW391" i="43"/>
  <c r="AV391" i="43"/>
  <c r="AW389" i="43"/>
  <c r="AV389" i="43"/>
  <c r="AW387" i="43"/>
  <c r="AV387" i="43"/>
  <c r="AW385" i="43"/>
  <c r="AV385" i="43"/>
  <c r="AW379" i="43"/>
  <c r="AV379" i="43"/>
  <c r="AW378" i="43"/>
  <c r="AV378" i="43"/>
  <c r="AS391" i="43"/>
  <c r="AR391" i="43"/>
  <c r="AS389" i="43"/>
  <c r="AR389" i="43"/>
  <c r="AS387" i="43"/>
  <c r="AR387" i="43"/>
  <c r="AS385" i="43"/>
  <c r="AR385" i="43"/>
  <c r="AS379" i="43"/>
  <c r="AR379" i="43"/>
  <c r="AS378" i="43"/>
  <c r="AR378" i="43"/>
  <c r="AO389" i="43"/>
  <c r="AO387" i="43"/>
  <c r="AO385" i="43"/>
  <c r="AO379" i="43"/>
  <c r="AW376" i="43"/>
  <c r="AV376" i="43"/>
  <c r="AW372" i="43"/>
  <c r="AV372" i="43"/>
  <c r="AW371" i="43"/>
  <c r="AV371" i="43"/>
  <c r="AS376" i="43"/>
  <c r="AS372" i="43"/>
  <c r="AS371" i="43" s="1"/>
  <c r="AR376" i="43"/>
  <c r="AR372" i="43"/>
  <c r="AR371" i="43" s="1"/>
  <c r="AO376" i="43"/>
  <c r="AO372" i="43"/>
  <c r="AO371" i="43" s="1"/>
  <c r="AW364" i="43"/>
  <c r="AV364" i="43"/>
  <c r="AS364" i="43"/>
  <c r="AR364" i="43"/>
  <c r="AW361" i="43"/>
  <c r="AV361" i="43"/>
  <c r="AS361" i="43"/>
  <c r="AR361" i="43"/>
  <c r="AW349" i="43"/>
  <c r="AV349" i="43"/>
  <c r="AS349" i="43"/>
  <c r="AR349" i="43"/>
  <c r="AO349" i="43"/>
  <c r="AW346" i="43"/>
  <c r="AV346" i="43"/>
  <c r="AS346" i="43"/>
  <c r="AR346" i="43"/>
  <c r="AO346" i="43"/>
  <c r="AW342" i="43"/>
  <c r="AV342" i="43"/>
  <c r="AS342" i="43"/>
  <c r="AR342" i="43"/>
  <c r="AO342" i="43"/>
  <c r="AW339" i="43"/>
  <c r="AV339" i="43"/>
  <c r="AS339" i="43"/>
  <c r="AR339" i="43"/>
  <c r="AO339" i="43"/>
  <c r="AW333" i="43"/>
  <c r="AV333" i="43"/>
  <c r="AS333" i="43"/>
  <c r="AR333" i="43"/>
  <c r="AO333" i="43"/>
  <c r="AW327" i="43"/>
  <c r="AV327" i="43"/>
  <c r="AS327" i="43"/>
  <c r="AR327" i="43"/>
  <c r="AO327" i="43"/>
  <c r="AW320" i="43"/>
  <c r="AV320" i="43"/>
  <c r="AS320" i="43"/>
  <c r="AR320" i="43"/>
  <c r="AO320" i="43"/>
  <c r="AW308" i="43"/>
  <c r="AV308" i="43"/>
  <c r="AS308" i="43"/>
  <c r="AR308" i="43"/>
  <c r="AO308" i="43"/>
  <c r="AW302" i="43"/>
  <c r="AV302" i="43"/>
  <c r="AS302" i="43"/>
  <c r="AR302" i="43"/>
  <c r="AO302" i="43"/>
  <c r="AW298" i="43"/>
  <c r="AV298" i="43"/>
  <c r="AS298" i="43"/>
  <c r="AR298" i="43"/>
  <c r="AO298" i="43"/>
  <c r="AW291" i="43"/>
  <c r="AV291" i="43"/>
  <c r="AS291" i="43"/>
  <c r="AR291" i="43"/>
  <c r="AO291" i="43"/>
  <c r="AW283" i="43"/>
  <c r="AV283" i="43"/>
  <c r="AS283" i="43"/>
  <c r="AR283" i="43"/>
  <c r="AO283" i="43"/>
  <c r="AW273" i="43"/>
  <c r="AV273" i="43"/>
  <c r="AS273" i="43"/>
  <c r="AR273" i="43"/>
  <c r="AO273" i="43"/>
  <c r="AW261" i="43"/>
  <c r="AV261" i="43"/>
  <c r="AS261" i="43"/>
  <c r="AR261" i="43"/>
  <c r="AO261" i="43"/>
  <c r="AW256" i="43"/>
  <c r="AV256" i="43"/>
  <c r="AS256" i="43"/>
  <c r="AR256" i="43"/>
  <c r="AO256" i="43"/>
  <c r="AW250" i="43"/>
  <c r="AV250" i="43"/>
  <c r="AS250" i="43"/>
  <c r="AR250" i="43"/>
  <c r="AO250" i="43"/>
  <c r="AW207" i="43"/>
  <c r="AV207" i="43"/>
  <c r="AV204" i="43" s="1"/>
  <c r="AS207" i="43"/>
  <c r="AS204" i="43" s="1"/>
  <c r="AR207" i="43"/>
  <c r="AR204" i="43" s="1"/>
  <c r="AO207" i="43"/>
  <c r="AW202" i="43"/>
  <c r="AV202" i="43"/>
  <c r="AS202" i="43"/>
  <c r="AR202" i="43"/>
  <c r="AO202" i="43"/>
  <c r="AW197" i="43"/>
  <c r="AW195" i="43"/>
  <c r="AV197" i="43"/>
  <c r="AV195" i="43"/>
  <c r="AS197" i="43"/>
  <c r="AR197" i="43"/>
  <c r="AS195" i="43"/>
  <c r="AR195" i="43"/>
  <c r="AS194" i="43"/>
  <c r="AR194" i="43"/>
  <c r="AO197" i="43"/>
  <c r="AO195" i="43"/>
  <c r="AW190" i="43"/>
  <c r="AV190" i="43"/>
  <c r="AW187" i="43"/>
  <c r="AV187" i="43"/>
  <c r="AS190" i="43"/>
  <c r="AR190" i="43"/>
  <c r="AS189" i="43"/>
  <c r="AS187" i="43"/>
  <c r="AR187" i="43"/>
  <c r="AO190" i="43"/>
  <c r="AO187" i="43"/>
  <c r="AW181" i="43"/>
  <c r="AV181" i="43"/>
  <c r="AW177" i="43"/>
  <c r="AV177" i="43"/>
  <c r="AW171" i="43"/>
  <c r="AV171" i="43"/>
  <c r="AW167" i="43"/>
  <c r="AV167" i="43"/>
  <c r="AW166" i="43"/>
  <c r="AV166" i="43"/>
  <c r="AS181" i="43"/>
  <c r="AR181" i="43"/>
  <c r="AS177" i="43"/>
  <c r="AR177" i="43"/>
  <c r="AS171" i="43"/>
  <c r="AR171" i="43"/>
  <c r="AS167" i="43"/>
  <c r="AR167" i="43"/>
  <c r="AS166" i="43"/>
  <c r="AR166" i="43"/>
  <c r="AO181" i="43"/>
  <c r="AO177" i="43"/>
  <c r="AO171" i="43"/>
  <c r="AO167" i="43"/>
  <c r="AW157" i="43"/>
  <c r="AV157" i="43"/>
  <c r="AW150" i="43"/>
  <c r="AV150" i="43"/>
  <c r="AW142" i="43"/>
  <c r="AV142" i="43"/>
  <c r="AW138" i="43"/>
  <c r="AV138" i="43"/>
  <c r="AW137" i="43"/>
  <c r="AV137" i="43"/>
  <c r="AW136" i="43"/>
  <c r="AV136" i="43"/>
  <c r="AS157" i="43"/>
  <c r="AR157" i="43"/>
  <c r="AS150" i="43"/>
  <c r="AR150" i="43"/>
  <c r="AS142" i="43"/>
  <c r="AR142" i="43"/>
  <c r="AS138" i="43"/>
  <c r="AR138" i="43"/>
  <c r="AS137" i="43"/>
  <c r="AR137" i="43"/>
  <c r="AS136" i="43"/>
  <c r="AR136" i="43"/>
  <c r="AO157" i="43"/>
  <c r="AO150" i="43"/>
  <c r="AO142" i="43"/>
  <c r="AO138" i="43"/>
  <c r="AW131" i="43"/>
  <c r="AV131" i="43"/>
  <c r="AS131" i="43"/>
  <c r="AR131" i="43"/>
  <c r="AO131" i="43"/>
  <c r="AW126" i="43"/>
  <c r="AV126" i="43"/>
  <c r="AS126" i="43"/>
  <c r="AR126" i="43"/>
  <c r="AO126" i="43"/>
  <c r="AW117" i="43"/>
  <c r="AW115" i="43"/>
  <c r="AV117" i="43"/>
  <c r="AU117" i="43" s="1"/>
  <c r="AT117" i="43" s="1"/>
  <c r="AG117" i="25" s="1"/>
  <c r="AV115" i="43"/>
  <c r="AS117" i="43"/>
  <c r="AR117" i="43"/>
  <c r="AS115" i="43"/>
  <c r="AR115" i="43"/>
  <c r="AO117" i="43"/>
  <c r="AO115" i="43"/>
  <c r="AW113" i="43"/>
  <c r="AV113" i="43"/>
  <c r="AS113" i="43"/>
  <c r="AR113" i="43"/>
  <c r="AQ114" i="43"/>
  <c r="AP114" i="43" s="1"/>
  <c r="AO113" i="43"/>
  <c r="AW107" i="43"/>
  <c r="AV107" i="43"/>
  <c r="AW104" i="43"/>
  <c r="AV104" i="43"/>
  <c r="AS107" i="43"/>
  <c r="AS104" i="43"/>
  <c r="AR107" i="43"/>
  <c r="AR104" i="43"/>
  <c r="AQ104" i="43" s="1"/>
  <c r="AP104" i="43" s="1"/>
  <c r="AF104" i="25" s="1"/>
  <c r="AO107" i="43"/>
  <c r="AO104" i="43"/>
  <c r="AW101" i="43"/>
  <c r="AW100" i="43" s="1"/>
  <c r="AV101" i="43"/>
  <c r="AS101" i="43"/>
  <c r="AR101" i="43"/>
  <c r="AO101" i="43"/>
  <c r="AW97" i="43"/>
  <c r="AW96" i="43" s="1"/>
  <c r="AV97" i="43"/>
  <c r="AV96" i="43" s="1"/>
  <c r="AS97" i="43"/>
  <c r="AR97" i="43"/>
  <c r="AS96" i="43"/>
  <c r="AR96" i="43"/>
  <c r="AO97" i="43"/>
  <c r="AO96" i="43" s="1"/>
  <c r="AW94" i="43"/>
  <c r="AV94" i="43"/>
  <c r="AS94" i="43"/>
  <c r="AR94" i="43"/>
  <c r="AO94" i="43"/>
  <c r="AW92" i="43"/>
  <c r="AV92" i="43"/>
  <c r="AS92" i="43"/>
  <c r="AR92" i="43"/>
  <c r="AO92" i="43"/>
  <c r="AW86" i="43"/>
  <c r="AV86" i="43"/>
  <c r="AS86" i="43"/>
  <c r="AR86" i="43"/>
  <c r="AO86" i="43"/>
  <c r="AN86" i="43"/>
  <c r="AW80" i="43"/>
  <c r="AV80" i="43"/>
  <c r="AS80" i="43"/>
  <c r="AR80" i="43"/>
  <c r="AO80" i="43"/>
  <c r="AW77" i="43"/>
  <c r="AV77" i="43"/>
  <c r="AS77" i="43"/>
  <c r="AR77" i="43"/>
  <c r="AO77" i="43"/>
  <c r="AW74" i="43"/>
  <c r="AV74" i="43"/>
  <c r="AS74" i="43"/>
  <c r="AR74" i="43"/>
  <c r="AO74" i="43"/>
  <c r="AW68" i="43"/>
  <c r="AV68" i="43"/>
  <c r="AW67" i="43"/>
  <c r="AV67" i="43"/>
  <c r="AW66" i="43"/>
  <c r="AV66" i="43"/>
  <c r="AW58" i="43"/>
  <c r="AV58" i="43"/>
  <c r="AW56" i="43"/>
  <c r="AV56" i="43"/>
  <c r="AW50" i="43"/>
  <c r="AV50" i="43"/>
  <c r="AW49" i="43"/>
  <c r="AV49" i="43"/>
  <c r="AS68" i="43"/>
  <c r="AR68" i="43"/>
  <c r="AS67" i="43"/>
  <c r="AR67" i="43"/>
  <c r="AS66" i="43"/>
  <c r="AR66" i="43"/>
  <c r="AS58" i="43"/>
  <c r="AR58" i="43"/>
  <c r="AS56" i="43"/>
  <c r="AR56" i="43"/>
  <c r="AS50" i="43"/>
  <c r="AR50" i="43"/>
  <c r="AS49" i="43"/>
  <c r="AR49" i="43"/>
  <c r="AO68" i="43"/>
  <c r="AO67" i="43" s="1"/>
  <c r="AO66" i="43" s="1"/>
  <c r="AO58" i="43"/>
  <c r="AO56" i="43" s="1"/>
  <c r="AO50" i="43"/>
  <c r="AO49" i="43" s="1"/>
  <c r="AW44" i="43"/>
  <c r="AV44" i="43"/>
  <c r="AW36" i="43"/>
  <c r="AV36" i="43"/>
  <c r="AW35" i="43"/>
  <c r="AV35" i="43"/>
  <c r="AW34" i="43"/>
  <c r="AV34" i="43"/>
  <c r="AW32" i="43"/>
  <c r="AV32" i="43"/>
  <c r="AW29" i="43"/>
  <c r="AV29" i="43"/>
  <c r="AS44" i="43"/>
  <c r="AR44" i="43"/>
  <c r="AS36" i="43"/>
  <c r="AR36" i="43"/>
  <c r="AS35" i="43"/>
  <c r="AR35" i="43"/>
  <c r="AS34" i="43"/>
  <c r="AS32" i="43"/>
  <c r="AR32" i="43"/>
  <c r="AS29" i="43"/>
  <c r="AR29" i="43"/>
  <c r="AO44" i="43"/>
  <c r="AO36" i="43"/>
  <c r="AO35" i="43" s="1"/>
  <c r="AO32" i="43"/>
  <c r="AO29" i="43"/>
  <c r="AW24" i="43"/>
  <c r="AW19" i="43"/>
  <c r="AW18" i="43" s="1"/>
  <c r="AW15" i="43"/>
  <c r="AW12" i="43"/>
  <c r="AW7" i="43"/>
  <c r="AV24" i="43"/>
  <c r="AV19" i="43"/>
  <c r="AV18" i="43" s="1"/>
  <c r="AV15" i="43"/>
  <c r="AV12" i="43"/>
  <c r="AV7" i="43"/>
  <c r="AS24" i="43"/>
  <c r="AR24" i="43"/>
  <c r="AS19" i="43"/>
  <c r="AR19" i="43"/>
  <c r="AS18" i="43"/>
  <c r="AR18" i="43"/>
  <c r="AS15" i="43"/>
  <c r="AR15" i="43"/>
  <c r="AS14" i="43"/>
  <c r="AS12" i="43"/>
  <c r="AR12" i="43"/>
  <c r="AS7" i="43"/>
  <c r="AR7" i="43"/>
  <c r="AO24" i="43"/>
  <c r="AO19" i="43"/>
  <c r="AO18" i="43" s="1"/>
  <c r="AO15" i="43"/>
  <c r="AO12" i="43"/>
  <c r="AO7" i="43"/>
  <c r="AN508" i="43"/>
  <c r="AL508" i="43"/>
  <c r="AK508" i="43"/>
  <c r="AI508" i="43"/>
  <c r="AH508" i="43"/>
  <c r="AE508" i="43"/>
  <c r="AN506" i="43"/>
  <c r="AM506" i="43" s="1"/>
  <c r="AL506" i="43"/>
  <c r="AK506" i="43"/>
  <c r="AI506" i="43"/>
  <c r="AH506" i="43"/>
  <c r="AE506" i="43"/>
  <c r="AN504" i="43"/>
  <c r="AN502" i="43"/>
  <c r="AM502" i="43" s="1"/>
  <c r="AN500" i="43"/>
  <c r="AN498" i="43"/>
  <c r="AM498" i="43" s="1"/>
  <c r="AN496" i="43"/>
  <c r="AN494" i="43"/>
  <c r="AM494" i="43" s="1"/>
  <c r="AN492" i="43"/>
  <c r="AN490" i="43"/>
  <c r="AM490" i="43" s="1"/>
  <c r="AL504" i="43"/>
  <c r="AK504" i="43"/>
  <c r="AL502" i="43"/>
  <c r="AK502" i="43"/>
  <c r="AL500" i="43"/>
  <c r="AK500" i="43"/>
  <c r="AL498" i="43"/>
  <c r="AK498" i="43"/>
  <c r="AL496" i="43"/>
  <c r="AK496" i="43"/>
  <c r="AL494" i="43"/>
  <c r="AK494" i="43"/>
  <c r="AL492" i="43"/>
  <c r="AK492" i="43"/>
  <c r="AL490" i="43"/>
  <c r="AK490" i="43"/>
  <c r="AI504" i="43"/>
  <c r="AH504" i="43"/>
  <c r="AI502" i="43"/>
  <c r="AH502" i="43"/>
  <c r="AI500" i="43"/>
  <c r="AH500" i="43"/>
  <c r="AI498" i="43"/>
  <c r="AH498" i="43"/>
  <c r="AI496" i="43"/>
  <c r="AH496" i="43"/>
  <c r="AI494" i="43"/>
  <c r="AH494" i="43"/>
  <c r="AI492" i="43"/>
  <c r="AH492" i="43"/>
  <c r="AI490" i="43"/>
  <c r="AH490" i="43"/>
  <c r="AE504" i="43"/>
  <c r="AE502" i="43"/>
  <c r="AE500" i="43"/>
  <c r="AE498" i="43"/>
  <c r="AE496" i="43"/>
  <c r="AE494" i="43"/>
  <c r="AE492" i="43"/>
  <c r="AE490" i="43"/>
  <c r="AN479" i="43"/>
  <c r="AN477" i="43"/>
  <c r="AN475" i="43"/>
  <c r="AN473" i="43"/>
  <c r="AN468" i="43"/>
  <c r="AL479" i="43"/>
  <c r="AK479" i="43"/>
  <c r="AL477" i="43"/>
  <c r="AK477" i="43"/>
  <c r="AL475" i="43"/>
  <c r="AK475" i="43"/>
  <c r="AL473" i="43"/>
  <c r="AK473" i="43"/>
  <c r="AL468" i="43"/>
  <c r="AK468" i="43"/>
  <c r="AI479" i="43"/>
  <c r="AI477" i="43"/>
  <c r="AI475" i="43"/>
  <c r="AI473" i="43"/>
  <c r="AI468" i="43"/>
  <c r="AH479" i="43"/>
  <c r="AH477" i="43"/>
  <c r="AH475" i="43"/>
  <c r="AH473" i="43"/>
  <c r="AH468" i="43"/>
  <c r="AE479" i="43"/>
  <c r="AE477" i="43"/>
  <c r="AE475" i="43"/>
  <c r="AE473" i="43"/>
  <c r="AE468" i="43"/>
  <c r="AN466" i="43"/>
  <c r="AM466" i="43" s="1"/>
  <c r="AL466" i="43"/>
  <c r="AK466" i="43"/>
  <c r="AI466" i="43"/>
  <c r="AH466" i="43"/>
  <c r="AE466" i="43"/>
  <c r="AN464" i="43"/>
  <c r="AN462" i="43"/>
  <c r="AM462" i="43" s="1"/>
  <c r="AN460" i="43"/>
  <c r="AN458" i="43"/>
  <c r="AM458" i="43" s="1"/>
  <c r="AN456" i="43"/>
  <c r="AN454" i="43"/>
  <c r="AM454" i="43" s="1"/>
  <c r="AN452" i="43"/>
  <c r="AN450" i="43"/>
  <c r="AM450" i="43" s="1"/>
  <c r="AL464" i="43"/>
  <c r="AL462" i="43"/>
  <c r="AL460" i="43"/>
  <c r="AL458" i="43"/>
  <c r="AL456" i="43"/>
  <c r="AL454" i="43"/>
  <c r="AL452" i="43"/>
  <c r="AL450" i="43"/>
  <c r="AK464" i="43"/>
  <c r="AJ464" i="43" s="1"/>
  <c r="AK462" i="43"/>
  <c r="AJ462" i="43" s="1"/>
  <c r="AK460" i="43"/>
  <c r="AJ460" i="43" s="1"/>
  <c r="AK458" i="43"/>
  <c r="AJ458" i="43" s="1"/>
  <c r="AK456" i="43"/>
  <c r="AK454" i="43"/>
  <c r="AJ454" i="43" s="1"/>
  <c r="AK452" i="43"/>
  <c r="AJ452" i="43" s="1"/>
  <c r="AK450" i="43"/>
  <c r="AJ450" i="43" s="1"/>
  <c r="AI464" i="43"/>
  <c r="AI462" i="43"/>
  <c r="AI460" i="43"/>
  <c r="AI458" i="43"/>
  <c r="AI456" i="43"/>
  <c r="AI454" i="43"/>
  <c r="AI452" i="43"/>
  <c r="AI450" i="43"/>
  <c r="AH464" i="43"/>
  <c r="AG464" i="43" s="1"/>
  <c r="AH462" i="43"/>
  <c r="AG462" i="43" s="1"/>
  <c r="AH460" i="43"/>
  <c r="AG460" i="43" s="1"/>
  <c r="AH458" i="43"/>
  <c r="AG458" i="43" s="1"/>
  <c r="AH456" i="43"/>
  <c r="AH454" i="43"/>
  <c r="AG454" i="43" s="1"/>
  <c r="AH452" i="43"/>
  <c r="AG452" i="43" s="1"/>
  <c r="AH450" i="43"/>
  <c r="AG450" i="43" s="1"/>
  <c r="AE464" i="43"/>
  <c r="AE462" i="43"/>
  <c r="AE460" i="43"/>
  <c r="AE458" i="43"/>
  <c r="AE456" i="43"/>
  <c r="AE454" i="43"/>
  <c r="AE452" i="43"/>
  <c r="AE450" i="43"/>
  <c r="AN438" i="43"/>
  <c r="AN436" i="43" s="1"/>
  <c r="AN431" i="43"/>
  <c r="AN425" i="43"/>
  <c r="AN424" i="43" s="1"/>
  <c r="AN422" i="43"/>
  <c r="AM422" i="43" s="1"/>
  <c r="AL438" i="43"/>
  <c r="AL436" i="43" s="1"/>
  <c r="AL431" i="43"/>
  <c r="AL425" i="43"/>
  <c r="AL424" i="43" s="1"/>
  <c r="AL422" i="43"/>
  <c r="AK438" i="43"/>
  <c r="AK436" i="43" s="1"/>
  <c r="AK431" i="43"/>
  <c r="AK425" i="43"/>
  <c r="AK424" i="43" s="1"/>
  <c r="AK422" i="43"/>
  <c r="AJ422" i="43" s="1"/>
  <c r="AI438" i="43"/>
  <c r="AH438" i="43"/>
  <c r="AI436" i="43"/>
  <c r="AH436" i="43"/>
  <c r="AI431" i="43"/>
  <c r="AH431" i="43"/>
  <c r="AI425" i="43"/>
  <c r="AI424" i="43" s="1"/>
  <c r="AH425" i="43"/>
  <c r="AH424" i="43" s="1"/>
  <c r="AI422" i="43"/>
  <c r="AH422" i="43"/>
  <c r="AE438" i="43"/>
  <c r="AE436" i="43" s="1"/>
  <c r="AE431" i="43"/>
  <c r="AE425" i="43"/>
  <c r="AE424" i="43" s="1"/>
  <c r="AE422" i="43"/>
  <c r="AN413" i="43"/>
  <c r="AN411" i="43"/>
  <c r="AM411" i="43" s="1"/>
  <c r="AN408" i="43"/>
  <c r="AN404" i="43"/>
  <c r="AN401" i="43"/>
  <c r="AL413" i="43"/>
  <c r="AK413" i="43"/>
  <c r="AL411" i="43"/>
  <c r="AK411" i="43"/>
  <c r="AL408" i="43"/>
  <c r="AK408" i="43"/>
  <c r="AL404" i="43"/>
  <c r="AK404" i="43"/>
  <c r="AL401" i="43"/>
  <c r="AL410" i="43" s="1"/>
  <c r="AK401" i="43"/>
  <c r="AI413" i="43"/>
  <c r="AH413" i="43"/>
  <c r="AI411" i="43"/>
  <c r="AH411" i="43"/>
  <c r="AI408" i="43"/>
  <c r="AH408" i="43"/>
  <c r="AI404" i="43"/>
  <c r="AH404" i="43"/>
  <c r="AI401" i="43"/>
  <c r="AI410" i="43" s="1"/>
  <c r="AH401" i="43"/>
  <c r="AE413" i="43"/>
  <c r="AE411" i="43"/>
  <c r="AE408" i="43"/>
  <c r="AE404" i="43"/>
  <c r="AE401" i="43"/>
  <c r="AN396" i="43"/>
  <c r="AM396" i="43" s="1"/>
  <c r="AN393" i="43"/>
  <c r="AN391" i="43" s="1"/>
  <c r="AL396" i="43"/>
  <c r="AL393" i="43"/>
  <c r="AL391" i="43" s="1"/>
  <c r="AK396" i="43"/>
  <c r="AK393" i="43"/>
  <c r="AK391" i="43" s="1"/>
  <c r="AI396" i="43"/>
  <c r="AH396" i="43"/>
  <c r="AI393" i="43"/>
  <c r="AH393" i="43"/>
  <c r="AI391" i="43"/>
  <c r="AH391" i="43"/>
  <c r="AE396" i="43"/>
  <c r="AE393" i="43"/>
  <c r="AE391" i="43" s="1"/>
  <c r="AN387" i="43"/>
  <c r="AN385" i="43"/>
  <c r="AN379" i="43"/>
  <c r="AN378" i="43" s="1"/>
  <c r="AN376" i="43"/>
  <c r="AM376" i="43" s="1"/>
  <c r="AN372" i="43"/>
  <c r="AN371" i="43" s="1"/>
  <c r="AL389" i="43"/>
  <c r="AK389" i="43"/>
  <c r="AL387" i="43"/>
  <c r="AK387" i="43"/>
  <c r="AL385" i="43"/>
  <c r="AK385" i="43"/>
  <c r="AL379" i="43"/>
  <c r="AK379" i="43"/>
  <c r="AL378" i="43"/>
  <c r="AK378" i="43"/>
  <c r="AL376" i="43"/>
  <c r="AK376" i="43"/>
  <c r="AL372" i="43"/>
  <c r="AK372" i="43"/>
  <c r="AL371" i="43"/>
  <c r="AK371" i="43"/>
  <c r="AI389" i="43"/>
  <c r="AH389" i="43"/>
  <c r="AI387" i="43"/>
  <c r="AH387" i="43"/>
  <c r="AI385" i="43"/>
  <c r="AH385" i="43"/>
  <c r="AI379" i="43"/>
  <c r="AH379" i="43"/>
  <c r="AI378" i="43"/>
  <c r="AH378" i="43"/>
  <c r="AI376" i="43"/>
  <c r="AH376" i="43"/>
  <c r="AI372" i="43"/>
  <c r="AH372" i="43"/>
  <c r="AI371" i="43"/>
  <c r="AH371" i="43"/>
  <c r="AE389" i="43"/>
  <c r="AE387" i="43"/>
  <c r="AE385" i="43"/>
  <c r="AE379" i="43"/>
  <c r="AE378" i="43" s="1"/>
  <c r="AE376" i="43"/>
  <c r="AE372" i="43"/>
  <c r="AE371" i="43" s="1"/>
  <c r="AN364" i="43"/>
  <c r="AL364" i="43"/>
  <c r="AK364" i="43"/>
  <c r="AI364" i="43"/>
  <c r="AH364" i="43"/>
  <c r="AE364" i="43"/>
  <c r="AN361" i="43"/>
  <c r="AL361" i="43"/>
  <c r="AK361" i="43"/>
  <c r="AI361" i="43"/>
  <c r="AH361" i="43"/>
  <c r="AE361" i="43"/>
  <c r="AN349" i="43"/>
  <c r="AM349" i="43" s="1"/>
  <c r="AL349" i="43"/>
  <c r="AK349" i="43"/>
  <c r="AI349" i="43"/>
  <c r="AH349" i="43"/>
  <c r="AE349" i="43"/>
  <c r="AN346" i="43"/>
  <c r="AL346" i="43"/>
  <c r="AK346" i="43"/>
  <c r="AI346" i="43"/>
  <c r="AH346" i="43"/>
  <c r="AE346" i="43"/>
  <c r="AN342" i="43"/>
  <c r="AM342" i="43" s="1"/>
  <c r="AL342" i="43"/>
  <c r="AK342" i="43"/>
  <c r="AI342" i="43"/>
  <c r="AH342" i="43"/>
  <c r="AE342" i="43"/>
  <c r="AN339" i="43"/>
  <c r="AL339" i="43"/>
  <c r="AK339" i="43"/>
  <c r="AI339" i="43"/>
  <c r="AH339" i="43"/>
  <c r="AE339" i="43"/>
  <c r="AN333" i="43"/>
  <c r="AM333" i="43" s="1"/>
  <c r="AL333" i="43"/>
  <c r="AK333" i="43"/>
  <c r="AI333" i="43"/>
  <c r="AH333" i="43"/>
  <c r="AE333" i="43"/>
  <c r="AN327" i="43"/>
  <c r="AL327" i="43"/>
  <c r="AK327" i="43"/>
  <c r="AI327" i="43"/>
  <c r="AH327" i="43"/>
  <c r="AE327" i="43"/>
  <c r="AN320" i="43"/>
  <c r="AM320" i="43" s="1"/>
  <c r="AL320" i="43"/>
  <c r="AK320" i="43"/>
  <c r="AI320" i="43"/>
  <c r="AH320" i="43"/>
  <c r="AE320" i="43"/>
  <c r="AN308" i="43"/>
  <c r="AL308" i="43"/>
  <c r="AL307" i="43" s="1"/>
  <c r="AK308" i="43"/>
  <c r="AI308" i="43"/>
  <c r="AH308" i="43"/>
  <c r="AE308" i="43"/>
  <c r="AM302" i="43"/>
  <c r="AL302" i="43"/>
  <c r="AK302" i="43"/>
  <c r="AI302" i="43"/>
  <c r="AH302" i="43"/>
  <c r="AE302" i="43"/>
  <c r="AN298" i="43"/>
  <c r="AL298" i="43"/>
  <c r="AK298" i="43"/>
  <c r="AI298" i="43"/>
  <c r="AH298" i="43"/>
  <c r="AE298" i="43"/>
  <c r="AN291" i="43"/>
  <c r="AM291" i="43" s="1"/>
  <c r="AL291" i="43"/>
  <c r="AK291" i="43"/>
  <c r="AI291" i="43"/>
  <c r="AH291" i="43"/>
  <c r="AE291" i="43"/>
  <c r="AN283" i="43"/>
  <c r="AL283" i="43"/>
  <c r="AK283" i="43"/>
  <c r="AI283" i="43"/>
  <c r="AH283" i="43"/>
  <c r="AE283" i="43"/>
  <c r="AN273" i="43"/>
  <c r="AM273" i="43" s="1"/>
  <c r="AL273" i="43"/>
  <c r="AK273" i="43"/>
  <c r="AI273" i="43"/>
  <c r="AH273" i="43"/>
  <c r="AE273" i="43"/>
  <c r="AN261" i="43"/>
  <c r="AL261" i="43"/>
  <c r="AK261" i="43"/>
  <c r="AI261" i="43"/>
  <c r="AH261" i="43"/>
  <c r="AE261" i="43"/>
  <c r="AN256" i="43"/>
  <c r="AM256" i="43" s="1"/>
  <c r="AL256" i="43"/>
  <c r="AK256" i="43"/>
  <c r="AI256" i="43"/>
  <c r="AH256" i="43"/>
  <c r="AE256" i="43"/>
  <c r="AN250" i="43"/>
  <c r="AL250" i="43"/>
  <c r="AK250" i="43"/>
  <c r="AI250" i="43"/>
  <c r="AH250" i="43"/>
  <c r="AE250" i="43"/>
  <c r="AE241" i="43" s="1"/>
  <c r="AN241" i="43"/>
  <c r="AL241" i="43"/>
  <c r="AK241" i="43"/>
  <c r="AI241" i="43"/>
  <c r="AM215" i="43"/>
  <c r="AN207" i="43"/>
  <c r="AN204" i="43" s="1"/>
  <c r="AL207" i="43"/>
  <c r="AL204" i="43" s="1"/>
  <c r="AK207" i="43"/>
  <c r="AK204" i="43" s="1"/>
  <c r="AI207" i="43"/>
  <c r="AI204" i="43" s="1"/>
  <c r="AH207" i="43"/>
  <c r="AH204" i="43" s="1"/>
  <c r="AE207" i="43"/>
  <c r="AE204" i="43" s="1"/>
  <c r="AN202" i="43"/>
  <c r="AN197" i="43"/>
  <c r="AN195" i="43"/>
  <c r="AN190" i="43"/>
  <c r="AM190" i="43" s="1"/>
  <c r="AN187" i="43"/>
  <c r="AL202" i="43"/>
  <c r="AL197" i="43"/>
  <c r="AL195" i="43"/>
  <c r="AL190" i="43"/>
  <c r="AL187" i="43"/>
  <c r="AK202" i="43"/>
  <c r="AK197" i="43"/>
  <c r="AK195" i="43"/>
  <c r="AK190" i="43"/>
  <c r="AK187" i="43"/>
  <c r="AI202" i="43"/>
  <c r="AH202" i="43"/>
  <c r="AI197" i="43"/>
  <c r="AH197" i="43"/>
  <c r="AI195" i="43"/>
  <c r="AH195" i="43"/>
  <c r="AI194" i="43"/>
  <c r="AH194" i="43"/>
  <c r="AI190" i="43"/>
  <c r="AH190" i="43"/>
  <c r="AI189" i="43"/>
  <c r="AH189" i="43"/>
  <c r="AI187" i="43"/>
  <c r="AH187" i="43"/>
  <c r="AE202" i="43"/>
  <c r="AE197" i="43"/>
  <c r="AE195" i="43"/>
  <c r="AE190" i="43"/>
  <c r="AE187" i="43"/>
  <c r="AN181" i="43"/>
  <c r="AL181" i="43"/>
  <c r="AK181" i="43"/>
  <c r="AI181" i="43"/>
  <c r="AH181" i="43"/>
  <c r="AE181" i="43"/>
  <c r="AE180" i="43" s="1"/>
  <c r="AN177" i="43"/>
  <c r="AN171" i="43"/>
  <c r="AN167" i="43"/>
  <c r="AL177" i="43"/>
  <c r="AK177" i="43"/>
  <c r="AL171" i="43"/>
  <c r="AK171" i="43"/>
  <c r="AL167" i="43"/>
  <c r="AK167" i="43"/>
  <c r="AL166" i="43"/>
  <c r="AK166" i="43"/>
  <c r="AI177" i="43"/>
  <c r="AH177" i="43"/>
  <c r="AI171" i="43"/>
  <c r="AH171" i="43"/>
  <c r="AI167" i="43"/>
  <c r="AH167" i="43"/>
  <c r="AI166" i="43"/>
  <c r="AH166" i="43"/>
  <c r="AE177" i="43"/>
  <c r="AE171" i="43"/>
  <c r="AE167" i="43"/>
  <c r="AN157" i="43"/>
  <c r="AN150" i="43"/>
  <c r="AN142" i="43"/>
  <c r="AN138" i="43"/>
  <c r="AL157" i="43"/>
  <c r="AL150" i="43"/>
  <c r="AL142" i="43"/>
  <c r="AL138" i="43"/>
  <c r="AK157" i="43"/>
  <c r="AJ157" i="43" s="1"/>
  <c r="AK150" i="43"/>
  <c r="AJ150" i="43" s="1"/>
  <c r="AK142" i="43"/>
  <c r="AJ142" i="43" s="1"/>
  <c r="AK138" i="43"/>
  <c r="AJ138" i="43" s="1"/>
  <c r="AI157" i="43"/>
  <c r="AI150" i="43"/>
  <c r="AI142" i="43"/>
  <c r="AI138" i="43"/>
  <c r="AH157" i="43"/>
  <c r="AG157" i="43" s="1"/>
  <c r="AH150" i="43"/>
  <c r="AG150" i="43" s="1"/>
  <c r="AH142" i="43"/>
  <c r="AG142" i="43" s="1"/>
  <c r="AH138" i="43"/>
  <c r="AE157" i="43"/>
  <c r="AE150" i="43"/>
  <c r="AE142" i="43"/>
  <c r="AE138" i="43"/>
  <c r="AN131" i="43"/>
  <c r="AL131" i="43"/>
  <c r="AK131" i="43"/>
  <c r="AI131" i="43"/>
  <c r="AH131" i="43"/>
  <c r="AE131" i="43"/>
  <c r="AN126" i="43"/>
  <c r="AL126" i="43"/>
  <c r="AK126" i="43"/>
  <c r="AL125" i="43"/>
  <c r="AI126" i="43"/>
  <c r="AH126" i="43"/>
  <c r="AE126" i="43"/>
  <c r="AN117" i="43"/>
  <c r="AM117" i="43" s="1"/>
  <c r="AN115" i="43"/>
  <c r="AN113" i="43"/>
  <c r="AN107" i="43"/>
  <c r="AN104" i="43"/>
  <c r="AN101" i="43"/>
  <c r="AL117" i="43"/>
  <c r="AK117" i="43"/>
  <c r="AL115" i="43"/>
  <c r="AK115" i="43"/>
  <c r="AL113" i="43"/>
  <c r="AK113" i="43"/>
  <c r="AL111" i="43"/>
  <c r="AK111" i="43"/>
  <c r="AL107" i="43"/>
  <c r="AK107" i="43"/>
  <c r="AL104" i="43"/>
  <c r="AK104" i="43"/>
  <c r="AL101" i="43"/>
  <c r="AK101" i="43"/>
  <c r="AL100" i="43"/>
  <c r="AK100" i="43"/>
  <c r="AI117" i="43"/>
  <c r="AH117" i="43"/>
  <c r="AI115" i="43"/>
  <c r="AH115" i="43"/>
  <c r="AI113" i="43"/>
  <c r="AH113" i="43"/>
  <c r="AI111" i="43"/>
  <c r="AH111" i="43"/>
  <c r="AI107" i="43"/>
  <c r="AH107" i="43"/>
  <c r="AI104" i="43"/>
  <c r="AH104" i="43"/>
  <c r="AI101" i="43"/>
  <c r="AH101" i="43"/>
  <c r="AI100" i="43"/>
  <c r="AH100" i="43"/>
  <c r="AE117" i="43"/>
  <c r="AE115" i="43"/>
  <c r="AE113" i="43"/>
  <c r="AE107" i="43"/>
  <c r="AE104" i="43"/>
  <c r="AE101" i="43"/>
  <c r="AN97" i="43"/>
  <c r="AN96" i="43" s="1"/>
  <c r="AN94" i="43"/>
  <c r="AN92" i="43"/>
  <c r="AL97" i="43"/>
  <c r="AL96" i="43" s="1"/>
  <c r="AL94" i="43"/>
  <c r="AL92" i="43"/>
  <c r="AK97" i="43"/>
  <c r="AK96" i="43" s="1"/>
  <c r="AK94" i="43"/>
  <c r="AK92" i="43"/>
  <c r="AI97" i="43"/>
  <c r="AI96" i="43" s="1"/>
  <c r="AI94" i="43"/>
  <c r="AI92" i="43"/>
  <c r="AH97" i="43"/>
  <c r="AH94" i="43"/>
  <c r="AH92" i="43"/>
  <c r="AE97" i="43"/>
  <c r="AE96" i="43" s="1"/>
  <c r="AE94" i="43"/>
  <c r="AE92" i="43"/>
  <c r="AL86" i="43"/>
  <c r="AK86" i="43"/>
  <c r="AI86" i="43"/>
  <c r="AH86" i="43"/>
  <c r="AE86" i="43"/>
  <c r="AN80" i="43"/>
  <c r="AN77" i="43"/>
  <c r="AL80" i="43"/>
  <c r="AK80" i="43"/>
  <c r="AL77" i="43"/>
  <c r="AK77" i="43"/>
  <c r="AI80" i="43"/>
  <c r="AH80" i="43"/>
  <c r="AI77" i="43"/>
  <c r="AH77" i="43"/>
  <c r="AE80" i="43"/>
  <c r="AE77" i="43"/>
  <c r="AN74" i="43"/>
  <c r="AN68" i="43"/>
  <c r="AN67" i="43" s="1"/>
  <c r="AL74" i="43"/>
  <c r="AL73" i="43" s="1"/>
  <c r="AL68" i="43"/>
  <c r="AL67" i="43" s="1"/>
  <c r="AL66" i="43" s="1"/>
  <c r="AK74" i="43"/>
  <c r="AJ74" i="43" s="1"/>
  <c r="AK68" i="43"/>
  <c r="AK67" i="43" s="1"/>
  <c r="AI74" i="43"/>
  <c r="AI73" i="43" s="1"/>
  <c r="AI68" i="43"/>
  <c r="AI67" i="43" s="1"/>
  <c r="AI66" i="43" s="1"/>
  <c r="AH74" i="43"/>
  <c r="AH68" i="43"/>
  <c r="AH67" i="43" s="1"/>
  <c r="AE74" i="43"/>
  <c r="AE68" i="43"/>
  <c r="AE67" i="43" s="1"/>
  <c r="AE66" i="43" s="1"/>
  <c r="AN58" i="43"/>
  <c r="AN56" i="43" s="1"/>
  <c r="AN50" i="43"/>
  <c r="AN49" i="43" s="1"/>
  <c r="AL58" i="43"/>
  <c r="AK58" i="43"/>
  <c r="AL56" i="43"/>
  <c r="AK56" i="43"/>
  <c r="AL50" i="43"/>
  <c r="AK50" i="43"/>
  <c r="AL49" i="43"/>
  <c r="AK49" i="43"/>
  <c r="AI58" i="43"/>
  <c r="AH58" i="43"/>
  <c r="AI56" i="43"/>
  <c r="AH56" i="43"/>
  <c r="AI50" i="43"/>
  <c r="AH50" i="43"/>
  <c r="AI49" i="43"/>
  <c r="AH49" i="43"/>
  <c r="AE58" i="43"/>
  <c r="AE56" i="43" s="1"/>
  <c r="AE50" i="43"/>
  <c r="AE49" i="43" s="1"/>
  <c r="AN44" i="43"/>
  <c r="AN36" i="43"/>
  <c r="AN35" i="43" s="1"/>
  <c r="AN32" i="43"/>
  <c r="AN29" i="43"/>
  <c r="AL44" i="43"/>
  <c r="AK44" i="43"/>
  <c r="AL36" i="43"/>
  <c r="AK36" i="43"/>
  <c r="AL35" i="43"/>
  <c r="AK35" i="43"/>
  <c r="AL34" i="43"/>
  <c r="AK34" i="43"/>
  <c r="AL32" i="43"/>
  <c r="AK32" i="43"/>
  <c r="AL29" i="43"/>
  <c r="AK29" i="43"/>
  <c r="AI44" i="43"/>
  <c r="AH44" i="43"/>
  <c r="AI36" i="43"/>
  <c r="AH36" i="43"/>
  <c r="AI35" i="43"/>
  <c r="AH35" i="43"/>
  <c r="AI34" i="43"/>
  <c r="AH34" i="43"/>
  <c r="AI32" i="43"/>
  <c r="AH32" i="43"/>
  <c r="AI29" i="43"/>
  <c r="AH29" i="43"/>
  <c r="AE44" i="43"/>
  <c r="AE36" i="43"/>
  <c r="AE35" i="43" s="1"/>
  <c r="AE32" i="43"/>
  <c r="AE29" i="43"/>
  <c r="AN24" i="43"/>
  <c r="AN19" i="43"/>
  <c r="AN18" i="43" s="1"/>
  <c r="AN15" i="43"/>
  <c r="AN12" i="43"/>
  <c r="AN7" i="43"/>
  <c r="AL24" i="43"/>
  <c r="AK24" i="43"/>
  <c r="AL19" i="43"/>
  <c r="AK19" i="43"/>
  <c r="AL18" i="43"/>
  <c r="AK18" i="43"/>
  <c r="AL15" i="43"/>
  <c r="AK15" i="43"/>
  <c r="AL12" i="43"/>
  <c r="AK12" i="43"/>
  <c r="AL7" i="43"/>
  <c r="AK7" i="43"/>
  <c r="AI24" i="43"/>
  <c r="AH24" i="43"/>
  <c r="AI19" i="43"/>
  <c r="AH19" i="43"/>
  <c r="AI18" i="43"/>
  <c r="AH18" i="43"/>
  <c r="AI15" i="43"/>
  <c r="AH15" i="43"/>
  <c r="AI12" i="43"/>
  <c r="AH12" i="43"/>
  <c r="AI7" i="43"/>
  <c r="AH7" i="43"/>
  <c r="AE24" i="43"/>
  <c r="AE19" i="43"/>
  <c r="AE18" i="43" s="1"/>
  <c r="AE15" i="43"/>
  <c r="AE12" i="43"/>
  <c r="AE7" i="43"/>
  <c r="AD508" i="43"/>
  <c r="AA508" i="43"/>
  <c r="Z508" i="43"/>
  <c r="AD506" i="43"/>
  <c r="AC506" i="43" s="1"/>
  <c r="AB506" i="43" s="1"/>
  <c r="AD506" i="25" s="1"/>
  <c r="AA506" i="43"/>
  <c r="Z506" i="43"/>
  <c r="AD504" i="43"/>
  <c r="AD502" i="43"/>
  <c r="AD500" i="43"/>
  <c r="AD498" i="43"/>
  <c r="AD496" i="43"/>
  <c r="AD494" i="43"/>
  <c r="AD492" i="43"/>
  <c r="AD490" i="43"/>
  <c r="AA504" i="43"/>
  <c r="Z504" i="43"/>
  <c r="AA502" i="43"/>
  <c r="Z502" i="43"/>
  <c r="AA500" i="43"/>
  <c r="Z500" i="43"/>
  <c r="AA498" i="43"/>
  <c r="Z498" i="43"/>
  <c r="AA496" i="43"/>
  <c r="Z496" i="43"/>
  <c r="AA494" i="43"/>
  <c r="Z494" i="43"/>
  <c r="AA492" i="43"/>
  <c r="Z492" i="43"/>
  <c r="AA490" i="43"/>
  <c r="Z490" i="43"/>
  <c r="AD479" i="43"/>
  <c r="AD477" i="43"/>
  <c r="AD475" i="43"/>
  <c r="AD473" i="43"/>
  <c r="AA479" i="43"/>
  <c r="Z479" i="43"/>
  <c r="AA477" i="43"/>
  <c r="Z477" i="43"/>
  <c r="AA475" i="43"/>
  <c r="Z475" i="43"/>
  <c r="AA473" i="43"/>
  <c r="Z473" i="43"/>
  <c r="AD468" i="43"/>
  <c r="AA468" i="43"/>
  <c r="Z468" i="43"/>
  <c r="AD466" i="43"/>
  <c r="AA466" i="43"/>
  <c r="Z466" i="43"/>
  <c r="AD464" i="43"/>
  <c r="AA464" i="43"/>
  <c r="Z464" i="43"/>
  <c r="AD462" i="43"/>
  <c r="AD460" i="43"/>
  <c r="AD458" i="43"/>
  <c r="AD456" i="43"/>
  <c r="AD454" i="43"/>
  <c r="AD452" i="43"/>
  <c r="AD450" i="43"/>
  <c r="AA462" i="43"/>
  <c r="Z462" i="43"/>
  <c r="AA460" i="43"/>
  <c r="Z460" i="43"/>
  <c r="AA458" i="43"/>
  <c r="Z458" i="43"/>
  <c r="AA456" i="43"/>
  <c r="Z456" i="43"/>
  <c r="AA454" i="43"/>
  <c r="Z454" i="43"/>
  <c r="AA452" i="43"/>
  <c r="Z452" i="43"/>
  <c r="AA450" i="43"/>
  <c r="Z450" i="43"/>
  <c r="AD438" i="43"/>
  <c r="AA438" i="43"/>
  <c r="Z438" i="43"/>
  <c r="Z436" i="43" s="1"/>
  <c r="AD431" i="43"/>
  <c r="AD425" i="43"/>
  <c r="AD424" i="43" s="1"/>
  <c r="AD422" i="43"/>
  <c r="AA431" i="43"/>
  <c r="Z431" i="43"/>
  <c r="AA425" i="43"/>
  <c r="AA424" i="43" s="1"/>
  <c r="Z425" i="43"/>
  <c r="Z424" i="43" s="1"/>
  <c r="AA422" i="43"/>
  <c r="Z422" i="43"/>
  <c r="AD413" i="43"/>
  <c r="AD411" i="43"/>
  <c r="AC411" i="43" s="1"/>
  <c r="AB411" i="43" s="1"/>
  <c r="AA413" i="43"/>
  <c r="Z413" i="43"/>
  <c r="AA411" i="43"/>
  <c r="Z411" i="43"/>
  <c r="AD408" i="43"/>
  <c r="AD404" i="43"/>
  <c r="AC404" i="43" s="1"/>
  <c r="AB404" i="43" s="1"/>
  <c r="AD404" i="25" s="1"/>
  <c r="AD401" i="43"/>
  <c r="AA408" i="43"/>
  <c r="Z408" i="43"/>
  <c r="AA404" i="43"/>
  <c r="Z404" i="43"/>
  <c r="AA401" i="43"/>
  <c r="AA410" i="43" s="1"/>
  <c r="Z401" i="43"/>
  <c r="AD396" i="43"/>
  <c r="AC396" i="43" s="1"/>
  <c r="AB396" i="43" s="1"/>
  <c r="AD396" i="25" s="1"/>
  <c r="AD393" i="43"/>
  <c r="AD391" i="43" s="1"/>
  <c r="AD389" i="43"/>
  <c r="AA396" i="43"/>
  <c r="Z396" i="43"/>
  <c r="AA393" i="43"/>
  <c r="Z393" i="43"/>
  <c r="AA391" i="43"/>
  <c r="Z391" i="43"/>
  <c r="AA389" i="43"/>
  <c r="Z389" i="43"/>
  <c r="AD387" i="43"/>
  <c r="AD385" i="43"/>
  <c r="AD379" i="43"/>
  <c r="AD378" i="43" s="1"/>
  <c r="AD376" i="43"/>
  <c r="AD372" i="43"/>
  <c r="AD371" i="43" s="1"/>
  <c r="AA387" i="43"/>
  <c r="Z387" i="43"/>
  <c r="AA385" i="43"/>
  <c r="Z385" i="43"/>
  <c r="AA379" i="43"/>
  <c r="Z379" i="43"/>
  <c r="AA378" i="43"/>
  <c r="Z378" i="43"/>
  <c r="AA376" i="43"/>
  <c r="Z376" i="43"/>
  <c r="AA372" i="43"/>
  <c r="Z372" i="43"/>
  <c r="AA371" i="43"/>
  <c r="Z371" i="43"/>
  <c r="AD364" i="43"/>
  <c r="AC364" i="43" s="1"/>
  <c r="AB364" i="43" s="1"/>
  <c r="AD364" i="25" s="1"/>
  <c r="AA364" i="43"/>
  <c r="Z364" i="43"/>
  <c r="AD361" i="43"/>
  <c r="AA361" i="43"/>
  <c r="Z361" i="43"/>
  <c r="AD349" i="43"/>
  <c r="AC349" i="43" s="1"/>
  <c r="AB349" i="43" s="1"/>
  <c r="AD349" i="25" s="1"/>
  <c r="AA349" i="43"/>
  <c r="Z349" i="43"/>
  <c r="AD346" i="43"/>
  <c r="AA346" i="43"/>
  <c r="AD342" i="43"/>
  <c r="AC342" i="43" s="1"/>
  <c r="AB342" i="43" s="1"/>
  <c r="AD342" i="25" s="1"/>
  <c r="AA342" i="43"/>
  <c r="Z342" i="43"/>
  <c r="AD339" i="43"/>
  <c r="AA339" i="43"/>
  <c r="Z339" i="43"/>
  <c r="AD333" i="43"/>
  <c r="AC333" i="43" s="1"/>
  <c r="AB333" i="43" s="1"/>
  <c r="AD333" i="25" s="1"/>
  <c r="AA333" i="43"/>
  <c r="Z333" i="43"/>
  <c r="AD327" i="43"/>
  <c r="AD320" i="43"/>
  <c r="AC320" i="43" s="1"/>
  <c r="AB320" i="43" s="1"/>
  <c r="AD320" i="25" s="1"/>
  <c r="AA320" i="43"/>
  <c r="Z320" i="43"/>
  <c r="AD308" i="43"/>
  <c r="AA308" i="43"/>
  <c r="Z308" i="43"/>
  <c r="AD302" i="43"/>
  <c r="AC302" i="43" s="1"/>
  <c r="AB302" i="43" s="1"/>
  <c r="AD302" i="25" s="1"/>
  <c r="AA302" i="43"/>
  <c r="Z302" i="43"/>
  <c r="AD298" i="43"/>
  <c r="AA298" i="43"/>
  <c r="Z298" i="43"/>
  <c r="AD291" i="43"/>
  <c r="AC291" i="43" s="1"/>
  <c r="AB291" i="43" s="1"/>
  <c r="AD291" i="25" s="1"/>
  <c r="AA291" i="43"/>
  <c r="Z291" i="43"/>
  <c r="AD283" i="43"/>
  <c r="AA283" i="43"/>
  <c r="Z283" i="43"/>
  <c r="AD273" i="43"/>
  <c r="AC273" i="43" s="1"/>
  <c r="AB273" i="43" s="1"/>
  <c r="AD273" i="25" s="1"/>
  <c r="AA273" i="43"/>
  <c r="Z273" i="43"/>
  <c r="AD261" i="43"/>
  <c r="AA261" i="43"/>
  <c r="Z261" i="43"/>
  <c r="AD256" i="43"/>
  <c r="AC256" i="43" s="1"/>
  <c r="AB256" i="43" s="1"/>
  <c r="AD256" i="25" s="1"/>
  <c r="AA256" i="43"/>
  <c r="Z256" i="43"/>
  <c r="AD250" i="43"/>
  <c r="AA250" i="43"/>
  <c r="Z250" i="43"/>
  <c r="AD207" i="43"/>
  <c r="AA207" i="43"/>
  <c r="AA204" i="43" s="1"/>
  <c r="Z207" i="43"/>
  <c r="Z204" i="43" s="1"/>
  <c r="AD202" i="43"/>
  <c r="AC202" i="43" s="1"/>
  <c r="AB202" i="43" s="1"/>
  <c r="AD202" i="25" s="1"/>
  <c r="AD197" i="43"/>
  <c r="AC197" i="43" s="1"/>
  <c r="AB197" i="43" s="1"/>
  <c r="AD197" i="25" s="1"/>
  <c r="AD195" i="43"/>
  <c r="AD190" i="43"/>
  <c r="AC190" i="43" s="1"/>
  <c r="AB190" i="43" s="1"/>
  <c r="AD190" i="25" s="1"/>
  <c r="AD187" i="43"/>
  <c r="AA202" i="43"/>
  <c r="Z202" i="43"/>
  <c r="AA197" i="43"/>
  <c r="Z197" i="43"/>
  <c r="AA195" i="43"/>
  <c r="Z195" i="43"/>
  <c r="AA194" i="43"/>
  <c r="Z194" i="43"/>
  <c r="AA190" i="43"/>
  <c r="Z190" i="43"/>
  <c r="AA189" i="43"/>
  <c r="Z189" i="43"/>
  <c r="AA187" i="43"/>
  <c r="Z187" i="43"/>
  <c r="AD181" i="43"/>
  <c r="AA181" i="43"/>
  <c r="Z181" i="43"/>
  <c r="AD177" i="43"/>
  <c r="AC177" i="43" s="1"/>
  <c r="AB177" i="43" s="1"/>
  <c r="AD177" i="25" s="1"/>
  <c r="AD171" i="43"/>
  <c r="AA177" i="43"/>
  <c r="Z177" i="43"/>
  <c r="AA171" i="43"/>
  <c r="Z171" i="43"/>
  <c r="AD167" i="43"/>
  <c r="AD157" i="43"/>
  <c r="AC157" i="43" s="1"/>
  <c r="AB157" i="43" s="1"/>
  <c r="AD157" i="25" s="1"/>
  <c r="AD150" i="43"/>
  <c r="AA167" i="43"/>
  <c r="AA157" i="43"/>
  <c r="AA150" i="43"/>
  <c r="Z167" i="43"/>
  <c r="Z157" i="43"/>
  <c r="Z150" i="43"/>
  <c r="AD142" i="43"/>
  <c r="AC142" i="43" s="1"/>
  <c r="AB142" i="43" s="1"/>
  <c r="AD142" i="25" s="1"/>
  <c r="AD138" i="43"/>
  <c r="AD131" i="43"/>
  <c r="AA142" i="43"/>
  <c r="Z142" i="43"/>
  <c r="AA138" i="43"/>
  <c r="Z138" i="43"/>
  <c r="AA131" i="43"/>
  <c r="Z131" i="43"/>
  <c r="AD126" i="43"/>
  <c r="AA126" i="43"/>
  <c r="Z126" i="43"/>
  <c r="AD117" i="43"/>
  <c r="AD115" i="43"/>
  <c r="AD113" i="43"/>
  <c r="AA117" i="43"/>
  <c r="Z117" i="43"/>
  <c r="AA115" i="43"/>
  <c r="Z115" i="43"/>
  <c r="AA113" i="43"/>
  <c r="AA111" i="43" s="1"/>
  <c r="Z113" i="43"/>
  <c r="AD107" i="43"/>
  <c r="AA107" i="43"/>
  <c r="Z107" i="43"/>
  <c r="AD104" i="43"/>
  <c r="AA104" i="43"/>
  <c r="Z104" i="43"/>
  <c r="AD101" i="43"/>
  <c r="AA101" i="43"/>
  <c r="Z101" i="43"/>
  <c r="AD97" i="43"/>
  <c r="AD94" i="43"/>
  <c r="AD92" i="43"/>
  <c r="AC92" i="43" s="1"/>
  <c r="AB92" i="43" s="1"/>
  <c r="AD92" i="25" s="1"/>
  <c r="AA97" i="43"/>
  <c r="Z97" i="43"/>
  <c r="AA96" i="43"/>
  <c r="Z96" i="43"/>
  <c r="AA94" i="43"/>
  <c r="Z94" i="43"/>
  <c r="AA92" i="43"/>
  <c r="Z92" i="43"/>
  <c r="AD86" i="43"/>
  <c r="AA86" i="43"/>
  <c r="Z86" i="43"/>
  <c r="AD80" i="43"/>
  <c r="AC80" i="43" s="1"/>
  <c r="AB80" i="43" s="1"/>
  <c r="AD80" i="25" s="1"/>
  <c r="AD77" i="43"/>
  <c r="AC77" i="43" s="1"/>
  <c r="AB77" i="43" s="1"/>
  <c r="AD77" i="25" s="1"/>
  <c r="AA80" i="43"/>
  <c r="AA77" i="43"/>
  <c r="Z80" i="43"/>
  <c r="Z77" i="43"/>
  <c r="AD74" i="43"/>
  <c r="AC74" i="43" s="1"/>
  <c r="AB74" i="43" s="1"/>
  <c r="AD74" i="25" s="1"/>
  <c r="AD68" i="43"/>
  <c r="AD67" i="43" s="1"/>
  <c r="AA74" i="43"/>
  <c r="Z74" i="43"/>
  <c r="AA68" i="43"/>
  <c r="Z68" i="43"/>
  <c r="AA67" i="43"/>
  <c r="Z67" i="43"/>
  <c r="AA66" i="43"/>
  <c r="Z66" i="43"/>
  <c r="AD58" i="43"/>
  <c r="AD50" i="43"/>
  <c r="AA58" i="43"/>
  <c r="Z58" i="43"/>
  <c r="AA56" i="43"/>
  <c r="Z56" i="43"/>
  <c r="AA50" i="43"/>
  <c r="Z50" i="43"/>
  <c r="AA49" i="43"/>
  <c r="Z49" i="43"/>
  <c r="AD44" i="43"/>
  <c r="AC44" i="43" s="1"/>
  <c r="AB44" i="43" s="1"/>
  <c r="AD44" i="25" s="1"/>
  <c r="AD36" i="43"/>
  <c r="AD32" i="43"/>
  <c r="AC32" i="43" s="1"/>
  <c r="AB32" i="43" s="1"/>
  <c r="AD32" i="25" s="1"/>
  <c r="AD29" i="43"/>
  <c r="AA44" i="43"/>
  <c r="AA36" i="43"/>
  <c r="AA35" i="43" s="1"/>
  <c r="AA32" i="43"/>
  <c r="AA29" i="43"/>
  <c r="Z44" i="43"/>
  <c r="Y44" i="43" s="1"/>
  <c r="Z36" i="43"/>
  <c r="Z35" i="43" s="1"/>
  <c r="Z32" i="43"/>
  <c r="Y32" i="43" s="1"/>
  <c r="Z29" i="43"/>
  <c r="Y29" i="43" s="1"/>
  <c r="AD24" i="43"/>
  <c r="AD19" i="43"/>
  <c r="AD18" i="43" s="1"/>
  <c r="AD15" i="43"/>
  <c r="AA24" i="43"/>
  <c r="AA19" i="43"/>
  <c r="AA18" i="43" s="1"/>
  <c r="AA15" i="43"/>
  <c r="Z24" i="43"/>
  <c r="Z19" i="43"/>
  <c r="Z18" i="43" s="1"/>
  <c r="Z15" i="43"/>
  <c r="AD12" i="43"/>
  <c r="AD7" i="43"/>
  <c r="AA12" i="43"/>
  <c r="AA7" i="43"/>
  <c r="Z12" i="43"/>
  <c r="Y12" i="43" s="1"/>
  <c r="Z7" i="43"/>
  <c r="Y7" i="43" s="1"/>
  <c r="X508" i="43"/>
  <c r="W508" i="43"/>
  <c r="U508" i="43"/>
  <c r="T508" i="43"/>
  <c r="R508" i="43"/>
  <c r="Q508" i="43"/>
  <c r="X506" i="43"/>
  <c r="W506" i="43"/>
  <c r="U506" i="43"/>
  <c r="T506" i="43"/>
  <c r="R506" i="43"/>
  <c r="Q506" i="43"/>
  <c r="X504" i="43"/>
  <c r="W504" i="43"/>
  <c r="X502" i="43"/>
  <c r="W502" i="43"/>
  <c r="X500" i="43"/>
  <c r="W500" i="43"/>
  <c r="X498" i="43"/>
  <c r="W498" i="43"/>
  <c r="X496" i="43"/>
  <c r="W496" i="43"/>
  <c r="X494" i="43"/>
  <c r="W494" i="43"/>
  <c r="X492" i="43"/>
  <c r="W492" i="43"/>
  <c r="X490" i="43"/>
  <c r="W490" i="43"/>
  <c r="U504" i="43"/>
  <c r="T504" i="43"/>
  <c r="U502" i="43"/>
  <c r="T502" i="43"/>
  <c r="U500" i="43"/>
  <c r="T500" i="43"/>
  <c r="U498" i="43"/>
  <c r="T498" i="43"/>
  <c r="U496" i="43"/>
  <c r="T496" i="43"/>
  <c r="U494" i="43"/>
  <c r="T494" i="43"/>
  <c r="U492" i="43"/>
  <c r="T492" i="43"/>
  <c r="U490" i="43"/>
  <c r="T490" i="43"/>
  <c r="R504" i="43"/>
  <c r="Q504" i="43"/>
  <c r="R502" i="43"/>
  <c r="Q502" i="43"/>
  <c r="R500" i="43"/>
  <c r="Q500" i="43"/>
  <c r="R498" i="43"/>
  <c r="Q498" i="43"/>
  <c r="R496" i="43"/>
  <c r="Q496" i="43"/>
  <c r="R494" i="43"/>
  <c r="Q494" i="43"/>
  <c r="R492" i="43"/>
  <c r="Q492" i="43"/>
  <c r="R490" i="43"/>
  <c r="Q490" i="43"/>
  <c r="X479" i="43"/>
  <c r="W479" i="43"/>
  <c r="X477" i="43"/>
  <c r="W477" i="43"/>
  <c r="X475" i="43"/>
  <c r="W475" i="43"/>
  <c r="X473" i="43"/>
  <c r="W473" i="43"/>
  <c r="U479" i="43"/>
  <c r="T479" i="43"/>
  <c r="U477" i="43"/>
  <c r="T477" i="43"/>
  <c r="U475" i="43"/>
  <c r="T475" i="43"/>
  <c r="U473" i="43"/>
  <c r="T473" i="43"/>
  <c r="R479" i="43"/>
  <c r="Q479" i="43"/>
  <c r="R477" i="43"/>
  <c r="Q477" i="43"/>
  <c r="R475" i="43"/>
  <c r="Q475" i="43"/>
  <c r="R473" i="43"/>
  <c r="Q473" i="43"/>
  <c r="X468" i="43"/>
  <c r="W468" i="43"/>
  <c r="U468" i="43"/>
  <c r="T468" i="43"/>
  <c r="R468" i="43"/>
  <c r="Q468" i="43"/>
  <c r="X466" i="43"/>
  <c r="W466" i="43"/>
  <c r="U466" i="43"/>
  <c r="T466" i="43"/>
  <c r="R466" i="43"/>
  <c r="Q466" i="43"/>
  <c r="X464" i="43"/>
  <c r="W464" i="43"/>
  <c r="U464" i="43"/>
  <c r="T464" i="43"/>
  <c r="R464" i="43"/>
  <c r="Q464" i="43"/>
  <c r="X462" i="43"/>
  <c r="X460" i="43"/>
  <c r="X458" i="43"/>
  <c r="X456" i="43"/>
  <c r="X454" i="43"/>
  <c r="X452" i="43"/>
  <c r="X450" i="43"/>
  <c r="W462" i="43"/>
  <c r="W460" i="43"/>
  <c r="W458" i="43"/>
  <c r="W456" i="43"/>
  <c r="W454" i="43"/>
  <c r="W452" i="43"/>
  <c r="W450" i="43"/>
  <c r="U462" i="43"/>
  <c r="U460" i="43"/>
  <c r="U458" i="43"/>
  <c r="U456" i="43"/>
  <c r="U454" i="43"/>
  <c r="U452" i="43"/>
  <c r="U450" i="43"/>
  <c r="T462" i="43"/>
  <c r="T460" i="43"/>
  <c r="T458" i="43"/>
  <c r="T456" i="43"/>
  <c r="T454" i="43"/>
  <c r="T452" i="43"/>
  <c r="T450" i="43"/>
  <c r="R462" i="43"/>
  <c r="R460" i="43"/>
  <c r="R458" i="43"/>
  <c r="R456" i="43"/>
  <c r="R454" i="43"/>
  <c r="R452" i="43"/>
  <c r="R450" i="43"/>
  <c r="Q462" i="43"/>
  <c r="Q460" i="43"/>
  <c r="Q458" i="43"/>
  <c r="Q456" i="43"/>
  <c r="Q454" i="43"/>
  <c r="Q452" i="43"/>
  <c r="Q450" i="43"/>
  <c r="X438" i="43"/>
  <c r="W438" i="43"/>
  <c r="X436" i="43"/>
  <c r="W436" i="43"/>
  <c r="X431" i="43"/>
  <c r="W431" i="43"/>
  <c r="X425" i="43"/>
  <c r="X424" i="43" s="1"/>
  <c r="W425" i="43"/>
  <c r="W424" i="43" s="1"/>
  <c r="X422" i="43"/>
  <c r="W422" i="43"/>
  <c r="U438" i="43"/>
  <c r="T438" i="43"/>
  <c r="U436" i="43"/>
  <c r="T436" i="43"/>
  <c r="U431" i="43"/>
  <c r="T431" i="43"/>
  <c r="U425" i="43"/>
  <c r="U424" i="43" s="1"/>
  <c r="T425" i="43"/>
  <c r="T424" i="43" s="1"/>
  <c r="U422" i="43"/>
  <c r="T422" i="43"/>
  <c r="R438" i="43"/>
  <c r="Q438" i="43"/>
  <c r="R436" i="43"/>
  <c r="Q436" i="43"/>
  <c r="R431" i="43"/>
  <c r="Q431" i="43"/>
  <c r="R425" i="43"/>
  <c r="R424" i="43" s="1"/>
  <c r="Q425" i="43"/>
  <c r="Q424" i="43" s="1"/>
  <c r="R422" i="43"/>
  <c r="Q422" i="43"/>
  <c r="X413" i="43"/>
  <c r="X411" i="43"/>
  <c r="X408" i="43"/>
  <c r="W413" i="43"/>
  <c r="W411" i="43"/>
  <c r="W408" i="43"/>
  <c r="U413" i="43"/>
  <c r="U411" i="43"/>
  <c r="U408" i="43"/>
  <c r="T413" i="43"/>
  <c r="T411" i="43"/>
  <c r="T408" i="43"/>
  <c r="R413" i="43"/>
  <c r="Q413" i="43"/>
  <c r="R411" i="43"/>
  <c r="Q411" i="43"/>
  <c r="R408" i="43"/>
  <c r="Q408" i="43"/>
  <c r="X404" i="43"/>
  <c r="W404" i="43"/>
  <c r="X401" i="43"/>
  <c r="X410" i="43" s="1"/>
  <c r="W401" i="43"/>
  <c r="X396" i="43"/>
  <c r="W396" i="43"/>
  <c r="U404" i="43"/>
  <c r="T404" i="43"/>
  <c r="U401" i="43"/>
  <c r="U410" i="43" s="1"/>
  <c r="T401" i="43"/>
  <c r="U396" i="43"/>
  <c r="T396" i="43"/>
  <c r="R404" i="43"/>
  <c r="Q404" i="43"/>
  <c r="R401" i="43"/>
  <c r="Q401" i="43"/>
  <c r="R396" i="43"/>
  <c r="Q396" i="43"/>
  <c r="X393" i="43"/>
  <c r="W393" i="43"/>
  <c r="X391" i="43"/>
  <c r="W391" i="43"/>
  <c r="X389" i="43"/>
  <c r="W389" i="43"/>
  <c r="X387" i="43"/>
  <c r="W387" i="43"/>
  <c r="X385" i="43"/>
  <c r="W385" i="43"/>
  <c r="X379" i="43"/>
  <c r="W379" i="43"/>
  <c r="X378" i="43"/>
  <c r="W378" i="43"/>
  <c r="U393" i="43"/>
  <c r="T393" i="43"/>
  <c r="U391" i="43"/>
  <c r="T391" i="43"/>
  <c r="U389" i="43"/>
  <c r="T389" i="43"/>
  <c r="U387" i="43"/>
  <c r="T387" i="43"/>
  <c r="U385" i="43"/>
  <c r="T385" i="43"/>
  <c r="U379" i="43"/>
  <c r="T379" i="43"/>
  <c r="U378" i="43"/>
  <c r="T378" i="43"/>
  <c r="R393" i="43"/>
  <c r="Q393" i="43"/>
  <c r="R391" i="43"/>
  <c r="Q391" i="43"/>
  <c r="R389" i="43"/>
  <c r="Q389" i="43"/>
  <c r="R387" i="43"/>
  <c r="Q387" i="43"/>
  <c r="R385" i="43"/>
  <c r="Q385" i="43"/>
  <c r="R379" i="43"/>
  <c r="Q379" i="43"/>
  <c r="R378" i="43"/>
  <c r="Q378" i="43"/>
  <c r="X376" i="43"/>
  <c r="W376" i="43"/>
  <c r="X372" i="43"/>
  <c r="W372" i="43"/>
  <c r="X371" i="43"/>
  <c r="W371" i="43"/>
  <c r="U376" i="43"/>
  <c r="T376" i="43"/>
  <c r="U372" i="43"/>
  <c r="T372" i="43"/>
  <c r="U371" i="43"/>
  <c r="T371" i="43"/>
  <c r="R376" i="43"/>
  <c r="Q376" i="43"/>
  <c r="R372" i="43"/>
  <c r="Q372" i="43"/>
  <c r="R371" i="43"/>
  <c r="Q371" i="43"/>
  <c r="X364" i="43"/>
  <c r="W364" i="43"/>
  <c r="U364" i="43"/>
  <c r="T364" i="43"/>
  <c r="R364" i="43"/>
  <c r="Q364" i="43"/>
  <c r="X361" i="43"/>
  <c r="W361" i="43"/>
  <c r="U361" i="43"/>
  <c r="T361" i="43"/>
  <c r="R361" i="43"/>
  <c r="Q361" i="43"/>
  <c r="X349" i="43"/>
  <c r="W349" i="43"/>
  <c r="U349" i="43"/>
  <c r="T349" i="43"/>
  <c r="Q349" i="43"/>
  <c r="R349" i="43"/>
  <c r="X346" i="43"/>
  <c r="W346" i="43"/>
  <c r="U346" i="43"/>
  <c r="T346" i="43"/>
  <c r="R346" i="43"/>
  <c r="Q346" i="43"/>
  <c r="X342" i="43"/>
  <c r="W342" i="43"/>
  <c r="U342" i="43"/>
  <c r="T342" i="43"/>
  <c r="R342" i="43"/>
  <c r="Q342" i="43"/>
  <c r="X339" i="43"/>
  <c r="W339" i="43"/>
  <c r="U339" i="43"/>
  <c r="T339" i="43"/>
  <c r="R339" i="43"/>
  <c r="Q339" i="43"/>
  <c r="X333" i="43"/>
  <c r="W333" i="43"/>
  <c r="U333" i="43"/>
  <c r="T333" i="43"/>
  <c r="R333" i="43"/>
  <c r="Q333" i="43"/>
  <c r="X327" i="43"/>
  <c r="W327" i="43"/>
  <c r="U327" i="43"/>
  <c r="T327" i="43"/>
  <c r="R327" i="43"/>
  <c r="Q327" i="43"/>
  <c r="X320" i="43"/>
  <c r="W320" i="43"/>
  <c r="U320" i="43"/>
  <c r="T320" i="43"/>
  <c r="R320" i="43"/>
  <c r="Q320" i="43"/>
  <c r="X308" i="43"/>
  <c r="W308" i="43"/>
  <c r="X307" i="43"/>
  <c r="U308" i="43"/>
  <c r="T308" i="43"/>
  <c r="R308" i="43"/>
  <c r="Q308" i="43"/>
  <c r="X302" i="43"/>
  <c r="W302" i="43"/>
  <c r="U302" i="43"/>
  <c r="T302" i="43"/>
  <c r="R302" i="43"/>
  <c r="Q302" i="43"/>
  <c r="X298" i="43"/>
  <c r="W298" i="43"/>
  <c r="U298" i="43"/>
  <c r="T298" i="43"/>
  <c r="R298" i="43"/>
  <c r="Q298" i="43"/>
  <c r="X291" i="43"/>
  <c r="W291" i="43"/>
  <c r="U291" i="43"/>
  <c r="T291" i="43"/>
  <c r="R291" i="43"/>
  <c r="Q291" i="43"/>
  <c r="X283" i="43"/>
  <c r="W283" i="43"/>
  <c r="U283" i="43"/>
  <c r="T283" i="43"/>
  <c r="R283" i="43"/>
  <c r="Q283" i="43"/>
  <c r="X273" i="43"/>
  <c r="W273" i="43"/>
  <c r="U273" i="43"/>
  <c r="T273" i="43"/>
  <c r="S273" i="43" s="1"/>
  <c r="R273" i="43"/>
  <c r="Q273" i="43"/>
  <c r="X261" i="43"/>
  <c r="W261" i="43"/>
  <c r="U261" i="43"/>
  <c r="T261" i="43"/>
  <c r="S261" i="43" s="1"/>
  <c r="R261" i="43"/>
  <c r="Q261" i="43"/>
  <c r="P261" i="43" s="1"/>
  <c r="X256" i="43"/>
  <c r="W256" i="43"/>
  <c r="U256" i="43"/>
  <c r="T256" i="43"/>
  <c r="R256" i="43"/>
  <c r="Q256" i="43"/>
  <c r="X250" i="43"/>
  <c r="W250" i="43"/>
  <c r="U250" i="43"/>
  <c r="U241" i="43" s="1"/>
  <c r="T250" i="43"/>
  <c r="R250" i="43"/>
  <c r="Q250" i="43"/>
  <c r="X241" i="43"/>
  <c r="X207" i="43"/>
  <c r="W207" i="43"/>
  <c r="X204" i="43"/>
  <c r="W204" i="43"/>
  <c r="X202" i="43"/>
  <c r="W202" i="43"/>
  <c r="U207" i="43"/>
  <c r="T207" i="43"/>
  <c r="U204" i="43"/>
  <c r="T204" i="43"/>
  <c r="U202" i="43"/>
  <c r="T202" i="43"/>
  <c r="R207" i="43"/>
  <c r="Q207" i="43"/>
  <c r="R204" i="43"/>
  <c r="Q204" i="43"/>
  <c r="R202" i="43"/>
  <c r="Q202" i="43"/>
  <c r="X197" i="43"/>
  <c r="W197" i="43"/>
  <c r="X195" i="43"/>
  <c r="W195" i="43"/>
  <c r="X194" i="43"/>
  <c r="W194" i="43"/>
  <c r="X190" i="43"/>
  <c r="W190" i="43"/>
  <c r="X189" i="43"/>
  <c r="W189" i="43"/>
  <c r="X187" i="43"/>
  <c r="W187" i="43"/>
  <c r="U197" i="43"/>
  <c r="T197" i="43"/>
  <c r="U195" i="43"/>
  <c r="T195" i="43"/>
  <c r="U194" i="43"/>
  <c r="T194" i="43"/>
  <c r="U190" i="43"/>
  <c r="T190" i="43"/>
  <c r="U189" i="43"/>
  <c r="U187" i="43"/>
  <c r="T187" i="43"/>
  <c r="S187" i="43" s="1"/>
  <c r="R197" i="43"/>
  <c r="Q197" i="43"/>
  <c r="R195" i="43"/>
  <c r="Q195" i="43"/>
  <c r="Q194" i="43" s="1"/>
  <c r="R194" i="43"/>
  <c r="R190" i="43"/>
  <c r="Q190" i="43"/>
  <c r="R187" i="43"/>
  <c r="Q187" i="43"/>
  <c r="X181" i="43"/>
  <c r="V181" i="43" s="1"/>
  <c r="W181" i="43"/>
  <c r="X180" i="43"/>
  <c r="U181" i="43"/>
  <c r="T181" i="43"/>
  <c r="S181" i="43" s="1"/>
  <c r="U180" i="43"/>
  <c r="T180" i="43"/>
  <c r="R181" i="43"/>
  <c r="Q181" i="43"/>
  <c r="X177" i="43"/>
  <c r="W177" i="43"/>
  <c r="X171" i="43"/>
  <c r="W171" i="43"/>
  <c r="U177" i="43"/>
  <c r="T177" i="43"/>
  <c r="U171" i="43"/>
  <c r="T171" i="43"/>
  <c r="R177" i="43"/>
  <c r="Q177" i="43"/>
  <c r="P177" i="43" s="1"/>
  <c r="R171" i="43"/>
  <c r="Q171" i="43"/>
  <c r="P171" i="43" s="1"/>
  <c r="X167" i="43"/>
  <c r="W167" i="43"/>
  <c r="X166" i="43"/>
  <c r="X157" i="43"/>
  <c r="W157" i="43"/>
  <c r="U167" i="43"/>
  <c r="T167" i="43"/>
  <c r="U157" i="43"/>
  <c r="T157" i="43"/>
  <c r="R167" i="43"/>
  <c r="R157" i="43"/>
  <c r="Q167" i="43"/>
  <c r="P167" i="43" s="1"/>
  <c r="Q157" i="43"/>
  <c r="X150" i="43"/>
  <c r="W150" i="43"/>
  <c r="X142" i="43"/>
  <c r="W142" i="43"/>
  <c r="X138" i="43"/>
  <c r="W138" i="43"/>
  <c r="X131" i="43"/>
  <c r="W131" i="43"/>
  <c r="U150" i="43"/>
  <c r="T150" i="43"/>
  <c r="U142" i="43"/>
  <c r="T142" i="43"/>
  <c r="U138" i="43"/>
  <c r="T138" i="43"/>
  <c r="T137" i="43" s="1"/>
  <c r="T136" i="43" s="1"/>
  <c r="U131" i="43"/>
  <c r="T131" i="43"/>
  <c r="R150" i="43"/>
  <c r="R142" i="43"/>
  <c r="R138" i="43"/>
  <c r="R131" i="43"/>
  <c r="Q150" i="43"/>
  <c r="P150" i="43" s="1"/>
  <c r="Q142" i="43"/>
  <c r="P142" i="43" s="1"/>
  <c r="Q138" i="43"/>
  <c r="P138" i="43" s="1"/>
  <c r="Q131" i="43"/>
  <c r="V151" i="43"/>
  <c r="V143" i="43"/>
  <c r="V139" i="43"/>
  <c r="S151" i="43"/>
  <c r="S143" i="43"/>
  <c r="S139" i="43"/>
  <c r="X126" i="43"/>
  <c r="X125" i="43" s="1"/>
  <c r="W126" i="43"/>
  <c r="U126" i="43"/>
  <c r="T126" i="43"/>
  <c r="U125" i="43"/>
  <c r="T125" i="43"/>
  <c r="R126" i="43"/>
  <c r="Q126" i="43"/>
  <c r="Q125" i="43" s="1"/>
  <c r="X117" i="43"/>
  <c r="X115" i="43"/>
  <c r="X113" i="43"/>
  <c r="W117" i="43"/>
  <c r="W115" i="43"/>
  <c r="W113" i="43"/>
  <c r="U117" i="43"/>
  <c r="U115" i="43"/>
  <c r="U113" i="43"/>
  <c r="T117" i="43"/>
  <c r="T115" i="43"/>
  <c r="T113" i="43"/>
  <c r="R117" i="43"/>
  <c r="R115" i="43"/>
  <c r="R113" i="43"/>
  <c r="Q117" i="43"/>
  <c r="Q115" i="43"/>
  <c r="Q113" i="43"/>
  <c r="X107" i="43"/>
  <c r="W107" i="43"/>
  <c r="U107" i="43"/>
  <c r="T107" i="43"/>
  <c r="R107" i="43"/>
  <c r="Q107" i="43"/>
  <c r="X104" i="43"/>
  <c r="W104" i="43"/>
  <c r="U104" i="43"/>
  <c r="T104" i="43"/>
  <c r="R104" i="43"/>
  <c r="Q104" i="43"/>
  <c r="X101" i="43"/>
  <c r="W101" i="43"/>
  <c r="U101" i="43"/>
  <c r="T101" i="43"/>
  <c r="R101" i="43"/>
  <c r="Q101" i="43"/>
  <c r="X100" i="43"/>
  <c r="W100" i="43"/>
  <c r="X97" i="43"/>
  <c r="W97" i="43"/>
  <c r="X96" i="43"/>
  <c r="W96" i="43"/>
  <c r="X94" i="43"/>
  <c r="W94" i="43"/>
  <c r="X92" i="43"/>
  <c r="W92" i="43"/>
  <c r="U100" i="43"/>
  <c r="T100" i="43"/>
  <c r="U97" i="43"/>
  <c r="T97" i="43"/>
  <c r="U96" i="43"/>
  <c r="T96" i="43"/>
  <c r="U94" i="43"/>
  <c r="T94" i="43"/>
  <c r="U92" i="43"/>
  <c r="T92" i="43"/>
  <c r="R100" i="43"/>
  <c r="Q100" i="43"/>
  <c r="R97" i="43"/>
  <c r="Q97" i="43"/>
  <c r="R96" i="43"/>
  <c r="Q96" i="43"/>
  <c r="R94" i="43"/>
  <c r="Q94" i="43"/>
  <c r="R92" i="43"/>
  <c r="Q92" i="43"/>
  <c r="X86" i="43"/>
  <c r="W86" i="43"/>
  <c r="U86" i="43"/>
  <c r="T86" i="43"/>
  <c r="R86" i="43"/>
  <c r="Q86" i="43"/>
  <c r="X80" i="43"/>
  <c r="W80" i="43"/>
  <c r="X79" i="43"/>
  <c r="W79" i="43"/>
  <c r="X77" i="43"/>
  <c r="W77" i="43"/>
  <c r="U80" i="43"/>
  <c r="T80" i="43"/>
  <c r="U79" i="43"/>
  <c r="T79" i="43"/>
  <c r="U77" i="43"/>
  <c r="T77" i="43"/>
  <c r="R80" i="43"/>
  <c r="Q80" i="43"/>
  <c r="R79" i="43"/>
  <c r="Q79" i="43"/>
  <c r="R77" i="43"/>
  <c r="Q77" i="43"/>
  <c r="X74" i="43"/>
  <c r="X73" i="43" s="1"/>
  <c r="X68" i="43"/>
  <c r="X67" i="43" s="1"/>
  <c r="W74" i="43"/>
  <c r="V74" i="43" s="1"/>
  <c r="W68" i="43"/>
  <c r="W67" i="43" s="1"/>
  <c r="W66" i="43" s="1"/>
  <c r="U74" i="43"/>
  <c r="T74" i="43"/>
  <c r="U68" i="43"/>
  <c r="T68" i="43"/>
  <c r="U67" i="43"/>
  <c r="T67" i="43"/>
  <c r="U66" i="43"/>
  <c r="T66" i="43"/>
  <c r="R74" i="43"/>
  <c r="Q74" i="43"/>
  <c r="R73" i="43"/>
  <c r="R68" i="43"/>
  <c r="Q68" i="43"/>
  <c r="R67" i="43"/>
  <c r="Q67" i="43"/>
  <c r="R66" i="43"/>
  <c r="Q66" i="43"/>
  <c r="X58" i="43"/>
  <c r="W58" i="43"/>
  <c r="X56" i="43"/>
  <c r="W56" i="43"/>
  <c r="X50" i="43"/>
  <c r="W50" i="43"/>
  <c r="X49" i="43"/>
  <c r="W49" i="43"/>
  <c r="X44" i="43"/>
  <c r="W44" i="43"/>
  <c r="U58" i="43"/>
  <c r="U56" i="43" s="1"/>
  <c r="U50" i="43"/>
  <c r="U49" i="43" s="1"/>
  <c r="U44" i="43"/>
  <c r="T58" i="43"/>
  <c r="T56" i="43" s="1"/>
  <c r="T50" i="43"/>
  <c r="T49" i="43" s="1"/>
  <c r="T44" i="43"/>
  <c r="R58" i="43"/>
  <c r="R56" i="43" s="1"/>
  <c r="R50" i="43"/>
  <c r="R49" i="43" s="1"/>
  <c r="R44" i="43"/>
  <c r="Q58" i="43"/>
  <c r="Q56" i="43" s="1"/>
  <c r="Q50" i="43"/>
  <c r="Q49" i="43" s="1"/>
  <c r="Q44" i="43"/>
  <c r="X36" i="43"/>
  <c r="X35" i="43" s="1"/>
  <c r="X34" i="43" s="1"/>
  <c r="X32" i="43"/>
  <c r="X29" i="43"/>
  <c r="W36" i="43"/>
  <c r="W32" i="43"/>
  <c r="W29" i="43"/>
  <c r="U36" i="43"/>
  <c r="U35" i="43" s="1"/>
  <c r="U34" i="43" s="1"/>
  <c r="U32" i="43"/>
  <c r="U29" i="43"/>
  <c r="T36" i="43"/>
  <c r="T32" i="43"/>
  <c r="T29" i="43"/>
  <c r="R36" i="43"/>
  <c r="R35" i="43" s="1"/>
  <c r="R34" i="43" s="1"/>
  <c r="R32" i="43"/>
  <c r="R29" i="43"/>
  <c r="Q36" i="43"/>
  <c r="Q35" i="43" s="1"/>
  <c r="Q34" i="43" s="1"/>
  <c r="Q32" i="43"/>
  <c r="Q29" i="43"/>
  <c r="X24" i="43"/>
  <c r="X19" i="43"/>
  <c r="X18" i="43" s="1"/>
  <c r="X15" i="43"/>
  <c r="X12" i="43"/>
  <c r="X7" i="43"/>
  <c r="W24" i="43"/>
  <c r="W19" i="43"/>
  <c r="W18" i="43" s="1"/>
  <c r="W15" i="43"/>
  <c r="W12" i="43"/>
  <c r="W7" i="43"/>
  <c r="U24" i="43"/>
  <c r="U19" i="43"/>
  <c r="U18" i="43" s="1"/>
  <c r="U15" i="43"/>
  <c r="U12" i="43"/>
  <c r="U7" i="43"/>
  <c r="T24" i="43"/>
  <c r="T19" i="43"/>
  <c r="T18" i="43" s="1"/>
  <c r="T15" i="43"/>
  <c r="T12" i="43"/>
  <c r="T7" i="43"/>
  <c r="R24" i="43"/>
  <c r="R19" i="43"/>
  <c r="R18" i="43" s="1"/>
  <c r="R15" i="43"/>
  <c r="R12" i="43"/>
  <c r="R7" i="43"/>
  <c r="Q24" i="43"/>
  <c r="Q19" i="43"/>
  <c r="Q18" i="43" s="1"/>
  <c r="Q15" i="43"/>
  <c r="Q12" i="43"/>
  <c r="Q7" i="43"/>
  <c r="AU516" i="43"/>
  <c r="AT516" i="43" s="1"/>
  <c r="AU514" i="43"/>
  <c r="AT514" i="43" s="1"/>
  <c r="AU510" i="43"/>
  <c r="AT510" i="43" s="1"/>
  <c r="AG510" i="25" s="1"/>
  <c r="AU509" i="43"/>
  <c r="AT509" i="43" s="1"/>
  <c r="AG509" i="25" s="1"/>
  <c r="AU507" i="43"/>
  <c r="AT507" i="43" s="1"/>
  <c r="AG507" i="25" s="1"/>
  <c r="AU505" i="43"/>
  <c r="AT505" i="43" s="1"/>
  <c r="AG505" i="25" s="1"/>
  <c r="AU503" i="43"/>
  <c r="AT503" i="43" s="1"/>
  <c r="AG503" i="25" s="1"/>
  <c r="AU501" i="43"/>
  <c r="AT501" i="43" s="1"/>
  <c r="AG501" i="25" s="1"/>
  <c r="AU499" i="43"/>
  <c r="AT499" i="43" s="1"/>
  <c r="AG499" i="25" s="1"/>
  <c r="AU497" i="43"/>
  <c r="AT497" i="43" s="1"/>
  <c r="AG497" i="25" s="1"/>
  <c r="AU495" i="43"/>
  <c r="AT495" i="43" s="1"/>
  <c r="AG495" i="25" s="1"/>
  <c r="AU493" i="43"/>
  <c r="AT493" i="43" s="1"/>
  <c r="AG493" i="25" s="1"/>
  <c r="AU491" i="43"/>
  <c r="AT491" i="43" s="1"/>
  <c r="AG491" i="25" s="1"/>
  <c r="AU489" i="43"/>
  <c r="AT489" i="43" s="1"/>
  <c r="AG489" i="25" s="1"/>
  <c r="AU488" i="43"/>
  <c r="AT488" i="43" s="1"/>
  <c r="AG488" i="25" s="1"/>
  <c r="AU487" i="43"/>
  <c r="AT487" i="43" s="1"/>
  <c r="AG487" i="25" s="1"/>
  <c r="AU486" i="43"/>
  <c r="AT486" i="43" s="1"/>
  <c r="AG486" i="25" s="1"/>
  <c r="AU485" i="43"/>
  <c r="AT485" i="43" s="1"/>
  <c r="AG485" i="25" s="1"/>
  <c r="AU484" i="43"/>
  <c r="AT484" i="43" s="1"/>
  <c r="AG484" i="25" s="1"/>
  <c r="AU483" i="43"/>
  <c r="AT483" i="43" s="1"/>
  <c r="AG483" i="25" s="1"/>
  <c r="AU482" i="43"/>
  <c r="AT482" i="43" s="1"/>
  <c r="AG482" i="25" s="1"/>
  <c r="AU481" i="43"/>
  <c r="AT481" i="43" s="1"/>
  <c r="AG481" i="25" s="1"/>
  <c r="AU480" i="43"/>
  <c r="AT480" i="43" s="1"/>
  <c r="AG480" i="25" s="1"/>
  <c r="AU478" i="43"/>
  <c r="AT478" i="43" s="1"/>
  <c r="AG478" i="25" s="1"/>
  <c r="AU476" i="43"/>
  <c r="AT476" i="43" s="1"/>
  <c r="AG476" i="25" s="1"/>
  <c r="AU474" i="43"/>
  <c r="AT474" i="43" s="1"/>
  <c r="AG474" i="25" s="1"/>
  <c r="AU470" i="43"/>
  <c r="AT470" i="43" s="1"/>
  <c r="AG470" i="25" s="1"/>
  <c r="AU469" i="43"/>
  <c r="AT469" i="43" s="1"/>
  <c r="AG469" i="25" s="1"/>
  <c r="AU467" i="43"/>
  <c r="AT467" i="43" s="1"/>
  <c r="AG467" i="25" s="1"/>
  <c r="AU465" i="43"/>
  <c r="AT465" i="43" s="1"/>
  <c r="AG465" i="25" s="1"/>
  <c r="AU463" i="43"/>
  <c r="AT463" i="43" s="1"/>
  <c r="AG463" i="25" s="1"/>
  <c r="AU461" i="43"/>
  <c r="AT461" i="43" s="1"/>
  <c r="AG461" i="25" s="1"/>
  <c r="AU459" i="43"/>
  <c r="AT459" i="43" s="1"/>
  <c r="AG459" i="25" s="1"/>
  <c r="AU457" i="43"/>
  <c r="AT457" i="43" s="1"/>
  <c r="AG457" i="25" s="1"/>
  <c r="AU455" i="43"/>
  <c r="AT455" i="43" s="1"/>
  <c r="AG455" i="25" s="1"/>
  <c r="AU453" i="43"/>
  <c r="AT453" i="43" s="1"/>
  <c r="AG453" i="25" s="1"/>
  <c r="AU449" i="43"/>
  <c r="AT449" i="43" s="1"/>
  <c r="AG449" i="25" s="1"/>
  <c r="AU448" i="43"/>
  <c r="AT448" i="43" s="1"/>
  <c r="AG448" i="25" s="1"/>
  <c r="AU447" i="43"/>
  <c r="AT447" i="43" s="1"/>
  <c r="AG447" i="25" s="1"/>
  <c r="AU446" i="43"/>
  <c r="AT446" i="43" s="1"/>
  <c r="AG446" i="25" s="1"/>
  <c r="AU445" i="43"/>
  <c r="AT445" i="43" s="1"/>
  <c r="AG445" i="25" s="1"/>
  <c r="AU444" i="43"/>
  <c r="AT444" i="43" s="1"/>
  <c r="AG444" i="25" s="1"/>
  <c r="AU443" i="43"/>
  <c r="AT443" i="43" s="1"/>
  <c r="AG443" i="25" s="1"/>
  <c r="AU442" i="43"/>
  <c r="AT442" i="43" s="1"/>
  <c r="AG442" i="25" s="1"/>
  <c r="AU441" i="43"/>
  <c r="AT441" i="43" s="1"/>
  <c r="AG441" i="25" s="1"/>
  <c r="AU440" i="43"/>
  <c r="AT440" i="43" s="1"/>
  <c r="AG440" i="25" s="1"/>
  <c r="AU439" i="43"/>
  <c r="AT439" i="43" s="1"/>
  <c r="AG439" i="25" s="1"/>
  <c r="AU437" i="43"/>
  <c r="AT437" i="43" s="1"/>
  <c r="AG437" i="25" s="1"/>
  <c r="AU435" i="43"/>
  <c r="AT435" i="43" s="1"/>
  <c r="AU432" i="43"/>
  <c r="AT432" i="43" s="1"/>
  <c r="AU426" i="43"/>
  <c r="AT426" i="43" s="1"/>
  <c r="AG426" i="25" s="1"/>
  <c r="AU423" i="43"/>
  <c r="AT423" i="43" s="1"/>
  <c r="AG423" i="25" s="1"/>
  <c r="AU421" i="43"/>
  <c r="AT421" i="43" s="1"/>
  <c r="AG421" i="25" s="1"/>
  <c r="AU420" i="43"/>
  <c r="AT420" i="43" s="1"/>
  <c r="AG420" i="25" s="1"/>
  <c r="AU419" i="43"/>
  <c r="AT419" i="43" s="1"/>
  <c r="AG419" i="25" s="1"/>
  <c r="AU418" i="43"/>
  <c r="AT418" i="43" s="1"/>
  <c r="AG418" i="25" s="1"/>
  <c r="AU417" i="43"/>
  <c r="AT417" i="43" s="1"/>
  <c r="AG417" i="25" s="1"/>
  <c r="AU416" i="43"/>
  <c r="AT416" i="43" s="1"/>
  <c r="AG416" i="25" s="1"/>
  <c r="AU415" i="43"/>
  <c r="AT415" i="43" s="1"/>
  <c r="AG415" i="25" s="1"/>
  <c r="AU414" i="43"/>
  <c r="AT414" i="43" s="1"/>
  <c r="AG414" i="25" s="1"/>
  <c r="AU412" i="43"/>
  <c r="AT412" i="43" s="1"/>
  <c r="AG412" i="25" s="1"/>
  <c r="AU409" i="43"/>
  <c r="AT409" i="43" s="1"/>
  <c r="AG409" i="25" s="1"/>
  <c r="AU407" i="43"/>
  <c r="AT407" i="43" s="1"/>
  <c r="AG407" i="25" s="1"/>
  <c r="AU406" i="43"/>
  <c r="AT406" i="43" s="1"/>
  <c r="AG406" i="25" s="1"/>
  <c r="AU405" i="43"/>
  <c r="AT405" i="43" s="1"/>
  <c r="AG405" i="25" s="1"/>
  <c r="AU403" i="43"/>
  <c r="AT403" i="43" s="1"/>
  <c r="AG403" i="25" s="1"/>
  <c r="AU402" i="43"/>
  <c r="AT402" i="43" s="1"/>
  <c r="AG402" i="25" s="1"/>
  <c r="AU400" i="43"/>
  <c r="AT400" i="43" s="1"/>
  <c r="AU397" i="43"/>
  <c r="AT397" i="43" s="1"/>
  <c r="AG397" i="25" s="1"/>
  <c r="AU395" i="43"/>
  <c r="AT395" i="43" s="1"/>
  <c r="AG395" i="25" s="1"/>
  <c r="AU394" i="43"/>
  <c r="AT394" i="43" s="1"/>
  <c r="AG394" i="25" s="1"/>
  <c r="AU392" i="43"/>
  <c r="AT392" i="43" s="1"/>
  <c r="AG392" i="25" s="1"/>
  <c r="AU390" i="43"/>
  <c r="AT390" i="43" s="1"/>
  <c r="AG390" i="25" s="1"/>
  <c r="AU388" i="43"/>
  <c r="AT388" i="43" s="1"/>
  <c r="AG388" i="25" s="1"/>
  <c r="AU386" i="43"/>
  <c r="AT386" i="43" s="1"/>
  <c r="AG386" i="25" s="1"/>
  <c r="AU384" i="43"/>
  <c r="AT384" i="43" s="1"/>
  <c r="AG384" i="25" s="1"/>
  <c r="AU383" i="43"/>
  <c r="AT383" i="43" s="1"/>
  <c r="AG383" i="25" s="1"/>
  <c r="AU382" i="43"/>
  <c r="AT382" i="43" s="1"/>
  <c r="AG382" i="25" s="1"/>
  <c r="AU381" i="43"/>
  <c r="AT381" i="43" s="1"/>
  <c r="AG381" i="25" s="1"/>
  <c r="AU380" i="43"/>
  <c r="AT380" i="43" s="1"/>
  <c r="AG380" i="25" s="1"/>
  <c r="AU377" i="43"/>
  <c r="AT377" i="43" s="1"/>
  <c r="AG377" i="25" s="1"/>
  <c r="AU375" i="43"/>
  <c r="AT375" i="43" s="1"/>
  <c r="AG375" i="25" s="1"/>
  <c r="AU374" i="43"/>
  <c r="AT374" i="43" s="1"/>
  <c r="AG374" i="25" s="1"/>
  <c r="AU373" i="43"/>
  <c r="AT373" i="43" s="1"/>
  <c r="AG373" i="25" s="1"/>
  <c r="AU370" i="43"/>
  <c r="AT370" i="43" s="1"/>
  <c r="AG370" i="25" s="1"/>
  <c r="AU369" i="43"/>
  <c r="AT369" i="43" s="1"/>
  <c r="AG369" i="25" s="1"/>
  <c r="AU368" i="43"/>
  <c r="AT368" i="43" s="1"/>
  <c r="AG368" i="25" s="1"/>
  <c r="AU367" i="43"/>
  <c r="AT367" i="43" s="1"/>
  <c r="AG367" i="25" s="1"/>
  <c r="AU366" i="43"/>
  <c r="AT366" i="43" s="1"/>
  <c r="AG366" i="25" s="1"/>
  <c r="AU365" i="43"/>
  <c r="AT365" i="43" s="1"/>
  <c r="AG365" i="25" s="1"/>
  <c r="AU363" i="43"/>
  <c r="AT363" i="43" s="1"/>
  <c r="AG363" i="25" s="1"/>
  <c r="AU362" i="43"/>
  <c r="AT362" i="43" s="1"/>
  <c r="AG362" i="25" s="1"/>
  <c r="AU360" i="43"/>
  <c r="AT360" i="43" s="1"/>
  <c r="AG360" i="25" s="1"/>
  <c r="AU359" i="43"/>
  <c r="AT359" i="43" s="1"/>
  <c r="AG359" i="25" s="1"/>
  <c r="AU358" i="43"/>
  <c r="AT358" i="43" s="1"/>
  <c r="AG358" i="25" s="1"/>
  <c r="AU357" i="43"/>
  <c r="AT357" i="43" s="1"/>
  <c r="AG357" i="25" s="1"/>
  <c r="AU356" i="43"/>
  <c r="AT356" i="43" s="1"/>
  <c r="AG356" i="25" s="1"/>
  <c r="AU355" i="43"/>
  <c r="AT355" i="43" s="1"/>
  <c r="AG355" i="25" s="1"/>
  <c r="AU354" i="43"/>
  <c r="AT354" i="43" s="1"/>
  <c r="AG354" i="25" s="1"/>
  <c r="AU353" i="43"/>
  <c r="AT353" i="43" s="1"/>
  <c r="AG353" i="25" s="1"/>
  <c r="AU352" i="43"/>
  <c r="AT352" i="43" s="1"/>
  <c r="AG352" i="25" s="1"/>
  <c r="AU351" i="43"/>
  <c r="AT351" i="43" s="1"/>
  <c r="AG351" i="25" s="1"/>
  <c r="AU350" i="43"/>
  <c r="AT350" i="43" s="1"/>
  <c r="AG350" i="25" s="1"/>
  <c r="AU348" i="43"/>
  <c r="AT348" i="43" s="1"/>
  <c r="AG348" i="25" s="1"/>
  <c r="AU347" i="43"/>
  <c r="AT347" i="43" s="1"/>
  <c r="AG347" i="25" s="1"/>
  <c r="AU345" i="43"/>
  <c r="AT345" i="43" s="1"/>
  <c r="AG345" i="25" s="1"/>
  <c r="AU344" i="43"/>
  <c r="AT344" i="43" s="1"/>
  <c r="AG344" i="25" s="1"/>
  <c r="AU343" i="43"/>
  <c r="AT343" i="43" s="1"/>
  <c r="AG343" i="25" s="1"/>
  <c r="AU341" i="43"/>
  <c r="AT341" i="43" s="1"/>
  <c r="AG341" i="25" s="1"/>
  <c r="AU340" i="43"/>
  <c r="AT340" i="43" s="1"/>
  <c r="AG340" i="25" s="1"/>
  <c r="AU338" i="43"/>
  <c r="AT338" i="43" s="1"/>
  <c r="AG338" i="25" s="1"/>
  <c r="AU337" i="43"/>
  <c r="AT337" i="43" s="1"/>
  <c r="AG337" i="25" s="1"/>
  <c r="AU336" i="43"/>
  <c r="AT336" i="43" s="1"/>
  <c r="AG336" i="25" s="1"/>
  <c r="AU335" i="43"/>
  <c r="AT335" i="43" s="1"/>
  <c r="AG335" i="25" s="1"/>
  <c r="AU334" i="43"/>
  <c r="AT334" i="43" s="1"/>
  <c r="AG334" i="25" s="1"/>
  <c r="AU332" i="43"/>
  <c r="AT332" i="43" s="1"/>
  <c r="AG332" i="25" s="1"/>
  <c r="AU331" i="43"/>
  <c r="AT331" i="43" s="1"/>
  <c r="AG331" i="25" s="1"/>
  <c r="AU330" i="43"/>
  <c r="AT330" i="43" s="1"/>
  <c r="AG330" i="25" s="1"/>
  <c r="AU329" i="43"/>
  <c r="AT329" i="43" s="1"/>
  <c r="AG329" i="25" s="1"/>
  <c r="AU328" i="43"/>
  <c r="AT328" i="43" s="1"/>
  <c r="AG328" i="25" s="1"/>
  <c r="AU326" i="43"/>
  <c r="AT326" i="43" s="1"/>
  <c r="AG326" i="25" s="1"/>
  <c r="AU325" i="43"/>
  <c r="AT325" i="43" s="1"/>
  <c r="AG325" i="25" s="1"/>
  <c r="AU324" i="43"/>
  <c r="AT324" i="43" s="1"/>
  <c r="AG324" i="25" s="1"/>
  <c r="AU323" i="43"/>
  <c r="AT323" i="43" s="1"/>
  <c r="AG323" i="25" s="1"/>
  <c r="AU322" i="43"/>
  <c r="AT322" i="43" s="1"/>
  <c r="AG322" i="25" s="1"/>
  <c r="AU321" i="43"/>
  <c r="AT321" i="43" s="1"/>
  <c r="AG321" i="25" s="1"/>
  <c r="AU319" i="43"/>
  <c r="AT319" i="43" s="1"/>
  <c r="AG319" i="25" s="1"/>
  <c r="AU318" i="43"/>
  <c r="AT318" i="43" s="1"/>
  <c r="AG318" i="25" s="1"/>
  <c r="AU317" i="43"/>
  <c r="AT317" i="43" s="1"/>
  <c r="AG317" i="25" s="1"/>
  <c r="AU316" i="43"/>
  <c r="AT316" i="43" s="1"/>
  <c r="AG316" i="25" s="1"/>
  <c r="AU315" i="43"/>
  <c r="AT315" i="43" s="1"/>
  <c r="AG315" i="25" s="1"/>
  <c r="AU314" i="43"/>
  <c r="AT314" i="43" s="1"/>
  <c r="AG314" i="25" s="1"/>
  <c r="AU313" i="43"/>
  <c r="AT313" i="43" s="1"/>
  <c r="AG313" i="25" s="1"/>
  <c r="AU312" i="43"/>
  <c r="AT312" i="43" s="1"/>
  <c r="AG312" i="25" s="1"/>
  <c r="AU311" i="43"/>
  <c r="AT311" i="43" s="1"/>
  <c r="AG311" i="25" s="1"/>
  <c r="AU310" i="43"/>
  <c r="AT310" i="43" s="1"/>
  <c r="AG310" i="25" s="1"/>
  <c r="AU309" i="43"/>
  <c r="AT309" i="43" s="1"/>
  <c r="AG309" i="25" s="1"/>
  <c r="AU306" i="43"/>
  <c r="AT306" i="43" s="1"/>
  <c r="AG306" i="25" s="1"/>
  <c r="AU305" i="43"/>
  <c r="AT305" i="43" s="1"/>
  <c r="AG305" i="25" s="1"/>
  <c r="AU304" i="43"/>
  <c r="AT304" i="43" s="1"/>
  <c r="AG304" i="25" s="1"/>
  <c r="AU303" i="43"/>
  <c r="AT303" i="43" s="1"/>
  <c r="AG303" i="25" s="1"/>
  <c r="AU301" i="43"/>
  <c r="AT301" i="43" s="1"/>
  <c r="AG301" i="25" s="1"/>
  <c r="AU300" i="43"/>
  <c r="AT300" i="43" s="1"/>
  <c r="AG300" i="25" s="1"/>
  <c r="AU299" i="43"/>
  <c r="AT299" i="43" s="1"/>
  <c r="AG299" i="25" s="1"/>
  <c r="AU297" i="43"/>
  <c r="AT297" i="43" s="1"/>
  <c r="AG297" i="25" s="1"/>
  <c r="AU296" i="43"/>
  <c r="AT296" i="43" s="1"/>
  <c r="AG296" i="25" s="1"/>
  <c r="AU295" i="43"/>
  <c r="AT295" i="43" s="1"/>
  <c r="AG295" i="25" s="1"/>
  <c r="AU294" i="43"/>
  <c r="AT294" i="43" s="1"/>
  <c r="AG294" i="25" s="1"/>
  <c r="AU293" i="43"/>
  <c r="AT293" i="43" s="1"/>
  <c r="AG293" i="25" s="1"/>
  <c r="AU292" i="43"/>
  <c r="AT292" i="43" s="1"/>
  <c r="AG292" i="25" s="1"/>
  <c r="AU290" i="43"/>
  <c r="AT290" i="43" s="1"/>
  <c r="AG290" i="25" s="1"/>
  <c r="AU289" i="43"/>
  <c r="AT289" i="43" s="1"/>
  <c r="AG289" i="25" s="1"/>
  <c r="AU288" i="43"/>
  <c r="AT288" i="43" s="1"/>
  <c r="AG288" i="25" s="1"/>
  <c r="AU287" i="43"/>
  <c r="AT287" i="43" s="1"/>
  <c r="AG287" i="25" s="1"/>
  <c r="AU285" i="43"/>
  <c r="AT285" i="43" s="1"/>
  <c r="AG285" i="25" s="1"/>
  <c r="AU284" i="43"/>
  <c r="AT284" i="43" s="1"/>
  <c r="AG284" i="25" s="1"/>
  <c r="AU282" i="43"/>
  <c r="AT282" i="43" s="1"/>
  <c r="AG282" i="25" s="1"/>
  <c r="AU280" i="43"/>
  <c r="AT280" i="43" s="1"/>
  <c r="AG280" i="25" s="1"/>
  <c r="AU278" i="43"/>
  <c r="AT278" i="43" s="1"/>
  <c r="AU277" i="43"/>
  <c r="AT277" i="43" s="1"/>
  <c r="AG277" i="25" s="1"/>
  <c r="AU276" i="43"/>
  <c r="AT276" i="43" s="1"/>
  <c r="AG276" i="25" s="1"/>
  <c r="AU275" i="43"/>
  <c r="AT275" i="43" s="1"/>
  <c r="AG275" i="25" s="1"/>
  <c r="AU274" i="43"/>
  <c r="AT274" i="43" s="1"/>
  <c r="AG274" i="25" s="1"/>
  <c r="AU272" i="43"/>
  <c r="AT272" i="43" s="1"/>
  <c r="AG272" i="25" s="1"/>
  <c r="AU271" i="43"/>
  <c r="AT271" i="43" s="1"/>
  <c r="AG271" i="25" s="1"/>
  <c r="AU270" i="43"/>
  <c r="AT270" i="43" s="1"/>
  <c r="AG270" i="25" s="1"/>
  <c r="AU268" i="43"/>
  <c r="AT268" i="43" s="1"/>
  <c r="AG268" i="25" s="1"/>
  <c r="AU267" i="43"/>
  <c r="AT267" i="43" s="1"/>
  <c r="AG267" i="25" s="1"/>
  <c r="AU266" i="43"/>
  <c r="AT266" i="43" s="1"/>
  <c r="AG266" i="25" s="1"/>
  <c r="AU265" i="43"/>
  <c r="AT265" i="43" s="1"/>
  <c r="AG265" i="25" s="1"/>
  <c r="AU263" i="43"/>
  <c r="AT263" i="43" s="1"/>
  <c r="AU262" i="43"/>
  <c r="AT262" i="43" s="1"/>
  <c r="AG262" i="25" s="1"/>
  <c r="AU260" i="43"/>
  <c r="AT260" i="43" s="1"/>
  <c r="AG260" i="25" s="1"/>
  <c r="AU259" i="43"/>
  <c r="AT259" i="43" s="1"/>
  <c r="AG259" i="25" s="1"/>
  <c r="AU258" i="43"/>
  <c r="AT258" i="43" s="1"/>
  <c r="AG258" i="25" s="1"/>
  <c r="AU257" i="43"/>
  <c r="AT257" i="43" s="1"/>
  <c r="AG257" i="25" s="1"/>
  <c r="AU255" i="43"/>
  <c r="AT255" i="43" s="1"/>
  <c r="AG255" i="25" s="1"/>
  <c r="AU254" i="43"/>
  <c r="AT254" i="43" s="1"/>
  <c r="AG254" i="25" s="1"/>
  <c r="AU253" i="43"/>
  <c r="AT253" i="43" s="1"/>
  <c r="AG253" i="25" s="1"/>
  <c r="AU252" i="43"/>
  <c r="AT252" i="43" s="1"/>
  <c r="AG252" i="25" s="1"/>
  <c r="AU251" i="43"/>
  <c r="AT251" i="43" s="1"/>
  <c r="AG251" i="25" s="1"/>
  <c r="AU249" i="43"/>
  <c r="AT249" i="43" s="1"/>
  <c r="AG249" i="25" s="1"/>
  <c r="AU248" i="43"/>
  <c r="AT248" i="43" s="1"/>
  <c r="AG248" i="25" s="1"/>
  <c r="AU247" i="43"/>
  <c r="AT247" i="43" s="1"/>
  <c r="AG247" i="25" s="1"/>
  <c r="AU246" i="43"/>
  <c r="AT246" i="43" s="1"/>
  <c r="AG246" i="25" s="1"/>
  <c r="AU245" i="43"/>
  <c r="AT245" i="43" s="1"/>
  <c r="AG245" i="25" s="1"/>
  <c r="AU244" i="43"/>
  <c r="AT244" i="43" s="1"/>
  <c r="AG244" i="25" s="1"/>
  <c r="AU243" i="43"/>
  <c r="AT243" i="43" s="1"/>
  <c r="AG243" i="25" s="1"/>
  <c r="AU242" i="43"/>
  <c r="AT242" i="43" s="1"/>
  <c r="AG242" i="25" s="1"/>
  <c r="AU238" i="43"/>
  <c r="AT238" i="43" s="1"/>
  <c r="AG238" i="25" s="1"/>
  <c r="AU236" i="43"/>
  <c r="AT236" i="43" s="1"/>
  <c r="AG236" i="25" s="1"/>
  <c r="AU227" i="43"/>
  <c r="AT227" i="43" s="1"/>
  <c r="AG227" i="25" s="1"/>
  <c r="AU222" i="43"/>
  <c r="AT222" i="43" s="1"/>
  <c r="AG222" i="25" s="1"/>
  <c r="AU217" i="43"/>
  <c r="AT217" i="43" s="1"/>
  <c r="AG217" i="25" s="1"/>
  <c r="AU216" i="43"/>
  <c r="AT216" i="43" s="1"/>
  <c r="AG216" i="25" s="1"/>
  <c r="AU213" i="43"/>
  <c r="AT213" i="43" s="1"/>
  <c r="AG213" i="25" s="1"/>
  <c r="AU212" i="43"/>
  <c r="AT212" i="43" s="1"/>
  <c r="AG212" i="25" s="1"/>
  <c r="AU211" i="43"/>
  <c r="AT211" i="43" s="1"/>
  <c r="AG211" i="25" s="1"/>
  <c r="AU210" i="43"/>
  <c r="AT210" i="43" s="1"/>
  <c r="AG210" i="25" s="1"/>
  <c r="AU209" i="43"/>
  <c r="AT209" i="43" s="1"/>
  <c r="AG209" i="25" s="1"/>
  <c r="AU208" i="43"/>
  <c r="AT208" i="43" s="1"/>
  <c r="AG208" i="25" s="1"/>
  <c r="AU206" i="43"/>
  <c r="AT206" i="43" s="1"/>
  <c r="AG206" i="25" s="1"/>
  <c r="AU205" i="43"/>
  <c r="AT205" i="43" s="1"/>
  <c r="AG205" i="25" s="1"/>
  <c r="AU203" i="43"/>
  <c r="AT203" i="43" s="1"/>
  <c r="AG203" i="25" s="1"/>
  <c r="AU201" i="43"/>
  <c r="AT201" i="43" s="1"/>
  <c r="AG201" i="25" s="1"/>
  <c r="AU200" i="43"/>
  <c r="AT200" i="43" s="1"/>
  <c r="AG200" i="25" s="1"/>
  <c r="AU199" i="43"/>
  <c r="AT199" i="43" s="1"/>
  <c r="AG199" i="25" s="1"/>
  <c r="AU198" i="43"/>
  <c r="AT198" i="43" s="1"/>
  <c r="AG198" i="25" s="1"/>
  <c r="AU196" i="43"/>
  <c r="AT196" i="43" s="1"/>
  <c r="AG196" i="25" s="1"/>
  <c r="AU193" i="43"/>
  <c r="AT193" i="43" s="1"/>
  <c r="AG193" i="25" s="1"/>
  <c r="AU192" i="43"/>
  <c r="AT192" i="43" s="1"/>
  <c r="AG192" i="25" s="1"/>
  <c r="AU191" i="43"/>
  <c r="AT191" i="43" s="1"/>
  <c r="AU188" i="43"/>
  <c r="AT188" i="43" s="1"/>
  <c r="AG188" i="25" s="1"/>
  <c r="AU186" i="43"/>
  <c r="AT186" i="43" s="1"/>
  <c r="AG186" i="25" s="1"/>
  <c r="AU185" i="43"/>
  <c r="AT185" i="43" s="1"/>
  <c r="AG185" i="25" s="1"/>
  <c r="AU184" i="43"/>
  <c r="AT184" i="43" s="1"/>
  <c r="AG184" i="25" s="1"/>
  <c r="AU183" i="43"/>
  <c r="AT183" i="43" s="1"/>
  <c r="AG183" i="25" s="1"/>
  <c r="AU182" i="43"/>
  <c r="AT182" i="43" s="1"/>
  <c r="AG182" i="25" s="1"/>
  <c r="AU179" i="43"/>
  <c r="AT179" i="43" s="1"/>
  <c r="AG179" i="25" s="1"/>
  <c r="AU178" i="43"/>
  <c r="AT178" i="43" s="1"/>
  <c r="AG178" i="25" s="1"/>
  <c r="AU176" i="43"/>
  <c r="AT176" i="43" s="1"/>
  <c r="AG176" i="25" s="1"/>
  <c r="AU175" i="43"/>
  <c r="AT175" i="43" s="1"/>
  <c r="AG175" i="25" s="1"/>
  <c r="AU174" i="43"/>
  <c r="AT174" i="43" s="1"/>
  <c r="AG174" i="25" s="1"/>
  <c r="AU173" i="43"/>
  <c r="AT173" i="43" s="1"/>
  <c r="AG173" i="25" s="1"/>
  <c r="AU172" i="43"/>
  <c r="AT172" i="43" s="1"/>
  <c r="AG172" i="25" s="1"/>
  <c r="AU170" i="43"/>
  <c r="AT170" i="43" s="1"/>
  <c r="AG170" i="25" s="1"/>
  <c r="AU169" i="43"/>
  <c r="AT169" i="43" s="1"/>
  <c r="AG169" i="25" s="1"/>
  <c r="AU168" i="43"/>
  <c r="AT168" i="43" s="1"/>
  <c r="AG168" i="25" s="1"/>
  <c r="AU164" i="43"/>
  <c r="AT164" i="43" s="1"/>
  <c r="AG164" i="25" s="1"/>
  <c r="AU163" i="43"/>
  <c r="AT163" i="43" s="1"/>
  <c r="AG163" i="25" s="1"/>
  <c r="AU160" i="43"/>
  <c r="AT160" i="43" s="1"/>
  <c r="AG160" i="25" s="1"/>
  <c r="AU159" i="43"/>
  <c r="AT159" i="43" s="1"/>
  <c r="AG159" i="25" s="1"/>
  <c r="AU158" i="43"/>
  <c r="AT158" i="43" s="1"/>
  <c r="AG158" i="25" s="1"/>
  <c r="AU154" i="43"/>
  <c r="AT154" i="43" s="1"/>
  <c r="AG154" i="25" s="1"/>
  <c r="AU153" i="43"/>
  <c r="AT153" i="43" s="1"/>
  <c r="AG153" i="25" s="1"/>
  <c r="AU152" i="43"/>
  <c r="AT152" i="43" s="1"/>
  <c r="AG152" i="25" s="1"/>
  <c r="AU151" i="43"/>
  <c r="AT151" i="43" s="1"/>
  <c r="AG151" i="25" s="1"/>
  <c r="AU149" i="43"/>
  <c r="AT149" i="43" s="1"/>
  <c r="AG149" i="25" s="1"/>
  <c r="AU148" i="43"/>
  <c r="AT148" i="43" s="1"/>
  <c r="AG148" i="25" s="1"/>
  <c r="AU145" i="43"/>
  <c r="AT145" i="43" s="1"/>
  <c r="AG145" i="25" s="1"/>
  <c r="AU144" i="43"/>
  <c r="AT144" i="43" s="1"/>
  <c r="AG144" i="25" s="1"/>
  <c r="AU143" i="43"/>
  <c r="AT143" i="43" s="1"/>
  <c r="AG143" i="25" s="1"/>
  <c r="AU141" i="43"/>
  <c r="AT141" i="43" s="1"/>
  <c r="AG141" i="25" s="1"/>
  <c r="AU140" i="43"/>
  <c r="AT140" i="43" s="1"/>
  <c r="AG140" i="25" s="1"/>
  <c r="AU139" i="43"/>
  <c r="AT139" i="43" s="1"/>
  <c r="AG139" i="25" s="1"/>
  <c r="AU135" i="43"/>
  <c r="AT135" i="43" s="1"/>
  <c r="AG135" i="25" s="1"/>
  <c r="AU134" i="43"/>
  <c r="AT134" i="43" s="1"/>
  <c r="AG134" i="25" s="1"/>
  <c r="AU133" i="43"/>
  <c r="AT133" i="43" s="1"/>
  <c r="AG133" i="25" s="1"/>
  <c r="AU132" i="43"/>
  <c r="AT132" i="43" s="1"/>
  <c r="AG132" i="25" s="1"/>
  <c r="AU130" i="43"/>
  <c r="AT130" i="43" s="1"/>
  <c r="AG130" i="25" s="1"/>
  <c r="AU129" i="43"/>
  <c r="AT129" i="43" s="1"/>
  <c r="AG129" i="25" s="1"/>
  <c r="AU128" i="43"/>
  <c r="AT128" i="43" s="1"/>
  <c r="AG128" i="25" s="1"/>
  <c r="AU127" i="43"/>
  <c r="AT127" i="43" s="1"/>
  <c r="AG127" i="25" s="1"/>
  <c r="AU124" i="43"/>
  <c r="AT124" i="43" s="1"/>
  <c r="AG124" i="25" s="1"/>
  <c r="AU122" i="43"/>
  <c r="AT122" i="43" s="1"/>
  <c r="AG122" i="25" s="1"/>
  <c r="AU121" i="43"/>
  <c r="AT121" i="43" s="1"/>
  <c r="AG121" i="25" s="1"/>
  <c r="AU120" i="43"/>
  <c r="AT120" i="43" s="1"/>
  <c r="AG120" i="25" s="1"/>
  <c r="AU119" i="43"/>
  <c r="AT119" i="43" s="1"/>
  <c r="AG119" i="25" s="1"/>
  <c r="AU118" i="43"/>
  <c r="AT118" i="43" s="1"/>
  <c r="AG118" i="25" s="1"/>
  <c r="AU116" i="43"/>
  <c r="AT116" i="43" s="1"/>
  <c r="AG116" i="25" s="1"/>
  <c r="AU114" i="43"/>
  <c r="AT114" i="43" s="1"/>
  <c r="AG114" i="25" s="1"/>
  <c r="AU112" i="43"/>
  <c r="AT112" i="43" s="1"/>
  <c r="AG112" i="25" s="1"/>
  <c r="AU110" i="43"/>
  <c r="AT110" i="43" s="1"/>
  <c r="AG110" i="25" s="1"/>
  <c r="AU109" i="43"/>
  <c r="AT109" i="43" s="1"/>
  <c r="AG109" i="25" s="1"/>
  <c r="AU108" i="43"/>
  <c r="AT108" i="43" s="1"/>
  <c r="AG108" i="25" s="1"/>
  <c r="AU106" i="43"/>
  <c r="AT106" i="43" s="1"/>
  <c r="AG106" i="25" s="1"/>
  <c r="AU105" i="43"/>
  <c r="AT105" i="43" s="1"/>
  <c r="AG105" i="25" s="1"/>
  <c r="AU103" i="43"/>
  <c r="AT103" i="43" s="1"/>
  <c r="AG103" i="25" s="1"/>
  <c r="AU102" i="43"/>
  <c r="AT102" i="43" s="1"/>
  <c r="AG102" i="25" s="1"/>
  <c r="AU99" i="43"/>
  <c r="AT99" i="43" s="1"/>
  <c r="AG99" i="25" s="1"/>
  <c r="AU98" i="43"/>
  <c r="AT98" i="43" s="1"/>
  <c r="AG98" i="25" s="1"/>
  <c r="AU95" i="43"/>
  <c r="AT95" i="43" s="1"/>
  <c r="AG95" i="25" s="1"/>
  <c r="AU93" i="43"/>
  <c r="AT93" i="43" s="1"/>
  <c r="AG93" i="25" s="1"/>
  <c r="AU91" i="43"/>
  <c r="AT91" i="43" s="1"/>
  <c r="AG91" i="25" s="1"/>
  <c r="AU90" i="43"/>
  <c r="AT90" i="43" s="1"/>
  <c r="AG90" i="25" s="1"/>
  <c r="AU89" i="43"/>
  <c r="AT89" i="43" s="1"/>
  <c r="AG89" i="25" s="1"/>
  <c r="AU88" i="43"/>
  <c r="AT88" i="43" s="1"/>
  <c r="AG88" i="25" s="1"/>
  <c r="AU87" i="43"/>
  <c r="AT87" i="43" s="1"/>
  <c r="AG87" i="25" s="1"/>
  <c r="AU85" i="43"/>
  <c r="AT85" i="43" s="1"/>
  <c r="AG85" i="25" s="1"/>
  <c r="AU84" i="43"/>
  <c r="AT84" i="43" s="1"/>
  <c r="AG84" i="25" s="1"/>
  <c r="AU83" i="43"/>
  <c r="AT83" i="43" s="1"/>
  <c r="AG83" i="25" s="1"/>
  <c r="AU82" i="43"/>
  <c r="AT82" i="43" s="1"/>
  <c r="AG82" i="25" s="1"/>
  <c r="AU81" i="43"/>
  <c r="AT81" i="43" s="1"/>
  <c r="AG81" i="25" s="1"/>
  <c r="AU78" i="43"/>
  <c r="AT78" i="43" s="1"/>
  <c r="AG78" i="25" s="1"/>
  <c r="AU76" i="43"/>
  <c r="AT76" i="43" s="1"/>
  <c r="AG76" i="25" s="1"/>
  <c r="AU75" i="43"/>
  <c r="AT75" i="43" s="1"/>
  <c r="AG75" i="25" s="1"/>
  <c r="AU71" i="43"/>
  <c r="AT71" i="43" s="1"/>
  <c r="AG71" i="25" s="1"/>
  <c r="AU70" i="43"/>
  <c r="AT70" i="43" s="1"/>
  <c r="AG70" i="25" s="1"/>
  <c r="AU69" i="43"/>
  <c r="AT69" i="43" s="1"/>
  <c r="AG69" i="25" s="1"/>
  <c r="AU65" i="43"/>
  <c r="AT65" i="43" s="1"/>
  <c r="AG65" i="25" s="1"/>
  <c r="AU63" i="43"/>
  <c r="AT63" i="43" s="1"/>
  <c r="AG63" i="25" s="1"/>
  <c r="AU62" i="43"/>
  <c r="AT62" i="43" s="1"/>
  <c r="AG62" i="25" s="1"/>
  <c r="AU61" i="43"/>
  <c r="AT61" i="43" s="1"/>
  <c r="AG61" i="25" s="1"/>
  <c r="AU60" i="43"/>
  <c r="AT60" i="43" s="1"/>
  <c r="AG60" i="25" s="1"/>
  <c r="AU59" i="43"/>
  <c r="AT59" i="43" s="1"/>
  <c r="AG59" i="25" s="1"/>
  <c r="AU57" i="43"/>
  <c r="AT57" i="43" s="1"/>
  <c r="AG57" i="25" s="1"/>
  <c r="AU55" i="43"/>
  <c r="AT55" i="43" s="1"/>
  <c r="AG55" i="25" s="1"/>
  <c r="AU54" i="43"/>
  <c r="AT54" i="43" s="1"/>
  <c r="AG54" i="25" s="1"/>
  <c r="AU53" i="43"/>
  <c r="AT53" i="43" s="1"/>
  <c r="AG53" i="25" s="1"/>
  <c r="AU52" i="43"/>
  <c r="AT52" i="43" s="1"/>
  <c r="AG52" i="25" s="1"/>
  <c r="AU51" i="43"/>
  <c r="AT51" i="43" s="1"/>
  <c r="AG51" i="25" s="1"/>
  <c r="AU48" i="43"/>
  <c r="AT48" i="43" s="1"/>
  <c r="AG48" i="25" s="1"/>
  <c r="AU47" i="43"/>
  <c r="AT47" i="43" s="1"/>
  <c r="AG47" i="25" s="1"/>
  <c r="AU46" i="43"/>
  <c r="AT46" i="43" s="1"/>
  <c r="AG46" i="25" s="1"/>
  <c r="AU45" i="43"/>
  <c r="AT45" i="43" s="1"/>
  <c r="AG45" i="25" s="1"/>
  <c r="AU43" i="43"/>
  <c r="AT43" i="43" s="1"/>
  <c r="AG43" i="25" s="1"/>
  <c r="AU42" i="43"/>
  <c r="AT42" i="43" s="1"/>
  <c r="AG42" i="25" s="1"/>
  <c r="AU41" i="43"/>
  <c r="AT41" i="43" s="1"/>
  <c r="AG41" i="25" s="1"/>
  <c r="AU40" i="43"/>
  <c r="AT40" i="43" s="1"/>
  <c r="AG40" i="25" s="1"/>
  <c r="AU39" i="43"/>
  <c r="AT39" i="43" s="1"/>
  <c r="AG39" i="25" s="1"/>
  <c r="AU38" i="43"/>
  <c r="AT38" i="43" s="1"/>
  <c r="AG38" i="25" s="1"/>
  <c r="AU37" i="43"/>
  <c r="AT37" i="43" s="1"/>
  <c r="AG37" i="25" s="1"/>
  <c r="AU33" i="43"/>
  <c r="AT33" i="43" s="1"/>
  <c r="AG33" i="25" s="1"/>
  <c r="AU31" i="43"/>
  <c r="AT31" i="43" s="1"/>
  <c r="AG31" i="25" s="1"/>
  <c r="AU30" i="43"/>
  <c r="AT30" i="43" s="1"/>
  <c r="AG30" i="25" s="1"/>
  <c r="AU26" i="43"/>
  <c r="AT26" i="43" s="1"/>
  <c r="AG26" i="25" s="1"/>
  <c r="AU25" i="43"/>
  <c r="AT25" i="43" s="1"/>
  <c r="AG25" i="25" s="1"/>
  <c r="AU23" i="43"/>
  <c r="AT23" i="43" s="1"/>
  <c r="AG23" i="25" s="1"/>
  <c r="AU22" i="43"/>
  <c r="AT22" i="43" s="1"/>
  <c r="AG22" i="25" s="1"/>
  <c r="AU21" i="43"/>
  <c r="AT21" i="43" s="1"/>
  <c r="AG21" i="25" s="1"/>
  <c r="AU20" i="43"/>
  <c r="AT20" i="43" s="1"/>
  <c r="AG20" i="25" s="1"/>
  <c r="AU17" i="43"/>
  <c r="AT17" i="43" s="1"/>
  <c r="AG17" i="25" s="1"/>
  <c r="AU16" i="43"/>
  <c r="AT16" i="43" s="1"/>
  <c r="AG16" i="25" s="1"/>
  <c r="AU13" i="43"/>
  <c r="AT13" i="43" s="1"/>
  <c r="AG13" i="25" s="1"/>
  <c r="AU11" i="43"/>
  <c r="AT11" i="43" s="1"/>
  <c r="AG11" i="25" s="1"/>
  <c r="AU10" i="43"/>
  <c r="AT10" i="43" s="1"/>
  <c r="AG10" i="25" s="1"/>
  <c r="AU9" i="43"/>
  <c r="AT9" i="43" s="1"/>
  <c r="AG9" i="25" s="1"/>
  <c r="AU8" i="43"/>
  <c r="AT8" i="43" s="1"/>
  <c r="AG8" i="25" s="1"/>
  <c r="AQ516" i="43"/>
  <c r="AP516" i="43" s="1"/>
  <c r="AQ514" i="43"/>
  <c r="AP514" i="43" s="1"/>
  <c r="AQ510" i="43"/>
  <c r="AP510" i="43" s="1"/>
  <c r="AF510" i="25" s="1"/>
  <c r="AQ509" i="43"/>
  <c r="AP509" i="43" s="1"/>
  <c r="AF509" i="25" s="1"/>
  <c r="AQ507" i="43"/>
  <c r="AP507" i="43" s="1"/>
  <c r="AF507" i="25" s="1"/>
  <c r="AQ505" i="43"/>
  <c r="AP505" i="43" s="1"/>
  <c r="AF505" i="25" s="1"/>
  <c r="AQ503" i="43"/>
  <c r="AP503" i="43" s="1"/>
  <c r="AF503" i="25" s="1"/>
  <c r="AQ501" i="43"/>
  <c r="AP501" i="43" s="1"/>
  <c r="AF501" i="25" s="1"/>
  <c r="AQ499" i="43"/>
  <c r="AP499" i="43" s="1"/>
  <c r="AF499" i="25" s="1"/>
  <c r="AQ497" i="43"/>
  <c r="AP497" i="43" s="1"/>
  <c r="AF497" i="25" s="1"/>
  <c r="AQ495" i="43"/>
  <c r="AP495" i="43" s="1"/>
  <c r="AF495" i="25" s="1"/>
  <c r="AQ493" i="43"/>
  <c r="AP493" i="43" s="1"/>
  <c r="AF493" i="25" s="1"/>
  <c r="AQ491" i="43"/>
  <c r="AP491" i="43" s="1"/>
  <c r="AF491" i="25" s="1"/>
  <c r="AQ489" i="43"/>
  <c r="AP489" i="43" s="1"/>
  <c r="AF489" i="25" s="1"/>
  <c r="AQ488" i="43"/>
  <c r="AP488" i="43" s="1"/>
  <c r="AF488" i="25" s="1"/>
  <c r="AQ487" i="43"/>
  <c r="AP487" i="43" s="1"/>
  <c r="AF487" i="25" s="1"/>
  <c r="AQ486" i="43"/>
  <c r="AP486" i="43" s="1"/>
  <c r="AF486" i="25" s="1"/>
  <c r="AQ485" i="43"/>
  <c r="AP485" i="43" s="1"/>
  <c r="AF485" i="25" s="1"/>
  <c r="AQ484" i="43"/>
  <c r="AP484" i="43" s="1"/>
  <c r="AF484" i="25" s="1"/>
  <c r="AQ483" i="43"/>
  <c r="AP483" i="43" s="1"/>
  <c r="AF483" i="25" s="1"/>
  <c r="AQ482" i="43"/>
  <c r="AP482" i="43" s="1"/>
  <c r="AF482" i="25" s="1"/>
  <c r="AQ481" i="43"/>
  <c r="AP481" i="43" s="1"/>
  <c r="AF481" i="25" s="1"/>
  <c r="AQ480" i="43"/>
  <c r="AP480" i="43" s="1"/>
  <c r="AF480" i="25" s="1"/>
  <c r="AQ478" i="43"/>
  <c r="AP478" i="43" s="1"/>
  <c r="AF478" i="25" s="1"/>
  <c r="AQ476" i="43"/>
  <c r="AP476" i="43" s="1"/>
  <c r="AF476" i="25" s="1"/>
  <c r="AQ474" i="43"/>
  <c r="AP474" i="43" s="1"/>
  <c r="AF474" i="25" s="1"/>
  <c r="AQ470" i="43"/>
  <c r="AP470" i="43" s="1"/>
  <c r="AF470" i="25" s="1"/>
  <c r="AQ469" i="43"/>
  <c r="AP469" i="43" s="1"/>
  <c r="AF469" i="25" s="1"/>
  <c r="AQ467" i="43"/>
  <c r="AP467" i="43" s="1"/>
  <c r="AF467" i="25" s="1"/>
  <c r="AQ465" i="43"/>
  <c r="AP465" i="43" s="1"/>
  <c r="AF465" i="25" s="1"/>
  <c r="AQ463" i="43"/>
  <c r="AP463" i="43" s="1"/>
  <c r="AF463" i="25" s="1"/>
  <c r="AQ461" i="43"/>
  <c r="AP461" i="43" s="1"/>
  <c r="AF461" i="25" s="1"/>
  <c r="AQ459" i="43"/>
  <c r="AP459" i="43" s="1"/>
  <c r="AF459" i="25" s="1"/>
  <c r="AQ457" i="43"/>
  <c r="AP457" i="43" s="1"/>
  <c r="AF457" i="25" s="1"/>
  <c r="AQ455" i="43"/>
  <c r="AP455" i="43" s="1"/>
  <c r="AF455" i="25" s="1"/>
  <c r="AQ453" i="43"/>
  <c r="AP453" i="43" s="1"/>
  <c r="AF453" i="25" s="1"/>
  <c r="AQ449" i="43"/>
  <c r="AP449" i="43" s="1"/>
  <c r="AF449" i="25" s="1"/>
  <c r="AQ448" i="43"/>
  <c r="AP448" i="43" s="1"/>
  <c r="AF448" i="25" s="1"/>
  <c r="AQ447" i="43"/>
  <c r="AP447" i="43" s="1"/>
  <c r="AF447" i="25" s="1"/>
  <c r="AQ446" i="43"/>
  <c r="AP446" i="43" s="1"/>
  <c r="AF446" i="25" s="1"/>
  <c r="AQ445" i="43"/>
  <c r="AP445" i="43" s="1"/>
  <c r="AF445" i="25" s="1"/>
  <c r="AQ444" i="43"/>
  <c r="AP444" i="43" s="1"/>
  <c r="AF444" i="25" s="1"/>
  <c r="AQ443" i="43"/>
  <c r="AP443" i="43" s="1"/>
  <c r="AF443" i="25" s="1"/>
  <c r="AQ442" i="43"/>
  <c r="AP442" i="43" s="1"/>
  <c r="AF442" i="25" s="1"/>
  <c r="AQ441" i="43"/>
  <c r="AP441" i="43" s="1"/>
  <c r="AF441" i="25" s="1"/>
  <c r="AQ440" i="43"/>
  <c r="AP440" i="43" s="1"/>
  <c r="AF440" i="25" s="1"/>
  <c r="AQ439" i="43"/>
  <c r="AP439" i="43" s="1"/>
  <c r="AF439" i="25" s="1"/>
  <c r="AQ437" i="43"/>
  <c r="AP437" i="43" s="1"/>
  <c r="AF437" i="25" s="1"/>
  <c r="AQ435" i="43"/>
  <c r="AP435" i="43" s="1"/>
  <c r="AQ432" i="43"/>
  <c r="AP432" i="43" s="1"/>
  <c r="AQ426" i="43"/>
  <c r="AP426" i="43" s="1"/>
  <c r="AF426" i="25" s="1"/>
  <c r="AQ423" i="43"/>
  <c r="AP423" i="43" s="1"/>
  <c r="AF423" i="25" s="1"/>
  <c r="AQ421" i="43"/>
  <c r="AP421" i="43" s="1"/>
  <c r="AF421" i="25" s="1"/>
  <c r="AQ420" i="43"/>
  <c r="AP420" i="43" s="1"/>
  <c r="AF420" i="25" s="1"/>
  <c r="AQ419" i="43"/>
  <c r="AP419" i="43" s="1"/>
  <c r="AF419" i="25" s="1"/>
  <c r="AQ418" i="43"/>
  <c r="AP418" i="43" s="1"/>
  <c r="AF418" i="25" s="1"/>
  <c r="AQ417" i="43"/>
  <c r="AP417" i="43" s="1"/>
  <c r="AF417" i="25" s="1"/>
  <c r="AQ416" i="43"/>
  <c r="AP416" i="43" s="1"/>
  <c r="AF416" i="25" s="1"/>
  <c r="AQ415" i="43"/>
  <c r="AP415" i="43" s="1"/>
  <c r="AF415" i="25" s="1"/>
  <c r="AQ414" i="43"/>
  <c r="AP414" i="43" s="1"/>
  <c r="AF414" i="25" s="1"/>
  <c r="AQ412" i="43"/>
  <c r="AP412" i="43" s="1"/>
  <c r="AF412" i="25" s="1"/>
  <c r="AQ409" i="43"/>
  <c r="AP409" i="43" s="1"/>
  <c r="AF409" i="25" s="1"/>
  <c r="AQ407" i="43"/>
  <c r="AP407" i="43" s="1"/>
  <c r="AF407" i="25" s="1"/>
  <c r="AQ406" i="43"/>
  <c r="AP406" i="43" s="1"/>
  <c r="AF406" i="25" s="1"/>
  <c r="AQ405" i="43"/>
  <c r="AP405" i="43" s="1"/>
  <c r="AF405" i="25" s="1"/>
  <c r="AQ403" i="43"/>
  <c r="AP403" i="43" s="1"/>
  <c r="AF403" i="25" s="1"/>
  <c r="AQ402" i="43"/>
  <c r="AP402" i="43" s="1"/>
  <c r="AF402" i="25" s="1"/>
  <c r="AQ400" i="43"/>
  <c r="AP400" i="43" s="1"/>
  <c r="AQ397" i="43"/>
  <c r="AP397" i="43" s="1"/>
  <c r="AF397" i="25" s="1"/>
  <c r="AQ395" i="43"/>
  <c r="AP395" i="43" s="1"/>
  <c r="AF395" i="25" s="1"/>
  <c r="AQ394" i="43"/>
  <c r="AP394" i="43" s="1"/>
  <c r="AF394" i="25" s="1"/>
  <c r="AQ392" i="43"/>
  <c r="AP392" i="43" s="1"/>
  <c r="AF392" i="25" s="1"/>
  <c r="AQ390" i="43"/>
  <c r="AP390" i="43" s="1"/>
  <c r="AF390" i="25" s="1"/>
  <c r="AQ388" i="43"/>
  <c r="AP388" i="43" s="1"/>
  <c r="AF388" i="25" s="1"/>
  <c r="AQ386" i="43"/>
  <c r="AP386" i="43" s="1"/>
  <c r="AF386" i="25" s="1"/>
  <c r="AQ384" i="43"/>
  <c r="AP384" i="43" s="1"/>
  <c r="AF384" i="25" s="1"/>
  <c r="AQ383" i="43"/>
  <c r="AP383" i="43" s="1"/>
  <c r="AF383" i="25" s="1"/>
  <c r="AQ382" i="43"/>
  <c r="AP382" i="43" s="1"/>
  <c r="AF382" i="25" s="1"/>
  <c r="AQ381" i="43"/>
  <c r="AP381" i="43" s="1"/>
  <c r="AF381" i="25" s="1"/>
  <c r="AQ380" i="43"/>
  <c r="AP380" i="43" s="1"/>
  <c r="AF380" i="25" s="1"/>
  <c r="AQ377" i="43"/>
  <c r="AP377" i="43" s="1"/>
  <c r="AF377" i="25" s="1"/>
  <c r="AQ376" i="43"/>
  <c r="AP376" i="43" s="1"/>
  <c r="AF376" i="25" s="1"/>
  <c r="AQ375" i="43"/>
  <c r="AP375" i="43" s="1"/>
  <c r="AF375" i="25" s="1"/>
  <c r="AQ374" i="43"/>
  <c r="AP374" i="43" s="1"/>
  <c r="AF374" i="25" s="1"/>
  <c r="AQ373" i="43"/>
  <c r="AP373" i="43" s="1"/>
  <c r="AF373" i="25" s="1"/>
  <c r="AQ370" i="43"/>
  <c r="AP370" i="43" s="1"/>
  <c r="AF370" i="25" s="1"/>
  <c r="AQ369" i="43"/>
  <c r="AP369" i="43" s="1"/>
  <c r="AF369" i="25" s="1"/>
  <c r="AQ368" i="43"/>
  <c r="AP368" i="43" s="1"/>
  <c r="AF368" i="25" s="1"/>
  <c r="AQ367" i="43"/>
  <c r="AP367" i="43" s="1"/>
  <c r="AF367" i="25" s="1"/>
  <c r="AQ366" i="43"/>
  <c r="AP366" i="43" s="1"/>
  <c r="AF366" i="25" s="1"/>
  <c r="AQ365" i="43"/>
  <c r="AP365" i="43" s="1"/>
  <c r="AF365" i="25" s="1"/>
  <c r="AQ363" i="43"/>
  <c r="AP363" i="43" s="1"/>
  <c r="AF363" i="25" s="1"/>
  <c r="AQ362" i="43"/>
  <c r="AP362" i="43" s="1"/>
  <c r="AF362" i="25" s="1"/>
  <c r="AQ360" i="43"/>
  <c r="AP360" i="43" s="1"/>
  <c r="AF360" i="25" s="1"/>
  <c r="AQ359" i="43"/>
  <c r="AP359" i="43" s="1"/>
  <c r="AF359" i="25" s="1"/>
  <c r="AQ358" i="43"/>
  <c r="AP358" i="43" s="1"/>
  <c r="AF358" i="25" s="1"/>
  <c r="AQ357" i="43"/>
  <c r="AP357" i="43" s="1"/>
  <c r="AF357" i="25" s="1"/>
  <c r="AQ356" i="43"/>
  <c r="AP356" i="43" s="1"/>
  <c r="AF356" i="25" s="1"/>
  <c r="AQ355" i="43"/>
  <c r="AP355" i="43" s="1"/>
  <c r="AF355" i="25" s="1"/>
  <c r="AQ354" i="43"/>
  <c r="AP354" i="43" s="1"/>
  <c r="AF354" i="25" s="1"/>
  <c r="AQ353" i="43"/>
  <c r="AP353" i="43" s="1"/>
  <c r="AF353" i="25" s="1"/>
  <c r="AQ352" i="43"/>
  <c r="AP352" i="43" s="1"/>
  <c r="AF352" i="25" s="1"/>
  <c r="AQ351" i="43"/>
  <c r="AP351" i="43" s="1"/>
  <c r="AF351" i="25" s="1"/>
  <c r="AQ350" i="43"/>
  <c r="AP350" i="43" s="1"/>
  <c r="AF350" i="25" s="1"/>
  <c r="AQ348" i="43"/>
  <c r="AP348" i="43" s="1"/>
  <c r="AF348" i="25" s="1"/>
  <c r="AQ347" i="43"/>
  <c r="AP347" i="43" s="1"/>
  <c r="AF347" i="25" s="1"/>
  <c r="AQ345" i="43"/>
  <c r="AP345" i="43" s="1"/>
  <c r="AF345" i="25" s="1"/>
  <c r="AQ344" i="43"/>
  <c r="AP344" i="43" s="1"/>
  <c r="AF344" i="25" s="1"/>
  <c r="AQ343" i="43"/>
  <c r="AP343" i="43" s="1"/>
  <c r="AF343" i="25" s="1"/>
  <c r="AQ341" i="43"/>
  <c r="AP341" i="43" s="1"/>
  <c r="AF341" i="25" s="1"/>
  <c r="AQ340" i="43"/>
  <c r="AP340" i="43" s="1"/>
  <c r="AQ338" i="43"/>
  <c r="AP338" i="43" s="1"/>
  <c r="AF338" i="25" s="1"/>
  <c r="AQ337" i="43"/>
  <c r="AP337" i="43" s="1"/>
  <c r="AF337" i="25" s="1"/>
  <c r="AQ336" i="43"/>
  <c r="AP336" i="43" s="1"/>
  <c r="AF336" i="25" s="1"/>
  <c r="AQ335" i="43"/>
  <c r="AP335" i="43" s="1"/>
  <c r="AF335" i="25" s="1"/>
  <c r="AQ334" i="43"/>
  <c r="AP334" i="43" s="1"/>
  <c r="AF334" i="25" s="1"/>
  <c r="AQ332" i="43"/>
  <c r="AP332" i="43" s="1"/>
  <c r="AF332" i="25" s="1"/>
  <c r="AQ331" i="43"/>
  <c r="AP331" i="43" s="1"/>
  <c r="AF331" i="25" s="1"/>
  <c r="AQ330" i="43"/>
  <c r="AP330" i="43" s="1"/>
  <c r="AF330" i="25" s="1"/>
  <c r="AQ329" i="43"/>
  <c r="AP329" i="43" s="1"/>
  <c r="AF329" i="25" s="1"/>
  <c r="AQ328" i="43"/>
  <c r="AP328" i="43" s="1"/>
  <c r="AF328" i="25" s="1"/>
  <c r="AQ326" i="43"/>
  <c r="AP326" i="43" s="1"/>
  <c r="AF326" i="25" s="1"/>
  <c r="AQ325" i="43"/>
  <c r="AP325" i="43" s="1"/>
  <c r="AF325" i="25" s="1"/>
  <c r="AQ324" i="43"/>
  <c r="AP324" i="43" s="1"/>
  <c r="AF324" i="25" s="1"/>
  <c r="AQ323" i="43"/>
  <c r="AP323" i="43" s="1"/>
  <c r="AF323" i="25" s="1"/>
  <c r="AQ322" i="43"/>
  <c r="AP322" i="43" s="1"/>
  <c r="AF322" i="25" s="1"/>
  <c r="AQ321" i="43"/>
  <c r="AP321" i="43" s="1"/>
  <c r="AF321" i="25" s="1"/>
  <c r="AQ319" i="43"/>
  <c r="AP319" i="43" s="1"/>
  <c r="AF319" i="25" s="1"/>
  <c r="AQ318" i="43"/>
  <c r="AP318" i="43" s="1"/>
  <c r="AF318" i="25" s="1"/>
  <c r="AQ317" i="43"/>
  <c r="AP317" i="43" s="1"/>
  <c r="AF317" i="25" s="1"/>
  <c r="AQ316" i="43"/>
  <c r="AP316" i="43" s="1"/>
  <c r="AF316" i="25" s="1"/>
  <c r="AQ315" i="43"/>
  <c r="AP315" i="43" s="1"/>
  <c r="AF315" i="25" s="1"/>
  <c r="AQ314" i="43"/>
  <c r="AP314" i="43" s="1"/>
  <c r="AF314" i="25" s="1"/>
  <c r="AQ313" i="43"/>
  <c r="AP313" i="43" s="1"/>
  <c r="AF313" i="25" s="1"/>
  <c r="AQ312" i="43"/>
  <c r="AP312" i="43" s="1"/>
  <c r="AF312" i="25" s="1"/>
  <c r="AQ311" i="43"/>
  <c r="AP311" i="43" s="1"/>
  <c r="AF311" i="25" s="1"/>
  <c r="AQ310" i="43"/>
  <c r="AP310" i="43" s="1"/>
  <c r="AF310" i="25" s="1"/>
  <c r="AQ309" i="43"/>
  <c r="AP309" i="43" s="1"/>
  <c r="AF309" i="25" s="1"/>
  <c r="AQ306" i="43"/>
  <c r="AP306" i="43" s="1"/>
  <c r="AF306" i="25" s="1"/>
  <c r="AQ305" i="43"/>
  <c r="AP305" i="43" s="1"/>
  <c r="AF305" i="25" s="1"/>
  <c r="AQ304" i="43"/>
  <c r="AP304" i="43" s="1"/>
  <c r="AF304" i="25" s="1"/>
  <c r="AQ303" i="43"/>
  <c r="AP303" i="43" s="1"/>
  <c r="AF303" i="25" s="1"/>
  <c r="AQ301" i="43"/>
  <c r="AP301" i="43" s="1"/>
  <c r="AF301" i="25" s="1"/>
  <c r="AQ300" i="43"/>
  <c r="AP300" i="43" s="1"/>
  <c r="AF300" i="25" s="1"/>
  <c r="AQ299" i="43"/>
  <c r="AP299" i="43" s="1"/>
  <c r="AF299" i="25" s="1"/>
  <c r="AQ297" i="43"/>
  <c r="AP297" i="43" s="1"/>
  <c r="AF297" i="25" s="1"/>
  <c r="AQ296" i="43"/>
  <c r="AP296" i="43" s="1"/>
  <c r="AQ295" i="43"/>
  <c r="AP295" i="43" s="1"/>
  <c r="AF295" i="25" s="1"/>
  <c r="AQ294" i="43"/>
  <c r="AP294" i="43" s="1"/>
  <c r="AF294" i="25" s="1"/>
  <c r="AQ293" i="43"/>
  <c r="AP293" i="43" s="1"/>
  <c r="AF293" i="25" s="1"/>
  <c r="AQ292" i="43"/>
  <c r="AP292" i="43" s="1"/>
  <c r="AF292" i="25" s="1"/>
  <c r="AQ290" i="43"/>
  <c r="AP290" i="43" s="1"/>
  <c r="AF290" i="25" s="1"/>
  <c r="AQ289" i="43"/>
  <c r="AP289" i="43" s="1"/>
  <c r="AF289" i="25" s="1"/>
  <c r="AQ288" i="43"/>
  <c r="AP288" i="43" s="1"/>
  <c r="AF288" i="25" s="1"/>
  <c r="AQ287" i="43"/>
  <c r="AP287" i="43" s="1"/>
  <c r="AF287" i="25" s="1"/>
  <c r="AQ285" i="43"/>
  <c r="AP285" i="43" s="1"/>
  <c r="AF285" i="25" s="1"/>
  <c r="AQ284" i="43"/>
  <c r="AP284" i="43" s="1"/>
  <c r="AF284" i="25" s="1"/>
  <c r="AQ282" i="43"/>
  <c r="AP282" i="43" s="1"/>
  <c r="AF282" i="25" s="1"/>
  <c r="AQ280" i="43"/>
  <c r="AP280" i="43" s="1"/>
  <c r="AF280" i="25" s="1"/>
  <c r="AQ278" i="43"/>
  <c r="AP278" i="43" s="1"/>
  <c r="AQ277" i="43"/>
  <c r="AP277" i="43" s="1"/>
  <c r="AF277" i="25" s="1"/>
  <c r="AQ276" i="43"/>
  <c r="AP276" i="43" s="1"/>
  <c r="AF276" i="25" s="1"/>
  <c r="AQ275" i="43"/>
  <c r="AP275" i="43" s="1"/>
  <c r="AF275" i="25" s="1"/>
  <c r="AQ274" i="43"/>
  <c r="AP274" i="43" s="1"/>
  <c r="AF274" i="25" s="1"/>
  <c r="AQ272" i="43"/>
  <c r="AP272" i="43" s="1"/>
  <c r="AF272" i="25" s="1"/>
  <c r="AQ271" i="43"/>
  <c r="AP271" i="43" s="1"/>
  <c r="AQ270" i="43"/>
  <c r="AP270" i="43" s="1"/>
  <c r="AF270" i="25" s="1"/>
  <c r="AQ268" i="43"/>
  <c r="AP268" i="43" s="1"/>
  <c r="AF268" i="25" s="1"/>
  <c r="AQ267" i="43"/>
  <c r="AP267" i="43" s="1"/>
  <c r="AF267" i="25" s="1"/>
  <c r="AQ266" i="43"/>
  <c r="AP266" i="43" s="1"/>
  <c r="AF266" i="25" s="1"/>
  <c r="AQ265" i="43"/>
  <c r="AP265" i="43" s="1"/>
  <c r="AF265" i="25" s="1"/>
  <c r="AQ263" i="43"/>
  <c r="AP263" i="43" s="1"/>
  <c r="AQ262" i="43"/>
  <c r="AP262" i="43" s="1"/>
  <c r="AF262" i="25" s="1"/>
  <c r="AQ260" i="43"/>
  <c r="AP260" i="43" s="1"/>
  <c r="AQ259" i="43"/>
  <c r="AP259" i="43" s="1"/>
  <c r="AF259" i="25" s="1"/>
  <c r="AQ258" i="43"/>
  <c r="AP258" i="43" s="1"/>
  <c r="AF258" i="25" s="1"/>
  <c r="AQ257" i="43"/>
  <c r="AP257" i="43" s="1"/>
  <c r="AF257" i="25" s="1"/>
  <c r="AQ255" i="43"/>
  <c r="AP255" i="43" s="1"/>
  <c r="AF255" i="25" s="1"/>
  <c r="AQ254" i="43"/>
  <c r="AP254" i="43" s="1"/>
  <c r="AF254" i="25" s="1"/>
  <c r="AQ253" i="43"/>
  <c r="AP253" i="43" s="1"/>
  <c r="AQ252" i="43"/>
  <c r="AP252" i="43" s="1"/>
  <c r="AF252" i="25" s="1"/>
  <c r="AQ251" i="43"/>
  <c r="AP251" i="43" s="1"/>
  <c r="AF251" i="25" s="1"/>
  <c r="AQ249" i="43"/>
  <c r="AP249" i="43" s="1"/>
  <c r="AF249" i="25" s="1"/>
  <c r="AQ248" i="43"/>
  <c r="AP248" i="43" s="1"/>
  <c r="AQ247" i="43"/>
  <c r="AP247" i="43" s="1"/>
  <c r="AF247" i="25" s="1"/>
  <c r="AQ246" i="43"/>
  <c r="AP246" i="43" s="1"/>
  <c r="AF246" i="25" s="1"/>
  <c r="AQ245" i="43"/>
  <c r="AP245" i="43" s="1"/>
  <c r="AF245" i="25" s="1"/>
  <c r="AQ244" i="43"/>
  <c r="AP244" i="43" s="1"/>
  <c r="AF244" i="25" s="1"/>
  <c r="AQ243" i="43"/>
  <c r="AP243" i="43" s="1"/>
  <c r="AF243" i="25" s="1"/>
  <c r="AQ242" i="43"/>
  <c r="AP242" i="43" s="1"/>
  <c r="AQ238" i="43"/>
  <c r="AP238" i="43" s="1"/>
  <c r="AF238" i="25" s="1"/>
  <c r="AQ236" i="43"/>
  <c r="AP236" i="43" s="1"/>
  <c r="AF236" i="25" s="1"/>
  <c r="AQ227" i="43"/>
  <c r="AP227" i="43" s="1"/>
  <c r="AF227" i="25" s="1"/>
  <c r="AQ222" i="43"/>
  <c r="AP222" i="43" s="1"/>
  <c r="AF222" i="25" s="1"/>
  <c r="AQ217" i="43"/>
  <c r="AP217" i="43" s="1"/>
  <c r="AF217" i="25" s="1"/>
  <c r="AQ216" i="43"/>
  <c r="AP216" i="43" s="1"/>
  <c r="AF216" i="25" s="1"/>
  <c r="AQ213" i="43"/>
  <c r="AP213" i="43" s="1"/>
  <c r="AF213" i="25" s="1"/>
  <c r="AQ212" i="43"/>
  <c r="AP212" i="43" s="1"/>
  <c r="AF212" i="25" s="1"/>
  <c r="AQ211" i="43"/>
  <c r="AP211" i="43" s="1"/>
  <c r="AF211" i="25" s="1"/>
  <c r="AQ210" i="43"/>
  <c r="AP210" i="43" s="1"/>
  <c r="AF210" i="25" s="1"/>
  <c r="AQ209" i="43"/>
  <c r="AP209" i="43" s="1"/>
  <c r="AF209" i="25" s="1"/>
  <c r="AQ208" i="43"/>
  <c r="AP208" i="43" s="1"/>
  <c r="AF208" i="25" s="1"/>
  <c r="AQ206" i="43"/>
  <c r="AP206" i="43" s="1"/>
  <c r="AF206" i="25" s="1"/>
  <c r="AQ205" i="43"/>
  <c r="AP205" i="43" s="1"/>
  <c r="AF205" i="25" s="1"/>
  <c r="AQ203" i="43"/>
  <c r="AP203" i="43" s="1"/>
  <c r="AF203" i="25" s="1"/>
  <c r="AQ201" i="43"/>
  <c r="AP201" i="43" s="1"/>
  <c r="AF201" i="25" s="1"/>
  <c r="AQ200" i="43"/>
  <c r="AP200" i="43" s="1"/>
  <c r="AF200" i="25" s="1"/>
  <c r="AQ199" i="43"/>
  <c r="AP199" i="43" s="1"/>
  <c r="AF199" i="25" s="1"/>
  <c r="AQ198" i="43"/>
  <c r="AP198" i="43" s="1"/>
  <c r="AF198" i="25" s="1"/>
  <c r="AQ196" i="43"/>
  <c r="AP196" i="43" s="1"/>
  <c r="AF196" i="25" s="1"/>
  <c r="AQ193" i="43"/>
  <c r="AP193" i="43" s="1"/>
  <c r="AF193" i="25" s="1"/>
  <c r="AQ192" i="43"/>
  <c r="AP192" i="43" s="1"/>
  <c r="AF192" i="25" s="1"/>
  <c r="AQ191" i="43"/>
  <c r="AP191" i="43" s="1"/>
  <c r="AF191" i="25" s="1"/>
  <c r="AQ188" i="43"/>
  <c r="AP188" i="43" s="1"/>
  <c r="AF188" i="25" s="1"/>
  <c r="AQ186" i="43"/>
  <c r="AP186" i="43" s="1"/>
  <c r="AF186" i="25" s="1"/>
  <c r="AQ185" i="43"/>
  <c r="AP185" i="43" s="1"/>
  <c r="AF185" i="25" s="1"/>
  <c r="AQ184" i="43"/>
  <c r="AP184" i="43" s="1"/>
  <c r="AF184" i="25" s="1"/>
  <c r="AQ183" i="43"/>
  <c r="AP183" i="43" s="1"/>
  <c r="AF183" i="25" s="1"/>
  <c r="AQ182" i="43"/>
  <c r="AP182" i="43" s="1"/>
  <c r="AF182" i="25" s="1"/>
  <c r="AQ179" i="43"/>
  <c r="AP179" i="43" s="1"/>
  <c r="AF179" i="25" s="1"/>
  <c r="AQ178" i="43"/>
  <c r="AP178" i="43" s="1"/>
  <c r="AF178" i="25" s="1"/>
  <c r="AQ176" i="43"/>
  <c r="AP176" i="43" s="1"/>
  <c r="AF176" i="25" s="1"/>
  <c r="AQ175" i="43"/>
  <c r="AP175" i="43" s="1"/>
  <c r="AF175" i="25" s="1"/>
  <c r="AQ174" i="43"/>
  <c r="AP174" i="43" s="1"/>
  <c r="AF174" i="25" s="1"/>
  <c r="AQ173" i="43"/>
  <c r="AP173" i="43" s="1"/>
  <c r="AF173" i="25" s="1"/>
  <c r="AQ172" i="43"/>
  <c r="AP172" i="43" s="1"/>
  <c r="AF172" i="25" s="1"/>
  <c r="AQ170" i="43"/>
  <c r="AP170" i="43" s="1"/>
  <c r="AF170" i="25" s="1"/>
  <c r="AQ169" i="43"/>
  <c r="AP169" i="43" s="1"/>
  <c r="AF169" i="25" s="1"/>
  <c r="AQ168" i="43"/>
  <c r="AP168" i="43" s="1"/>
  <c r="AF168" i="25" s="1"/>
  <c r="AQ164" i="43"/>
  <c r="AP164" i="43" s="1"/>
  <c r="AF164" i="25" s="1"/>
  <c r="AQ163" i="43"/>
  <c r="AP163" i="43" s="1"/>
  <c r="AF163" i="25" s="1"/>
  <c r="AQ160" i="43"/>
  <c r="AP160" i="43" s="1"/>
  <c r="AF160" i="25" s="1"/>
  <c r="AQ159" i="43"/>
  <c r="AP159" i="43" s="1"/>
  <c r="AF159" i="25" s="1"/>
  <c r="AQ158" i="43"/>
  <c r="AP158" i="43" s="1"/>
  <c r="AF158" i="25" s="1"/>
  <c r="AQ154" i="43"/>
  <c r="AP154" i="43" s="1"/>
  <c r="AF154" i="25" s="1"/>
  <c r="AQ153" i="43"/>
  <c r="AP153" i="43" s="1"/>
  <c r="AF153" i="25" s="1"/>
  <c r="AQ152" i="43"/>
  <c r="AP152" i="43" s="1"/>
  <c r="AF152" i="25" s="1"/>
  <c r="AQ151" i="43"/>
  <c r="AP151" i="43" s="1"/>
  <c r="AF151" i="25" s="1"/>
  <c r="AQ149" i="43"/>
  <c r="AP149" i="43" s="1"/>
  <c r="AF149" i="25" s="1"/>
  <c r="AQ148" i="43"/>
  <c r="AP148" i="43" s="1"/>
  <c r="AF148" i="25" s="1"/>
  <c r="AQ145" i="43"/>
  <c r="AP145" i="43" s="1"/>
  <c r="AF145" i="25" s="1"/>
  <c r="AQ144" i="43"/>
  <c r="AP144" i="43" s="1"/>
  <c r="AF144" i="25" s="1"/>
  <c r="AQ143" i="43"/>
  <c r="AP143" i="43" s="1"/>
  <c r="AF143" i="25" s="1"/>
  <c r="AQ141" i="43"/>
  <c r="AP141" i="43" s="1"/>
  <c r="AF141" i="25" s="1"/>
  <c r="AQ140" i="43"/>
  <c r="AP140" i="43" s="1"/>
  <c r="AF140" i="25" s="1"/>
  <c r="AQ139" i="43"/>
  <c r="AP139" i="43" s="1"/>
  <c r="AF139" i="25" s="1"/>
  <c r="AQ135" i="43"/>
  <c r="AP135" i="43" s="1"/>
  <c r="AF135" i="25" s="1"/>
  <c r="AQ134" i="43"/>
  <c r="AP134" i="43" s="1"/>
  <c r="AF134" i="25" s="1"/>
  <c r="AQ133" i="43"/>
  <c r="AP133" i="43" s="1"/>
  <c r="AF133" i="25" s="1"/>
  <c r="AQ132" i="43"/>
  <c r="AP132" i="43" s="1"/>
  <c r="AF132" i="25" s="1"/>
  <c r="AQ130" i="43"/>
  <c r="AP130" i="43" s="1"/>
  <c r="AF130" i="25" s="1"/>
  <c r="AQ129" i="43"/>
  <c r="AP129" i="43" s="1"/>
  <c r="AF129" i="25" s="1"/>
  <c r="AQ128" i="43"/>
  <c r="AP128" i="43" s="1"/>
  <c r="AF128" i="25" s="1"/>
  <c r="AQ127" i="43"/>
  <c r="AP127" i="43" s="1"/>
  <c r="AF127" i="25" s="1"/>
  <c r="AQ124" i="43"/>
  <c r="AP124" i="43" s="1"/>
  <c r="AF124" i="25" s="1"/>
  <c r="AQ122" i="43"/>
  <c r="AP122" i="43" s="1"/>
  <c r="AF122" i="25" s="1"/>
  <c r="AQ121" i="43"/>
  <c r="AP121" i="43" s="1"/>
  <c r="AF121" i="25" s="1"/>
  <c r="AQ120" i="43"/>
  <c r="AP120" i="43" s="1"/>
  <c r="AF120" i="25" s="1"/>
  <c r="AQ119" i="43"/>
  <c r="AP119" i="43" s="1"/>
  <c r="AF119" i="25" s="1"/>
  <c r="AQ118" i="43"/>
  <c r="AP118" i="43" s="1"/>
  <c r="AF118" i="25" s="1"/>
  <c r="AQ116" i="43"/>
  <c r="AP116" i="43" s="1"/>
  <c r="AF116" i="25" s="1"/>
  <c r="AQ112" i="43"/>
  <c r="AP112" i="43" s="1"/>
  <c r="AF112" i="25" s="1"/>
  <c r="AQ110" i="43"/>
  <c r="AP110" i="43" s="1"/>
  <c r="AF110" i="25" s="1"/>
  <c r="AQ109" i="43"/>
  <c r="AP109" i="43" s="1"/>
  <c r="AF109" i="25" s="1"/>
  <c r="AQ108" i="43"/>
  <c r="AP108" i="43" s="1"/>
  <c r="AF108" i="25" s="1"/>
  <c r="AQ107" i="43"/>
  <c r="AP107" i="43" s="1"/>
  <c r="AF107" i="25" s="1"/>
  <c r="AQ106" i="43"/>
  <c r="AP106" i="43" s="1"/>
  <c r="AF106" i="25" s="1"/>
  <c r="AQ105" i="43"/>
  <c r="AP105" i="43" s="1"/>
  <c r="AF105" i="25" s="1"/>
  <c r="AQ103" i="43"/>
  <c r="AP103" i="43" s="1"/>
  <c r="AF103" i="25" s="1"/>
  <c r="AQ102" i="43"/>
  <c r="AP102" i="43" s="1"/>
  <c r="AF102" i="25" s="1"/>
  <c r="AQ99" i="43"/>
  <c r="AP99" i="43" s="1"/>
  <c r="AF99" i="25" s="1"/>
  <c r="AQ98" i="43"/>
  <c r="AP98" i="43" s="1"/>
  <c r="AF98" i="25" s="1"/>
  <c r="AQ95" i="43"/>
  <c r="AP95" i="43" s="1"/>
  <c r="AF95" i="25" s="1"/>
  <c r="AQ93" i="43"/>
  <c r="AP93" i="43" s="1"/>
  <c r="AF93" i="25" s="1"/>
  <c r="AQ91" i="43"/>
  <c r="AP91" i="43" s="1"/>
  <c r="AF91" i="25" s="1"/>
  <c r="AQ90" i="43"/>
  <c r="AP90" i="43" s="1"/>
  <c r="AF90" i="25" s="1"/>
  <c r="AQ89" i="43"/>
  <c r="AP89" i="43" s="1"/>
  <c r="AF89" i="25" s="1"/>
  <c r="AQ88" i="43"/>
  <c r="AP88" i="43" s="1"/>
  <c r="AF88" i="25" s="1"/>
  <c r="AQ87" i="43"/>
  <c r="AP87" i="43" s="1"/>
  <c r="AF87" i="25" s="1"/>
  <c r="AQ85" i="43"/>
  <c r="AP85" i="43" s="1"/>
  <c r="AF85" i="25" s="1"/>
  <c r="AQ84" i="43"/>
  <c r="AP84" i="43" s="1"/>
  <c r="AF84" i="25" s="1"/>
  <c r="AQ83" i="43"/>
  <c r="AP83" i="43" s="1"/>
  <c r="AF83" i="25" s="1"/>
  <c r="AQ82" i="43"/>
  <c r="AP82" i="43" s="1"/>
  <c r="AF82" i="25" s="1"/>
  <c r="AQ81" i="43"/>
  <c r="AP81" i="43" s="1"/>
  <c r="AF81" i="25" s="1"/>
  <c r="AQ78" i="43"/>
  <c r="AP78" i="43" s="1"/>
  <c r="AF78" i="25" s="1"/>
  <c r="AQ76" i="43"/>
  <c r="AP76" i="43" s="1"/>
  <c r="AF76" i="25" s="1"/>
  <c r="AQ75" i="43"/>
  <c r="AP75" i="43" s="1"/>
  <c r="AF75" i="25" s="1"/>
  <c r="AQ71" i="43"/>
  <c r="AP71" i="43" s="1"/>
  <c r="AF71" i="25" s="1"/>
  <c r="AQ70" i="43"/>
  <c r="AP70" i="43" s="1"/>
  <c r="AF70" i="25" s="1"/>
  <c r="AQ69" i="43"/>
  <c r="AP69" i="43" s="1"/>
  <c r="AF69" i="25" s="1"/>
  <c r="AQ65" i="43"/>
  <c r="AP65" i="43" s="1"/>
  <c r="AF65" i="25" s="1"/>
  <c r="AQ63" i="43"/>
  <c r="AP63" i="43" s="1"/>
  <c r="AF63" i="25" s="1"/>
  <c r="AQ62" i="43"/>
  <c r="AP62" i="43" s="1"/>
  <c r="AF62" i="25" s="1"/>
  <c r="AQ61" i="43"/>
  <c r="AP61" i="43" s="1"/>
  <c r="AF61" i="25" s="1"/>
  <c r="AQ60" i="43"/>
  <c r="AP60" i="43" s="1"/>
  <c r="AF60" i="25" s="1"/>
  <c r="AQ59" i="43"/>
  <c r="AP59" i="43" s="1"/>
  <c r="AF59" i="25" s="1"/>
  <c r="AQ57" i="43"/>
  <c r="AP57" i="43" s="1"/>
  <c r="AF57" i="25" s="1"/>
  <c r="AQ55" i="43"/>
  <c r="AP55" i="43" s="1"/>
  <c r="AF55" i="25" s="1"/>
  <c r="AQ54" i="43"/>
  <c r="AP54" i="43" s="1"/>
  <c r="AF54" i="25" s="1"/>
  <c r="AQ53" i="43"/>
  <c r="AP53" i="43" s="1"/>
  <c r="AF53" i="25" s="1"/>
  <c r="AQ52" i="43"/>
  <c r="AP52" i="43" s="1"/>
  <c r="AF52" i="25" s="1"/>
  <c r="AQ51" i="43"/>
  <c r="AP51" i="43" s="1"/>
  <c r="AF51" i="25" s="1"/>
  <c r="AQ48" i="43"/>
  <c r="AP48" i="43" s="1"/>
  <c r="AF48" i="25" s="1"/>
  <c r="AQ47" i="43"/>
  <c r="AP47" i="43" s="1"/>
  <c r="AF47" i="25" s="1"/>
  <c r="AQ46" i="43"/>
  <c r="AP46" i="43" s="1"/>
  <c r="AF46" i="25" s="1"/>
  <c r="AQ45" i="43"/>
  <c r="AP45" i="43" s="1"/>
  <c r="AF45" i="25" s="1"/>
  <c r="AQ43" i="43"/>
  <c r="AP43" i="43" s="1"/>
  <c r="AF43" i="25" s="1"/>
  <c r="AQ42" i="43"/>
  <c r="AP42" i="43" s="1"/>
  <c r="AF42" i="25" s="1"/>
  <c r="AQ41" i="43"/>
  <c r="AP41" i="43" s="1"/>
  <c r="AF41" i="25" s="1"/>
  <c r="AQ40" i="43"/>
  <c r="AP40" i="43" s="1"/>
  <c r="AF40" i="25" s="1"/>
  <c r="AQ39" i="43"/>
  <c r="AP39" i="43" s="1"/>
  <c r="AF39" i="25" s="1"/>
  <c r="AQ38" i="43"/>
  <c r="AP38" i="43" s="1"/>
  <c r="AF38" i="25" s="1"/>
  <c r="AQ37" i="43"/>
  <c r="AP37" i="43" s="1"/>
  <c r="AF37" i="25" s="1"/>
  <c r="AQ33" i="43"/>
  <c r="AP33" i="43" s="1"/>
  <c r="AF33" i="25" s="1"/>
  <c r="AQ31" i="43"/>
  <c r="AP31" i="43" s="1"/>
  <c r="AF31" i="25" s="1"/>
  <c r="AQ30" i="43"/>
  <c r="AP30" i="43" s="1"/>
  <c r="AF30" i="25" s="1"/>
  <c r="AQ26" i="43"/>
  <c r="AP26" i="43" s="1"/>
  <c r="AF26" i="25" s="1"/>
  <c r="AQ25" i="43"/>
  <c r="AP25" i="43" s="1"/>
  <c r="AF25" i="25" s="1"/>
  <c r="AQ23" i="43"/>
  <c r="AP23" i="43" s="1"/>
  <c r="AF23" i="25" s="1"/>
  <c r="AQ22" i="43"/>
  <c r="AP22" i="43" s="1"/>
  <c r="AF22" i="25" s="1"/>
  <c r="AQ21" i="43"/>
  <c r="AP21" i="43" s="1"/>
  <c r="AF21" i="25" s="1"/>
  <c r="AQ20" i="43"/>
  <c r="AP20" i="43" s="1"/>
  <c r="AF20" i="25" s="1"/>
  <c r="AQ17" i="43"/>
  <c r="AP17" i="43" s="1"/>
  <c r="AF17" i="25" s="1"/>
  <c r="AQ16" i="43"/>
  <c r="AP16" i="43" s="1"/>
  <c r="AF16" i="25" s="1"/>
  <c r="AQ13" i="43"/>
  <c r="AP13" i="43" s="1"/>
  <c r="AF13" i="25" s="1"/>
  <c r="AQ11" i="43"/>
  <c r="AP11" i="43" s="1"/>
  <c r="AF11" i="25" s="1"/>
  <c r="AQ10" i="43"/>
  <c r="AP10" i="43" s="1"/>
  <c r="AF10" i="25" s="1"/>
  <c r="AQ9" i="43"/>
  <c r="AP9" i="43" s="1"/>
  <c r="AF9" i="25" s="1"/>
  <c r="AQ8" i="43"/>
  <c r="AP8" i="43" s="1"/>
  <c r="AF8" i="25" s="1"/>
  <c r="AM516" i="43"/>
  <c r="AM514" i="43"/>
  <c r="AM510" i="43"/>
  <c r="AM509" i="43"/>
  <c r="AM507" i="43"/>
  <c r="AM505" i="43"/>
  <c r="AM503" i="43"/>
  <c r="AM501" i="43"/>
  <c r="AM499" i="43"/>
  <c r="AM497" i="43"/>
  <c r="AM495" i="43"/>
  <c r="AM493" i="43"/>
  <c r="AM491" i="43"/>
  <c r="AM489" i="43"/>
  <c r="AM488" i="43"/>
  <c r="AM487" i="43"/>
  <c r="AM486" i="43"/>
  <c r="AM485" i="43"/>
  <c r="AM484" i="43"/>
  <c r="AM483" i="43"/>
  <c r="AM482" i="43"/>
  <c r="AM481" i="43"/>
  <c r="AM480" i="43"/>
  <c r="AM478" i="43"/>
  <c r="AM476" i="43"/>
  <c r="AM474" i="43"/>
  <c r="AM470" i="43"/>
  <c r="AM469" i="43"/>
  <c r="AM467" i="43"/>
  <c r="AM465" i="43"/>
  <c r="AM463" i="43"/>
  <c r="AM461" i="43"/>
  <c r="AM459" i="43"/>
  <c r="AM457" i="43"/>
  <c r="AM455" i="43"/>
  <c r="AM453" i="43"/>
  <c r="AM449" i="43"/>
  <c r="AM448" i="43"/>
  <c r="AM447" i="43"/>
  <c r="AM446" i="43"/>
  <c r="AM445" i="43"/>
  <c r="AM444" i="43"/>
  <c r="AM443" i="43"/>
  <c r="AM442" i="43"/>
  <c r="AM441" i="43"/>
  <c r="AM440" i="43"/>
  <c r="AM439" i="43"/>
  <c r="AM437" i="43"/>
  <c r="AM435" i="43"/>
  <c r="AM432" i="43"/>
  <c r="AM426" i="43"/>
  <c r="AM423" i="43"/>
  <c r="AM421" i="43"/>
  <c r="AM420" i="43"/>
  <c r="AM419" i="43"/>
  <c r="AM418" i="43"/>
  <c r="AM417" i="43"/>
  <c r="AM416" i="43"/>
  <c r="AM415" i="43"/>
  <c r="AM414" i="43"/>
  <c r="AM412" i="43"/>
  <c r="AM409" i="43"/>
  <c r="AM407" i="43"/>
  <c r="AM406" i="43"/>
  <c r="AM405" i="43"/>
  <c r="AM403" i="43"/>
  <c r="AM402" i="43"/>
  <c r="AM400" i="43"/>
  <c r="AM395" i="43"/>
  <c r="AM394" i="43"/>
  <c r="AM388" i="43"/>
  <c r="AM386" i="43"/>
  <c r="AM384" i="43"/>
  <c r="AM383" i="43"/>
  <c r="AM382" i="43"/>
  <c r="AM381" i="43"/>
  <c r="AM380" i="43"/>
  <c r="AM377" i="43"/>
  <c r="AM375" i="43"/>
  <c r="AM374" i="43"/>
  <c r="AM373" i="43"/>
  <c r="AM370" i="43"/>
  <c r="AM369" i="43"/>
  <c r="AM368" i="43"/>
  <c r="AM367" i="43"/>
  <c r="AM366" i="43"/>
  <c r="AM365" i="43"/>
  <c r="AM363" i="43"/>
  <c r="AM362" i="43"/>
  <c r="AM360" i="43"/>
  <c r="AM359" i="43"/>
  <c r="AM358" i="43"/>
  <c r="AM357" i="43"/>
  <c r="AM356" i="43"/>
  <c r="AM355" i="43"/>
  <c r="AM354" i="43"/>
  <c r="AM353" i="43"/>
  <c r="AM352" i="43"/>
  <c r="AM351" i="43"/>
  <c r="AM350" i="43"/>
  <c r="AM348" i="43"/>
  <c r="AM347" i="43"/>
  <c r="AM345" i="43"/>
  <c r="AM344" i="43"/>
  <c r="AM343" i="43"/>
  <c r="AM341" i="43"/>
  <c r="AM340" i="43"/>
  <c r="AM338" i="43"/>
  <c r="AM337" i="43"/>
  <c r="AM336" i="43"/>
  <c r="AM335" i="43"/>
  <c r="AM334" i="43"/>
  <c r="AM332" i="43"/>
  <c r="AM331" i="43"/>
  <c r="AM330" i="43"/>
  <c r="AM329" i="43"/>
  <c r="AM328" i="43"/>
  <c r="AM326" i="43"/>
  <c r="AM325" i="43"/>
  <c r="AM324" i="43"/>
  <c r="AM323" i="43"/>
  <c r="AM322" i="43"/>
  <c r="AM321" i="43"/>
  <c r="AM319" i="43"/>
  <c r="AM318" i="43"/>
  <c r="AM317" i="43"/>
  <c r="AM316" i="43"/>
  <c r="AM315" i="43"/>
  <c r="AM314" i="43"/>
  <c r="AM313" i="43"/>
  <c r="AM312" i="43"/>
  <c r="AM311" i="43"/>
  <c r="AM310" i="43"/>
  <c r="AM309" i="43"/>
  <c r="AM306" i="43"/>
  <c r="AM305" i="43"/>
  <c r="AM304" i="43"/>
  <c r="AM303" i="43"/>
  <c r="AM301" i="43"/>
  <c r="AM300" i="43"/>
  <c r="AM299" i="43"/>
  <c r="AM297" i="43"/>
  <c r="AM296" i="43"/>
  <c r="AM295" i="43"/>
  <c r="AM294" i="43"/>
  <c r="AM293" i="43"/>
  <c r="AM292" i="43"/>
  <c r="AM290" i="43"/>
  <c r="AM289" i="43"/>
  <c r="AM288" i="43"/>
  <c r="AM287" i="43"/>
  <c r="AM285" i="43"/>
  <c r="AM284" i="43"/>
  <c r="AM282" i="43"/>
  <c r="AM280" i="43"/>
  <c r="AM278" i="43"/>
  <c r="AM277" i="43"/>
  <c r="AM276" i="43"/>
  <c r="AM275" i="43"/>
  <c r="AM274" i="43"/>
  <c r="AM272" i="43"/>
  <c r="AM271" i="43"/>
  <c r="AM270" i="43"/>
  <c r="AM268" i="43"/>
  <c r="AM267" i="43"/>
  <c r="AM266" i="43"/>
  <c r="AM265" i="43"/>
  <c r="AM263" i="43"/>
  <c r="AM262" i="43"/>
  <c r="AM260" i="43"/>
  <c r="AM259" i="43"/>
  <c r="AM258" i="43"/>
  <c r="AM257" i="43"/>
  <c r="AM255" i="43"/>
  <c r="AM254" i="43"/>
  <c r="AM253" i="43"/>
  <c r="AM252" i="43"/>
  <c r="AM251" i="43"/>
  <c r="AM249" i="43"/>
  <c r="AM248" i="43"/>
  <c r="AM247" i="43"/>
  <c r="AM246" i="43"/>
  <c r="AM245" i="43"/>
  <c r="AM244" i="43"/>
  <c r="AM243" i="43"/>
  <c r="AM242" i="43"/>
  <c r="AM238" i="43"/>
  <c r="AM236" i="43"/>
  <c r="AM227" i="43"/>
  <c r="AM222" i="43"/>
  <c r="AM217" i="43"/>
  <c r="AM216" i="43"/>
  <c r="AM213" i="43"/>
  <c r="AM212" i="43"/>
  <c r="AM211" i="43"/>
  <c r="AM210" i="43"/>
  <c r="AM209" i="43"/>
  <c r="AM208" i="43"/>
  <c r="AM206" i="43"/>
  <c r="AM205" i="43"/>
  <c r="AM203" i="43"/>
  <c r="AM201" i="43"/>
  <c r="AM200" i="43"/>
  <c r="AM199" i="43"/>
  <c r="AM198" i="43"/>
  <c r="AM196" i="43"/>
  <c r="AM193" i="43"/>
  <c r="AM192" i="43"/>
  <c r="AM191" i="43"/>
  <c r="AM188" i="43"/>
  <c r="AM186" i="43"/>
  <c r="AM185" i="43"/>
  <c r="AM184" i="43"/>
  <c r="AM183" i="43"/>
  <c r="AM182" i="43"/>
  <c r="AM179" i="43"/>
  <c r="AM178" i="43"/>
  <c r="AM176" i="43"/>
  <c r="AM175" i="43"/>
  <c r="AM174" i="43"/>
  <c r="AM173" i="43"/>
  <c r="AM172" i="43"/>
  <c r="AM170" i="43"/>
  <c r="AM169" i="43"/>
  <c r="AM168" i="43"/>
  <c r="AM164" i="43"/>
  <c r="AM163" i="43"/>
  <c r="AM160" i="43"/>
  <c r="AM159" i="43"/>
  <c r="AM158" i="43"/>
  <c r="AM154" i="43"/>
  <c r="AM153" i="43"/>
  <c r="AM152" i="43"/>
  <c r="AM151" i="43"/>
  <c r="AM149" i="43"/>
  <c r="AM148" i="43"/>
  <c r="AM145" i="43"/>
  <c r="AM144" i="43"/>
  <c r="AM143" i="43"/>
  <c r="AM141" i="43"/>
  <c r="AM140" i="43"/>
  <c r="AM139" i="43"/>
  <c r="AM135" i="43"/>
  <c r="AM134" i="43"/>
  <c r="AM133" i="43"/>
  <c r="AM132" i="43"/>
  <c r="AM130" i="43"/>
  <c r="AM129" i="43"/>
  <c r="AM128" i="43"/>
  <c r="AM127" i="43"/>
  <c r="AM124" i="43"/>
  <c r="AM122" i="43"/>
  <c r="AM121" i="43"/>
  <c r="AM120" i="43"/>
  <c r="AM119" i="43"/>
  <c r="AM118" i="43"/>
  <c r="AM116" i="43"/>
  <c r="AM114" i="43"/>
  <c r="AM112" i="43"/>
  <c r="AM110" i="43"/>
  <c r="AM109" i="43"/>
  <c r="AM108" i="43"/>
  <c r="AM106" i="43"/>
  <c r="AM105" i="43"/>
  <c r="AM103" i="43"/>
  <c r="AM102" i="43"/>
  <c r="AM99" i="43"/>
  <c r="AM98" i="43"/>
  <c r="AM95" i="43"/>
  <c r="AM93" i="43"/>
  <c r="AM91" i="43"/>
  <c r="AM90" i="43"/>
  <c r="AM89" i="43"/>
  <c r="AM88" i="43"/>
  <c r="AM87" i="43"/>
  <c r="AM85" i="43"/>
  <c r="AM84" i="43"/>
  <c r="AM83" i="43"/>
  <c r="AM82" i="43"/>
  <c r="AM81" i="43"/>
  <c r="AM78" i="43"/>
  <c r="AM76" i="43"/>
  <c r="AM75" i="43"/>
  <c r="AM71" i="43"/>
  <c r="AM70" i="43"/>
  <c r="AM69" i="43"/>
  <c r="AM65" i="43"/>
  <c r="AM63" i="43"/>
  <c r="AM62" i="43"/>
  <c r="AM61" i="43"/>
  <c r="AM60" i="43"/>
  <c r="AM59" i="43"/>
  <c r="AM57" i="43"/>
  <c r="AM55" i="43"/>
  <c r="AM54" i="43"/>
  <c r="AM53" i="43"/>
  <c r="AM52" i="43"/>
  <c r="AM51" i="43"/>
  <c r="AM48" i="43"/>
  <c r="AM47" i="43"/>
  <c r="AM46" i="43"/>
  <c r="AM45" i="43"/>
  <c r="AM43" i="43"/>
  <c r="AM42" i="43"/>
  <c r="AM41" i="43"/>
  <c r="AM40" i="43"/>
  <c r="AM39" i="43"/>
  <c r="AM38" i="43"/>
  <c r="AM37" i="43"/>
  <c r="AM33" i="43"/>
  <c r="AM31" i="43"/>
  <c r="AM30" i="43"/>
  <c r="AM26" i="43"/>
  <c r="AM25" i="43"/>
  <c r="AM23" i="43"/>
  <c r="AM22" i="43"/>
  <c r="AM21" i="43"/>
  <c r="AM20" i="43"/>
  <c r="AM17" i="43"/>
  <c r="AM16" i="43"/>
  <c r="AM13" i="43"/>
  <c r="AM11" i="43"/>
  <c r="AM10" i="43"/>
  <c r="AM9" i="43"/>
  <c r="AM8" i="43"/>
  <c r="AJ516" i="43"/>
  <c r="AJ514" i="43"/>
  <c r="AJ510" i="43"/>
  <c r="AJ509" i="43"/>
  <c r="AJ507" i="43"/>
  <c r="AJ505" i="43"/>
  <c r="AJ503" i="43"/>
  <c r="AJ501" i="43"/>
  <c r="AJ499" i="43"/>
  <c r="AJ497" i="43"/>
  <c r="AJ495" i="43"/>
  <c r="AJ493" i="43"/>
  <c r="AJ491" i="43"/>
  <c r="AJ489" i="43"/>
  <c r="AJ488" i="43"/>
  <c r="AJ487" i="43"/>
  <c r="AJ486" i="43"/>
  <c r="AJ485" i="43"/>
  <c r="AJ484" i="43"/>
  <c r="AJ483" i="43"/>
  <c r="AJ482" i="43"/>
  <c r="AJ481" i="43"/>
  <c r="AJ480" i="43"/>
  <c r="AJ478" i="43"/>
  <c r="AJ476" i="43"/>
  <c r="AJ474" i="43"/>
  <c r="AJ470" i="43"/>
  <c r="AJ469" i="43"/>
  <c r="AJ467" i="43"/>
  <c r="AJ465" i="43"/>
  <c r="AJ463" i="43"/>
  <c r="AJ461" i="43"/>
  <c r="AJ459" i="43"/>
  <c r="AJ457" i="43"/>
  <c r="AJ456" i="43"/>
  <c r="AJ455" i="43"/>
  <c r="AJ453" i="43"/>
  <c r="AJ449" i="43"/>
  <c r="AJ448" i="43"/>
  <c r="AJ447" i="43"/>
  <c r="AJ446" i="43"/>
  <c r="AJ445" i="43"/>
  <c r="AJ444" i="43"/>
  <c r="AJ443" i="43"/>
  <c r="AJ442" i="43"/>
  <c r="AJ441" i="43"/>
  <c r="AJ440" i="43"/>
  <c r="AJ439" i="43"/>
  <c r="AJ437" i="43"/>
  <c r="AJ435" i="43"/>
  <c r="AJ432" i="43"/>
  <c r="AJ426" i="43"/>
  <c r="AJ423" i="43"/>
  <c r="AJ421" i="43"/>
  <c r="AJ420" i="43"/>
  <c r="AJ419" i="43"/>
  <c r="AJ418" i="43"/>
  <c r="AJ417" i="43"/>
  <c r="AJ416" i="43"/>
  <c r="AJ415" i="43"/>
  <c r="AJ414" i="43"/>
  <c r="AJ412" i="43"/>
  <c r="AJ409" i="43"/>
  <c r="AJ407" i="43"/>
  <c r="AJ406" i="43"/>
  <c r="AJ405" i="43"/>
  <c r="AJ403" i="43"/>
  <c r="AJ402" i="43"/>
  <c r="AJ400" i="43"/>
  <c r="AJ397" i="43"/>
  <c r="AJ396" i="43"/>
  <c r="AJ395" i="43"/>
  <c r="AJ394" i="43"/>
  <c r="AJ392" i="43"/>
  <c r="AJ390" i="43"/>
  <c r="AJ388" i="43"/>
  <c r="AJ386" i="43"/>
  <c r="AJ384" i="43"/>
  <c r="AJ383" i="43"/>
  <c r="AJ382" i="43"/>
  <c r="AJ381" i="43"/>
  <c r="AJ380" i="43"/>
  <c r="AJ377" i="43"/>
  <c r="AJ375" i="43"/>
  <c r="AJ374" i="43"/>
  <c r="AJ373" i="43"/>
  <c r="AJ370" i="43"/>
  <c r="AJ369" i="43"/>
  <c r="AJ368" i="43"/>
  <c r="AJ367" i="43"/>
  <c r="AJ366" i="43"/>
  <c r="AJ365" i="43"/>
  <c r="AJ363" i="43"/>
  <c r="AJ362" i="43"/>
  <c r="AJ360" i="43"/>
  <c r="AJ359" i="43"/>
  <c r="AJ358" i="43"/>
  <c r="AJ357" i="43"/>
  <c r="AJ356" i="43"/>
  <c r="AJ355" i="43"/>
  <c r="AJ354" i="43"/>
  <c r="AJ353" i="43"/>
  <c r="AJ352" i="43"/>
  <c r="AJ351" i="43"/>
  <c r="AJ350" i="43"/>
  <c r="AJ348" i="43"/>
  <c r="AJ347" i="43"/>
  <c r="AJ345" i="43"/>
  <c r="AJ344" i="43"/>
  <c r="AJ343" i="43"/>
  <c r="AJ341" i="43"/>
  <c r="AJ340" i="43"/>
  <c r="AJ338" i="43"/>
  <c r="AJ337" i="43"/>
  <c r="AJ336" i="43"/>
  <c r="AJ335" i="43"/>
  <c r="AJ334" i="43"/>
  <c r="AJ332" i="43"/>
  <c r="AJ331" i="43"/>
  <c r="AJ330" i="43"/>
  <c r="AJ329" i="43"/>
  <c r="AJ328" i="43"/>
  <c r="AJ326" i="43"/>
  <c r="AJ325" i="43"/>
  <c r="AJ324" i="43"/>
  <c r="AJ323" i="43"/>
  <c r="AJ322" i="43"/>
  <c r="AJ321" i="43"/>
  <c r="AJ319" i="43"/>
  <c r="AJ318" i="43"/>
  <c r="AJ317" i="43"/>
  <c r="AJ316" i="43"/>
  <c r="AJ315" i="43"/>
  <c r="AJ314" i="43"/>
  <c r="AJ313" i="43"/>
  <c r="AJ312" i="43"/>
  <c r="AJ311" i="43"/>
  <c r="AJ310" i="43"/>
  <c r="AJ309" i="43"/>
  <c r="AJ306" i="43"/>
  <c r="AJ305" i="43"/>
  <c r="AJ304" i="43"/>
  <c r="AJ303" i="43"/>
  <c r="AJ301" i="43"/>
  <c r="AJ300" i="43"/>
  <c r="AJ299" i="43"/>
  <c r="AJ297" i="43"/>
  <c r="AJ296" i="43"/>
  <c r="AJ295" i="43"/>
  <c r="AJ294" i="43"/>
  <c r="AJ293" i="43"/>
  <c r="AJ292" i="43"/>
  <c r="AJ290" i="43"/>
  <c r="AJ289" i="43"/>
  <c r="AJ288" i="43"/>
  <c r="AJ287" i="43"/>
  <c r="AJ285" i="43"/>
  <c r="AJ284" i="43"/>
  <c r="AJ282" i="43"/>
  <c r="AJ280" i="43"/>
  <c r="AJ278" i="43"/>
  <c r="AJ277" i="43"/>
  <c r="AJ276" i="43"/>
  <c r="AJ275" i="43"/>
  <c r="AJ274" i="43"/>
  <c r="AJ272" i="43"/>
  <c r="AJ271" i="43"/>
  <c r="AJ270" i="43"/>
  <c r="AJ268" i="43"/>
  <c r="AJ267" i="43"/>
  <c r="AJ266" i="43"/>
  <c r="AJ265" i="43"/>
  <c r="AJ263" i="43"/>
  <c r="AJ262" i="43"/>
  <c r="AJ260" i="43"/>
  <c r="AJ259" i="43"/>
  <c r="AJ258" i="43"/>
  <c r="AJ257" i="43"/>
  <c r="AJ255" i="43"/>
  <c r="AJ254" i="43"/>
  <c r="AJ253" i="43"/>
  <c r="AJ252" i="43"/>
  <c r="AJ251" i="43"/>
  <c r="AJ249" i="43"/>
  <c r="AJ248" i="43"/>
  <c r="AJ247" i="43"/>
  <c r="AJ246" i="43"/>
  <c r="AJ245" i="43"/>
  <c r="AJ244" i="43"/>
  <c r="AJ243" i="43"/>
  <c r="AJ242" i="43"/>
  <c r="AJ238" i="43"/>
  <c r="AJ236" i="43"/>
  <c r="AJ227" i="43"/>
  <c r="AJ222" i="43"/>
  <c r="AJ217" i="43"/>
  <c r="AJ216" i="43"/>
  <c r="AJ213" i="43"/>
  <c r="AJ212" i="43"/>
  <c r="AJ211" i="43"/>
  <c r="AJ210" i="43"/>
  <c r="AJ209" i="43"/>
  <c r="AJ208" i="43"/>
  <c r="AJ206" i="43"/>
  <c r="AJ205" i="43"/>
  <c r="AJ203" i="43"/>
  <c r="AJ201" i="43"/>
  <c r="AJ200" i="43"/>
  <c r="AJ199" i="43"/>
  <c r="AJ198" i="43"/>
  <c r="AJ196" i="43"/>
  <c r="AJ193" i="43"/>
  <c r="AJ192" i="43"/>
  <c r="AJ191" i="43"/>
  <c r="AJ188" i="43"/>
  <c r="AJ186" i="43"/>
  <c r="AJ185" i="43"/>
  <c r="AJ184" i="43"/>
  <c r="AJ183" i="43"/>
  <c r="AJ182" i="43"/>
  <c r="AJ179" i="43"/>
  <c r="AJ178" i="43"/>
  <c r="AJ176" i="43"/>
  <c r="AJ175" i="43"/>
  <c r="AJ174" i="43"/>
  <c r="AJ173" i="43"/>
  <c r="AJ172" i="43"/>
  <c r="AJ170" i="43"/>
  <c r="AJ169" i="43"/>
  <c r="AJ168" i="43"/>
  <c r="AJ164" i="43"/>
  <c r="AJ163" i="43"/>
  <c r="AJ160" i="43"/>
  <c r="AJ159" i="43"/>
  <c r="AJ158" i="43"/>
  <c r="AJ154" i="43"/>
  <c r="AJ153" i="43"/>
  <c r="AJ152" i="43"/>
  <c r="AJ151" i="43"/>
  <c r="AJ149" i="43"/>
  <c r="AJ148" i="43"/>
  <c r="AJ145" i="43"/>
  <c r="AJ144" i="43"/>
  <c r="AJ143" i="43"/>
  <c r="AJ141" i="43"/>
  <c r="AJ140" i="43"/>
  <c r="AJ139" i="43"/>
  <c r="AJ135" i="43"/>
  <c r="AJ134" i="43"/>
  <c r="AJ133" i="43"/>
  <c r="AJ132" i="43"/>
  <c r="AJ130" i="43"/>
  <c r="AJ129" i="43"/>
  <c r="AJ128" i="43"/>
  <c r="AJ127" i="43"/>
  <c r="AJ124" i="43"/>
  <c r="AJ122" i="43"/>
  <c r="AJ121" i="43"/>
  <c r="AJ120" i="43"/>
  <c r="AJ119" i="43"/>
  <c r="AJ118" i="43"/>
  <c r="AJ116" i="43"/>
  <c r="AJ114" i="43"/>
  <c r="AJ112" i="43"/>
  <c r="AJ110" i="43"/>
  <c r="AJ109" i="43"/>
  <c r="AJ108" i="43"/>
  <c r="AJ106" i="43"/>
  <c r="AJ105" i="43"/>
  <c r="AJ103" i="43"/>
  <c r="AJ102" i="43"/>
  <c r="AJ99" i="43"/>
  <c r="AJ98" i="43"/>
  <c r="AJ95" i="43"/>
  <c r="AJ93" i="43"/>
  <c r="AJ91" i="43"/>
  <c r="AJ90" i="43"/>
  <c r="AJ89" i="43"/>
  <c r="AJ88" i="43"/>
  <c r="AJ87" i="43"/>
  <c r="AJ85" i="43"/>
  <c r="AJ84" i="43"/>
  <c r="AJ83" i="43"/>
  <c r="AJ82" i="43"/>
  <c r="AJ81" i="43"/>
  <c r="AJ78" i="43"/>
  <c r="AJ76" i="43"/>
  <c r="AJ75" i="43"/>
  <c r="AJ71" i="43"/>
  <c r="AJ70" i="43"/>
  <c r="AJ69" i="43"/>
  <c r="AJ65" i="43"/>
  <c r="AJ63" i="43"/>
  <c r="AJ62" i="43"/>
  <c r="AJ61" i="43"/>
  <c r="AJ60" i="43"/>
  <c r="AJ59" i="43"/>
  <c r="AJ57" i="43"/>
  <c r="AJ55" i="43"/>
  <c r="AJ54" i="43"/>
  <c r="AJ53" i="43"/>
  <c r="AJ52" i="43"/>
  <c r="AJ51" i="43"/>
  <c r="AJ48" i="43"/>
  <c r="AJ47" i="43"/>
  <c r="AJ46" i="43"/>
  <c r="AJ45" i="43"/>
  <c r="AJ43" i="43"/>
  <c r="AJ42" i="43"/>
  <c r="AJ41" i="43"/>
  <c r="AJ40" i="43"/>
  <c r="AJ39" i="43"/>
  <c r="AJ38" i="43"/>
  <c r="AJ37" i="43"/>
  <c r="AJ33" i="43"/>
  <c r="AJ31" i="43"/>
  <c r="AJ30" i="43"/>
  <c r="AJ26" i="43"/>
  <c r="AJ25" i="43"/>
  <c r="AJ23" i="43"/>
  <c r="AJ22" i="43"/>
  <c r="AJ21" i="43"/>
  <c r="AJ20" i="43"/>
  <c r="AJ17" i="43"/>
  <c r="AJ16" i="43"/>
  <c r="AJ13" i="43"/>
  <c r="AJ11" i="43"/>
  <c r="AJ10" i="43"/>
  <c r="AJ9" i="43"/>
  <c r="AJ8" i="43"/>
  <c r="AG516" i="43"/>
  <c r="AG514" i="43"/>
  <c r="AG510" i="43"/>
  <c r="AG509" i="43"/>
  <c r="AG507" i="43"/>
  <c r="AG505" i="43"/>
  <c r="AG503" i="43"/>
  <c r="AG501" i="43"/>
  <c r="AG499" i="43"/>
  <c r="AG497" i="43"/>
  <c r="AG495" i="43"/>
  <c r="AG493" i="43"/>
  <c r="AG491" i="43"/>
  <c r="AG489" i="43"/>
  <c r="AG488" i="43"/>
  <c r="AG487" i="43"/>
  <c r="AG486" i="43"/>
  <c r="AG485" i="43"/>
  <c r="AG484" i="43"/>
  <c r="AG483" i="43"/>
  <c r="AG482" i="43"/>
  <c r="AG481" i="43"/>
  <c r="AG480" i="43"/>
  <c r="AG478" i="43"/>
  <c r="AG476" i="43"/>
  <c r="AG474" i="43"/>
  <c r="AG470" i="43"/>
  <c r="AG469" i="43"/>
  <c r="AG467" i="43"/>
  <c r="AG465" i="43"/>
  <c r="AG463" i="43"/>
  <c r="AG461" i="43"/>
  <c r="AG459" i="43"/>
  <c r="AG457" i="43"/>
  <c r="AG456" i="43"/>
  <c r="AG455" i="43"/>
  <c r="AG453" i="43"/>
  <c r="AG449" i="43"/>
  <c r="AG448" i="43"/>
  <c r="AG447" i="43"/>
  <c r="AG446" i="43"/>
  <c r="AG445" i="43"/>
  <c r="AG444" i="43"/>
  <c r="AG443" i="43"/>
  <c r="AG442" i="43"/>
  <c r="AG441" i="43"/>
  <c r="AG440" i="43"/>
  <c r="AG439" i="43"/>
  <c r="AG437" i="43"/>
  <c r="AG435" i="43"/>
  <c r="AG432" i="43"/>
  <c r="AG426" i="43"/>
  <c r="AG423" i="43"/>
  <c r="AG421" i="43"/>
  <c r="AG420" i="43"/>
  <c r="AG419" i="43"/>
  <c r="AG418" i="43"/>
  <c r="AG417" i="43"/>
  <c r="AG416" i="43"/>
  <c r="AG415" i="43"/>
  <c r="AG414" i="43"/>
  <c r="AG412" i="43"/>
  <c r="AG409" i="43"/>
  <c r="AG407" i="43"/>
  <c r="AG406" i="43"/>
  <c r="AG405" i="43"/>
  <c r="AG403" i="43"/>
  <c r="AG402" i="43"/>
  <c r="AG400" i="43"/>
  <c r="AG397" i="43"/>
  <c r="AG395" i="43"/>
  <c r="AG394" i="43"/>
  <c r="AG392" i="43"/>
  <c r="AG390" i="43"/>
  <c r="AG388" i="43"/>
  <c r="AG386" i="43"/>
  <c r="AG384" i="43"/>
  <c r="AG383" i="43"/>
  <c r="AG382" i="43"/>
  <c r="AG381" i="43"/>
  <c r="AG380" i="43"/>
  <c r="AG377" i="43"/>
  <c r="AG375" i="43"/>
  <c r="AG374" i="43"/>
  <c r="AG373" i="43"/>
  <c r="AG370" i="43"/>
  <c r="AG369" i="43"/>
  <c r="AG368" i="43"/>
  <c r="AG367" i="43"/>
  <c r="AG366" i="43"/>
  <c r="AG365" i="43"/>
  <c r="AG363" i="43"/>
  <c r="AG362" i="43"/>
  <c r="AG360" i="43"/>
  <c r="AG359" i="43"/>
  <c r="AG358" i="43"/>
  <c r="AG357" i="43"/>
  <c r="AG356" i="43"/>
  <c r="AG355" i="43"/>
  <c r="AG354" i="43"/>
  <c r="AG353" i="43"/>
  <c r="AG352" i="43"/>
  <c r="AG351" i="43"/>
  <c r="AG350" i="43"/>
  <c r="AG348" i="43"/>
  <c r="AG347" i="43"/>
  <c r="AG345" i="43"/>
  <c r="AG344" i="43"/>
  <c r="AG343" i="43"/>
  <c r="AG341" i="43"/>
  <c r="AG340" i="43"/>
  <c r="AG338" i="43"/>
  <c r="AG337" i="43"/>
  <c r="AG336" i="43"/>
  <c r="AG335" i="43"/>
  <c r="AG334" i="43"/>
  <c r="AG332" i="43"/>
  <c r="AG331" i="43"/>
  <c r="AG330" i="43"/>
  <c r="AG329" i="43"/>
  <c r="AG328" i="43"/>
  <c r="AG326" i="43"/>
  <c r="AG325" i="43"/>
  <c r="AG324" i="43"/>
  <c r="AG323" i="43"/>
  <c r="AG322" i="43"/>
  <c r="AG321" i="43"/>
  <c r="AG319" i="43"/>
  <c r="AG318" i="43"/>
  <c r="AG317" i="43"/>
  <c r="AG316" i="43"/>
  <c r="AG315" i="43"/>
  <c r="AG314" i="43"/>
  <c r="AG313" i="43"/>
  <c r="AG312" i="43"/>
  <c r="AG311" i="43"/>
  <c r="AG310" i="43"/>
  <c r="AG309" i="43"/>
  <c r="AG306" i="43"/>
  <c r="AG305" i="43"/>
  <c r="AG304" i="43"/>
  <c r="AG303" i="43"/>
  <c r="AG301" i="43"/>
  <c r="AG300" i="43"/>
  <c r="AG299" i="43"/>
  <c r="AG297" i="43"/>
  <c r="AG296" i="43"/>
  <c r="AG295" i="43"/>
  <c r="AG294" i="43"/>
  <c r="AG293" i="43"/>
  <c r="AG292" i="43"/>
  <c r="AG290" i="43"/>
  <c r="AG289" i="43"/>
  <c r="AG288" i="43"/>
  <c r="AG287" i="43"/>
  <c r="AG285" i="43"/>
  <c r="AG284" i="43"/>
  <c r="AG282" i="43"/>
  <c r="AG280" i="43"/>
  <c r="AG278" i="43"/>
  <c r="AG277" i="43"/>
  <c r="AG276" i="43"/>
  <c r="AG275" i="43"/>
  <c r="AG274" i="43"/>
  <c r="AG272" i="43"/>
  <c r="AG271" i="43"/>
  <c r="AG270" i="43"/>
  <c r="AG268" i="43"/>
  <c r="AG267" i="43"/>
  <c r="AG266" i="43"/>
  <c r="AG265" i="43"/>
  <c r="AG263" i="43"/>
  <c r="AG262" i="43"/>
  <c r="AG260" i="43"/>
  <c r="AG259" i="43"/>
  <c r="AG258" i="43"/>
  <c r="AG257" i="43"/>
  <c r="AG255" i="43"/>
  <c r="AG254" i="43"/>
  <c r="AG253" i="43"/>
  <c r="AG252" i="43"/>
  <c r="AG251" i="43"/>
  <c r="AG249" i="43"/>
  <c r="AG248" i="43"/>
  <c r="AG247" i="43"/>
  <c r="AG246" i="43"/>
  <c r="AG245" i="43"/>
  <c r="AG244" i="43"/>
  <c r="AG243" i="43"/>
  <c r="AG242" i="43"/>
  <c r="AG238" i="43"/>
  <c r="AG236" i="43"/>
  <c r="AG227" i="43"/>
  <c r="AG222" i="43"/>
  <c r="AG217" i="43"/>
  <c r="AG216" i="43"/>
  <c r="AG215" i="43"/>
  <c r="AG213" i="43"/>
  <c r="AG212" i="43"/>
  <c r="AG211" i="43"/>
  <c r="AG210" i="43"/>
  <c r="AG209" i="43"/>
  <c r="AG208" i="43"/>
  <c r="AG206" i="43"/>
  <c r="AF206" i="43" s="1"/>
  <c r="AE206" i="25" s="1"/>
  <c r="AG205" i="43"/>
  <c r="AG203" i="43"/>
  <c r="AF203" i="43" s="1"/>
  <c r="AE203" i="25" s="1"/>
  <c r="AG201" i="43"/>
  <c r="AG200" i="43"/>
  <c r="AG199" i="43"/>
  <c r="AG198" i="43"/>
  <c r="AG196" i="43"/>
  <c r="AG193" i="43"/>
  <c r="AF193" i="43" s="1"/>
  <c r="AE193" i="25" s="1"/>
  <c r="AG192" i="43"/>
  <c r="AG191" i="43"/>
  <c r="AF191" i="43" s="1"/>
  <c r="AE191" i="25" s="1"/>
  <c r="AG188" i="43"/>
  <c r="AG186" i="43"/>
  <c r="AG185" i="43"/>
  <c r="AG184" i="43"/>
  <c r="AG183" i="43"/>
  <c r="AG182" i="43"/>
  <c r="AG179" i="43"/>
  <c r="AG178" i="43"/>
  <c r="AG176" i="43"/>
  <c r="AG175" i="43"/>
  <c r="AG174" i="43"/>
  <c r="AG173" i="43"/>
  <c r="AG172" i="43"/>
  <c r="AG170" i="43"/>
  <c r="AG169" i="43"/>
  <c r="AG168" i="43"/>
  <c r="AG164" i="43"/>
  <c r="AG163" i="43"/>
  <c r="AG160" i="43"/>
  <c r="AG159" i="43"/>
  <c r="AG158" i="43"/>
  <c r="AG154" i="43"/>
  <c r="AG153" i="43"/>
  <c r="AG152" i="43"/>
  <c r="AG151" i="43"/>
  <c r="AG149" i="43"/>
  <c r="AG148" i="43"/>
  <c r="AG145" i="43"/>
  <c r="AG144" i="43"/>
  <c r="AG143" i="43"/>
  <c r="AG141" i="43"/>
  <c r="AG140" i="43"/>
  <c r="AG139" i="43"/>
  <c r="AG135" i="43"/>
  <c r="AG134" i="43"/>
  <c r="AG133" i="43"/>
  <c r="AG132" i="43"/>
  <c r="AG130" i="43"/>
  <c r="AG129" i="43"/>
  <c r="AG128" i="43"/>
  <c r="AG127" i="43"/>
  <c r="AG124" i="43"/>
  <c r="AG122" i="43"/>
  <c r="AG121" i="43"/>
  <c r="AG120" i="43"/>
  <c r="AG119" i="43"/>
  <c r="AG118" i="43"/>
  <c r="AG116" i="43"/>
  <c r="AG114" i="43"/>
  <c r="AG112" i="43"/>
  <c r="AG110" i="43"/>
  <c r="AG109" i="43"/>
  <c r="AG108" i="43"/>
  <c r="AG106" i="43"/>
  <c r="AG105" i="43"/>
  <c r="AG103" i="43"/>
  <c r="AG102" i="43"/>
  <c r="AG99" i="43"/>
  <c r="AG98" i="43"/>
  <c r="AG95" i="43"/>
  <c r="AG93" i="43"/>
  <c r="AG91" i="43"/>
  <c r="AG90" i="43"/>
  <c r="AG89" i="43"/>
  <c r="AG88" i="43"/>
  <c r="AG87" i="43"/>
  <c r="AG85" i="43"/>
  <c r="AG84" i="43"/>
  <c r="AG83" i="43"/>
  <c r="AG82" i="43"/>
  <c r="AG81" i="43"/>
  <c r="AG78" i="43"/>
  <c r="AG76" i="43"/>
  <c r="AG75" i="43"/>
  <c r="AG74" i="43"/>
  <c r="AG71" i="43"/>
  <c r="AG70" i="43"/>
  <c r="AG69" i="43"/>
  <c r="AG65" i="43"/>
  <c r="AG63" i="43"/>
  <c r="AG62" i="43"/>
  <c r="AG61" i="43"/>
  <c r="AG60" i="43"/>
  <c r="AG59" i="43"/>
  <c r="AG57" i="43"/>
  <c r="AG55" i="43"/>
  <c r="AG54" i="43"/>
  <c r="AG53" i="43"/>
  <c r="AG52" i="43"/>
  <c r="AG51" i="43"/>
  <c r="AG48" i="43"/>
  <c r="AG47" i="43"/>
  <c r="AG46" i="43"/>
  <c r="AG45" i="43"/>
  <c r="AG43" i="43"/>
  <c r="AG42" i="43"/>
  <c r="AG41" i="43"/>
  <c r="AG40" i="43"/>
  <c r="AG39" i="43"/>
  <c r="AG38" i="43"/>
  <c r="AG37" i="43"/>
  <c r="AG33" i="43"/>
  <c r="AG31" i="43"/>
  <c r="AG30" i="43"/>
  <c r="AG26" i="43"/>
  <c r="AG25" i="43"/>
  <c r="AG23" i="43"/>
  <c r="AG22" i="43"/>
  <c r="AG21" i="43"/>
  <c r="AG20" i="43"/>
  <c r="AG17" i="43"/>
  <c r="AG16" i="43"/>
  <c r="AG13" i="43"/>
  <c r="AG11" i="43"/>
  <c r="AG10" i="43"/>
  <c r="AG9" i="43"/>
  <c r="AG8" i="43"/>
  <c r="AC516" i="43"/>
  <c r="AB516" i="43" s="1"/>
  <c r="AC514" i="43"/>
  <c r="AB514" i="43" s="1"/>
  <c r="AC510" i="43"/>
  <c r="AB510" i="43" s="1"/>
  <c r="AD510" i="25" s="1"/>
  <c r="AC509" i="43"/>
  <c r="AB509" i="43" s="1"/>
  <c r="AD509" i="25" s="1"/>
  <c r="AC507" i="43"/>
  <c r="AB507" i="43" s="1"/>
  <c r="AD507" i="25" s="1"/>
  <c r="AC505" i="43"/>
  <c r="AB505" i="43" s="1"/>
  <c r="AD505" i="25" s="1"/>
  <c r="AC503" i="43"/>
  <c r="AB503" i="43" s="1"/>
  <c r="AD503" i="25" s="1"/>
  <c r="AC501" i="43"/>
  <c r="AB501" i="43" s="1"/>
  <c r="AD501" i="25" s="1"/>
  <c r="AC499" i="43"/>
  <c r="AB499" i="43" s="1"/>
  <c r="AD499" i="25" s="1"/>
  <c r="AC497" i="43"/>
  <c r="AB497" i="43" s="1"/>
  <c r="AD497" i="25" s="1"/>
  <c r="AC495" i="43"/>
  <c r="AB495" i="43" s="1"/>
  <c r="AD495" i="25" s="1"/>
  <c r="AC493" i="43"/>
  <c r="AB493" i="43" s="1"/>
  <c r="AD493" i="25" s="1"/>
  <c r="AC491" i="43"/>
  <c r="AB491" i="43" s="1"/>
  <c r="AD491" i="25" s="1"/>
  <c r="AC489" i="43"/>
  <c r="AB489" i="43" s="1"/>
  <c r="AD489" i="25" s="1"/>
  <c r="AC488" i="43"/>
  <c r="AB488" i="43" s="1"/>
  <c r="AD488" i="25" s="1"/>
  <c r="AC487" i="43"/>
  <c r="AB487" i="43" s="1"/>
  <c r="AD487" i="25" s="1"/>
  <c r="AC486" i="43"/>
  <c r="AB486" i="43" s="1"/>
  <c r="AD486" i="25" s="1"/>
  <c r="AC485" i="43"/>
  <c r="AB485" i="43" s="1"/>
  <c r="AD485" i="25" s="1"/>
  <c r="AC484" i="43"/>
  <c r="AB484" i="43" s="1"/>
  <c r="AD484" i="25" s="1"/>
  <c r="AC483" i="43"/>
  <c r="AB483" i="43" s="1"/>
  <c r="AD483" i="25" s="1"/>
  <c r="AC482" i="43"/>
  <c r="AB482" i="43" s="1"/>
  <c r="AD482" i="25" s="1"/>
  <c r="AC481" i="43"/>
  <c r="AB481" i="43" s="1"/>
  <c r="AD481" i="25" s="1"/>
  <c r="AC480" i="43"/>
  <c r="AB480" i="43" s="1"/>
  <c r="AD480" i="25" s="1"/>
  <c r="AC478" i="43"/>
  <c r="AB478" i="43" s="1"/>
  <c r="AD478" i="25" s="1"/>
  <c r="AC476" i="43"/>
  <c r="AB476" i="43" s="1"/>
  <c r="AD476" i="25" s="1"/>
  <c r="AC474" i="43"/>
  <c r="AB474" i="43" s="1"/>
  <c r="AD474" i="25" s="1"/>
  <c r="AC470" i="43"/>
  <c r="AB470" i="43" s="1"/>
  <c r="AD470" i="25" s="1"/>
  <c r="AC469" i="43"/>
  <c r="AB469" i="43" s="1"/>
  <c r="AD469" i="25" s="1"/>
  <c r="AC467" i="43"/>
  <c r="AB467" i="43" s="1"/>
  <c r="AD467" i="25" s="1"/>
  <c r="AC465" i="43"/>
  <c r="AB465" i="43" s="1"/>
  <c r="AD465" i="25" s="1"/>
  <c r="AC463" i="43"/>
  <c r="AB463" i="43" s="1"/>
  <c r="AD463" i="25" s="1"/>
  <c r="AC461" i="43"/>
  <c r="AB461" i="43" s="1"/>
  <c r="AD461" i="25" s="1"/>
  <c r="AC459" i="43"/>
  <c r="AB459" i="43" s="1"/>
  <c r="AD459" i="25" s="1"/>
  <c r="AC457" i="43"/>
  <c r="AB457" i="43" s="1"/>
  <c r="AD457" i="25" s="1"/>
  <c r="AC455" i="43"/>
  <c r="AB455" i="43" s="1"/>
  <c r="AD455" i="25" s="1"/>
  <c r="AC453" i="43"/>
  <c r="AB453" i="43" s="1"/>
  <c r="AD453" i="25" s="1"/>
  <c r="AC449" i="43"/>
  <c r="AB449" i="43" s="1"/>
  <c r="AD449" i="25" s="1"/>
  <c r="AC448" i="43"/>
  <c r="AB448" i="43" s="1"/>
  <c r="AD448" i="25" s="1"/>
  <c r="AC447" i="43"/>
  <c r="AB447" i="43" s="1"/>
  <c r="AD447" i="25" s="1"/>
  <c r="AC446" i="43"/>
  <c r="AB446" i="43" s="1"/>
  <c r="AD446" i="25" s="1"/>
  <c r="AC445" i="43"/>
  <c r="AB445" i="43" s="1"/>
  <c r="AD445" i="25" s="1"/>
  <c r="AC444" i="43"/>
  <c r="AB444" i="43" s="1"/>
  <c r="AD444" i="25" s="1"/>
  <c r="AC443" i="43"/>
  <c r="AB443" i="43" s="1"/>
  <c r="AD443" i="25" s="1"/>
  <c r="AC442" i="43"/>
  <c r="AB442" i="43" s="1"/>
  <c r="AD442" i="25" s="1"/>
  <c r="AC441" i="43"/>
  <c r="AB441" i="43" s="1"/>
  <c r="AD441" i="25" s="1"/>
  <c r="AC440" i="43"/>
  <c r="AB440" i="43" s="1"/>
  <c r="AD440" i="25" s="1"/>
  <c r="AC439" i="43"/>
  <c r="AB439" i="43" s="1"/>
  <c r="AD439" i="25" s="1"/>
  <c r="AC437" i="43"/>
  <c r="AB437" i="43" s="1"/>
  <c r="AD437" i="25" s="1"/>
  <c r="AC435" i="43"/>
  <c r="AB435" i="43" s="1"/>
  <c r="AC432" i="43"/>
  <c r="AB432" i="43" s="1"/>
  <c r="AC426" i="43"/>
  <c r="AB426" i="43" s="1"/>
  <c r="AD426" i="25" s="1"/>
  <c r="AC423" i="43"/>
  <c r="AB423" i="43" s="1"/>
  <c r="AD423" i="25" s="1"/>
  <c r="AC421" i="43"/>
  <c r="AB421" i="43" s="1"/>
  <c r="AD421" i="25" s="1"/>
  <c r="AC420" i="43"/>
  <c r="AB420" i="43" s="1"/>
  <c r="AD420" i="25" s="1"/>
  <c r="AC419" i="43"/>
  <c r="AB419" i="43" s="1"/>
  <c r="AD419" i="25" s="1"/>
  <c r="AC418" i="43"/>
  <c r="AB418" i="43" s="1"/>
  <c r="AD418" i="25" s="1"/>
  <c r="AC417" i="43"/>
  <c r="AB417" i="43" s="1"/>
  <c r="AD417" i="25" s="1"/>
  <c r="AC416" i="43"/>
  <c r="AB416" i="43" s="1"/>
  <c r="AD416" i="25" s="1"/>
  <c r="AC415" i="43"/>
  <c r="AB415" i="43" s="1"/>
  <c r="AD415" i="25" s="1"/>
  <c r="AC414" i="43"/>
  <c r="AB414" i="43" s="1"/>
  <c r="AD414" i="25" s="1"/>
  <c r="AC412" i="43"/>
  <c r="AB412" i="43" s="1"/>
  <c r="AD412" i="25" s="1"/>
  <c r="AC409" i="43"/>
  <c r="AB409" i="43" s="1"/>
  <c r="AD409" i="25" s="1"/>
  <c r="AC407" i="43"/>
  <c r="AB407" i="43" s="1"/>
  <c r="AD407" i="25" s="1"/>
  <c r="AC406" i="43"/>
  <c r="AB406" i="43" s="1"/>
  <c r="AD406" i="25" s="1"/>
  <c r="AC405" i="43"/>
  <c r="AB405" i="43" s="1"/>
  <c r="AD405" i="25" s="1"/>
  <c r="AC403" i="43"/>
  <c r="AB403" i="43" s="1"/>
  <c r="AD403" i="25" s="1"/>
  <c r="AC402" i="43"/>
  <c r="AB402" i="43" s="1"/>
  <c r="AD402" i="25" s="1"/>
  <c r="AC400" i="43"/>
  <c r="AB400" i="43" s="1"/>
  <c r="AC397" i="43"/>
  <c r="AB397" i="43" s="1"/>
  <c r="AD397" i="25" s="1"/>
  <c r="AC395" i="43"/>
  <c r="AB395" i="43" s="1"/>
  <c r="AD395" i="25" s="1"/>
  <c r="AC394" i="43"/>
  <c r="AB394" i="43" s="1"/>
  <c r="AD394" i="25" s="1"/>
  <c r="AC392" i="43"/>
  <c r="AB392" i="43" s="1"/>
  <c r="AD392" i="25" s="1"/>
  <c r="AC390" i="43"/>
  <c r="AB390" i="43" s="1"/>
  <c r="AD390" i="25" s="1"/>
  <c r="AC388" i="43"/>
  <c r="AB388" i="43" s="1"/>
  <c r="AD388" i="25" s="1"/>
  <c r="AC386" i="43"/>
  <c r="AB386" i="43" s="1"/>
  <c r="AD386" i="25" s="1"/>
  <c r="AC384" i="43"/>
  <c r="AB384" i="43" s="1"/>
  <c r="AD384" i="25" s="1"/>
  <c r="AC383" i="43"/>
  <c r="AB383" i="43" s="1"/>
  <c r="AD383" i="25" s="1"/>
  <c r="AC382" i="43"/>
  <c r="AB382" i="43" s="1"/>
  <c r="AD382" i="25" s="1"/>
  <c r="AC381" i="43"/>
  <c r="AB381" i="43" s="1"/>
  <c r="AD381" i="25" s="1"/>
  <c r="AC380" i="43"/>
  <c r="AB380" i="43" s="1"/>
  <c r="AD380" i="25" s="1"/>
  <c r="AC377" i="43"/>
  <c r="AB377" i="43" s="1"/>
  <c r="AD377" i="25" s="1"/>
  <c r="AC375" i="43"/>
  <c r="AB375" i="43" s="1"/>
  <c r="AD375" i="25" s="1"/>
  <c r="AC374" i="43"/>
  <c r="AB374" i="43" s="1"/>
  <c r="AD374" i="25" s="1"/>
  <c r="AC373" i="43"/>
  <c r="AB373" i="43" s="1"/>
  <c r="AD373" i="25" s="1"/>
  <c r="AC370" i="43"/>
  <c r="AB370" i="43" s="1"/>
  <c r="AD370" i="25" s="1"/>
  <c r="AC369" i="43"/>
  <c r="AB369" i="43" s="1"/>
  <c r="AD369" i="25" s="1"/>
  <c r="AC368" i="43"/>
  <c r="AB368" i="43" s="1"/>
  <c r="AD368" i="25" s="1"/>
  <c r="AC367" i="43"/>
  <c r="AB367" i="43" s="1"/>
  <c r="AD367" i="25" s="1"/>
  <c r="AC366" i="43"/>
  <c r="AB366" i="43" s="1"/>
  <c r="AD366" i="25" s="1"/>
  <c r="AC365" i="43"/>
  <c r="AB365" i="43" s="1"/>
  <c r="AD365" i="25" s="1"/>
  <c r="AC363" i="43"/>
  <c r="AB363" i="43" s="1"/>
  <c r="AD363" i="25" s="1"/>
  <c r="AC362" i="43"/>
  <c r="AB362" i="43" s="1"/>
  <c r="AD362" i="25" s="1"/>
  <c r="AC360" i="43"/>
  <c r="AB360" i="43" s="1"/>
  <c r="AD360" i="25" s="1"/>
  <c r="AC359" i="43"/>
  <c r="AB359" i="43" s="1"/>
  <c r="AD359" i="25" s="1"/>
  <c r="AC358" i="43"/>
  <c r="AB358" i="43" s="1"/>
  <c r="AD358" i="25" s="1"/>
  <c r="AC357" i="43"/>
  <c r="AB357" i="43" s="1"/>
  <c r="AD357" i="25" s="1"/>
  <c r="AC356" i="43"/>
  <c r="AB356" i="43" s="1"/>
  <c r="AD356" i="25" s="1"/>
  <c r="AC355" i="43"/>
  <c r="AB355" i="43" s="1"/>
  <c r="AD355" i="25" s="1"/>
  <c r="AC354" i="43"/>
  <c r="AB354" i="43" s="1"/>
  <c r="AD354" i="25" s="1"/>
  <c r="AC353" i="43"/>
  <c r="AB353" i="43" s="1"/>
  <c r="AD353" i="25" s="1"/>
  <c r="AC352" i="43"/>
  <c r="AB352" i="43" s="1"/>
  <c r="AD352" i="25" s="1"/>
  <c r="AC351" i="43"/>
  <c r="AB351" i="43" s="1"/>
  <c r="AD351" i="25" s="1"/>
  <c r="AC350" i="43"/>
  <c r="AB350" i="43" s="1"/>
  <c r="AD350" i="25" s="1"/>
  <c r="AC348" i="43"/>
  <c r="AB348" i="43" s="1"/>
  <c r="AD348" i="25" s="1"/>
  <c r="AC347" i="43"/>
  <c r="AB347" i="43" s="1"/>
  <c r="AD347" i="25" s="1"/>
  <c r="AC345" i="43"/>
  <c r="AB345" i="43" s="1"/>
  <c r="AD345" i="25" s="1"/>
  <c r="AC344" i="43"/>
  <c r="AB344" i="43" s="1"/>
  <c r="AD344" i="25" s="1"/>
  <c r="AC343" i="43"/>
  <c r="AB343" i="43" s="1"/>
  <c r="AD343" i="25" s="1"/>
  <c r="AC341" i="43"/>
  <c r="AB341" i="43" s="1"/>
  <c r="AD341" i="25" s="1"/>
  <c r="AC340" i="43"/>
  <c r="AB340" i="43" s="1"/>
  <c r="AD340" i="25" s="1"/>
  <c r="AC338" i="43"/>
  <c r="AB338" i="43" s="1"/>
  <c r="AD338" i="25" s="1"/>
  <c r="AC337" i="43"/>
  <c r="AB337" i="43" s="1"/>
  <c r="AD337" i="25" s="1"/>
  <c r="AC336" i="43"/>
  <c r="AB336" i="43" s="1"/>
  <c r="AD336" i="25" s="1"/>
  <c r="AC335" i="43"/>
  <c r="AB335" i="43" s="1"/>
  <c r="AD335" i="25" s="1"/>
  <c r="AC334" i="43"/>
  <c r="AB334" i="43" s="1"/>
  <c r="AD334" i="25" s="1"/>
  <c r="AC332" i="43"/>
  <c r="AB332" i="43" s="1"/>
  <c r="AD332" i="25" s="1"/>
  <c r="AC331" i="43"/>
  <c r="AB331" i="43" s="1"/>
  <c r="AD331" i="25" s="1"/>
  <c r="AC330" i="43"/>
  <c r="AB330" i="43" s="1"/>
  <c r="AD330" i="25" s="1"/>
  <c r="AC329" i="43"/>
  <c r="AB329" i="43" s="1"/>
  <c r="AD329" i="25" s="1"/>
  <c r="AC328" i="43"/>
  <c r="AB328" i="43" s="1"/>
  <c r="AD328" i="25" s="1"/>
  <c r="AC326" i="43"/>
  <c r="AB326" i="43" s="1"/>
  <c r="AD326" i="25" s="1"/>
  <c r="AC325" i="43"/>
  <c r="AB325" i="43" s="1"/>
  <c r="AD325" i="25" s="1"/>
  <c r="AC324" i="43"/>
  <c r="AB324" i="43" s="1"/>
  <c r="AD324" i="25" s="1"/>
  <c r="AC323" i="43"/>
  <c r="AB323" i="43" s="1"/>
  <c r="AD323" i="25" s="1"/>
  <c r="AC322" i="43"/>
  <c r="AB322" i="43" s="1"/>
  <c r="AD322" i="25" s="1"/>
  <c r="AC321" i="43"/>
  <c r="AB321" i="43" s="1"/>
  <c r="AD321" i="25" s="1"/>
  <c r="AC319" i="43"/>
  <c r="AB319" i="43" s="1"/>
  <c r="AD319" i="25" s="1"/>
  <c r="AC318" i="43"/>
  <c r="AB318" i="43" s="1"/>
  <c r="AD318" i="25" s="1"/>
  <c r="AC317" i="43"/>
  <c r="AB317" i="43" s="1"/>
  <c r="AD317" i="25" s="1"/>
  <c r="AC316" i="43"/>
  <c r="AB316" i="43" s="1"/>
  <c r="AD316" i="25" s="1"/>
  <c r="AC315" i="43"/>
  <c r="AB315" i="43" s="1"/>
  <c r="AD315" i="25" s="1"/>
  <c r="AC314" i="43"/>
  <c r="AB314" i="43" s="1"/>
  <c r="AD314" i="25" s="1"/>
  <c r="AC313" i="43"/>
  <c r="AB313" i="43" s="1"/>
  <c r="AD313" i="25" s="1"/>
  <c r="AC312" i="43"/>
  <c r="AB312" i="43" s="1"/>
  <c r="AD312" i="25" s="1"/>
  <c r="AC311" i="43"/>
  <c r="AB311" i="43" s="1"/>
  <c r="AD311" i="25" s="1"/>
  <c r="AC310" i="43"/>
  <c r="AB310" i="43" s="1"/>
  <c r="AD310" i="25" s="1"/>
  <c r="AC309" i="43"/>
  <c r="AB309" i="43" s="1"/>
  <c r="AD309" i="25" s="1"/>
  <c r="AC306" i="43"/>
  <c r="AB306" i="43" s="1"/>
  <c r="AD306" i="25" s="1"/>
  <c r="AC305" i="43"/>
  <c r="AB305" i="43" s="1"/>
  <c r="AD305" i="25" s="1"/>
  <c r="AC304" i="43"/>
  <c r="AB304" i="43" s="1"/>
  <c r="AD304" i="25" s="1"/>
  <c r="AC303" i="43"/>
  <c r="AB303" i="43" s="1"/>
  <c r="AD303" i="25" s="1"/>
  <c r="AC301" i="43"/>
  <c r="AB301" i="43" s="1"/>
  <c r="AD301" i="25" s="1"/>
  <c r="AC300" i="43"/>
  <c r="AB300" i="43" s="1"/>
  <c r="AD300" i="25" s="1"/>
  <c r="AC299" i="43"/>
  <c r="AB299" i="43" s="1"/>
  <c r="AD299" i="25" s="1"/>
  <c r="AC297" i="43"/>
  <c r="AB297" i="43" s="1"/>
  <c r="AD297" i="25" s="1"/>
  <c r="AC296" i="43"/>
  <c r="AB296" i="43" s="1"/>
  <c r="AD296" i="25" s="1"/>
  <c r="AC295" i="43"/>
  <c r="AB295" i="43" s="1"/>
  <c r="AD295" i="25" s="1"/>
  <c r="AC294" i="43"/>
  <c r="AB294" i="43" s="1"/>
  <c r="AD294" i="25" s="1"/>
  <c r="AC293" i="43"/>
  <c r="AB293" i="43" s="1"/>
  <c r="AD293" i="25" s="1"/>
  <c r="AC292" i="43"/>
  <c r="AB292" i="43" s="1"/>
  <c r="AD292" i="25" s="1"/>
  <c r="AC290" i="43"/>
  <c r="AB290" i="43" s="1"/>
  <c r="AD290" i="25" s="1"/>
  <c r="AC289" i="43"/>
  <c r="AB289" i="43" s="1"/>
  <c r="AD289" i="25" s="1"/>
  <c r="AC288" i="43"/>
  <c r="AB288" i="43" s="1"/>
  <c r="AD288" i="25" s="1"/>
  <c r="AC287" i="43"/>
  <c r="AB287" i="43" s="1"/>
  <c r="AD287" i="25" s="1"/>
  <c r="AC285" i="43"/>
  <c r="AB285" i="43" s="1"/>
  <c r="AD285" i="25" s="1"/>
  <c r="AC284" i="43"/>
  <c r="AB284" i="43" s="1"/>
  <c r="AD284" i="25" s="1"/>
  <c r="AC282" i="43"/>
  <c r="AB282" i="43" s="1"/>
  <c r="AD282" i="25" s="1"/>
  <c r="AC280" i="43"/>
  <c r="AB280" i="43" s="1"/>
  <c r="AD280" i="25" s="1"/>
  <c r="AC278" i="43"/>
  <c r="AB278" i="43" s="1"/>
  <c r="AC277" i="43"/>
  <c r="AB277" i="43" s="1"/>
  <c r="AD277" i="25" s="1"/>
  <c r="AC276" i="43"/>
  <c r="AB276" i="43" s="1"/>
  <c r="AD276" i="25" s="1"/>
  <c r="AC275" i="43"/>
  <c r="AB275" i="43" s="1"/>
  <c r="AD275" i="25" s="1"/>
  <c r="AC274" i="43"/>
  <c r="AB274" i="43" s="1"/>
  <c r="AD274" i="25" s="1"/>
  <c r="AC272" i="43"/>
  <c r="AB272" i="43" s="1"/>
  <c r="AD272" i="25" s="1"/>
  <c r="AC271" i="43"/>
  <c r="AB271" i="43" s="1"/>
  <c r="AD271" i="25" s="1"/>
  <c r="AC270" i="43"/>
  <c r="AB270" i="43" s="1"/>
  <c r="AD270" i="25" s="1"/>
  <c r="AC268" i="43"/>
  <c r="AB268" i="43" s="1"/>
  <c r="AD268" i="25" s="1"/>
  <c r="AC267" i="43"/>
  <c r="AB267" i="43" s="1"/>
  <c r="AD267" i="25" s="1"/>
  <c r="AC266" i="43"/>
  <c r="AB266" i="43" s="1"/>
  <c r="AD266" i="25" s="1"/>
  <c r="AC265" i="43"/>
  <c r="AB265" i="43" s="1"/>
  <c r="AC263" i="43"/>
  <c r="AB263" i="43" s="1"/>
  <c r="AC262" i="43"/>
  <c r="AB262" i="43" s="1"/>
  <c r="AD262" i="25" s="1"/>
  <c r="AC260" i="43"/>
  <c r="AB260" i="43" s="1"/>
  <c r="AD260" i="25" s="1"/>
  <c r="AC259" i="43"/>
  <c r="AB259" i="43" s="1"/>
  <c r="AD259" i="25" s="1"/>
  <c r="AC258" i="43"/>
  <c r="AB258" i="43" s="1"/>
  <c r="AD258" i="25" s="1"/>
  <c r="AC257" i="43"/>
  <c r="AB257" i="43" s="1"/>
  <c r="AD257" i="25" s="1"/>
  <c r="AC255" i="43"/>
  <c r="AB255" i="43" s="1"/>
  <c r="AD255" i="25" s="1"/>
  <c r="AC254" i="43"/>
  <c r="AB254" i="43" s="1"/>
  <c r="AD254" i="25" s="1"/>
  <c r="AC253" i="43"/>
  <c r="AB253" i="43" s="1"/>
  <c r="AD253" i="25" s="1"/>
  <c r="AC252" i="43"/>
  <c r="AB252" i="43" s="1"/>
  <c r="AC251" i="43"/>
  <c r="AB251" i="43" s="1"/>
  <c r="AC249" i="43"/>
  <c r="AB249" i="43" s="1"/>
  <c r="AD249" i="25" s="1"/>
  <c r="AC248" i="43"/>
  <c r="AB248" i="43" s="1"/>
  <c r="AD248" i="25" s="1"/>
  <c r="AC247" i="43"/>
  <c r="AB247" i="43" s="1"/>
  <c r="AD247" i="25" s="1"/>
  <c r="AC246" i="43"/>
  <c r="AB246" i="43" s="1"/>
  <c r="AD246" i="25" s="1"/>
  <c r="AC245" i="43"/>
  <c r="AB245" i="43" s="1"/>
  <c r="AD245" i="25" s="1"/>
  <c r="AC244" i="43"/>
  <c r="AB244" i="43" s="1"/>
  <c r="AD244" i="25" s="1"/>
  <c r="AC243" i="43"/>
  <c r="AB243" i="43" s="1"/>
  <c r="AD243" i="25" s="1"/>
  <c r="AC242" i="43"/>
  <c r="AB242" i="43" s="1"/>
  <c r="AD242" i="25" s="1"/>
  <c r="AC238" i="43"/>
  <c r="AB238" i="43" s="1"/>
  <c r="AD238" i="25" s="1"/>
  <c r="AC236" i="43"/>
  <c r="AB236" i="43" s="1"/>
  <c r="AD236" i="25" s="1"/>
  <c r="AC227" i="43"/>
  <c r="AB227" i="43" s="1"/>
  <c r="AD227" i="25" s="1"/>
  <c r="AC222" i="43"/>
  <c r="AB222" i="43" s="1"/>
  <c r="AD222" i="25" s="1"/>
  <c r="AC217" i="43"/>
  <c r="AB217" i="43" s="1"/>
  <c r="AD217" i="25" s="1"/>
  <c r="AC216" i="43"/>
  <c r="AB216" i="43" s="1"/>
  <c r="AD216" i="25" s="1"/>
  <c r="AC213" i="43"/>
  <c r="AB213" i="43" s="1"/>
  <c r="AD213" i="25" s="1"/>
  <c r="AC212" i="43"/>
  <c r="AB212" i="43" s="1"/>
  <c r="AD212" i="25" s="1"/>
  <c r="AC211" i="43"/>
  <c r="AB211" i="43" s="1"/>
  <c r="AD211" i="25" s="1"/>
  <c r="AC210" i="43"/>
  <c r="AB210" i="43" s="1"/>
  <c r="AD210" i="25" s="1"/>
  <c r="AC209" i="43"/>
  <c r="AB209" i="43" s="1"/>
  <c r="AD209" i="25" s="1"/>
  <c r="AC208" i="43"/>
  <c r="AB208" i="43" s="1"/>
  <c r="AD208" i="25" s="1"/>
  <c r="AC206" i="43"/>
  <c r="AB206" i="43" s="1"/>
  <c r="AD206" i="25" s="1"/>
  <c r="AC205" i="43"/>
  <c r="AB205" i="43" s="1"/>
  <c r="AD205" i="25" s="1"/>
  <c r="AC203" i="43"/>
  <c r="AB203" i="43" s="1"/>
  <c r="AD203" i="25" s="1"/>
  <c r="AC201" i="43"/>
  <c r="AB201" i="43" s="1"/>
  <c r="AD201" i="25" s="1"/>
  <c r="AC200" i="43"/>
  <c r="AB200" i="43" s="1"/>
  <c r="AD200" i="25" s="1"/>
  <c r="AC199" i="43"/>
  <c r="AB199" i="43" s="1"/>
  <c r="AD199" i="25" s="1"/>
  <c r="AC198" i="43"/>
  <c r="AB198" i="43" s="1"/>
  <c r="AD198" i="25" s="1"/>
  <c r="AC196" i="43"/>
  <c r="AB196" i="43" s="1"/>
  <c r="AD196" i="25" s="1"/>
  <c r="AC193" i="43"/>
  <c r="AB193" i="43" s="1"/>
  <c r="AD193" i="25" s="1"/>
  <c r="AC192" i="43"/>
  <c r="AB192" i="43" s="1"/>
  <c r="AD192" i="25" s="1"/>
  <c r="AC191" i="43"/>
  <c r="AB191" i="43" s="1"/>
  <c r="AD191" i="25" s="1"/>
  <c r="AC188" i="43"/>
  <c r="AB188" i="43" s="1"/>
  <c r="AD188" i="25" s="1"/>
  <c r="AC186" i="43"/>
  <c r="AB186" i="43" s="1"/>
  <c r="AD186" i="25" s="1"/>
  <c r="AC185" i="43"/>
  <c r="AB185" i="43" s="1"/>
  <c r="AD185" i="25" s="1"/>
  <c r="AC184" i="43"/>
  <c r="AB184" i="43" s="1"/>
  <c r="AD184" i="25" s="1"/>
  <c r="AC183" i="43"/>
  <c r="AB183" i="43" s="1"/>
  <c r="AD183" i="25" s="1"/>
  <c r="AC182" i="43"/>
  <c r="AB182" i="43" s="1"/>
  <c r="AD182" i="25" s="1"/>
  <c r="AC179" i="43"/>
  <c r="AB179" i="43" s="1"/>
  <c r="AD179" i="25" s="1"/>
  <c r="AC178" i="43"/>
  <c r="AB178" i="43" s="1"/>
  <c r="AD178" i="25" s="1"/>
  <c r="AC176" i="43"/>
  <c r="AB176" i="43" s="1"/>
  <c r="AD176" i="25" s="1"/>
  <c r="AC175" i="43"/>
  <c r="AB175" i="43" s="1"/>
  <c r="AD175" i="25" s="1"/>
  <c r="AC174" i="43"/>
  <c r="AB174" i="43" s="1"/>
  <c r="AD174" i="25" s="1"/>
  <c r="AC173" i="43"/>
  <c r="AB173" i="43" s="1"/>
  <c r="AD173" i="25" s="1"/>
  <c r="AC172" i="43"/>
  <c r="AB172" i="43" s="1"/>
  <c r="AD172" i="25" s="1"/>
  <c r="AC170" i="43"/>
  <c r="AB170" i="43" s="1"/>
  <c r="AD170" i="25" s="1"/>
  <c r="AC169" i="43"/>
  <c r="AB169" i="43" s="1"/>
  <c r="AD169" i="25" s="1"/>
  <c r="AC168" i="43"/>
  <c r="AB168" i="43" s="1"/>
  <c r="AD168" i="25" s="1"/>
  <c r="AC167" i="43"/>
  <c r="AB167" i="43" s="1"/>
  <c r="AD167" i="25" s="1"/>
  <c r="AC164" i="43"/>
  <c r="AB164" i="43" s="1"/>
  <c r="AD164" i="25" s="1"/>
  <c r="AC163" i="43"/>
  <c r="AB163" i="43" s="1"/>
  <c r="AD163" i="25" s="1"/>
  <c r="AC160" i="43"/>
  <c r="AB160" i="43" s="1"/>
  <c r="AD160" i="25" s="1"/>
  <c r="AC159" i="43"/>
  <c r="AB159" i="43" s="1"/>
  <c r="AD159" i="25" s="1"/>
  <c r="AC158" i="43"/>
  <c r="AB158" i="43" s="1"/>
  <c r="AD158" i="25" s="1"/>
  <c r="AC154" i="43"/>
  <c r="AB154" i="43" s="1"/>
  <c r="AD154" i="25" s="1"/>
  <c r="AC153" i="43"/>
  <c r="AB153" i="43" s="1"/>
  <c r="AD153" i="25" s="1"/>
  <c r="AC152" i="43"/>
  <c r="AB152" i="43" s="1"/>
  <c r="AD152" i="25" s="1"/>
  <c r="AC151" i="43"/>
  <c r="AB151" i="43" s="1"/>
  <c r="AD151" i="25" s="1"/>
  <c r="AC149" i="43"/>
  <c r="AB149" i="43" s="1"/>
  <c r="AD149" i="25" s="1"/>
  <c r="AC148" i="43"/>
  <c r="AB148" i="43" s="1"/>
  <c r="AD148" i="25" s="1"/>
  <c r="AC145" i="43"/>
  <c r="AB145" i="43" s="1"/>
  <c r="AD145" i="25" s="1"/>
  <c r="AC144" i="43"/>
  <c r="AB144" i="43" s="1"/>
  <c r="AD144" i="25" s="1"/>
  <c r="AC143" i="43"/>
  <c r="AB143" i="43" s="1"/>
  <c r="AD143" i="25" s="1"/>
  <c r="AC141" i="43"/>
  <c r="AB141" i="43" s="1"/>
  <c r="AD141" i="25" s="1"/>
  <c r="AC140" i="43"/>
  <c r="AB140" i="43" s="1"/>
  <c r="AD140" i="25" s="1"/>
  <c r="AC139" i="43"/>
  <c r="AB139" i="43" s="1"/>
  <c r="AD139" i="25" s="1"/>
  <c r="AC135" i="43"/>
  <c r="AB135" i="43" s="1"/>
  <c r="AD135" i="25" s="1"/>
  <c r="AC134" i="43"/>
  <c r="AB134" i="43" s="1"/>
  <c r="AD134" i="25" s="1"/>
  <c r="AC133" i="43"/>
  <c r="AB133" i="43" s="1"/>
  <c r="AD133" i="25" s="1"/>
  <c r="AC132" i="43"/>
  <c r="AB132" i="43" s="1"/>
  <c r="AD132" i="25" s="1"/>
  <c r="AC130" i="43"/>
  <c r="AB130" i="43" s="1"/>
  <c r="AD130" i="25" s="1"/>
  <c r="AC129" i="43"/>
  <c r="AB129" i="43" s="1"/>
  <c r="AD129" i="25" s="1"/>
  <c r="AC128" i="43"/>
  <c r="AB128" i="43" s="1"/>
  <c r="AD128" i="25" s="1"/>
  <c r="AC127" i="43"/>
  <c r="AB127" i="43" s="1"/>
  <c r="AD127" i="25" s="1"/>
  <c r="AC124" i="43"/>
  <c r="AB124" i="43" s="1"/>
  <c r="AD124" i="25" s="1"/>
  <c r="AC122" i="43"/>
  <c r="AB122" i="43" s="1"/>
  <c r="AD122" i="25" s="1"/>
  <c r="AC121" i="43"/>
  <c r="AB121" i="43" s="1"/>
  <c r="AD121" i="25" s="1"/>
  <c r="AC120" i="43"/>
  <c r="AB120" i="43" s="1"/>
  <c r="AD120" i="25" s="1"/>
  <c r="AC119" i="43"/>
  <c r="AB119" i="43" s="1"/>
  <c r="AD119" i="25" s="1"/>
  <c r="AC118" i="43"/>
  <c r="AB118" i="43" s="1"/>
  <c r="AD118" i="25" s="1"/>
  <c r="AC116" i="43"/>
  <c r="AB116" i="43" s="1"/>
  <c r="AD116" i="25" s="1"/>
  <c r="AC114" i="43"/>
  <c r="AB114" i="43" s="1"/>
  <c r="AD114" i="25" s="1"/>
  <c r="AC112" i="43"/>
  <c r="AB112" i="43" s="1"/>
  <c r="AD112" i="25" s="1"/>
  <c r="AC110" i="43"/>
  <c r="AB110" i="43" s="1"/>
  <c r="AD110" i="25" s="1"/>
  <c r="AC109" i="43"/>
  <c r="AB109" i="43" s="1"/>
  <c r="AD109" i="25" s="1"/>
  <c r="AC108" i="43"/>
  <c r="AB108" i="43" s="1"/>
  <c r="AD108" i="25" s="1"/>
  <c r="AC106" i="43"/>
  <c r="AB106" i="43" s="1"/>
  <c r="AD106" i="25" s="1"/>
  <c r="AC105" i="43"/>
  <c r="AB105" i="43" s="1"/>
  <c r="AD105" i="25" s="1"/>
  <c r="AC103" i="43"/>
  <c r="AB103" i="43" s="1"/>
  <c r="AD103" i="25" s="1"/>
  <c r="AC102" i="43"/>
  <c r="AB102" i="43" s="1"/>
  <c r="AD102" i="25" s="1"/>
  <c r="AC99" i="43"/>
  <c r="AB99" i="43" s="1"/>
  <c r="AD99" i="25" s="1"/>
  <c r="AC98" i="43"/>
  <c r="AB98" i="43" s="1"/>
  <c r="AD98" i="25" s="1"/>
  <c r="AC95" i="43"/>
  <c r="AB95" i="43" s="1"/>
  <c r="AD95" i="25" s="1"/>
  <c r="AC93" i="43"/>
  <c r="AB93" i="43" s="1"/>
  <c r="AD93" i="25" s="1"/>
  <c r="AC91" i="43"/>
  <c r="AB91" i="43" s="1"/>
  <c r="AD91" i="25" s="1"/>
  <c r="AC90" i="43"/>
  <c r="AB90" i="43" s="1"/>
  <c r="AD90" i="25" s="1"/>
  <c r="AC89" i="43"/>
  <c r="AB89" i="43" s="1"/>
  <c r="AD89" i="25" s="1"/>
  <c r="AC88" i="43"/>
  <c r="AB88" i="43" s="1"/>
  <c r="AD88" i="25" s="1"/>
  <c r="AC87" i="43"/>
  <c r="AB87" i="43" s="1"/>
  <c r="AD87" i="25" s="1"/>
  <c r="AC85" i="43"/>
  <c r="AB85" i="43" s="1"/>
  <c r="AD85" i="25" s="1"/>
  <c r="AC84" i="43"/>
  <c r="AB84" i="43" s="1"/>
  <c r="AD84" i="25" s="1"/>
  <c r="AC83" i="43"/>
  <c r="AB83" i="43" s="1"/>
  <c r="AD83" i="25" s="1"/>
  <c r="AC82" i="43"/>
  <c r="AB82" i="43" s="1"/>
  <c r="AD82" i="25" s="1"/>
  <c r="AC81" i="43"/>
  <c r="AB81" i="43" s="1"/>
  <c r="AD81" i="25" s="1"/>
  <c r="AC78" i="43"/>
  <c r="AB78" i="43" s="1"/>
  <c r="AD78" i="25" s="1"/>
  <c r="AC76" i="43"/>
  <c r="AB76" i="43" s="1"/>
  <c r="AD76" i="25" s="1"/>
  <c r="AC75" i="43"/>
  <c r="AB75" i="43" s="1"/>
  <c r="AD75" i="25" s="1"/>
  <c r="AC71" i="43"/>
  <c r="AB71" i="43" s="1"/>
  <c r="AD71" i="25" s="1"/>
  <c r="AC70" i="43"/>
  <c r="AB70" i="43" s="1"/>
  <c r="AD70" i="25" s="1"/>
  <c r="AC69" i="43"/>
  <c r="AB69" i="43" s="1"/>
  <c r="AD69" i="25" s="1"/>
  <c r="AC65" i="43"/>
  <c r="AB65" i="43" s="1"/>
  <c r="AD65" i="25" s="1"/>
  <c r="AC63" i="43"/>
  <c r="AB63" i="43" s="1"/>
  <c r="AD63" i="25" s="1"/>
  <c r="AC62" i="43"/>
  <c r="AB62" i="43" s="1"/>
  <c r="AD62" i="25" s="1"/>
  <c r="AC61" i="43"/>
  <c r="AB61" i="43" s="1"/>
  <c r="AD61" i="25" s="1"/>
  <c r="AC60" i="43"/>
  <c r="AB60" i="43" s="1"/>
  <c r="AD60" i="25" s="1"/>
  <c r="AC59" i="43"/>
  <c r="AB59" i="43" s="1"/>
  <c r="AD59" i="25" s="1"/>
  <c r="AC57" i="43"/>
  <c r="AB57" i="43" s="1"/>
  <c r="AD57" i="25" s="1"/>
  <c r="AC55" i="43"/>
  <c r="AB55" i="43" s="1"/>
  <c r="AD55" i="25" s="1"/>
  <c r="AC54" i="43"/>
  <c r="AB54" i="43" s="1"/>
  <c r="AD54" i="25" s="1"/>
  <c r="AC53" i="43"/>
  <c r="AB53" i="43" s="1"/>
  <c r="AD53" i="25" s="1"/>
  <c r="AC52" i="43"/>
  <c r="AB52" i="43" s="1"/>
  <c r="AD52" i="25" s="1"/>
  <c r="AC51" i="43"/>
  <c r="AB51" i="43" s="1"/>
  <c r="AD51" i="25" s="1"/>
  <c r="AC48" i="43"/>
  <c r="AB48" i="43" s="1"/>
  <c r="AD48" i="25" s="1"/>
  <c r="AC47" i="43"/>
  <c r="AB47" i="43" s="1"/>
  <c r="AD47" i="25" s="1"/>
  <c r="AC46" i="43"/>
  <c r="AB46" i="43" s="1"/>
  <c r="AD46" i="25" s="1"/>
  <c r="AC45" i="43"/>
  <c r="AB45" i="43" s="1"/>
  <c r="AD45" i="25" s="1"/>
  <c r="AC43" i="43"/>
  <c r="AB43" i="43" s="1"/>
  <c r="AD43" i="25" s="1"/>
  <c r="AC42" i="43"/>
  <c r="AB42" i="43" s="1"/>
  <c r="AD42" i="25" s="1"/>
  <c r="AC41" i="43"/>
  <c r="AB41" i="43" s="1"/>
  <c r="AD41" i="25" s="1"/>
  <c r="AC40" i="43"/>
  <c r="AB40" i="43" s="1"/>
  <c r="AD40" i="25" s="1"/>
  <c r="AC39" i="43"/>
  <c r="AB39" i="43" s="1"/>
  <c r="AD39" i="25" s="1"/>
  <c r="AC38" i="43"/>
  <c r="AB38" i="43" s="1"/>
  <c r="AD38" i="25" s="1"/>
  <c r="AC37" i="43"/>
  <c r="AB37" i="43" s="1"/>
  <c r="AD37" i="25" s="1"/>
  <c r="AC33" i="43"/>
  <c r="AB33" i="43" s="1"/>
  <c r="AD33" i="25" s="1"/>
  <c r="AC31" i="43"/>
  <c r="AB31" i="43" s="1"/>
  <c r="AD31" i="25" s="1"/>
  <c r="AC30" i="43"/>
  <c r="AB30" i="43" s="1"/>
  <c r="AD30" i="25" s="1"/>
  <c r="AC26" i="43"/>
  <c r="AB26" i="43" s="1"/>
  <c r="AD26" i="25" s="1"/>
  <c r="AC25" i="43"/>
  <c r="AB25" i="43" s="1"/>
  <c r="AD25" i="25" s="1"/>
  <c r="AC23" i="43"/>
  <c r="AB23" i="43" s="1"/>
  <c r="AD23" i="25" s="1"/>
  <c r="AC22" i="43"/>
  <c r="AB22" i="43" s="1"/>
  <c r="AD22" i="25" s="1"/>
  <c r="AC21" i="43"/>
  <c r="AB21" i="43" s="1"/>
  <c r="AD21" i="25" s="1"/>
  <c r="AC20" i="43"/>
  <c r="AB20" i="43" s="1"/>
  <c r="AD20" i="25" s="1"/>
  <c r="AC17" i="43"/>
  <c r="AB17" i="43" s="1"/>
  <c r="AD17" i="25" s="1"/>
  <c r="AC16" i="43"/>
  <c r="AB16" i="43" s="1"/>
  <c r="AD16" i="25" s="1"/>
  <c r="AC13" i="43"/>
  <c r="AB13" i="43" s="1"/>
  <c r="AD13" i="25" s="1"/>
  <c r="AC11" i="43"/>
  <c r="AB11" i="43" s="1"/>
  <c r="AD11" i="25" s="1"/>
  <c r="AC10" i="43"/>
  <c r="AB10" i="43" s="1"/>
  <c r="AD10" i="25" s="1"/>
  <c r="AC9" i="43"/>
  <c r="AB9" i="43" s="1"/>
  <c r="AD9" i="25" s="1"/>
  <c r="AC8" i="43"/>
  <c r="AB8" i="43" s="1"/>
  <c r="AD8" i="25" s="1"/>
  <c r="Y516" i="43"/>
  <c r="Y514" i="43"/>
  <c r="Y510" i="43"/>
  <c r="Y509" i="43"/>
  <c r="Y507" i="43"/>
  <c r="Y505" i="43"/>
  <c r="Y503" i="43"/>
  <c r="Y501" i="43"/>
  <c r="Y499" i="43"/>
  <c r="Y497" i="43"/>
  <c r="Y495" i="43"/>
  <c r="Y493" i="43"/>
  <c r="Y491" i="43"/>
  <c r="Y489" i="43"/>
  <c r="Y488" i="43"/>
  <c r="Y487" i="43"/>
  <c r="Y486" i="43"/>
  <c r="Y485" i="43"/>
  <c r="Y484" i="43"/>
  <c r="Y483" i="43"/>
  <c r="Y482" i="43"/>
  <c r="Y481" i="43"/>
  <c r="Y480" i="43"/>
  <c r="Y478" i="43"/>
  <c r="Y476" i="43"/>
  <c r="Y474" i="43"/>
  <c r="Y470" i="43"/>
  <c r="Y469" i="43"/>
  <c r="Y467" i="43"/>
  <c r="Y465" i="43"/>
  <c r="Y463" i="43"/>
  <c r="Y461" i="43"/>
  <c r="Y459" i="43"/>
  <c r="Y457" i="43"/>
  <c r="Y455" i="43"/>
  <c r="Y453" i="43"/>
  <c r="Y449" i="43"/>
  <c r="Y448" i="43"/>
  <c r="Y447" i="43"/>
  <c r="Y446" i="43"/>
  <c r="Y445" i="43"/>
  <c r="Y444" i="43"/>
  <c r="Y443" i="43"/>
  <c r="Y442" i="43"/>
  <c r="Y441" i="43"/>
  <c r="Y440" i="43"/>
  <c r="Y439" i="43"/>
  <c r="Y437" i="43"/>
  <c r="Y435" i="43"/>
  <c r="Y432" i="43"/>
  <c r="Y426" i="43"/>
  <c r="Y425" i="43"/>
  <c r="Y423" i="43"/>
  <c r="Y421" i="43"/>
  <c r="Y420" i="43"/>
  <c r="Y419" i="43"/>
  <c r="Y418" i="43"/>
  <c r="Y417" i="43"/>
  <c r="Y416" i="43"/>
  <c r="Y415" i="43"/>
  <c r="Y414" i="43"/>
  <c r="Y413" i="43"/>
  <c r="Y412" i="43"/>
  <c r="Y411" i="43"/>
  <c r="Y409" i="43"/>
  <c r="Y407" i="43"/>
  <c r="Y406" i="43"/>
  <c r="Y405" i="43"/>
  <c r="Y403" i="43"/>
  <c r="Y402" i="43"/>
  <c r="Y400" i="43"/>
  <c r="Y397" i="43"/>
  <c r="Y395" i="43"/>
  <c r="Y394" i="43"/>
  <c r="Y392" i="43"/>
  <c r="Y390" i="43"/>
  <c r="Y388" i="43"/>
  <c r="Y386" i="43"/>
  <c r="Y384" i="43"/>
  <c r="Y383" i="43"/>
  <c r="Y382" i="43"/>
  <c r="Y381" i="43"/>
  <c r="Y380" i="43"/>
  <c r="Y377" i="43"/>
  <c r="Y375" i="43"/>
  <c r="Y374" i="43"/>
  <c r="Y373" i="43"/>
  <c r="Y370" i="43"/>
  <c r="Y369" i="43"/>
  <c r="Y368" i="43"/>
  <c r="Y367" i="43"/>
  <c r="Y366" i="43"/>
  <c r="Y365" i="43"/>
  <c r="Y363" i="43"/>
  <c r="Y362" i="43"/>
  <c r="Y360" i="43"/>
  <c r="Y359" i="43"/>
  <c r="Y358" i="43"/>
  <c r="Y357" i="43"/>
  <c r="Y356" i="43"/>
  <c r="Y355" i="43"/>
  <c r="Y354" i="43"/>
  <c r="Y353" i="43"/>
  <c r="Y352" i="43"/>
  <c r="Y351" i="43"/>
  <c r="Y350" i="43"/>
  <c r="Y348" i="43"/>
  <c r="Y347" i="43"/>
  <c r="Y345" i="43"/>
  <c r="Y344" i="43"/>
  <c r="Y343" i="43"/>
  <c r="Y341" i="43"/>
  <c r="Y340" i="43"/>
  <c r="Y338" i="43"/>
  <c r="Y337" i="43"/>
  <c r="Y336" i="43"/>
  <c r="Y335" i="43"/>
  <c r="Y334" i="43"/>
  <c r="Y332" i="43"/>
  <c r="Y331" i="43"/>
  <c r="Y330" i="43"/>
  <c r="Y329" i="43"/>
  <c r="Y328" i="43"/>
  <c r="Y326" i="43"/>
  <c r="Y325" i="43"/>
  <c r="Y324" i="43"/>
  <c r="Y323" i="43"/>
  <c r="Y322" i="43"/>
  <c r="Y321" i="43"/>
  <c r="Y319" i="43"/>
  <c r="Y318" i="43"/>
  <c r="Y317" i="43"/>
  <c r="Y316" i="43"/>
  <c r="Y315" i="43"/>
  <c r="Y314" i="43"/>
  <c r="Y313" i="43"/>
  <c r="Y312" i="43"/>
  <c r="Y311" i="43"/>
  <c r="Y310" i="43"/>
  <c r="Y309" i="43"/>
  <c r="Y306" i="43"/>
  <c r="Y305" i="43"/>
  <c r="Y304" i="43"/>
  <c r="Y303" i="43"/>
  <c r="Y301" i="43"/>
  <c r="Y300" i="43"/>
  <c r="Y299" i="43"/>
  <c r="Y297" i="43"/>
  <c r="Y296" i="43"/>
  <c r="Y295" i="43"/>
  <c r="Y294" i="43"/>
  <c r="Y293" i="43"/>
  <c r="Y292" i="43"/>
  <c r="Y290" i="43"/>
  <c r="Y289" i="43"/>
  <c r="Y288" i="43"/>
  <c r="Y287" i="43"/>
  <c r="Y285" i="43"/>
  <c r="Y284" i="43"/>
  <c r="Y282" i="43"/>
  <c r="Y280" i="43"/>
  <c r="Y278" i="43"/>
  <c r="Y277" i="43"/>
  <c r="Y276" i="43"/>
  <c r="Y275" i="43"/>
  <c r="Y274" i="43"/>
  <c r="Y272" i="43"/>
  <c r="Y271" i="43"/>
  <c r="Y270" i="43"/>
  <c r="Y268" i="43"/>
  <c r="Y267" i="43"/>
  <c r="Y266" i="43"/>
  <c r="Y265" i="43"/>
  <c r="Y263" i="43"/>
  <c r="Y262" i="43"/>
  <c r="Y260" i="43"/>
  <c r="Y259" i="43"/>
  <c r="Y258" i="43"/>
  <c r="Y257" i="43"/>
  <c r="Y255" i="43"/>
  <c r="Y254" i="43"/>
  <c r="Y253" i="43"/>
  <c r="Y252" i="43"/>
  <c r="Y251" i="43"/>
  <c r="Y249" i="43"/>
  <c r="Y248" i="43"/>
  <c r="Y247" i="43"/>
  <c r="Y246" i="43"/>
  <c r="Y245" i="43"/>
  <c r="Y244" i="43"/>
  <c r="Y243" i="43"/>
  <c r="Y242" i="43"/>
  <c r="Y238" i="43"/>
  <c r="Y236" i="43"/>
  <c r="Y227" i="43"/>
  <c r="Y222" i="43"/>
  <c r="Y217" i="43"/>
  <c r="Y216" i="43"/>
  <c r="Y213" i="43"/>
  <c r="Y212" i="43"/>
  <c r="Y211" i="43"/>
  <c r="Y210" i="43"/>
  <c r="Y209" i="43"/>
  <c r="Y208" i="43"/>
  <c r="Y206" i="43"/>
  <c r="Y205" i="43"/>
  <c r="Y203" i="43"/>
  <c r="Y201" i="43"/>
  <c r="Y200" i="43"/>
  <c r="Y199" i="43"/>
  <c r="Y198" i="43"/>
  <c r="Y196" i="43"/>
  <c r="Y193" i="43"/>
  <c r="Y192" i="43"/>
  <c r="Y191" i="43"/>
  <c r="Y188" i="43"/>
  <c r="Y186" i="43"/>
  <c r="Y185" i="43"/>
  <c r="Y184" i="43"/>
  <c r="Y183" i="43"/>
  <c r="Y182" i="43"/>
  <c r="Y179" i="43"/>
  <c r="Y178" i="43"/>
  <c r="Y176" i="43"/>
  <c r="Y175" i="43"/>
  <c r="Y174" i="43"/>
  <c r="Y173" i="43"/>
  <c r="Y172" i="43"/>
  <c r="Y170" i="43"/>
  <c r="Y169" i="43"/>
  <c r="Y168" i="43"/>
  <c r="Y164" i="43"/>
  <c r="Y163" i="43"/>
  <c r="Y160" i="43"/>
  <c r="Y159" i="43"/>
  <c r="Y158" i="43"/>
  <c r="Y154" i="43"/>
  <c r="Y153" i="43"/>
  <c r="Y152" i="43"/>
  <c r="Y151" i="43"/>
  <c r="Y149" i="43"/>
  <c r="Y148" i="43"/>
  <c r="Y145" i="43"/>
  <c r="Y144" i="43"/>
  <c r="Y143" i="43"/>
  <c r="Y141" i="43"/>
  <c r="Y140" i="43"/>
  <c r="Y139" i="43"/>
  <c r="Y135" i="43"/>
  <c r="Y134" i="43"/>
  <c r="Y133" i="43"/>
  <c r="Y132" i="43"/>
  <c r="Y130" i="43"/>
  <c r="Y129" i="43"/>
  <c r="Y128" i="43"/>
  <c r="Y127" i="43"/>
  <c r="Y124" i="43"/>
  <c r="Y122" i="43"/>
  <c r="Y121" i="43"/>
  <c r="Y120" i="43"/>
  <c r="Y119" i="43"/>
  <c r="Y118" i="43"/>
  <c r="Y116" i="43"/>
  <c r="Y114" i="43"/>
  <c r="Y112" i="43"/>
  <c r="Y110" i="43"/>
  <c r="Y109" i="43"/>
  <c r="Y108" i="43"/>
  <c r="Y106" i="43"/>
  <c r="Y105" i="43"/>
  <c r="Y103" i="43"/>
  <c r="Y102" i="43"/>
  <c r="Y99" i="43"/>
  <c r="Y98" i="43"/>
  <c r="Y95" i="43"/>
  <c r="Y93" i="43"/>
  <c r="Y91" i="43"/>
  <c r="Y90" i="43"/>
  <c r="Y89" i="43"/>
  <c r="Y88" i="43"/>
  <c r="Y87" i="43"/>
  <c r="Y85" i="43"/>
  <c r="Y84" i="43"/>
  <c r="Y83" i="43"/>
  <c r="Y82" i="43"/>
  <c r="Y81" i="43"/>
  <c r="Y78" i="43"/>
  <c r="Y77" i="43"/>
  <c r="Y76" i="43"/>
  <c r="Y75" i="43"/>
  <c r="Y71" i="43"/>
  <c r="Y70" i="43"/>
  <c r="Y69" i="43"/>
  <c r="Y66" i="43"/>
  <c r="Y65" i="43"/>
  <c r="Y63" i="43"/>
  <c r="Y62" i="43"/>
  <c r="Y61" i="43"/>
  <c r="Y60" i="43"/>
  <c r="Y59" i="43"/>
  <c r="Y57" i="43"/>
  <c r="Y55" i="43"/>
  <c r="Y54" i="43"/>
  <c r="Y53" i="43"/>
  <c r="Y52" i="43"/>
  <c r="Y51" i="43"/>
  <c r="Y48" i="43"/>
  <c r="Y47" i="43"/>
  <c r="Y46" i="43"/>
  <c r="Y45" i="43"/>
  <c r="Y43" i="43"/>
  <c r="Y42" i="43"/>
  <c r="Y41" i="43"/>
  <c r="Y40" i="43"/>
  <c r="Y39" i="43"/>
  <c r="Y38" i="43"/>
  <c r="Y37" i="43"/>
  <c r="Y33" i="43"/>
  <c r="Y31" i="43"/>
  <c r="Y30" i="43"/>
  <c r="Y26" i="43"/>
  <c r="Y25" i="43"/>
  <c r="Y23" i="43"/>
  <c r="Y22" i="43"/>
  <c r="Y21" i="43"/>
  <c r="Y20" i="43"/>
  <c r="Y17" i="43"/>
  <c r="Y16" i="43"/>
  <c r="Y13" i="43"/>
  <c r="Y11" i="43"/>
  <c r="Y10" i="43"/>
  <c r="Y9" i="43"/>
  <c r="Y8" i="43"/>
  <c r="V516" i="43"/>
  <c r="V514" i="43"/>
  <c r="V510" i="43"/>
  <c r="V509" i="43"/>
  <c r="V507" i="43"/>
  <c r="V505" i="43"/>
  <c r="V503" i="43"/>
  <c r="V501" i="43"/>
  <c r="V499" i="43"/>
  <c r="V497" i="43"/>
  <c r="V495" i="43"/>
  <c r="V493" i="43"/>
  <c r="V491" i="43"/>
  <c r="V489" i="43"/>
  <c r="V488" i="43"/>
  <c r="V487" i="43"/>
  <c r="V486" i="43"/>
  <c r="V485" i="43"/>
  <c r="V484" i="43"/>
  <c r="V483" i="43"/>
  <c r="V482" i="43"/>
  <c r="V481" i="43"/>
  <c r="V480" i="43"/>
  <c r="V478" i="43"/>
  <c r="V476" i="43"/>
  <c r="V474" i="43"/>
  <c r="V470" i="43"/>
  <c r="V469" i="43"/>
  <c r="V467" i="43"/>
  <c r="V465" i="43"/>
  <c r="V463" i="43"/>
  <c r="V461" i="43"/>
  <c r="V459" i="43"/>
  <c r="V457" i="43"/>
  <c r="V455" i="43"/>
  <c r="V453" i="43"/>
  <c r="V449" i="43"/>
  <c r="V448" i="43"/>
  <c r="V447" i="43"/>
  <c r="V446" i="43"/>
  <c r="V445" i="43"/>
  <c r="V444" i="43"/>
  <c r="V443" i="43"/>
  <c r="V442" i="43"/>
  <c r="V441" i="43"/>
  <c r="V440" i="43"/>
  <c r="V439" i="43"/>
  <c r="V437" i="43"/>
  <c r="V435" i="43"/>
  <c r="V432" i="43"/>
  <c r="V426" i="43"/>
  <c r="V423" i="43"/>
  <c r="V421" i="43"/>
  <c r="V420" i="43"/>
  <c r="V419" i="43"/>
  <c r="V418" i="43"/>
  <c r="V417" i="43"/>
  <c r="V416" i="43"/>
  <c r="V415" i="43"/>
  <c r="V414" i="43"/>
  <c r="V412" i="43"/>
  <c r="V409" i="43"/>
  <c r="V407" i="43"/>
  <c r="V406" i="43"/>
  <c r="V405" i="43"/>
  <c r="V403" i="43"/>
  <c r="V402" i="43"/>
  <c r="V400" i="43"/>
  <c r="V397" i="43"/>
  <c r="V395" i="43"/>
  <c r="V394" i="43"/>
  <c r="V392" i="43"/>
  <c r="V390" i="43"/>
  <c r="V388" i="43"/>
  <c r="V386" i="43"/>
  <c r="V384" i="43"/>
  <c r="V383" i="43"/>
  <c r="V382" i="43"/>
  <c r="V381" i="43"/>
  <c r="V380" i="43"/>
  <c r="V377" i="43"/>
  <c r="V375" i="43"/>
  <c r="V374" i="43"/>
  <c r="V373" i="43"/>
  <c r="V370" i="43"/>
  <c r="V369" i="43"/>
  <c r="V368" i="43"/>
  <c r="V367" i="43"/>
  <c r="V366" i="43"/>
  <c r="V365" i="43"/>
  <c r="V363" i="43"/>
  <c r="V362" i="43"/>
  <c r="V360" i="43"/>
  <c r="V359" i="43"/>
  <c r="V358" i="43"/>
  <c r="V357" i="43"/>
  <c r="V356" i="43"/>
  <c r="V355" i="43"/>
  <c r="V354" i="43"/>
  <c r="V353" i="43"/>
  <c r="V352" i="43"/>
  <c r="V351" i="43"/>
  <c r="V350" i="43"/>
  <c r="V348" i="43"/>
  <c r="V347" i="43"/>
  <c r="V345" i="43"/>
  <c r="V344" i="43"/>
  <c r="V343" i="43"/>
  <c r="V341" i="43"/>
  <c r="V340" i="43"/>
  <c r="V338" i="43"/>
  <c r="V337" i="43"/>
  <c r="V336" i="43"/>
  <c r="V335" i="43"/>
  <c r="V334" i="43"/>
  <c r="V332" i="43"/>
  <c r="V331" i="43"/>
  <c r="V330" i="43"/>
  <c r="V329" i="43"/>
  <c r="V328" i="43"/>
  <c r="V326" i="43"/>
  <c r="V325" i="43"/>
  <c r="V324" i="43"/>
  <c r="V323" i="43"/>
  <c r="V322" i="43"/>
  <c r="V321" i="43"/>
  <c r="V319" i="43"/>
  <c r="V318" i="43"/>
  <c r="V317" i="43"/>
  <c r="V316" i="43"/>
  <c r="V315" i="43"/>
  <c r="V314" i="43"/>
  <c r="V313" i="43"/>
  <c r="V312" i="43"/>
  <c r="V311" i="43"/>
  <c r="V310" i="43"/>
  <c r="V309" i="43"/>
  <c r="V306" i="43"/>
  <c r="V305" i="43"/>
  <c r="V304" i="43"/>
  <c r="V303" i="43"/>
  <c r="V301" i="43"/>
  <c r="V300" i="43"/>
  <c r="V299" i="43"/>
  <c r="V297" i="43"/>
  <c r="V296" i="43"/>
  <c r="V295" i="43"/>
  <c r="V294" i="43"/>
  <c r="V293" i="43"/>
  <c r="V292" i="43"/>
  <c r="V290" i="43"/>
  <c r="V289" i="43"/>
  <c r="V288" i="43"/>
  <c r="V287" i="43"/>
  <c r="V285" i="43"/>
  <c r="V284" i="43"/>
  <c r="V282" i="43"/>
  <c r="V280" i="43"/>
  <c r="V278" i="43"/>
  <c r="V277" i="43"/>
  <c r="V276" i="43"/>
  <c r="V275" i="43"/>
  <c r="V274" i="43"/>
  <c r="V272" i="43"/>
  <c r="V271" i="43"/>
  <c r="V270" i="43"/>
  <c r="V268" i="43"/>
  <c r="V267" i="43"/>
  <c r="V266" i="43"/>
  <c r="V265" i="43"/>
  <c r="V263" i="43"/>
  <c r="V262" i="43"/>
  <c r="V260" i="43"/>
  <c r="V259" i="43"/>
  <c r="V258" i="43"/>
  <c r="V257" i="43"/>
  <c r="V255" i="43"/>
  <c r="V254" i="43"/>
  <c r="V253" i="43"/>
  <c r="V252" i="43"/>
  <c r="V251" i="43"/>
  <c r="V249" i="43"/>
  <c r="V248" i="43"/>
  <c r="V247" i="43"/>
  <c r="V246" i="43"/>
  <c r="V245" i="43"/>
  <c r="V244" i="43"/>
  <c r="V243" i="43"/>
  <c r="V242" i="43"/>
  <c r="V238" i="43"/>
  <c r="V236" i="43"/>
  <c r="V227" i="43"/>
  <c r="V222" i="43"/>
  <c r="V217" i="43"/>
  <c r="V216" i="43"/>
  <c r="V213" i="43"/>
  <c r="V212" i="43"/>
  <c r="V211" i="43"/>
  <c r="V210" i="43"/>
  <c r="V209" i="43"/>
  <c r="V208" i="43"/>
  <c r="V206" i="43"/>
  <c r="V205" i="43"/>
  <c r="V203" i="43"/>
  <c r="V201" i="43"/>
  <c r="V200" i="43"/>
  <c r="V199" i="43"/>
  <c r="V198" i="43"/>
  <c r="V196" i="43"/>
  <c r="V193" i="43"/>
  <c r="V192" i="43"/>
  <c r="V191" i="43"/>
  <c r="V188" i="43"/>
  <c r="V186" i="43"/>
  <c r="V185" i="43"/>
  <c r="V184" i="43"/>
  <c r="V183" i="43"/>
  <c r="V182" i="43"/>
  <c r="V179" i="43"/>
  <c r="V178" i="43"/>
  <c r="V176" i="43"/>
  <c r="V175" i="43"/>
  <c r="V174" i="43"/>
  <c r="V173" i="43"/>
  <c r="V172" i="43"/>
  <c r="V170" i="43"/>
  <c r="V169" i="43"/>
  <c r="V168" i="43"/>
  <c r="V164" i="43"/>
  <c r="V163" i="43"/>
  <c r="V160" i="43"/>
  <c r="V159" i="43"/>
  <c r="V158" i="43"/>
  <c r="V154" i="43"/>
  <c r="V153" i="43"/>
  <c r="V152" i="43"/>
  <c r="V149" i="43"/>
  <c r="V148" i="43"/>
  <c r="V145" i="43"/>
  <c r="V144" i="43"/>
  <c r="V141" i="43"/>
  <c r="V140" i="43"/>
  <c r="V135" i="43"/>
  <c r="V134" i="43"/>
  <c r="V133" i="43"/>
  <c r="V132" i="43"/>
  <c r="V130" i="43"/>
  <c r="V129" i="43"/>
  <c r="V128" i="43"/>
  <c r="V127" i="43"/>
  <c r="V124" i="43"/>
  <c r="V122" i="43"/>
  <c r="V121" i="43"/>
  <c r="V120" i="43"/>
  <c r="V119" i="43"/>
  <c r="V118" i="43"/>
  <c r="V116" i="43"/>
  <c r="V114" i="43"/>
  <c r="V112" i="43"/>
  <c r="V110" i="43"/>
  <c r="V109" i="43"/>
  <c r="V108" i="43"/>
  <c r="V106" i="43"/>
  <c r="V105" i="43"/>
  <c r="V103" i="43"/>
  <c r="V102" i="43"/>
  <c r="V99" i="43"/>
  <c r="V98" i="43"/>
  <c r="V95" i="43"/>
  <c r="V93" i="43"/>
  <c r="V91" i="43"/>
  <c r="V90" i="43"/>
  <c r="V89" i="43"/>
  <c r="V88" i="43"/>
  <c r="V87" i="43"/>
  <c r="V85" i="43"/>
  <c r="V84" i="43"/>
  <c r="V83" i="43"/>
  <c r="V82" i="43"/>
  <c r="V81" i="43"/>
  <c r="V78" i="43"/>
  <c r="V76" i="43"/>
  <c r="V75" i="43"/>
  <c r="V71" i="43"/>
  <c r="V70" i="43"/>
  <c r="V69" i="43"/>
  <c r="V65" i="43"/>
  <c r="V63" i="43"/>
  <c r="V62" i="43"/>
  <c r="V61" i="43"/>
  <c r="V60" i="43"/>
  <c r="V59" i="43"/>
  <c r="V57" i="43"/>
  <c r="V55" i="43"/>
  <c r="V54" i="43"/>
  <c r="V53" i="43"/>
  <c r="V52" i="43"/>
  <c r="V51" i="43"/>
  <c r="V50" i="43"/>
  <c r="V48" i="43"/>
  <c r="V47" i="43"/>
  <c r="V46" i="43"/>
  <c r="V45" i="43"/>
  <c r="V43" i="43"/>
  <c r="V42" i="43"/>
  <c r="V41" i="43"/>
  <c r="V40" i="43"/>
  <c r="V39" i="43"/>
  <c r="V38" i="43"/>
  <c r="V37" i="43"/>
  <c r="V33" i="43"/>
  <c r="V31" i="43"/>
  <c r="V30" i="43"/>
  <c r="V26" i="43"/>
  <c r="V25" i="43"/>
  <c r="V23" i="43"/>
  <c r="V22" i="43"/>
  <c r="V21" i="43"/>
  <c r="V20" i="43"/>
  <c r="V17" i="43"/>
  <c r="V16" i="43"/>
  <c r="V13" i="43"/>
  <c r="V11" i="43"/>
  <c r="V10" i="43"/>
  <c r="V9" i="43"/>
  <c r="V8" i="43"/>
  <c r="S516" i="43"/>
  <c r="S514" i="43"/>
  <c r="S510" i="43"/>
  <c r="S509" i="43"/>
  <c r="S507" i="43"/>
  <c r="S505" i="43"/>
  <c r="S503" i="43"/>
  <c r="S501" i="43"/>
  <c r="S499" i="43"/>
  <c r="S497" i="43"/>
  <c r="S495" i="43"/>
  <c r="S493" i="43"/>
  <c r="S491" i="43"/>
  <c r="S489" i="43"/>
  <c r="S488" i="43"/>
  <c r="S487" i="43"/>
  <c r="S486" i="43"/>
  <c r="S485" i="43"/>
  <c r="S484" i="43"/>
  <c r="S483" i="43"/>
  <c r="S482" i="43"/>
  <c r="S481" i="43"/>
  <c r="S480" i="43"/>
  <c r="S478" i="43"/>
  <c r="S476" i="43"/>
  <c r="S474" i="43"/>
  <c r="S470" i="43"/>
  <c r="S469" i="43"/>
  <c r="S467" i="43"/>
  <c r="S465" i="43"/>
  <c r="S463" i="43"/>
  <c r="S461" i="43"/>
  <c r="S459" i="43"/>
  <c r="S457" i="43"/>
  <c r="S455" i="43"/>
  <c r="S453" i="43"/>
  <c r="S449" i="43"/>
  <c r="S448" i="43"/>
  <c r="S447" i="43"/>
  <c r="S446" i="43"/>
  <c r="S445" i="43"/>
  <c r="S444" i="43"/>
  <c r="S443" i="43"/>
  <c r="S442" i="43"/>
  <c r="S441" i="43"/>
  <c r="S440" i="43"/>
  <c r="S439" i="43"/>
  <c r="S437" i="43"/>
  <c r="S435" i="43"/>
  <c r="S432" i="43"/>
  <c r="S426" i="43"/>
  <c r="S423" i="43"/>
  <c r="S421" i="43"/>
  <c r="S420" i="43"/>
  <c r="S419" i="43"/>
  <c r="S418" i="43"/>
  <c r="S417" i="43"/>
  <c r="S416" i="43"/>
  <c r="S415" i="43"/>
  <c r="S414" i="43"/>
  <c r="S412" i="43"/>
  <c r="S409" i="43"/>
  <c r="S407" i="43"/>
  <c r="S406" i="43"/>
  <c r="S405" i="43"/>
  <c r="S403" i="43"/>
  <c r="S402" i="43"/>
  <c r="S400" i="43"/>
  <c r="S397" i="43"/>
  <c r="S395" i="43"/>
  <c r="S394" i="43"/>
  <c r="S392" i="43"/>
  <c r="S390" i="43"/>
  <c r="S388" i="43"/>
  <c r="S386" i="43"/>
  <c r="S384" i="43"/>
  <c r="S383" i="43"/>
  <c r="S382" i="43"/>
  <c r="S381" i="43"/>
  <c r="S380" i="43"/>
  <c r="S377" i="43"/>
  <c r="S375" i="43"/>
  <c r="S374" i="43"/>
  <c r="S373" i="43"/>
  <c r="S370" i="43"/>
  <c r="S369" i="43"/>
  <c r="S368" i="43"/>
  <c r="S367" i="43"/>
  <c r="S366" i="43"/>
  <c r="S365" i="43"/>
  <c r="S363" i="43"/>
  <c r="S362" i="43"/>
  <c r="S360" i="43"/>
  <c r="S359" i="43"/>
  <c r="S358" i="43"/>
  <c r="S357" i="43"/>
  <c r="S356" i="43"/>
  <c r="S355" i="43"/>
  <c r="S354" i="43"/>
  <c r="S353" i="43"/>
  <c r="S352" i="43"/>
  <c r="S351" i="43"/>
  <c r="S350" i="43"/>
  <c r="S348" i="43"/>
  <c r="S347" i="43"/>
  <c r="S345" i="43"/>
  <c r="S344" i="43"/>
  <c r="S343" i="43"/>
  <c r="S341" i="43"/>
  <c r="S340" i="43"/>
  <c r="S338" i="43"/>
  <c r="S337" i="43"/>
  <c r="S336" i="43"/>
  <c r="S335" i="43"/>
  <c r="S334" i="43"/>
  <c r="S332" i="43"/>
  <c r="S331" i="43"/>
  <c r="S330" i="43"/>
  <c r="S329" i="43"/>
  <c r="S328" i="43"/>
  <c r="S326" i="43"/>
  <c r="S325" i="43"/>
  <c r="S324" i="43"/>
  <c r="S323" i="43"/>
  <c r="S322" i="43"/>
  <c r="S321" i="43"/>
  <c r="S319" i="43"/>
  <c r="S318" i="43"/>
  <c r="S317" i="43"/>
  <c r="S316" i="43"/>
  <c r="S315" i="43"/>
  <c r="S314" i="43"/>
  <c r="S313" i="43"/>
  <c r="S312" i="43"/>
  <c r="S311" i="43"/>
  <c r="S310" i="43"/>
  <c r="S309" i="43"/>
  <c r="S306" i="43"/>
  <c r="S305" i="43"/>
  <c r="S304" i="43"/>
  <c r="S303" i="43"/>
  <c r="S301" i="43"/>
  <c r="S300" i="43"/>
  <c r="S299" i="43"/>
  <c r="S297" i="43"/>
  <c r="S296" i="43"/>
  <c r="S295" i="43"/>
  <c r="S294" i="43"/>
  <c r="S293" i="43"/>
  <c r="S292" i="43"/>
  <c r="S290" i="43"/>
  <c r="S289" i="43"/>
  <c r="S288" i="43"/>
  <c r="S287" i="43"/>
  <c r="S285" i="43"/>
  <c r="S284" i="43"/>
  <c r="S282" i="43"/>
  <c r="S280" i="43"/>
  <c r="S278" i="43"/>
  <c r="S277" i="43"/>
  <c r="S276" i="43"/>
  <c r="S275" i="43"/>
  <c r="S274" i="43"/>
  <c r="S272" i="43"/>
  <c r="S271" i="43"/>
  <c r="S270" i="43"/>
  <c r="S268" i="43"/>
  <c r="S267" i="43"/>
  <c r="S266" i="43"/>
  <c r="S265" i="43"/>
  <c r="S263" i="43"/>
  <c r="S262" i="43"/>
  <c r="S260" i="43"/>
  <c r="S259" i="43"/>
  <c r="S258" i="43"/>
  <c r="S257" i="43"/>
  <c r="S255" i="43"/>
  <c r="S254" i="43"/>
  <c r="S253" i="43"/>
  <c r="S252" i="43"/>
  <c r="S251" i="43"/>
  <c r="S249" i="43"/>
  <c r="S248" i="43"/>
  <c r="S247" i="43"/>
  <c r="S246" i="43"/>
  <c r="S245" i="43"/>
  <c r="S244" i="43"/>
  <c r="S243" i="43"/>
  <c r="S242" i="43"/>
  <c r="S236" i="43"/>
  <c r="S227" i="43"/>
  <c r="S222" i="43"/>
  <c r="S217" i="43"/>
  <c r="S216" i="43"/>
  <c r="S213" i="43"/>
  <c r="S212" i="43"/>
  <c r="S211" i="43"/>
  <c r="S210" i="43"/>
  <c r="S209" i="43"/>
  <c r="S208" i="43"/>
  <c r="S206" i="43"/>
  <c r="S205" i="43"/>
  <c r="S203" i="43"/>
  <c r="S201" i="43"/>
  <c r="S200" i="43"/>
  <c r="S199" i="43"/>
  <c r="S198" i="43"/>
  <c r="S196" i="43"/>
  <c r="S193" i="43"/>
  <c r="S192" i="43"/>
  <c r="S191" i="43"/>
  <c r="S188" i="43"/>
  <c r="S186" i="43"/>
  <c r="S185" i="43"/>
  <c r="S184" i="43"/>
  <c r="S183" i="43"/>
  <c r="S182" i="43"/>
  <c r="S179" i="43"/>
  <c r="S178" i="43"/>
  <c r="S176" i="43"/>
  <c r="S175" i="43"/>
  <c r="S174" i="43"/>
  <c r="S173" i="43"/>
  <c r="S172" i="43"/>
  <c r="S170" i="43"/>
  <c r="S169" i="43"/>
  <c r="S168" i="43"/>
  <c r="S164" i="43"/>
  <c r="S163" i="43"/>
  <c r="S160" i="43"/>
  <c r="S159" i="43"/>
  <c r="S158" i="43"/>
  <c r="S154" i="43"/>
  <c r="S153" i="43"/>
  <c r="S152" i="43"/>
  <c r="S149" i="43"/>
  <c r="S148" i="43"/>
  <c r="S145" i="43"/>
  <c r="S144" i="43"/>
  <c r="S141" i="43"/>
  <c r="S140" i="43"/>
  <c r="S135" i="43"/>
  <c r="S134" i="43"/>
  <c r="S133" i="43"/>
  <c r="S132" i="43"/>
  <c r="S130" i="43"/>
  <c r="S129" i="43"/>
  <c r="S128" i="43"/>
  <c r="S127" i="43"/>
  <c r="S124" i="43"/>
  <c r="S122" i="43"/>
  <c r="S121" i="43"/>
  <c r="S120" i="43"/>
  <c r="S119" i="43"/>
  <c r="S118" i="43"/>
  <c r="S116" i="43"/>
  <c r="S114" i="43"/>
  <c r="S112" i="43"/>
  <c r="S110" i="43"/>
  <c r="S109" i="43"/>
  <c r="S108" i="43"/>
  <c r="S106" i="43"/>
  <c r="S105" i="43"/>
  <c r="S103" i="43"/>
  <c r="S102" i="43"/>
  <c r="S99" i="43"/>
  <c r="S98" i="43"/>
  <c r="S95" i="43"/>
  <c r="S93" i="43"/>
  <c r="S91" i="43"/>
  <c r="S90" i="43"/>
  <c r="S89" i="43"/>
  <c r="S88" i="43"/>
  <c r="S87" i="43"/>
  <c r="S85" i="43"/>
  <c r="S84" i="43"/>
  <c r="S83" i="43"/>
  <c r="S82" i="43"/>
  <c r="S81" i="43"/>
  <c r="S78" i="43"/>
  <c r="S76" i="43"/>
  <c r="S75" i="43"/>
  <c r="S71" i="43"/>
  <c r="S70" i="43"/>
  <c r="S69" i="43"/>
  <c r="S65" i="43"/>
  <c r="S63" i="43"/>
  <c r="S62" i="43"/>
  <c r="S61" i="43"/>
  <c r="S60" i="43"/>
  <c r="S59" i="43"/>
  <c r="S57" i="43"/>
  <c r="S55" i="43"/>
  <c r="S54" i="43"/>
  <c r="S53" i="43"/>
  <c r="S52" i="43"/>
  <c r="S51" i="43"/>
  <c r="S48" i="43"/>
  <c r="S47" i="43"/>
  <c r="S46" i="43"/>
  <c r="S45" i="43"/>
  <c r="S43" i="43"/>
  <c r="S42" i="43"/>
  <c r="S41" i="43"/>
  <c r="S40" i="43"/>
  <c r="S39" i="43"/>
  <c r="S38" i="43"/>
  <c r="S37" i="43"/>
  <c r="S33" i="43"/>
  <c r="S31" i="43"/>
  <c r="S30" i="43"/>
  <c r="S26" i="43"/>
  <c r="S25" i="43"/>
  <c r="S23" i="43"/>
  <c r="S22" i="43"/>
  <c r="S21" i="43"/>
  <c r="S20" i="43"/>
  <c r="S17" i="43"/>
  <c r="S16" i="43"/>
  <c r="S13" i="43"/>
  <c r="S11" i="43"/>
  <c r="S10" i="43"/>
  <c r="S9" i="43"/>
  <c r="S8" i="43"/>
  <c r="P516" i="43"/>
  <c r="P514" i="43"/>
  <c r="P510" i="43"/>
  <c r="P509" i="43"/>
  <c r="P507" i="43"/>
  <c r="P505" i="43"/>
  <c r="P503" i="43"/>
  <c r="P501" i="43"/>
  <c r="P499" i="43"/>
  <c r="P497" i="43"/>
  <c r="P495" i="43"/>
  <c r="P493" i="43"/>
  <c r="P491" i="43"/>
  <c r="P489" i="43"/>
  <c r="P488" i="43"/>
  <c r="P487" i="43"/>
  <c r="P486" i="43"/>
  <c r="P485" i="43"/>
  <c r="P484" i="43"/>
  <c r="P483" i="43"/>
  <c r="P482" i="43"/>
  <c r="P481" i="43"/>
  <c r="P480" i="43"/>
  <c r="P478" i="43"/>
  <c r="P476" i="43"/>
  <c r="P474" i="43"/>
  <c r="P470" i="43"/>
  <c r="P469" i="43"/>
  <c r="P467" i="43"/>
  <c r="P465" i="43"/>
  <c r="P463" i="43"/>
  <c r="P461" i="43"/>
  <c r="P459" i="43"/>
  <c r="P457" i="43"/>
  <c r="P455" i="43"/>
  <c r="P453" i="43"/>
  <c r="P449" i="43"/>
  <c r="P448" i="43"/>
  <c r="P447" i="43"/>
  <c r="P446" i="43"/>
  <c r="P445" i="43"/>
  <c r="P444" i="43"/>
  <c r="P443" i="43"/>
  <c r="P442" i="43"/>
  <c r="P441" i="43"/>
  <c r="P440" i="43"/>
  <c r="P439" i="43"/>
  <c r="P437" i="43"/>
  <c r="P435" i="43"/>
  <c r="P432" i="43"/>
  <c r="P426" i="43"/>
  <c r="P423" i="43"/>
  <c r="P421" i="43"/>
  <c r="P420" i="43"/>
  <c r="P419" i="43"/>
  <c r="P418" i="43"/>
  <c r="P417" i="43"/>
  <c r="P416" i="43"/>
  <c r="P415" i="43"/>
  <c r="P414" i="43"/>
  <c r="P412" i="43"/>
  <c r="P409" i="43"/>
  <c r="P407" i="43"/>
  <c r="P406" i="43"/>
  <c r="P405" i="43"/>
  <c r="P403" i="43"/>
  <c r="P402" i="43"/>
  <c r="P400" i="43"/>
  <c r="P397" i="43"/>
  <c r="P395" i="43"/>
  <c r="P394" i="43"/>
  <c r="P392" i="43"/>
  <c r="P390" i="43"/>
  <c r="P388" i="43"/>
  <c r="P386" i="43"/>
  <c r="P384" i="43"/>
  <c r="P383" i="43"/>
  <c r="P382" i="43"/>
  <c r="P381" i="43"/>
  <c r="P380" i="43"/>
  <c r="P377" i="43"/>
  <c r="P375" i="43"/>
  <c r="P374" i="43"/>
  <c r="P373" i="43"/>
  <c r="P370" i="43"/>
  <c r="P369" i="43"/>
  <c r="P368" i="43"/>
  <c r="P367" i="43"/>
  <c r="P366" i="43"/>
  <c r="P365" i="43"/>
  <c r="P363" i="43"/>
  <c r="P362" i="43"/>
  <c r="P360" i="43"/>
  <c r="P359" i="43"/>
  <c r="P358" i="43"/>
  <c r="P357" i="43"/>
  <c r="P356" i="43"/>
  <c r="P355" i="43"/>
  <c r="P354" i="43"/>
  <c r="P353" i="43"/>
  <c r="P352" i="43"/>
  <c r="P351" i="43"/>
  <c r="P350" i="43"/>
  <c r="P348" i="43"/>
  <c r="P347" i="43"/>
  <c r="P345" i="43"/>
  <c r="P344" i="43"/>
  <c r="P343" i="43"/>
  <c r="P341" i="43"/>
  <c r="P340" i="43"/>
  <c r="P338" i="43"/>
  <c r="P337" i="43"/>
  <c r="P336" i="43"/>
  <c r="P335" i="43"/>
  <c r="P334" i="43"/>
  <c r="P332" i="43"/>
  <c r="P331" i="43"/>
  <c r="P330" i="43"/>
  <c r="P329" i="43"/>
  <c r="P328" i="43"/>
  <c r="P326" i="43"/>
  <c r="P325" i="43"/>
  <c r="P324" i="43"/>
  <c r="P323" i="43"/>
  <c r="P322" i="43"/>
  <c r="P321" i="43"/>
  <c r="P319" i="43"/>
  <c r="P318" i="43"/>
  <c r="P317" i="43"/>
  <c r="P316" i="43"/>
  <c r="P315" i="43"/>
  <c r="P314" i="43"/>
  <c r="P313" i="43"/>
  <c r="P312" i="43"/>
  <c r="P311" i="43"/>
  <c r="P310" i="43"/>
  <c r="P309" i="43"/>
  <c r="P306" i="43"/>
  <c r="P305" i="43"/>
  <c r="P304" i="43"/>
  <c r="P303" i="43"/>
  <c r="P301" i="43"/>
  <c r="P300" i="43"/>
  <c r="P299" i="43"/>
  <c r="P297" i="43"/>
  <c r="P296" i="43"/>
  <c r="P295" i="43"/>
  <c r="P294" i="43"/>
  <c r="P293" i="43"/>
  <c r="P292" i="43"/>
  <c r="P290" i="43"/>
  <c r="P289" i="43"/>
  <c r="P288" i="43"/>
  <c r="P287" i="43"/>
  <c r="P285" i="43"/>
  <c r="P284" i="43"/>
  <c r="P282" i="43"/>
  <c r="P280" i="43"/>
  <c r="P278" i="43"/>
  <c r="P277" i="43"/>
  <c r="P276" i="43"/>
  <c r="P275" i="43"/>
  <c r="P274" i="43"/>
  <c r="P272" i="43"/>
  <c r="P271" i="43"/>
  <c r="P270" i="43"/>
  <c r="P268" i="43"/>
  <c r="P267" i="43"/>
  <c r="P266" i="43"/>
  <c r="P265" i="43"/>
  <c r="P263" i="43"/>
  <c r="P262" i="43"/>
  <c r="P260" i="43"/>
  <c r="P259" i="43"/>
  <c r="P258" i="43"/>
  <c r="P257" i="43"/>
  <c r="P255" i="43"/>
  <c r="P254" i="43"/>
  <c r="P253" i="43"/>
  <c r="P252" i="43"/>
  <c r="P251" i="43"/>
  <c r="P249" i="43"/>
  <c r="P248" i="43"/>
  <c r="P247" i="43"/>
  <c r="P246" i="43"/>
  <c r="P245" i="43"/>
  <c r="P244" i="43"/>
  <c r="P243" i="43"/>
  <c r="P242" i="43"/>
  <c r="P238" i="43"/>
  <c r="P236" i="43"/>
  <c r="P227" i="43"/>
  <c r="P222" i="43"/>
  <c r="P217" i="43"/>
  <c r="P216" i="43"/>
  <c r="P215" i="43"/>
  <c r="P213" i="43"/>
  <c r="P212" i="43"/>
  <c r="P211" i="43"/>
  <c r="P210" i="43"/>
  <c r="P209" i="43"/>
  <c r="P208" i="43"/>
  <c r="P206" i="43"/>
  <c r="P205" i="43"/>
  <c r="P203" i="43"/>
  <c r="P201" i="43"/>
  <c r="P200" i="43"/>
  <c r="P199" i="43"/>
  <c r="P198" i="43"/>
  <c r="P196" i="43"/>
  <c r="P193" i="43"/>
  <c r="P192" i="43"/>
  <c r="P191" i="43"/>
  <c r="P188" i="43"/>
  <c r="P186" i="43"/>
  <c r="P185" i="43"/>
  <c r="P184" i="43"/>
  <c r="P183" i="43"/>
  <c r="P182" i="43"/>
  <c r="P179" i="43"/>
  <c r="P178" i="43"/>
  <c r="P176" i="43"/>
  <c r="P175" i="43"/>
  <c r="P174" i="43"/>
  <c r="P173" i="43"/>
  <c r="P172" i="43"/>
  <c r="P170" i="43"/>
  <c r="P169" i="43"/>
  <c r="P168" i="43"/>
  <c r="P164" i="43"/>
  <c r="P163" i="43"/>
  <c r="P160" i="43"/>
  <c r="P159" i="43"/>
  <c r="P158" i="43"/>
  <c r="P154" i="43"/>
  <c r="P153" i="43"/>
  <c r="P152" i="43"/>
  <c r="P151" i="43"/>
  <c r="P149" i="43"/>
  <c r="P148" i="43"/>
  <c r="P145" i="43"/>
  <c r="P144" i="43"/>
  <c r="P143" i="43"/>
  <c r="P141" i="43"/>
  <c r="P140" i="43"/>
  <c r="P139" i="43"/>
  <c r="P135" i="43"/>
  <c r="P134" i="43"/>
  <c r="P133" i="43"/>
  <c r="P132" i="43"/>
  <c r="P130" i="43"/>
  <c r="P129" i="43"/>
  <c r="P128" i="43"/>
  <c r="P127" i="43"/>
  <c r="P124" i="43"/>
  <c r="P122" i="43"/>
  <c r="P121" i="43"/>
  <c r="P120" i="43"/>
  <c r="P119" i="43"/>
  <c r="P118" i="43"/>
  <c r="P116" i="43"/>
  <c r="P114" i="43"/>
  <c r="P112" i="43"/>
  <c r="P110" i="43"/>
  <c r="P109" i="43"/>
  <c r="P108" i="43"/>
  <c r="P106" i="43"/>
  <c r="P105" i="43"/>
  <c r="P103" i="43"/>
  <c r="P102" i="43"/>
  <c r="P99" i="43"/>
  <c r="P98" i="43"/>
  <c r="P95" i="43"/>
  <c r="P93" i="43"/>
  <c r="P91" i="43"/>
  <c r="P90" i="43"/>
  <c r="P89" i="43"/>
  <c r="P88" i="43"/>
  <c r="P87" i="43"/>
  <c r="P85" i="43"/>
  <c r="P84" i="43"/>
  <c r="P83" i="43"/>
  <c r="P82" i="43"/>
  <c r="P81" i="43"/>
  <c r="P78" i="43"/>
  <c r="P76" i="43"/>
  <c r="P75" i="43"/>
  <c r="P71" i="43"/>
  <c r="P70" i="43"/>
  <c r="P69" i="43"/>
  <c r="P65" i="43"/>
  <c r="P63" i="43"/>
  <c r="P62" i="43"/>
  <c r="P61" i="43"/>
  <c r="P60" i="43"/>
  <c r="P59" i="43"/>
  <c r="P57" i="43"/>
  <c r="P55" i="43"/>
  <c r="P54" i="43"/>
  <c r="P53" i="43"/>
  <c r="P52" i="43"/>
  <c r="P51" i="43"/>
  <c r="P48" i="43"/>
  <c r="P47" i="43"/>
  <c r="P46" i="43"/>
  <c r="P45" i="43"/>
  <c r="P44" i="43"/>
  <c r="P43" i="43"/>
  <c r="P42" i="43"/>
  <c r="P41" i="43"/>
  <c r="P40" i="43"/>
  <c r="P39" i="43"/>
  <c r="P38" i="43"/>
  <c r="P37" i="43"/>
  <c r="P36" i="43"/>
  <c r="P33" i="43"/>
  <c r="P32" i="43"/>
  <c r="P31" i="43"/>
  <c r="P30" i="43"/>
  <c r="P26" i="43"/>
  <c r="P25" i="43"/>
  <c r="P23" i="43"/>
  <c r="P22" i="43"/>
  <c r="P21" i="43"/>
  <c r="P20" i="43"/>
  <c r="P17" i="43"/>
  <c r="P16" i="43"/>
  <c r="P13" i="43"/>
  <c r="P11" i="43"/>
  <c r="P10" i="43"/>
  <c r="P9" i="43"/>
  <c r="P8" i="43"/>
  <c r="M516" i="43"/>
  <c r="M514" i="43"/>
  <c r="M510" i="43"/>
  <c r="M509" i="43"/>
  <c r="M507" i="43"/>
  <c r="M505" i="43"/>
  <c r="M503" i="43"/>
  <c r="M501" i="43"/>
  <c r="M499" i="43"/>
  <c r="M497" i="43"/>
  <c r="M495" i="43"/>
  <c r="M493" i="43"/>
  <c r="M491" i="43"/>
  <c r="M489" i="43"/>
  <c r="M488" i="43"/>
  <c r="M487" i="43"/>
  <c r="M486" i="43"/>
  <c r="M485" i="43"/>
  <c r="M484" i="43"/>
  <c r="M483" i="43"/>
  <c r="M482" i="43"/>
  <c r="M481" i="43"/>
  <c r="M480" i="43"/>
  <c r="M478" i="43"/>
  <c r="M476" i="43"/>
  <c r="M474" i="43"/>
  <c r="M470" i="43"/>
  <c r="M469" i="43"/>
  <c r="M467" i="43"/>
  <c r="M465" i="43"/>
  <c r="M463" i="43"/>
  <c r="M461" i="43"/>
  <c r="M459" i="43"/>
  <c r="M457" i="43"/>
  <c r="M455" i="43"/>
  <c r="M453" i="43"/>
  <c r="M449" i="43"/>
  <c r="M448" i="43"/>
  <c r="M447" i="43"/>
  <c r="M446" i="43"/>
  <c r="M445" i="43"/>
  <c r="M444" i="43"/>
  <c r="M443" i="43"/>
  <c r="M442" i="43"/>
  <c r="M441" i="43"/>
  <c r="M440" i="43"/>
  <c r="M439" i="43"/>
  <c r="M437" i="43"/>
  <c r="M435" i="43"/>
  <c r="M432" i="43"/>
  <c r="M426" i="43"/>
  <c r="M423" i="43"/>
  <c r="M421" i="43"/>
  <c r="M420" i="43"/>
  <c r="M419" i="43"/>
  <c r="M418" i="43"/>
  <c r="M417" i="43"/>
  <c r="M416" i="43"/>
  <c r="M415" i="43"/>
  <c r="M414" i="43"/>
  <c r="M412" i="43"/>
  <c r="M409" i="43"/>
  <c r="M407" i="43"/>
  <c r="M406" i="43"/>
  <c r="M405" i="43"/>
  <c r="M403" i="43"/>
  <c r="M402" i="43"/>
  <c r="M400" i="43"/>
  <c r="M397" i="43"/>
  <c r="M395" i="43"/>
  <c r="M394" i="43"/>
  <c r="M392" i="43"/>
  <c r="M390" i="43"/>
  <c r="M388" i="43"/>
  <c r="M386" i="43"/>
  <c r="M384" i="43"/>
  <c r="M383" i="43"/>
  <c r="M382" i="43"/>
  <c r="M381" i="43"/>
  <c r="M380" i="43"/>
  <c r="M377" i="43"/>
  <c r="M375" i="43"/>
  <c r="M374" i="43"/>
  <c r="M373" i="43"/>
  <c r="M370" i="43"/>
  <c r="M369" i="43"/>
  <c r="M368" i="43"/>
  <c r="M367" i="43"/>
  <c r="M366" i="43"/>
  <c r="M365" i="43"/>
  <c r="M363" i="43"/>
  <c r="M362" i="43"/>
  <c r="M360" i="43"/>
  <c r="M359" i="43"/>
  <c r="M358" i="43"/>
  <c r="M357" i="43"/>
  <c r="M356" i="43"/>
  <c r="M355" i="43"/>
  <c r="M354" i="43"/>
  <c r="M353" i="43"/>
  <c r="M352" i="43"/>
  <c r="M351" i="43"/>
  <c r="M350" i="43"/>
  <c r="M348" i="43"/>
  <c r="M347" i="43"/>
  <c r="M345" i="43"/>
  <c r="M344" i="43"/>
  <c r="M343" i="43"/>
  <c r="M341" i="43"/>
  <c r="M340" i="43"/>
  <c r="M338" i="43"/>
  <c r="M337" i="43"/>
  <c r="M336" i="43"/>
  <c r="M335" i="43"/>
  <c r="M334" i="43"/>
  <c r="M332" i="43"/>
  <c r="M331" i="43"/>
  <c r="M330" i="43"/>
  <c r="M329" i="43"/>
  <c r="M328" i="43"/>
  <c r="M326" i="43"/>
  <c r="M325" i="43"/>
  <c r="M324" i="43"/>
  <c r="M323" i="43"/>
  <c r="M322" i="43"/>
  <c r="M321" i="43"/>
  <c r="M319" i="43"/>
  <c r="M318" i="43"/>
  <c r="M317" i="43"/>
  <c r="M316" i="43"/>
  <c r="M315" i="43"/>
  <c r="M314" i="43"/>
  <c r="M313" i="43"/>
  <c r="M312" i="43"/>
  <c r="M311" i="43"/>
  <c r="M310" i="43"/>
  <c r="M309" i="43"/>
  <c r="M306" i="43"/>
  <c r="M305" i="43"/>
  <c r="M304" i="43"/>
  <c r="M303" i="43"/>
  <c r="M301" i="43"/>
  <c r="M300" i="43"/>
  <c r="M299" i="43"/>
  <c r="M297" i="43"/>
  <c r="M296" i="43"/>
  <c r="M295" i="43"/>
  <c r="M294" i="43"/>
  <c r="M293" i="43"/>
  <c r="M292" i="43"/>
  <c r="M290" i="43"/>
  <c r="M289" i="43"/>
  <c r="M288" i="43"/>
  <c r="M287" i="43"/>
  <c r="M285" i="43"/>
  <c r="M284" i="43"/>
  <c r="M282" i="43"/>
  <c r="M280" i="43"/>
  <c r="M278" i="43"/>
  <c r="M277" i="43"/>
  <c r="M276" i="43"/>
  <c r="M275" i="43"/>
  <c r="M274" i="43"/>
  <c r="M272" i="43"/>
  <c r="M271" i="43"/>
  <c r="M270" i="43"/>
  <c r="M268" i="43"/>
  <c r="M267" i="43"/>
  <c r="M266" i="43"/>
  <c r="M265" i="43"/>
  <c r="M263" i="43"/>
  <c r="M262" i="43"/>
  <c r="M260" i="43"/>
  <c r="M259" i="43"/>
  <c r="M258" i="43"/>
  <c r="M257" i="43"/>
  <c r="M255" i="43"/>
  <c r="M254" i="43"/>
  <c r="M253" i="43"/>
  <c r="M252" i="43"/>
  <c r="M251" i="43"/>
  <c r="M249" i="43"/>
  <c r="M248" i="43"/>
  <c r="M247" i="43"/>
  <c r="M246" i="43"/>
  <c r="M245" i="43"/>
  <c r="M244" i="43"/>
  <c r="M243" i="43"/>
  <c r="M242" i="43"/>
  <c r="M238" i="43"/>
  <c r="M236" i="43"/>
  <c r="M227" i="43"/>
  <c r="M222" i="43"/>
  <c r="M217" i="43"/>
  <c r="M216" i="43"/>
  <c r="M213" i="43"/>
  <c r="M212" i="43"/>
  <c r="M211" i="43"/>
  <c r="M210" i="43"/>
  <c r="M209" i="43"/>
  <c r="M208" i="43"/>
  <c r="M206" i="43"/>
  <c r="M205" i="43"/>
  <c r="M203" i="43"/>
  <c r="M201" i="43"/>
  <c r="M200" i="43"/>
  <c r="M199" i="43"/>
  <c r="M198" i="43"/>
  <c r="M196" i="43"/>
  <c r="M193" i="43"/>
  <c r="M192" i="43"/>
  <c r="M191" i="43"/>
  <c r="M188" i="43"/>
  <c r="M186" i="43"/>
  <c r="M185" i="43"/>
  <c r="M184" i="43"/>
  <c r="M183" i="43"/>
  <c r="M182" i="43"/>
  <c r="M179" i="43"/>
  <c r="M178" i="43"/>
  <c r="M176" i="43"/>
  <c r="M175" i="43"/>
  <c r="M174" i="43"/>
  <c r="M173" i="43"/>
  <c r="M172" i="43"/>
  <c r="M170" i="43"/>
  <c r="M169" i="43"/>
  <c r="M168" i="43"/>
  <c r="M164" i="43"/>
  <c r="M163" i="43"/>
  <c r="M160" i="43"/>
  <c r="M159" i="43"/>
  <c r="M158" i="43"/>
  <c r="M154" i="43"/>
  <c r="M153" i="43"/>
  <c r="M152" i="43"/>
  <c r="M151" i="43"/>
  <c r="M149" i="43"/>
  <c r="M148" i="43"/>
  <c r="M145" i="43"/>
  <c r="M144" i="43"/>
  <c r="M143" i="43"/>
  <c r="M141" i="43"/>
  <c r="M140" i="43"/>
  <c r="M139" i="43"/>
  <c r="M135" i="43"/>
  <c r="M134" i="43"/>
  <c r="M133" i="43"/>
  <c r="M132" i="43"/>
  <c r="M130" i="43"/>
  <c r="M129" i="43"/>
  <c r="M128" i="43"/>
  <c r="M127" i="43"/>
  <c r="M124" i="43"/>
  <c r="M122" i="43"/>
  <c r="M121" i="43"/>
  <c r="M120" i="43"/>
  <c r="M119" i="43"/>
  <c r="M118" i="43"/>
  <c r="M116" i="43"/>
  <c r="M114" i="43"/>
  <c r="M112" i="43"/>
  <c r="M110" i="43"/>
  <c r="M109" i="43"/>
  <c r="M108" i="43"/>
  <c r="M106" i="43"/>
  <c r="M105" i="43"/>
  <c r="M103" i="43"/>
  <c r="M102" i="43"/>
  <c r="M99" i="43"/>
  <c r="M98" i="43"/>
  <c r="M95" i="43"/>
  <c r="M93" i="43"/>
  <c r="M91" i="43"/>
  <c r="M90" i="43"/>
  <c r="M89" i="43"/>
  <c r="M88" i="43"/>
  <c r="M87" i="43"/>
  <c r="M85" i="43"/>
  <c r="M84" i="43"/>
  <c r="M83" i="43"/>
  <c r="M82" i="43"/>
  <c r="M81" i="43"/>
  <c r="M78" i="43"/>
  <c r="M76" i="43"/>
  <c r="M75" i="43"/>
  <c r="M71" i="43"/>
  <c r="M70" i="43"/>
  <c r="M69" i="43"/>
  <c r="M65" i="43"/>
  <c r="M63" i="43"/>
  <c r="M62" i="43"/>
  <c r="M61" i="43"/>
  <c r="M60" i="43"/>
  <c r="M59" i="43"/>
  <c r="M57" i="43"/>
  <c r="M55" i="43"/>
  <c r="M54" i="43"/>
  <c r="M53" i="43"/>
  <c r="M52" i="43"/>
  <c r="M51" i="43"/>
  <c r="M48" i="43"/>
  <c r="M47" i="43"/>
  <c r="M46" i="43"/>
  <c r="M45" i="43"/>
  <c r="M43" i="43"/>
  <c r="M42" i="43"/>
  <c r="M41" i="43"/>
  <c r="M40" i="43"/>
  <c r="M39" i="43"/>
  <c r="M38" i="43"/>
  <c r="M37" i="43"/>
  <c r="M33" i="43"/>
  <c r="M31" i="43"/>
  <c r="M30" i="43"/>
  <c r="M26" i="43"/>
  <c r="M25" i="43"/>
  <c r="M23" i="43"/>
  <c r="M22" i="43"/>
  <c r="M21" i="43"/>
  <c r="M20" i="43"/>
  <c r="M17" i="43"/>
  <c r="M16" i="43"/>
  <c r="M13" i="43"/>
  <c r="M11" i="43"/>
  <c r="M10" i="43"/>
  <c r="M9" i="43"/>
  <c r="M8" i="43"/>
  <c r="O508" i="43"/>
  <c r="N508" i="43"/>
  <c r="K508" i="43"/>
  <c r="O506" i="43"/>
  <c r="N506" i="43"/>
  <c r="K506" i="43"/>
  <c r="O504" i="43"/>
  <c r="N504" i="43"/>
  <c r="K504" i="43"/>
  <c r="O502" i="43"/>
  <c r="O500" i="43"/>
  <c r="O498" i="43"/>
  <c r="O496" i="43"/>
  <c r="O494" i="43"/>
  <c r="O492" i="43"/>
  <c r="O490" i="43"/>
  <c r="N502" i="43"/>
  <c r="N500" i="43"/>
  <c r="N498" i="43"/>
  <c r="N496" i="43"/>
  <c r="N494" i="43"/>
  <c r="N492" i="43"/>
  <c r="N490" i="43"/>
  <c r="K502" i="43"/>
  <c r="K500" i="43"/>
  <c r="K498" i="43"/>
  <c r="K496" i="43"/>
  <c r="K494" i="43"/>
  <c r="K492" i="43"/>
  <c r="K490" i="43"/>
  <c r="O479" i="43"/>
  <c r="O477" i="43"/>
  <c r="O475" i="43"/>
  <c r="O473" i="43"/>
  <c r="N479" i="43"/>
  <c r="M479" i="43" s="1"/>
  <c r="N477" i="43"/>
  <c r="M477" i="43" s="1"/>
  <c r="N475" i="43"/>
  <c r="M475" i="43" s="1"/>
  <c r="N473" i="43"/>
  <c r="M473" i="43" s="1"/>
  <c r="K479" i="43"/>
  <c r="K477" i="43"/>
  <c r="K475" i="43"/>
  <c r="K473" i="43"/>
  <c r="O468" i="43"/>
  <c r="N468" i="43"/>
  <c r="K468" i="43"/>
  <c r="O466" i="43"/>
  <c r="N466" i="43"/>
  <c r="K466" i="43"/>
  <c r="O464" i="43"/>
  <c r="O462" i="43"/>
  <c r="O460" i="43"/>
  <c r="O458" i="43"/>
  <c r="O456" i="43"/>
  <c r="O454" i="43"/>
  <c r="O452" i="43"/>
  <c r="O450" i="43"/>
  <c r="N464" i="43"/>
  <c r="M464" i="43" s="1"/>
  <c r="N462" i="43"/>
  <c r="M462" i="43" s="1"/>
  <c r="N460" i="43"/>
  <c r="M460" i="43" s="1"/>
  <c r="N458" i="43"/>
  <c r="M458" i="43" s="1"/>
  <c r="N456" i="43"/>
  <c r="M456" i="43" s="1"/>
  <c r="N454" i="43"/>
  <c r="M454" i="43" s="1"/>
  <c r="N452" i="43"/>
  <c r="M452" i="43" s="1"/>
  <c r="N450" i="43"/>
  <c r="M450" i="43" s="1"/>
  <c r="K464" i="43"/>
  <c r="K462" i="43"/>
  <c r="K460" i="43"/>
  <c r="K458" i="43"/>
  <c r="K456" i="43"/>
  <c r="K454" i="43"/>
  <c r="K452" i="43"/>
  <c r="K450" i="43"/>
  <c r="O438" i="43"/>
  <c r="O436" i="43" s="1"/>
  <c r="N438" i="43"/>
  <c r="K438" i="43"/>
  <c r="K436" i="43" s="1"/>
  <c r="O431" i="43"/>
  <c r="N431" i="43"/>
  <c r="K431" i="43"/>
  <c r="O425" i="43"/>
  <c r="O424" i="43" s="1"/>
  <c r="O422" i="43"/>
  <c r="N425" i="43"/>
  <c r="N424" i="43" s="1"/>
  <c r="N422" i="43"/>
  <c r="M422" i="43" s="1"/>
  <c r="K425" i="43"/>
  <c r="K424" i="43" s="1"/>
  <c r="K422" i="43"/>
  <c r="O413" i="43"/>
  <c r="O411" i="43"/>
  <c r="N413" i="43"/>
  <c r="M413" i="43" s="1"/>
  <c r="N411" i="43"/>
  <c r="M411" i="43" s="1"/>
  <c r="K413" i="43"/>
  <c r="K411" i="43"/>
  <c r="O408" i="43"/>
  <c r="O404" i="43"/>
  <c r="O401" i="43"/>
  <c r="N408" i="43"/>
  <c r="N404" i="43"/>
  <c r="N401" i="43"/>
  <c r="K408" i="43"/>
  <c r="K404" i="43"/>
  <c r="K401" i="43"/>
  <c r="O396" i="43"/>
  <c r="O393" i="43"/>
  <c r="O391" i="43" s="1"/>
  <c r="O389" i="43"/>
  <c r="O387" i="43"/>
  <c r="O385" i="43"/>
  <c r="N396" i="43"/>
  <c r="N393" i="43"/>
  <c r="N391" i="43" s="1"/>
  <c r="N389" i="43"/>
  <c r="N387" i="43"/>
  <c r="N385" i="43"/>
  <c r="K396" i="43"/>
  <c r="K393" i="43"/>
  <c r="K391" i="43" s="1"/>
  <c r="K389" i="43"/>
  <c r="K387" i="43"/>
  <c r="K385" i="43"/>
  <c r="O379" i="43"/>
  <c r="O378" i="43" s="1"/>
  <c r="O376" i="43"/>
  <c r="O372" i="43"/>
  <c r="O371" i="43" s="1"/>
  <c r="N379" i="43"/>
  <c r="N376" i="43"/>
  <c r="N372" i="43"/>
  <c r="N371" i="43" s="1"/>
  <c r="K379" i="43"/>
  <c r="K378" i="43" s="1"/>
  <c r="K376" i="43"/>
  <c r="K372" i="43"/>
  <c r="K371" i="43" s="1"/>
  <c r="O364" i="43"/>
  <c r="N364" i="43"/>
  <c r="K364" i="43"/>
  <c r="O361" i="43"/>
  <c r="N361" i="43"/>
  <c r="K361" i="43"/>
  <c r="O349" i="43"/>
  <c r="N349" i="43"/>
  <c r="K349" i="43"/>
  <c r="O346" i="43"/>
  <c r="N346" i="43"/>
  <c r="K346" i="43"/>
  <c r="O342" i="43"/>
  <c r="N342" i="43"/>
  <c r="K342" i="43"/>
  <c r="O339" i="43"/>
  <c r="N339" i="43"/>
  <c r="K339" i="43"/>
  <c r="O333" i="43"/>
  <c r="N333" i="43"/>
  <c r="K333" i="43"/>
  <c r="O327" i="43"/>
  <c r="N327" i="43"/>
  <c r="K327" i="43"/>
  <c r="O320" i="43"/>
  <c r="N320" i="43"/>
  <c r="K320" i="43"/>
  <c r="O308" i="43"/>
  <c r="N308" i="43"/>
  <c r="K308" i="43"/>
  <c r="O302" i="43"/>
  <c r="N302" i="43"/>
  <c r="K302" i="43"/>
  <c r="O298" i="43"/>
  <c r="N298" i="43"/>
  <c r="K298" i="43"/>
  <c r="O291" i="43"/>
  <c r="N291" i="43"/>
  <c r="K291" i="43"/>
  <c r="O283" i="43"/>
  <c r="N283" i="43"/>
  <c r="K283" i="43"/>
  <c r="O273" i="43"/>
  <c r="N273" i="43"/>
  <c r="K273" i="43"/>
  <c r="I273" i="43" s="1"/>
  <c r="O261" i="43"/>
  <c r="N261" i="43"/>
  <c r="K261" i="43"/>
  <c r="O256" i="43"/>
  <c r="N256" i="43"/>
  <c r="K256" i="43"/>
  <c r="O250" i="43"/>
  <c r="N250" i="43"/>
  <c r="K250" i="43"/>
  <c r="O207" i="43"/>
  <c r="O204" i="43" s="1"/>
  <c r="N207" i="43"/>
  <c r="K207" i="43"/>
  <c r="K204" i="43" s="1"/>
  <c r="O202" i="43"/>
  <c r="O197" i="43"/>
  <c r="O195" i="43"/>
  <c r="O190" i="43"/>
  <c r="O187" i="43"/>
  <c r="N202" i="43"/>
  <c r="N197" i="43"/>
  <c r="N195" i="43"/>
  <c r="N190" i="43"/>
  <c r="N187" i="43"/>
  <c r="K202" i="43"/>
  <c r="K197" i="43"/>
  <c r="K195" i="43"/>
  <c r="K190" i="43"/>
  <c r="K187" i="43"/>
  <c r="O181" i="43"/>
  <c r="N181" i="43"/>
  <c r="K181" i="43"/>
  <c r="O177" i="43"/>
  <c r="N177" i="43"/>
  <c r="K177" i="43"/>
  <c r="O171" i="43"/>
  <c r="N171" i="43"/>
  <c r="K171" i="43"/>
  <c r="K167" i="43"/>
  <c r="K157" i="43"/>
  <c r="O167" i="43"/>
  <c r="O157" i="43"/>
  <c r="N167" i="43"/>
  <c r="N157" i="43"/>
  <c r="O150" i="43"/>
  <c r="O142" i="43"/>
  <c r="O138" i="43"/>
  <c r="O131" i="43"/>
  <c r="N150" i="43"/>
  <c r="M150" i="43" s="1"/>
  <c r="N142" i="43"/>
  <c r="M142" i="43" s="1"/>
  <c r="N138" i="43"/>
  <c r="M138" i="43" s="1"/>
  <c r="N131" i="43"/>
  <c r="K150" i="43"/>
  <c r="K142" i="43"/>
  <c r="K138" i="43"/>
  <c r="K131" i="43"/>
  <c r="O126" i="43"/>
  <c r="N126" i="43"/>
  <c r="K126" i="43"/>
  <c r="O117" i="43"/>
  <c r="O115" i="43"/>
  <c r="O113" i="43"/>
  <c r="N117" i="43"/>
  <c r="N115" i="43"/>
  <c r="N113" i="43"/>
  <c r="K117" i="43"/>
  <c r="K115" i="43"/>
  <c r="K113" i="43"/>
  <c r="O107" i="43"/>
  <c r="O104" i="43"/>
  <c r="N107" i="43"/>
  <c r="M107" i="43" s="1"/>
  <c r="N104" i="43"/>
  <c r="M104" i="43" s="1"/>
  <c r="K107" i="43"/>
  <c r="K104" i="43"/>
  <c r="O101" i="43"/>
  <c r="O97" i="43"/>
  <c r="O96" i="43" s="1"/>
  <c r="O94" i="43"/>
  <c r="O92" i="43"/>
  <c r="N101" i="43"/>
  <c r="M101" i="43" s="1"/>
  <c r="N97" i="43"/>
  <c r="M97" i="43" s="1"/>
  <c r="N94" i="43"/>
  <c r="M94" i="43" s="1"/>
  <c r="N92" i="43"/>
  <c r="M92" i="43" s="1"/>
  <c r="K101" i="43"/>
  <c r="K97" i="43"/>
  <c r="K96" i="43" s="1"/>
  <c r="K94" i="43"/>
  <c r="K92" i="43"/>
  <c r="O86" i="43"/>
  <c r="N86" i="43"/>
  <c r="K86" i="43"/>
  <c r="O80" i="43"/>
  <c r="O77" i="43"/>
  <c r="N80" i="43"/>
  <c r="N77" i="43"/>
  <c r="M77" i="43" s="1"/>
  <c r="K80" i="43"/>
  <c r="K77" i="43"/>
  <c r="O74" i="43"/>
  <c r="N74" i="43"/>
  <c r="K74" i="43"/>
  <c r="O68" i="43"/>
  <c r="O67" i="43" s="1"/>
  <c r="O66" i="43" s="1"/>
  <c r="O58" i="43"/>
  <c r="O56" i="43" s="1"/>
  <c r="N68" i="43"/>
  <c r="M68" i="43" s="1"/>
  <c r="N58" i="43"/>
  <c r="N56" i="43" s="1"/>
  <c r="K68" i="43"/>
  <c r="K67" i="43" s="1"/>
  <c r="K58" i="43"/>
  <c r="K56" i="43" s="1"/>
  <c r="O50" i="43"/>
  <c r="O49" i="43" s="1"/>
  <c r="O44" i="43"/>
  <c r="N50" i="43"/>
  <c r="N49" i="43" s="1"/>
  <c r="N44" i="43"/>
  <c r="K50" i="43"/>
  <c r="K49" i="43" s="1"/>
  <c r="K44" i="43"/>
  <c r="O36" i="43"/>
  <c r="O35" i="43" s="1"/>
  <c r="O32" i="43"/>
  <c r="O29" i="43"/>
  <c r="N36" i="43"/>
  <c r="N32" i="43"/>
  <c r="N29" i="43"/>
  <c r="K36" i="43"/>
  <c r="K35" i="43" s="1"/>
  <c r="K32" i="43"/>
  <c r="K29" i="43"/>
  <c r="O24" i="43"/>
  <c r="O19" i="43"/>
  <c r="O18" i="43" s="1"/>
  <c r="O15" i="43"/>
  <c r="N24" i="43"/>
  <c r="N19" i="43"/>
  <c r="N18" i="43" s="1"/>
  <c r="N15" i="43"/>
  <c r="K24" i="43"/>
  <c r="K19" i="43"/>
  <c r="K18" i="43" s="1"/>
  <c r="K15" i="43"/>
  <c r="O12" i="43"/>
  <c r="N12" i="43"/>
  <c r="O7" i="43"/>
  <c r="N7" i="43"/>
  <c r="K12" i="43"/>
  <c r="K7" i="43"/>
  <c r="I516" i="43"/>
  <c r="I514" i="43"/>
  <c r="I510" i="43"/>
  <c r="I509" i="43"/>
  <c r="I507" i="43"/>
  <c r="I505" i="43"/>
  <c r="I503" i="43"/>
  <c r="I501" i="43"/>
  <c r="AB501" i="25" s="1"/>
  <c r="I499" i="43"/>
  <c r="AB499" i="25" s="1"/>
  <c r="I497" i="43"/>
  <c r="AB497" i="25" s="1"/>
  <c r="I495" i="43"/>
  <c r="AB495" i="25" s="1"/>
  <c r="I493" i="43"/>
  <c r="AB493" i="25" s="1"/>
  <c r="I491" i="43"/>
  <c r="AB491" i="25" s="1"/>
  <c r="I489" i="43"/>
  <c r="I488" i="43"/>
  <c r="I487" i="43"/>
  <c r="I486" i="43"/>
  <c r="I485" i="43"/>
  <c r="I484" i="43"/>
  <c r="I483" i="43"/>
  <c r="I482" i="43"/>
  <c r="I481" i="43"/>
  <c r="I480" i="43"/>
  <c r="I478" i="43"/>
  <c r="AB478" i="25" s="1"/>
  <c r="I476" i="43"/>
  <c r="AB476" i="25" s="1"/>
  <c r="I474" i="43"/>
  <c r="AB474" i="25" s="1"/>
  <c r="I470" i="43"/>
  <c r="AB470" i="25" s="1"/>
  <c r="I469" i="43"/>
  <c r="AB469" i="25" s="1"/>
  <c r="I467" i="43"/>
  <c r="AB467" i="25" s="1"/>
  <c r="I465" i="43"/>
  <c r="AB465" i="25" s="1"/>
  <c r="I463" i="43"/>
  <c r="AB463" i="25" s="1"/>
  <c r="I461" i="43"/>
  <c r="I459" i="43"/>
  <c r="AB459" i="25" s="1"/>
  <c r="I457" i="43"/>
  <c r="AB457" i="25" s="1"/>
  <c r="I455" i="43"/>
  <c r="AB455" i="25" s="1"/>
  <c r="I453" i="43"/>
  <c r="AB453" i="25" s="1"/>
  <c r="I449" i="43"/>
  <c r="I448" i="43"/>
  <c r="I447" i="43"/>
  <c r="I446" i="43"/>
  <c r="I445" i="43"/>
  <c r="I444" i="43"/>
  <c r="I443" i="43"/>
  <c r="I442" i="43"/>
  <c r="I441" i="43"/>
  <c r="AB441" i="25" s="1"/>
  <c r="I440" i="43"/>
  <c r="AB440" i="25" s="1"/>
  <c r="I439" i="43"/>
  <c r="AB439" i="25" s="1"/>
  <c r="I437" i="43"/>
  <c r="I435" i="43"/>
  <c r="I432" i="43"/>
  <c r="AB429" i="25" s="1"/>
  <c r="I426" i="43"/>
  <c r="I423" i="43"/>
  <c r="I421" i="43"/>
  <c r="AB421" i="25" s="1"/>
  <c r="I420" i="43"/>
  <c r="I419" i="43"/>
  <c r="AB419" i="25" s="1"/>
  <c r="I418" i="43"/>
  <c r="AB418" i="25" s="1"/>
  <c r="I417" i="43"/>
  <c r="I416" i="43"/>
  <c r="I415" i="43"/>
  <c r="I414" i="43"/>
  <c r="I412" i="43"/>
  <c r="AB412" i="25" s="1"/>
  <c r="I409" i="43"/>
  <c r="AB409" i="25" s="1"/>
  <c r="I407" i="43"/>
  <c r="AB407" i="25" s="1"/>
  <c r="I406" i="43"/>
  <c r="AB406" i="25" s="1"/>
  <c r="I405" i="43"/>
  <c r="AB405" i="25" s="1"/>
  <c r="I403" i="43"/>
  <c r="AB403" i="25" s="1"/>
  <c r="I402" i="43"/>
  <c r="AB402" i="25" s="1"/>
  <c r="I400" i="43"/>
  <c r="I397" i="43"/>
  <c r="AB397" i="25" s="1"/>
  <c r="I395" i="43"/>
  <c r="I394" i="43"/>
  <c r="I392" i="43"/>
  <c r="I390" i="43"/>
  <c r="AB390" i="25" s="1"/>
  <c r="I388" i="43"/>
  <c r="AB388" i="25" s="1"/>
  <c r="I386" i="43"/>
  <c r="AB386" i="25" s="1"/>
  <c r="I384" i="43"/>
  <c r="AB384" i="25" s="1"/>
  <c r="I383" i="43"/>
  <c r="AB383" i="25" s="1"/>
  <c r="I382" i="43"/>
  <c r="AB382" i="25" s="1"/>
  <c r="I381" i="43"/>
  <c r="AB381" i="25" s="1"/>
  <c r="I380" i="43"/>
  <c r="AB380" i="25" s="1"/>
  <c r="I377" i="43"/>
  <c r="AB377" i="25" s="1"/>
  <c r="I375" i="43"/>
  <c r="AB375" i="25" s="1"/>
  <c r="I374" i="43"/>
  <c r="AB374" i="25" s="1"/>
  <c r="I373" i="43"/>
  <c r="AB373" i="25" s="1"/>
  <c r="I370" i="43"/>
  <c r="AB370" i="25" s="1"/>
  <c r="I369" i="43"/>
  <c r="I368" i="43"/>
  <c r="I367" i="43"/>
  <c r="AB367" i="25" s="1"/>
  <c r="I366" i="43"/>
  <c r="I365" i="43"/>
  <c r="I363" i="43"/>
  <c r="I362" i="43"/>
  <c r="AB362" i="25" s="1"/>
  <c r="I360" i="43"/>
  <c r="I359" i="43"/>
  <c r="I358" i="43"/>
  <c r="AB358" i="25" s="1"/>
  <c r="I357" i="43"/>
  <c r="I356" i="43"/>
  <c r="I355" i="43"/>
  <c r="I354" i="43"/>
  <c r="I353" i="43"/>
  <c r="AB353" i="25" s="1"/>
  <c r="I352" i="43"/>
  <c r="AB352" i="25" s="1"/>
  <c r="I351" i="43"/>
  <c r="AB351" i="25" s="1"/>
  <c r="I350" i="43"/>
  <c r="I348" i="43"/>
  <c r="I347" i="43"/>
  <c r="I345" i="43"/>
  <c r="AB345" i="25" s="1"/>
  <c r="I344" i="43"/>
  <c r="AB344" i="25" s="1"/>
  <c r="I343" i="43"/>
  <c r="AB343" i="25" s="1"/>
  <c r="I341" i="43"/>
  <c r="AB341" i="25" s="1"/>
  <c r="I340" i="43"/>
  <c r="AB340" i="25" s="1"/>
  <c r="I338" i="43"/>
  <c r="AB338" i="25" s="1"/>
  <c r="I337" i="43"/>
  <c r="I336" i="43"/>
  <c r="I335" i="43"/>
  <c r="AB335" i="25" s="1"/>
  <c r="I334" i="43"/>
  <c r="I332" i="43"/>
  <c r="AB332" i="25" s="1"/>
  <c r="I331" i="43"/>
  <c r="AB331" i="25" s="1"/>
  <c r="I330" i="43"/>
  <c r="AB330" i="25" s="1"/>
  <c r="I329" i="43"/>
  <c r="AB329" i="25" s="1"/>
  <c r="I328" i="43"/>
  <c r="AB328" i="25" s="1"/>
  <c r="I326" i="43"/>
  <c r="AB326" i="25" s="1"/>
  <c r="I325" i="43"/>
  <c r="AB325" i="25" s="1"/>
  <c r="I324" i="43"/>
  <c r="AB324" i="25" s="1"/>
  <c r="I323" i="43"/>
  <c r="AB323" i="25" s="1"/>
  <c r="I322" i="43"/>
  <c r="I321" i="43"/>
  <c r="I319" i="43"/>
  <c r="AB319" i="25" s="1"/>
  <c r="I318" i="43"/>
  <c r="AB318" i="25" s="1"/>
  <c r="I317" i="43"/>
  <c r="I316" i="43"/>
  <c r="AB316" i="25" s="1"/>
  <c r="I315" i="43"/>
  <c r="AB315" i="25" s="1"/>
  <c r="I314" i="43"/>
  <c r="I313" i="43"/>
  <c r="I312" i="43"/>
  <c r="I311" i="43"/>
  <c r="I310" i="43"/>
  <c r="AB310" i="25" s="1"/>
  <c r="I309" i="43"/>
  <c r="AB309" i="25" s="1"/>
  <c r="I306" i="43"/>
  <c r="AB306" i="25" s="1"/>
  <c r="I305" i="43"/>
  <c r="I304" i="43"/>
  <c r="I303" i="43"/>
  <c r="AB303" i="25" s="1"/>
  <c r="I301" i="43"/>
  <c r="AB301" i="25" s="1"/>
  <c r="I300" i="43"/>
  <c r="I299" i="43"/>
  <c r="I297" i="43"/>
  <c r="AB297" i="25" s="1"/>
  <c r="I296" i="43"/>
  <c r="AB296" i="25" s="1"/>
  <c r="I295" i="43"/>
  <c r="I294" i="43"/>
  <c r="I293" i="43"/>
  <c r="I292" i="43"/>
  <c r="I290" i="43"/>
  <c r="AB290" i="25" s="1"/>
  <c r="I289" i="43"/>
  <c r="I288" i="43"/>
  <c r="I287" i="43"/>
  <c r="I285" i="43"/>
  <c r="I284" i="43"/>
  <c r="I282" i="43"/>
  <c r="I280" i="43"/>
  <c r="AB280" i="25" s="1"/>
  <c r="I278" i="43"/>
  <c r="AB279" i="25" s="1"/>
  <c r="I277" i="43"/>
  <c r="AB277" i="25" s="1"/>
  <c r="I276" i="43"/>
  <c r="AB276" i="25" s="1"/>
  <c r="I275" i="43"/>
  <c r="I274" i="43"/>
  <c r="I272" i="43"/>
  <c r="I271" i="43"/>
  <c r="I270" i="43"/>
  <c r="I268" i="43"/>
  <c r="I267" i="43"/>
  <c r="I266" i="43"/>
  <c r="I265" i="43"/>
  <c r="AB265" i="25" s="1"/>
  <c r="I263" i="43"/>
  <c r="AB264" i="25" s="1"/>
  <c r="I262" i="43"/>
  <c r="I260" i="43"/>
  <c r="AB260" i="25" s="1"/>
  <c r="I259" i="43"/>
  <c r="AB259" i="25" s="1"/>
  <c r="I258" i="43"/>
  <c r="AB258" i="25" s="1"/>
  <c r="I257" i="43"/>
  <c r="I255" i="43"/>
  <c r="I254" i="43"/>
  <c r="AB254" i="25" s="1"/>
  <c r="I253" i="43"/>
  <c r="AB253" i="25" s="1"/>
  <c r="I252" i="43"/>
  <c r="AB252" i="25" s="1"/>
  <c r="I251" i="43"/>
  <c r="AB251" i="25" s="1"/>
  <c r="I249" i="43"/>
  <c r="I248" i="43"/>
  <c r="AB248" i="25" s="1"/>
  <c r="I247" i="43"/>
  <c r="I246" i="43"/>
  <c r="I245" i="43"/>
  <c r="AB245" i="25" s="1"/>
  <c r="I244" i="43"/>
  <c r="AB244" i="25" s="1"/>
  <c r="I243" i="43"/>
  <c r="AB243" i="25" s="1"/>
  <c r="I242" i="43"/>
  <c r="AB242" i="25" s="1"/>
  <c r="I238" i="43"/>
  <c r="AB238" i="25" s="1"/>
  <c r="I236" i="43"/>
  <c r="AB236" i="25" s="1"/>
  <c r="I227" i="43"/>
  <c r="AB227" i="25" s="1"/>
  <c r="I222" i="43"/>
  <c r="AB222" i="25" s="1"/>
  <c r="I217" i="43"/>
  <c r="AB217" i="25" s="1"/>
  <c r="I216" i="43"/>
  <c r="I213" i="43"/>
  <c r="I212" i="43"/>
  <c r="I211" i="43"/>
  <c r="I210" i="43"/>
  <c r="I209" i="43"/>
  <c r="I208" i="43"/>
  <c r="I206" i="43"/>
  <c r="I205" i="43"/>
  <c r="I203" i="43"/>
  <c r="I201" i="43"/>
  <c r="I200" i="43"/>
  <c r="I199" i="43"/>
  <c r="I198" i="43"/>
  <c r="I196" i="43"/>
  <c r="I193" i="43"/>
  <c r="I192" i="43"/>
  <c r="I191" i="43"/>
  <c r="AB191" i="25" s="1"/>
  <c r="I188" i="43"/>
  <c r="I186" i="43"/>
  <c r="I185" i="43"/>
  <c r="AB185" i="25" s="1"/>
  <c r="I184" i="43"/>
  <c r="AB184" i="25" s="1"/>
  <c r="I183" i="43"/>
  <c r="I182" i="43"/>
  <c r="I179" i="43"/>
  <c r="I178" i="43"/>
  <c r="AB178" i="25" s="1"/>
  <c r="I176" i="43"/>
  <c r="I175" i="43"/>
  <c r="I174" i="43"/>
  <c r="I173" i="43"/>
  <c r="I172" i="43"/>
  <c r="I170" i="43"/>
  <c r="I169" i="43"/>
  <c r="AB169" i="25" s="1"/>
  <c r="I168" i="43"/>
  <c r="AB168" i="25" s="1"/>
  <c r="I164" i="43"/>
  <c r="AB164" i="25" s="1"/>
  <c r="I163" i="43"/>
  <c r="AB163" i="25" s="1"/>
  <c r="I160" i="43"/>
  <c r="AB160" i="25" s="1"/>
  <c r="I159" i="43"/>
  <c r="AB159" i="25" s="1"/>
  <c r="I158" i="43"/>
  <c r="AB158" i="25" s="1"/>
  <c r="I153" i="43"/>
  <c r="AB153" i="25" s="1"/>
  <c r="I152" i="43"/>
  <c r="AB152" i="25" s="1"/>
  <c r="I151" i="43"/>
  <c r="AB151" i="25" s="1"/>
  <c r="I149" i="43"/>
  <c r="AB149" i="25" s="1"/>
  <c r="I148" i="43"/>
  <c r="AB148" i="25" s="1"/>
  <c r="I145" i="43"/>
  <c r="AB145" i="25" s="1"/>
  <c r="I144" i="43"/>
  <c r="AB144" i="25" s="1"/>
  <c r="I143" i="43"/>
  <c r="AB143" i="25" s="1"/>
  <c r="I141" i="43"/>
  <c r="AB141" i="25" s="1"/>
  <c r="I140" i="43"/>
  <c r="AB140" i="25" s="1"/>
  <c r="I139" i="43"/>
  <c r="AB139" i="25" s="1"/>
  <c r="I135" i="43"/>
  <c r="I134" i="43"/>
  <c r="I133" i="43"/>
  <c r="AB133" i="25" s="1"/>
  <c r="I132" i="43"/>
  <c r="AB132" i="25" s="1"/>
  <c r="I130" i="43"/>
  <c r="AB130" i="25" s="1"/>
  <c r="I129" i="43"/>
  <c r="AB129" i="25" s="1"/>
  <c r="I128" i="43"/>
  <c r="AB128" i="25" s="1"/>
  <c r="I127" i="43"/>
  <c r="AB127" i="25" s="1"/>
  <c r="I124" i="43"/>
  <c r="I122" i="43"/>
  <c r="AB122" i="25" s="1"/>
  <c r="I121" i="43"/>
  <c r="AB121" i="25" s="1"/>
  <c r="I120" i="43"/>
  <c r="AB120" i="25" s="1"/>
  <c r="I119" i="43"/>
  <c r="AB119" i="25" s="1"/>
  <c r="I118" i="43"/>
  <c r="AB118" i="25" s="1"/>
  <c r="I116" i="43"/>
  <c r="I114" i="43"/>
  <c r="AB114" i="25" s="1"/>
  <c r="I112" i="43"/>
  <c r="I110" i="43"/>
  <c r="AB110" i="25" s="1"/>
  <c r="I109" i="43"/>
  <c r="AB109" i="25" s="1"/>
  <c r="I108" i="43"/>
  <c r="AB108" i="25" s="1"/>
  <c r="I106" i="43"/>
  <c r="AB106" i="25" s="1"/>
  <c r="I105" i="43"/>
  <c r="AB105" i="25" s="1"/>
  <c r="I103" i="43"/>
  <c r="AB103" i="25" s="1"/>
  <c r="I102" i="43"/>
  <c r="AB102" i="25" s="1"/>
  <c r="I99" i="43"/>
  <c r="I98" i="43"/>
  <c r="AB98" i="25" s="1"/>
  <c r="I95" i="43"/>
  <c r="I93" i="43"/>
  <c r="I91" i="43"/>
  <c r="AB91" i="25" s="1"/>
  <c r="I90" i="43"/>
  <c r="I89" i="43"/>
  <c r="I88" i="43"/>
  <c r="AB88" i="25" s="1"/>
  <c r="I87" i="43"/>
  <c r="AB87" i="25" s="1"/>
  <c r="I85" i="43"/>
  <c r="AB85" i="25" s="1"/>
  <c r="I84" i="43"/>
  <c r="I83" i="43"/>
  <c r="I82" i="43"/>
  <c r="AB82" i="25" s="1"/>
  <c r="I81" i="43"/>
  <c r="AB81" i="25" s="1"/>
  <c r="I78" i="43"/>
  <c r="I76" i="43"/>
  <c r="I75" i="43"/>
  <c r="AB75" i="25" s="1"/>
  <c r="I71" i="43"/>
  <c r="I70" i="43"/>
  <c r="I69" i="43"/>
  <c r="I65" i="43"/>
  <c r="I63" i="43"/>
  <c r="AB63" i="25" s="1"/>
  <c r="I62" i="43"/>
  <c r="AB62" i="25" s="1"/>
  <c r="I61" i="43"/>
  <c r="AB61" i="25" s="1"/>
  <c r="I60" i="43"/>
  <c r="AB60" i="25" s="1"/>
  <c r="I59" i="43"/>
  <c r="AB59" i="25" s="1"/>
  <c r="I57" i="43"/>
  <c r="I55" i="43"/>
  <c r="AB55" i="25" s="1"/>
  <c r="I54" i="43"/>
  <c r="AB54" i="25" s="1"/>
  <c r="I53" i="43"/>
  <c r="AB53" i="25" s="1"/>
  <c r="I52" i="43"/>
  <c r="AB52" i="25" s="1"/>
  <c r="I51" i="43"/>
  <c r="AB51" i="25" s="1"/>
  <c r="I48" i="43"/>
  <c r="AB48" i="25" s="1"/>
  <c r="I47" i="43"/>
  <c r="AB47" i="25" s="1"/>
  <c r="I46" i="43"/>
  <c r="AB46" i="25" s="1"/>
  <c r="I45" i="43"/>
  <c r="AB45" i="25" s="1"/>
  <c r="I43" i="43"/>
  <c r="I42" i="43"/>
  <c r="AB42" i="25" s="1"/>
  <c r="I41" i="43"/>
  <c r="I40" i="43"/>
  <c r="I39" i="43"/>
  <c r="I38" i="43"/>
  <c r="I37" i="43"/>
  <c r="I33" i="43"/>
  <c r="I31" i="43"/>
  <c r="I30" i="43"/>
  <c r="I23" i="43"/>
  <c r="AB23" i="25" s="1"/>
  <c r="I22" i="43"/>
  <c r="AB22" i="25" s="1"/>
  <c r="I21" i="43"/>
  <c r="AB21" i="25" s="1"/>
  <c r="I20" i="43"/>
  <c r="AB20" i="25" s="1"/>
  <c r="I17" i="43"/>
  <c r="I16" i="43"/>
  <c r="I13" i="43"/>
  <c r="I11" i="43"/>
  <c r="AB11" i="25" s="1"/>
  <c r="I10" i="43"/>
  <c r="AB10" i="25" s="1"/>
  <c r="I9" i="43"/>
  <c r="AB9" i="25" s="1"/>
  <c r="I8" i="43"/>
  <c r="AB8" i="25" s="1"/>
  <c r="X508" i="45"/>
  <c r="W508" i="45"/>
  <c r="V508" i="45"/>
  <c r="U508" i="45"/>
  <c r="T508" i="45"/>
  <c r="S508" i="45"/>
  <c r="X506" i="45"/>
  <c r="W506" i="45"/>
  <c r="V506" i="45"/>
  <c r="U506" i="45"/>
  <c r="T506" i="45"/>
  <c r="S506" i="45"/>
  <c r="X504" i="45"/>
  <c r="W504" i="45"/>
  <c r="V504" i="45"/>
  <c r="U504" i="45"/>
  <c r="T504" i="45"/>
  <c r="S504" i="45"/>
  <c r="X502" i="45"/>
  <c r="W502" i="45"/>
  <c r="V502" i="45"/>
  <c r="U502" i="45"/>
  <c r="T502" i="45"/>
  <c r="S502" i="45"/>
  <c r="X500" i="45"/>
  <c r="W500" i="45"/>
  <c r="V500" i="45"/>
  <c r="U500" i="45"/>
  <c r="T500" i="45"/>
  <c r="S500" i="45"/>
  <c r="X498" i="45"/>
  <c r="W498" i="45"/>
  <c r="V498" i="45"/>
  <c r="U498" i="45"/>
  <c r="T498" i="45"/>
  <c r="S498" i="45"/>
  <c r="X496" i="45"/>
  <c r="W496" i="45"/>
  <c r="V496" i="45"/>
  <c r="U496" i="45"/>
  <c r="T496" i="45"/>
  <c r="S496" i="45"/>
  <c r="X494" i="45"/>
  <c r="W494" i="45"/>
  <c r="V494" i="45"/>
  <c r="U494" i="45"/>
  <c r="T494" i="45"/>
  <c r="S494" i="45"/>
  <c r="X492" i="45"/>
  <c r="W492" i="45"/>
  <c r="V492" i="45"/>
  <c r="U492" i="45"/>
  <c r="T492" i="45"/>
  <c r="S492" i="45"/>
  <c r="X490" i="45"/>
  <c r="W490" i="45"/>
  <c r="V490" i="45"/>
  <c r="U490" i="45"/>
  <c r="T490" i="45"/>
  <c r="S490" i="45"/>
  <c r="X479" i="45"/>
  <c r="W479" i="45"/>
  <c r="V479" i="45"/>
  <c r="U479" i="45"/>
  <c r="T479" i="45"/>
  <c r="S479" i="45"/>
  <c r="X477" i="45"/>
  <c r="W477" i="45"/>
  <c r="V477" i="45"/>
  <c r="U477" i="45"/>
  <c r="T477" i="45"/>
  <c r="S477" i="45"/>
  <c r="X475" i="45"/>
  <c r="W475" i="45"/>
  <c r="V475" i="45"/>
  <c r="U475" i="45"/>
  <c r="T475" i="45"/>
  <c r="S475" i="45"/>
  <c r="X473" i="45"/>
  <c r="W473" i="45"/>
  <c r="V473" i="45"/>
  <c r="U473" i="45"/>
  <c r="T473" i="45"/>
  <c r="S473" i="45"/>
  <c r="X468" i="45"/>
  <c r="W468" i="45"/>
  <c r="V468" i="45"/>
  <c r="U468" i="45"/>
  <c r="T468" i="45"/>
  <c r="S468" i="45"/>
  <c r="X466" i="45"/>
  <c r="W466" i="45"/>
  <c r="V466" i="45"/>
  <c r="U466" i="45"/>
  <c r="T466" i="45"/>
  <c r="S466" i="45"/>
  <c r="X464" i="45"/>
  <c r="W464" i="45"/>
  <c r="V464" i="45"/>
  <c r="U464" i="45"/>
  <c r="T464" i="45"/>
  <c r="S464" i="45"/>
  <c r="X462" i="45"/>
  <c r="W462" i="45"/>
  <c r="V462" i="45"/>
  <c r="U462" i="45"/>
  <c r="T462" i="45"/>
  <c r="S462" i="45"/>
  <c r="X460" i="45"/>
  <c r="W460" i="45"/>
  <c r="V460" i="45"/>
  <c r="U460" i="45"/>
  <c r="T460" i="45"/>
  <c r="S460" i="45"/>
  <c r="X458" i="45"/>
  <c r="W458" i="45"/>
  <c r="V458" i="45"/>
  <c r="U458" i="45"/>
  <c r="T458" i="45"/>
  <c r="S458" i="45"/>
  <c r="X456" i="45"/>
  <c r="W456" i="45"/>
  <c r="V456" i="45"/>
  <c r="U456" i="45"/>
  <c r="T456" i="45"/>
  <c r="S456" i="45"/>
  <c r="X454" i="45"/>
  <c r="W454" i="45"/>
  <c r="V454" i="45"/>
  <c r="U454" i="45"/>
  <c r="T454" i="45"/>
  <c r="S454" i="45"/>
  <c r="X452" i="45"/>
  <c r="W452" i="45"/>
  <c r="V452" i="45"/>
  <c r="U452" i="45"/>
  <c r="T452" i="45"/>
  <c r="S452" i="45"/>
  <c r="X450" i="45"/>
  <c r="W450" i="45"/>
  <c r="V450" i="45"/>
  <c r="U450" i="45"/>
  <c r="T450" i="45"/>
  <c r="S450" i="45"/>
  <c r="X438" i="45"/>
  <c r="W438" i="45"/>
  <c r="V438" i="45"/>
  <c r="U438" i="45"/>
  <c r="T438" i="45"/>
  <c r="S438" i="45"/>
  <c r="X436" i="45"/>
  <c r="X472" i="45" s="1"/>
  <c r="W436" i="45"/>
  <c r="W472" i="45" s="1"/>
  <c r="V436" i="45"/>
  <c r="V472" i="45" s="1"/>
  <c r="U436" i="45"/>
  <c r="U472" i="45" s="1"/>
  <c r="T436" i="45"/>
  <c r="T472" i="45" s="1"/>
  <c r="S436" i="45"/>
  <c r="X431" i="45"/>
  <c r="W431" i="45"/>
  <c r="V431" i="45"/>
  <c r="U431" i="45"/>
  <c r="T431" i="45"/>
  <c r="S431" i="45"/>
  <c r="X425" i="45"/>
  <c r="X424" i="45" s="1"/>
  <c r="W425" i="45"/>
  <c r="W424" i="45" s="1"/>
  <c r="V425" i="45"/>
  <c r="V424" i="45" s="1"/>
  <c r="U425" i="45"/>
  <c r="U424" i="45" s="1"/>
  <c r="T425" i="45"/>
  <c r="T424" i="45" s="1"/>
  <c r="S425" i="45"/>
  <c r="S424" i="45" s="1"/>
  <c r="X422" i="45"/>
  <c r="W422" i="45"/>
  <c r="V422" i="45"/>
  <c r="U422" i="45"/>
  <c r="T422" i="45"/>
  <c r="S422" i="45"/>
  <c r="X413" i="45"/>
  <c r="W413" i="45"/>
  <c r="V413" i="45"/>
  <c r="U413" i="45"/>
  <c r="T413" i="45"/>
  <c r="S413" i="45"/>
  <c r="X411" i="45"/>
  <c r="W411" i="45"/>
  <c r="V411" i="45"/>
  <c r="U411" i="45"/>
  <c r="T411" i="45"/>
  <c r="S411" i="45"/>
  <c r="X408" i="45"/>
  <c r="W408" i="45"/>
  <c r="V408" i="45"/>
  <c r="U408" i="45"/>
  <c r="T408" i="45"/>
  <c r="S408" i="45"/>
  <c r="X404" i="45"/>
  <c r="W404" i="45"/>
  <c r="V404" i="45"/>
  <c r="U404" i="45"/>
  <c r="T404" i="45"/>
  <c r="S404" i="45"/>
  <c r="X401" i="45"/>
  <c r="X410" i="45" s="1"/>
  <c r="W401" i="45"/>
  <c r="W410" i="45" s="1"/>
  <c r="V401" i="45"/>
  <c r="V410" i="45" s="1"/>
  <c r="U401" i="45"/>
  <c r="U410" i="45" s="1"/>
  <c r="T401" i="45"/>
  <c r="T410" i="45" s="1"/>
  <c r="S401" i="45"/>
  <c r="X396" i="45"/>
  <c r="W396" i="45"/>
  <c r="V396" i="45"/>
  <c r="U396" i="45"/>
  <c r="T396" i="45"/>
  <c r="S396" i="45"/>
  <c r="X393" i="45"/>
  <c r="W393" i="45"/>
  <c r="V393" i="45"/>
  <c r="U393" i="45"/>
  <c r="T393" i="45"/>
  <c r="S393" i="45"/>
  <c r="X391" i="45"/>
  <c r="W391" i="45"/>
  <c r="V391" i="45"/>
  <c r="U391" i="45"/>
  <c r="T391" i="45"/>
  <c r="S391" i="45"/>
  <c r="X389" i="45"/>
  <c r="W389" i="45"/>
  <c r="V389" i="45"/>
  <c r="U389" i="45"/>
  <c r="T389" i="45"/>
  <c r="S389" i="45"/>
  <c r="X387" i="45"/>
  <c r="W387" i="45"/>
  <c r="V387" i="45"/>
  <c r="U387" i="45"/>
  <c r="T387" i="45"/>
  <c r="S387" i="45"/>
  <c r="X385" i="45"/>
  <c r="W385" i="45"/>
  <c r="V385" i="45"/>
  <c r="U385" i="45"/>
  <c r="T385" i="45"/>
  <c r="S385" i="45"/>
  <c r="X379" i="45"/>
  <c r="W379" i="45"/>
  <c r="V379" i="45"/>
  <c r="U379" i="45"/>
  <c r="T379" i="45"/>
  <c r="S379" i="45"/>
  <c r="X378" i="45"/>
  <c r="W378" i="45"/>
  <c r="V378" i="45"/>
  <c r="U378" i="45"/>
  <c r="T378" i="45"/>
  <c r="S378" i="45"/>
  <c r="X376" i="45"/>
  <c r="W376" i="45"/>
  <c r="V376" i="45"/>
  <c r="U376" i="45"/>
  <c r="T376" i="45"/>
  <c r="S376" i="45"/>
  <c r="X372" i="45"/>
  <c r="W372" i="45"/>
  <c r="V372" i="45"/>
  <c r="U372" i="45"/>
  <c r="T372" i="45"/>
  <c r="S372" i="45"/>
  <c r="X371" i="45"/>
  <c r="W371" i="45"/>
  <c r="V371" i="45"/>
  <c r="U371" i="45"/>
  <c r="T371" i="45"/>
  <c r="S371" i="45"/>
  <c r="X364" i="45"/>
  <c r="W364" i="45"/>
  <c r="V364" i="45"/>
  <c r="U364" i="45"/>
  <c r="T364" i="45"/>
  <c r="S364" i="45"/>
  <c r="X361" i="45"/>
  <c r="W361" i="45"/>
  <c r="V361" i="45"/>
  <c r="U361" i="45"/>
  <c r="T361" i="45"/>
  <c r="S361" i="45"/>
  <c r="X349" i="45"/>
  <c r="W349" i="45"/>
  <c r="V349" i="45"/>
  <c r="U349" i="45"/>
  <c r="T349" i="45"/>
  <c r="S349" i="45"/>
  <c r="X346" i="45"/>
  <c r="W346" i="45"/>
  <c r="V346" i="45"/>
  <c r="U346" i="45"/>
  <c r="T346" i="45"/>
  <c r="S346" i="45"/>
  <c r="X342" i="45"/>
  <c r="W342" i="45"/>
  <c r="V342" i="45"/>
  <c r="U342" i="45"/>
  <c r="T342" i="45"/>
  <c r="S342" i="45"/>
  <c r="X339" i="45"/>
  <c r="W339" i="45"/>
  <c r="V339" i="45"/>
  <c r="U339" i="45"/>
  <c r="T339" i="45"/>
  <c r="S339" i="45"/>
  <c r="X333" i="45"/>
  <c r="W333" i="45"/>
  <c r="V333" i="45"/>
  <c r="U333" i="45"/>
  <c r="T333" i="45"/>
  <c r="S333" i="45"/>
  <c r="X327" i="45"/>
  <c r="W327" i="45"/>
  <c r="V327" i="45"/>
  <c r="U327" i="45"/>
  <c r="T327" i="45"/>
  <c r="S327" i="45"/>
  <c r="X320" i="45"/>
  <c r="W320" i="45"/>
  <c r="V320" i="45"/>
  <c r="U320" i="45"/>
  <c r="T320" i="45"/>
  <c r="S320" i="45"/>
  <c r="X308" i="45"/>
  <c r="W308" i="45"/>
  <c r="V308" i="45"/>
  <c r="U308" i="45"/>
  <c r="T308" i="45"/>
  <c r="S308" i="45"/>
  <c r="X307" i="45"/>
  <c r="W307" i="45"/>
  <c r="V307" i="45"/>
  <c r="U307" i="45"/>
  <c r="T307" i="45"/>
  <c r="S307" i="45"/>
  <c r="X302" i="45"/>
  <c r="W302" i="45"/>
  <c r="V302" i="45"/>
  <c r="U302" i="45"/>
  <c r="T302" i="45"/>
  <c r="S302" i="45"/>
  <c r="X298" i="45"/>
  <c r="W298" i="45"/>
  <c r="V298" i="45"/>
  <c r="U298" i="45"/>
  <c r="T298" i="45"/>
  <c r="S298" i="45"/>
  <c r="X291" i="45"/>
  <c r="W291" i="45"/>
  <c r="V291" i="45"/>
  <c r="U291" i="45"/>
  <c r="T291" i="45"/>
  <c r="S291" i="45"/>
  <c r="X283" i="45"/>
  <c r="W283" i="45"/>
  <c r="V283" i="45"/>
  <c r="U283" i="45"/>
  <c r="T283" i="45"/>
  <c r="S283" i="45"/>
  <c r="X273" i="45"/>
  <c r="W273" i="45"/>
  <c r="V273" i="45"/>
  <c r="U273" i="45"/>
  <c r="T273" i="45"/>
  <c r="S273" i="45"/>
  <c r="X261" i="45"/>
  <c r="W261" i="45"/>
  <c r="V261" i="45"/>
  <c r="U261" i="45"/>
  <c r="T261" i="45"/>
  <c r="S261" i="45"/>
  <c r="X256" i="45"/>
  <c r="W256" i="45"/>
  <c r="V256" i="45"/>
  <c r="U256" i="45"/>
  <c r="T256" i="45"/>
  <c r="S256" i="45"/>
  <c r="X250" i="45"/>
  <c r="W250" i="45"/>
  <c r="V250" i="45"/>
  <c r="U250" i="45"/>
  <c r="T250" i="45"/>
  <c r="S250" i="45"/>
  <c r="X241" i="45"/>
  <c r="W241" i="45"/>
  <c r="V241" i="45"/>
  <c r="U241" i="45"/>
  <c r="T241" i="45"/>
  <c r="S241" i="45"/>
  <c r="X215" i="45"/>
  <c r="W215" i="45"/>
  <c r="V215" i="45"/>
  <c r="U215" i="45"/>
  <c r="T215" i="45"/>
  <c r="X207" i="45"/>
  <c r="W207" i="45"/>
  <c r="V207" i="45"/>
  <c r="U207" i="45"/>
  <c r="T207" i="45"/>
  <c r="S207" i="45"/>
  <c r="X204" i="45"/>
  <c r="W204" i="45"/>
  <c r="V204" i="45"/>
  <c r="U204" i="45"/>
  <c r="T204" i="45"/>
  <c r="S204" i="45"/>
  <c r="X202" i="45"/>
  <c r="W202" i="45"/>
  <c r="V202" i="45"/>
  <c r="U202" i="45"/>
  <c r="T202" i="45"/>
  <c r="S202" i="45"/>
  <c r="X197" i="45"/>
  <c r="W197" i="45"/>
  <c r="V197" i="45"/>
  <c r="U197" i="45"/>
  <c r="T197" i="45"/>
  <c r="S197" i="45"/>
  <c r="X195" i="45"/>
  <c r="W195" i="45"/>
  <c r="V195" i="45"/>
  <c r="U195" i="45"/>
  <c r="T195" i="45"/>
  <c r="S195" i="45"/>
  <c r="X194" i="45"/>
  <c r="W194" i="45"/>
  <c r="V194" i="45"/>
  <c r="U194" i="45"/>
  <c r="T194" i="45"/>
  <c r="S194" i="45"/>
  <c r="X190" i="45"/>
  <c r="W190" i="45"/>
  <c r="V190" i="45"/>
  <c r="U190" i="45"/>
  <c r="T190" i="45"/>
  <c r="S190" i="45"/>
  <c r="X189" i="45"/>
  <c r="W189" i="45"/>
  <c r="V189" i="45"/>
  <c r="U189" i="45"/>
  <c r="T189" i="45"/>
  <c r="S189" i="45"/>
  <c r="X187" i="45"/>
  <c r="W187" i="45"/>
  <c r="V187" i="45"/>
  <c r="U187" i="45"/>
  <c r="T187" i="45"/>
  <c r="S187" i="45"/>
  <c r="X181" i="45"/>
  <c r="W181" i="45"/>
  <c r="V181" i="45"/>
  <c r="U181" i="45"/>
  <c r="T181" i="45"/>
  <c r="S181" i="45"/>
  <c r="X180" i="45"/>
  <c r="W180" i="45"/>
  <c r="V180" i="45"/>
  <c r="U180" i="45"/>
  <c r="T180" i="45"/>
  <c r="S180" i="45"/>
  <c r="X177" i="45"/>
  <c r="W177" i="45"/>
  <c r="V177" i="45"/>
  <c r="U177" i="45"/>
  <c r="T177" i="45"/>
  <c r="S177" i="45"/>
  <c r="X171" i="45"/>
  <c r="W171" i="45"/>
  <c r="V171" i="45"/>
  <c r="U171" i="45"/>
  <c r="T171" i="45"/>
  <c r="S171" i="45"/>
  <c r="X167" i="45"/>
  <c r="W167" i="45"/>
  <c r="V167" i="45"/>
  <c r="U167" i="45"/>
  <c r="T167" i="45"/>
  <c r="S167" i="45"/>
  <c r="X166" i="45"/>
  <c r="W166" i="45"/>
  <c r="V166" i="45"/>
  <c r="U166" i="45"/>
  <c r="T166" i="45"/>
  <c r="S166" i="45"/>
  <c r="X165" i="45"/>
  <c r="W165" i="45"/>
  <c r="V165" i="45"/>
  <c r="U165" i="45"/>
  <c r="T165" i="45"/>
  <c r="S165" i="45"/>
  <c r="X157" i="45"/>
  <c r="W157" i="45"/>
  <c r="V157" i="45"/>
  <c r="U157" i="45"/>
  <c r="T157" i="45"/>
  <c r="S157" i="45"/>
  <c r="X150" i="45"/>
  <c r="W150" i="45"/>
  <c r="V150" i="45"/>
  <c r="U150" i="45"/>
  <c r="T150" i="45"/>
  <c r="S150" i="45"/>
  <c r="X142" i="45"/>
  <c r="W142" i="45"/>
  <c r="V142" i="45"/>
  <c r="U142" i="45"/>
  <c r="T142" i="45"/>
  <c r="S142" i="45"/>
  <c r="X138" i="45"/>
  <c r="W138" i="45"/>
  <c r="V138" i="45"/>
  <c r="V137" i="45" s="1"/>
  <c r="V136" i="45" s="1"/>
  <c r="U138" i="45"/>
  <c r="T138" i="45"/>
  <c r="T137" i="45" s="1"/>
  <c r="T136" i="45" s="1"/>
  <c r="S138" i="45"/>
  <c r="X137" i="45"/>
  <c r="X136" i="45" s="1"/>
  <c r="X131" i="45"/>
  <c r="W131" i="45"/>
  <c r="V131" i="45"/>
  <c r="U131" i="45"/>
  <c r="T131" i="45"/>
  <c r="S131" i="45"/>
  <c r="X126" i="45"/>
  <c r="W126" i="45"/>
  <c r="V126" i="45"/>
  <c r="U126" i="45"/>
  <c r="T126" i="45"/>
  <c r="S126" i="45"/>
  <c r="X125" i="45"/>
  <c r="W125" i="45"/>
  <c r="V125" i="45"/>
  <c r="U125" i="45"/>
  <c r="T125" i="45"/>
  <c r="S125" i="45"/>
  <c r="X117" i="45"/>
  <c r="W117" i="45"/>
  <c r="V117" i="45"/>
  <c r="U117" i="45"/>
  <c r="T117" i="45"/>
  <c r="S117" i="45"/>
  <c r="X115" i="45"/>
  <c r="W115" i="45"/>
  <c r="V115" i="45"/>
  <c r="U115" i="45"/>
  <c r="T115" i="45"/>
  <c r="S115" i="45"/>
  <c r="X113" i="45"/>
  <c r="W113" i="45"/>
  <c r="V113" i="45"/>
  <c r="U113" i="45"/>
  <c r="T113" i="45"/>
  <c r="S113" i="45"/>
  <c r="X111" i="45"/>
  <c r="W111" i="45"/>
  <c r="V111" i="45"/>
  <c r="U111" i="45"/>
  <c r="T111" i="45"/>
  <c r="S111" i="45"/>
  <c r="X107" i="45"/>
  <c r="W107" i="45"/>
  <c r="V107" i="45"/>
  <c r="U107" i="45"/>
  <c r="T107" i="45"/>
  <c r="S107" i="45"/>
  <c r="X104" i="45"/>
  <c r="W104" i="45"/>
  <c r="V104" i="45"/>
  <c r="U104" i="45"/>
  <c r="T104" i="45"/>
  <c r="S104" i="45"/>
  <c r="X101" i="45"/>
  <c r="W101" i="45"/>
  <c r="V101" i="45"/>
  <c r="U101" i="45"/>
  <c r="T101" i="45"/>
  <c r="S101" i="45"/>
  <c r="R101" i="45" s="1"/>
  <c r="AK101" i="25" s="1"/>
  <c r="X100" i="45"/>
  <c r="W100" i="45"/>
  <c r="V100" i="45"/>
  <c r="U100" i="45"/>
  <c r="T100" i="45"/>
  <c r="S100" i="45"/>
  <c r="X97" i="45"/>
  <c r="W97" i="45"/>
  <c r="V97" i="45"/>
  <c r="U97" i="45"/>
  <c r="T97" i="45"/>
  <c r="S97" i="45"/>
  <c r="X96" i="45"/>
  <c r="W96" i="45"/>
  <c r="V96" i="45"/>
  <c r="U96" i="45"/>
  <c r="T96" i="45"/>
  <c r="S96" i="45"/>
  <c r="X94" i="45"/>
  <c r="W94" i="45"/>
  <c r="V94" i="45"/>
  <c r="U94" i="45"/>
  <c r="T94" i="45"/>
  <c r="S94" i="45"/>
  <c r="X92" i="45"/>
  <c r="W92" i="45"/>
  <c r="V92" i="45"/>
  <c r="U92" i="45"/>
  <c r="T92" i="45"/>
  <c r="S92" i="45"/>
  <c r="X86" i="45"/>
  <c r="W86" i="45"/>
  <c r="V86" i="45"/>
  <c r="U86" i="45"/>
  <c r="T86" i="45"/>
  <c r="S86" i="45"/>
  <c r="X80" i="45"/>
  <c r="W80" i="45"/>
  <c r="V80" i="45"/>
  <c r="U80" i="45"/>
  <c r="T80" i="45"/>
  <c r="S80" i="45"/>
  <c r="X79" i="45"/>
  <c r="W79" i="45"/>
  <c r="V79" i="45"/>
  <c r="U79" i="45"/>
  <c r="T79" i="45"/>
  <c r="S79" i="45"/>
  <c r="X77" i="45"/>
  <c r="W77" i="45"/>
  <c r="V77" i="45"/>
  <c r="U77" i="45"/>
  <c r="T77" i="45"/>
  <c r="S77" i="45"/>
  <c r="X74" i="45"/>
  <c r="W74" i="45"/>
  <c r="V74" i="45"/>
  <c r="U74" i="45"/>
  <c r="T74" i="45"/>
  <c r="S74" i="45"/>
  <c r="X73" i="45"/>
  <c r="W73" i="45"/>
  <c r="V73" i="45"/>
  <c r="U73" i="45"/>
  <c r="T73" i="45"/>
  <c r="S73" i="45"/>
  <c r="X72" i="45"/>
  <c r="W72" i="45"/>
  <c r="V72" i="45"/>
  <c r="U72" i="45"/>
  <c r="T72" i="45"/>
  <c r="S72" i="45"/>
  <c r="X68" i="45"/>
  <c r="W68" i="45"/>
  <c r="V68" i="45"/>
  <c r="U68" i="45"/>
  <c r="T68" i="45"/>
  <c r="S68" i="45"/>
  <c r="X67" i="45"/>
  <c r="W67" i="45"/>
  <c r="V67" i="45"/>
  <c r="U67" i="45"/>
  <c r="T67" i="45"/>
  <c r="S67" i="45"/>
  <c r="X66" i="45"/>
  <c r="W66" i="45"/>
  <c r="V66" i="45"/>
  <c r="U66" i="45"/>
  <c r="T66" i="45"/>
  <c r="S66" i="45"/>
  <c r="X58" i="45"/>
  <c r="W58" i="45"/>
  <c r="V58" i="45"/>
  <c r="U58" i="45"/>
  <c r="T58" i="45"/>
  <c r="S58" i="45"/>
  <c r="X56" i="45"/>
  <c r="W56" i="45"/>
  <c r="V56" i="45"/>
  <c r="U56" i="45"/>
  <c r="T56" i="45"/>
  <c r="S56" i="45"/>
  <c r="X50" i="45"/>
  <c r="W50" i="45"/>
  <c r="V50" i="45"/>
  <c r="U50" i="45"/>
  <c r="T50" i="45"/>
  <c r="S50" i="45"/>
  <c r="X49" i="45"/>
  <c r="W49" i="45"/>
  <c r="V49" i="45"/>
  <c r="U49" i="45"/>
  <c r="T49" i="45"/>
  <c r="S49" i="45"/>
  <c r="X44" i="45"/>
  <c r="W44" i="45"/>
  <c r="V44" i="45"/>
  <c r="U44" i="45"/>
  <c r="T44" i="45"/>
  <c r="S44" i="45"/>
  <c r="X36" i="45"/>
  <c r="W36" i="45"/>
  <c r="V36" i="45"/>
  <c r="U36" i="45"/>
  <c r="T36" i="45"/>
  <c r="S36" i="45"/>
  <c r="X35" i="45"/>
  <c r="W35" i="45"/>
  <c r="V35" i="45"/>
  <c r="U35" i="45"/>
  <c r="T35" i="45"/>
  <c r="S35" i="45"/>
  <c r="X34" i="45"/>
  <c r="W34" i="45"/>
  <c r="V34" i="45"/>
  <c r="U34" i="45"/>
  <c r="T34" i="45"/>
  <c r="S34" i="45"/>
  <c r="X32" i="45"/>
  <c r="W32" i="45"/>
  <c r="V32" i="45"/>
  <c r="U32" i="45"/>
  <c r="T32" i="45"/>
  <c r="S32" i="45"/>
  <c r="X29" i="45"/>
  <c r="W29" i="45"/>
  <c r="V29" i="45"/>
  <c r="U29" i="45"/>
  <c r="T29" i="45"/>
  <c r="S29" i="45"/>
  <c r="X24" i="45"/>
  <c r="W24" i="45"/>
  <c r="V24" i="45"/>
  <c r="U24" i="45"/>
  <c r="T24" i="45"/>
  <c r="S24" i="45"/>
  <c r="X19" i="45"/>
  <c r="W19" i="45"/>
  <c r="V19" i="45"/>
  <c r="U19" i="45"/>
  <c r="T19" i="45"/>
  <c r="S19" i="45"/>
  <c r="X18" i="45"/>
  <c r="W18" i="45"/>
  <c r="V18" i="45"/>
  <c r="U18" i="45"/>
  <c r="T18" i="45"/>
  <c r="S18" i="45"/>
  <c r="X15" i="45"/>
  <c r="W15" i="45"/>
  <c r="V15" i="45"/>
  <c r="V14" i="45" s="1"/>
  <c r="U15" i="45"/>
  <c r="T15" i="45"/>
  <c r="T14" i="45" s="1"/>
  <c r="S15" i="45"/>
  <c r="X14" i="45"/>
  <c r="X12" i="45"/>
  <c r="W12" i="45"/>
  <c r="V12" i="45"/>
  <c r="U12" i="45"/>
  <c r="T12" i="45"/>
  <c r="S12" i="45"/>
  <c r="X7" i="45"/>
  <c r="W7" i="45"/>
  <c r="V7" i="45"/>
  <c r="U7" i="45"/>
  <c r="T7" i="45"/>
  <c r="S7" i="45"/>
  <c r="Q548" i="45"/>
  <c r="P548" i="45"/>
  <c r="O548" i="45"/>
  <c r="N548" i="45"/>
  <c r="M548" i="45"/>
  <c r="L548" i="45"/>
  <c r="Q535" i="45"/>
  <c r="P535" i="45"/>
  <c r="O535" i="45"/>
  <c r="N535" i="45"/>
  <c r="M535" i="45"/>
  <c r="L535" i="45"/>
  <c r="Q528" i="45"/>
  <c r="P528" i="45"/>
  <c r="O528" i="45"/>
  <c r="N528" i="45"/>
  <c r="M528" i="45"/>
  <c r="L528" i="45"/>
  <c r="Q525" i="45"/>
  <c r="Q523" i="45" s="1"/>
  <c r="P525" i="45"/>
  <c r="P523" i="45" s="1"/>
  <c r="O525" i="45"/>
  <c r="O523" i="45" s="1"/>
  <c r="N525" i="45"/>
  <c r="N523" i="45" s="1"/>
  <c r="M525" i="45"/>
  <c r="M523" i="45" s="1"/>
  <c r="L525" i="45"/>
  <c r="L523" i="45" s="1"/>
  <c r="Q521" i="45"/>
  <c r="P521" i="45"/>
  <c r="O521" i="45"/>
  <c r="N521" i="45"/>
  <c r="M521" i="45"/>
  <c r="L521" i="45"/>
  <c r="Q519" i="45"/>
  <c r="P519" i="45"/>
  <c r="O519" i="45"/>
  <c r="N519" i="45"/>
  <c r="M519" i="45"/>
  <c r="L519" i="45"/>
  <c r="Q518" i="45"/>
  <c r="P518" i="45"/>
  <c r="O518" i="45"/>
  <c r="N518" i="45"/>
  <c r="M518" i="45"/>
  <c r="L518" i="45"/>
  <c r="Q508" i="45"/>
  <c r="P508" i="45"/>
  <c r="O508" i="45"/>
  <c r="N508" i="45"/>
  <c r="M508" i="45"/>
  <c r="L508" i="45"/>
  <c r="Q506" i="45"/>
  <c r="P506" i="45"/>
  <c r="O506" i="45"/>
  <c r="N506" i="45"/>
  <c r="M506" i="45"/>
  <c r="L506" i="45"/>
  <c r="Q504" i="45"/>
  <c r="P504" i="45"/>
  <c r="O504" i="45"/>
  <c r="N504" i="45"/>
  <c r="M504" i="45"/>
  <c r="L504" i="45"/>
  <c r="Q502" i="45"/>
  <c r="P502" i="45"/>
  <c r="O502" i="45"/>
  <c r="N502" i="45"/>
  <c r="M502" i="45"/>
  <c r="L502" i="45"/>
  <c r="Q500" i="45"/>
  <c r="P500" i="45"/>
  <c r="O500" i="45"/>
  <c r="N500" i="45"/>
  <c r="M500" i="45"/>
  <c r="L500" i="45"/>
  <c r="Q498" i="45"/>
  <c r="P498" i="45"/>
  <c r="O498" i="45"/>
  <c r="N498" i="45"/>
  <c r="M498" i="45"/>
  <c r="L498" i="45"/>
  <c r="Q496" i="45"/>
  <c r="P496" i="45"/>
  <c r="O496" i="45"/>
  <c r="N496" i="45"/>
  <c r="M496" i="45"/>
  <c r="L496" i="45"/>
  <c r="Q494" i="45"/>
  <c r="P494" i="45"/>
  <c r="O494" i="45"/>
  <c r="N494" i="45"/>
  <c r="M494" i="45"/>
  <c r="L494" i="45"/>
  <c r="Q492" i="45"/>
  <c r="P492" i="45"/>
  <c r="O492" i="45"/>
  <c r="N492" i="45"/>
  <c r="M492" i="45"/>
  <c r="L492" i="45"/>
  <c r="Q490" i="45"/>
  <c r="P490" i="45"/>
  <c r="O490" i="45"/>
  <c r="N490" i="45"/>
  <c r="M490" i="45"/>
  <c r="L490" i="45"/>
  <c r="Q479" i="45"/>
  <c r="P479" i="45"/>
  <c r="O479" i="45"/>
  <c r="N479" i="45"/>
  <c r="M479" i="45"/>
  <c r="L479" i="45"/>
  <c r="Q477" i="45"/>
  <c r="P477" i="45"/>
  <c r="O477" i="45"/>
  <c r="N477" i="45"/>
  <c r="M477" i="45"/>
  <c r="L477" i="45"/>
  <c r="Q475" i="45"/>
  <c r="P475" i="45"/>
  <c r="O475" i="45"/>
  <c r="N475" i="45"/>
  <c r="M475" i="45"/>
  <c r="L475" i="45"/>
  <c r="Q473" i="45"/>
  <c r="P473" i="45"/>
  <c r="O473" i="45"/>
  <c r="N473" i="45"/>
  <c r="M473" i="45"/>
  <c r="L473" i="45"/>
  <c r="Q468" i="45"/>
  <c r="P468" i="45"/>
  <c r="O468" i="45"/>
  <c r="N468" i="45"/>
  <c r="M468" i="45"/>
  <c r="L468" i="45"/>
  <c r="Q466" i="45"/>
  <c r="P466" i="45"/>
  <c r="O466" i="45"/>
  <c r="N466" i="45"/>
  <c r="M466" i="45"/>
  <c r="L466" i="45"/>
  <c r="Q464" i="45"/>
  <c r="P464" i="45"/>
  <c r="O464" i="45"/>
  <c r="N464" i="45"/>
  <c r="M464" i="45"/>
  <c r="L464" i="45"/>
  <c r="Q462" i="45"/>
  <c r="P462" i="45"/>
  <c r="O462" i="45"/>
  <c r="N462" i="45"/>
  <c r="M462" i="45"/>
  <c r="L462" i="45"/>
  <c r="Q460" i="45"/>
  <c r="P460" i="45"/>
  <c r="O460" i="45"/>
  <c r="N460" i="45"/>
  <c r="M460" i="45"/>
  <c r="L460" i="45"/>
  <c r="Q458" i="45"/>
  <c r="P458" i="45"/>
  <c r="O458" i="45"/>
  <c r="N458" i="45"/>
  <c r="M458" i="45"/>
  <c r="L458" i="45"/>
  <c r="Q456" i="45"/>
  <c r="P456" i="45"/>
  <c r="O456" i="45"/>
  <c r="N456" i="45"/>
  <c r="M456" i="45"/>
  <c r="L456" i="45"/>
  <c r="Q454" i="45"/>
  <c r="P454" i="45"/>
  <c r="O454" i="45"/>
  <c r="N454" i="45"/>
  <c r="M454" i="45"/>
  <c r="L454" i="45"/>
  <c r="Q452" i="45"/>
  <c r="P452" i="45"/>
  <c r="O452" i="45"/>
  <c r="N452" i="45"/>
  <c r="M452" i="45"/>
  <c r="L452" i="45"/>
  <c r="Q450" i="45"/>
  <c r="P450" i="45"/>
  <c r="O450" i="45"/>
  <c r="N450" i="45"/>
  <c r="M450" i="45"/>
  <c r="L450" i="45"/>
  <c r="Q438" i="45"/>
  <c r="P438" i="45"/>
  <c r="O438" i="45"/>
  <c r="N438" i="45"/>
  <c r="M438" i="45"/>
  <c r="L438" i="45"/>
  <c r="Q436" i="45"/>
  <c r="P436" i="45"/>
  <c r="O436" i="45"/>
  <c r="N436" i="45"/>
  <c r="M436" i="45"/>
  <c r="L436" i="45"/>
  <c r="Q431" i="45"/>
  <c r="P431" i="45"/>
  <c r="O431" i="45"/>
  <c r="N431" i="45"/>
  <c r="M431" i="45"/>
  <c r="L431" i="45"/>
  <c r="Q425" i="45"/>
  <c r="Q424" i="45" s="1"/>
  <c r="P425" i="45"/>
  <c r="P424" i="45" s="1"/>
  <c r="O425" i="45"/>
  <c r="O424" i="45" s="1"/>
  <c r="N425" i="45"/>
  <c r="N424" i="45" s="1"/>
  <c r="M425" i="45"/>
  <c r="M424" i="45" s="1"/>
  <c r="L425" i="45"/>
  <c r="L424" i="45" s="1"/>
  <c r="Q422" i="45"/>
  <c r="P422" i="45"/>
  <c r="O422" i="45"/>
  <c r="N422" i="45"/>
  <c r="M422" i="45"/>
  <c r="L422" i="45"/>
  <c r="Q413" i="45"/>
  <c r="P413" i="45"/>
  <c r="O413" i="45"/>
  <c r="N413" i="45"/>
  <c r="M413" i="45"/>
  <c r="L413" i="45"/>
  <c r="Q411" i="45"/>
  <c r="P411" i="45"/>
  <c r="O411" i="45"/>
  <c r="N411" i="45"/>
  <c r="M411" i="45"/>
  <c r="L411" i="45"/>
  <c r="Q408" i="45"/>
  <c r="P408" i="45"/>
  <c r="O408" i="45"/>
  <c r="N408" i="45"/>
  <c r="M408" i="45"/>
  <c r="L408" i="45"/>
  <c r="Q404" i="45"/>
  <c r="P404" i="45"/>
  <c r="O404" i="45"/>
  <c r="N404" i="45"/>
  <c r="M404" i="45"/>
  <c r="L404" i="45"/>
  <c r="Q401" i="45"/>
  <c r="Q410" i="45" s="1"/>
  <c r="P401" i="45"/>
  <c r="P410" i="45" s="1"/>
  <c r="O401" i="45"/>
  <c r="O410" i="45" s="1"/>
  <c r="N401" i="45"/>
  <c r="N410" i="45" s="1"/>
  <c r="M401" i="45"/>
  <c r="L401" i="45"/>
  <c r="L410" i="45" s="1"/>
  <c r="Q396" i="45"/>
  <c r="P396" i="45"/>
  <c r="O396" i="45"/>
  <c r="N396" i="45"/>
  <c r="M396" i="45"/>
  <c r="L396" i="45"/>
  <c r="Q393" i="45"/>
  <c r="P393" i="45"/>
  <c r="O393" i="45"/>
  <c r="N393" i="45"/>
  <c r="M393" i="45"/>
  <c r="L393" i="45"/>
  <c r="Q391" i="45"/>
  <c r="P391" i="45"/>
  <c r="O391" i="45"/>
  <c r="N391" i="45"/>
  <c r="M391" i="45"/>
  <c r="L391" i="45"/>
  <c r="Q389" i="45"/>
  <c r="P389" i="45"/>
  <c r="O389" i="45"/>
  <c r="N389" i="45"/>
  <c r="M389" i="45"/>
  <c r="L389" i="45"/>
  <c r="Q387" i="45"/>
  <c r="P387" i="45"/>
  <c r="O387" i="45"/>
  <c r="N387" i="45"/>
  <c r="M387" i="45"/>
  <c r="L387" i="45"/>
  <c r="Q385" i="45"/>
  <c r="P385" i="45"/>
  <c r="O385" i="45"/>
  <c r="N385" i="45"/>
  <c r="M385" i="45"/>
  <c r="L385" i="45"/>
  <c r="Q379" i="45"/>
  <c r="P379" i="45"/>
  <c r="O379" i="45"/>
  <c r="N379" i="45"/>
  <c r="M379" i="45"/>
  <c r="L379" i="45"/>
  <c r="Q378" i="45"/>
  <c r="P378" i="45"/>
  <c r="O378" i="45"/>
  <c r="N378" i="45"/>
  <c r="M378" i="45"/>
  <c r="L378" i="45"/>
  <c r="Q376" i="45"/>
  <c r="P376" i="45"/>
  <c r="O376" i="45"/>
  <c r="N376" i="45"/>
  <c r="M376" i="45"/>
  <c r="L376" i="45"/>
  <c r="Q372" i="45"/>
  <c r="P372" i="45"/>
  <c r="O372" i="45"/>
  <c r="N372" i="45"/>
  <c r="M372" i="45"/>
  <c r="L372" i="45"/>
  <c r="Q371" i="45"/>
  <c r="P371" i="45"/>
  <c r="O371" i="45"/>
  <c r="N371" i="45"/>
  <c r="M371" i="45"/>
  <c r="L371" i="45"/>
  <c r="Q364" i="45"/>
  <c r="P364" i="45"/>
  <c r="O364" i="45"/>
  <c r="N364" i="45"/>
  <c r="M364" i="45"/>
  <c r="L364" i="45"/>
  <c r="Q361" i="45"/>
  <c r="P361" i="45"/>
  <c r="O361" i="45"/>
  <c r="N361" i="45"/>
  <c r="M361" i="45"/>
  <c r="L361" i="45"/>
  <c r="J364" i="45"/>
  <c r="I364" i="45" s="1"/>
  <c r="AI364" i="25" s="1"/>
  <c r="Q349" i="45"/>
  <c r="P349" i="45"/>
  <c r="O349" i="45"/>
  <c r="N349" i="45"/>
  <c r="M349" i="45"/>
  <c r="L349" i="45"/>
  <c r="Q346" i="45"/>
  <c r="P346" i="45"/>
  <c r="O346" i="45"/>
  <c r="N346" i="45"/>
  <c r="M346" i="45"/>
  <c r="L346" i="45"/>
  <c r="Q342" i="45"/>
  <c r="P342" i="45"/>
  <c r="O342" i="45"/>
  <c r="N342" i="45"/>
  <c r="M342" i="45"/>
  <c r="L342" i="45"/>
  <c r="Q339" i="45"/>
  <c r="P339" i="45"/>
  <c r="O339" i="45"/>
  <c r="N339" i="45"/>
  <c r="M339" i="45"/>
  <c r="L339" i="45"/>
  <c r="Q333" i="45"/>
  <c r="P333" i="45"/>
  <c r="O333" i="45"/>
  <c r="N333" i="45"/>
  <c r="M333" i="45"/>
  <c r="L333" i="45"/>
  <c r="Q327" i="45"/>
  <c r="P327" i="45"/>
  <c r="O327" i="45"/>
  <c r="N327" i="45"/>
  <c r="M327" i="45"/>
  <c r="L327" i="45"/>
  <c r="Q320" i="45"/>
  <c r="P320" i="45"/>
  <c r="O320" i="45"/>
  <c r="N320" i="45"/>
  <c r="M320" i="45"/>
  <c r="L320" i="45"/>
  <c r="Q308" i="45"/>
  <c r="P308" i="45"/>
  <c r="O308" i="45"/>
  <c r="N308" i="45"/>
  <c r="M308" i="45"/>
  <c r="L308" i="45"/>
  <c r="Q302" i="45"/>
  <c r="P302" i="45"/>
  <c r="O302" i="45"/>
  <c r="N302" i="45"/>
  <c r="M302" i="45"/>
  <c r="L302" i="45"/>
  <c r="Q298" i="45"/>
  <c r="P298" i="45"/>
  <c r="O298" i="45"/>
  <c r="N298" i="45"/>
  <c r="M298" i="45"/>
  <c r="L298" i="45"/>
  <c r="Q291" i="45"/>
  <c r="P291" i="45"/>
  <c r="O291" i="45"/>
  <c r="N291" i="45"/>
  <c r="M291" i="45"/>
  <c r="L291" i="45"/>
  <c r="Q283" i="45"/>
  <c r="P283" i="45"/>
  <c r="O283" i="45"/>
  <c r="N283" i="45"/>
  <c r="M283" i="45"/>
  <c r="L283" i="45"/>
  <c r="Q273" i="45"/>
  <c r="P273" i="45"/>
  <c r="O273" i="45"/>
  <c r="N273" i="45"/>
  <c r="M273" i="45"/>
  <c r="L273" i="45"/>
  <c r="Q261" i="45"/>
  <c r="P261" i="45"/>
  <c r="O261" i="45"/>
  <c r="N261" i="45"/>
  <c r="M261" i="45"/>
  <c r="L261" i="45"/>
  <c r="Q256" i="45"/>
  <c r="P256" i="45"/>
  <c r="O256" i="45"/>
  <c r="N256" i="45"/>
  <c r="M256" i="45"/>
  <c r="L256" i="45"/>
  <c r="Q250" i="45"/>
  <c r="P250" i="45"/>
  <c r="O250" i="45"/>
  <c r="O241" i="45" s="1"/>
  <c r="N250" i="45"/>
  <c r="M250" i="45"/>
  <c r="L250" i="45"/>
  <c r="Q241" i="45"/>
  <c r="Q215" i="45"/>
  <c r="P215" i="45"/>
  <c r="O215" i="45"/>
  <c r="N215" i="45"/>
  <c r="Q207" i="45"/>
  <c r="P207" i="45"/>
  <c r="O207" i="45"/>
  <c r="N207" i="45"/>
  <c r="M207" i="45"/>
  <c r="L207" i="45"/>
  <c r="Q204" i="45"/>
  <c r="P204" i="45"/>
  <c r="O204" i="45"/>
  <c r="N204" i="45"/>
  <c r="M204" i="45"/>
  <c r="L204" i="45"/>
  <c r="Q202" i="45"/>
  <c r="P202" i="45"/>
  <c r="O202" i="45"/>
  <c r="N202" i="45"/>
  <c r="M202" i="45"/>
  <c r="L202" i="45"/>
  <c r="Q197" i="45"/>
  <c r="P197" i="45"/>
  <c r="O197" i="45"/>
  <c r="N197" i="45"/>
  <c r="M197" i="45"/>
  <c r="L197" i="45"/>
  <c r="Q195" i="45"/>
  <c r="P195" i="45"/>
  <c r="O195" i="45"/>
  <c r="N195" i="45"/>
  <c r="M195" i="45"/>
  <c r="L195" i="45"/>
  <c r="Q194" i="45"/>
  <c r="P194" i="45"/>
  <c r="O194" i="45"/>
  <c r="N194" i="45"/>
  <c r="M194" i="45"/>
  <c r="L194" i="45"/>
  <c r="Q190" i="45"/>
  <c r="P190" i="45"/>
  <c r="O190" i="45"/>
  <c r="N190" i="45"/>
  <c r="M190" i="45"/>
  <c r="L190" i="45"/>
  <c r="Q189" i="45"/>
  <c r="P189" i="45"/>
  <c r="O189" i="45"/>
  <c r="N189" i="45"/>
  <c r="M189" i="45"/>
  <c r="L189" i="45"/>
  <c r="Q187" i="45"/>
  <c r="P187" i="45"/>
  <c r="O187" i="45"/>
  <c r="N187" i="45"/>
  <c r="M187" i="45"/>
  <c r="L187" i="45"/>
  <c r="Q181" i="45"/>
  <c r="P181" i="45"/>
  <c r="O181" i="45"/>
  <c r="N181" i="45"/>
  <c r="M181" i="45"/>
  <c r="L181" i="45"/>
  <c r="Q180" i="45"/>
  <c r="P180" i="45"/>
  <c r="O180" i="45"/>
  <c r="N180" i="45"/>
  <c r="M180" i="45"/>
  <c r="L180" i="45"/>
  <c r="Q177" i="45"/>
  <c r="P177" i="45"/>
  <c r="O177" i="45"/>
  <c r="N177" i="45"/>
  <c r="M177" i="45"/>
  <c r="L177" i="45"/>
  <c r="Q171" i="45"/>
  <c r="P171" i="45"/>
  <c r="O171" i="45"/>
  <c r="N171" i="45"/>
  <c r="M171" i="45"/>
  <c r="L171" i="45"/>
  <c r="Q167" i="45"/>
  <c r="P167" i="45"/>
  <c r="O167" i="45"/>
  <c r="N167" i="45"/>
  <c r="M167" i="45"/>
  <c r="L167" i="45"/>
  <c r="Q166" i="45"/>
  <c r="P166" i="45"/>
  <c r="O166" i="45"/>
  <c r="N166" i="45"/>
  <c r="M166" i="45"/>
  <c r="L166" i="45"/>
  <c r="Q165" i="45"/>
  <c r="P165" i="45"/>
  <c r="O165" i="45"/>
  <c r="N165" i="45"/>
  <c r="M165" i="45"/>
  <c r="L165" i="45"/>
  <c r="Q157" i="45"/>
  <c r="P157" i="45"/>
  <c r="O157" i="45"/>
  <c r="N157" i="45"/>
  <c r="M157" i="45"/>
  <c r="L157" i="45"/>
  <c r="Q150" i="45"/>
  <c r="P150" i="45"/>
  <c r="O150" i="45"/>
  <c r="N150" i="45"/>
  <c r="M150" i="45"/>
  <c r="L150" i="45"/>
  <c r="Q142" i="45"/>
  <c r="P142" i="45"/>
  <c r="O142" i="45"/>
  <c r="N142" i="45"/>
  <c r="M142" i="45"/>
  <c r="L142" i="45"/>
  <c r="Q138" i="45"/>
  <c r="P138" i="45"/>
  <c r="O138" i="45"/>
  <c r="N138" i="45"/>
  <c r="M138" i="45"/>
  <c r="L138" i="45"/>
  <c r="Q137" i="45"/>
  <c r="P137" i="45"/>
  <c r="O137" i="45"/>
  <c r="N137" i="45"/>
  <c r="M137" i="45"/>
  <c r="L137" i="45"/>
  <c r="L136" i="45" s="1"/>
  <c r="Q136" i="45"/>
  <c r="P136" i="45"/>
  <c r="O136" i="45"/>
  <c r="N136" i="45"/>
  <c r="M136" i="45"/>
  <c r="Q131" i="45"/>
  <c r="P131" i="45"/>
  <c r="O131" i="45"/>
  <c r="N131" i="45"/>
  <c r="M131" i="45"/>
  <c r="L131" i="45"/>
  <c r="Q126" i="45"/>
  <c r="P126" i="45"/>
  <c r="O126" i="45"/>
  <c r="N126" i="45"/>
  <c r="M126" i="45"/>
  <c r="L126" i="45"/>
  <c r="Q125" i="45"/>
  <c r="P125" i="45"/>
  <c r="O125" i="45"/>
  <c r="N125" i="45"/>
  <c r="M125" i="45"/>
  <c r="L125" i="45"/>
  <c r="Q117" i="45"/>
  <c r="P117" i="45"/>
  <c r="O117" i="45"/>
  <c r="N117" i="45"/>
  <c r="M117" i="45"/>
  <c r="L117" i="45"/>
  <c r="Q115" i="45"/>
  <c r="P115" i="45"/>
  <c r="O115" i="45"/>
  <c r="N115" i="45"/>
  <c r="M115" i="45"/>
  <c r="L115" i="45"/>
  <c r="Q113" i="45"/>
  <c r="P113" i="45"/>
  <c r="O113" i="45"/>
  <c r="N113" i="45"/>
  <c r="M113" i="45"/>
  <c r="L113" i="45"/>
  <c r="Q111" i="45"/>
  <c r="P111" i="45"/>
  <c r="O111" i="45"/>
  <c r="N111" i="45"/>
  <c r="M111" i="45"/>
  <c r="L111" i="45"/>
  <c r="Q107" i="45"/>
  <c r="P107" i="45"/>
  <c r="O107" i="45"/>
  <c r="N107" i="45"/>
  <c r="M107" i="45"/>
  <c r="L107" i="45"/>
  <c r="Q104" i="45"/>
  <c r="P104" i="45"/>
  <c r="O104" i="45"/>
  <c r="N104" i="45"/>
  <c r="M104" i="45"/>
  <c r="L104" i="45"/>
  <c r="Q101" i="45"/>
  <c r="P101" i="45"/>
  <c r="O101" i="45"/>
  <c r="N101" i="45"/>
  <c r="M101" i="45"/>
  <c r="L101" i="45"/>
  <c r="Q100" i="45"/>
  <c r="P100" i="45"/>
  <c r="O100" i="45"/>
  <c r="N100" i="45"/>
  <c r="M100" i="45"/>
  <c r="L100" i="45"/>
  <c r="Q97" i="45"/>
  <c r="P97" i="45"/>
  <c r="O97" i="45"/>
  <c r="N97" i="45"/>
  <c r="M97" i="45"/>
  <c r="L97" i="45"/>
  <c r="Q96" i="45"/>
  <c r="P96" i="45"/>
  <c r="O96" i="45"/>
  <c r="N96" i="45"/>
  <c r="M96" i="45"/>
  <c r="L96" i="45"/>
  <c r="Q94" i="45"/>
  <c r="P94" i="45"/>
  <c r="O94" i="45"/>
  <c r="N94" i="45"/>
  <c r="M94" i="45"/>
  <c r="L94" i="45"/>
  <c r="Q92" i="45"/>
  <c r="P92" i="45"/>
  <c r="O92" i="45"/>
  <c r="N92" i="45"/>
  <c r="M92" i="45"/>
  <c r="L92" i="45"/>
  <c r="Q86" i="45"/>
  <c r="P86" i="45"/>
  <c r="O86" i="45"/>
  <c r="N86" i="45"/>
  <c r="M86" i="45"/>
  <c r="L86" i="45"/>
  <c r="Q80" i="45"/>
  <c r="P80" i="45"/>
  <c r="O80" i="45"/>
  <c r="O79" i="45" s="1"/>
  <c r="N80" i="45"/>
  <c r="M80" i="45"/>
  <c r="M79" i="45" s="1"/>
  <c r="L80" i="45"/>
  <c r="L79" i="45" s="1"/>
  <c r="Q79" i="45"/>
  <c r="N79" i="45"/>
  <c r="Q77" i="45"/>
  <c r="P77" i="45"/>
  <c r="O77" i="45"/>
  <c r="N77" i="45"/>
  <c r="M77" i="45"/>
  <c r="L77" i="45"/>
  <c r="Q74" i="45"/>
  <c r="P74" i="45"/>
  <c r="O74" i="45"/>
  <c r="O73" i="45" s="1"/>
  <c r="N74" i="45"/>
  <c r="N73" i="45" s="1"/>
  <c r="M74" i="45"/>
  <c r="M73" i="45" s="1"/>
  <c r="L74" i="45"/>
  <c r="Q73" i="45"/>
  <c r="Q68" i="45"/>
  <c r="P68" i="45"/>
  <c r="O68" i="45"/>
  <c r="N68" i="45"/>
  <c r="M68" i="45"/>
  <c r="L68" i="45"/>
  <c r="Q67" i="45"/>
  <c r="P67" i="45"/>
  <c r="O67" i="45"/>
  <c r="N67" i="45"/>
  <c r="M67" i="45"/>
  <c r="L67" i="45"/>
  <c r="Q66" i="45"/>
  <c r="P66" i="45"/>
  <c r="O66" i="45"/>
  <c r="N66" i="45"/>
  <c r="M66" i="45"/>
  <c r="L66" i="45"/>
  <c r="Q58" i="45"/>
  <c r="P58" i="45"/>
  <c r="O58" i="45"/>
  <c r="N58" i="45"/>
  <c r="M58" i="45"/>
  <c r="L58" i="45"/>
  <c r="Q56" i="45"/>
  <c r="P56" i="45"/>
  <c r="O56" i="45"/>
  <c r="N56" i="45"/>
  <c r="M56" i="45"/>
  <c r="L56" i="45"/>
  <c r="Q50" i="45"/>
  <c r="P50" i="45"/>
  <c r="O50" i="45"/>
  <c r="N50" i="45"/>
  <c r="M50" i="45"/>
  <c r="L50" i="45"/>
  <c r="Q49" i="45"/>
  <c r="P49" i="45"/>
  <c r="O49" i="45"/>
  <c r="N49" i="45"/>
  <c r="M49" i="45"/>
  <c r="L49" i="45"/>
  <c r="Q44" i="45"/>
  <c r="P44" i="45"/>
  <c r="O44" i="45"/>
  <c r="N44" i="45"/>
  <c r="M44" i="45"/>
  <c r="L44" i="45"/>
  <c r="Q36" i="45"/>
  <c r="P36" i="45"/>
  <c r="O36" i="45"/>
  <c r="N36" i="45"/>
  <c r="M36" i="45"/>
  <c r="L36" i="45"/>
  <c r="Q35" i="45"/>
  <c r="P35" i="45"/>
  <c r="O35" i="45"/>
  <c r="N35" i="45"/>
  <c r="M35" i="45"/>
  <c r="L35" i="45"/>
  <c r="Q34" i="45"/>
  <c r="P34" i="45"/>
  <c r="O34" i="45"/>
  <c r="N34" i="45"/>
  <c r="M34" i="45"/>
  <c r="L34" i="45"/>
  <c r="Q32" i="45"/>
  <c r="P32" i="45"/>
  <c r="O32" i="45"/>
  <c r="N32" i="45"/>
  <c r="M32" i="45"/>
  <c r="L32" i="45"/>
  <c r="Q29" i="45"/>
  <c r="P29" i="45"/>
  <c r="O29" i="45"/>
  <c r="N29" i="45"/>
  <c r="M29" i="45"/>
  <c r="L29" i="45"/>
  <c r="Q24" i="45"/>
  <c r="P24" i="45"/>
  <c r="O24" i="45"/>
  <c r="N24" i="45"/>
  <c r="M24" i="45"/>
  <c r="L24" i="45"/>
  <c r="Q19" i="45"/>
  <c r="P19" i="45"/>
  <c r="O19" i="45"/>
  <c r="N19" i="45"/>
  <c r="M19" i="45"/>
  <c r="L19" i="45"/>
  <c r="Q18" i="45"/>
  <c r="P18" i="45"/>
  <c r="O18" i="45"/>
  <c r="N18" i="45"/>
  <c r="M18" i="45"/>
  <c r="L18" i="45"/>
  <c r="Q15" i="45"/>
  <c r="P15" i="45"/>
  <c r="O15" i="45"/>
  <c r="N15" i="45"/>
  <c r="M15" i="45"/>
  <c r="L15" i="45"/>
  <c r="Q14" i="45"/>
  <c r="P14" i="45"/>
  <c r="O14" i="45"/>
  <c r="N14" i="45"/>
  <c r="M14" i="45"/>
  <c r="L14" i="45"/>
  <c r="Q12" i="45"/>
  <c r="P12" i="45"/>
  <c r="O12" i="45"/>
  <c r="N12" i="45"/>
  <c r="M12" i="45"/>
  <c r="L12" i="45"/>
  <c r="Q7" i="45"/>
  <c r="P7" i="45"/>
  <c r="O7" i="45"/>
  <c r="N7" i="45"/>
  <c r="M7" i="45"/>
  <c r="L7" i="45"/>
  <c r="R572" i="45"/>
  <c r="R571" i="45"/>
  <c r="R570" i="45"/>
  <c r="R569" i="45"/>
  <c r="R568" i="45"/>
  <c r="R567" i="45"/>
  <c r="R565" i="45"/>
  <c r="R564" i="45"/>
  <c r="R563" i="45"/>
  <c r="R562" i="45"/>
  <c r="R560" i="45"/>
  <c r="R559" i="45"/>
  <c r="R558" i="45"/>
  <c r="R557" i="45"/>
  <c r="R556" i="45"/>
  <c r="R555" i="45"/>
  <c r="R553" i="45"/>
  <c r="R552" i="45"/>
  <c r="R551" i="45"/>
  <c r="R550" i="45"/>
  <c r="R549" i="45"/>
  <c r="R547" i="45"/>
  <c r="R546" i="45"/>
  <c r="R545" i="45"/>
  <c r="R544" i="45"/>
  <c r="R543" i="45"/>
  <c r="R542" i="45"/>
  <c r="R540" i="45"/>
  <c r="R539" i="45"/>
  <c r="R538" i="45"/>
  <c r="R537" i="45"/>
  <c r="R536" i="45"/>
  <c r="R534" i="45"/>
  <c r="R532" i="45"/>
  <c r="R531" i="45"/>
  <c r="R530" i="45"/>
  <c r="R529" i="45"/>
  <c r="R527" i="45"/>
  <c r="R526" i="45"/>
  <c r="R524" i="45"/>
  <c r="R522" i="45"/>
  <c r="R520" i="45"/>
  <c r="R516" i="45"/>
  <c r="R514" i="45"/>
  <c r="R510" i="45"/>
  <c r="AK510" i="25" s="1"/>
  <c r="R509" i="45"/>
  <c r="AK509" i="25" s="1"/>
  <c r="R507" i="45"/>
  <c r="AK507" i="25" s="1"/>
  <c r="R505" i="45"/>
  <c r="AK505" i="25" s="1"/>
  <c r="R503" i="45"/>
  <c r="AK503" i="25" s="1"/>
  <c r="R501" i="45"/>
  <c r="AK501" i="25" s="1"/>
  <c r="R499" i="45"/>
  <c r="AK499" i="25" s="1"/>
  <c r="R497" i="45"/>
  <c r="AK497" i="25" s="1"/>
  <c r="R495" i="45"/>
  <c r="AK495" i="25" s="1"/>
  <c r="R493" i="45"/>
  <c r="AK493" i="25" s="1"/>
  <c r="R491" i="45"/>
  <c r="AK491" i="25" s="1"/>
  <c r="R489" i="45"/>
  <c r="AK489" i="25" s="1"/>
  <c r="R488" i="45"/>
  <c r="AK488" i="25" s="1"/>
  <c r="R487" i="45"/>
  <c r="AK487" i="25" s="1"/>
  <c r="R486" i="45"/>
  <c r="AK486" i="25" s="1"/>
  <c r="R485" i="45"/>
  <c r="AK485" i="25" s="1"/>
  <c r="R484" i="45"/>
  <c r="AK484" i="25" s="1"/>
  <c r="R483" i="45"/>
  <c r="AK483" i="25" s="1"/>
  <c r="R482" i="45"/>
  <c r="AK482" i="25" s="1"/>
  <c r="R481" i="45"/>
  <c r="AK481" i="25" s="1"/>
  <c r="R480" i="45"/>
  <c r="AK480" i="25" s="1"/>
  <c r="R478" i="45"/>
  <c r="AK478" i="25" s="1"/>
  <c r="R476" i="45"/>
  <c r="AK476" i="25" s="1"/>
  <c r="R474" i="45"/>
  <c r="AK474" i="25" s="1"/>
  <c r="R470" i="45"/>
  <c r="AK470" i="25" s="1"/>
  <c r="R469" i="45"/>
  <c r="AK469" i="25" s="1"/>
  <c r="R467" i="45"/>
  <c r="AK467" i="25" s="1"/>
  <c r="R465" i="45"/>
  <c r="AK465" i="25" s="1"/>
  <c r="R463" i="45"/>
  <c r="AK463" i="25" s="1"/>
  <c r="R461" i="45"/>
  <c r="AK461" i="25" s="1"/>
  <c r="R459" i="45"/>
  <c r="AK459" i="25" s="1"/>
  <c r="R457" i="45"/>
  <c r="AK457" i="25" s="1"/>
  <c r="R455" i="45"/>
  <c r="AK455" i="25" s="1"/>
  <c r="R453" i="45"/>
  <c r="AK453" i="25" s="1"/>
  <c r="R449" i="45"/>
  <c r="AK449" i="25" s="1"/>
  <c r="R448" i="45"/>
  <c r="AK448" i="25" s="1"/>
  <c r="R447" i="45"/>
  <c r="AK447" i="25" s="1"/>
  <c r="R446" i="45"/>
  <c r="AK446" i="25" s="1"/>
  <c r="R445" i="45"/>
  <c r="AK445" i="25" s="1"/>
  <c r="R444" i="45"/>
  <c r="AK444" i="25" s="1"/>
  <c r="R443" i="45"/>
  <c r="AK443" i="25" s="1"/>
  <c r="R442" i="45"/>
  <c r="AK442" i="25" s="1"/>
  <c r="R441" i="45"/>
  <c r="AK441" i="25" s="1"/>
  <c r="R440" i="45"/>
  <c r="AK440" i="25" s="1"/>
  <c r="R439" i="45"/>
  <c r="AK439" i="25" s="1"/>
  <c r="R437" i="45"/>
  <c r="AK437" i="25" s="1"/>
  <c r="R435" i="45"/>
  <c r="R432" i="45"/>
  <c r="R426" i="45"/>
  <c r="AK426" i="25" s="1"/>
  <c r="R423" i="45"/>
  <c r="AK423" i="25" s="1"/>
  <c r="R421" i="45"/>
  <c r="AK421" i="25" s="1"/>
  <c r="R420" i="45"/>
  <c r="AK420" i="25" s="1"/>
  <c r="R419" i="45"/>
  <c r="AK419" i="25" s="1"/>
  <c r="R418" i="45"/>
  <c r="AK418" i="25" s="1"/>
  <c r="R417" i="45"/>
  <c r="AK417" i="25" s="1"/>
  <c r="R416" i="45"/>
  <c r="AK416" i="25" s="1"/>
  <c r="R415" i="45"/>
  <c r="AK415" i="25" s="1"/>
  <c r="R414" i="45"/>
  <c r="AK414" i="25" s="1"/>
  <c r="R412" i="45"/>
  <c r="AK412" i="25" s="1"/>
  <c r="R409" i="45"/>
  <c r="AK409" i="25" s="1"/>
  <c r="R407" i="45"/>
  <c r="AK407" i="25" s="1"/>
  <c r="R406" i="45"/>
  <c r="AK406" i="25" s="1"/>
  <c r="R405" i="45"/>
  <c r="AK405" i="25" s="1"/>
  <c r="R403" i="45"/>
  <c r="AK403" i="25" s="1"/>
  <c r="R402" i="45"/>
  <c r="AK402" i="25" s="1"/>
  <c r="R400" i="45"/>
  <c r="R397" i="45"/>
  <c r="AK397" i="25" s="1"/>
  <c r="R395" i="45"/>
  <c r="AK395" i="25" s="1"/>
  <c r="R394" i="45"/>
  <c r="AK394" i="25" s="1"/>
  <c r="R392" i="45"/>
  <c r="AK392" i="25" s="1"/>
  <c r="R390" i="45"/>
  <c r="AK390" i="25" s="1"/>
  <c r="R388" i="45"/>
  <c r="AK388" i="25" s="1"/>
  <c r="R386" i="45"/>
  <c r="AK386" i="25" s="1"/>
  <c r="R384" i="45"/>
  <c r="AK384" i="25" s="1"/>
  <c r="R383" i="45"/>
  <c r="AK383" i="25" s="1"/>
  <c r="R382" i="45"/>
  <c r="AK382" i="25" s="1"/>
  <c r="R381" i="45"/>
  <c r="AK381" i="25" s="1"/>
  <c r="R380" i="45"/>
  <c r="AK380" i="25" s="1"/>
  <c r="R377" i="45"/>
  <c r="AK377" i="25" s="1"/>
  <c r="R375" i="45"/>
  <c r="AK375" i="25" s="1"/>
  <c r="R374" i="45"/>
  <c r="AK374" i="25" s="1"/>
  <c r="R373" i="45"/>
  <c r="AK373" i="25" s="1"/>
  <c r="R370" i="45"/>
  <c r="AK370" i="25" s="1"/>
  <c r="R369" i="45"/>
  <c r="AK369" i="25" s="1"/>
  <c r="R368" i="45"/>
  <c r="AK368" i="25" s="1"/>
  <c r="R367" i="45"/>
  <c r="AK367" i="25" s="1"/>
  <c r="R366" i="45"/>
  <c r="AK366" i="25" s="1"/>
  <c r="R365" i="45"/>
  <c r="AK365" i="25" s="1"/>
  <c r="R363" i="45"/>
  <c r="AK363" i="25" s="1"/>
  <c r="R362" i="45"/>
  <c r="AK362" i="25" s="1"/>
  <c r="R360" i="45"/>
  <c r="AK360" i="25" s="1"/>
  <c r="R359" i="45"/>
  <c r="AK359" i="25" s="1"/>
  <c r="R358" i="45"/>
  <c r="AK358" i="25" s="1"/>
  <c r="R357" i="45"/>
  <c r="AK357" i="25" s="1"/>
  <c r="R356" i="45"/>
  <c r="AK356" i="25" s="1"/>
  <c r="R355" i="45"/>
  <c r="AK355" i="25" s="1"/>
  <c r="R354" i="45"/>
  <c r="AK354" i="25" s="1"/>
  <c r="R353" i="45"/>
  <c r="AK353" i="25" s="1"/>
  <c r="R352" i="45"/>
  <c r="AK352" i="25" s="1"/>
  <c r="R351" i="45"/>
  <c r="AK351" i="25" s="1"/>
  <c r="R350" i="45"/>
  <c r="AK350" i="25" s="1"/>
  <c r="R348" i="45"/>
  <c r="AK348" i="25" s="1"/>
  <c r="R347" i="45"/>
  <c r="AK347" i="25" s="1"/>
  <c r="R345" i="45"/>
  <c r="AK345" i="25" s="1"/>
  <c r="R344" i="45"/>
  <c r="AK344" i="25" s="1"/>
  <c r="R343" i="45"/>
  <c r="AK343" i="25" s="1"/>
  <c r="R341" i="45"/>
  <c r="AK341" i="25" s="1"/>
  <c r="R340" i="45"/>
  <c r="AK340" i="25" s="1"/>
  <c r="R338" i="45"/>
  <c r="AK338" i="25" s="1"/>
  <c r="R337" i="45"/>
  <c r="AK337" i="25" s="1"/>
  <c r="R336" i="45"/>
  <c r="AK336" i="25" s="1"/>
  <c r="R335" i="45"/>
  <c r="AK335" i="25" s="1"/>
  <c r="R334" i="45"/>
  <c r="AK334" i="25" s="1"/>
  <c r="R332" i="45"/>
  <c r="AK332" i="25" s="1"/>
  <c r="R331" i="45"/>
  <c r="AK331" i="25" s="1"/>
  <c r="R330" i="45"/>
  <c r="AK330" i="25" s="1"/>
  <c r="R329" i="45"/>
  <c r="AK329" i="25" s="1"/>
  <c r="R328" i="45"/>
  <c r="AK328" i="25" s="1"/>
  <c r="R326" i="45"/>
  <c r="AK326" i="25" s="1"/>
  <c r="R325" i="45"/>
  <c r="AK325" i="25" s="1"/>
  <c r="R324" i="45"/>
  <c r="AK324" i="25" s="1"/>
  <c r="R323" i="45"/>
  <c r="AK323" i="25" s="1"/>
  <c r="R322" i="45"/>
  <c r="AK322" i="25" s="1"/>
  <c r="R321" i="45"/>
  <c r="AK321" i="25" s="1"/>
  <c r="R319" i="45"/>
  <c r="AK319" i="25" s="1"/>
  <c r="R318" i="45"/>
  <c r="AK318" i="25" s="1"/>
  <c r="R317" i="45"/>
  <c r="AK317" i="25" s="1"/>
  <c r="R316" i="45"/>
  <c r="AK316" i="25" s="1"/>
  <c r="R315" i="45"/>
  <c r="AK315" i="25" s="1"/>
  <c r="R314" i="45"/>
  <c r="AK314" i="25" s="1"/>
  <c r="R313" i="45"/>
  <c r="AK313" i="25" s="1"/>
  <c r="R312" i="45"/>
  <c r="AK312" i="25" s="1"/>
  <c r="R311" i="45"/>
  <c r="AK311" i="25" s="1"/>
  <c r="R310" i="45"/>
  <c r="AK310" i="25" s="1"/>
  <c r="R309" i="45"/>
  <c r="AK309" i="25" s="1"/>
  <c r="R306" i="45"/>
  <c r="AK306" i="25" s="1"/>
  <c r="R305" i="45"/>
  <c r="AK305" i="25" s="1"/>
  <c r="R304" i="45"/>
  <c r="AK304" i="25" s="1"/>
  <c r="R303" i="45"/>
  <c r="AK303" i="25" s="1"/>
  <c r="R301" i="45"/>
  <c r="AK301" i="25" s="1"/>
  <c r="R300" i="45"/>
  <c r="AK300" i="25" s="1"/>
  <c r="R299" i="45"/>
  <c r="AK299" i="25" s="1"/>
  <c r="R297" i="45"/>
  <c r="AK297" i="25" s="1"/>
  <c r="R296" i="45"/>
  <c r="AK296" i="25" s="1"/>
  <c r="R295" i="45"/>
  <c r="AK295" i="25" s="1"/>
  <c r="R294" i="45"/>
  <c r="AK294" i="25" s="1"/>
  <c r="R293" i="45"/>
  <c r="AK293" i="25" s="1"/>
  <c r="R292" i="45"/>
  <c r="AK292" i="25" s="1"/>
  <c r="R290" i="45"/>
  <c r="AK290" i="25" s="1"/>
  <c r="R289" i="45"/>
  <c r="AK289" i="25" s="1"/>
  <c r="R288" i="45"/>
  <c r="AK288" i="25" s="1"/>
  <c r="R287" i="45"/>
  <c r="AK287" i="25" s="1"/>
  <c r="R285" i="45"/>
  <c r="AK285" i="25" s="1"/>
  <c r="R284" i="45"/>
  <c r="AK284" i="25" s="1"/>
  <c r="R282" i="45"/>
  <c r="AK282" i="25" s="1"/>
  <c r="R280" i="45"/>
  <c r="AK280" i="25" s="1"/>
  <c r="R278" i="45"/>
  <c r="R277" i="45"/>
  <c r="AK277" i="25" s="1"/>
  <c r="R276" i="45"/>
  <c r="AK276" i="25" s="1"/>
  <c r="R275" i="45"/>
  <c r="AK275" i="25" s="1"/>
  <c r="R274" i="45"/>
  <c r="AK274" i="25" s="1"/>
  <c r="R272" i="45"/>
  <c r="AK272" i="25" s="1"/>
  <c r="R271" i="45"/>
  <c r="AK271" i="25" s="1"/>
  <c r="R270" i="45"/>
  <c r="AK270" i="25" s="1"/>
  <c r="R268" i="45"/>
  <c r="AK268" i="25" s="1"/>
  <c r="R267" i="45"/>
  <c r="AK267" i="25" s="1"/>
  <c r="R266" i="45"/>
  <c r="AK266" i="25" s="1"/>
  <c r="R265" i="45"/>
  <c r="AK265" i="25" s="1"/>
  <c r="R263" i="45"/>
  <c r="R262" i="45"/>
  <c r="AK262" i="25" s="1"/>
  <c r="R260" i="45"/>
  <c r="AK260" i="25" s="1"/>
  <c r="R259" i="45"/>
  <c r="AK259" i="25" s="1"/>
  <c r="R258" i="45"/>
  <c r="AK258" i="25" s="1"/>
  <c r="R257" i="45"/>
  <c r="AK257" i="25" s="1"/>
  <c r="R255" i="45"/>
  <c r="AK255" i="25" s="1"/>
  <c r="R254" i="45"/>
  <c r="AK254" i="25" s="1"/>
  <c r="R253" i="45"/>
  <c r="AK253" i="25" s="1"/>
  <c r="R252" i="45"/>
  <c r="AK252" i="25" s="1"/>
  <c r="R251" i="45"/>
  <c r="AK251" i="25" s="1"/>
  <c r="R249" i="45"/>
  <c r="AK249" i="25" s="1"/>
  <c r="R248" i="45"/>
  <c r="AK248" i="25" s="1"/>
  <c r="R247" i="45"/>
  <c r="AK247" i="25" s="1"/>
  <c r="R246" i="45"/>
  <c r="AK246" i="25" s="1"/>
  <c r="R245" i="45"/>
  <c r="AK245" i="25" s="1"/>
  <c r="R244" i="45"/>
  <c r="AK244" i="25" s="1"/>
  <c r="R243" i="45"/>
  <c r="AK243" i="25" s="1"/>
  <c r="R242" i="45"/>
  <c r="AK242" i="25" s="1"/>
  <c r="R238" i="45"/>
  <c r="AK238" i="25" s="1"/>
  <c r="R236" i="45"/>
  <c r="AK236" i="25" s="1"/>
  <c r="R227" i="45"/>
  <c r="AK227" i="25" s="1"/>
  <c r="R222" i="45"/>
  <c r="AK222" i="25" s="1"/>
  <c r="R217" i="45"/>
  <c r="AK217" i="25" s="1"/>
  <c r="R216" i="45"/>
  <c r="AK216" i="25" s="1"/>
  <c r="R213" i="45"/>
  <c r="AK213" i="25" s="1"/>
  <c r="R212" i="45"/>
  <c r="AK212" i="25" s="1"/>
  <c r="R211" i="45"/>
  <c r="AK211" i="25" s="1"/>
  <c r="R210" i="45"/>
  <c r="AK210" i="25" s="1"/>
  <c r="R209" i="45"/>
  <c r="AK209" i="25" s="1"/>
  <c r="R208" i="45"/>
  <c r="AK208" i="25" s="1"/>
  <c r="R206" i="45"/>
  <c r="AK206" i="25" s="1"/>
  <c r="R205" i="45"/>
  <c r="AK205" i="25" s="1"/>
  <c r="R203" i="45"/>
  <c r="AK203" i="25" s="1"/>
  <c r="R201" i="45"/>
  <c r="AK201" i="25" s="1"/>
  <c r="R200" i="45"/>
  <c r="AK200" i="25" s="1"/>
  <c r="R199" i="45"/>
  <c r="AK199" i="25" s="1"/>
  <c r="R198" i="45"/>
  <c r="AK198" i="25" s="1"/>
  <c r="R196" i="45"/>
  <c r="AK196" i="25" s="1"/>
  <c r="R193" i="45"/>
  <c r="AK193" i="25" s="1"/>
  <c r="R192" i="45"/>
  <c r="AK192" i="25" s="1"/>
  <c r="R191" i="45"/>
  <c r="AK191" i="25" s="1"/>
  <c r="R188" i="45"/>
  <c r="AK188" i="25" s="1"/>
  <c r="R186" i="45"/>
  <c r="AK186" i="25" s="1"/>
  <c r="R185" i="45"/>
  <c r="AK185" i="25" s="1"/>
  <c r="R184" i="45"/>
  <c r="AK184" i="25" s="1"/>
  <c r="R183" i="45"/>
  <c r="AK183" i="25" s="1"/>
  <c r="R182" i="45"/>
  <c r="AK182" i="25" s="1"/>
  <c r="R179" i="45"/>
  <c r="AK179" i="25" s="1"/>
  <c r="R178" i="45"/>
  <c r="AK178" i="25" s="1"/>
  <c r="R176" i="45"/>
  <c r="AK176" i="25" s="1"/>
  <c r="R175" i="45"/>
  <c r="AK175" i="25" s="1"/>
  <c r="R174" i="45"/>
  <c r="AK174" i="25" s="1"/>
  <c r="R173" i="45"/>
  <c r="AK173" i="25" s="1"/>
  <c r="R172" i="45"/>
  <c r="AK172" i="25" s="1"/>
  <c r="R170" i="45"/>
  <c r="AK170" i="25" s="1"/>
  <c r="R169" i="45"/>
  <c r="AK169" i="25" s="1"/>
  <c r="R168" i="45"/>
  <c r="AK168" i="25" s="1"/>
  <c r="R164" i="45"/>
  <c r="AK164" i="25" s="1"/>
  <c r="R163" i="45"/>
  <c r="AK163" i="25" s="1"/>
  <c r="R160" i="45"/>
  <c r="AK160" i="25" s="1"/>
  <c r="R159" i="45"/>
  <c r="AK159" i="25" s="1"/>
  <c r="R158" i="45"/>
  <c r="AK158" i="25" s="1"/>
  <c r="R154" i="45"/>
  <c r="AK154" i="25" s="1"/>
  <c r="R153" i="45"/>
  <c r="AK153" i="25" s="1"/>
  <c r="R152" i="45"/>
  <c r="AK152" i="25" s="1"/>
  <c r="R151" i="45"/>
  <c r="AK151" i="25" s="1"/>
  <c r="R149" i="45"/>
  <c r="AK149" i="25" s="1"/>
  <c r="R148" i="45"/>
  <c r="AK148" i="25" s="1"/>
  <c r="R145" i="45"/>
  <c r="AK145" i="25" s="1"/>
  <c r="R144" i="45"/>
  <c r="AK144" i="25" s="1"/>
  <c r="R143" i="45"/>
  <c r="AK143" i="25" s="1"/>
  <c r="R141" i="45"/>
  <c r="AK141" i="25" s="1"/>
  <c r="R140" i="45"/>
  <c r="AK140" i="25" s="1"/>
  <c r="R139" i="45"/>
  <c r="AK139" i="25" s="1"/>
  <c r="R135" i="45"/>
  <c r="AK135" i="25" s="1"/>
  <c r="R134" i="45"/>
  <c r="AK134" i="25" s="1"/>
  <c r="R133" i="45"/>
  <c r="AK133" i="25" s="1"/>
  <c r="R132" i="45"/>
  <c r="AK132" i="25" s="1"/>
  <c r="R130" i="45"/>
  <c r="AK130" i="25" s="1"/>
  <c r="R129" i="45"/>
  <c r="AK129" i="25" s="1"/>
  <c r="R128" i="45"/>
  <c r="AK128" i="25" s="1"/>
  <c r="R127" i="45"/>
  <c r="AK127" i="25" s="1"/>
  <c r="R124" i="45"/>
  <c r="AK124" i="25" s="1"/>
  <c r="R122" i="45"/>
  <c r="AK122" i="25" s="1"/>
  <c r="R121" i="45"/>
  <c r="AK121" i="25" s="1"/>
  <c r="R120" i="45"/>
  <c r="AK120" i="25" s="1"/>
  <c r="R119" i="45"/>
  <c r="AK119" i="25" s="1"/>
  <c r="R118" i="45"/>
  <c r="AK118" i="25" s="1"/>
  <c r="R116" i="45"/>
  <c r="AK116" i="25" s="1"/>
  <c r="R114" i="45"/>
  <c r="AK114" i="25" s="1"/>
  <c r="R112" i="45"/>
  <c r="AK112" i="25" s="1"/>
  <c r="R110" i="45"/>
  <c r="AK110" i="25" s="1"/>
  <c r="R109" i="45"/>
  <c r="AK109" i="25" s="1"/>
  <c r="R108" i="45"/>
  <c r="AK108" i="25" s="1"/>
  <c r="R106" i="45"/>
  <c r="AK106" i="25" s="1"/>
  <c r="R105" i="45"/>
  <c r="AK105" i="25" s="1"/>
  <c r="R103" i="45"/>
  <c r="AK103" i="25" s="1"/>
  <c r="R102" i="45"/>
  <c r="AK102" i="25" s="1"/>
  <c r="R99" i="45"/>
  <c r="AK99" i="25" s="1"/>
  <c r="R98" i="45"/>
  <c r="AK98" i="25" s="1"/>
  <c r="R95" i="45"/>
  <c r="AK95" i="25" s="1"/>
  <c r="R93" i="45"/>
  <c r="AK93" i="25" s="1"/>
  <c r="R91" i="45"/>
  <c r="AK91" i="25" s="1"/>
  <c r="R90" i="45"/>
  <c r="AK90" i="25" s="1"/>
  <c r="R89" i="45"/>
  <c r="AK89" i="25" s="1"/>
  <c r="R88" i="45"/>
  <c r="AK88" i="25" s="1"/>
  <c r="R87" i="45"/>
  <c r="AK87" i="25" s="1"/>
  <c r="R85" i="45"/>
  <c r="AK85" i="25" s="1"/>
  <c r="R84" i="45"/>
  <c r="AK84" i="25" s="1"/>
  <c r="R83" i="45"/>
  <c r="AK83" i="25" s="1"/>
  <c r="R82" i="45"/>
  <c r="AK82" i="25" s="1"/>
  <c r="R81" i="45"/>
  <c r="AK81" i="25" s="1"/>
  <c r="R78" i="45"/>
  <c r="AK78" i="25" s="1"/>
  <c r="R76" i="45"/>
  <c r="AK76" i="25" s="1"/>
  <c r="R75" i="45"/>
  <c r="AK75" i="25" s="1"/>
  <c r="R71" i="45"/>
  <c r="AK71" i="25" s="1"/>
  <c r="R70" i="45"/>
  <c r="AK70" i="25" s="1"/>
  <c r="R69" i="45"/>
  <c r="AK69" i="25" s="1"/>
  <c r="R65" i="45"/>
  <c r="AK65" i="25" s="1"/>
  <c r="R63" i="45"/>
  <c r="AK63" i="25" s="1"/>
  <c r="R62" i="45"/>
  <c r="AK62" i="25" s="1"/>
  <c r="R61" i="45"/>
  <c r="AK61" i="25" s="1"/>
  <c r="R60" i="45"/>
  <c r="AK60" i="25" s="1"/>
  <c r="R59" i="45"/>
  <c r="AK59" i="25" s="1"/>
  <c r="R57" i="45"/>
  <c r="AK57" i="25" s="1"/>
  <c r="R55" i="45"/>
  <c r="AK55" i="25" s="1"/>
  <c r="R54" i="45"/>
  <c r="AK54" i="25" s="1"/>
  <c r="R53" i="45"/>
  <c r="AK53" i="25" s="1"/>
  <c r="R52" i="45"/>
  <c r="AK52" i="25" s="1"/>
  <c r="R51" i="45"/>
  <c r="AK51" i="25" s="1"/>
  <c r="R48" i="45"/>
  <c r="AK48" i="25" s="1"/>
  <c r="R47" i="45"/>
  <c r="AK47" i="25" s="1"/>
  <c r="R46" i="45"/>
  <c r="AK46" i="25" s="1"/>
  <c r="R45" i="45"/>
  <c r="AK45" i="25" s="1"/>
  <c r="R43" i="45"/>
  <c r="AK43" i="25" s="1"/>
  <c r="R42" i="45"/>
  <c r="AK42" i="25" s="1"/>
  <c r="R41" i="45"/>
  <c r="AK41" i="25" s="1"/>
  <c r="R40" i="45"/>
  <c r="AK40" i="25" s="1"/>
  <c r="R39" i="45"/>
  <c r="AK39" i="25" s="1"/>
  <c r="R38" i="45"/>
  <c r="AK38" i="25" s="1"/>
  <c r="R37" i="45"/>
  <c r="AK37" i="25" s="1"/>
  <c r="R33" i="45"/>
  <c r="AK33" i="25" s="1"/>
  <c r="R31" i="45"/>
  <c r="AK31" i="25" s="1"/>
  <c r="R30" i="45"/>
  <c r="AK30" i="25" s="1"/>
  <c r="R26" i="45"/>
  <c r="AK26" i="25" s="1"/>
  <c r="R25" i="45"/>
  <c r="AK25" i="25" s="1"/>
  <c r="R23" i="45"/>
  <c r="AK23" i="25" s="1"/>
  <c r="R22" i="45"/>
  <c r="AK22" i="25" s="1"/>
  <c r="R21" i="45"/>
  <c r="AK21" i="25" s="1"/>
  <c r="R20" i="45"/>
  <c r="AK20" i="25" s="1"/>
  <c r="R17" i="45"/>
  <c r="AK17" i="25" s="1"/>
  <c r="R16" i="45"/>
  <c r="AK16" i="25" s="1"/>
  <c r="R13" i="45"/>
  <c r="AK13" i="25" s="1"/>
  <c r="R11" i="45"/>
  <c r="AK11" i="25" s="1"/>
  <c r="R10" i="45"/>
  <c r="AK10" i="25" s="1"/>
  <c r="R9" i="45"/>
  <c r="AK9" i="25" s="1"/>
  <c r="R8" i="45"/>
  <c r="AK8" i="25" s="1"/>
  <c r="K572" i="45"/>
  <c r="K571" i="45"/>
  <c r="K570" i="45"/>
  <c r="K569" i="45"/>
  <c r="K568" i="45"/>
  <c r="K567" i="45"/>
  <c r="K565" i="45"/>
  <c r="K564" i="45"/>
  <c r="K563" i="45"/>
  <c r="K562" i="45"/>
  <c r="K560" i="45"/>
  <c r="K559" i="45"/>
  <c r="K558" i="45"/>
  <c r="K557" i="45"/>
  <c r="K556" i="45"/>
  <c r="K555" i="45"/>
  <c r="K553" i="45"/>
  <c r="K552" i="45"/>
  <c r="K551" i="45"/>
  <c r="K550" i="45"/>
  <c r="K549" i="45"/>
  <c r="K547" i="45"/>
  <c r="K546" i="45"/>
  <c r="K545" i="45"/>
  <c r="K544" i="45"/>
  <c r="K543" i="45"/>
  <c r="K542" i="45"/>
  <c r="K540" i="45"/>
  <c r="K539" i="45"/>
  <c r="K538" i="45"/>
  <c r="K537" i="45"/>
  <c r="K536" i="45"/>
  <c r="K534" i="45"/>
  <c r="K532" i="45"/>
  <c r="K531" i="45"/>
  <c r="K530" i="45"/>
  <c r="K529" i="45"/>
  <c r="K527" i="45"/>
  <c r="K526" i="45"/>
  <c r="K524" i="45"/>
  <c r="K522" i="45"/>
  <c r="K520" i="45"/>
  <c r="K516" i="45"/>
  <c r="K514" i="45"/>
  <c r="K510" i="45"/>
  <c r="AJ510" i="25" s="1"/>
  <c r="K509" i="45"/>
  <c r="AJ509" i="25" s="1"/>
  <c r="K507" i="45"/>
  <c r="AJ507" i="25" s="1"/>
  <c r="K505" i="45"/>
  <c r="AJ505" i="25" s="1"/>
  <c r="K503" i="45"/>
  <c r="AJ503" i="25" s="1"/>
  <c r="K501" i="45"/>
  <c r="AJ501" i="25" s="1"/>
  <c r="K499" i="45"/>
  <c r="AJ499" i="25" s="1"/>
  <c r="K497" i="45"/>
  <c r="AJ497" i="25" s="1"/>
  <c r="K495" i="45"/>
  <c r="AJ495" i="25" s="1"/>
  <c r="K493" i="45"/>
  <c r="AJ493" i="25" s="1"/>
  <c r="K491" i="45"/>
  <c r="AJ491" i="25" s="1"/>
  <c r="K489" i="45"/>
  <c r="AJ489" i="25" s="1"/>
  <c r="K488" i="45"/>
  <c r="AJ488" i="25" s="1"/>
  <c r="K487" i="45"/>
  <c r="AJ487" i="25" s="1"/>
  <c r="K486" i="45"/>
  <c r="AJ486" i="25" s="1"/>
  <c r="K485" i="45"/>
  <c r="AJ485" i="25" s="1"/>
  <c r="K484" i="45"/>
  <c r="AJ484" i="25" s="1"/>
  <c r="K483" i="45"/>
  <c r="AJ483" i="25" s="1"/>
  <c r="K482" i="45"/>
  <c r="AJ482" i="25" s="1"/>
  <c r="K481" i="45"/>
  <c r="AJ481" i="25" s="1"/>
  <c r="K480" i="45"/>
  <c r="AJ480" i="25" s="1"/>
  <c r="K478" i="45"/>
  <c r="AJ478" i="25" s="1"/>
  <c r="K476" i="45"/>
  <c r="AJ476" i="25" s="1"/>
  <c r="K474" i="45"/>
  <c r="AJ474" i="25" s="1"/>
  <c r="K470" i="45"/>
  <c r="AJ470" i="25" s="1"/>
  <c r="K469" i="45"/>
  <c r="AJ469" i="25" s="1"/>
  <c r="K467" i="45"/>
  <c r="AJ467" i="25" s="1"/>
  <c r="K465" i="45"/>
  <c r="AJ465" i="25" s="1"/>
  <c r="K463" i="45"/>
  <c r="AJ463" i="25" s="1"/>
  <c r="K461" i="45"/>
  <c r="AJ461" i="25" s="1"/>
  <c r="K459" i="45"/>
  <c r="AJ459" i="25" s="1"/>
  <c r="K457" i="45"/>
  <c r="AJ457" i="25" s="1"/>
  <c r="K455" i="45"/>
  <c r="AJ455" i="25" s="1"/>
  <c r="K453" i="45"/>
  <c r="AJ453" i="25" s="1"/>
  <c r="K449" i="45"/>
  <c r="AJ449" i="25" s="1"/>
  <c r="K448" i="45"/>
  <c r="AJ448" i="25" s="1"/>
  <c r="K447" i="45"/>
  <c r="AJ447" i="25" s="1"/>
  <c r="K446" i="45"/>
  <c r="AJ446" i="25" s="1"/>
  <c r="K445" i="45"/>
  <c r="AJ445" i="25" s="1"/>
  <c r="K444" i="45"/>
  <c r="AJ444" i="25" s="1"/>
  <c r="K443" i="45"/>
  <c r="AJ443" i="25" s="1"/>
  <c r="K442" i="45"/>
  <c r="AJ442" i="25" s="1"/>
  <c r="K441" i="45"/>
  <c r="AJ441" i="25" s="1"/>
  <c r="K440" i="45"/>
  <c r="AJ440" i="25" s="1"/>
  <c r="K439" i="45"/>
  <c r="AJ439" i="25" s="1"/>
  <c r="K437" i="45"/>
  <c r="AJ437" i="25" s="1"/>
  <c r="K435" i="45"/>
  <c r="K432" i="45"/>
  <c r="K426" i="45"/>
  <c r="AJ426" i="25" s="1"/>
  <c r="K423" i="45"/>
  <c r="AJ423" i="25" s="1"/>
  <c r="K421" i="45"/>
  <c r="AJ421" i="25" s="1"/>
  <c r="K420" i="45"/>
  <c r="AJ420" i="25" s="1"/>
  <c r="K419" i="45"/>
  <c r="AJ419" i="25" s="1"/>
  <c r="K418" i="45"/>
  <c r="AJ418" i="25" s="1"/>
  <c r="K417" i="45"/>
  <c r="AJ417" i="25" s="1"/>
  <c r="K416" i="45"/>
  <c r="AJ416" i="25" s="1"/>
  <c r="K415" i="45"/>
  <c r="AJ415" i="25" s="1"/>
  <c r="K414" i="45"/>
  <c r="AJ414" i="25" s="1"/>
  <c r="K412" i="45"/>
  <c r="AJ412" i="25" s="1"/>
  <c r="K409" i="45"/>
  <c r="AJ409" i="25" s="1"/>
  <c r="K407" i="45"/>
  <c r="AJ407" i="25" s="1"/>
  <c r="K406" i="45"/>
  <c r="AJ406" i="25" s="1"/>
  <c r="K405" i="45"/>
  <c r="AJ405" i="25" s="1"/>
  <c r="K403" i="45"/>
  <c r="AJ403" i="25" s="1"/>
  <c r="K402" i="45"/>
  <c r="AJ402" i="25" s="1"/>
  <c r="K400" i="45"/>
  <c r="K397" i="45"/>
  <c r="AJ397" i="25" s="1"/>
  <c r="K395" i="45"/>
  <c r="AJ395" i="25" s="1"/>
  <c r="K394" i="45"/>
  <c r="AJ394" i="25" s="1"/>
  <c r="K392" i="45"/>
  <c r="AJ392" i="25" s="1"/>
  <c r="K390" i="45"/>
  <c r="AJ390" i="25" s="1"/>
  <c r="K388" i="45"/>
  <c r="AJ388" i="25" s="1"/>
  <c r="K386" i="45"/>
  <c r="AJ386" i="25" s="1"/>
  <c r="K384" i="45"/>
  <c r="AJ384" i="25" s="1"/>
  <c r="K383" i="45"/>
  <c r="AJ383" i="25" s="1"/>
  <c r="K382" i="45"/>
  <c r="AJ382" i="25" s="1"/>
  <c r="K381" i="45"/>
  <c r="AJ381" i="25" s="1"/>
  <c r="K380" i="45"/>
  <c r="AJ380" i="25" s="1"/>
  <c r="K377" i="45"/>
  <c r="AJ377" i="25" s="1"/>
  <c r="K375" i="45"/>
  <c r="AJ375" i="25" s="1"/>
  <c r="K374" i="45"/>
  <c r="AJ374" i="25" s="1"/>
  <c r="K373" i="45"/>
  <c r="AJ373" i="25" s="1"/>
  <c r="K370" i="45"/>
  <c r="AJ370" i="25" s="1"/>
  <c r="K369" i="45"/>
  <c r="AJ369" i="25" s="1"/>
  <c r="K368" i="45"/>
  <c r="AJ368" i="25" s="1"/>
  <c r="K367" i="45"/>
  <c r="AJ367" i="25" s="1"/>
  <c r="K366" i="45"/>
  <c r="AJ366" i="25" s="1"/>
  <c r="K365" i="45"/>
  <c r="AJ365" i="25" s="1"/>
  <c r="K363" i="45"/>
  <c r="AJ363" i="25" s="1"/>
  <c r="K362" i="45"/>
  <c r="AJ362" i="25" s="1"/>
  <c r="K360" i="45"/>
  <c r="AJ360" i="25" s="1"/>
  <c r="K359" i="45"/>
  <c r="AJ359" i="25" s="1"/>
  <c r="K358" i="45"/>
  <c r="AJ358" i="25" s="1"/>
  <c r="K357" i="45"/>
  <c r="AJ357" i="25" s="1"/>
  <c r="K356" i="45"/>
  <c r="AJ356" i="25" s="1"/>
  <c r="K355" i="45"/>
  <c r="AJ355" i="25" s="1"/>
  <c r="K354" i="45"/>
  <c r="AJ354" i="25" s="1"/>
  <c r="K353" i="45"/>
  <c r="AJ353" i="25" s="1"/>
  <c r="K352" i="45"/>
  <c r="AJ352" i="25" s="1"/>
  <c r="K351" i="45"/>
  <c r="AJ351" i="25" s="1"/>
  <c r="K350" i="45"/>
  <c r="AJ350" i="25" s="1"/>
  <c r="K348" i="45"/>
  <c r="AJ348" i="25" s="1"/>
  <c r="K347" i="45"/>
  <c r="AJ347" i="25" s="1"/>
  <c r="K345" i="45"/>
  <c r="AJ345" i="25" s="1"/>
  <c r="K344" i="45"/>
  <c r="AJ344" i="25" s="1"/>
  <c r="K343" i="45"/>
  <c r="AJ343" i="25" s="1"/>
  <c r="K341" i="45"/>
  <c r="AJ341" i="25" s="1"/>
  <c r="K340" i="45"/>
  <c r="AJ340" i="25" s="1"/>
  <c r="K338" i="45"/>
  <c r="AJ338" i="25" s="1"/>
  <c r="K337" i="45"/>
  <c r="AJ337" i="25" s="1"/>
  <c r="K336" i="45"/>
  <c r="AJ336" i="25" s="1"/>
  <c r="K335" i="45"/>
  <c r="AJ335" i="25" s="1"/>
  <c r="K334" i="45"/>
  <c r="AJ334" i="25" s="1"/>
  <c r="K332" i="45"/>
  <c r="AJ332" i="25" s="1"/>
  <c r="K331" i="45"/>
  <c r="AJ331" i="25" s="1"/>
  <c r="K330" i="45"/>
  <c r="AJ330" i="25" s="1"/>
  <c r="K329" i="45"/>
  <c r="AJ329" i="25" s="1"/>
  <c r="K328" i="45"/>
  <c r="AJ328" i="25" s="1"/>
  <c r="K326" i="45"/>
  <c r="AJ326" i="25" s="1"/>
  <c r="K325" i="45"/>
  <c r="AJ325" i="25" s="1"/>
  <c r="K324" i="45"/>
  <c r="AJ324" i="25" s="1"/>
  <c r="K323" i="45"/>
  <c r="AJ323" i="25" s="1"/>
  <c r="K322" i="45"/>
  <c r="AJ322" i="25" s="1"/>
  <c r="K321" i="45"/>
  <c r="AJ321" i="25" s="1"/>
  <c r="K319" i="45"/>
  <c r="AJ319" i="25" s="1"/>
  <c r="K318" i="45"/>
  <c r="AJ318" i="25" s="1"/>
  <c r="K317" i="45"/>
  <c r="AJ317" i="25" s="1"/>
  <c r="K316" i="45"/>
  <c r="AJ316" i="25" s="1"/>
  <c r="K315" i="45"/>
  <c r="AJ315" i="25" s="1"/>
  <c r="K314" i="45"/>
  <c r="AJ314" i="25" s="1"/>
  <c r="K313" i="45"/>
  <c r="AJ313" i="25" s="1"/>
  <c r="K312" i="45"/>
  <c r="AJ312" i="25" s="1"/>
  <c r="K311" i="45"/>
  <c r="AJ311" i="25" s="1"/>
  <c r="K310" i="45"/>
  <c r="AJ310" i="25" s="1"/>
  <c r="K309" i="45"/>
  <c r="AJ309" i="25" s="1"/>
  <c r="K306" i="45"/>
  <c r="AJ306" i="25" s="1"/>
  <c r="K305" i="45"/>
  <c r="AJ305" i="25" s="1"/>
  <c r="K304" i="45"/>
  <c r="AJ304" i="25" s="1"/>
  <c r="K303" i="45"/>
  <c r="AJ303" i="25" s="1"/>
  <c r="K301" i="45"/>
  <c r="AJ301" i="25" s="1"/>
  <c r="K300" i="45"/>
  <c r="AJ300" i="25" s="1"/>
  <c r="K299" i="45"/>
  <c r="AJ299" i="25" s="1"/>
  <c r="K297" i="45"/>
  <c r="AJ297" i="25" s="1"/>
  <c r="K296" i="45"/>
  <c r="AJ296" i="25" s="1"/>
  <c r="K295" i="45"/>
  <c r="AJ295" i="25" s="1"/>
  <c r="K294" i="45"/>
  <c r="AJ294" i="25" s="1"/>
  <c r="K293" i="45"/>
  <c r="AJ293" i="25" s="1"/>
  <c r="K292" i="45"/>
  <c r="AJ292" i="25" s="1"/>
  <c r="K290" i="45"/>
  <c r="AJ290" i="25" s="1"/>
  <c r="K289" i="45"/>
  <c r="AJ289" i="25" s="1"/>
  <c r="K288" i="45"/>
  <c r="AJ288" i="25" s="1"/>
  <c r="K287" i="45"/>
  <c r="AJ287" i="25" s="1"/>
  <c r="K285" i="45"/>
  <c r="AJ285" i="25" s="1"/>
  <c r="K284" i="45"/>
  <c r="AJ284" i="25" s="1"/>
  <c r="K282" i="45"/>
  <c r="AJ282" i="25" s="1"/>
  <c r="K280" i="45"/>
  <c r="AJ280" i="25" s="1"/>
  <c r="K278" i="45"/>
  <c r="K277" i="45"/>
  <c r="AJ277" i="25" s="1"/>
  <c r="K276" i="45"/>
  <c r="AJ276" i="25" s="1"/>
  <c r="K275" i="45"/>
  <c r="AJ275" i="25" s="1"/>
  <c r="K274" i="45"/>
  <c r="AJ274" i="25" s="1"/>
  <c r="K272" i="45"/>
  <c r="AJ272" i="25" s="1"/>
  <c r="K271" i="45"/>
  <c r="AJ271" i="25" s="1"/>
  <c r="K270" i="45"/>
  <c r="AJ270" i="25" s="1"/>
  <c r="K268" i="45"/>
  <c r="AJ268" i="25" s="1"/>
  <c r="K267" i="45"/>
  <c r="AJ267" i="25" s="1"/>
  <c r="K266" i="45"/>
  <c r="AJ266" i="25" s="1"/>
  <c r="K265" i="45"/>
  <c r="AJ265" i="25" s="1"/>
  <c r="K263" i="45"/>
  <c r="K262" i="45"/>
  <c r="AJ262" i="25" s="1"/>
  <c r="K260" i="45"/>
  <c r="AJ260" i="25" s="1"/>
  <c r="K259" i="45"/>
  <c r="AJ259" i="25" s="1"/>
  <c r="K258" i="45"/>
  <c r="AJ258" i="25" s="1"/>
  <c r="K257" i="45"/>
  <c r="AJ257" i="25" s="1"/>
  <c r="K255" i="45"/>
  <c r="AJ255" i="25" s="1"/>
  <c r="K254" i="45"/>
  <c r="AJ254" i="25" s="1"/>
  <c r="K253" i="45"/>
  <c r="AJ253" i="25" s="1"/>
  <c r="K252" i="45"/>
  <c r="AJ252" i="25" s="1"/>
  <c r="K251" i="45"/>
  <c r="AJ251" i="25" s="1"/>
  <c r="K249" i="45"/>
  <c r="AJ249" i="25" s="1"/>
  <c r="K248" i="45"/>
  <c r="AJ248" i="25" s="1"/>
  <c r="K247" i="45"/>
  <c r="AJ247" i="25" s="1"/>
  <c r="K246" i="45"/>
  <c r="AJ246" i="25" s="1"/>
  <c r="K245" i="45"/>
  <c r="AJ245" i="25" s="1"/>
  <c r="K244" i="45"/>
  <c r="AJ244" i="25" s="1"/>
  <c r="K243" i="45"/>
  <c r="AJ243" i="25" s="1"/>
  <c r="K242" i="45"/>
  <c r="AJ242" i="25" s="1"/>
  <c r="K238" i="45"/>
  <c r="AJ238" i="25" s="1"/>
  <c r="K236" i="45"/>
  <c r="AJ236" i="25" s="1"/>
  <c r="K227" i="45"/>
  <c r="AJ227" i="25" s="1"/>
  <c r="K222" i="45"/>
  <c r="AJ222" i="25" s="1"/>
  <c r="K217" i="45"/>
  <c r="AJ217" i="25" s="1"/>
  <c r="K216" i="45"/>
  <c r="AJ216" i="25" s="1"/>
  <c r="K213" i="45"/>
  <c r="AJ213" i="25" s="1"/>
  <c r="K212" i="45"/>
  <c r="AJ212" i="25" s="1"/>
  <c r="K211" i="45"/>
  <c r="AJ211" i="25" s="1"/>
  <c r="K210" i="45"/>
  <c r="AJ210" i="25" s="1"/>
  <c r="K209" i="45"/>
  <c r="AJ209" i="25" s="1"/>
  <c r="K208" i="45"/>
  <c r="AJ208" i="25" s="1"/>
  <c r="K206" i="45"/>
  <c r="AJ206" i="25" s="1"/>
  <c r="K205" i="45"/>
  <c r="AJ205" i="25" s="1"/>
  <c r="K203" i="45"/>
  <c r="AJ203" i="25" s="1"/>
  <c r="K201" i="45"/>
  <c r="AJ201" i="25" s="1"/>
  <c r="K200" i="45"/>
  <c r="AJ200" i="25" s="1"/>
  <c r="K199" i="45"/>
  <c r="AJ199" i="25" s="1"/>
  <c r="K198" i="45"/>
  <c r="AJ198" i="25" s="1"/>
  <c r="K196" i="45"/>
  <c r="AJ196" i="25" s="1"/>
  <c r="K193" i="45"/>
  <c r="AJ193" i="25" s="1"/>
  <c r="K192" i="45"/>
  <c r="AJ192" i="25" s="1"/>
  <c r="K191" i="45"/>
  <c r="AJ191" i="25" s="1"/>
  <c r="K188" i="45"/>
  <c r="AJ188" i="25" s="1"/>
  <c r="K186" i="45"/>
  <c r="AJ186" i="25" s="1"/>
  <c r="K185" i="45"/>
  <c r="AJ185" i="25" s="1"/>
  <c r="K184" i="45"/>
  <c r="AJ184" i="25" s="1"/>
  <c r="K183" i="45"/>
  <c r="AJ183" i="25" s="1"/>
  <c r="K182" i="45"/>
  <c r="AJ182" i="25" s="1"/>
  <c r="K179" i="45"/>
  <c r="AJ179" i="25" s="1"/>
  <c r="K178" i="45"/>
  <c r="AJ178" i="25" s="1"/>
  <c r="K176" i="45"/>
  <c r="AJ176" i="25" s="1"/>
  <c r="K175" i="45"/>
  <c r="AJ175" i="25" s="1"/>
  <c r="K174" i="45"/>
  <c r="AJ174" i="25" s="1"/>
  <c r="K173" i="45"/>
  <c r="AJ173" i="25" s="1"/>
  <c r="K172" i="45"/>
  <c r="AJ172" i="25" s="1"/>
  <c r="K170" i="45"/>
  <c r="AJ170" i="25" s="1"/>
  <c r="K169" i="45"/>
  <c r="AJ169" i="25" s="1"/>
  <c r="K168" i="45"/>
  <c r="AJ168" i="25" s="1"/>
  <c r="K164" i="45"/>
  <c r="AJ164" i="25" s="1"/>
  <c r="K163" i="45"/>
  <c r="AJ163" i="25" s="1"/>
  <c r="K160" i="45"/>
  <c r="AJ160" i="25" s="1"/>
  <c r="K159" i="45"/>
  <c r="AJ159" i="25" s="1"/>
  <c r="K158" i="45"/>
  <c r="AJ158" i="25" s="1"/>
  <c r="K154" i="45"/>
  <c r="AJ154" i="25" s="1"/>
  <c r="K153" i="45"/>
  <c r="AJ153" i="25" s="1"/>
  <c r="K152" i="45"/>
  <c r="AJ152" i="25" s="1"/>
  <c r="K151" i="45"/>
  <c r="AJ151" i="25" s="1"/>
  <c r="K149" i="45"/>
  <c r="AJ149" i="25" s="1"/>
  <c r="K148" i="45"/>
  <c r="AJ148" i="25" s="1"/>
  <c r="K145" i="45"/>
  <c r="AJ145" i="25" s="1"/>
  <c r="K144" i="45"/>
  <c r="AJ144" i="25" s="1"/>
  <c r="K143" i="45"/>
  <c r="AJ143" i="25" s="1"/>
  <c r="K141" i="45"/>
  <c r="AJ141" i="25" s="1"/>
  <c r="K140" i="45"/>
  <c r="AJ140" i="25" s="1"/>
  <c r="K139" i="45"/>
  <c r="AJ139" i="25" s="1"/>
  <c r="K135" i="45"/>
  <c r="AJ135" i="25" s="1"/>
  <c r="K134" i="45"/>
  <c r="AJ134" i="25" s="1"/>
  <c r="K133" i="45"/>
  <c r="AJ133" i="25" s="1"/>
  <c r="K132" i="45"/>
  <c r="AJ132" i="25" s="1"/>
  <c r="K130" i="45"/>
  <c r="AJ130" i="25" s="1"/>
  <c r="K129" i="45"/>
  <c r="AJ129" i="25" s="1"/>
  <c r="K128" i="45"/>
  <c r="AJ128" i="25" s="1"/>
  <c r="K127" i="45"/>
  <c r="AJ127" i="25" s="1"/>
  <c r="K124" i="45"/>
  <c r="AJ124" i="25" s="1"/>
  <c r="K122" i="45"/>
  <c r="AJ122" i="25" s="1"/>
  <c r="K121" i="45"/>
  <c r="AJ121" i="25" s="1"/>
  <c r="K120" i="45"/>
  <c r="AJ120" i="25" s="1"/>
  <c r="K119" i="45"/>
  <c r="AJ119" i="25" s="1"/>
  <c r="K118" i="45"/>
  <c r="AJ118" i="25" s="1"/>
  <c r="K116" i="45"/>
  <c r="AJ116" i="25" s="1"/>
  <c r="K114" i="45"/>
  <c r="AJ114" i="25" s="1"/>
  <c r="K112" i="45"/>
  <c r="AJ112" i="25" s="1"/>
  <c r="K110" i="45"/>
  <c r="AJ110" i="25" s="1"/>
  <c r="K109" i="45"/>
  <c r="AJ109" i="25" s="1"/>
  <c r="K108" i="45"/>
  <c r="AJ108" i="25" s="1"/>
  <c r="K106" i="45"/>
  <c r="AJ106" i="25" s="1"/>
  <c r="K105" i="45"/>
  <c r="AJ105" i="25" s="1"/>
  <c r="K103" i="45"/>
  <c r="AJ103" i="25" s="1"/>
  <c r="K102" i="45"/>
  <c r="AJ102" i="25" s="1"/>
  <c r="K99" i="45"/>
  <c r="AJ99" i="25" s="1"/>
  <c r="K98" i="45"/>
  <c r="AJ98" i="25" s="1"/>
  <c r="K95" i="45"/>
  <c r="AJ95" i="25" s="1"/>
  <c r="K93" i="45"/>
  <c r="AJ93" i="25" s="1"/>
  <c r="K91" i="45"/>
  <c r="AJ91" i="25" s="1"/>
  <c r="K90" i="45"/>
  <c r="AJ90" i="25" s="1"/>
  <c r="K89" i="45"/>
  <c r="AJ89" i="25" s="1"/>
  <c r="K88" i="45"/>
  <c r="AJ88" i="25" s="1"/>
  <c r="K87" i="45"/>
  <c r="AJ87" i="25" s="1"/>
  <c r="K85" i="45"/>
  <c r="AJ85" i="25" s="1"/>
  <c r="K84" i="45"/>
  <c r="AJ84" i="25" s="1"/>
  <c r="K83" i="45"/>
  <c r="AJ83" i="25" s="1"/>
  <c r="K82" i="45"/>
  <c r="AJ82" i="25" s="1"/>
  <c r="K81" i="45"/>
  <c r="AJ81" i="25" s="1"/>
  <c r="K78" i="45"/>
  <c r="AJ78" i="25" s="1"/>
  <c r="K76" i="45"/>
  <c r="AJ76" i="25" s="1"/>
  <c r="K75" i="45"/>
  <c r="AJ75" i="25" s="1"/>
  <c r="K71" i="45"/>
  <c r="AJ71" i="25" s="1"/>
  <c r="K70" i="45"/>
  <c r="AJ70" i="25" s="1"/>
  <c r="K69" i="45"/>
  <c r="AJ69" i="25" s="1"/>
  <c r="K65" i="45"/>
  <c r="AJ65" i="25" s="1"/>
  <c r="K63" i="45"/>
  <c r="AJ63" i="25" s="1"/>
  <c r="K62" i="45"/>
  <c r="AJ62" i="25" s="1"/>
  <c r="K61" i="45"/>
  <c r="AJ61" i="25" s="1"/>
  <c r="K60" i="45"/>
  <c r="AJ60" i="25" s="1"/>
  <c r="K59" i="45"/>
  <c r="AJ59" i="25" s="1"/>
  <c r="K57" i="45"/>
  <c r="AJ57" i="25" s="1"/>
  <c r="K55" i="45"/>
  <c r="AJ55" i="25" s="1"/>
  <c r="K54" i="45"/>
  <c r="AJ54" i="25" s="1"/>
  <c r="K53" i="45"/>
  <c r="AJ53" i="25" s="1"/>
  <c r="K52" i="45"/>
  <c r="AJ52" i="25" s="1"/>
  <c r="K51" i="45"/>
  <c r="AJ51" i="25" s="1"/>
  <c r="K48" i="45"/>
  <c r="AJ48" i="25" s="1"/>
  <c r="K47" i="45"/>
  <c r="AJ47" i="25" s="1"/>
  <c r="K46" i="45"/>
  <c r="AJ46" i="25" s="1"/>
  <c r="K45" i="45"/>
  <c r="AJ45" i="25" s="1"/>
  <c r="K43" i="45"/>
  <c r="AJ43" i="25" s="1"/>
  <c r="K42" i="45"/>
  <c r="AJ42" i="25" s="1"/>
  <c r="K41" i="45"/>
  <c r="AJ41" i="25" s="1"/>
  <c r="K40" i="45"/>
  <c r="AJ40" i="25" s="1"/>
  <c r="K39" i="45"/>
  <c r="AJ39" i="25" s="1"/>
  <c r="K38" i="45"/>
  <c r="AJ38" i="25" s="1"/>
  <c r="K37" i="45"/>
  <c r="AJ37" i="25" s="1"/>
  <c r="K33" i="45"/>
  <c r="AJ33" i="25" s="1"/>
  <c r="K31" i="45"/>
  <c r="AJ31" i="25" s="1"/>
  <c r="K30" i="45"/>
  <c r="AJ30" i="25" s="1"/>
  <c r="K26" i="45"/>
  <c r="K25" i="45"/>
  <c r="AJ25" i="25" s="1"/>
  <c r="K23" i="45"/>
  <c r="AJ23" i="25" s="1"/>
  <c r="K22" i="45"/>
  <c r="AJ22" i="25" s="1"/>
  <c r="K21" i="45"/>
  <c r="AJ21" i="25" s="1"/>
  <c r="K20" i="45"/>
  <c r="AJ20" i="25" s="1"/>
  <c r="K17" i="45"/>
  <c r="AJ17" i="25" s="1"/>
  <c r="K16" i="45"/>
  <c r="AJ16" i="25" s="1"/>
  <c r="K13" i="45"/>
  <c r="AJ13" i="25" s="1"/>
  <c r="K11" i="45"/>
  <c r="AJ11" i="25" s="1"/>
  <c r="K10" i="45"/>
  <c r="AJ10" i="25" s="1"/>
  <c r="K9" i="45"/>
  <c r="AJ9" i="25" s="1"/>
  <c r="K8" i="45"/>
  <c r="AJ8" i="25" s="1"/>
  <c r="I572" i="45"/>
  <c r="I571" i="45"/>
  <c r="I570" i="45"/>
  <c r="I569" i="45"/>
  <c r="I568" i="45"/>
  <c r="I567" i="45"/>
  <c r="I565" i="45"/>
  <c r="I564" i="45"/>
  <c r="I563" i="45"/>
  <c r="I562" i="45"/>
  <c r="I560" i="45"/>
  <c r="I559" i="45"/>
  <c r="I558" i="45"/>
  <c r="I557" i="45"/>
  <c r="I556" i="45"/>
  <c r="I555" i="45"/>
  <c r="I553" i="45"/>
  <c r="I552" i="45"/>
  <c r="I551" i="45"/>
  <c r="I550" i="45"/>
  <c r="I549" i="45"/>
  <c r="I547" i="45"/>
  <c r="I546" i="45"/>
  <c r="I545" i="45"/>
  <c r="I544" i="45"/>
  <c r="I543" i="45"/>
  <c r="I542" i="45"/>
  <c r="I540" i="45"/>
  <c r="I539" i="45"/>
  <c r="I538" i="45"/>
  <c r="I537" i="45"/>
  <c r="I536" i="45"/>
  <c r="I534" i="45"/>
  <c r="I532" i="45"/>
  <c r="I531" i="45"/>
  <c r="I530" i="45"/>
  <c r="I529" i="45"/>
  <c r="I527" i="45"/>
  <c r="I526" i="45"/>
  <c r="I524" i="45"/>
  <c r="I522" i="45"/>
  <c r="I520" i="45"/>
  <c r="I516" i="45"/>
  <c r="I514" i="45"/>
  <c r="I510" i="45"/>
  <c r="AI510" i="25" s="1"/>
  <c r="I509" i="45"/>
  <c r="AI509" i="25" s="1"/>
  <c r="I507" i="45"/>
  <c r="AI507" i="25" s="1"/>
  <c r="I505" i="45"/>
  <c r="AI505" i="25" s="1"/>
  <c r="I503" i="45"/>
  <c r="AI503" i="25" s="1"/>
  <c r="I501" i="45"/>
  <c r="AI501" i="25" s="1"/>
  <c r="I499" i="45"/>
  <c r="AI499" i="25" s="1"/>
  <c r="I497" i="45"/>
  <c r="AI497" i="25" s="1"/>
  <c r="I495" i="45"/>
  <c r="AI495" i="25" s="1"/>
  <c r="I493" i="45"/>
  <c r="AI493" i="25" s="1"/>
  <c r="I491" i="45"/>
  <c r="AI491" i="25" s="1"/>
  <c r="I489" i="45"/>
  <c r="AI489" i="25" s="1"/>
  <c r="I488" i="45"/>
  <c r="AI488" i="25" s="1"/>
  <c r="I487" i="45"/>
  <c r="AI487" i="25" s="1"/>
  <c r="I486" i="45"/>
  <c r="AI486" i="25" s="1"/>
  <c r="I485" i="45"/>
  <c r="AI485" i="25" s="1"/>
  <c r="I484" i="45"/>
  <c r="AI484" i="25" s="1"/>
  <c r="I483" i="45"/>
  <c r="AI483" i="25" s="1"/>
  <c r="I482" i="45"/>
  <c r="AI482" i="25" s="1"/>
  <c r="I481" i="45"/>
  <c r="AI481" i="25" s="1"/>
  <c r="I480" i="45"/>
  <c r="AI480" i="25" s="1"/>
  <c r="I478" i="45"/>
  <c r="AI478" i="25" s="1"/>
  <c r="I476" i="45"/>
  <c r="AI476" i="25" s="1"/>
  <c r="I474" i="45"/>
  <c r="AI474" i="25" s="1"/>
  <c r="I470" i="45"/>
  <c r="AI470" i="25" s="1"/>
  <c r="I469" i="45"/>
  <c r="AI469" i="25" s="1"/>
  <c r="I467" i="45"/>
  <c r="AI467" i="25" s="1"/>
  <c r="I465" i="45"/>
  <c r="AI465" i="25" s="1"/>
  <c r="I463" i="45"/>
  <c r="AI463" i="25" s="1"/>
  <c r="I461" i="45"/>
  <c r="AI461" i="25" s="1"/>
  <c r="I459" i="45"/>
  <c r="AI459" i="25" s="1"/>
  <c r="I457" i="45"/>
  <c r="AI457" i="25" s="1"/>
  <c r="I455" i="45"/>
  <c r="AI455" i="25" s="1"/>
  <c r="I453" i="45"/>
  <c r="AI453" i="25" s="1"/>
  <c r="I449" i="45"/>
  <c r="AI449" i="25" s="1"/>
  <c r="I448" i="45"/>
  <c r="AI448" i="25" s="1"/>
  <c r="I447" i="45"/>
  <c r="AI447" i="25" s="1"/>
  <c r="I446" i="45"/>
  <c r="AI446" i="25" s="1"/>
  <c r="I445" i="45"/>
  <c r="AI445" i="25" s="1"/>
  <c r="I444" i="45"/>
  <c r="AI444" i="25" s="1"/>
  <c r="I443" i="45"/>
  <c r="AI443" i="25" s="1"/>
  <c r="I442" i="45"/>
  <c r="AI442" i="25" s="1"/>
  <c r="I441" i="45"/>
  <c r="AI441" i="25" s="1"/>
  <c r="I440" i="45"/>
  <c r="AI440" i="25" s="1"/>
  <c r="I439" i="45"/>
  <c r="AI439" i="25" s="1"/>
  <c r="I437" i="45"/>
  <c r="AI437" i="25" s="1"/>
  <c r="I435" i="45"/>
  <c r="I432" i="45"/>
  <c r="I426" i="45"/>
  <c r="AI426" i="25" s="1"/>
  <c r="I423" i="45"/>
  <c r="AI423" i="25" s="1"/>
  <c r="I421" i="45"/>
  <c r="AI421" i="25" s="1"/>
  <c r="I420" i="45"/>
  <c r="AI420" i="25" s="1"/>
  <c r="I419" i="45"/>
  <c r="AI419" i="25" s="1"/>
  <c r="I418" i="45"/>
  <c r="AI418" i="25" s="1"/>
  <c r="I417" i="45"/>
  <c r="AI417" i="25" s="1"/>
  <c r="I416" i="45"/>
  <c r="AI416" i="25" s="1"/>
  <c r="I415" i="45"/>
  <c r="AI415" i="25" s="1"/>
  <c r="I414" i="45"/>
  <c r="AI414" i="25" s="1"/>
  <c r="I412" i="45"/>
  <c r="AI412" i="25" s="1"/>
  <c r="I409" i="45"/>
  <c r="AI409" i="25" s="1"/>
  <c r="I407" i="45"/>
  <c r="AI407" i="25" s="1"/>
  <c r="I406" i="45"/>
  <c r="AI406" i="25" s="1"/>
  <c r="I405" i="45"/>
  <c r="AI405" i="25" s="1"/>
  <c r="I403" i="45"/>
  <c r="AI403" i="25" s="1"/>
  <c r="I402" i="45"/>
  <c r="AI402" i="25" s="1"/>
  <c r="I400" i="45"/>
  <c r="I397" i="45"/>
  <c r="AI397" i="25" s="1"/>
  <c r="I395" i="45"/>
  <c r="AI395" i="25" s="1"/>
  <c r="I394" i="45"/>
  <c r="AI394" i="25" s="1"/>
  <c r="I392" i="45"/>
  <c r="AI392" i="25" s="1"/>
  <c r="I390" i="45"/>
  <c r="AI390" i="25" s="1"/>
  <c r="I388" i="45"/>
  <c r="AI388" i="25" s="1"/>
  <c r="I386" i="45"/>
  <c r="AI386" i="25" s="1"/>
  <c r="I384" i="45"/>
  <c r="AI384" i="25" s="1"/>
  <c r="I383" i="45"/>
  <c r="AI383" i="25" s="1"/>
  <c r="I382" i="45"/>
  <c r="AI382" i="25" s="1"/>
  <c r="I381" i="45"/>
  <c r="AI381" i="25" s="1"/>
  <c r="I380" i="45"/>
  <c r="AI380" i="25" s="1"/>
  <c r="I377" i="45"/>
  <c r="AI377" i="25" s="1"/>
  <c r="I375" i="45"/>
  <c r="AI375" i="25" s="1"/>
  <c r="I374" i="45"/>
  <c r="AI374" i="25" s="1"/>
  <c r="I373" i="45"/>
  <c r="AI373" i="25" s="1"/>
  <c r="I370" i="45"/>
  <c r="AI370" i="25" s="1"/>
  <c r="I369" i="45"/>
  <c r="AI369" i="25" s="1"/>
  <c r="I368" i="45"/>
  <c r="AI368" i="25" s="1"/>
  <c r="I367" i="45"/>
  <c r="AI367" i="25" s="1"/>
  <c r="I366" i="45"/>
  <c r="AI366" i="25" s="1"/>
  <c r="I365" i="45"/>
  <c r="AI365" i="25" s="1"/>
  <c r="I363" i="45"/>
  <c r="AI363" i="25" s="1"/>
  <c r="I362" i="45"/>
  <c r="AI362" i="25" s="1"/>
  <c r="I360" i="45"/>
  <c r="AI360" i="25" s="1"/>
  <c r="I359" i="45"/>
  <c r="AI359" i="25" s="1"/>
  <c r="I358" i="45"/>
  <c r="AI358" i="25" s="1"/>
  <c r="I357" i="45"/>
  <c r="AI357" i="25" s="1"/>
  <c r="I356" i="45"/>
  <c r="AI356" i="25" s="1"/>
  <c r="I355" i="45"/>
  <c r="AI355" i="25" s="1"/>
  <c r="I354" i="45"/>
  <c r="AI354" i="25" s="1"/>
  <c r="I353" i="45"/>
  <c r="AI353" i="25" s="1"/>
  <c r="I352" i="45"/>
  <c r="AI352" i="25" s="1"/>
  <c r="I351" i="45"/>
  <c r="AI351" i="25" s="1"/>
  <c r="I350" i="45"/>
  <c r="AI350" i="25" s="1"/>
  <c r="I348" i="45"/>
  <c r="AI348" i="25" s="1"/>
  <c r="I347" i="45"/>
  <c r="AI347" i="25" s="1"/>
  <c r="I345" i="45"/>
  <c r="AI345" i="25" s="1"/>
  <c r="I344" i="45"/>
  <c r="AI344" i="25" s="1"/>
  <c r="I343" i="45"/>
  <c r="AI343" i="25" s="1"/>
  <c r="I341" i="45"/>
  <c r="AI341" i="25" s="1"/>
  <c r="I340" i="45"/>
  <c r="AI340" i="25" s="1"/>
  <c r="I338" i="45"/>
  <c r="AI338" i="25" s="1"/>
  <c r="I337" i="45"/>
  <c r="AI337" i="25" s="1"/>
  <c r="I336" i="45"/>
  <c r="AI336" i="25" s="1"/>
  <c r="I335" i="45"/>
  <c r="AI335" i="25" s="1"/>
  <c r="I334" i="45"/>
  <c r="AI334" i="25" s="1"/>
  <c r="I332" i="45"/>
  <c r="AI332" i="25" s="1"/>
  <c r="I331" i="45"/>
  <c r="AI331" i="25" s="1"/>
  <c r="I330" i="45"/>
  <c r="AI330" i="25" s="1"/>
  <c r="I329" i="45"/>
  <c r="AI329" i="25" s="1"/>
  <c r="I328" i="45"/>
  <c r="AI328" i="25" s="1"/>
  <c r="I326" i="45"/>
  <c r="AI326" i="25" s="1"/>
  <c r="I325" i="45"/>
  <c r="AI325" i="25" s="1"/>
  <c r="I324" i="45"/>
  <c r="AI324" i="25" s="1"/>
  <c r="I323" i="45"/>
  <c r="AI323" i="25" s="1"/>
  <c r="I322" i="45"/>
  <c r="AI322" i="25" s="1"/>
  <c r="I321" i="45"/>
  <c r="AI321" i="25" s="1"/>
  <c r="I319" i="45"/>
  <c r="AI319" i="25" s="1"/>
  <c r="I318" i="45"/>
  <c r="AI318" i="25" s="1"/>
  <c r="I317" i="45"/>
  <c r="AI317" i="25" s="1"/>
  <c r="I316" i="45"/>
  <c r="AI316" i="25" s="1"/>
  <c r="I315" i="45"/>
  <c r="AI315" i="25" s="1"/>
  <c r="I314" i="45"/>
  <c r="AI314" i="25" s="1"/>
  <c r="I313" i="45"/>
  <c r="AI313" i="25" s="1"/>
  <c r="I312" i="45"/>
  <c r="AI312" i="25" s="1"/>
  <c r="I311" i="45"/>
  <c r="AI311" i="25" s="1"/>
  <c r="I310" i="45"/>
  <c r="AI310" i="25" s="1"/>
  <c r="I309" i="45"/>
  <c r="AI309" i="25" s="1"/>
  <c r="I306" i="45"/>
  <c r="AI306" i="25" s="1"/>
  <c r="I305" i="45"/>
  <c r="AI305" i="25" s="1"/>
  <c r="I304" i="45"/>
  <c r="AI304" i="25" s="1"/>
  <c r="I303" i="45"/>
  <c r="AI303" i="25" s="1"/>
  <c r="I301" i="45"/>
  <c r="AI301" i="25" s="1"/>
  <c r="I300" i="45"/>
  <c r="AI300" i="25" s="1"/>
  <c r="I299" i="45"/>
  <c r="AI299" i="25" s="1"/>
  <c r="I297" i="45"/>
  <c r="AI297" i="25" s="1"/>
  <c r="I296" i="45"/>
  <c r="AI296" i="25" s="1"/>
  <c r="I295" i="45"/>
  <c r="AI295" i="25" s="1"/>
  <c r="I294" i="45"/>
  <c r="AI294" i="25" s="1"/>
  <c r="I293" i="45"/>
  <c r="AI293" i="25" s="1"/>
  <c r="I292" i="45"/>
  <c r="AI292" i="25" s="1"/>
  <c r="I290" i="45"/>
  <c r="AI290" i="25" s="1"/>
  <c r="I289" i="45"/>
  <c r="AI289" i="25" s="1"/>
  <c r="I288" i="45"/>
  <c r="AI288" i="25" s="1"/>
  <c r="I287" i="45"/>
  <c r="AI287" i="25" s="1"/>
  <c r="I285" i="45"/>
  <c r="AI285" i="25" s="1"/>
  <c r="I284" i="45"/>
  <c r="AI284" i="25" s="1"/>
  <c r="I282" i="45"/>
  <c r="AI282" i="25" s="1"/>
  <c r="I280" i="45"/>
  <c r="AI280" i="25" s="1"/>
  <c r="I278" i="45"/>
  <c r="I277" i="45"/>
  <c r="AI277" i="25" s="1"/>
  <c r="I276" i="45"/>
  <c r="AI276" i="25" s="1"/>
  <c r="I275" i="45"/>
  <c r="AI275" i="25" s="1"/>
  <c r="I274" i="45"/>
  <c r="AI274" i="25" s="1"/>
  <c r="I272" i="45"/>
  <c r="AI272" i="25" s="1"/>
  <c r="I271" i="45"/>
  <c r="I270" i="45"/>
  <c r="AI270" i="25" s="1"/>
  <c r="I268" i="45"/>
  <c r="AI268" i="25" s="1"/>
  <c r="I267" i="45"/>
  <c r="AI267" i="25" s="1"/>
  <c r="I266" i="45"/>
  <c r="AI266" i="25" s="1"/>
  <c r="I265" i="45"/>
  <c r="AI265" i="25" s="1"/>
  <c r="I263" i="45"/>
  <c r="I262" i="45"/>
  <c r="AI262" i="25" s="1"/>
  <c r="I260" i="45"/>
  <c r="AI260" i="25" s="1"/>
  <c r="I259" i="45"/>
  <c r="AI259" i="25" s="1"/>
  <c r="I258" i="45"/>
  <c r="AI258" i="25" s="1"/>
  <c r="I257" i="45"/>
  <c r="AI257" i="25" s="1"/>
  <c r="I255" i="45"/>
  <c r="AI255" i="25" s="1"/>
  <c r="I254" i="45"/>
  <c r="AI254" i="25" s="1"/>
  <c r="I253" i="45"/>
  <c r="AI253" i="25" s="1"/>
  <c r="I252" i="45"/>
  <c r="AI252" i="25" s="1"/>
  <c r="I251" i="45"/>
  <c r="AI251" i="25" s="1"/>
  <c r="I249" i="45"/>
  <c r="AI249" i="25" s="1"/>
  <c r="I248" i="45"/>
  <c r="AI248" i="25" s="1"/>
  <c r="I247" i="45"/>
  <c r="AI247" i="25" s="1"/>
  <c r="I246" i="45"/>
  <c r="AI246" i="25" s="1"/>
  <c r="I245" i="45"/>
  <c r="AI245" i="25" s="1"/>
  <c r="I244" i="45"/>
  <c r="AI244" i="25" s="1"/>
  <c r="I243" i="45"/>
  <c r="AI243" i="25" s="1"/>
  <c r="I242" i="45"/>
  <c r="AI242" i="25" s="1"/>
  <c r="I238" i="45"/>
  <c r="AI238" i="25" s="1"/>
  <c r="I236" i="45"/>
  <c r="AI236" i="25" s="1"/>
  <c r="I227" i="45"/>
  <c r="AI227" i="25" s="1"/>
  <c r="I222" i="45"/>
  <c r="AI222" i="25" s="1"/>
  <c r="I217" i="45"/>
  <c r="AI217" i="25" s="1"/>
  <c r="I216" i="45"/>
  <c r="AI216" i="25" s="1"/>
  <c r="I213" i="45"/>
  <c r="AI213" i="25" s="1"/>
  <c r="I212" i="45"/>
  <c r="AI212" i="25" s="1"/>
  <c r="I211" i="45"/>
  <c r="AI211" i="25" s="1"/>
  <c r="I210" i="45"/>
  <c r="AI210" i="25" s="1"/>
  <c r="I209" i="45"/>
  <c r="AI209" i="25" s="1"/>
  <c r="I208" i="45"/>
  <c r="AI208" i="25" s="1"/>
  <c r="I206" i="45"/>
  <c r="I205" i="45"/>
  <c r="AI205" i="25" s="1"/>
  <c r="I203" i="45"/>
  <c r="I201" i="45"/>
  <c r="AI201" i="25" s="1"/>
  <c r="I200" i="45"/>
  <c r="I199" i="45"/>
  <c r="AI199" i="25" s="1"/>
  <c r="I198" i="45"/>
  <c r="I196" i="45"/>
  <c r="AI196" i="25" s="1"/>
  <c r="I193" i="45"/>
  <c r="AI193" i="25" s="1"/>
  <c r="I192" i="45"/>
  <c r="AI192" i="25" s="1"/>
  <c r="I191" i="45"/>
  <c r="AI191" i="25" s="1"/>
  <c r="I188" i="45"/>
  <c r="AI188" i="25" s="1"/>
  <c r="I186" i="45"/>
  <c r="I185" i="45"/>
  <c r="AI185" i="25" s="1"/>
  <c r="I184" i="45"/>
  <c r="I183" i="45"/>
  <c r="AI183" i="25" s="1"/>
  <c r="I182" i="45"/>
  <c r="I179" i="45"/>
  <c r="AI179" i="25" s="1"/>
  <c r="I178" i="45"/>
  <c r="I176" i="45"/>
  <c r="AI176" i="25" s="1"/>
  <c r="I175" i="45"/>
  <c r="AI175" i="25" s="1"/>
  <c r="I174" i="45"/>
  <c r="AI174" i="25" s="1"/>
  <c r="I173" i="45"/>
  <c r="AI173" i="25" s="1"/>
  <c r="I172" i="45"/>
  <c r="AI172" i="25" s="1"/>
  <c r="I170" i="45"/>
  <c r="I169" i="45"/>
  <c r="AI169" i="25" s="1"/>
  <c r="I168" i="45"/>
  <c r="I164" i="45"/>
  <c r="AI164" i="25" s="1"/>
  <c r="I163" i="45"/>
  <c r="AI163" i="25" s="1"/>
  <c r="I160" i="45"/>
  <c r="AI160" i="25" s="1"/>
  <c r="I159" i="45"/>
  <c r="AI159" i="25" s="1"/>
  <c r="I158" i="45"/>
  <c r="AI158" i="25" s="1"/>
  <c r="I153" i="45"/>
  <c r="AI153" i="25" s="1"/>
  <c r="I152" i="45"/>
  <c r="AI152" i="25" s="1"/>
  <c r="I151" i="45"/>
  <c r="AI151" i="25" s="1"/>
  <c r="I149" i="45"/>
  <c r="AI149" i="25" s="1"/>
  <c r="I148" i="45"/>
  <c r="AI148" i="25" s="1"/>
  <c r="I145" i="45"/>
  <c r="AI145" i="25" s="1"/>
  <c r="I144" i="45"/>
  <c r="AI144" i="25" s="1"/>
  <c r="I143" i="45"/>
  <c r="AI143" i="25" s="1"/>
  <c r="I141" i="45"/>
  <c r="AI141" i="25" s="1"/>
  <c r="I140" i="45"/>
  <c r="AI140" i="25" s="1"/>
  <c r="I139" i="45"/>
  <c r="AI139" i="25" s="1"/>
  <c r="I135" i="45"/>
  <c r="AI135" i="25" s="1"/>
  <c r="I134" i="45"/>
  <c r="AI134" i="25" s="1"/>
  <c r="I133" i="45"/>
  <c r="AI133" i="25" s="1"/>
  <c r="I132" i="45"/>
  <c r="AI132" i="25" s="1"/>
  <c r="I130" i="45"/>
  <c r="AI130" i="25" s="1"/>
  <c r="I129" i="45"/>
  <c r="AI129" i="25" s="1"/>
  <c r="I128" i="45"/>
  <c r="AI128" i="25" s="1"/>
  <c r="I127" i="45"/>
  <c r="AI127" i="25" s="1"/>
  <c r="I124" i="45"/>
  <c r="AI124" i="25" s="1"/>
  <c r="I122" i="45"/>
  <c r="AI122" i="25" s="1"/>
  <c r="I121" i="45"/>
  <c r="AI121" i="25" s="1"/>
  <c r="I120" i="45"/>
  <c r="AI120" i="25" s="1"/>
  <c r="I119" i="45"/>
  <c r="AI119" i="25" s="1"/>
  <c r="I118" i="45"/>
  <c r="AI118" i="25" s="1"/>
  <c r="I116" i="45"/>
  <c r="AI116" i="25" s="1"/>
  <c r="I114" i="45"/>
  <c r="AI114" i="25" s="1"/>
  <c r="I112" i="45"/>
  <c r="AI112" i="25" s="1"/>
  <c r="I110" i="45"/>
  <c r="AI110" i="25" s="1"/>
  <c r="I109" i="45"/>
  <c r="AI109" i="25" s="1"/>
  <c r="I108" i="45"/>
  <c r="AI108" i="25" s="1"/>
  <c r="I106" i="45"/>
  <c r="AI106" i="25" s="1"/>
  <c r="I105" i="45"/>
  <c r="AI105" i="25" s="1"/>
  <c r="I103" i="45"/>
  <c r="AI103" i="25" s="1"/>
  <c r="I102" i="45"/>
  <c r="AI102" i="25" s="1"/>
  <c r="I99" i="45"/>
  <c r="AI99" i="25" s="1"/>
  <c r="I98" i="45"/>
  <c r="AI98" i="25" s="1"/>
  <c r="I95" i="45"/>
  <c r="AI95" i="25" s="1"/>
  <c r="I93" i="45"/>
  <c r="AI93" i="25" s="1"/>
  <c r="I91" i="45"/>
  <c r="AI91" i="25" s="1"/>
  <c r="I90" i="45"/>
  <c r="AI90" i="25" s="1"/>
  <c r="I89" i="45"/>
  <c r="AI89" i="25" s="1"/>
  <c r="I88" i="45"/>
  <c r="AI88" i="25" s="1"/>
  <c r="I87" i="45"/>
  <c r="AI87" i="25" s="1"/>
  <c r="I85" i="45"/>
  <c r="AI85" i="25" s="1"/>
  <c r="I84" i="45"/>
  <c r="AI84" i="25" s="1"/>
  <c r="I83" i="45"/>
  <c r="AI83" i="25" s="1"/>
  <c r="I82" i="45"/>
  <c r="AI82" i="25" s="1"/>
  <c r="I81" i="45"/>
  <c r="AI81" i="25" s="1"/>
  <c r="I78" i="45"/>
  <c r="AI78" i="25" s="1"/>
  <c r="I76" i="45"/>
  <c r="AI76" i="25" s="1"/>
  <c r="I75" i="45"/>
  <c r="AI75" i="25" s="1"/>
  <c r="I71" i="45"/>
  <c r="AI71" i="25" s="1"/>
  <c r="I70" i="45"/>
  <c r="AI70" i="25" s="1"/>
  <c r="I69" i="45"/>
  <c r="AI69" i="25" s="1"/>
  <c r="I65" i="45"/>
  <c r="AI65" i="25" s="1"/>
  <c r="I63" i="45"/>
  <c r="AI63" i="25" s="1"/>
  <c r="I62" i="45"/>
  <c r="AI62" i="25" s="1"/>
  <c r="I61" i="45"/>
  <c r="AI61" i="25" s="1"/>
  <c r="I60" i="45"/>
  <c r="AI60" i="25" s="1"/>
  <c r="I59" i="45"/>
  <c r="AI59" i="25" s="1"/>
  <c r="I57" i="45"/>
  <c r="AI57" i="25" s="1"/>
  <c r="I55" i="45"/>
  <c r="AI55" i="25" s="1"/>
  <c r="I54" i="45"/>
  <c r="AI54" i="25" s="1"/>
  <c r="I53" i="45"/>
  <c r="AI53" i="25" s="1"/>
  <c r="I52" i="45"/>
  <c r="AI52" i="25" s="1"/>
  <c r="I51" i="45"/>
  <c r="AI51" i="25" s="1"/>
  <c r="I48" i="45"/>
  <c r="AI48" i="25" s="1"/>
  <c r="I47" i="45"/>
  <c r="AI47" i="25" s="1"/>
  <c r="I46" i="45"/>
  <c r="I45" i="45"/>
  <c r="AI45" i="25" s="1"/>
  <c r="I43" i="45"/>
  <c r="I42" i="45"/>
  <c r="AI42" i="25" s="1"/>
  <c r="I41" i="45"/>
  <c r="I40" i="45"/>
  <c r="AI40" i="25" s="1"/>
  <c r="I39" i="45"/>
  <c r="I38" i="45"/>
  <c r="AI38" i="25" s="1"/>
  <c r="I37" i="45"/>
  <c r="I33" i="45"/>
  <c r="AI33" i="25" s="1"/>
  <c r="I31" i="45"/>
  <c r="I30" i="45"/>
  <c r="AI30" i="25" s="1"/>
  <c r="I23" i="45"/>
  <c r="AI23" i="25" s="1"/>
  <c r="I22" i="45"/>
  <c r="AI22" i="25" s="1"/>
  <c r="I21" i="45"/>
  <c r="AI21" i="25" s="1"/>
  <c r="I20" i="45"/>
  <c r="AI20" i="25" s="1"/>
  <c r="I17" i="45"/>
  <c r="AI17" i="25" s="1"/>
  <c r="I16" i="45"/>
  <c r="AI16" i="25" s="1"/>
  <c r="I13" i="45"/>
  <c r="AI13" i="25" s="1"/>
  <c r="I11" i="45"/>
  <c r="AI11" i="25" s="1"/>
  <c r="I10" i="45"/>
  <c r="I9" i="45"/>
  <c r="AI9" i="25" s="1"/>
  <c r="I8" i="45"/>
  <c r="P508" i="46"/>
  <c r="P506" i="46"/>
  <c r="O506" i="46" s="1"/>
  <c r="P504" i="46"/>
  <c r="O504" i="46" s="1"/>
  <c r="N508" i="46"/>
  <c r="M508" i="46" s="1"/>
  <c r="N506" i="46"/>
  <c r="M506" i="46" s="1"/>
  <c r="N504" i="46"/>
  <c r="M504" i="46" s="1"/>
  <c r="L508" i="46"/>
  <c r="K508" i="46" s="1"/>
  <c r="L506" i="46"/>
  <c r="K506" i="46" s="1"/>
  <c r="L504" i="46"/>
  <c r="P502" i="46"/>
  <c r="O502" i="46" s="1"/>
  <c r="P500" i="46"/>
  <c r="P498" i="46"/>
  <c r="O498" i="46" s="1"/>
  <c r="P496" i="46"/>
  <c r="O496" i="46" s="1"/>
  <c r="P494" i="46"/>
  <c r="O494" i="46" s="1"/>
  <c r="P492" i="46"/>
  <c r="P490" i="46"/>
  <c r="O490" i="46" s="1"/>
  <c r="O492" i="46"/>
  <c r="N502" i="46"/>
  <c r="M502" i="46" s="1"/>
  <c r="N500" i="46"/>
  <c r="M500" i="46" s="1"/>
  <c r="N498" i="46"/>
  <c r="M498" i="46" s="1"/>
  <c r="N496" i="46"/>
  <c r="N494" i="46"/>
  <c r="M494" i="46" s="1"/>
  <c r="N492" i="46"/>
  <c r="M492" i="46" s="1"/>
  <c r="N490" i="46"/>
  <c r="M490" i="46" s="1"/>
  <c r="L502" i="46"/>
  <c r="L500" i="46"/>
  <c r="K500" i="46" s="1"/>
  <c r="L498" i="46"/>
  <c r="L496" i="46"/>
  <c r="K496" i="46" s="1"/>
  <c r="L494" i="46"/>
  <c r="L492" i="46"/>
  <c r="K492" i="46" s="1"/>
  <c r="L490" i="46"/>
  <c r="P479" i="46"/>
  <c r="O479" i="46" s="1"/>
  <c r="P477" i="46"/>
  <c r="O477" i="46" s="1"/>
  <c r="P475" i="46"/>
  <c r="O475" i="46" s="1"/>
  <c r="P473" i="46"/>
  <c r="O473" i="46" s="1"/>
  <c r="N479" i="46"/>
  <c r="N477" i="46"/>
  <c r="N475" i="46"/>
  <c r="M475" i="46" s="1"/>
  <c r="N473" i="46"/>
  <c r="M473" i="46" s="1"/>
  <c r="L479" i="46"/>
  <c r="K479" i="46" s="1"/>
  <c r="L477" i="46"/>
  <c r="K477" i="46" s="1"/>
  <c r="L475" i="46"/>
  <c r="K475" i="46" s="1"/>
  <c r="L473" i="46"/>
  <c r="K473" i="46" s="1"/>
  <c r="P468" i="46"/>
  <c r="O468" i="46" s="1"/>
  <c r="P466" i="46"/>
  <c r="P464" i="46"/>
  <c r="O464" i="46" s="1"/>
  <c r="P462" i="46"/>
  <c r="O462" i="46" s="1"/>
  <c r="P460" i="46"/>
  <c r="O460" i="46" s="1"/>
  <c r="P458" i="46"/>
  <c r="P456" i="46"/>
  <c r="O456" i="46" s="1"/>
  <c r="P454" i="46"/>
  <c r="O454" i="46" s="1"/>
  <c r="P452" i="46"/>
  <c r="O452" i="46" s="1"/>
  <c r="N468" i="46"/>
  <c r="M468" i="46" s="1"/>
  <c r="N466" i="46"/>
  <c r="M466" i="46" s="1"/>
  <c r="N464" i="46"/>
  <c r="M464" i="46" s="1"/>
  <c r="N462" i="46"/>
  <c r="M462" i="46" s="1"/>
  <c r="N460" i="46"/>
  <c r="M460" i="46" s="1"/>
  <c r="N458" i="46"/>
  <c r="M458" i="46" s="1"/>
  <c r="N456" i="46"/>
  <c r="N454" i="46"/>
  <c r="M454" i="46" s="1"/>
  <c r="N452" i="46"/>
  <c r="M452" i="46" s="1"/>
  <c r="L468" i="46"/>
  <c r="K468" i="46" s="1"/>
  <c r="L466" i="46"/>
  <c r="L464" i="46"/>
  <c r="K464" i="46" s="1"/>
  <c r="L462" i="46"/>
  <c r="K462" i="46" s="1"/>
  <c r="L460" i="46"/>
  <c r="K460" i="46" s="1"/>
  <c r="L458" i="46"/>
  <c r="K458" i="46" s="1"/>
  <c r="L456" i="46"/>
  <c r="K456" i="46" s="1"/>
  <c r="L454" i="46"/>
  <c r="K454" i="46" s="1"/>
  <c r="L452" i="46"/>
  <c r="K452" i="46" s="1"/>
  <c r="P438" i="46"/>
  <c r="P436" i="46" s="1"/>
  <c r="P431" i="46"/>
  <c r="P425" i="46"/>
  <c r="P424" i="46" s="1"/>
  <c r="P422" i="46"/>
  <c r="O422" i="46" s="1"/>
  <c r="N438" i="46"/>
  <c r="N431" i="46"/>
  <c r="N425" i="46"/>
  <c r="N422" i="46"/>
  <c r="M422" i="46" s="1"/>
  <c r="L438" i="46"/>
  <c r="L436" i="46" s="1"/>
  <c r="L431" i="46"/>
  <c r="L425" i="46"/>
  <c r="L422" i="46"/>
  <c r="K422" i="46" s="1"/>
  <c r="P413" i="46"/>
  <c r="O413" i="46" s="1"/>
  <c r="P411" i="46"/>
  <c r="O411" i="46" s="1"/>
  <c r="P408" i="46"/>
  <c r="O408" i="46" s="1"/>
  <c r="P404" i="46"/>
  <c r="O404" i="46" s="1"/>
  <c r="P401" i="46"/>
  <c r="N413" i="46"/>
  <c r="M413" i="46" s="1"/>
  <c r="N411" i="46"/>
  <c r="M411" i="46" s="1"/>
  <c r="N408" i="46"/>
  <c r="M408" i="46" s="1"/>
  <c r="N404" i="46"/>
  <c r="M404" i="46" s="1"/>
  <c r="N401" i="46"/>
  <c r="M401" i="46" s="1"/>
  <c r="L413" i="46"/>
  <c r="L411" i="46"/>
  <c r="K411" i="46" s="1"/>
  <c r="L408" i="46"/>
  <c r="L404" i="46"/>
  <c r="K404" i="46" s="1"/>
  <c r="L401" i="46"/>
  <c r="P396" i="46"/>
  <c r="O396" i="46" s="1"/>
  <c r="P393" i="46"/>
  <c r="P391" i="46" s="1"/>
  <c r="N396" i="46"/>
  <c r="M396" i="46" s="1"/>
  <c r="N393" i="46"/>
  <c r="N391" i="46" s="1"/>
  <c r="L396" i="46"/>
  <c r="K396" i="46" s="1"/>
  <c r="L393" i="46"/>
  <c r="L391" i="46" s="1"/>
  <c r="P389" i="46"/>
  <c r="O389" i="46" s="1"/>
  <c r="N389" i="46"/>
  <c r="M389" i="46" s="1"/>
  <c r="L389" i="46"/>
  <c r="K389" i="46" s="1"/>
  <c r="P387" i="46"/>
  <c r="O387" i="46" s="1"/>
  <c r="P385" i="46"/>
  <c r="O385" i="46" s="1"/>
  <c r="P379" i="46"/>
  <c r="P376" i="46"/>
  <c r="O376" i="46" s="1"/>
  <c r="P372" i="46"/>
  <c r="P371" i="46" s="1"/>
  <c r="O371" i="46" s="1"/>
  <c r="N387" i="46"/>
  <c r="M387" i="46" s="1"/>
  <c r="N385" i="46"/>
  <c r="M385" i="46" s="1"/>
  <c r="N379" i="46"/>
  <c r="N378" i="46" s="1"/>
  <c r="M378" i="46" s="1"/>
  <c r="N376" i="46"/>
  <c r="M376" i="46" s="1"/>
  <c r="N372" i="46"/>
  <c r="N371" i="46" s="1"/>
  <c r="M371" i="46" s="1"/>
  <c r="L387" i="46"/>
  <c r="L385" i="46"/>
  <c r="K385" i="46" s="1"/>
  <c r="L379" i="46"/>
  <c r="L378" i="46" s="1"/>
  <c r="K378" i="46" s="1"/>
  <c r="L376" i="46"/>
  <c r="K376" i="46" s="1"/>
  <c r="L372" i="46"/>
  <c r="L371" i="46" s="1"/>
  <c r="K371" i="46" s="1"/>
  <c r="P364" i="46"/>
  <c r="O364" i="46" s="1"/>
  <c r="N364" i="46"/>
  <c r="M364" i="46" s="1"/>
  <c r="L364" i="46"/>
  <c r="K364" i="46" s="1"/>
  <c r="P361" i="46"/>
  <c r="N361" i="46"/>
  <c r="M361" i="46" s="1"/>
  <c r="L361" i="46"/>
  <c r="P349" i="46"/>
  <c r="O349" i="46" s="1"/>
  <c r="P346" i="46"/>
  <c r="N349" i="46"/>
  <c r="M349" i="46" s="1"/>
  <c r="N346" i="46"/>
  <c r="M346" i="46" s="1"/>
  <c r="L349" i="46"/>
  <c r="K349" i="46" s="1"/>
  <c r="L346" i="46"/>
  <c r="K346" i="46" s="1"/>
  <c r="P342" i="46"/>
  <c r="O342" i="46" s="1"/>
  <c r="P339" i="46"/>
  <c r="O339" i="46" s="1"/>
  <c r="N342" i="46"/>
  <c r="M342" i="46" s="1"/>
  <c r="N339" i="46"/>
  <c r="M339" i="46" s="1"/>
  <c r="L342" i="46"/>
  <c r="K342" i="46" s="1"/>
  <c r="L339" i="46"/>
  <c r="K339" i="46" s="1"/>
  <c r="P333" i="46"/>
  <c r="O333" i="46" s="1"/>
  <c r="P327" i="46"/>
  <c r="P320" i="46"/>
  <c r="O320" i="46" s="1"/>
  <c r="N333" i="46"/>
  <c r="M333" i="46" s="1"/>
  <c r="N327" i="46"/>
  <c r="M327" i="46" s="1"/>
  <c r="N320" i="46"/>
  <c r="M320" i="46" s="1"/>
  <c r="L333" i="46"/>
  <c r="K333" i="46" s="1"/>
  <c r="L327" i="46"/>
  <c r="L320" i="46"/>
  <c r="K320" i="46" s="1"/>
  <c r="P308" i="46"/>
  <c r="N308" i="46"/>
  <c r="M308" i="46" s="1"/>
  <c r="L308" i="46"/>
  <c r="K308" i="46" s="1"/>
  <c r="P302" i="46"/>
  <c r="O302" i="46" s="1"/>
  <c r="N302" i="46"/>
  <c r="M302" i="46" s="1"/>
  <c r="L302" i="46"/>
  <c r="K302" i="46" s="1"/>
  <c r="P298" i="46"/>
  <c r="N298" i="46"/>
  <c r="M298" i="46" s="1"/>
  <c r="L298" i="46"/>
  <c r="P291" i="46"/>
  <c r="O291" i="46" s="1"/>
  <c r="N291" i="46"/>
  <c r="M291" i="46" s="1"/>
  <c r="L291" i="46"/>
  <c r="K291" i="46" s="1"/>
  <c r="P283" i="46"/>
  <c r="O283" i="46" s="1"/>
  <c r="N283" i="46"/>
  <c r="M283" i="46" s="1"/>
  <c r="L283" i="46"/>
  <c r="P273" i="46"/>
  <c r="O273" i="46" s="1"/>
  <c r="N273" i="46"/>
  <c r="M273" i="46" s="1"/>
  <c r="L273" i="46"/>
  <c r="K273" i="46" s="1"/>
  <c r="P261" i="46"/>
  <c r="O261" i="46" s="1"/>
  <c r="N261" i="46"/>
  <c r="M261" i="46" s="1"/>
  <c r="L261" i="46"/>
  <c r="P256" i="46"/>
  <c r="O256" i="46" s="1"/>
  <c r="N256" i="46"/>
  <c r="M256" i="46" s="1"/>
  <c r="L256" i="46"/>
  <c r="K256" i="46" s="1"/>
  <c r="P250" i="46"/>
  <c r="O250" i="46" s="1"/>
  <c r="N250" i="46"/>
  <c r="M250" i="46" s="1"/>
  <c r="L250" i="46"/>
  <c r="O215" i="46"/>
  <c r="P207" i="46"/>
  <c r="M215" i="46"/>
  <c r="N207" i="46"/>
  <c r="L207" i="46"/>
  <c r="L204" i="46" s="1"/>
  <c r="K204" i="46" s="1"/>
  <c r="P202" i="46"/>
  <c r="O202" i="46" s="1"/>
  <c r="P197" i="46"/>
  <c r="O197" i="46" s="1"/>
  <c r="P195" i="46"/>
  <c r="P190" i="46"/>
  <c r="P187" i="46"/>
  <c r="O187" i="46" s="1"/>
  <c r="N202" i="46"/>
  <c r="M202" i="46" s="1"/>
  <c r="N197" i="46"/>
  <c r="M197" i="46" s="1"/>
  <c r="N195" i="46"/>
  <c r="M195" i="46" s="1"/>
  <c r="N190" i="46"/>
  <c r="N187" i="46"/>
  <c r="M187" i="46" s="1"/>
  <c r="L202" i="46"/>
  <c r="K202" i="46" s="1"/>
  <c r="L197" i="46"/>
  <c r="K197" i="46" s="1"/>
  <c r="L195" i="46"/>
  <c r="L190" i="46"/>
  <c r="K190" i="46" s="1"/>
  <c r="L187" i="46"/>
  <c r="K187" i="46" s="1"/>
  <c r="P181" i="46"/>
  <c r="O181" i="46" s="1"/>
  <c r="P177" i="46"/>
  <c r="O177" i="46" s="1"/>
  <c r="P171" i="46"/>
  <c r="O171" i="46" s="1"/>
  <c r="N181" i="46"/>
  <c r="M181" i="46" s="1"/>
  <c r="N177" i="46"/>
  <c r="M177" i="46" s="1"/>
  <c r="N171" i="46"/>
  <c r="L181" i="46"/>
  <c r="K181" i="46" s="1"/>
  <c r="L177" i="46"/>
  <c r="K177" i="46" s="1"/>
  <c r="L171" i="46"/>
  <c r="K171" i="46" s="1"/>
  <c r="P167" i="46"/>
  <c r="O167" i="46" s="1"/>
  <c r="P157" i="46"/>
  <c r="O157" i="46" s="1"/>
  <c r="P150" i="46"/>
  <c r="O150" i="46" s="1"/>
  <c r="P142" i="46"/>
  <c r="O142" i="46" s="1"/>
  <c r="N167" i="46"/>
  <c r="M167" i="46" s="1"/>
  <c r="N157" i="46"/>
  <c r="M157" i="46" s="1"/>
  <c r="N150" i="46"/>
  <c r="M150" i="46" s="1"/>
  <c r="N142" i="46"/>
  <c r="M142" i="46" s="1"/>
  <c r="L167" i="46"/>
  <c r="K167" i="46" s="1"/>
  <c r="L157" i="46"/>
  <c r="K157" i="46" s="1"/>
  <c r="L150" i="46"/>
  <c r="K150" i="46" s="1"/>
  <c r="L142" i="46"/>
  <c r="K142" i="46" s="1"/>
  <c r="P138" i="46"/>
  <c r="O138" i="46" s="1"/>
  <c r="P131" i="46"/>
  <c r="O131" i="46" s="1"/>
  <c r="P126" i="46"/>
  <c r="O126" i="46" s="1"/>
  <c r="N138" i="46"/>
  <c r="M138" i="46" s="1"/>
  <c r="N131" i="46"/>
  <c r="M131" i="46" s="1"/>
  <c r="N126" i="46"/>
  <c r="M126" i="46" s="1"/>
  <c r="L138" i="46"/>
  <c r="K138" i="46" s="1"/>
  <c r="L131" i="46"/>
  <c r="K131" i="46" s="1"/>
  <c r="L126" i="46"/>
  <c r="K126" i="46" s="1"/>
  <c r="P117" i="46"/>
  <c r="O117" i="46" s="1"/>
  <c r="P115" i="46"/>
  <c r="O115" i="46" s="1"/>
  <c r="P113" i="46"/>
  <c r="O113" i="46" s="1"/>
  <c r="P107" i="46"/>
  <c r="P104" i="46"/>
  <c r="O104" i="46" s="1"/>
  <c r="N117" i="46"/>
  <c r="M117" i="46" s="1"/>
  <c r="N115" i="46"/>
  <c r="M115" i="46" s="1"/>
  <c r="N113" i="46"/>
  <c r="M113" i="46" s="1"/>
  <c r="N107" i="46"/>
  <c r="M107" i="46" s="1"/>
  <c r="N104" i="46"/>
  <c r="M104" i="46" s="1"/>
  <c r="L117" i="46"/>
  <c r="K117" i="46" s="1"/>
  <c r="L115" i="46"/>
  <c r="L113" i="46"/>
  <c r="K113" i="46" s="1"/>
  <c r="L107" i="46"/>
  <c r="K107" i="46" s="1"/>
  <c r="L104" i="46"/>
  <c r="K104" i="46" s="1"/>
  <c r="P101" i="46"/>
  <c r="P97" i="46"/>
  <c r="P96" i="46" s="1"/>
  <c r="O96" i="46" s="1"/>
  <c r="P94" i="46"/>
  <c r="O94" i="46" s="1"/>
  <c r="P92" i="46"/>
  <c r="O92" i="46" s="1"/>
  <c r="P86" i="46"/>
  <c r="O86" i="46" s="1"/>
  <c r="N101" i="46"/>
  <c r="M101" i="46" s="1"/>
  <c r="N97" i="46"/>
  <c r="N96" i="46" s="1"/>
  <c r="M96" i="46" s="1"/>
  <c r="N94" i="46"/>
  <c r="M94" i="46" s="1"/>
  <c r="N92" i="46"/>
  <c r="M92" i="46" s="1"/>
  <c r="N86" i="46"/>
  <c r="M86" i="46" s="1"/>
  <c r="L101" i="46"/>
  <c r="K101" i="46" s="1"/>
  <c r="L97" i="46"/>
  <c r="L96" i="46" s="1"/>
  <c r="K96" i="46" s="1"/>
  <c r="L94" i="46"/>
  <c r="K94" i="46" s="1"/>
  <c r="L92" i="46"/>
  <c r="L86" i="46"/>
  <c r="K86" i="46" s="1"/>
  <c r="P80" i="46"/>
  <c r="O80" i="46" s="1"/>
  <c r="P77" i="46"/>
  <c r="O77" i="46" s="1"/>
  <c r="P74" i="46"/>
  <c r="P68" i="46"/>
  <c r="P67" i="46" s="1"/>
  <c r="P66" i="46" s="1"/>
  <c r="O66" i="46" s="1"/>
  <c r="N80" i="46"/>
  <c r="M80" i="46" s="1"/>
  <c r="N77" i="46"/>
  <c r="M77" i="46" s="1"/>
  <c r="N74" i="46"/>
  <c r="M74" i="46" s="1"/>
  <c r="N68" i="46"/>
  <c r="N67" i="46" s="1"/>
  <c r="L80" i="46"/>
  <c r="K80" i="46" s="1"/>
  <c r="L77" i="46"/>
  <c r="K77" i="46" s="1"/>
  <c r="L74" i="46"/>
  <c r="L68" i="46"/>
  <c r="L67" i="46" s="1"/>
  <c r="L66" i="46" s="1"/>
  <c r="K66" i="46" s="1"/>
  <c r="P58" i="46"/>
  <c r="N58" i="46"/>
  <c r="M58" i="46" s="1"/>
  <c r="L58" i="46"/>
  <c r="K58" i="46" s="1"/>
  <c r="P50" i="46"/>
  <c r="P49" i="46" s="1"/>
  <c r="O49" i="46" s="1"/>
  <c r="P44" i="46"/>
  <c r="O44" i="46" s="1"/>
  <c r="N56" i="46"/>
  <c r="M56" i="46" s="1"/>
  <c r="N50" i="46"/>
  <c r="N49" i="46" s="1"/>
  <c r="M49" i="46" s="1"/>
  <c r="N44" i="46"/>
  <c r="M44" i="46" s="1"/>
  <c r="L56" i="46"/>
  <c r="K56" i="46" s="1"/>
  <c r="L50" i="46"/>
  <c r="L49" i="46" s="1"/>
  <c r="K49" i="46" s="1"/>
  <c r="L44" i="46"/>
  <c r="K44" i="46" s="1"/>
  <c r="P36" i="46"/>
  <c r="P35" i="46" s="1"/>
  <c r="P32" i="46"/>
  <c r="O32" i="46" s="1"/>
  <c r="P29" i="46"/>
  <c r="O29" i="46" s="1"/>
  <c r="N36" i="46"/>
  <c r="N35" i="46" s="1"/>
  <c r="M35" i="46" s="1"/>
  <c r="N32" i="46"/>
  <c r="M32" i="46" s="1"/>
  <c r="N29" i="46"/>
  <c r="M29" i="46" s="1"/>
  <c r="L36" i="46"/>
  <c r="L35" i="46" s="1"/>
  <c r="L32" i="46"/>
  <c r="K32" i="46" s="1"/>
  <c r="L29" i="46"/>
  <c r="K29" i="46" s="1"/>
  <c r="P24" i="46"/>
  <c r="O24" i="46" s="1"/>
  <c r="P19" i="46"/>
  <c r="P18" i="46" s="1"/>
  <c r="O18" i="46" s="1"/>
  <c r="P15" i="46"/>
  <c r="O15" i="46" s="1"/>
  <c r="P12" i="46"/>
  <c r="O12" i="46" s="1"/>
  <c r="P7" i="46"/>
  <c r="O7" i="46" s="1"/>
  <c r="N24" i="46"/>
  <c r="M24" i="46" s="1"/>
  <c r="N19" i="46"/>
  <c r="N18" i="46" s="1"/>
  <c r="M18" i="46" s="1"/>
  <c r="N15" i="46"/>
  <c r="N12" i="46"/>
  <c r="M12" i="46" s="1"/>
  <c r="N7" i="46"/>
  <c r="M7" i="46" s="1"/>
  <c r="L24" i="46"/>
  <c r="K24" i="46" s="1"/>
  <c r="L19" i="46"/>
  <c r="L18" i="46" s="1"/>
  <c r="K18" i="46" s="1"/>
  <c r="L15" i="46"/>
  <c r="K15" i="46" s="1"/>
  <c r="L12" i="46"/>
  <c r="K12" i="46" s="1"/>
  <c r="L7" i="46"/>
  <c r="K7" i="46" s="1"/>
  <c r="O514" i="46"/>
  <c r="O510" i="46"/>
  <c r="O509" i="46"/>
  <c r="O508" i="46"/>
  <c r="O507" i="46"/>
  <c r="O505" i="46"/>
  <c r="O503" i="46"/>
  <c r="O501" i="46"/>
  <c r="O499" i="46"/>
  <c r="O497" i="46"/>
  <c r="O495" i="46"/>
  <c r="O493" i="46"/>
  <c r="O491" i="46"/>
  <c r="O489" i="46"/>
  <c r="O488" i="46"/>
  <c r="O487" i="46"/>
  <c r="O486" i="46"/>
  <c r="O485" i="46"/>
  <c r="O484" i="46"/>
  <c r="O483" i="46"/>
  <c r="O482" i="46"/>
  <c r="O481" i="46"/>
  <c r="O480" i="46"/>
  <c r="O478" i="46"/>
  <c r="O476" i="46"/>
  <c r="O474" i="46"/>
  <c r="O470" i="46"/>
  <c r="O469" i="46"/>
  <c r="O467" i="46"/>
  <c r="O466" i="46"/>
  <c r="O465" i="46"/>
  <c r="O463" i="46"/>
  <c r="O461" i="46"/>
  <c r="O459" i="46"/>
  <c r="O458" i="46"/>
  <c r="O457" i="46"/>
  <c r="O455" i="46"/>
  <c r="O453" i="46"/>
  <c r="O449" i="46"/>
  <c r="O448" i="46"/>
  <c r="O447" i="46"/>
  <c r="O446" i="46"/>
  <c r="O445" i="46"/>
  <c r="O444" i="46"/>
  <c r="O443" i="46"/>
  <c r="O442" i="46"/>
  <c r="O441" i="46"/>
  <c r="O440" i="46"/>
  <c r="O439" i="46"/>
  <c r="O437" i="46"/>
  <c r="O435" i="46"/>
  <c r="O432" i="46"/>
  <c r="O426" i="46"/>
  <c r="O423" i="46"/>
  <c r="O421" i="46"/>
  <c r="O420" i="46"/>
  <c r="O419" i="46"/>
  <c r="O418" i="46"/>
  <c r="O417" i="46"/>
  <c r="O416" i="46"/>
  <c r="O415" i="46"/>
  <c r="O414" i="46"/>
  <c r="O412" i="46"/>
  <c r="O409" i="46"/>
  <c r="O407" i="46"/>
  <c r="O406" i="46"/>
  <c r="O405" i="46"/>
  <c r="O403" i="46"/>
  <c r="O402" i="46"/>
  <c r="O400" i="46"/>
  <c r="O397" i="46"/>
  <c r="O395" i="46"/>
  <c r="O394" i="46"/>
  <c r="O392" i="46"/>
  <c r="O390" i="46"/>
  <c r="O388" i="46"/>
  <c r="O386" i="46"/>
  <c r="O384" i="46"/>
  <c r="O383" i="46"/>
  <c r="O382" i="46"/>
  <c r="O381" i="46"/>
  <c r="O380" i="46"/>
  <c r="O377" i="46"/>
  <c r="O375" i="46"/>
  <c r="O374" i="46"/>
  <c r="O373" i="46"/>
  <c r="O370" i="46"/>
  <c r="O369" i="46"/>
  <c r="O368" i="46"/>
  <c r="O367" i="46"/>
  <c r="O366" i="46"/>
  <c r="O365" i="46"/>
  <c r="O363" i="46"/>
  <c r="O362" i="46"/>
  <c r="O361" i="46"/>
  <c r="O360" i="46"/>
  <c r="O359" i="46"/>
  <c r="O358" i="46"/>
  <c r="O357" i="46"/>
  <c r="O356" i="46"/>
  <c r="O355" i="46"/>
  <c r="O354" i="46"/>
  <c r="O353" i="46"/>
  <c r="O352" i="46"/>
  <c r="O351" i="46"/>
  <c r="O350" i="46"/>
  <c r="O348" i="46"/>
  <c r="O347" i="46"/>
  <c r="O346" i="46"/>
  <c r="O345" i="46"/>
  <c r="O344" i="46"/>
  <c r="O343" i="46"/>
  <c r="O341" i="46"/>
  <c r="O340" i="46"/>
  <c r="O338" i="46"/>
  <c r="O337" i="46"/>
  <c r="O336" i="46"/>
  <c r="O335" i="46"/>
  <c r="O334" i="46"/>
  <c r="O332" i="46"/>
  <c r="O331" i="46"/>
  <c r="O330" i="46"/>
  <c r="O329" i="46"/>
  <c r="O328" i="46"/>
  <c r="O327" i="46"/>
  <c r="O326" i="46"/>
  <c r="O325" i="46"/>
  <c r="O324" i="46"/>
  <c r="O323" i="46"/>
  <c r="O322" i="46"/>
  <c r="O321" i="46"/>
  <c r="O319" i="46"/>
  <c r="O318" i="46"/>
  <c r="O317" i="46"/>
  <c r="O316" i="46"/>
  <c r="O315" i="46"/>
  <c r="O314" i="46"/>
  <c r="O313" i="46"/>
  <c r="O312" i="46"/>
  <c r="O311" i="46"/>
  <c r="O310" i="46"/>
  <c r="O309" i="46"/>
  <c r="O308" i="46"/>
  <c r="O306" i="46"/>
  <c r="O305" i="46"/>
  <c r="O304" i="46"/>
  <c r="O303" i="46"/>
  <c r="O301" i="46"/>
  <c r="O300" i="46"/>
  <c r="O299" i="46"/>
  <c r="O298" i="46"/>
  <c r="O297" i="46"/>
  <c r="O296" i="46"/>
  <c r="O295" i="46"/>
  <c r="O294" i="46"/>
  <c r="O293" i="46"/>
  <c r="O292" i="46"/>
  <c r="O290" i="46"/>
  <c r="O289" i="46"/>
  <c r="O288" i="46"/>
  <c r="O287" i="46"/>
  <c r="O285" i="46"/>
  <c r="O284" i="46"/>
  <c r="O282" i="46"/>
  <c r="O280" i="46"/>
  <c r="O278" i="46"/>
  <c r="O277" i="46"/>
  <c r="O276" i="46"/>
  <c r="O275" i="46"/>
  <c r="O274" i="46"/>
  <c r="O272" i="46"/>
  <c r="O271" i="46"/>
  <c r="O270" i="46"/>
  <c r="O268" i="46"/>
  <c r="O267" i="46"/>
  <c r="O266" i="46"/>
  <c r="O265" i="46"/>
  <c r="O263" i="46"/>
  <c r="O262" i="46"/>
  <c r="O260" i="46"/>
  <c r="O259" i="46"/>
  <c r="O258" i="46"/>
  <c r="O257" i="46"/>
  <c r="O255" i="46"/>
  <c r="O254" i="46"/>
  <c r="O253" i="46"/>
  <c r="O252" i="46"/>
  <c r="O251" i="46"/>
  <c r="O249" i="46"/>
  <c r="O248" i="46"/>
  <c r="O247" i="46"/>
  <c r="O246" i="46"/>
  <c r="O245" i="46"/>
  <c r="O244" i="46"/>
  <c r="O243" i="46"/>
  <c r="O242" i="46"/>
  <c r="O238" i="46"/>
  <c r="O236" i="46"/>
  <c r="O227" i="46"/>
  <c r="O222" i="46"/>
  <c r="O217" i="46"/>
  <c r="O216" i="46"/>
  <c r="O213" i="46"/>
  <c r="O212" i="46"/>
  <c r="O211" i="46"/>
  <c r="O210" i="46"/>
  <c r="O209" i="46"/>
  <c r="O208" i="46"/>
  <c r="O206" i="46"/>
  <c r="O205" i="46"/>
  <c r="O203" i="46"/>
  <c r="O201" i="46"/>
  <c r="O200" i="46"/>
  <c r="O199" i="46"/>
  <c r="O198" i="46"/>
  <c r="O196" i="46"/>
  <c r="O193" i="46"/>
  <c r="O192" i="46"/>
  <c r="O191" i="46"/>
  <c r="O188" i="46"/>
  <c r="O186" i="46"/>
  <c r="O185" i="46"/>
  <c r="O184" i="46"/>
  <c r="O183" i="46"/>
  <c r="O182" i="46"/>
  <c r="O179" i="46"/>
  <c r="O178" i="46"/>
  <c r="O176" i="46"/>
  <c r="O175" i="46"/>
  <c r="O174" i="46"/>
  <c r="O173" i="46"/>
  <c r="O172" i="46"/>
  <c r="O170" i="46"/>
  <c r="O169" i="46"/>
  <c r="O168" i="46"/>
  <c r="O164" i="46"/>
  <c r="O163" i="46"/>
  <c r="O160" i="46"/>
  <c r="O159" i="46"/>
  <c r="O158" i="46"/>
  <c r="O154" i="46"/>
  <c r="O153" i="46"/>
  <c r="O152" i="46"/>
  <c r="O151" i="46"/>
  <c r="O149" i="46"/>
  <c r="O148" i="46"/>
  <c r="O145" i="46"/>
  <c r="O144" i="46"/>
  <c r="O143" i="46"/>
  <c r="O141" i="46"/>
  <c r="O140" i="46"/>
  <c r="O139" i="46"/>
  <c r="O135" i="46"/>
  <c r="O134" i="46"/>
  <c r="O133" i="46"/>
  <c r="O132" i="46"/>
  <c r="O130" i="46"/>
  <c r="O129" i="46"/>
  <c r="O128" i="46"/>
  <c r="O127" i="46"/>
  <c r="O124" i="46"/>
  <c r="O122" i="46"/>
  <c r="O121" i="46"/>
  <c r="O120" i="46"/>
  <c r="O119" i="46"/>
  <c r="O118" i="46"/>
  <c r="O116" i="46"/>
  <c r="O114" i="46"/>
  <c r="O112" i="46"/>
  <c r="O110" i="46"/>
  <c r="O109" i="46"/>
  <c r="O108" i="46"/>
  <c r="O107" i="46"/>
  <c r="O106" i="46"/>
  <c r="O105" i="46"/>
  <c r="O103" i="46"/>
  <c r="O102" i="46"/>
  <c r="O101" i="46"/>
  <c r="O99" i="46"/>
  <c r="O98" i="46"/>
  <c r="O95" i="46"/>
  <c r="O93" i="46"/>
  <c r="O91" i="46"/>
  <c r="O90" i="46"/>
  <c r="O89" i="46"/>
  <c r="O88" i="46"/>
  <c r="O87" i="46"/>
  <c r="O85" i="46"/>
  <c r="O84" i="46"/>
  <c r="O83" i="46"/>
  <c r="O82" i="46"/>
  <c r="O81" i="46"/>
  <c r="O78" i="46"/>
  <c r="O76" i="46"/>
  <c r="O75" i="46"/>
  <c r="O71" i="46"/>
  <c r="O70" i="46"/>
  <c r="O69" i="46"/>
  <c r="O65" i="46"/>
  <c r="O63" i="46"/>
  <c r="O62" i="46"/>
  <c r="O61" i="46"/>
  <c r="O60" i="46"/>
  <c r="O59" i="46"/>
  <c r="O57" i="46"/>
  <c r="O55" i="46"/>
  <c r="O54" i="46"/>
  <c r="O53" i="46"/>
  <c r="O52" i="46"/>
  <c r="O51" i="46"/>
  <c r="O48" i="46"/>
  <c r="O47" i="46"/>
  <c r="O46" i="46"/>
  <c r="O45" i="46"/>
  <c r="O43" i="46"/>
  <c r="O42" i="46"/>
  <c r="O41" i="46"/>
  <c r="O40" i="46"/>
  <c r="O39" i="46"/>
  <c r="O38" i="46"/>
  <c r="O37" i="46"/>
  <c r="O33" i="46"/>
  <c r="O31" i="46"/>
  <c r="O30" i="46"/>
  <c r="O26" i="46"/>
  <c r="O25" i="46"/>
  <c r="O23" i="46"/>
  <c r="O22" i="46"/>
  <c r="O21" i="46"/>
  <c r="O20" i="46"/>
  <c r="O17" i="46"/>
  <c r="O16" i="46"/>
  <c r="O13" i="46"/>
  <c r="O11" i="46"/>
  <c r="O10" i="46"/>
  <c r="O9" i="46"/>
  <c r="O8" i="46"/>
  <c r="M516" i="46"/>
  <c r="M514" i="46"/>
  <c r="M510" i="46"/>
  <c r="M509" i="46"/>
  <c r="M507" i="46"/>
  <c r="M505" i="46"/>
  <c r="M503" i="46"/>
  <c r="M501" i="46"/>
  <c r="M499" i="46"/>
  <c r="M497" i="46"/>
  <c r="M496" i="46"/>
  <c r="M495" i="46"/>
  <c r="M493" i="46"/>
  <c r="M491" i="46"/>
  <c r="M489" i="46"/>
  <c r="M488" i="46"/>
  <c r="M487" i="46"/>
  <c r="M486" i="46"/>
  <c r="M485" i="46"/>
  <c r="M484" i="46"/>
  <c r="M483" i="46"/>
  <c r="M482" i="46"/>
  <c r="M481" i="46"/>
  <c r="M480" i="46"/>
  <c r="M479" i="46"/>
  <c r="M478" i="46"/>
  <c r="M476" i="46"/>
  <c r="M474" i="46"/>
  <c r="M470" i="46"/>
  <c r="M469" i="46"/>
  <c r="M467" i="46"/>
  <c r="M465" i="46"/>
  <c r="M463" i="46"/>
  <c r="M461" i="46"/>
  <c r="M459" i="46"/>
  <c r="M457" i="46"/>
  <c r="M456" i="46"/>
  <c r="M455" i="46"/>
  <c r="M453" i="46"/>
  <c r="M449" i="46"/>
  <c r="M448" i="46"/>
  <c r="M447" i="46"/>
  <c r="M446" i="46"/>
  <c r="M445" i="46"/>
  <c r="M444" i="46"/>
  <c r="M443" i="46"/>
  <c r="M442" i="46"/>
  <c r="M441" i="46"/>
  <c r="M440" i="46"/>
  <c r="M439" i="46"/>
  <c r="M437" i="46"/>
  <c r="M435" i="46"/>
  <c r="M432" i="46"/>
  <c r="M426" i="46"/>
  <c r="M423" i="46"/>
  <c r="M421" i="46"/>
  <c r="M420" i="46"/>
  <c r="M419" i="46"/>
  <c r="M418" i="46"/>
  <c r="M417" i="46"/>
  <c r="M416" i="46"/>
  <c r="M415" i="46"/>
  <c r="M414" i="46"/>
  <c r="M412" i="46"/>
  <c r="M409" i="46"/>
  <c r="M407" i="46"/>
  <c r="M406" i="46"/>
  <c r="M405" i="46"/>
  <c r="M403" i="46"/>
  <c r="M402" i="46"/>
  <c r="M400" i="46"/>
  <c r="M397" i="46"/>
  <c r="M395" i="46"/>
  <c r="M394" i="46"/>
  <c r="M392" i="46"/>
  <c r="M390" i="46"/>
  <c r="M388" i="46"/>
  <c r="M386" i="46"/>
  <c r="M384" i="46"/>
  <c r="M383" i="46"/>
  <c r="M382" i="46"/>
  <c r="M381" i="46"/>
  <c r="M380" i="46"/>
  <c r="M377" i="46"/>
  <c r="M375" i="46"/>
  <c r="M374" i="46"/>
  <c r="M373" i="46"/>
  <c r="M370" i="46"/>
  <c r="M369" i="46"/>
  <c r="M368" i="46"/>
  <c r="M367" i="46"/>
  <c r="M366" i="46"/>
  <c r="M365" i="46"/>
  <c r="M363" i="46"/>
  <c r="M362" i="46"/>
  <c r="M360" i="46"/>
  <c r="M359" i="46"/>
  <c r="M358" i="46"/>
  <c r="M357" i="46"/>
  <c r="M356" i="46"/>
  <c r="M355" i="46"/>
  <c r="M354" i="46"/>
  <c r="M353" i="46"/>
  <c r="M352" i="46"/>
  <c r="M351" i="46"/>
  <c r="M350" i="46"/>
  <c r="M348" i="46"/>
  <c r="M347" i="46"/>
  <c r="M345" i="46"/>
  <c r="M344" i="46"/>
  <c r="M343" i="46"/>
  <c r="M341" i="46"/>
  <c r="M340" i="46"/>
  <c r="M338" i="46"/>
  <c r="M337" i="46"/>
  <c r="M336" i="46"/>
  <c r="M335" i="46"/>
  <c r="M334" i="46"/>
  <c r="M332" i="46"/>
  <c r="M331" i="46"/>
  <c r="M330" i="46"/>
  <c r="M329" i="46"/>
  <c r="M328" i="46"/>
  <c r="M326" i="46"/>
  <c r="M325" i="46"/>
  <c r="M324" i="46"/>
  <c r="M323" i="46"/>
  <c r="M322" i="46"/>
  <c r="M321" i="46"/>
  <c r="M319" i="46"/>
  <c r="M318" i="46"/>
  <c r="M317" i="46"/>
  <c r="M316" i="46"/>
  <c r="M315" i="46"/>
  <c r="M314" i="46"/>
  <c r="M313" i="46"/>
  <c r="M312" i="46"/>
  <c r="M311" i="46"/>
  <c r="M310" i="46"/>
  <c r="M309" i="46"/>
  <c r="M306" i="46"/>
  <c r="M305" i="46"/>
  <c r="M304" i="46"/>
  <c r="M303" i="46"/>
  <c r="M301" i="46"/>
  <c r="M300" i="46"/>
  <c r="M299" i="46"/>
  <c r="M297" i="46"/>
  <c r="M296" i="46"/>
  <c r="M295" i="46"/>
  <c r="M294" i="46"/>
  <c r="M293" i="46"/>
  <c r="M292" i="46"/>
  <c r="M290" i="46"/>
  <c r="M289" i="46"/>
  <c r="M288" i="46"/>
  <c r="M287" i="46"/>
  <c r="M285" i="46"/>
  <c r="M284" i="46"/>
  <c r="M282" i="46"/>
  <c r="M280" i="46"/>
  <c r="M278" i="46"/>
  <c r="M277" i="46"/>
  <c r="M276" i="46"/>
  <c r="M275" i="46"/>
  <c r="M274" i="46"/>
  <c r="M272" i="46"/>
  <c r="M271" i="46"/>
  <c r="M270" i="46"/>
  <c r="M268" i="46"/>
  <c r="M267" i="46"/>
  <c r="M266" i="46"/>
  <c r="M265" i="46"/>
  <c r="M263" i="46"/>
  <c r="M262" i="46"/>
  <c r="M260" i="46"/>
  <c r="M259" i="46"/>
  <c r="M258" i="46"/>
  <c r="M257" i="46"/>
  <c r="M255" i="46"/>
  <c r="M254" i="46"/>
  <c r="M253" i="46"/>
  <c r="M252" i="46"/>
  <c r="M251" i="46"/>
  <c r="M249" i="46"/>
  <c r="M248" i="46"/>
  <c r="M247" i="46"/>
  <c r="M246" i="46"/>
  <c r="M245" i="46"/>
  <c r="M244" i="46"/>
  <c r="M243" i="46"/>
  <c r="M242" i="46"/>
  <c r="M238" i="46"/>
  <c r="M236" i="46"/>
  <c r="M227" i="46"/>
  <c r="M222" i="46"/>
  <c r="M217" i="46"/>
  <c r="M216" i="46"/>
  <c r="M213" i="46"/>
  <c r="M212" i="46"/>
  <c r="M211" i="46"/>
  <c r="M210" i="46"/>
  <c r="M209" i="46"/>
  <c r="M208" i="46"/>
  <c r="M206" i="46"/>
  <c r="M205" i="46"/>
  <c r="M203" i="46"/>
  <c r="M201" i="46"/>
  <c r="M200" i="46"/>
  <c r="M199" i="46"/>
  <c r="M198" i="46"/>
  <c r="M196" i="46"/>
  <c r="M193" i="46"/>
  <c r="M192" i="46"/>
  <c r="M191" i="46"/>
  <c r="M188" i="46"/>
  <c r="M186" i="46"/>
  <c r="M185" i="46"/>
  <c r="M184" i="46"/>
  <c r="M183" i="46"/>
  <c r="M182" i="46"/>
  <c r="M179" i="46"/>
  <c r="M178" i="46"/>
  <c r="M176" i="46"/>
  <c r="M175" i="46"/>
  <c r="M174" i="46"/>
  <c r="M173" i="46"/>
  <c r="M172" i="46"/>
  <c r="M170" i="46"/>
  <c r="M169" i="46"/>
  <c r="M168" i="46"/>
  <c r="M164" i="46"/>
  <c r="M163" i="46"/>
  <c r="M160" i="46"/>
  <c r="M159" i="46"/>
  <c r="M158" i="46"/>
  <c r="M154" i="46"/>
  <c r="M153" i="46"/>
  <c r="M152" i="46"/>
  <c r="M151" i="46"/>
  <c r="M149" i="46"/>
  <c r="M148" i="46"/>
  <c r="M145" i="46"/>
  <c r="M144" i="46"/>
  <c r="M143" i="46"/>
  <c r="M141" i="46"/>
  <c r="M140" i="46"/>
  <c r="M139" i="46"/>
  <c r="M135" i="46"/>
  <c r="M134" i="46"/>
  <c r="M133" i="46"/>
  <c r="M132" i="46"/>
  <c r="M130" i="46"/>
  <c r="M129" i="46"/>
  <c r="M128" i="46"/>
  <c r="M127" i="46"/>
  <c r="M124" i="46"/>
  <c r="M122" i="46"/>
  <c r="M121" i="46"/>
  <c r="M120" i="46"/>
  <c r="M119" i="46"/>
  <c r="M118" i="46"/>
  <c r="M116" i="46"/>
  <c r="M114" i="46"/>
  <c r="M112" i="46"/>
  <c r="M110" i="46"/>
  <c r="M109" i="46"/>
  <c r="M108" i="46"/>
  <c r="M106" i="46"/>
  <c r="M105" i="46"/>
  <c r="M103" i="46"/>
  <c r="M102" i="46"/>
  <c r="M99" i="46"/>
  <c r="M98" i="46"/>
  <c r="M95" i="46"/>
  <c r="M93" i="46"/>
  <c r="M91" i="46"/>
  <c r="M90" i="46"/>
  <c r="M89" i="46"/>
  <c r="M88" i="46"/>
  <c r="M87" i="46"/>
  <c r="M85" i="46"/>
  <c r="M84" i="46"/>
  <c r="M83" i="46"/>
  <c r="M82" i="46"/>
  <c r="M81" i="46"/>
  <c r="M78" i="46"/>
  <c r="M76" i="46"/>
  <c r="M75" i="46"/>
  <c r="M71" i="46"/>
  <c r="M70" i="46"/>
  <c r="M69" i="46"/>
  <c r="M65" i="46"/>
  <c r="M63" i="46"/>
  <c r="M62" i="46"/>
  <c r="M61" i="46"/>
  <c r="M60" i="46"/>
  <c r="M59" i="46"/>
  <c r="M57" i="46"/>
  <c r="M55" i="46"/>
  <c r="M54" i="46"/>
  <c r="M53" i="46"/>
  <c r="M52" i="46"/>
  <c r="M51" i="46"/>
  <c r="M48" i="46"/>
  <c r="M47" i="46"/>
  <c r="M46" i="46"/>
  <c r="M45" i="46"/>
  <c r="M43" i="46"/>
  <c r="M42" i="46"/>
  <c r="M41" i="46"/>
  <c r="M40" i="46"/>
  <c r="M39" i="46"/>
  <c r="M38" i="46"/>
  <c r="M37" i="46"/>
  <c r="M33" i="46"/>
  <c r="M31" i="46"/>
  <c r="M30" i="46"/>
  <c r="M26" i="46"/>
  <c r="M25" i="46"/>
  <c r="M23" i="46"/>
  <c r="M22" i="46"/>
  <c r="M21" i="46"/>
  <c r="M20" i="46"/>
  <c r="M17" i="46"/>
  <c r="M16" i="46"/>
  <c r="M13" i="46"/>
  <c r="M11" i="46"/>
  <c r="M10" i="46"/>
  <c r="M9" i="46"/>
  <c r="M8" i="46"/>
  <c r="K516" i="46"/>
  <c r="K514" i="46"/>
  <c r="K510" i="46"/>
  <c r="K509" i="46"/>
  <c r="K507" i="46"/>
  <c r="K505" i="46"/>
  <c r="K504" i="46"/>
  <c r="K503" i="46"/>
  <c r="K502" i="46"/>
  <c r="K501" i="46"/>
  <c r="K499" i="46"/>
  <c r="K498" i="46"/>
  <c r="K497" i="46"/>
  <c r="K495" i="46"/>
  <c r="K494" i="46"/>
  <c r="K493" i="46"/>
  <c r="K491" i="46"/>
  <c r="K490" i="46"/>
  <c r="K489" i="46"/>
  <c r="K488" i="46"/>
  <c r="K487" i="46"/>
  <c r="K486" i="46"/>
  <c r="K485" i="46"/>
  <c r="K484" i="46"/>
  <c r="K483" i="46"/>
  <c r="K482" i="46"/>
  <c r="K481" i="46"/>
  <c r="K480" i="46"/>
  <c r="K478" i="46"/>
  <c r="K476" i="46"/>
  <c r="K474" i="46"/>
  <c r="K470" i="46"/>
  <c r="K469" i="46"/>
  <c r="K467" i="46"/>
  <c r="K465" i="46"/>
  <c r="K463" i="46"/>
  <c r="K461" i="46"/>
  <c r="K459" i="46"/>
  <c r="K457" i="46"/>
  <c r="K455" i="46"/>
  <c r="K453" i="46"/>
  <c r="K449" i="46"/>
  <c r="K448" i="46"/>
  <c r="K447" i="46"/>
  <c r="K446" i="46"/>
  <c r="K445" i="46"/>
  <c r="K444" i="46"/>
  <c r="K443" i="46"/>
  <c r="K442" i="46"/>
  <c r="K441" i="46"/>
  <c r="K440" i="46"/>
  <c r="K439" i="46"/>
  <c r="K437" i="46"/>
  <c r="K435" i="46"/>
  <c r="K432" i="46"/>
  <c r="K426" i="46"/>
  <c r="K423" i="46"/>
  <c r="K421" i="46"/>
  <c r="K420" i="46"/>
  <c r="K419" i="46"/>
  <c r="K418" i="46"/>
  <c r="K417" i="46"/>
  <c r="K416" i="46"/>
  <c r="K415" i="46"/>
  <c r="K414" i="46"/>
  <c r="K413" i="46"/>
  <c r="K412" i="46"/>
  <c r="K409" i="46"/>
  <c r="K408" i="46"/>
  <c r="K407" i="46"/>
  <c r="K406" i="46"/>
  <c r="K405" i="46"/>
  <c r="K403" i="46"/>
  <c r="K402" i="46"/>
  <c r="K401" i="46"/>
  <c r="K400" i="46"/>
  <c r="K397" i="46"/>
  <c r="K395" i="46"/>
  <c r="K394" i="46"/>
  <c r="K392" i="46"/>
  <c r="K390" i="46"/>
  <c r="K388" i="46"/>
  <c r="K387" i="46"/>
  <c r="K386" i="46"/>
  <c r="K384" i="46"/>
  <c r="K383" i="46"/>
  <c r="K382" i="46"/>
  <c r="K381" i="46"/>
  <c r="K380" i="46"/>
  <c r="K379" i="46"/>
  <c r="K377" i="46"/>
  <c r="K375" i="46"/>
  <c r="K374" i="46"/>
  <c r="K373" i="46"/>
  <c r="K372" i="46"/>
  <c r="K370" i="46"/>
  <c r="K369" i="46"/>
  <c r="K368" i="46"/>
  <c r="K367" i="46"/>
  <c r="K366" i="46"/>
  <c r="K365" i="46"/>
  <c r="K363" i="46"/>
  <c r="K362" i="46"/>
  <c r="K361" i="46"/>
  <c r="K360" i="46"/>
  <c r="K359" i="46"/>
  <c r="K358" i="46"/>
  <c r="K357" i="46"/>
  <c r="K356" i="46"/>
  <c r="K355" i="46"/>
  <c r="K354" i="46"/>
  <c r="K353" i="46"/>
  <c r="K352" i="46"/>
  <c r="K351" i="46"/>
  <c r="K350" i="46"/>
  <c r="K348" i="46"/>
  <c r="K347" i="46"/>
  <c r="K345" i="46"/>
  <c r="K344" i="46"/>
  <c r="K343" i="46"/>
  <c r="K341" i="46"/>
  <c r="K340" i="46"/>
  <c r="K338" i="46"/>
  <c r="K337" i="46"/>
  <c r="K336" i="46"/>
  <c r="K335" i="46"/>
  <c r="K334" i="46"/>
  <c r="K332" i="46"/>
  <c r="K331" i="46"/>
  <c r="K330" i="46"/>
  <c r="K329" i="46"/>
  <c r="K328" i="46"/>
  <c r="K327" i="46"/>
  <c r="K326" i="46"/>
  <c r="K325" i="46"/>
  <c r="K324" i="46"/>
  <c r="K323" i="46"/>
  <c r="K322" i="46"/>
  <c r="K321" i="46"/>
  <c r="K319" i="46"/>
  <c r="K318" i="46"/>
  <c r="K317" i="46"/>
  <c r="K316" i="46"/>
  <c r="K315" i="46"/>
  <c r="K314" i="46"/>
  <c r="K313" i="46"/>
  <c r="K312" i="46"/>
  <c r="K311" i="46"/>
  <c r="K310" i="46"/>
  <c r="K309" i="46"/>
  <c r="K306" i="46"/>
  <c r="K305" i="46"/>
  <c r="K304" i="46"/>
  <c r="K303" i="46"/>
  <c r="K301" i="46"/>
  <c r="K300" i="46"/>
  <c r="K299" i="46"/>
  <c r="K298" i="46"/>
  <c r="K297" i="46"/>
  <c r="K296" i="46"/>
  <c r="K295" i="46"/>
  <c r="K294" i="46"/>
  <c r="K293" i="46"/>
  <c r="K292" i="46"/>
  <c r="K290" i="46"/>
  <c r="K289" i="46"/>
  <c r="K288" i="46"/>
  <c r="K287" i="46"/>
  <c r="K285" i="46"/>
  <c r="K284" i="46"/>
  <c r="K283" i="46"/>
  <c r="K282" i="46"/>
  <c r="K280" i="46"/>
  <c r="K278" i="46"/>
  <c r="K277" i="46"/>
  <c r="K276" i="46"/>
  <c r="K275" i="46"/>
  <c r="K274" i="46"/>
  <c r="K272" i="46"/>
  <c r="K271" i="46"/>
  <c r="K270" i="46"/>
  <c r="K268" i="46"/>
  <c r="K267" i="46"/>
  <c r="K266" i="46"/>
  <c r="K265" i="46"/>
  <c r="K263" i="46"/>
  <c r="K262" i="46"/>
  <c r="K261" i="46"/>
  <c r="K260" i="46"/>
  <c r="K259" i="46"/>
  <c r="K258" i="46"/>
  <c r="K257" i="46"/>
  <c r="K255" i="46"/>
  <c r="K254" i="46"/>
  <c r="K253" i="46"/>
  <c r="K252" i="46"/>
  <c r="K251" i="46"/>
  <c r="K250" i="46"/>
  <c r="K249" i="46"/>
  <c r="K248" i="46"/>
  <c r="K247" i="46"/>
  <c r="K246" i="46"/>
  <c r="K245" i="46"/>
  <c r="K244" i="46"/>
  <c r="K243" i="46"/>
  <c r="K242" i="46"/>
  <c r="K238" i="46"/>
  <c r="K236" i="46"/>
  <c r="K227" i="46"/>
  <c r="K222" i="46"/>
  <c r="K217" i="46"/>
  <c r="K216" i="46"/>
  <c r="K213" i="46"/>
  <c r="K212" i="46"/>
  <c r="K211" i="46"/>
  <c r="K210" i="46"/>
  <c r="K209" i="46"/>
  <c r="K208" i="46"/>
  <c r="K206" i="46"/>
  <c r="K205" i="46"/>
  <c r="K203" i="46"/>
  <c r="K201" i="46"/>
  <c r="K200" i="46"/>
  <c r="K199" i="46"/>
  <c r="K198" i="46"/>
  <c r="K196" i="46"/>
  <c r="K193" i="46"/>
  <c r="K192" i="46"/>
  <c r="K191" i="46"/>
  <c r="K188" i="46"/>
  <c r="K186" i="46"/>
  <c r="K185" i="46"/>
  <c r="K184" i="46"/>
  <c r="K183" i="46"/>
  <c r="K182" i="46"/>
  <c r="K179" i="46"/>
  <c r="K178" i="46"/>
  <c r="K176" i="46"/>
  <c r="K175" i="46"/>
  <c r="K174" i="46"/>
  <c r="K173" i="46"/>
  <c r="K172" i="46"/>
  <c r="K170" i="46"/>
  <c r="K169" i="46"/>
  <c r="K168" i="46"/>
  <c r="K164" i="46"/>
  <c r="K163" i="46"/>
  <c r="K160" i="46"/>
  <c r="K159" i="46"/>
  <c r="K158" i="46"/>
  <c r="K154" i="46"/>
  <c r="K153" i="46"/>
  <c r="K152" i="46"/>
  <c r="K151" i="46"/>
  <c r="K149" i="46"/>
  <c r="K148" i="46"/>
  <c r="K145" i="46"/>
  <c r="K144" i="46"/>
  <c r="K143" i="46"/>
  <c r="K141" i="46"/>
  <c r="K140" i="46"/>
  <c r="K139" i="46"/>
  <c r="K135" i="46"/>
  <c r="K134" i="46"/>
  <c r="K133" i="46"/>
  <c r="K132" i="46"/>
  <c r="K130" i="46"/>
  <c r="K129" i="46"/>
  <c r="K128" i="46"/>
  <c r="K127" i="46"/>
  <c r="K124" i="46"/>
  <c r="K122" i="46"/>
  <c r="K121" i="46"/>
  <c r="K120" i="46"/>
  <c r="K119" i="46"/>
  <c r="K118" i="46"/>
  <c r="K116" i="46"/>
  <c r="K115" i="46"/>
  <c r="K114" i="46"/>
  <c r="K112" i="46"/>
  <c r="K110" i="46"/>
  <c r="K109" i="46"/>
  <c r="K108" i="46"/>
  <c r="K106" i="46"/>
  <c r="K105" i="46"/>
  <c r="K103" i="46"/>
  <c r="K102" i="46"/>
  <c r="K99" i="46"/>
  <c r="K98" i="46"/>
  <c r="K97" i="46"/>
  <c r="K95" i="46"/>
  <c r="K93" i="46"/>
  <c r="K91" i="46"/>
  <c r="K90" i="46"/>
  <c r="K89" i="46"/>
  <c r="K88" i="46"/>
  <c r="K87" i="46"/>
  <c r="K85" i="46"/>
  <c r="K84" i="46"/>
  <c r="K83" i="46"/>
  <c r="K82" i="46"/>
  <c r="K81" i="46"/>
  <c r="K78" i="46"/>
  <c r="K76" i="46"/>
  <c r="K75" i="46"/>
  <c r="K71" i="46"/>
  <c r="K70" i="46"/>
  <c r="K69" i="46"/>
  <c r="K65" i="46"/>
  <c r="K63" i="46"/>
  <c r="K62" i="46"/>
  <c r="K61" i="46"/>
  <c r="K60" i="46"/>
  <c r="K59" i="46"/>
  <c r="K57" i="46"/>
  <c r="K55" i="46"/>
  <c r="K54" i="46"/>
  <c r="K53" i="46"/>
  <c r="K52" i="46"/>
  <c r="K51" i="46"/>
  <c r="K48" i="46"/>
  <c r="K47" i="46"/>
  <c r="K46" i="46"/>
  <c r="K45" i="46"/>
  <c r="K43" i="46"/>
  <c r="K42" i="46"/>
  <c r="K41" i="46"/>
  <c r="K40" i="46"/>
  <c r="K39" i="46"/>
  <c r="K38" i="46"/>
  <c r="K37" i="46"/>
  <c r="K33" i="46"/>
  <c r="K31" i="46"/>
  <c r="K30" i="46"/>
  <c r="K26" i="46"/>
  <c r="K25" i="46"/>
  <c r="K23" i="46"/>
  <c r="K22" i="46"/>
  <c r="K21" i="46"/>
  <c r="K20" i="46"/>
  <c r="K17" i="46"/>
  <c r="K16" i="46"/>
  <c r="K13" i="46"/>
  <c r="K11" i="46"/>
  <c r="K10" i="46"/>
  <c r="K9" i="46"/>
  <c r="K8" i="46"/>
  <c r="I516" i="46"/>
  <c r="I514" i="46"/>
  <c r="I510" i="46"/>
  <c r="I509" i="46"/>
  <c r="I507" i="46"/>
  <c r="I505" i="46"/>
  <c r="I503" i="46"/>
  <c r="I501" i="46"/>
  <c r="I499" i="46"/>
  <c r="I497" i="46"/>
  <c r="I495" i="46"/>
  <c r="I493" i="46"/>
  <c r="I491" i="46"/>
  <c r="I489" i="46"/>
  <c r="I488" i="46"/>
  <c r="I487" i="46"/>
  <c r="I486" i="46"/>
  <c r="I485" i="46"/>
  <c r="I484" i="46"/>
  <c r="I483" i="46"/>
  <c r="I482" i="46"/>
  <c r="I481" i="46"/>
  <c r="I480" i="46"/>
  <c r="I478" i="46"/>
  <c r="I476" i="46"/>
  <c r="I474" i="46"/>
  <c r="I470" i="46"/>
  <c r="I469" i="46"/>
  <c r="I467" i="46"/>
  <c r="I465" i="46"/>
  <c r="I463" i="46"/>
  <c r="I461" i="46"/>
  <c r="I459" i="46"/>
  <c r="I457" i="46"/>
  <c r="I455" i="46"/>
  <c r="I453" i="46"/>
  <c r="I449" i="46"/>
  <c r="I448" i="46"/>
  <c r="I447" i="46"/>
  <c r="I446" i="46"/>
  <c r="I445" i="46"/>
  <c r="I444" i="46"/>
  <c r="I443" i="46"/>
  <c r="I442" i="46"/>
  <c r="I441" i="46"/>
  <c r="I440" i="46"/>
  <c r="I439" i="46"/>
  <c r="I437" i="46"/>
  <c r="I435" i="46"/>
  <c r="I432" i="46"/>
  <c r="I426" i="46"/>
  <c r="I423" i="46"/>
  <c r="I421" i="46"/>
  <c r="I420" i="46"/>
  <c r="I419" i="46"/>
  <c r="I418" i="46"/>
  <c r="I417" i="46"/>
  <c r="I416" i="46"/>
  <c r="I415" i="46"/>
  <c r="I414" i="46"/>
  <c r="I412" i="46"/>
  <c r="I409" i="46"/>
  <c r="I407" i="46"/>
  <c r="I406" i="46"/>
  <c r="I405" i="46"/>
  <c r="I403" i="46"/>
  <c r="I402" i="46"/>
  <c r="I400" i="46"/>
  <c r="I397" i="46"/>
  <c r="I395" i="46"/>
  <c r="I394" i="46"/>
  <c r="I392" i="46"/>
  <c r="I390" i="46"/>
  <c r="I388" i="46"/>
  <c r="I386" i="46"/>
  <c r="I384" i="46"/>
  <c r="I383" i="46"/>
  <c r="I382" i="46"/>
  <c r="I381" i="46"/>
  <c r="I380" i="46"/>
  <c r="I377" i="46"/>
  <c r="I375" i="46"/>
  <c r="I374" i="46"/>
  <c r="I373" i="46"/>
  <c r="I370" i="46"/>
  <c r="I369" i="46"/>
  <c r="I368" i="46"/>
  <c r="I367" i="46"/>
  <c r="I366" i="46"/>
  <c r="I365" i="46"/>
  <c r="I363" i="46"/>
  <c r="I362" i="46"/>
  <c r="I360" i="46"/>
  <c r="I359" i="46"/>
  <c r="I358" i="46"/>
  <c r="I357" i="46"/>
  <c r="I356" i="46"/>
  <c r="I355" i="46"/>
  <c r="I354" i="46"/>
  <c r="I353" i="46"/>
  <c r="I352" i="46"/>
  <c r="I351" i="46"/>
  <c r="I350" i="46"/>
  <c r="I348" i="46"/>
  <c r="I347" i="46"/>
  <c r="I345" i="46"/>
  <c r="I344" i="46"/>
  <c r="I343" i="46"/>
  <c r="I341" i="46"/>
  <c r="I340" i="46"/>
  <c r="I338" i="46"/>
  <c r="I337" i="46"/>
  <c r="I336" i="46"/>
  <c r="I335" i="46"/>
  <c r="I334" i="46"/>
  <c r="I332" i="46"/>
  <c r="I331" i="46"/>
  <c r="I330" i="46"/>
  <c r="I329" i="46"/>
  <c r="I328" i="46"/>
  <c r="I326" i="46"/>
  <c r="I325" i="46"/>
  <c r="I324" i="46"/>
  <c r="I323" i="46"/>
  <c r="I322" i="46"/>
  <c r="I321" i="46"/>
  <c r="I319" i="46"/>
  <c r="I318" i="46"/>
  <c r="I317" i="46"/>
  <c r="I316" i="46"/>
  <c r="I315" i="46"/>
  <c r="I314" i="46"/>
  <c r="I313" i="46"/>
  <c r="I312" i="46"/>
  <c r="I311" i="46"/>
  <c r="I310" i="46"/>
  <c r="I309" i="46"/>
  <c r="I306" i="46"/>
  <c r="I305" i="46"/>
  <c r="I304" i="46"/>
  <c r="I303" i="46"/>
  <c r="I301" i="46"/>
  <c r="I300" i="46"/>
  <c r="I299" i="46"/>
  <c r="I297" i="46"/>
  <c r="I296" i="46"/>
  <c r="I295" i="46"/>
  <c r="I294" i="46"/>
  <c r="I293" i="46"/>
  <c r="I292" i="46"/>
  <c r="I290" i="46"/>
  <c r="I289" i="46"/>
  <c r="I288" i="46"/>
  <c r="I287" i="46"/>
  <c r="I285" i="46"/>
  <c r="I284" i="46"/>
  <c r="I282" i="46"/>
  <c r="I280" i="46"/>
  <c r="I278" i="46"/>
  <c r="I277" i="46"/>
  <c r="I276" i="46"/>
  <c r="I275" i="46"/>
  <c r="I274" i="46"/>
  <c r="I272" i="46"/>
  <c r="I271" i="46"/>
  <c r="H271" i="46" s="1"/>
  <c r="I270" i="46"/>
  <c r="I268" i="46"/>
  <c r="I267" i="46"/>
  <c r="I266" i="46"/>
  <c r="I265" i="46"/>
  <c r="I263" i="46"/>
  <c r="I262" i="46"/>
  <c r="I260" i="46"/>
  <c r="I259" i="46"/>
  <c r="I258" i="46"/>
  <c r="I257" i="46"/>
  <c r="I255" i="46"/>
  <c r="I254" i="46"/>
  <c r="I253" i="46"/>
  <c r="I252" i="46"/>
  <c r="I251" i="46"/>
  <c r="I249" i="46"/>
  <c r="I248" i="46"/>
  <c r="I247" i="46"/>
  <c r="I246" i="46"/>
  <c r="I245" i="46"/>
  <c r="I244" i="46"/>
  <c r="I243" i="46"/>
  <c r="I242" i="46"/>
  <c r="I238" i="46"/>
  <c r="I236" i="46"/>
  <c r="I227" i="46"/>
  <c r="I222" i="46"/>
  <c r="I217" i="46"/>
  <c r="I216" i="46"/>
  <c r="I213" i="46"/>
  <c r="I212" i="46"/>
  <c r="I211" i="46"/>
  <c r="I210" i="46"/>
  <c r="I209" i="46"/>
  <c r="I208" i="46"/>
  <c r="I206" i="46"/>
  <c r="I205" i="46"/>
  <c r="I203" i="46"/>
  <c r="I201" i="46"/>
  <c r="I200" i="46"/>
  <c r="I199" i="46"/>
  <c r="I198" i="46"/>
  <c r="I196" i="46"/>
  <c r="I193" i="46"/>
  <c r="I192" i="46"/>
  <c r="I191" i="46"/>
  <c r="I188" i="46"/>
  <c r="I186" i="46"/>
  <c r="I185" i="46"/>
  <c r="I184" i="46"/>
  <c r="I183" i="46"/>
  <c r="I182" i="46"/>
  <c r="I179" i="46"/>
  <c r="I178" i="46"/>
  <c r="I176" i="46"/>
  <c r="I175" i="46"/>
  <c r="I174" i="46"/>
  <c r="I173" i="46"/>
  <c r="I172" i="46"/>
  <c r="I170" i="46"/>
  <c r="I169" i="46"/>
  <c r="I168" i="46"/>
  <c r="I164" i="46"/>
  <c r="I163" i="46"/>
  <c r="I160" i="46"/>
  <c r="I159" i="46"/>
  <c r="I158" i="46"/>
  <c r="I153" i="46"/>
  <c r="I152" i="46"/>
  <c r="I151" i="46"/>
  <c r="I149" i="46"/>
  <c r="I148" i="46"/>
  <c r="I145" i="46"/>
  <c r="I144" i="46"/>
  <c r="I143" i="46"/>
  <c r="I141" i="46"/>
  <c r="I140" i="46"/>
  <c r="I139" i="46"/>
  <c r="I135" i="46"/>
  <c r="I134" i="46"/>
  <c r="I133" i="46"/>
  <c r="I132" i="46"/>
  <c r="I130" i="46"/>
  <c r="I129" i="46"/>
  <c r="I128" i="46"/>
  <c r="I127" i="46"/>
  <c r="I124" i="46"/>
  <c r="I122" i="46"/>
  <c r="I121" i="46"/>
  <c r="I120" i="46"/>
  <c r="I119" i="46"/>
  <c r="I118" i="46"/>
  <c r="I116" i="46"/>
  <c r="I114" i="46"/>
  <c r="I112" i="46"/>
  <c r="I110" i="46"/>
  <c r="I109" i="46"/>
  <c r="I108" i="46"/>
  <c r="I106" i="46"/>
  <c r="I105" i="46"/>
  <c r="I103" i="46"/>
  <c r="I102" i="46"/>
  <c r="I99" i="46"/>
  <c r="I98" i="46"/>
  <c r="I95" i="46"/>
  <c r="I93" i="46"/>
  <c r="I91" i="46"/>
  <c r="I90" i="46"/>
  <c r="I89" i="46"/>
  <c r="I88" i="46"/>
  <c r="I87" i="46"/>
  <c r="I85" i="46"/>
  <c r="I84" i="46"/>
  <c r="I83" i="46"/>
  <c r="I82" i="46"/>
  <c r="I81" i="46"/>
  <c r="I78" i="46"/>
  <c r="I76" i="46"/>
  <c r="I75" i="46"/>
  <c r="I71" i="46"/>
  <c r="I70" i="46"/>
  <c r="I69" i="46"/>
  <c r="I65" i="46"/>
  <c r="I63" i="46"/>
  <c r="I62" i="46"/>
  <c r="I61" i="46"/>
  <c r="I60" i="46"/>
  <c r="I59" i="46"/>
  <c r="I57" i="46"/>
  <c r="I55" i="46"/>
  <c r="I54" i="46"/>
  <c r="I53" i="46"/>
  <c r="I52" i="46"/>
  <c r="I51" i="46"/>
  <c r="I48" i="46"/>
  <c r="I47" i="46"/>
  <c r="I46" i="46"/>
  <c r="I45" i="46"/>
  <c r="I43" i="46"/>
  <c r="I42" i="46"/>
  <c r="I41" i="46"/>
  <c r="I40" i="46"/>
  <c r="I39" i="46"/>
  <c r="I38" i="46"/>
  <c r="I37" i="46"/>
  <c r="I33" i="46"/>
  <c r="I31" i="46"/>
  <c r="I30" i="46"/>
  <c r="I23" i="46"/>
  <c r="I22" i="46"/>
  <c r="I21" i="46"/>
  <c r="I20" i="46"/>
  <c r="I17" i="46"/>
  <c r="I16" i="46"/>
  <c r="I13" i="46"/>
  <c r="I11" i="46"/>
  <c r="I10" i="46"/>
  <c r="I9" i="46"/>
  <c r="I8" i="46"/>
  <c r="O508" i="42"/>
  <c r="N508" i="42"/>
  <c r="M508" i="42"/>
  <c r="O506" i="42"/>
  <c r="N506" i="42"/>
  <c r="M506" i="42"/>
  <c r="O504" i="42"/>
  <c r="N504" i="42"/>
  <c r="M504" i="42"/>
  <c r="O502" i="42"/>
  <c r="N502" i="42"/>
  <c r="M502" i="42"/>
  <c r="O500" i="42"/>
  <c r="N500" i="42"/>
  <c r="M500" i="42"/>
  <c r="O498" i="42"/>
  <c r="N498" i="42"/>
  <c r="M498" i="42"/>
  <c r="O496" i="42"/>
  <c r="N496" i="42"/>
  <c r="M496" i="42"/>
  <c r="O494" i="42"/>
  <c r="N494" i="42"/>
  <c r="M494" i="42"/>
  <c r="O492" i="42"/>
  <c r="N492" i="42"/>
  <c r="M492" i="42"/>
  <c r="O490" i="42"/>
  <c r="N490" i="42"/>
  <c r="M490" i="42"/>
  <c r="O479" i="42"/>
  <c r="N479" i="42"/>
  <c r="M479" i="42"/>
  <c r="O477" i="42"/>
  <c r="N477" i="42"/>
  <c r="M477" i="42"/>
  <c r="O475" i="42"/>
  <c r="N475" i="42"/>
  <c r="M475" i="42"/>
  <c r="O473" i="42"/>
  <c r="N473" i="42"/>
  <c r="M473" i="42"/>
  <c r="O468" i="42"/>
  <c r="N468" i="42"/>
  <c r="M468" i="42"/>
  <c r="O466" i="42"/>
  <c r="N466" i="42"/>
  <c r="M466" i="42"/>
  <c r="O464" i="42"/>
  <c r="N464" i="42"/>
  <c r="M464" i="42"/>
  <c r="O462" i="42"/>
  <c r="N462" i="42"/>
  <c r="M462" i="42"/>
  <c r="O460" i="42"/>
  <c r="N460" i="42"/>
  <c r="M460" i="42"/>
  <c r="O458" i="42"/>
  <c r="N458" i="42"/>
  <c r="M458" i="42"/>
  <c r="O456" i="42"/>
  <c r="N456" i="42"/>
  <c r="M456" i="42"/>
  <c r="O454" i="42"/>
  <c r="N454" i="42"/>
  <c r="M454" i="42"/>
  <c r="O452" i="42"/>
  <c r="N452" i="42"/>
  <c r="M452" i="42"/>
  <c r="O450" i="42"/>
  <c r="N450" i="42"/>
  <c r="M450" i="42"/>
  <c r="O438" i="42"/>
  <c r="O436" i="42" s="1"/>
  <c r="N438" i="42"/>
  <c r="N436" i="42" s="1"/>
  <c r="M438" i="42"/>
  <c r="M436" i="42" s="1"/>
  <c r="O431" i="42"/>
  <c r="N431" i="42"/>
  <c r="M431" i="42"/>
  <c r="O425" i="42"/>
  <c r="O424" i="42" s="1"/>
  <c r="N425" i="42"/>
  <c r="N424" i="42" s="1"/>
  <c r="M425" i="42"/>
  <c r="M424" i="42" s="1"/>
  <c r="O422" i="42"/>
  <c r="N422" i="42"/>
  <c r="M422" i="42"/>
  <c r="O413" i="42"/>
  <c r="N413" i="42"/>
  <c r="M413" i="42"/>
  <c r="O411" i="42"/>
  <c r="N411" i="42"/>
  <c r="M411" i="42"/>
  <c r="O408" i="42"/>
  <c r="N408" i="42"/>
  <c r="M408" i="42"/>
  <c r="O404" i="42"/>
  <c r="N404" i="42"/>
  <c r="M404" i="42"/>
  <c r="O401" i="42"/>
  <c r="N401" i="42"/>
  <c r="M401" i="42"/>
  <c r="O396" i="42"/>
  <c r="N396" i="42"/>
  <c r="M396" i="42"/>
  <c r="O393" i="42"/>
  <c r="O391" i="42" s="1"/>
  <c r="N393" i="42"/>
  <c r="M393" i="42"/>
  <c r="M391" i="42" s="1"/>
  <c r="N391" i="42"/>
  <c r="O389" i="42"/>
  <c r="N389" i="42"/>
  <c r="M389" i="42"/>
  <c r="O387" i="42"/>
  <c r="N387" i="42"/>
  <c r="M387" i="42"/>
  <c r="O385" i="42"/>
  <c r="N385" i="42"/>
  <c r="M385" i="42"/>
  <c r="O379" i="42"/>
  <c r="O378" i="42" s="1"/>
  <c r="N379" i="42"/>
  <c r="M379" i="42"/>
  <c r="M378" i="42" s="1"/>
  <c r="N378" i="42"/>
  <c r="O376" i="42"/>
  <c r="N376" i="42"/>
  <c r="M376" i="42"/>
  <c r="O372" i="42"/>
  <c r="O371" i="42" s="1"/>
  <c r="N372" i="42"/>
  <c r="N371" i="42" s="1"/>
  <c r="M372" i="42"/>
  <c r="M371" i="42" s="1"/>
  <c r="O364" i="42"/>
  <c r="N364" i="42"/>
  <c r="M364" i="42"/>
  <c r="O361" i="42"/>
  <c r="N361" i="42"/>
  <c r="M361" i="42"/>
  <c r="O349" i="42"/>
  <c r="N349" i="42"/>
  <c r="M349" i="42"/>
  <c r="O346" i="42"/>
  <c r="N346" i="42"/>
  <c r="M346" i="42"/>
  <c r="O342" i="42"/>
  <c r="N342" i="42"/>
  <c r="M342" i="42"/>
  <c r="O339" i="42"/>
  <c r="N339" i="42"/>
  <c r="M339" i="42"/>
  <c r="O333" i="42"/>
  <c r="N333" i="42"/>
  <c r="M333" i="42"/>
  <c r="O327" i="42"/>
  <c r="N327" i="42"/>
  <c r="M327" i="42"/>
  <c r="O320" i="42"/>
  <c r="N320" i="42"/>
  <c r="M320" i="42"/>
  <c r="O308" i="42"/>
  <c r="N308" i="42"/>
  <c r="M308" i="42"/>
  <c r="O302" i="42"/>
  <c r="N302" i="42"/>
  <c r="M302" i="42"/>
  <c r="O298" i="42"/>
  <c r="N298" i="42"/>
  <c r="M298" i="42"/>
  <c r="O291" i="42"/>
  <c r="N291" i="42"/>
  <c r="M291" i="42"/>
  <c r="O283" i="42"/>
  <c r="N283" i="42"/>
  <c r="M283" i="42"/>
  <c r="O273" i="42"/>
  <c r="N273" i="42"/>
  <c r="M273" i="42"/>
  <c r="O261" i="42"/>
  <c r="N261" i="42"/>
  <c r="M261" i="42"/>
  <c r="O256" i="42"/>
  <c r="N256" i="42"/>
  <c r="M256" i="42"/>
  <c r="O250" i="42"/>
  <c r="N250" i="42"/>
  <c r="M250" i="42"/>
  <c r="O207" i="42"/>
  <c r="O204" i="42" s="1"/>
  <c r="N207" i="42"/>
  <c r="N204" i="42" s="1"/>
  <c r="M207" i="42"/>
  <c r="M204" i="42" s="1"/>
  <c r="O202" i="42"/>
  <c r="N202" i="42"/>
  <c r="M202" i="42"/>
  <c r="O197" i="42"/>
  <c r="N197" i="42"/>
  <c r="M197" i="42"/>
  <c r="O195" i="42"/>
  <c r="N195" i="42"/>
  <c r="M195" i="42"/>
  <c r="O190" i="42"/>
  <c r="N190" i="42"/>
  <c r="M190" i="42"/>
  <c r="O187" i="42"/>
  <c r="N187" i="42"/>
  <c r="M187" i="42"/>
  <c r="O181" i="42"/>
  <c r="N181" i="42"/>
  <c r="M181" i="42"/>
  <c r="O177" i="42"/>
  <c r="N177" i="42"/>
  <c r="M177" i="42"/>
  <c r="O171" i="42"/>
  <c r="N171" i="42"/>
  <c r="M171" i="42"/>
  <c r="O167" i="42"/>
  <c r="N167" i="42"/>
  <c r="M167" i="42"/>
  <c r="O157" i="42"/>
  <c r="N157" i="42"/>
  <c r="M157" i="42"/>
  <c r="O150" i="42"/>
  <c r="N150" i="42"/>
  <c r="M150" i="42"/>
  <c r="O142" i="42"/>
  <c r="N142" i="42"/>
  <c r="M142" i="42"/>
  <c r="O138" i="42"/>
  <c r="N138" i="42"/>
  <c r="M138" i="42"/>
  <c r="O131" i="42"/>
  <c r="N131" i="42"/>
  <c r="M131" i="42"/>
  <c r="O126" i="42"/>
  <c r="N126" i="42"/>
  <c r="M126" i="42"/>
  <c r="O117" i="42"/>
  <c r="N117" i="42"/>
  <c r="M117" i="42"/>
  <c r="O115" i="42"/>
  <c r="N115" i="42"/>
  <c r="M115" i="42"/>
  <c r="O113" i="42"/>
  <c r="N113" i="42"/>
  <c r="M113" i="42"/>
  <c r="O107" i="42"/>
  <c r="N107" i="42"/>
  <c r="M107" i="42"/>
  <c r="O104" i="42"/>
  <c r="N104" i="42"/>
  <c r="M104" i="42"/>
  <c r="O101" i="42"/>
  <c r="N101" i="42"/>
  <c r="M101" i="42"/>
  <c r="O97" i="42"/>
  <c r="O96" i="42" s="1"/>
  <c r="N97" i="42"/>
  <c r="M97" i="42"/>
  <c r="M96" i="42" s="1"/>
  <c r="N96" i="42"/>
  <c r="O94" i="42"/>
  <c r="N94" i="42"/>
  <c r="M94" i="42"/>
  <c r="O92" i="42"/>
  <c r="N92" i="42"/>
  <c r="M92" i="42"/>
  <c r="O86" i="42"/>
  <c r="N86" i="42"/>
  <c r="M86" i="42"/>
  <c r="O80" i="42"/>
  <c r="N80" i="42"/>
  <c r="M80" i="42"/>
  <c r="O77" i="42"/>
  <c r="N77" i="42"/>
  <c r="M77" i="42"/>
  <c r="O74" i="42"/>
  <c r="N74" i="42"/>
  <c r="M74" i="42"/>
  <c r="O68" i="42"/>
  <c r="O67" i="42" s="1"/>
  <c r="O66" i="42" s="1"/>
  <c r="N68" i="42"/>
  <c r="M68" i="42"/>
  <c r="M67" i="42" s="1"/>
  <c r="M66" i="42" s="1"/>
  <c r="O58" i="42"/>
  <c r="O56" i="42" s="1"/>
  <c r="N58" i="42"/>
  <c r="N56" i="42" s="1"/>
  <c r="M58" i="42"/>
  <c r="M56" i="42" s="1"/>
  <c r="O50" i="42"/>
  <c r="O49" i="42" s="1"/>
  <c r="N50" i="42"/>
  <c r="N49" i="42" s="1"/>
  <c r="M50" i="42"/>
  <c r="M49" i="42" s="1"/>
  <c r="O44" i="42"/>
  <c r="N44" i="42"/>
  <c r="M44" i="42"/>
  <c r="O36" i="42"/>
  <c r="O35" i="42" s="1"/>
  <c r="N36" i="42"/>
  <c r="N35" i="42" s="1"/>
  <c r="M36" i="42"/>
  <c r="M35" i="42" s="1"/>
  <c r="O32" i="42"/>
  <c r="N32" i="42"/>
  <c r="M32" i="42"/>
  <c r="O29" i="42"/>
  <c r="N29" i="42"/>
  <c r="M29" i="42"/>
  <c r="O24" i="42"/>
  <c r="N24" i="42"/>
  <c r="M24" i="42"/>
  <c r="O19" i="42"/>
  <c r="O18" i="42" s="1"/>
  <c r="N19" i="42"/>
  <c r="M19" i="42"/>
  <c r="M18" i="42" s="1"/>
  <c r="N18" i="42"/>
  <c r="O15" i="42"/>
  <c r="N15" i="42"/>
  <c r="M15" i="42"/>
  <c r="O12" i="42"/>
  <c r="N12" i="42"/>
  <c r="M12" i="42"/>
  <c r="O7" i="42"/>
  <c r="N7" i="42"/>
  <c r="M7" i="42"/>
  <c r="L516" i="42"/>
  <c r="L514" i="42"/>
  <c r="L510" i="42"/>
  <c r="Y510" i="25" s="1"/>
  <c r="L509" i="42"/>
  <c r="Y509" i="25" s="1"/>
  <c r="L507" i="42"/>
  <c r="Y507" i="25" s="1"/>
  <c r="L505" i="42"/>
  <c r="Y505" i="25" s="1"/>
  <c r="L503" i="42"/>
  <c r="Y503" i="25" s="1"/>
  <c r="L501" i="42"/>
  <c r="Y501" i="25" s="1"/>
  <c r="L499" i="42"/>
  <c r="Y499" i="25" s="1"/>
  <c r="L497" i="42"/>
  <c r="Y497" i="25" s="1"/>
  <c r="L495" i="42"/>
  <c r="Y495" i="25" s="1"/>
  <c r="L493" i="42"/>
  <c r="Y493" i="25" s="1"/>
  <c r="L491" i="42"/>
  <c r="Y491" i="25" s="1"/>
  <c r="L489" i="42"/>
  <c r="Y489" i="25" s="1"/>
  <c r="L488" i="42"/>
  <c r="Y488" i="25" s="1"/>
  <c r="L487" i="42"/>
  <c r="Y487" i="25" s="1"/>
  <c r="L486" i="42"/>
  <c r="Y486" i="25" s="1"/>
  <c r="L485" i="42"/>
  <c r="Y485" i="25" s="1"/>
  <c r="L484" i="42"/>
  <c r="Y484" i="25" s="1"/>
  <c r="L483" i="42"/>
  <c r="Y483" i="25" s="1"/>
  <c r="L482" i="42"/>
  <c r="Y482" i="25" s="1"/>
  <c r="L481" i="42"/>
  <c r="Y481" i="25" s="1"/>
  <c r="L480" i="42"/>
  <c r="Y480" i="25" s="1"/>
  <c r="L478" i="42"/>
  <c r="Y478" i="25" s="1"/>
  <c r="L476" i="42"/>
  <c r="Y476" i="25" s="1"/>
  <c r="L474" i="42"/>
  <c r="Y474" i="25" s="1"/>
  <c r="L470" i="42"/>
  <c r="Y470" i="25" s="1"/>
  <c r="L469" i="42"/>
  <c r="Y469" i="25" s="1"/>
  <c r="L467" i="42"/>
  <c r="Y467" i="25" s="1"/>
  <c r="L465" i="42"/>
  <c r="Y465" i="25" s="1"/>
  <c r="L463" i="42"/>
  <c r="Y463" i="25" s="1"/>
  <c r="L461" i="42"/>
  <c r="Y461" i="25" s="1"/>
  <c r="L459" i="42"/>
  <c r="Y459" i="25" s="1"/>
  <c r="L457" i="42"/>
  <c r="Y457" i="25" s="1"/>
  <c r="L455" i="42"/>
  <c r="Y455" i="25" s="1"/>
  <c r="L453" i="42"/>
  <c r="Y453" i="25" s="1"/>
  <c r="L449" i="42"/>
  <c r="Y449" i="25" s="1"/>
  <c r="L448" i="42"/>
  <c r="Y448" i="25" s="1"/>
  <c r="L447" i="42"/>
  <c r="Y447" i="25" s="1"/>
  <c r="L446" i="42"/>
  <c r="Y446" i="25" s="1"/>
  <c r="L445" i="42"/>
  <c r="Y445" i="25" s="1"/>
  <c r="L444" i="42"/>
  <c r="Y444" i="25" s="1"/>
  <c r="L443" i="42"/>
  <c r="Y443" i="25" s="1"/>
  <c r="L442" i="42"/>
  <c r="Y442" i="25" s="1"/>
  <c r="L441" i="42"/>
  <c r="Y441" i="25" s="1"/>
  <c r="L440" i="42"/>
  <c r="Y440" i="25" s="1"/>
  <c r="L439" i="42"/>
  <c r="Y439" i="25" s="1"/>
  <c r="L437" i="42"/>
  <c r="Y437" i="25" s="1"/>
  <c r="L435" i="42"/>
  <c r="L432" i="42"/>
  <c r="L426" i="42"/>
  <c r="Y426" i="25" s="1"/>
  <c r="L423" i="42"/>
  <c r="Y423" i="25" s="1"/>
  <c r="L421" i="42"/>
  <c r="Y421" i="25" s="1"/>
  <c r="L420" i="42"/>
  <c r="Y420" i="25" s="1"/>
  <c r="L419" i="42"/>
  <c r="Y419" i="25" s="1"/>
  <c r="L418" i="42"/>
  <c r="Y418" i="25" s="1"/>
  <c r="L417" i="42"/>
  <c r="Y417" i="25" s="1"/>
  <c r="L416" i="42"/>
  <c r="Y416" i="25" s="1"/>
  <c r="L415" i="42"/>
  <c r="Y415" i="25" s="1"/>
  <c r="L414" i="42"/>
  <c r="Y414" i="25" s="1"/>
  <c r="L412" i="42"/>
  <c r="Y412" i="25" s="1"/>
  <c r="L409" i="42"/>
  <c r="Y409" i="25" s="1"/>
  <c r="L407" i="42"/>
  <c r="Y407" i="25" s="1"/>
  <c r="L406" i="42"/>
  <c r="Y406" i="25" s="1"/>
  <c r="L405" i="42"/>
  <c r="Y405" i="25" s="1"/>
  <c r="L403" i="42"/>
  <c r="Y403" i="25" s="1"/>
  <c r="L402" i="42"/>
  <c r="Y402" i="25" s="1"/>
  <c r="L400" i="42"/>
  <c r="L397" i="42"/>
  <c r="Y397" i="25" s="1"/>
  <c r="L395" i="42"/>
  <c r="Y395" i="25" s="1"/>
  <c r="L394" i="42"/>
  <c r="Y394" i="25" s="1"/>
  <c r="L392" i="42"/>
  <c r="Y392" i="25" s="1"/>
  <c r="L390" i="42"/>
  <c r="Y390" i="25" s="1"/>
  <c r="L388" i="42"/>
  <c r="Y388" i="25" s="1"/>
  <c r="L386" i="42"/>
  <c r="Y386" i="25" s="1"/>
  <c r="L384" i="42"/>
  <c r="Y384" i="25" s="1"/>
  <c r="L383" i="42"/>
  <c r="Y383" i="25" s="1"/>
  <c r="L382" i="42"/>
  <c r="Y382" i="25" s="1"/>
  <c r="L381" i="42"/>
  <c r="Y381" i="25" s="1"/>
  <c r="L380" i="42"/>
  <c r="Y380" i="25" s="1"/>
  <c r="L377" i="42"/>
  <c r="Y377" i="25" s="1"/>
  <c r="L375" i="42"/>
  <c r="Y375" i="25" s="1"/>
  <c r="L374" i="42"/>
  <c r="Y374" i="25" s="1"/>
  <c r="L373" i="42"/>
  <c r="Y373" i="25" s="1"/>
  <c r="L370" i="42"/>
  <c r="Y370" i="25" s="1"/>
  <c r="L369" i="42"/>
  <c r="Y369" i="25" s="1"/>
  <c r="L368" i="42"/>
  <c r="Y368" i="25" s="1"/>
  <c r="L367" i="42"/>
  <c r="Y367" i="25" s="1"/>
  <c r="L366" i="42"/>
  <c r="Y366" i="25" s="1"/>
  <c r="L365" i="42"/>
  <c r="Y365" i="25" s="1"/>
  <c r="L363" i="42"/>
  <c r="Y363" i="25" s="1"/>
  <c r="L362" i="42"/>
  <c r="Y362" i="25" s="1"/>
  <c r="L360" i="42"/>
  <c r="Y360" i="25" s="1"/>
  <c r="L359" i="42"/>
  <c r="Y359" i="25" s="1"/>
  <c r="L358" i="42"/>
  <c r="Y358" i="25" s="1"/>
  <c r="L357" i="42"/>
  <c r="Y357" i="25" s="1"/>
  <c r="L356" i="42"/>
  <c r="Y356" i="25" s="1"/>
  <c r="L355" i="42"/>
  <c r="Y355" i="25" s="1"/>
  <c r="L354" i="42"/>
  <c r="Y354" i="25" s="1"/>
  <c r="L353" i="42"/>
  <c r="Y353" i="25" s="1"/>
  <c r="L352" i="42"/>
  <c r="Y352" i="25" s="1"/>
  <c r="L351" i="42"/>
  <c r="Y351" i="25" s="1"/>
  <c r="L350" i="42"/>
  <c r="Y350" i="25" s="1"/>
  <c r="L348" i="42"/>
  <c r="Y348" i="25" s="1"/>
  <c r="L347" i="42"/>
  <c r="Y347" i="25" s="1"/>
  <c r="L345" i="42"/>
  <c r="Y345" i="25" s="1"/>
  <c r="L344" i="42"/>
  <c r="Y344" i="25" s="1"/>
  <c r="L343" i="42"/>
  <c r="Y343" i="25" s="1"/>
  <c r="L341" i="42"/>
  <c r="Y341" i="25" s="1"/>
  <c r="L340" i="42"/>
  <c r="Y340" i="25" s="1"/>
  <c r="L338" i="42"/>
  <c r="Y338" i="25" s="1"/>
  <c r="L337" i="42"/>
  <c r="Y337" i="25" s="1"/>
  <c r="L336" i="42"/>
  <c r="Y336" i="25" s="1"/>
  <c r="L335" i="42"/>
  <c r="Y335" i="25" s="1"/>
  <c r="L334" i="42"/>
  <c r="Y334" i="25" s="1"/>
  <c r="L332" i="42"/>
  <c r="Y332" i="25" s="1"/>
  <c r="L331" i="42"/>
  <c r="Y331" i="25" s="1"/>
  <c r="L330" i="42"/>
  <c r="Y330" i="25" s="1"/>
  <c r="L329" i="42"/>
  <c r="Y329" i="25" s="1"/>
  <c r="L328" i="42"/>
  <c r="Y328" i="25" s="1"/>
  <c r="L326" i="42"/>
  <c r="Y326" i="25" s="1"/>
  <c r="L325" i="42"/>
  <c r="Y325" i="25" s="1"/>
  <c r="L324" i="42"/>
  <c r="Y324" i="25" s="1"/>
  <c r="L323" i="42"/>
  <c r="Y323" i="25" s="1"/>
  <c r="L322" i="42"/>
  <c r="Y322" i="25" s="1"/>
  <c r="L321" i="42"/>
  <c r="Y321" i="25" s="1"/>
  <c r="L319" i="42"/>
  <c r="Y319" i="25" s="1"/>
  <c r="L318" i="42"/>
  <c r="Y318" i="25" s="1"/>
  <c r="L317" i="42"/>
  <c r="Y317" i="25" s="1"/>
  <c r="L316" i="42"/>
  <c r="Y316" i="25" s="1"/>
  <c r="L315" i="42"/>
  <c r="Y315" i="25" s="1"/>
  <c r="L314" i="42"/>
  <c r="Y314" i="25" s="1"/>
  <c r="L313" i="42"/>
  <c r="Y313" i="25" s="1"/>
  <c r="L312" i="42"/>
  <c r="Y312" i="25" s="1"/>
  <c r="L311" i="42"/>
  <c r="Y311" i="25" s="1"/>
  <c r="L310" i="42"/>
  <c r="Y310" i="25" s="1"/>
  <c r="L309" i="42"/>
  <c r="Y309" i="25" s="1"/>
  <c r="L306" i="42"/>
  <c r="Y306" i="25" s="1"/>
  <c r="L305" i="42"/>
  <c r="Y305" i="25" s="1"/>
  <c r="L304" i="42"/>
  <c r="Y304" i="25" s="1"/>
  <c r="L303" i="42"/>
  <c r="Y303" i="25" s="1"/>
  <c r="L301" i="42"/>
  <c r="Y301" i="25" s="1"/>
  <c r="L300" i="42"/>
  <c r="Y300" i="25" s="1"/>
  <c r="L299" i="42"/>
  <c r="Y299" i="25" s="1"/>
  <c r="L297" i="42"/>
  <c r="Y297" i="25" s="1"/>
  <c r="L296" i="42"/>
  <c r="Y296" i="25" s="1"/>
  <c r="L295" i="42"/>
  <c r="Y295" i="25" s="1"/>
  <c r="L294" i="42"/>
  <c r="Y294" i="25" s="1"/>
  <c r="L293" i="42"/>
  <c r="Y293" i="25" s="1"/>
  <c r="L292" i="42"/>
  <c r="Y292" i="25" s="1"/>
  <c r="L290" i="42"/>
  <c r="Y290" i="25" s="1"/>
  <c r="L289" i="42"/>
  <c r="Y289" i="25" s="1"/>
  <c r="L288" i="42"/>
  <c r="Y288" i="25" s="1"/>
  <c r="L287" i="42"/>
  <c r="Y287" i="25" s="1"/>
  <c r="L285" i="42"/>
  <c r="Y285" i="25" s="1"/>
  <c r="L284" i="42"/>
  <c r="Y284" i="25" s="1"/>
  <c r="L282" i="42"/>
  <c r="Y282" i="25" s="1"/>
  <c r="L280" i="42"/>
  <c r="Y280" i="25" s="1"/>
  <c r="L278" i="42"/>
  <c r="L277" i="42"/>
  <c r="Y277" i="25" s="1"/>
  <c r="L276" i="42"/>
  <c r="Y276" i="25" s="1"/>
  <c r="L275" i="42"/>
  <c r="Y275" i="25" s="1"/>
  <c r="L274" i="42"/>
  <c r="Y274" i="25" s="1"/>
  <c r="L272" i="42"/>
  <c r="Y272" i="25" s="1"/>
  <c r="L271" i="42"/>
  <c r="L270" i="42"/>
  <c r="Y270" i="25" s="1"/>
  <c r="L268" i="42"/>
  <c r="Y268" i="25" s="1"/>
  <c r="L267" i="42"/>
  <c r="Y267" i="25" s="1"/>
  <c r="L266" i="42"/>
  <c r="Y266" i="25" s="1"/>
  <c r="L265" i="42"/>
  <c r="Y265" i="25" s="1"/>
  <c r="L263" i="42"/>
  <c r="L262" i="42"/>
  <c r="Y262" i="25" s="1"/>
  <c r="L260" i="42"/>
  <c r="Y260" i="25" s="1"/>
  <c r="L259" i="42"/>
  <c r="Y259" i="25" s="1"/>
  <c r="L258" i="42"/>
  <c r="Y258" i="25" s="1"/>
  <c r="L257" i="42"/>
  <c r="Y257" i="25" s="1"/>
  <c r="L255" i="42"/>
  <c r="Y255" i="25" s="1"/>
  <c r="L254" i="42"/>
  <c r="Y254" i="25" s="1"/>
  <c r="L253" i="42"/>
  <c r="Y253" i="25" s="1"/>
  <c r="L252" i="42"/>
  <c r="Y252" i="25" s="1"/>
  <c r="L251" i="42"/>
  <c r="Y251" i="25" s="1"/>
  <c r="L249" i="42"/>
  <c r="Y249" i="25" s="1"/>
  <c r="L248" i="42"/>
  <c r="Y248" i="25" s="1"/>
  <c r="L247" i="42"/>
  <c r="Y247" i="25" s="1"/>
  <c r="L246" i="42"/>
  <c r="Y246" i="25" s="1"/>
  <c r="L245" i="42"/>
  <c r="Y245" i="25" s="1"/>
  <c r="L244" i="42"/>
  <c r="Y244" i="25" s="1"/>
  <c r="L243" i="42"/>
  <c r="Y243" i="25" s="1"/>
  <c r="L242" i="42"/>
  <c r="Y242" i="25" s="1"/>
  <c r="L238" i="42"/>
  <c r="Y238" i="25" s="1"/>
  <c r="L236" i="42"/>
  <c r="Y236" i="25" s="1"/>
  <c r="L227" i="42"/>
  <c r="Y227" i="25" s="1"/>
  <c r="L222" i="42"/>
  <c r="Y222" i="25" s="1"/>
  <c r="L217" i="42"/>
  <c r="Y217" i="25" s="1"/>
  <c r="L216" i="42"/>
  <c r="Y216" i="25" s="1"/>
  <c r="L213" i="42"/>
  <c r="Y213" i="25" s="1"/>
  <c r="L212" i="42"/>
  <c r="Y212" i="25" s="1"/>
  <c r="L211" i="42"/>
  <c r="Y211" i="25" s="1"/>
  <c r="L210" i="42"/>
  <c r="Y210" i="25" s="1"/>
  <c r="L209" i="42"/>
  <c r="Y209" i="25" s="1"/>
  <c r="L208" i="42"/>
  <c r="Y208" i="25" s="1"/>
  <c r="L206" i="42"/>
  <c r="Y206" i="25" s="1"/>
  <c r="L205" i="42"/>
  <c r="Y205" i="25" s="1"/>
  <c r="L203" i="42"/>
  <c r="Y203" i="25" s="1"/>
  <c r="L201" i="42"/>
  <c r="Y201" i="25" s="1"/>
  <c r="L200" i="42"/>
  <c r="Y200" i="25" s="1"/>
  <c r="L199" i="42"/>
  <c r="Y199" i="25" s="1"/>
  <c r="L198" i="42"/>
  <c r="Y198" i="25" s="1"/>
  <c r="L196" i="42"/>
  <c r="Y196" i="25" s="1"/>
  <c r="L193" i="42"/>
  <c r="Y193" i="25" s="1"/>
  <c r="L192" i="42"/>
  <c r="Y192" i="25" s="1"/>
  <c r="L191" i="42"/>
  <c r="Y191" i="25" s="1"/>
  <c r="L188" i="42"/>
  <c r="Y188" i="25" s="1"/>
  <c r="L186" i="42"/>
  <c r="Y186" i="25" s="1"/>
  <c r="L185" i="42"/>
  <c r="Y185" i="25" s="1"/>
  <c r="L184" i="42"/>
  <c r="Y184" i="25" s="1"/>
  <c r="L183" i="42"/>
  <c r="Y183" i="25" s="1"/>
  <c r="L182" i="42"/>
  <c r="Y182" i="25" s="1"/>
  <c r="L179" i="42"/>
  <c r="Y179" i="25" s="1"/>
  <c r="L178" i="42"/>
  <c r="Y178" i="25" s="1"/>
  <c r="L176" i="42"/>
  <c r="Y176" i="25" s="1"/>
  <c r="L175" i="42"/>
  <c r="Y175" i="25" s="1"/>
  <c r="L174" i="42"/>
  <c r="Y174" i="25" s="1"/>
  <c r="L173" i="42"/>
  <c r="Y173" i="25" s="1"/>
  <c r="L172" i="42"/>
  <c r="Y172" i="25" s="1"/>
  <c r="L170" i="42"/>
  <c r="Y170" i="25" s="1"/>
  <c r="L169" i="42"/>
  <c r="Y169" i="25" s="1"/>
  <c r="L168" i="42"/>
  <c r="Y168" i="25" s="1"/>
  <c r="L164" i="42"/>
  <c r="Y164" i="25" s="1"/>
  <c r="L163" i="42"/>
  <c r="Y163" i="25" s="1"/>
  <c r="L160" i="42"/>
  <c r="Y160" i="25" s="1"/>
  <c r="L159" i="42"/>
  <c r="Y159" i="25" s="1"/>
  <c r="L158" i="42"/>
  <c r="Y158" i="25" s="1"/>
  <c r="L154" i="42"/>
  <c r="Y154" i="25" s="1"/>
  <c r="L153" i="42"/>
  <c r="Y153" i="25" s="1"/>
  <c r="L152" i="42"/>
  <c r="Y152" i="25" s="1"/>
  <c r="L151" i="42"/>
  <c r="Y151" i="25" s="1"/>
  <c r="L149" i="42"/>
  <c r="Y149" i="25" s="1"/>
  <c r="L148" i="42"/>
  <c r="Y148" i="25" s="1"/>
  <c r="L145" i="42"/>
  <c r="Y145" i="25" s="1"/>
  <c r="L144" i="42"/>
  <c r="Y144" i="25" s="1"/>
  <c r="L143" i="42"/>
  <c r="Y143" i="25" s="1"/>
  <c r="L141" i="42"/>
  <c r="Y141" i="25" s="1"/>
  <c r="L140" i="42"/>
  <c r="Y140" i="25" s="1"/>
  <c r="L139" i="42"/>
  <c r="Y139" i="25" s="1"/>
  <c r="L135" i="42"/>
  <c r="Y135" i="25" s="1"/>
  <c r="L134" i="42"/>
  <c r="Y134" i="25" s="1"/>
  <c r="L133" i="42"/>
  <c r="Y133" i="25" s="1"/>
  <c r="L132" i="42"/>
  <c r="Y132" i="25" s="1"/>
  <c r="L130" i="42"/>
  <c r="Y130" i="25" s="1"/>
  <c r="L129" i="42"/>
  <c r="Y129" i="25" s="1"/>
  <c r="L128" i="42"/>
  <c r="Y128" i="25" s="1"/>
  <c r="L127" i="42"/>
  <c r="Y127" i="25" s="1"/>
  <c r="L124" i="42"/>
  <c r="Y124" i="25" s="1"/>
  <c r="L122" i="42"/>
  <c r="Y122" i="25" s="1"/>
  <c r="L121" i="42"/>
  <c r="Y121" i="25" s="1"/>
  <c r="L120" i="42"/>
  <c r="Y120" i="25" s="1"/>
  <c r="L119" i="42"/>
  <c r="Y119" i="25" s="1"/>
  <c r="L118" i="42"/>
  <c r="Y118" i="25" s="1"/>
  <c r="L116" i="42"/>
  <c r="Y116" i="25" s="1"/>
  <c r="L114" i="42"/>
  <c r="Y114" i="25" s="1"/>
  <c r="L112" i="42"/>
  <c r="Y112" i="25" s="1"/>
  <c r="L110" i="42"/>
  <c r="Y110" i="25" s="1"/>
  <c r="L109" i="42"/>
  <c r="Y109" i="25" s="1"/>
  <c r="L108" i="42"/>
  <c r="Y108" i="25" s="1"/>
  <c r="L106" i="42"/>
  <c r="Y106" i="25" s="1"/>
  <c r="L105" i="42"/>
  <c r="Y105" i="25" s="1"/>
  <c r="L103" i="42"/>
  <c r="Y103" i="25" s="1"/>
  <c r="L102" i="42"/>
  <c r="Y102" i="25" s="1"/>
  <c r="L99" i="42"/>
  <c r="Y99" i="25" s="1"/>
  <c r="L98" i="42"/>
  <c r="Y98" i="25" s="1"/>
  <c r="L95" i="42"/>
  <c r="Y95" i="25" s="1"/>
  <c r="L93" i="42"/>
  <c r="Y93" i="25" s="1"/>
  <c r="L91" i="42"/>
  <c r="Y91" i="25" s="1"/>
  <c r="L90" i="42"/>
  <c r="Y90" i="25" s="1"/>
  <c r="L89" i="42"/>
  <c r="Y89" i="25" s="1"/>
  <c r="L88" i="42"/>
  <c r="Y88" i="25" s="1"/>
  <c r="L87" i="42"/>
  <c r="Y87" i="25" s="1"/>
  <c r="L85" i="42"/>
  <c r="Y85" i="25" s="1"/>
  <c r="L84" i="42"/>
  <c r="Y84" i="25" s="1"/>
  <c r="L83" i="42"/>
  <c r="Y83" i="25" s="1"/>
  <c r="L82" i="42"/>
  <c r="Y82" i="25" s="1"/>
  <c r="L81" i="42"/>
  <c r="Y81" i="25" s="1"/>
  <c r="L78" i="42"/>
  <c r="Y78" i="25" s="1"/>
  <c r="L76" i="42"/>
  <c r="Y76" i="25" s="1"/>
  <c r="L75" i="42"/>
  <c r="Y75" i="25" s="1"/>
  <c r="L71" i="42"/>
  <c r="Y71" i="25" s="1"/>
  <c r="L70" i="42"/>
  <c r="Y70" i="25" s="1"/>
  <c r="L69" i="42"/>
  <c r="Y69" i="25" s="1"/>
  <c r="L65" i="42"/>
  <c r="Y65" i="25" s="1"/>
  <c r="L63" i="42"/>
  <c r="Y63" i="25" s="1"/>
  <c r="L62" i="42"/>
  <c r="Y62" i="25" s="1"/>
  <c r="L61" i="42"/>
  <c r="Y61" i="25" s="1"/>
  <c r="L60" i="42"/>
  <c r="Y60" i="25" s="1"/>
  <c r="L59" i="42"/>
  <c r="Y59" i="25" s="1"/>
  <c r="L57" i="42"/>
  <c r="Y57" i="25" s="1"/>
  <c r="L55" i="42"/>
  <c r="Y55" i="25" s="1"/>
  <c r="L54" i="42"/>
  <c r="Y54" i="25" s="1"/>
  <c r="L53" i="42"/>
  <c r="Y53" i="25" s="1"/>
  <c r="L52" i="42"/>
  <c r="Y52" i="25" s="1"/>
  <c r="L51" i="42"/>
  <c r="Y51" i="25" s="1"/>
  <c r="L48" i="42"/>
  <c r="Y48" i="25" s="1"/>
  <c r="L47" i="42"/>
  <c r="Y47" i="25" s="1"/>
  <c r="L46" i="42"/>
  <c r="Y46" i="25" s="1"/>
  <c r="L45" i="42"/>
  <c r="Y45" i="25" s="1"/>
  <c r="L43" i="42"/>
  <c r="Y43" i="25" s="1"/>
  <c r="L42" i="42"/>
  <c r="Y42" i="25" s="1"/>
  <c r="L41" i="42"/>
  <c r="Y41" i="25" s="1"/>
  <c r="L40" i="42"/>
  <c r="Y40" i="25" s="1"/>
  <c r="L39" i="42"/>
  <c r="Y39" i="25" s="1"/>
  <c r="L38" i="42"/>
  <c r="Y38" i="25" s="1"/>
  <c r="L37" i="42"/>
  <c r="Y37" i="25" s="1"/>
  <c r="L33" i="42"/>
  <c r="Y33" i="25" s="1"/>
  <c r="L31" i="42"/>
  <c r="Y31" i="25" s="1"/>
  <c r="L30" i="42"/>
  <c r="Y30" i="25" s="1"/>
  <c r="L26" i="42"/>
  <c r="Y26" i="25" s="1"/>
  <c r="L25" i="42"/>
  <c r="Y25" i="25" s="1"/>
  <c r="L23" i="42"/>
  <c r="Y23" i="25" s="1"/>
  <c r="L22" i="42"/>
  <c r="Y22" i="25" s="1"/>
  <c r="L21" i="42"/>
  <c r="Y21" i="25" s="1"/>
  <c r="L20" i="42"/>
  <c r="Y20" i="25" s="1"/>
  <c r="L17" i="42"/>
  <c r="Y17" i="25" s="1"/>
  <c r="L16" i="42"/>
  <c r="Y16" i="25" s="1"/>
  <c r="L13" i="42"/>
  <c r="Y13" i="25" s="1"/>
  <c r="L11" i="42"/>
  <c r="Y11" i="25" s="1"/>
  <c r="L10" i="42"/>
  <c r="Y10" i="25" s="1"/>
  <c r="L9" i="42"/>
  <c r="Y9" i="25" s="1"/>
  <c r="L8" i="42"/>
  <c r="Y8" i="25" s="1"/>
  <c r="H467" i="42"/>
  <c r="W467" i="25" s="1"/>
  <c r="H459" i="42"/>
  <c r="W459" i="25" s="1"/>
  <c r="I435" i="42"/>
  <c r="L508" i="40"/>
  <c r="K508" i="40"/>
  <c r="L506" i="40"/>
  <c r="K506" i="40"/>
  <c r="L504" i="40"/>
  <c r="K504" i="40"/>
  <c r="L502" i="40"/>
  <c r="K502" i="40"/>
  <c r="L500" i="40"/>
  <c r="K500" i="40"/>
  <c r="L498" i="40"/>
  <c r="K498" i="40"/>
  <c r="L496" i="40"/>
  <c r="K496" i="40"/>
  <c r="L494" i="40"/>
  <c r="K494" i="40"/>
  <c r="L492" i="40"/>
  <c r="K492" i="40"/>
  <c r="L490" i="40"/>
  <c r="K490" i="40"/>
  <c r="L479" i="40"/>
  <c r="K479" i="40"/>
  <c r="L477" i="40"/>
  <c r="K477" i="40"/>
  <c r="L475" i="40"/>
  <c r="K475" i="40"/>
  <c r="L473" i="40"/>
  <c r="K473" i="40"/>
  <c r="L468" i="40"/>
  <c r="K468" i="40"/>
  <c r="L466" i="40"/>
  <c r="K466" i="40"/>
  <c r="L464" i="40"/>
  <c r="K464" i="40"/>
  <c r="L462" i="40"/>
  <c r="K462" i="40"/>
  <c r="L460" i="40"/>
  <c r="K460" i="40"/>
  <c r="L458" i="40"/>
  <c r="K458" i="40"/>
  <c r="L456" i="40"/>
  <c r="K456" i="40"/>
  <c r="L454" i="40"/>
  <c r="K454" i="40"/>
  <c r="L452" i="40"/>
  <c r="K452" i="40"/>
  <c r="L450" i="40"/>
  <c r="K450" i="40"/>
  <c r="L438" i="40"/>
  <c r="K438" i="40"/>
  <c r="L436" i="40"/>
  <c r="K436" i="40"/>
  <c r="L431" i="40"/>
  <c r="K431" i="40"/>
  <c r="L425" i="40"/>
  <c r="L424" i="40" s="1"/>
  <c r="K425" i="40"/>
  <c r="K424" i="40" s="1"/>
  <c r="L422" i="40"/>
  <c r="K422" i="40"/>
  <c r="L413" i="40"/>
  <c r="K413" i="40"/>
  <c r="L411" i="40"/>
  <c r="L433" i="40" s="1"/>
  <c r="K411" i="40"/>
  <c r="K433" i="40" s="1"/>
  <c r="L408" i="40"/>
  <c r="K408" i="40"/>
  <c r="L404" i="40"/>
  <c r="K404" i="40"/>
  <c r="L401" i="40"/>
  <c r="L410" i="40" s="1"/>
  <c r="K401" i="40"/>
  <c r="K410" i="40" s="1"/>
  <c r="L396" i="40"/>
  <c r="K396" i="40"/>
  <c r="L393" i="40"/>
  <c r="K393" i="40"/>
  <c r="L391" i="40"/>
  <c r="K391" i="40"/>
  <c r="L389" i="40"/>
  <c r="K389" i="40"/>
  <c r="L387" i="40"/>
  <c r="K387" i="40"/>
  <c r="L385" i="40"/>
  <c r="K385" i="40"/>
  <c r="L379" i="40"/>
  <c r="K379" i="40"/>
  <c r="L378" i="40"/>
  <c r="K378" i="40"/>
  <c r="L376" i="40"/>
  <c r="K376" i="40"/>
  <c r="L372" i="40"/>
  <c r="K372" i="40"/>
  <c r="L371" i="40"/>
  <c r="K371" i="40"/>
  <c r="L364" i="40"/>
  <c r="K364" i="40"/>
  <c r="L361" i="40"/>
  <c r="K361" i="40"/>
  <c r="L349" i="40"/>
  <c r="K349" i="40"/>
  <c r="L346" i="40"/>
  <c r="K346" i="40"/>
  <c r="L342" i="40"/>
  <c r="K342" i="40"/>
  <c r="L339" i="40"/>
  <c r="K339" i="40"/>
  <c r="L333" i="40"/>
  <c r="K333" i="40"/>
  <c r="L327" i="40"/>
  <c r="K327" i="40"/>
  <c r="L320" i="40"/>
  <c r="K320" i="40"/>
  <c r="L308" i="40"/>
  <c r="K308" i="40"/>
  <c r="L307" i="40"/>
  <c r="K307" i="40"/>
  <c r="L302" i="40"/>
  <c r="K302" i="40"/>
  <c r="L298" i="40"/>
  <c r="K298" i="40"/>
  <c r="L291" i="40"/>
  <c r="K291" i="40"/>
  <c r="L283" i="40"/>
  <c r="K283" i="40"/>
  <c r="L273" i="40"/>
  <c r="K273" i="40"/>
  <c r="L261" i="40"/>
  <c r="K261" i="40"/>
  <c r="L256" i="40"/>
  <c r="K256" i="40"/>
  <c r="L250" i="40"/>
  <c r="K250" i="40"/>
  <c r="L241" i="40"/>
  <c r="K241" i="40"/>
  <c r="L207" i="40"/>
  <c r="K207" i="40"/>
  <c r="L204" i="40"/>
  <c r="K204" i="40"/>
  <c r="L202" i="40"/>
  <c r="K202" i="40"/>
  <c r="L197" i="40"/>
  <c r="K197" i="40"/>
  <c r="L195" i="40"/>
  <c r="K195" i="40"/>
  <c r="L194" i="40"/>
  <c r="L190" i="40"/>
  <c r="K190" i="40"/>
  <c r="L187" i="40"/>
  <c r="K187" i="40"/>
  <c r="L181" i="40"/>
  <c r="K181" i="40"/>
  <c r="L180" i="40"/>
  <c r="K180" i="40"/>
  <c r="L177" i="40"/>
  <c r="K177" i="40"/>
  <c r="L171" i="40"/>
  <c r="K171" i="40"/>
  <c r="L167" i="40"/>
  <c r="K167" i="40"/>
  <c r="L166" i="40"/>
  <c r="K166" i="40"/>
  <c r="K165" i="40" s="1"/>
  <c r="L165" i="40"/>
  <c r="L157" i="40"/>
  <c r="K157" i="40"/>
  <c r="L150" i="40"/>
  <c r="K150" i="40"/>
  <c r="L142" i="40"/>
  <c r="K142" i="40"/>
  <c r="L138" i="40"/>
  <c r="K138" i="40"/>
  <c r="L137" i="40"/>
  <c r="K137" i="40"/>
  <c r="K136" i="40" s="1"/>
  <c r="L136" i="40"/>
  <c r="L131" i="40"/>
  <c r="K131" i="40"/>
  <c r="L126" i="40"/>
  <c r="K126" i="40"/>
  <c r="L125" i="40"/>
  <c r="K125" i="40"/>
  <c r="L117" i="40"/>
  <c r="K117" i="40"/>
  <c r="L115" i="40"/>
  <c r="K115" i="40"/>
  <c r="L113" i="40"/>
  <c r="K113" i="40"/>
  <c r="L111" i="40"/>
  <c r="K111" i="40"/>
  <c r="L107" i="40"/>
  <c r="K107" i="40"/>
  <c r="L104" i="40"/>
  <c r="K104" i="40"/>
  <c r="L101" i="40"/>
  <c r="K101" i="40"/>
  <c r="L100" i="40"/>
  <c r="K100" i="40"/>
  <c r="L97" i="40"/>
  <c r="K97" i="40"/>
  <c r="L96" i="40"/>
  <c r="K96" i="40"/>
  <c r="L94" i="40"/>
  <c r="K94" i="40"/>
  <c r="L92" i="40"/>
  <c r="K92" i="40"/>
  <c r="L86" i="40"/>
  <c r="K86" i="40"/>
  <c r="L80" i="40"/>
  <c r="K80" i="40"/>
  <c r="L79" i="40"/>
  <c r="K79" i="40"/>
  <c r="L77" i="40"/>
  <c r="K77" i="40"/>
  <c r="L74" i="40"/>
  <c r="K74" i="40"/>
  <c r="L73" i="40"/>
  <c r="K73" i="40"/>
  <c r="K72" i="40" s="1"/>
  <c r="L72" i="40"/>
  <c r="L68" i="40"/>
  <c r="K68" i="40"/>
  <c r="K67" i="40" s="1"/>
  <c r="K66" i="40" s="1"/>
  <c r="L67" i="40"/>
  <c r="L66" i="40" s="1"/>
  <c r="L58" i="40"/>
  <c r="K58" i="40"/>
  <c r="K56" i="40" s="1"/>
  <c r="L56" i="40"/>
  <c r="L50" i="40"/>
  <c r="K50" i="40"/>
  <c r="K49" i="40" s="1"/>
  <c r="L49" i="40"/>
  <c r="L44" i="40"/>
  <c r="K44" i="40"/>
  <c r="L36" i="40"/>
  <c r="K36" i="40"/>
  <c r="K35" i="40" s="1"/>
  <c r="K34" i="40" s="1"/>
  <c r="L35" i="40"/>
  <c r="L34" i="40" s="1"/>
  <c r="L32" i="40"/>
  <c r="K32" i="40"/>
  <c r="L29" i="40"/>
  <c r="K29" i="40"/>
  <c r="L24" i="40"/>
  <c r="K24" i="40"/>
  <c r="L19" i="40"/>
  <c r="K19" i="40"/>
  <c r="L18" i="40"/>
  <c r="K18" i="40"/>
  <c r="L15" i="40"/>
  <c r="K15" i="40"/>
  <c r="L14" i="40"/>
  <c r="K14" i="40"/>
  <c r="L12" i="40"/>
  <c r="K12" i="40"/>
  <c r="L7" i="40"/>
  <c r="K7" i="40"/>
  <c r="I516" i="40"/>
  <c r="H516" i="40" s="1"/>
  <c r="I514" i="40"/>
  <c r="H514" i="40" s="1"/>
  <c r="I510" i="40"/>
  <c r="H510" i="40" s="1"/>
  <c r="V510" i="25" s="1"/>
  <c r="I509" i="40"/>
  <c r="H509" i="40" s="1"/>
  <c r="V509" i="25" s="1"/>
  <c r="I507" i="40"/>
  <c r="H507" i="40" s="1"/>
  <c r="V507" i="25" s="1"/>
  <c r="I505" i="40"/>
  <c r="H505" i="40" s="1"/>
  <c r="V505" i="25" s="1"/>
  <c r="I503" i="40"/>
  <c r="H503" i="40" s="1"/>
  <c r="V503" i="25" s="1"/>
  <c r="I501" i="40"/>
  <c r="H501" i="40" s="1"/>
  <c r="V501" i="25" s="1"/>
  <c r="I499" i="40"/>
  <c r="H499" i="40" s="1"/>
  <c r="V499" i="25" s="1"/>
  <c r="I497" i="40"/>
  <c r="H497" i="40" s="1"/>
  <c r="V497" i="25" s="1"/>
  <c r="I495" i="40"/>
  <c r="H495" i="40" s="1"/>
  <c r="V495" i="25" s="1"/>
  <c r="I493" i="40"/>
  <c r="H493" i="40" s="1"/>
  <c r="V493" i="25" s="1"/>
  <c r="I491" i="40"/>
  <c r="H491" i="40" s="1"/>
  <c r="V491" i="25" s="1"/>
  <c r="I489" i="40"/>
  <c r="H489" i="40" s="1"/>
  <c r="V489" i="25" s="1"/>
  <c r="I488" i="40"/>
  <c r="H488" i="40" s="1"/>
  <c r="V488" i="25" s="1"/>
  <c r="I487" i="40"/>
  <c r="H487" i="40" s="1"/>
  <c r="V487" i="25" s="1"/>
  <c r="I486" i="40"/>
  <c r="H486" i="40" s="1"/>
  <c r="V486" i="25" s="1"/>
  <c r="I485" i="40"/>
  <c r="H485" i="40" s="1"/>
  <c r="V485" i="25" s="1"/>
  <c r="I484" i="40"/>
  <c r="H484" i="40" s="1"/>
  <c r="V484" i="25" s="1"/>
  <c r="I483" i="40"/>
  <c r="H483" i="40" s="1"/>
  <c r="V483" i="25" s="1"/>
  <c r="I482" i="40"/>
  <c r="H482" i="40" s="1"/>
  <c r="V482" i="25" s="1"/>
  <c r="I481" i="40"/>
  <c r="H481" i="40" s="1"/>
  <c r="V481" i="25" s="1"/>
  <c r="I480" i="40"/>
  <c r="H480" i="40" s="1"/>
  <c r="V480" i="25" s="1"/>
  <c r="I478" i="40"/>
  <c r="H478" i="40" s="1"/>
  <c r="V478" i="25" s="1"/>
  <c r="I476" i="40"/>
  <c r="H476" i="40" s="1"/>
  <c r="V476" i="25" s="1"/>
  <c r="I474" i="40"/>
  <c r="H474" i="40" s="1"/>
  <c r="V474" i="25" s="1"/>
  <c r="I470" i="40"/>
  <c r="H470" i="40" s="1"/>
  <c r="V470" i="25" s="1"/>
  <c r="I469" i="40"/>
  <c r="H469" i="40" s="1"/>
  <c r="V469" i="25" s="1"/>
  <c r="I467" i="40"/>
  <c r="H467" i="40" s="1"/>
  <c r="V467" i="25" s="1"/>
  <c r="I465" i="40"/>
  <c r="H465" i="40" s="1"/>
  <c r="V465" i="25" s="1"/>
  <c r="I463" i="40"/>
  <c r="H463" i="40" s="1"/>
  <c r="V463" i="25" s="1"/>
  <c r="I461" i="40"/>
  <c r="H461" i="40" s="1"/>
  <c r="V461" i="25" s="1"/>
  <c r="I459" i="40"/>
  <c r="H459" i="40" s="1"/>
  <c r="V459" i="25" s="1"/>
  <c r="I457" i="40"/>
  <c r="H457" i="40" s="1"/>
  <c r="V457" i="25" s="1"/>
  <c r="I455" i="40"/>
  <c r="H455" i="40" s="1"/>
  <c r="V455" i="25" s="1"/>
  <c r="I453" i="40"/>
  <c r="H453" i="40" s="1"/>
  <c r="V453" i="25" s="1"/>
  <c r="I449" i="40"/>
  <c r="H449" i="40" s="1"/>
  <c r="V449" i="25" s="1"/>
  <c r="I448" i="40"/>
  <c r="H448" i="40" s="1"/>
  <c r="V448" i="25" s="1"/>
  <c r="I447" i="40"/>
  <c r="H447" i="40" s="1"/>
  <c r="V447" i="25" s="1"/>
  <c r="I446" i="40"/>
  <c r="H446" i="40" s="1"/>
  <c r="V446" i="25" s="1"/>
  <c r="I445" i="40"/>
  <c r="H445" i="40" s="1"/>
  <c r="V445" i="25" s="1"/>
  <c r="I444" i="40"/>
  <c r="H444" i="40" s="1"/>
  <c r="V444" i="25" s="1"/>
  <c r="I443" i="40"/>
  <c r="H443" i="40" s="1"/>
  <c r="V443" i="25" s="1"/>
  <c r="I442" i="40"/>
  <c r="H442" i="40" s="1"/>
  <c r="V442" i="25" s="1"/>
  <c r="I441" i="40"/>
  <c r="H441" i="40" s="1"/>
  <c r="V441" i="25" s="1"/>
  <c r="I440" i="40"/>
  <c r="H440" i="40" s="1"/>
  <c r="V440" i="25" s="1"/>
  <c r="I439" i="40"/>
  <c r="H439" i="40" s="1"/>
  <c r="V439" i="25" s="1"/>
  <c r="I437" i="40"/>
  <c r="H437" i="40" s="1"/>
  <c r="V437" i="25" s="1"/>
  <c r="I435" i="40"/>
  <c r="H435" i="40" s="1"/>
  <c r="I432" i="40"/>
  <c r="H432" i="40" s="1"/>
  <c r="I426" i="40"/>
  <c r="H426" i="40" s="1"/>
  <c r="V426" i="25" s="1"/>
  <c r="I423" i="40"/>
  <c r="H423" i="40" s="1"/>
  <c r="V423" i="25" s="1"/>
  <c r="I421" i="40"/>
  <c r="H421" i="40" s="1"/>
  <c r="V421" i="25" s="1"/>
  <c r="I420" i="40"/>
  <c r="H420" i="40" s="1"/>
  <c r="V420" i="25" s="1"/>
  <c r="I419" i="40"/>
  <c r="H419" i="40" s="1"/>
  <c r="V419" i="25" s="1"/>
  <c r="I418" i="40"/>
  <c r="H418" i="40" s="1"/>
  <c r="V418" i="25" s="1"/>
  <c r="I417" i="40"/>
  <c r="H417" i="40" s="1"/>
  <c r="V417" i="25" s="1"/>
  <c r="I416" i="40"/>
  <c r="H416" i="40" s="1"/>
  <c r="V416" i="25" s="1"/>
  <c r="I415" i="40"/>
  <c r="H415" i="40" s="1"/>
  <c r="V415" i="25" s="1"/>
  <c r="I414" i="40"/>
  <c r="H414" i="40" s="1"/>
  <c r="V414" i="25" s="1"/>
  <c r="I412" i="40"/>
  <c r="H412" i="40" s="1"/>
  <c r="V412" i="25" s="1"/>
  <c r="I409" i="40"/>
  <c r="H409" i="40" s="1"/>
  <c r="V409" i="25" s="1"/>
  <c r="I407" i="40"/>
  <c r="H407" i="40" s="1"/>
  <c r="V407" i="25" s="1"/>
  <c r="I406" i="40"/>
  <c r="H406" i="40" s="1"/>
  <c r="V406" i="25" s="1"/>
  <c r="I405" i="40"/>
  <c r="H405" i="40" s="1"/>
  <c r="V405" i="25" s="1"/>
  <c r="I403" i="40"/>
  <c r="H403" i="40" s="1"/>
  <c r="V403" i="25" s="1"/>
  <c r="I402" i="40"/>
  <c r="H402" i="40" s="1"/>
  <c r="V402" i="25" s="1"/>
  <c r="I400" i="40"/>
  <c r="H400" i="40" s="1"/>
  <c r="I397" i="40"/>
  <c r="H397" i="40" s="1"/>
  <c r="V397" i="25" s="1"/>
  <c r="I395" i="40"/>
  <c r="H395" i="40" s="1"/>
  <c r="V395" i="25" s="1"/>
  <c r="I394" i="40"/>
  <c r="H394" i="40" s="1"/>
  <c r="V394" i="25" s="1"/>
  <c r="I392" i="40"/>
  <c r="H392" i="40" s="1"/>
  <c r="V392" i="25" s="1"/>
  <c r="I390" i="40"/>
  <c r="H390" i="40" s="1"/>
  <c r="V390" i="25" s="1"/>
  <c r="I388" i="40"/>
  <c r="H388" i="40" s="1"/>
  <c r="V388" i="25" s="1"/>
  <c r="I386" i="40"/>
  <c r="H386" i="40" s="1"/>
  <c r="V386" i="25" s="1"/>
  <c r="I384" i="40"/>
  <c r="H384" i="40" s="1"/>
  <c r="V384" i="25" s="1"/>
  <c r="I383" i="40"/>
  <c r="H383" i="40" s="1"/>
  <c r="V383" i="25" s="1"/>
  <c r="I382" i="40"/>
  <c r="H382" i="40" s="1"/>
  <c r="V382" i="25" s="1"/>
  <c r="I381" i="40"/>
  <c r="H381" i="40" s="1"/>
  <c r="V381" i="25" s="1"/>
  <c r="I380" i="40"/>
  <c r="H380" i="40" s="1"/>
  <c r="V380" i="25" s="1"/>
  <c r="I377" i="40"/>
  <c r="H377" i="40" s="1"/>
  <c r="V377" i="25" s="1"/>
  <c r="I375" i="40"/>
  <c r="H375" i="40" s="1"/>
  <c r="V375" i="25" s="1"/>
  <c r="I374" i="40"/>
  <c r="H374" i="40" s="1"/>
  <c r="V374" i="25" s="1"/>
  <c r="I373" i="40"/>
  <c r="H373" i="40" s="1"/>
  <c r="V373" i="25" s="1"/>
  <c r="I370" i="40"/>
  <c r="H370" i="40" s="1"/>
  <c r="V370" i="25" s="1"/>
  <c r="I369" i="40"/>
  <c r="H369" i="40" s="1"/>
  <c r="V369" i="25" s="1"/>
  <c r="I368" i="40"/>
  <c r="H368" i="40" s="1"/>
  <c r="V368" i="25" s="1"/>
  <c r="I367" i="40"/>
  <c r="H367" i="40" s="1"/>
  <c r="V367" i="25" s="1"/>
  <c r="I366" i="40"/>
  <c r="H366" i="40" s="1"/>
  <c r="V366" i="25" s="1"/>
  <c r="I365" i="40"/>
  <c r="H365" i="40" s="1"/>
  <c r="V365" i="25" s="1"/>
  <c r="I363" i="40"/>
  <c r="H363" i="40" s="1"/>
  <c r="V363" i="25" s="1"/>
  <c r="I362" i="40"/>
  <c r="H362" i="40" s="1"/>
  <c r="V362" i="25" s="1"/>
  <c r="I360" i="40"/>
  <c r="H360" i="40" s="1"/>
  <c r="V360" i="25" s="1"/>
  <c r="I359" i="40"/>
  <c r="H359" i="40" s="1"/>
  <c r="V359" i="25" s="1"/>
  <c r="I358" i="40"/>
  <c r="H358" i="40" s="1"/>
  <c r="V358" i="25" s="1"/>
  <c r="I357" i="40"/>
  <c r="H357" i="40" s="1"/>
  <c r="V357" i="25" s="1"/>
  <c r="I356" i="40"/>
  <c r="H356" i="40" s="1"/>
  <c r="V356" i="25" s="1"/>
  <c r="I355" i="40"/>
  <c r="H355" i="40" s="1"/>
  <c r="V355" i="25" s="1"/>
  <c r="I354" i="40"/>
  <c r="H354" i="40" s="1"/>
  <c r="V354" i="25" s="1"/>
  <c r="I353" i="40"/>
  <c r="H353" i="40" s="1"/>
  <c r="V353" i="25" s="1"/>
  <c r="I352" i="40"/>
  <c r="H352" i="40" s="1"/>
  <c r="V352" i="25" s="1"/>
  <c r="I351" i="40"/>
  <c r="H351" i="40" s="1"/>
  <c r="V351" i="25" s="1"/>
  <c r="I350" i="40"/>
  <c r="H350" i="40" s="1"/>
  <c r="V350" i="25" s="1"/>
  <c r="I348" i="40"/>
  <c r="H348" i="40" s="1"/>
  <c r="V348" i="25" s="1"/>
  <c r="I347" i="40"/>
  <c r="H347" i="40" s="1"/>
  <c r="V347" i="25" s="1"/>
  <c r="I345" i="40"/>
  <c r="H345" i="40" s="1"/>
  <c r="V345" i="25" s="1"/>
  <c r="I344" i="40"/>
  <c r="H344" i="40" s="1"/>
  <c r="V344" i="25" s="1"/>
  <c r="I343" i="40"/>
  <c r="H343" i="40" s="1"/>
  <c r="V343" i="25" s="1"/>
  <c r="I341" i="40"/>
  <c r="H341" i="40" s="1"/>
  <c r="V341" i="25" s="1"/>
  <c r="I340" i="40"/>
  <c r="H340" i="40" s="1"/>
  <c r="V340" i="25" s="1"/>
  <c r="I338" i="40"/>
  <c r="H338" i="40" s="1"/>
  <c r="V338" i="25" s="1"/>
  <c r="I337" i="40"/>
  <c r="H337" i="40" s="1"/>
  <c r="V337" i="25" s="1"/>
  <c r="I336" i="40"/>
  <c r="H336" i="40" s="1"/>
  <c r="V336" i="25" s="1"/>
  <c r="I335" i="40"/>
  <c r="H335" i="40" s="1"/>
  <c r="V335" i="25" s="1"/>
  <c r="I334" i="40"/>
  <c r="H334" i="40" s="1"/>
  <c r="V334" i="25" s="1"/>
  <c r="I332" i="40"/>
  <c r="H332" i="40" s="1"/>
  <c r="V332" i="25" s="1"/>
  <c r="I331" i="40"/>
  <c r="H331" i="40" s="1"/>
  <c r="V331" i="25" s="1"/>
  <c r="I330" i="40"/>
  <c r="H330" i="40" s="1"/>
  <c r="V330" i="25" s="1"/>
  <c r="I329" i="40"/>
  <c r="H329" i="40" s="1"/>
  <c r="V329" i="25" s="1"/>
  <c r="I328" i="40"/>
  <c r="H328" i="40" s="1"/>
  <c r="V328" i="25" s="1"/>
  <c r="I326" i="40"/>
  <c r="H326" i="40" s="1"/>
  <c r="V326" i="25" s="1"/>
  <c r="I325" i="40"/>
  <c r="H325" i="40" s="1"/>
  <c r="V325" i="25" s="1"/>
  <c r="I324" i="40"/>
  <c r="H324" i="40" s="1"/>
  <c r="V324" i="25" s="1"/>
  <c r="I323" i="40"/>
  <c r="H323" i="40" s="1"/>
  <c r="V323" i="25" s="1"/>
  <c r="I322" i="40"/>
  <c r="H322" i="40" s="1"/>
  <c r="V322" i="25" s="1"/>
  <c r="I321" i="40"/>
  <c r="H321" i="40" s="1"/>
  <c r="V321" i="25" s="1"/>
  <c r="I319" i="40"/>
  <c r="H319" i="40" s="1"/>
  <c r="V319" i="25" s="1"/>
  <c r="I318" i="40"/>
  <c r="H318" i="40" s="1"/>
  <c r="V318" i="25" s="1"/>
  <c r="I317" i="40"/>
  <c r="H317" i="40" s="1"/>
  <c r="V317" i="25" s="1"/>
  <c r="I316" i="40"/>
  <c r="H316" i="40" s="1"/>
  <c r="V316" i="25" s="1"/>
  <c r="I315" i="40"/>
  <c r="H315" i="40" s="1"/>
  <c r="V315" i="25" s="1"/>
  <c r="I314" i="40"/>
  <c r="H314" i="40" s="1"/>
  <c r="V314" i="25" s="1"/>
  <c r="I313" i="40"/>
  <c r="H313" i="40" s="1"/>
  <c r="V313" i="25" s="1"/>
  <c r="I312" i="40"/>
  <c r="H312" i="40" s="1"/>
  <c r="V312" i="25" s="1"/>
  <c r="I311" i="40"/>
  <c r="H311" i="40" s="1"/>
  <c r="V311" i="25" s="1"/>
  <c r="I310" i="40"/>
  <c r="H310" i="40" s="1"/>
  <c r="V310" i="25" s="1"/>
  <c r="I309" i="40"/>
  <c r="H309" i="40" s="1"/>
  <c r="V309" i="25" s="1"/>
  <c r="I306" i="40"/>
  <c r="H306" i="40" s="1"/>
  <c r="V306" i="25" s="1"/>
  <c r="I305" i="40"/>
  <c r="H305" i="40" s="1"/>
  <c r="V305" i="25" s="1"/>
  <c r="I304" i="40"/>
  <c r="H304" i="40" s="1"/>
  <c r="V304" i="25" s="1"/>
  <c r="I303" i="40"/>
  <c r="H303" i="40" s="1"/>
  <c r="V303" i="25" s="1"/>
  <c r="I301" i="40"/>
  <c r="H301" i="40" s="1"/>
  <c r="V301" i="25" s="1"/>
  <c r="I300" i="40"/>
  <c r="H300" i="40" s="1"/>
  <c r="V300" i="25" s="1"/>
  <c r="I299" i="40"/>
  <c r="H299" i="40" s="1"/>
  <c r="V299" i="25" s="1"/>
  <c r="I297" i="40"/>
  <c r="H297" i="40" s="1"/>
  <c r="V297" i="25" s="1"/>
  <c r="I296" i="40"/>
  <c r="H296" i="40" s="1"/>
  <c r="V296" i="25" s="1"/>
  <c r="I295" i="40"/>
  <c r="H295" i="40" s="1"/>
  <c r="V295" i="25" s="1"/>
  <c r="I294" i="40"/>
  <c r="H294" i="40" s="1"/>
  <c r="V294" i="25" s="1"/>
  <c r="I293" i="40"/>
  <c r="H293" i="40" s="1"/>
  <c r="V293" i="25" s="1"/>
  <c r="I292" i="40"/>
  <c r="H292" i="40" s="1"/>
  <c r="V292" i="25" s="1"/>
  <c r="I290" i="40"/>
  <c r="H290" i="40" s="1"/>
  <c r="V290" i="25" s="1"/>
  <c r="I289" i="40"/>
  <c r="H289" i="40" s="1"/>
  <c r="V289" i="25" s="1"/>
  <c r="I288" i="40"/>
  <c r="H288" i="40" s="1"/>
  <c r="V288" i="25" s="1"/>
  <c r="I287" i="40"/>
  <c r="H287" i="40" s="1"/>
  <c r="V287" i="25" s="1"/>
  <c r="I285" i="40"/>
  <c r="H285" i="40" s="1"/>
  <c r="V285" i="25" s="1"/>
  <c r="I284" i="40"/>
  <c r="H284" i="40" s="1"/>
  <c r="V284" i="25" s="1"/>
  <c r="I282" i="40"/>
  <c r="H282" i="40" s="1"/>
  <c r="V282" i="25" s="1"/>
  <c r="I280" i="40"/>
  <c r="H280" i="40" s="1"/>
  <c r="V280" i="25" s="1"/>
  <c r="I278" i="40"/>
  <c r="H278" i="40" s="1"/>
  <c r="I277" i="40"/>
  <c r="H277" i="40" s="1"/>
  <c r="V277" i="25" s="1"/>
  <c r="I276" i="40"/>
  <c r="H276" i="40" s="1"/>
  <c r="V276" i="25" s="1"/>
  <c r="I275" i="40"/>
  <c r="H275" i="40" s="1"/>
  <c r="V275" i="25" s="1"/>
  <c r="I274" i="40"/>
  <c r="H274" i="40" s="1"/>
  <c r="V274" i="25" s="1"/>
  <c r="I272" i="40"/>
  <c r="H272" i="40" s="1"/>
  <c r="V272" i="25" s="1"/>
  <c r="I271" i="40"/>
  <c r="I270" i="40"/>
  <c r="H270" i="40" s="1"/>
  <c r="V270" i="25" s="1"/>
  <c r="I268" i="40"/>
  <c r="H268" i="40" s="1"/>
  <c r="V268" i="25" s="1"/>
  <c r="I267" i="40"/>
  <c r="H267" i="40" s="1"/>
  <c r="V267" i="25" s="1"/>
  <c r="I266" i="40"/>
  <c r="H266" i="40" s="1"/>
  <c r="V266" i="25" s="1"/>
  <c r="I265" i="40"/>
  <c r="H265" i="40" s="1"/>
  <c r="V265" i="25" s="1"/>
  <c r="I263" i="40"/>
  <c r="H263" i="40" s="1"/>
  <c r="I262" i="40"/>
  <c r="H262" i="40" s="1"/>
  <c r="V262" i="25" s="1"/>
  <c r="I260" i="40"/>
  <c r="H260" i="40" s="1"/>
  <c r="V260" i="25" s="1"/>
  <c r="I259" i="40"/>
  <c r="H259" i="40" s="1"/>
  <c r="V259" i="25" s="1"/>
  <c r="I258" i="40"/>
  <c r="H258" i="40" s="1"/>
  <c r="V258" i="25" s="1"/>
  <c r="I257" i="40"/>
  <c r="H257" i="40" s="1"/>
  <c r="V257" i="25" s="1"/>
  <c r="I255" i="40"/>
  <c r="H255" i="40" s="1"/>
  <c r="V255" i="25" s="1"/>
  <c r="I254" i="40"/>
  <c r="H254" i="40" s="1"/>
  <c r="V254" i="25" s="1"/>
  <c r="I253" i="40"/>
  <c r="H253" i="40" s="1"/>
  <c r="V253" i="25" s="1"/>
  <c r="I252" i="40"/>
  <c r="H252" i="40" s="1"/>
  <c r="V252" i="25" s="1"/>
  <c r="I251" i="40"/>
  <c r="H251" i="40" s="1"/>
  <c r="V251" i="25" s="1"/>
  <c r="I249" i="40"/>
  <c r="H249" i="40" s="1"/>
  <c r="V249" i="25" s="1"/>
  <c r="I248" i="40"/>
  <c r="H248" i="40" s="1"/>
  <c r="V248" i="25" s="1"/>
  <c r="I247" i="40"/>
  <c r="H247" i="40" s="1"/>
  <c r="V247" i="25" s="1"/>
  <c r="I246" i="40"/>
  <c r="H246" i="40" s="1"/>
  <c r="V246" i="25" s="1"/>
  <c r="I245" i="40"/>
  <c r="H245" i="40" s="1"/>
  <c r="V245" i="25" s="1"/>
  <c r="I244" i="40"/>
  <c r="H244" i="40" s="1"/>
  <c r="V244" i="25" s="1"/>
  <c r="I243" i="40"/>
  <c r="H243" i="40" s="1"/>
  <c r="V243" i="25" s="1"/>
  <c r="I242" i="40"/>
  <c r="H242" i="40" s="1"/>
  <c r="V242" i="25" s="1"/>
  <c r="I238" i="40"/>
  <c r="H238" i="40" s="1"/>
  <c r="V238" i="25" s="1"/>
  <c r="I236" i="40"/>
  <c r="H236" i="40" s="1"/>
  <c r="V236" i="25" s="1"/>
  <c r="I227" i="40"/>
  <c r="H227" i="40" s="1"/>
  <c r="V227" i="25" s="1"/>
  <c r="I222" i="40"/>
  <c r="H222" i="40" s="1"/>
  <c r="V222" i="25" s="1"/>
  <c r="I217" i="40"/>
  <c r="H217" i="40" s="1"/>
  <c r="V217" i="25" s="1"/>
  <c r="I216" i="40"/>
  <c r="H216" i="40" s="1"/>
  <c r="V216" i="25" s="1"/>
  <c r="I213" i="40"/>
  <c r="H213" i="40" s="1"/>
  <c r="V213" i="25" s="1"/>
  <c r="I212" i="40"/>
  <c r="H212" i="40" s="1"/>
  <c r="V212" i="25" s="1"/>
  <c r="I211" i="40"/>
  <c r="H211" i="40" s="1"/>
  <c r="V211" i="25" s="1"/>
  <c r="I210" i="40"/>
  <c r="H210" i="40" s="1"/>
  <c r="V210" i="25" s="1"/>
  <c r="I209" i="40"/>
  <c r="H209" i="40" s="1"/>
  <c r="V209" i="25" s="1"/>
  <c r="I208" i="40"/>
  <c r="H208" i="40" s="1"/>
  <c r="V208" i="25" s="1"/>
  <c r="I206" i="40"/>
  <c r="H206" i="40" s="1"/>
  <c r="V206" i="25" s="1"/>
  <c r="I205" i="40"/>
  <c r="H205" i="40" s="1"/>
  <c r="V205" i="25" s="1"/>
  <c r="I203" i="40"/>
  <c r="H203" i="40" s="1"/>
  <c r="V203" i="25" s="1"/>
  <c r="I201" i="40"/>
  <c r="H201" i="40" s="1"/>
  <c r="V201" i="25" s="1"/>
  <c r="I200" i="40"/>
  <c r="H200" i="40" s="1"/>
  <c r="V200" i="25" s="1"/>
  <c r="I199" i="40"/>
  <c r="H199" i="40" s="1"/>
  <c r="V199" i="25" s="1"/>
  <c r="I198" i="40"/>
  <c r="H198" i="40" s="1"/>
  <c r="V198" i="25" s="1"/>
  <c r="I196" i="40"/>
  <c r="H196" i="40" s="1"/>
  <c r="V196" i="25" s="1"/>
  <c r="I193" i="40"/>
  <c r="H193" i="40" s="1"/>
  <c r="V193" i="25" s="1"/>
  <c r="I192" i="40"/>
  <c r="H192" i="40" s="1"/>
  <c r="V192" i="25" s="1"/>
  <c r="I191" i="40"/>
  <c r="H191" i="40" s="1"/>
  <c r="V191" i="25" s="1"/>
  <c r="I188" i="40"/>
  <c r="H188" i="40" s="1"/>
  <c r="V188" i="25" s="1"/>
  <c r="I186" i="40"/>
  <c r="H186" i="40" s="1"/>
  <c r="V186" i="25" s="1"/>
  <c r="I185" i="40"/>
  <c r="H185" i="40" s="1"/>
  <c r="V185" i="25" s="1"/>
  <c r="I184" i="40"/>
  <c r="H184" i="40" s="1"/>
  <c r="V184" i="25" s="1"/>
  <c r="I183" i="40"/>
  <c r="H183" i="40" s="1"/>
  <c r="V183" i="25" s="1"/>
  <c r="I182" i="40"/>
  <c r="H182" i="40" s="1"/>
  <c r="V182" i="25" s="1"/>
  <c r="I179" i="40"/>
  <c r="H179" i="40" s="1"/>
  <c r="V179" i="25" s="1"/>
  <c r="I178" i="40"/>
  <c r="H178" i="40" s="1"/>
  <c r="V178" i="25" s="1"/>
  <c r="I176" i="40"/>
  <c r="H176" i="40" s="1"/>
  <c r="V176" i="25" s="1"/>
  <c r="I175" i="40"/>
  <c r="H175" i="40" s="1"/>
  <c r="V175" i="25" s="1"/>
  <c r="I174" i="40"/>
  <c r="H174" i="40" s="1"/>
  <c r="V174" i="25" s="1"/>
  <c r="I173" i="40"/>
  <c r="H173" i="40" s="1"/>
  <c r="V173" i="25" s="1"/>
  <c r="I172" i="40"/>
  <c r="H172" i="40" s="1"/>
  <c r="V172" i="25" s="1"/>
  <c r="I170" i="40"/>
  <c r="H170" i="40" s="1"/>
  <c r="V170" i="25" s="1"/>
  <c r="I169" i="40"/>
  <c r="H169" i="40" s="1"/>
  <c r="V169" i="25" s="1"/>
  <c r="I168" i="40"/>
  <c r="H168" i="40" s="1"/>
  <c r="V168" i="25" s="1"/>
  <c r="I164" i="40"/>
  <c r="H164" i="40" s="1"/>
  <c r="V164" i="25" s="1"/>
  <c r="I163" i="40"/>
  <c r="H163" i="40" s="1"/>
  <c r="V163" i="25" s="1"/>
  <c r="I160" i="40"/>
  <c r="H160" i="40" s="1"/>
  <c r="V160" i="25" s="1"/>
  <c r="I159" i="40"/>
  <c r="H159" i="40" s="1"/>
  <c r="V159" i="25" s="1"/>
  <c r="I158" i="40"/>
  <c r="H158" i="40" s="1"/>
  <c r="V158" i="25" s="1"/>
  <c r="H154" i="40"/>
  <c r="V154" i="25" s="1"/>
  <c r="I153" i="40"/>
  <c r="H153" i="40" s="1"/>
  <c r="V153" i="25" s="1"/>
  <c r="I152" i="40"/>
  <c r="H152" i="40" s="1"/>
  <c r="V152" i="25" s="1"/>
  <c r="I151" i="40"/>
  <c r="H151" i="40" s="1"/>
  <c r="V151" i="25" s="1"/>
  <c r="I149" i="40"/>
  <c r="H149" i="40" s="1"/>
  <c r="V149" i="25" s="1"/>
  <c r="I148" i="40"/>
  <c r="H148" i="40" s="1"/>
  <c r="V148" i="25" s="1"/>
  <c r="I145" i="40"/>
  <c r="H145" i="40" s="1"/>
  <c r="V145" i="25" s="1"/>
  <c r="I144" i="40"/>
  <c r="H144" i="40" s="1"/>
  <c r="V144" i="25" s="1"/>
  <c r="I143" i="40"/>
  <c r="H143" i="40" s="1"/>
  <c r="V143" i="25" s="1"/>
  <c r="I141" i="40"/>
  <c r="H141" i="40" s="1"/>
  <c r="V141" i="25" s="1"/>
  <c r="I140" i="40"/>
  <c r="H140" i="40" s="1"/>
  <c r="V140" i="25" s="1"/>
  <c r="I139" i="40"/>
  <c r="H139" i="40" s="1"/>
  <c r="V139" i="25" s="1"/>
  <c r="I135" i="40"/>
  <c r="H135" i="40" s="1"/>
  <c r="V135" i="25" s="1"/>
  <c r="I134" i="40"/>
  <c r="H134" i="40" s="1"/>
  <c r="V134" i="25" s="1"/>
  <c r="I133" i="40"/>
  <c r="H133" i="40" s="1"/>
  <c r="V133" i="25" s="1"/>
  <c r="I132" i="40"/>
  <c r="H132" i="40" s="1"/>
  <c r="V132" i="25" s="1"/>
  <c r="I130" i="40"/>
  <c r="H130" i="40" s="1"/>
  <c r="V130" i="25" s="1"/>
  <c r="I129" i="40"/>
  <c r="H129" i="40" s="1"/>
  <c r="V129" i="25" s="1"/>
  <c r="I128" i="40"/>
  <c r="H128" i="40" s="1"/>
  <c r="V128" i="25" s="1"/>
  <c r="I127" i="40"/>
  <c r="H127" i="40" s="1"/>
  <c r="V127" i="25" s="1"/>
  <c r="I124" i="40"/>
  <c r="H124" i="40" s="1"/>
  <c r="V124" i="25" s="1"/>
  <c r="I122" i="40"/>
  <c r="H122" i="40" s="1"/>
  <c r="V122" i="25" s="1"/>
  <c r="I121" i="40"/>
  <c r="H121" i="40" s="1"/>
  <c r="V121" i="25" s="1"/>
  <c r="I120" i="40"/>
  <c r="H120" i="40" s="1"/>
  <c r="V120" i="25" s="1"/>
  <c r="I119" i="40"/>
  <c r="H119" i="40" s="1"/>
  <c r="V119" i="25" s="1"/>
  <c r="I118" i="40"/>
  <c r="H118" i="40" s="1"/>
  <c r="V118" i="25" s="1"/>
  <c r="I116" i="40"/>
  <c r="H116" i="40" s="1"/>
  <c r="V116" i="25" s="1"/>
  <c r="I114" i="40"/>
  <c r="H114" i="40" s="1"/>
  <c r="V114" i="25" s="1"/>
  <c r="I112" i="40"/>
  <c r="H112" i="40" s="1"/>
  <c r="V112" i="25" s="1"/>
  <c r="I110" i="40"/>
  <c r="H110" i="40" s="1"/>
  <c r="V110" i="25" s="1"/>
  <c r="I109" i="40"/>
  <c r="H109" i="40" s="1"/>
  <c r="V109" i="25" s="1"/>
  <c r="I108" i="40"/>
  <c r="H108" i="40" s="1"/>
  <c r="V108" i="25" s="1"/>
  <c r="I106" i="40"/>
  <c r="H106" i="40" s="1"/>
  <c r="V106" i="25" s="1"/>
  <c r="I105" i="40"/>
  <c r="H105" i="40" s="1"/>
  <c r="V105" i="25" s="1"/>
  <c r="I103" i="40"/>
  <c r="H103" i="40" s="1"/>
  <c r="V103" i="25" s="1"/>
  <c r="I102" i="40"/>
  <c r="H102" i="40" s="1"/>
  <c r="V102" i="25" s="1"/>
  <c r="I99" i="40"/>
  <c r="H99" i="40" s="1"/>
  <c r="V99" i="25" s="1"/>
  <c r="I98" i="40"/>
  <c r="H98" i="40" s="1"/>
  <c r="V98" i="25" s="1"/>
  <c r="I95" i="40"/>
  <c r="H95" i="40" s="1"/>
  <c r="V95" i="25" s="1"/>
  <c r="I93" i="40"/>
  <c r="H93" i="40" s="1"/>
  <c r="V93" i="25" s="1"/>
  <c r="I91" i="40"/>
  <c r="H91" i="40" s="1"/>
  <c r="V91" i="25" s="1"/>
  <c r="I90" i="40"/>
  <c r="H90" i="40" s="1"/>
  <c r="V90" i="25" s="1"/>
  <c r="I89" i="40"/>
  <c r="H89" i="40" s="1"/>
  <c r="V89" i="25" s="1"/>
  <c r="I88" i="40"/>
  <c r="H88" i="40" s="1"/>
  <c r="V88" i="25" s="1"/>
  <c r="I87" i="40"/>
  <c r="H87" i="40" s="1"/>
  <c r="V87" i="25" s="1"/>
  <c r="I85" i="40"/>
  <c r="H85" i="40" s="1"/>
  <c r="V85" i="25" s="1"/>
  <c r="I84" i="40"/>
  <c r="H84" i="40" s="1"/>
  <c r="V84" i="25" s="1"/>
  <c r="I83" i="40"/>
  <c r="H83" i="40" s="1"/>
  <c r="V83" i="25" s="1"/>
  <c r="I82" i="40"/>
  <c r="H82" i="40" s="1"/>
  <c r="V82" i="25" s="1"/>
  <c r="I81" i="40"/>
  <c r="H81" i="40" s="1"/>
  <c r="V81" i="25" s="1"/>
  <c r="I78" i="40"/>
  <c r="H78" i="40" s="1"/>
  <c r="V78" i="25" s="1"/>
  <c r="I76" i="40"/>
  <c r="H76" i="40" s="1"/>
  <c r="V76" i="25" s="1"/>
  <c r="I75" i="40"/>
  <c r="H75" i="40" s="1"/>
  <c r="V75" i="25" s="1"/>
  <c r="I71" i="40"/>
  <c r="H71" i="40" s="1"/>
  <c r="V71" i="25" s="1"/>
  <c r="I70" i="40"/>
  <c r="H70" i="40" s="1"/>
  <c r="V70" i="25" s="1"/>
  <c r="I69" i="40"/>
  <c r="H69" i="40" s="1"/>
  <c r="V69" i="25" s="1"/>
  <c r="I65" i="40"/>
  <c r="H65" i="40" s="1"/>
  <c r="V65" i="25" s="1"/>
  <c r="I63" i="40"/>
  <c r="H63" i="40" s="1"/>
  <c r="V63" i="25" s="1"/>
  <c r="I62" i="40"/>
  <c r="H62" i="40" s="1"/>
  <c r="V62" i="25" s="1"/>
  <c r="I61" i="40"/>
  <c r="H61" i="40" s="1"/>
  <c r="V61" i="25" s="1"/>
  <c r="I60" i="40"/>
  <c r="H60" i="40" s="1"/>
  <c r="V60" i="25" s="1"/>
  <c r="I59" i="40"/>
  <c r="H59" i="40" s="1"/>
  <c r="V59" i="25" s="1"/>
  <c r="I57" i="40"/>
  <c r="H57" i="40" s="1"/>
  <c r="V57" i="25" s="1"/>
  <c r="I55" i="40"/>
  <c r="H55" i="40" s="1"/>
  <c r="V55" i="25" s="1"/>
  <c r="I54" i="40"/>
  <c r="H54" i="40" s="1"/>
  <c r="V54" i="25" s="1"/>
  <c r="I53" i="40"/>
  <c r="H53" i="40" s="1"/>
  <c r="V53" i="25" s="1"/>
  <c r="I52" i="40"/>
  <c r="H52" i="40" s="1"/>
  <c r="V52" i="25" s="1"/>
  <c r="I51" i="40"/>
  <c r="H51" i="40" s="1"/>
  <c r="V51" i="25" s="1"/>
  <c r="I48" i="40"/>
  <c r="H48" i="40" s="1"/>
  <c r="V48" i="25" s="1"/>
  <c r="I47" i="40"/>
  <c r="H47" i="40" s="1"/>
  <c r="V47" i="25" s="1"/>
  <c r="I46" i="40"/>
  <c r="H46" i="40" s="1"/>
  <c r="V46" i="25" s="1"/>
  <c r="I45" i="40"/>
  <c r="H45" i="40" s="1"/>
  <c r="V45" i="25" s="1"/>
  <c r="I43" i="40"/>
  <c r="H43" i="40" s="1"/>
  <c r="V43" i="25" s="1"/>
  <c r="I42" i="40"/>
  <c r="H42" i="40" s="1"/>
  <c r="V42" i="25" s="1"/>
  <c r="I41" i="40"/>
  <c r="H41" i="40" s="1"/>
  <c r="V41" i="25" s="1"/>
  <c r="I40" i="40"/>
  <c r="H40" i="40" s="1"/>
  <c r="V40" i="25" s="1"/>
  <c r="I39" i="40"/>
  <c r="H39" i="40" s="1"/>
  <c r="V39" i="25" s="1"/>
  <c r="I38" i="40"/>
  <c r="H38" i="40" s="1"/>
  <c r="V38" i="25" s="1"/>
  <c r="I37" i="40"/>
  <c r="H37" i="40" s="1"/>
  <c r="V37" i="25" s="1"/>
  <c r="I33" i="40"/>
  <c r="H33" i="40" s="1"/>
  <c r="V33" i="25" s="1"/>
  <c r="I31" i="40"/>
  <c r="H31" i="40" s="1"/>
  <c r="V31" i="25" s="1"/>
  <c r="I30" i="40"/>
  <c r="H30" i="40" s="1"/>
  <c r="V30" i="25" s="1"/>
  <c r="H26" i="40"/>
  <c r="V26" i="25" s="1"/>
  <c r="H25" i="40"/>
  <c r="V25" i="25" s="1"/>
  <c r="I23" i="40"/>
  <c r="H23" i="40" s="1"/>
  <c r="V23" i="25" s="1"/>
  <c r="I22" i="40"/>
  <c r="H22" i="40" s="1"/>
  <c r="V22" i="25" s="1"/>
  <c r="I21" i="40"/>
  <c r="H21" i="40" s="1"/>
  <c r="V21" i="25" s="1"/>
  <c r="I20" i="40"/>
  <c r="H20" i="40" s="1"/>
  <c r="V20" i="25" s="1"/>
  <c r="I17" i="40"/>
  <c r="H17" i="40" s="1"/>
  <c r="V17" i="25" s="1"/>
  <c r="I16" i="40"/>
  <c r="H16" i="40" s="1"/>
  <c r="V16" i="25" s="1"/>
  <c r="I13" i="40"/>
  <c r="H13" i="40" s="1"/>
  <c r="V13" i="25" s="1"/>
  <c r="I11" i="40"/>
  <c r="H11" i="40" s="1"/>
  <c r="V11" i="25" s="1"/>
  <c r="I10" i="40"/>
  <c r="H10" i="40" s="1"/>
  <c r="V10" i="25" s="1"/>
  <c r="I9" i="40"/>
  <c r="H9" i="40" s="1"/>
  <c r="V9" i="25" s="1"/>
  <c r="I8" i="40"/>
  <c r="H8" i="40" s="1"/>
  <c r="V8" i="25" s="1"/>
  <c r="U508" i="39"/>
  <c r="T508" i="39"/>
  <c r="S508" i="39"/>
  <c r="R508" i="39" s="1"/>
  <c r="U506" i="39"/>
  <c r="T506" i="39"/>
  <c r="S506" i="39"/>
  <c r="R506" i="39" s="1"/>
  <c r="U504" i="39"/>
  <c r="T504" i="39"/>
  <c r="S504" i="39"/>
  <c r="R504" i="39" s="1"/>
  <c r="U502" i="39"/>
  <c r="T502" i="39"/>
  <c r="S502" i="39"/>
  <c r="U500" i="39"/>
  <c r="T500" i="39"/>
  <c r="S500" i="39"/>
  <c r="R500" i="39" s="1"/>
  <c r="U498" i="39"/>
  <c r="T498" i="39"/>
  <c r="S498" i="39"/>
  <c r="R498" i="39" s="1"/>
  <c r="U496" i="39"/>
  <c r="T496" i="39"/>
  <c r="S496" i="39"/>
  <c r="R496" i="39" s="1"/>
  <c r="U494" i="39"/>
  <c r="T494" i="39"/>
  <c r="S494" i="39"/>
  <c r="R494" i="39" s="1"/>
  <c r="U492" i="39"/>
  <c r="T492" i="39"/>
  <c r="S492" i="39"/>
  <c r="R492" i="39" s="1"/>
  <c r="U490" i="39"/>
  <c r="T490" i="39"/>
  <c r="S490" i="39"/>
  <c r="R490" i="39" s="1"/>
  <c r="U479" i="39"/>
  <c r="T479" i="39"/>
  <c r="S479" i="39"/>
  <c r="R479" i="39" s="1"/>
  <c r="U477" i="39"/>
  <c r="T477" i="39"/>
  <c r="S477" i="39"/>
  <c r="R477" i="39" s="1"/>
  <c r="U475" i="39"/>
  <c r="T475" i="39"/>
  <c r="S475" i="39"/>
  <c r="R475" i="39" s="1"/>
  <c r="U473" i="39"/>
  <c r="T473" i="39"/>
  <c r="S473" i="39"/>
  <c r="R473" i="39" s="1"/>
  <c r="U468" i="39"/>
  <c r="T468" i="39"/>
  <c r="S468" i="39"/>
  <c r="R468" i="39" s="1"/>
  <c r="U466" i="39"/>
  <c r="T466" i="39"/>
  <c r="S466" i="39"/>
  <c r="R466" i="39" s="1"/>
  <c r="U464" i="39"/>
  <c r="T464" i="39"/>
  <c r="S464" i="39"/>
  <c r="R464" i="39" s="1"/>
  <c r="U462" i="39"/>
  <c r="T462" i="39"/>
  <c r="S462" i="39"/>
  <c r="R462" i="39" s="1"/>
  <c r="U460" i="39"/>
  <c r="T460" i="39"/>
  <c r="S460" i="39"/>
  <c r="R460" i="39" s="1"/>
  <c r="U458" i="39"/>
  <c r="T458" i="39"/>
  <c r="S458" i="39"/>
  <c r="R458" i="39" s="1"/>
  <c r="U456" i="39"/>
  <c r="T456" i="39"/>
  <c r="S456" i="39"/>
  <c r="R456" i="39" s="1"/>
  <c r="U454" i="39"/>
  <c r="T454" i="39"/>
  <c r="S454" i="39"/>
  <c r="R454" i="39" s="1"/>
  <c r="U452" i="39"/>
  <c r="T452" i="39"/>
  <c r="S452" i="39"/>
  <c r="R452" i="39" s="1"/>
  <c r="U450" i="39"/>
  <c r="T450" i="39"/>
  <c r="S450" i="39"/>
  <c r="R450" i="39" s="1"/>
  <c r="U438" i="39"/>
  <c r="U436" i="39" s="1"/>
  <c r="T438" i="39"/>
  <c r="T436" i="39" s="1"/>
  <c r="S438" i="39"/>
  <c r="S436" i="39" s="1"/>
  <c r="R436" i="39" s="1"/>
  <c r="U431" i="39"/>
  <c r="T431" i="39"/>
  <c r="S431" i="39"/>
  <c r="U425" i="39"/>
  <c r="U424" i="39" s="1"/>
  <c r="T425" i="39"/>
  <c r="T424" i="39" s="1"/>
  <c r="S425" i="39"/>
  <c r="S424" i="39" s="1"/>
  <c r="R424" i="39" s="1"/>
  <c r="U422" i="39"/>
  <c r="T422" i="39"/>
  <c r="S422" i="39"/>
  <c r="R422" i="39" s="1"/>
  <c r="U413" i="39"/>
  <c r="T413" i="39"/>
  <c r="S413" i="39"/>
  <c r="R413" i="39" s="1"/>
  <c r="U411" i="39"/>
  <c r="T411" i="39"/>
  <c r="S411" i="39"/>
  <c r="R411" i="39" s="1"/>
  <c r="U408" i="39"/>
  <c r="T408" i="39"/>
  <c r="S408" i="39"/>
  <c r="R408" i="39" s="1"/>
  <c r="U404" i="39"/>
  <c r="T404" i="39"/>
  <c r="S404" i="39"/>
  <c r="R404" i="39" s="1"/>
  <c r="U401" i="39"/>
  <c r="T401" i="39"/>
  <c r="S401" i="39"/>
  <c r="R401" i="39" s="1"/>
  <c r="U396" i="39"/>
  <c r="T396" i="39"/>
  <c r="S396" i="39"/>
  <c r="R396" i="39" s="1"/>
  <c r="U393" i="39"/>
  <c r="U391" i="39" s="1"/>
  <c r="T393" i="39"/>
  <c r="S393" i="39"/>
  <c r="S391" i="39" s="1"/>
  <c r="T391" i="39"/>
  <c r="U389" i="39"/>
  <c r="T389" i="39"/>
  <c r="S389" i="39"/>
  <c r="R389" i="39" s="1"/>
  <c r="U387" i="39"/>
  <c r="T387" i="39"/>
  <c r="S387" i="39"/>
  <c r="R387" i="39" s="1"/>
  <c r="U385" i="39"/>
  <c r="T385" i="39"/>
  <c r="S385" i="39"/>
  <c r="R385" i="39" s="1"/>
  <c r="U379" i="39"/>
  <c r="U378" i="39" s="1"/>
  <c r="T379" i="39"/>
  <c r="T378" i="39" s="1"/>
  <c r="S379" i="39"/>
  <c r="R379" i="39" s="1"/>
  <c r="U376" i="39"/>
  <c r="T376" i="39"/>
  <c r="S376" i="39"/>
  <c r="R376" i="39" s="1"/>
  <c r="U372" i="39"/>
  <c r="U371" i="39" s="1"/>
  <c r="T372" i="39"/>
  <c r="T371" i="39" s="1"/>
  <c r="S372" i="39"/>
  <c r="S371" i="39" s="1"/>
  <c r="R371" i="39" s="1"/>
  <c r="U364" i="39"/>
  <c r="T364" i="39"/>
  <c r="S364" i="39"/>
  <c r="R364" i="39" s="1"/>
  <c r="U361" i="39"/>
  <c r="T361" i="39"/>
  <c r="S361" i="39"/>
  <c r="R361" i="39" s="1"/>
  <c r="U349" i="39"/>
  <c r="T349" i="39"/>
  <c r="S349" i="39"/>
  <c r="R349" i="39" s="1"/>
  <c r="U346" i="39"/>
  <c r="T346" i="39"/>
  <c r="S346" i="39"/>
  <c r="R346" i="39" s="1"/>
  <c r="U342" i="39"/>
  <c r="T342" i="39"/>
  <c r="S342" i="39"/>
  <c r="R342" i="39" s="1"/>
  <c r="U339" i="39"/>
  <c r="T339" i="39"/>
  <c r="S339" i="39"/>
  <c r="R339" i="39" s="1"/>
  <c r="U333" i="39"/>
  <c r="T333" i="39"/>
  <c r="S333" i="39"/>
  <c r="R333" i="39" s="1"/>
  <c r="U327" i="39"/>
  <c r="T327" i="39"/>
  <c r="S327" i="39"/>
  <c r="R327" i="39" s="1"/>
  <c r="U320" i="39"/>
  <c r="T320" i="39"/>
  <c r="S320" i="39"/>
  <c r="R320" i="39" s="1"/>
  <c r="U308" i="39"/>
  <c r="T308" i="39"/>
  <c r="S308" i="39"/>
  <c r="R308" i="39" s="1"/>
  <c r="U302" i="39"/>
  <c r="T302" i="39"/>
  <c r="S302" i="39"/>
  <c r="R302" i="39" s="1"/>
  <c r="U298" i="39"/>
  <c r="T298" i="39"/>
  <c r="S298" i="39"/>
  <c r="U291" i="39"/>
  <c r="T291" i="39"/>
  <c r="S291" i="39"/>
  <c r="R291" i="39" s="1"/>
  <c r="U283" i="39"/>
  <c r="T283" i="39"/>
  <c r="S283" i="39"/>
  <c r="R283" i="39" s="1"/>
  <c r="U273" i="39"/>
  <c r="T273" i="39"/>
  <c r="S273" i="39"/>
  <c r="R273" i="39" s="1"/>
  <c r="U261" i="39"/>
  <c r="T261" i="39"/>
  <c r="S261" i="39"/>
  <c r="R261" i="39" s="1"/>
  <c r="U256" i="39"/>
  <c r="T256" i="39"/>
  <c r="S256" i="39"/>
  <c r="R256" i="39" s="1"/>
  <c r="U250" i="39"/>
  <c r="T250" i="39"/>
  <c r="S250" i="39"/>
  <c r="R250" i="39" s="1"/>
  <c r="R215" i="39"/>
  <c r="U207" i="39"/>
  <c r="U204" i="39" s="1"/>
  <c r="T207" i="39"/>
  <c r="T204" i="39" s="1"/>
  <c r="S207" i="39"/>
  <c r="S204" i="39" s="1"/>
  <c r="R204" i="39" s="1"/>
  <c r="U202" i="39"/>
  <c r="T202" i="39"/>
  <c r="S202" i="39"/>
  <c r="R202" i="39" s="1"/>
  <c r="U197" i="39"/>
  <c r="T197" i="39"/>
  <c r="S197" i="39"/>
  <c r="R197" i="39" s="1"/>
  <c r="U195" i="39"/>
  <c r="T195" i="39"/>
  <c r="S195" i="39"/>
  <c r="R195" i="39" s="1"/>
  <c r="U190" i="39"/>
  <c r="T190" i="39"/>
  <c r="S190" i="39"/>
  <c r="R190" i="39" s="1"/>
  <c r="U187" i="39"/>
  <c r="T187" i="39"/>
  <c r="S187" i="39"/>
  <c r="R187" i="39" s="1"/>
  <c r="U181" i="39"/>
  <c r="T181" i="39"/>
  <c r="S181" i="39"/>
  <c r="R181" i="39" s="1"/>
  <c r="U177" i="39"/>
  <c r="T177" i="39"/>
  <c r="S177" i="39"/>
  <c r="R177" i="39" s="1"/>
  <c r="U171" i="39"/>
  <c r="T171" i="39"/>
  <c r="S171" i="39"/>
  <c r="R171" i="39" s="1"/>
  <c r="U167" i="39"/>
  <c r="T167" i="39"/>
  <c r="S167" i="39"/>
  <c r="R167" i="39" s="1"/>
  <c r="U157" i="39"/>
  <c r="T157" i="39"/>
  <c r="U150" i="39"/>
  <c r="T150" i="39"/>
  <c r="U142" i="39"/>
  <c r="T142" i="39"/>
  <c r="S157" i="39"/>
  <c r="R157" i="39" s="1"/>
  <c r="S150" i="39"/>
  <c r="R150" i="39" s="1"/>
  <c r="S142" i="39"/>
  <c r="R142" i="39" s="1"/>
  <c r="U138" i="39"/>
  <c r="T138" i="39"/>
  <c r="S138" i="39"/>
  <c r="R138" i="39" s="1"/>
  <c r="U131" i="39"/>
  <c r="T131" i="39"/>
  <c r="S131" i="39"/>
  <c r="U126" i="39"/>
  <c r="T126" i="39"/>
  <c r="S126" i="39"/>
  <c r="R126" i="39" s="1"/>
  <c r="U117" i="39"/>
  <c r="T117" i="39"/>
  <c r="S117" i="39"/>
  <c r="R117" i="39" s="1"/>
  <c r="U115" i="39"/>
  <c r="T115" i="39"/>
  <c r="S115" i="39"/>
  <c r="R115" i="39" s="1"/>
  <c r="U113" i="39"/>
  <c r="T113" i="39"/>
  <c r="S113" i="39"/>
  <c r="R113" i="39" s="1"/>
  <c r="U107" i="39"/>
  <c r="T107" i="39"/>
  <c r="S107" i="39"/>
  <c r="R107" i="39" s="1"/>
  <c r="U104" i="39"/>
  <c r="T104" i="39"/>
  <c r="S104" i="39"/>
  <c r="R104" i="39" s="1"/>
  <c r="U101" i="39"/>
  <c r="T101" i="39"/>
  <c r="S101" i="39"/>
  <c r="R101" i="39" s="1"/>
  <c r="U97" i="39"/>
  <c r="U96" i="39" s="1"/>
  <c r="T97" i="39"/>
  <c r="S97" i="39"/>
  <c r="S96" i="39" s="1"/>
  <c r="R96" i="39" s="1"/>
  <c r="T96" i="39"/>
  <c r="U94" i="39"/>
  <c r="T94" i="39"/>
  <c r="S94" i="39"/>
  <c r="R94" i="39" s="1"/>
  <c r="U92" i="39"/>
  <c r="T92" i="39"/>
  <c r="S92" i="39"/>
  <c r="R92" i="39" s="1"/>
  <c r="U86" i="39"/>
  <c r="T86" i="39"/>
  <c r="S86" i="39"/>
  <c r="U80" i="39"/>
  <c r="T80" i="39"/>
  <c r="S80" i="39"/>
  <c r="R80" i="39" s="1"/>
  <c r="U77" i="39"/>
  <c r="T77" i="39"/>
  <c r="S77" i="39"/>
  <c r="R77" i="39" s="1"/>
  <c r="U74" i="39"/>
  <c r="T74" i="39"/>
  <c r="S74" i="39"/>
  <c r="U68" i="39"/>
  <c r="U67" i="39" s="1"/>
  <c r="U66" i="39" s="1"/>
  <c r="T68" i="39"/>
  <c r="T67" i="39" s="1"/>
  <c r="T66" i="39" s="1"/>
  <c r="S68" i="39"/>
  <c r="S67" i="39" s="1"/>
  <c r="S66" i="39" s="1"/>
  <c r="R66" i="39" s="1"/>
  <c r="U58" i="39"/>
  <c r="T58" i="39"/>
  <c r="S58" i="39"/>
  <c r="R58" i="39" s="1"/>
  <c r="U56" i="39"/>
  <c r="T56" i="39"/>
  <c r="S56" i="39"/>
  <c r="U50" i="39"/>
  <c r="U49" i="39" s="1"/>
  <c r="T50" i="39"/>
  <c r="T49" i="39" s="1"/>
  <c r="S50" i="39"/>
  <c r="R50" i="39" s="1"/>
  <c r="U44" i="39"/>
  <c r="T44" i="39"/>
  <c r="S44" i="39"/>
  <c r="U36" i="39"/>
  <c r="U35" i="39" s="1"/>
  <c r="T36" i="39"/>
  <c r="T35" i="39" s="1"/>
  <c r="S36" i="39"/>
  <c r="S35" i="39" s="1"/>
  <c r="U32" i="39"/>
  <c r="T32" i="39"/>
  <c r="S32" i="39"/>
  <c r="R32" i="39" s="1"/>
  <c r="U29" i="39"/>
  <c r="T29" i="39"/>
  <c r="S29" i="39"/>
  <c r="R29" i="39" s="1"/>
  <c r="U24" i="39"/>
  <c r="T24" i="39"/>
  <c r="S24" i="39"/>
  <c r="R24" i="39" s="1"/>
  <c r="U19" i="39"/>
  <c r="U18" i="39" s="1"/>
  <c r="T19" i="39"/>
  <c r="S19" i="39"/>
  <c r="S18" i="39" s="1"/>
  <c r="R18" i="39" s="1"/>
  <c r="T18" i="39"/>
  <c r="U15" i="39"/>
  <c r="T15" i="39"/>
  <c r="S15" i="39"/>
  <c r="U12" i="39"/>
  <c r="T12" i="39"/>
  <c r="S12" i="39"/>
  <c r="R12" i="39" s="1"/>
  <c r="U7" i="39"/>
  <c r="T7" i="39"/>
  <c r="S7" i="39"/>
  <c r="R7" i="39" s="1"/>
  <c r="Q508" i="39"/>
  <c r="P508" i="39"/>
  <c r="O508" i="39"/>
  <c r="N508" i="39"/>
  <c r="M508" i="39"/>
  <c r="L508" i="39"/>
  <c r="Q506" i="39"/>
  <c r="P506" i="39"/>
  <c r="O506" i="39"/>
  <c r="N506" i="39"/>
  <c r="M506" i="39"/>
  <c r="L506" i="39"/>
  <c r="Q504" i="39"/>
  <c r="P504" i="39"/>
  <c r="O504" i="39"/>
  <c r="N504" i="39"/>
  <c r="M504" i="39"/>
  <c r="L504" i="39"/>
  <c r="Q502" i="39"/>
  <c r="P502" i="39"/>
  <c r="O502" i="39"/>
  <c r="N502" i="39"/>
  <c r="M502" i="39"/>
  <c r="L502" i="39"/>
  <c r="Q500" i="39"/>
  <c r="P500" i="39"/>
  <c r="O500" i="39"/>
  <c r="N500" i="39"/>
  <c r="M500" i="39"/>
  <c r="L500" i="39"/>
  <c r="Q498" i="39"/>
  <c r="P498" i="39"/>
  <c r="O498" i="39"/>
  <c r="N498" i="39"/>
  <c r="M498" i="39"/>
  <c r="L498" i="39"/>
  <c r="Q496" i="39"/>
  <c r="P496" i="39"/>
  <c r="O496" i="39"/>
  <c r="N496" i="39"/>
  <c r="M496" i="39"/>
  <c r="L496" i="39"/>
  <c r="Q494" i="39"/>
  <c r="P494" i="39"/>
  <c r="O494" i="39"/>
  <c r="N494" i="39"/>
  <c r="M494" i="39"/>
  <c r="L494" i="39"/>
  <c r="Q492" i="39"/>
  <c r="P492" i="39"/>
  <c r="O492" i="39"/>
  <c r="N492" i="39"/>
  <c r="M492" i="39"/>
  <c r="L492" i="39"/>
  <c r="Q490" i="39"/>
  <c r="P490" i="39"/>
  <c r="O490" i="39"/>
  <c r="N490" i="39"/>
  <c r="M490" i="39"/>
  <c r="L490" i="39"/>
  <c r="Q479" i="39"/>
  <c r="P479" i="39"/>
  <c r="O479" i="39"/>
  <c r="N479" i="39"/>
  <c r="M479" i="39"/>
  <c r="L479" i="39"/>
  <c r="Q477" i="39"/>
  <c r="P477" i="39"/>
  <c r="O477" i="39"/>
  <c r="N477" i="39"/>
  <c r="M477" i="39"/>
  <c r="L477" i="39"/>
  <c r="Q475" i="39"/>
  <c r="P475" i="39"/>
  <c r="O475" i="39"/>
  <c r="N475" i="39"/>
  <c r="M475" i="39"/>
  <c r="L475" i="39"/>
  <c r="Q473" i="39"/>
  <c r="P473" i="39"/>
  <c r="O473" i="39"/>
  <c r="N473" i="39"/>
  <c r="M473" i="39"/>
  <c r="L473" i="39"/>
  <c r="Q468" i="39"/>
  <c r="P468" i="39"/>
  <c r="O468" i="39"/>
  <c r="N468" i="39"/>
  <c r="M468" i="39"/>
  <c r="L468" i="39"/>
  <c r="Q466" i="39"/>
  <c r="P466" i="39"/>
  <c r="O466" i="39"/>
  <c r="N466" i="39"/>
  <c r="M466" i="39"/>
  <c r="L466" i="39"/>
  <c r="Q464" i="39"/>
  <c r="P464" i="39"/>
  <c r="O464" i="39"/>
  <c r="N464" i="39"/>
  <c r="M464" i="39"/>
  <c r="L464" i="39"/>
  <c r="Q462" i="39"/>
  <c r="P462" i="39"/>
  <c r="O462" i="39"/>
  <c r="N462" i="39"/>
  <c r="M462" i="39"/>
  <c r="L462" i="39"/>
  <c r="Q460" i="39"/>
  <c r="P460" i="39"/>
  <c r="O460" i="39"/>
  <c r="N460" i="39"/>
  <c r="M460" i="39"/>
  <c r="L460" i="39"/>
  <c r="Q458" i="39"/>
  <c r="P458" i="39"/>
  <c r="O458" i="39"/>
  <c r="N458" i="39"/>
  <c r="M458" i="39"/>
  <c r="L458" i="39"/>
  <c r="Q456" i="39"/>
  <c r="P456" i="39"/>
  <c r="O456" i="39"/>
  <c r="N456" i="39"/>
  <c r="M456" i="39"/>
  <c r="L456" i="39"/>
  <c r="Q454" i="39"/>
  <c r="P454" i="39"/>
  <c r="O454" i="39"/>
  <c r="N454" i="39"/>
  <c r="M454" i="39"/>
  <c r="L454" i="39"/>
  <c r="Q452" i="39"/>
  <c r="P452" i="39"/>
  <c r="O452" i="39"/>
  <c r="N452" i="39"/>
  <c r="M452" i="39"/>
  <c r="L452" i="39"/>
  <c r="Q450" i="39"/>
  <c r="P450" i="39"/>
  <c r="O450" i="39"/>
  <c r="N450" i="39"/>
  <c r="M450" i="39"/>
  <c r="L450" i="39"/>
  <c r="Q438" i="39"/>
  <c r="P438" i="39"/>
  <c r="O438" i="39"/>
  <c r="N438" i="39"/>
  <c r="M438" i="39"/>
  <c r="L438" i="39"/>
  <c r="Q436" i="39"/>
  <c r="P436" i="39"/>
  <c r="O436" i="39"/>
  <c r="N436" i="39"/>
  <c r="M436" i="39"/>
  <c r="L436" i="39"/>
  <c r="Q431" i="39"/>
  <c r="P431" i="39"/>
  <c r="O431" i="39"/>
  <c r="N431" i="39"/>
  <c r="M431" i="39"/>
  <c r="L431" i="39"/>
  <c r="Q425" i="39"/>
  <c r="Q424" i="39" s="1"/>
  <c r="P425" i="39"/>
  <c r="P424" i="39" s="1"/>
  <c r="O425" i="39"/>
  <c r="O424" i="39" s="1"/>
  <c r="N425" i="39"/>
  <c r="N424" i="39" s="1"/>
  <c r="M425" i="39"/>
  <c r="M424" i="39" s="1"/>
  <c r="L425" i="39"/>
  <c r="L424" i="39" s="1"/>
  <c r="Q422" i="39"/>
  <c r="P422" i="39"/>
  <c r="O422" i="39"/>
  <c r="N422" i="39"/>
  <c r="M422" i="39"/>
  <c r="L422" i="39"/>
  <c r="Q413" i="39"/>
  <c r="P413" i="39"/>
  <c r="O413" i="39"/>
  <c r="N413" i="39"/>
  <c r="M413" i="39"/>
  <c r="L413" i="39"/>
  <c r="Q411" i="39"/>
  <c r="P411" i="39"/>
  <c r="O411" i="39"/>
  <c r="N411" i="39"/>
  <c r="M411" i="39"/>
  <c r="L411" i="39"/>
  <c r="Q408" i="39"/>
  <c r="P408" i="39"/>
  <c r="O408" i="39"/>
  <c r="N408" i="39"/>
  <c r="M408" i="39"/>
  <c r="L408" i="39"/>
  <c r="Q404" i="39"/>
  <c r="P404" i="39"/>
  <c r="O404" i="39"/>
  <c r="N404" i="39"/>
  <c r="M404" i="39"/>
  <c r="L404" i="39"/>
  <c r="Q401" i="39"/>
  <c r="Q410" i="39" s="1"/>
  <c r="P401" i="39"/>
  <c r="P410" i="39" s="1"/>
  <c r="O401" i="39"/>
  <c r="O410" i="39" s="1"/>
  <c r="N401" i="39"/>
  <c r="N410" i="39" s="1"/>
  <c r="M401" i="39"/>
  <c r="M410" i="39" s="1"/>
  <c r="L401" i="39"/>
  <c r="L410" i="39" s="1"/>
  <c r="Q396" i="39"/>
  <c r="P396" i="39"/>
  <c r="O396" i="39"/>
  <c r="N396" i="39"/>
  <c r="M396" i="39"/>
  <c r="L396" i="39"/>
  <c r="Q393" i="39"/>
  <c r="P393" i="39"/>
  <c r="O393" i="39"/>
  <c r="N393" i="39"/>
  <c r="M393" i="39"/>
  <c r="L393" i="39"/>
  <c r="Q391" i="39"/>
  <c r="P391" i="39"/>
  <c r="O391" i="39"/>
  <c r="N391" i="39"/>
  <c r="M391" i="39"/>
  <c r="L391" i="39"/>
  <c r="Q389" i="39"/>
  <c r="P389" i="39"/>
  <c r="O389" i="39"/>
  <c r="N389" i="39"/>
  <c r="M389" i="39"/>
  <c r="L389" i="39"/>
  <c r="Q387" i="39"/>
  <c r="P387" i="39"/>
  <c r="O387" i="39"/>
  <c r="N387" i="39"/>
  <c r="M387" i="39"/>
  <c r="L387" i="39"/>
  <c r="Q385" i="39"/>
  <c r="P385" i="39"/>
  <c r="O385" i="39"/>
  <c r="N385" i="39"/>
  <c r="M385" i="39"/>
  <c r="L385" i="39"/>
  <c r="Q379" i="39"/>
  <c r="P379" i="39"/>
  <c r="O379" i="39"/>
  <c r="N379" i="39"/>
  <c r="M379" i="39"/>
  <c r="L379" i="39"/>
  <c r="Q378" i="39"/>
  <c r="P378" i="39"/>
  <c r="O378" i="39"/>
  <c r="N378" i="39"/>
  <c r="M378" i="39"/>
  <c r="L378" i="39"/>
  <c r="Q376" i="39"/>
  <c r="P376" i="39"/>
  <c r="O376" i="39"/>
  <c r="N376" i="39"/>
  <c r="M376" i="39"/>
  <c r="L376" i="39"/>
  <c r="Q372" i="39"/>
  <c r="P372" i="39"/>
  <c r="O372" i="39"/>
  <c r="N372" i="39"/>
  <c r="M372" i="39"/>
  <c r="L372" i="39"/>
  <c r="Q371" i="39"/>
  <c r="P371" i="39"/>
  <c r="O371" i="39"/>
  <c r="N371" i="39"/>
  <c r="M371" i="39"/>
  <c r="L371" i="39"/>
  <c r="Q364" i="39"/>
  <c r="P364" i="39"/>
  <c r="O364" i="39"/>
  <c r="N364" i="39"/>
  <c r="M364" i="39"/>
  <c r="L364" i="39"/>
  <c r="Q361" i="39"/>
  <c r="P361" i="39"/>
  <c r="O361" i="39"/>
  <c r="N361" i="39"/>
  <c r="M361" i="39"/>
  <c r="L361" i="39"/>
  <c r="Q349" i="39"/>
  <c r="P349" i="39"/>
  <c r="O349" i="39"/>
  <c r="N349" i="39"/>
  <c r="M349" i="39"/>
  <c r="L349" i="39"/>
  <c r="Q346" i="39"/>
  <c r="P346" i="39"/>
  <c r="O346" i="39"/>
  <c r="N346" i="39"/>
  <c r="M346" i="39"/>
  <c r="L346" i="39"/>
  <c r="Q342" i="39"/>
  <c r="P342" i="39"/>
  <c r="O342" i="39"/>
  <c r="N342" i="39"/>
  <c r="M342" i="39"/>
  <c r="L342" i="39"/>
  <c r="Q339" i="39"/>
  <c r="P339" i="39"/>
  <c r="O339" i="39"/>
  <c r="N339" i="39"/>
  <c r="M339" i="39"/>
  <c r="L339" i="39"/>
  <c r="Q333" i="39"/>
  <c r="P333" i="39"/>
  <c r="O333" i="39"/>
  <c r="N333" i="39"/>
  <c r="M333" i="39"/>
  <c r="L333" i="39"/>
  <c r="Q327" i="39"/>
  <c r="P327" i="39"/>
  <c r="O327" i="39"/>
  <c r="N327" i="39"/>
  <c r="M327" i="39"/>
  <c r="L327" i="39"/>
  <c r="Q320" i="39"/>
  <c r="P320" i="39"/>
  <c r="O320" i="39"/>
  <c r="N320" i="39"/>
  <c r="M320" i="39"/>
  <c r="L320" i="39"/>
  <c r="Q308" i="39"/>
  <c r="P308" i="39"/>
  <c r="O308" i="39"/>
  <c r="N308" i="39"/>
  <c r="M308" i="39"/>
  <c r="L308" i="39"/>
  <c r="Q307" i="39"/>
  <c r="P307" i="39"/>
  <c r="O307" i="39"/>
  <c r="N307" i="39"/>
  <c r="M307" i="39"/>
  <c r="L307" i="39"/>
  <c r="Q302" i="39"/>
  <c r="P302" i="39"/>
  <c r="O302" i="39"/>
  <c r="N302" i="39"/>
  <c r="M302" i="39"/>
  <c r="L302" i="39"/>
  <c r="Q298" i="39"/>
  <c r="P298" i="39"/>
  <c r="O298" i="39"/>
  <c r="N298" i="39"/>
  <c r="M298" i="39"/>
  <c r="L298" i="39"/>
  <c r="Q291" i="39"/>
  <c r="P291" i="39"/>
  <c r="O291" i="39"/>
  <c r="N291" i="39"/>
  <c r="M291" i="39"/>
  <c r="L291" i="39"/>
  <c r="Q283" i="39"/>
  <c r="P283" i="39"/>
  <c r="O283" i="39"/>
  <c r="N283" i="39"/>
  <c r="M283" i="39"/>
  <c r="L283" i="39"/>
  <c r="Q273" i="39"/>
  <c r="P273" i="39"/>
  <c r="O273" i="39"/>
  <c r="N273" i="39"/>
  <c r="M273" i="39"/>
  <c r="L273" i="39"/>
  <c r="Q261" i="39"/>
  <c r="P261" i="39"/>
  <c r="O261" i="39"/>
  <c r="N261" i="39"/>
  <c r="M261" i="39"/>
  <c r="L261" i="39"/>
  <c r="Q256" i="39"/>
  <c r="P256" i="39"/>
  <c r="O256" i="39"/>
  <c r="N256" i="39"/>
  <c r="M256" i="39"/>
  <c r="L256" i="39"/>
  <c r="Q250" i="39"/>
  <c r="P250" i="39"/>
  <c r="O250" i="39"/>
  <c r="N250" i="39"/>
  <c r="M250" i="39"/>
  <c r="L250" i="39"/>
  <c r="Q241" i="39"/>
  <c r="P241" i="39"/>
  <c r="O241" i="39"/>
  <c r="N241" i="39"/>
  <c r="M241" i="39"/>
  <c r="L241" i="39"/>
  <c r="Q207" i="39"/>
  <c r="P207" i="39"/>
  <c r="O207" i="39"/>
  <c r="N207" i="39"/>
  <c r="M207" i="39"/>
  <c r="L207" i="39"/>
  <c r="Q204" i="39"/>
  <c r="P204" i="39"/>
  <c r="O204" i="39"/>
  <c r="N204" i="39"/>
  <c r="M204" i="39"/>
  <c r="L204" i="39"/>
  <c r="Q202" i="39"/>
  <c r="P202" i="39"/>
  <c r="O202" i="39"/>
  <c r="N202" i="39"/>
  <c r="M202" i="39"/>
  <c r="L202" i="39"/>
  <c r="Q197" i="39"/>
  <c r="P197" i="39"/>
  <c r="O197" i="39"/>
  <c r="N197" i="39"/>
  <c r="M197" i="39"/>
  <c r="L197" i="39"/>
  <c r="Q195" i="39"/>
  <c r="P195" i="39"/>
  <c r="O195" i="39"/>
  <c r="N195" i="39"/>
  <c r="M195" i="39"/>
  <c r="L195" i="39"/>
  <c r="Q194" i="39"/>
  <c r="P194" i="39"/>
  <c r="O194" i="39"/>
  <c r="N194" i="39"/>
  <c r="M194" i="39"/>
  <c r="L194" i="39"/>
  <c r="Q190" i="39"/>
  <c r="P190" i="39"/>
  <c r="O190" i="39"/>
  <c r="N190" i="39"/>
  <c r="M190" i="39"/>
  <c r="L190" i="39"/>
  <c r="Q189" i="39"/>
  <c r="P189" i="39"/>
  <c r="O189" i="39"/>
  <c r="N189" i="39"/>
  <c r="M189" i="39"/>
  <c r="L189" i="39"/>
  <c r="Q187" i="39"/>
  <c r="P187" i="39"/>
  <c r="O187" i="39"/>
  <c r="N187" i="39"/>
  <c r="M187" i="39"/>
  <c r="L187" i="39"/>
  <c r="Q181" i="39"/>
  <c r="P181" i="39"/>
  <c r="O181" i="39"/>
  <c r="N181" i="39"/>
  <c r="M181" i="39"/>
  <c r="L181" i="39"/>
  <c r="Q180" i="39"/>
  <c r="P180" i="39"/>
  <c r="O180" i="39"/>
  <c r="N180" i="39"/>
  <c r="M180" i="39"/>
  <c r="L180" i="39"/>
  <c r="Q177" i="39"/>
  <c r="P177" i="39"/>
  <c r="O177" i="39"/>
  <c r="N177" i="39"/>
  <c r="M177" i="39"/>
  <c r="L177" i="39"/>
  <c r="Q171" i="39"/>
  <c r="P171" i="39"/>
  <c r="O171" i="39"/>
  <c r="N171" i="39"/>
  <c r="M171" i="39"/>
  <c r="L171" i="39"/>
  <c r="Q167" i="39"/>
  <c r="P167" i="39"/>
  <c r="O167" i="39"/>
  <c r="N167" i="39"/>
  <c r="M167" i="39"/>
  <c r="L167" i="39"/>
  <c r="Q166" i="39"/>
  <c r="P166" i="39"/>
  <c r="O166" i="39"/>
  <c r="N166" i="39"/>
  <c r="M166" i="39"/>
  <c r="L166" i="39"/>
  <c r="Q165" i="39"/>
  <c r="P165" i="39"/>
  <c r="O165" i="39"/>
  <c r="N165" i="39"/>
  <c r="M165" i="39"/>
  <c r="L165" i="39"/>
  <c r="Q157" i="39"/>
  <c r="P157" i="39"/>
  <c r="O157" i="39"/>
  <c r="N157" i="39"/>
  <c r="M157" i="39"/>
  <c r="L157" i="39"/>
  <c r="Q150" i="39"/>
  <c r="P150" i="39"/>
  <c r="O150" i="39"/>
  <c r="N150" i="39"/>
  <c r="M150" i="39"/>
  <c r="L150" i="39"/>
  <c r="Q142" i="39"/>
  <c r="P142" i="39"/>
  <c r="O142" i="39"/>
  <c r="N142" i="39"/>
  <c r="M142" i="39"/>
  <c r="L142" i="39"/>
  <c r="Q138" i="39"/>
  <c r="P138" i="39"/>
  <c r="O138" i="39"/>
  <c r="N138" i="39"/>
  <c r="M138" i="39"/>
  <c r="L138" i="39"/>
  <c r="Q137" i="39"/>
  <c r="P137" i="39"/>
  <c r="O137" i="39"/>
  <c r="N137" i="39"/>
  <c r="M137" i="39"/>
  <c r="L137" i="39"/>
  <c r="Q136" i="39"/>
  <c r="P136" i="39"/>
  <c r="O136" i="39"/>
  <c r="N136" i="39"/>
  <c r="M136" i="39"/>
  <c r="L136" i="39"/>
  <c r="Q131" i="39"/>
  <c r="P131" i="39"/>
  <c r="O131" i="39"/>
  <c r="N131" i="39"/>
  <c r="M131" i="39"/>
  <c r="L131" i="39"/>
  <c r="Q126" i="39"/>
  <c r="P126" i="39"/>
  <c r="O126" i="39"/>
  <c r="N126" i="39"/>
  <c r="M126" i="39"/>
  <c r="L126" i="39"/>
  <c r="Q125" i="39"/>
  <c r="P125" i="39"/>
  <c r="O125" i="39"/>
  <c r="N125" i="39"/>
  <c r="M125" i="39"/>
  <c r="L125" i="39"/>
  <c r="Q117" i="39"/>
  <c r="P117" i="39"/>
  <c r="O117" i="39"/>
  <c r="N117" i="39"/>
  <c r="M117" i="39"/>
  <c r="L117" i="39"/>
  <c r="Q115" i="39"/>
  <c r="P115" i="39"/>
  <c r="O115" i="39"/>
  <c r="N115" i="39"/>
  <c r="M115" i="39"/>
  <c r="L115" i="39"/>
  <c r="Q113" i="39"/>
  <c r="P113" i="39"/>
  <c r="O113" i="39"/>
  <c r="N113" i="39"/>
  <c r="M113" i="39"/>
  <c r="L113" i="39"/>
  <c r="Q111" i="39"/>
  <c r="P111" i="39"/>
  <c r="O111" i="39"/>
  <c r="N111" i="39"/>
  <c r="M111" i="39"/>
  <c r="L111" i="39"/>
  <c r="Q107" i="39"/>
  <c r="P107" i="39"/>
  <c r="O107" i="39"/>
  <c r="N107" i="39"/>
  <c r="M107" i="39"/>
  <c r="L107" i="39"/>
  <c r="Q104" i="39"/>
  <c r="P104" i="39"/>
  <c r="O104" i="39"/>
  <c r="N104" i="39"/>
  <c r="M104" i="39"/>
  <c r="L104" i="39"/>
  <c r="Q101" i="39"/>
  <c r="P101" i="39"/>
  <c r="O101" i="39"/>
  <c r="N101" i="39"/>
  <c r="M101" i="39"/>
  <c r="L101" i="39"/>
  <c r="Q100" i="39"/>
  <c r="P100" i="39"/>
  <c r="O100" i="39"/>
  <c r="N100" i="39"/>
  <c r="M100" i="39"/>
  <c r="L100" i="39"/>
  <c r="Q97" i="39"/>
  <c r="P97" i="39"/>
  <c r="O97" i="39"/>
  <c r="N97" i="39"/>
  <c r="M97" i="39"/>
  <c r="L97" i="39"/>
  <c r="Q96" i="39"/>
  <c r="P96" i="39"/>
  <c r="O96" i="39"/>
  <c r="N96" i="39"/>
  <c r="M96" i="39"/>
  <c r="L96" i="39"/>
  <c r="Q94" i="39"/>
  <c r="P94" i="39"/>
  <c r="O94" i="39"/>
  <c r="N94" i="39"/>
  <c r="M94" i="39"/>
  <c r="L94" i="39"/>
  <c r="Q92" i="39"/>
  <c r="P92" i="39"/>
  <c r="O92" i="39"/>
  <c r="N92" i="39"/>
  <c r="M92" i="39"/>
  <c r="L92" i="39"/>
  <c r="Q86" i="39"/>
  <c r="P86" i="39"/>
  <c r="O86" i="39"/>
  <c r="N86" i="39"/>
  <c r="M86" i="39"/>
  <c r="L86" i="39"/>
  <c r="Q80" i="39"/>
  <c r="P80" i="39"/>
  <c r="O80" i="39"/>
  <c r="N80" i="39"/>
  <c r="M80" i="39"/>
  <c r="L80" i="39"/>
  <c r="Q79" i="39"/>
  <c r="P79" i="39"/>
  <c r="O79" i="39"/>
  <c r="N79" i="39"/>
  <c r="M79" i="39"/>
  <c r="L79" i="39"/>
  <c r="Q77" i="39"/>
  <c r="P77" i="39"/>
  <c r="O77" i="39"/>
  <c r="N77" i="39"/>
  <c r="M77" i="39"/>
  <c r="L77" i="39"/>
  <c r="Q74" i="39"/>
  <c r="P74" i="39"/>
  <c r="O74" i="39"/>
  <c r="N74" i="39"/>
  <c r="M74" i="39"/>
  <c r="L74" i="39"/>
  <c r="Q73" i="39"/>
  <c r="P73" i="39"/>
  <c r="O73" i="39"/>
  <c r="N73" i="39"/>
  <c r="M73" i="39"/>
  <c r="L73" i="39"/>
  <c r="Q72" i="39"/>
  <c r="P72" i="39"/>
  <c r="O72" i="39"/>
  <c r="N72" i="39"/>
  <c r="M72" i="39"/>
  <c r="L72" i="39"/>
  <c r="Q68" i="39"/>
  <c r="P68" i="39"/>
  <c r="O68" i="39"/>
  <c r="N68" i="39"/>
  <c r="M68" i="39"/>
  <c r="L68" i="39"/>
  <c r="Q67" i="39"/>
  <c r="P67" i="39"/>
  <c r="O67" i="39"/>
  <c r="N67" i="39"/>
  <c r="M67" i="39"/>
  <c r="L67" i="39"/>
  <c r="Q66" i="39"/>
  <c r="P66" i="39"/>
  <c r="O66" i="39"/>
  <c r="N66" i="39"/>
  <c r="M66" i="39"/>
  <c r="L66" i="39"/>
  <c r="Q58" i="39"/>
  <c r="P58" i="39"/>
  <c r="O58" i="39"/>
  <c r="N58" i="39"/>
  <c r="M58" i="39"/>
  <c r="L58" i="39"/>
  <c r="Q56" i="39"/>
  <c r="P56" i="39"/>
  <c r="O56" i="39"/>
  <c r="N56" i="39"/>
  <c r="M56" i="39"/>
  <c r="L56" i="39"/>
  <c r="Q50" i="39"/>
  <c r="P50" i="39"/>
  <c r="O50" i="39"/>
  <c r="N50" i="39"/>
  <c r="M50" i="39"/>
  <c r="L50" i="39"/>
  <c r="Q49" i="39"/>
  <c r="P49" i="39"/>
  <c r="O49" i="39"/>
  <c r="N49" i="39"/>
  <c r="M49" i="39"/>
  <c r="L49" i="39"/>
  <c r="Q44" i="39"/>
  <c r="Q36" i="39"/>
  <c r="Q35" i="39" s="1"/>
  <c r="Q32" i="39"/>
  <c r="P44" i="39"/>
  <c r="P36" i="39"/>
  <c r="P35" i="39" s="1"/>
  <c r="P32" i="39"/>
  <c r="O44" i="39"/>
  <c r="O36" i="39"/>
  <c r="O35" i="39" s="1"/>
  <c r="O32" i="39"/>
  <c r="N44" i="39"/>
  <c r="N36" i="39"/>
  <c r="N35" i="39" s="1"/>
  <c r="N32" i="39"/>
  <c r="M44" i="39"/>
  <c r="M36" i="39"/>
  <c r="M35" i="39" s="1"/>
  <c r="M32" i="39"/>
  <c r="L44" i="39"/>
  <c r="L36" i="39"/>
  <c r="L35" i="39" s="1"/>
  <c r="L32" i="39"/>
  <c r="Q29" i="39"/>
  <c r="P29" i="39"/>
  <c r="O29" i="39"/>
  <c r="N29" i="39"/>
  <c r="M29" i="39"/>
  <c r="L29" i="39"/>
  <c r="Q24" i="39"/>
  <c r="Q19" i="39"/>
  <c r="Q18" i="39" s="1"/>
  <c r="Q15" i="39"/>
  <c r="Q12" i="39"/>
  <c r="Q7" i="39"/>
  <c r="P24" i="39"/>
  <c r="P19" i="39"/>
  <c r="P18" i="39" s="1"/>
  <c r="P15" i="39"/>
  <c r="P12" i="39"/>
  <c r="P7" i="39"/>
  <c r="O24" i="39"/>
  <c r="O19" i="39"/>
  <c r="O18" i="39" s="1"/>
  <c r="O15" i="39"/>
  <c r="O12" i="39"/>
  <c r="O7" i="39"/>
  <c r="N24" i="39"/>
  <c r="N19" i="39"/>
  <c r="N18" i="39" s="1"/>
  <c r="N15" i="39"/>
  <c r="N12" i="39"/>
  <c r="N7" i="39"/>
  <c r="M24" i="39"/>
  <c r="M19" i="39"/>
  <c r="M18" i="39" s="1"/>
  <c r="M15" i="39"/>
  <c r="M12" i="39"/>
  <c r="M7" i="39"/>
  <c r="L24" i="39"/>
  <c r="L19" i="39"/>
  <c r="L18" i="39" s="1"/>
  <c r="L15" i="39"/>
  <c r="L12" i="39"/>
  <c r="L7" i="39"/>
  <c r="R516" i="39"/>
  <c r="K516" i="39" s="1"/>
  <c r="R514" i="39"/>
  <c r="K514" i="39" s="1"/>
  <c r="R510" i="39"/>
  <c r="K510" i="39" s="1"/>
  <c r="U510" i="25" s="1"/>
  <c r="R509" i="39"/>
  <c r="K509" i="39" s="1"/>
  <c r="U509" i="25" s="1"/>
  <c r="R507" i="39"/>
  <c r="K507" i="39" s="1"/>
  <c r="U507" i="25" s="1"/>
  <c r="R505" i="39"/>
  <c r="K505" i="39" s="1"/>
  <c r="U505" i="25" s="1"/>
  <c r="R503" i="39"/>
  <c r="K503" i="39" s="1"/>
  <c r="U503" i="25" s="1"/>
  <c r="R502" i="39"/>
  <c r="R501" i="39"/>
  <c r="K501" i="39" s="1"/>
  <c r="U501" i="25" s="1"/>
  <c r="R499" i="39"/>
  <c r="K499" i="39" s="1"/>
  <c r="U499" i="25" s="1"/>
  <c r="R497" i="39"/>
  <c r="K497" i="39" s="1"/>
  <c r="U497" i="25" s="1"/>
  <c r="R495" i="39"/>
  <c r="K495" i="39" s="1"/>
  <c r="U495" i="25" s="1"/>
  <c r="R493" i="39"/>
  <c r="K493" i="39" s="1"/>
  <c r="U493" i="25" s="1"/>
  <c r="R491" i="39"/>
  <c r="K491" i="39" s="1"/>
  <c r="U491" i="25" s="1"/>
  <c r="R489" i="39"/>
  <c r="K489" i="39" s="1"/>
  <c r="U489" i="25" s="1"/>
  <c r="R488" i="39"/>
  <c r="K488" i="39" s="1"/>
  <c r="U488" i="25" s="1"/>
  <c r="R487" i="39"/>
  <c r="K487" i="39" s="1"/>
  <c r="U487" i="25" s="1"/>
  <c r="R486" i="39"/>
  <c r="K486" i="39" s="1"/>
  <c r="U486" i="25" s="1"/>
  <c r="R485" i="39"/>
  <c r="K485" i="39" s="1"/>
  <c r="U485" i="25" s="1"/>
  <c r="R484" i="39"/>
  <c r="K484" i="39" s="1"/>
  <c r="U484" i="25" s="1"/>
  <c r="R483" i="39"/>
  <c r="K483" i="39" s="1"/>
  <c r="U483" i="25" s="1"/>
  <c r="R482" i="39"/>
  <c r="K482" i="39" s="1"/>
  <c r="U482" i="25" s="1"/>
  <c r="R481" i="39"/>
  <c r="K481" i="39" s="1"/>
  <c r="U481" i="25" s="1"/>
  <c r="R480" i="39"/>
  <c r="K480" i="39" s="1"/>
  <c r="U480" i="25" s="1"/>
  <c r="R478" i="39"/>
  <c r="K478" i="39" s="1"/>
  <c r="U478" i="25" s="1"/>
  <c r="R476" i="39"/>
  <c r="K476" i="39" s="1"/>
  <c r="U476" i="25" s="1"/>
  <c r="R474" i="39"/>
  <c r="K474" i="39" s="1"/>
  <c r="U474" i="25" s="1"/>
  <c r="R470" i="39"/>
  <c r="K470" i="39" s="1"/>
  <c r="U470" i="25" s="1"/>
  <c r="R469" i="39"/>
  <c r="K469" i="39" s="1"/>
  <c r="U469" i="25" s="1"/>
  <c r="R467" i="39"/>
  <c r="K467" i="39" s="1"/>
  <c r="U467" i="25" s="1"/>
  <c r="R465" i="39"/>
  <c r="K465" i="39" s="1"/>
  <c r="U465" i="25" s="1"/>
  <c r="R463" i="39"/>
  <c r="K463" i="39" s="1"/>
  <c r="U463" i="25" s="1"/>
  <c r="R461" i="39"/>
  <c r="K461" i="39" s="1"/>
  <c r="U461" i="25" s="1"/>
  <c r="R459" i="39"/>
  <c r="K459" i="39" s="1"/>
  <c r="U459" i="25" s="1"/>
  <c r="R457" i="39"/>
  <c r="K457" i="39" s="1"/>
  <c r="U457" i="25" s="1"/>
  <c r="R455" i="39"/>
  <c r="K455" i="39" s="1"/>
  <c r="U455" i="25" s="1"/>
  <c r="R453" i="39"/>
  <c r="K453" i="39" s="1"/>
  <c r="U453" i="25" s="1"/>
  <c r="R449" i="39"/>
  <c r="K449" i="39" s="1"/>
  <c r="U449" i="25" s="1"/>
  <c r="R448" i="39"/>
  <c r="K448" i="39" s="1"/>
  <c r="U448" i="25" s="1"/>
  <c r="R447" i="39"/>
  <c r="K447" i="39" s="1"/>
  <c r="U447" i="25" s="1"/>
  <c r="R446" i="39"/>
  <c r="K446" i="39" s="1"/>
  <c r="U446" i="25" s="1"/>
  <c r="R445" i="39"/>
  <c r="K445" i="39" s="1"/>
  <c r="U445" i="25" s="1"/>
  <c r="R444" i="39"/>
  <c r="K444" i="39" s="1"/>
  <c r="U444" i="25" s="1"/>
  <c r="R443" i="39"/>
  <c r="K443" i="39" s="1"/>
  <c r="U443" i="25" s="1"/>
  <c r="R442" i="39"/>
  <c r="K442" i="39" s="1"/>
  <c r="U442" i="25" s="1"/>
  <c r="R441" i="39"/>
  <c r="K441" i="39" s="1"/>
  <c r="U441" i="25" s="1"/>
  <c r="R440" i="39"/>
  <c r="K440" i="39" s="1"/>
  <c r="U440" i="25" s="1"/>
  <c r="R439" i="39"/>
  <c r="K439" i="39" s="1"/>
  <c r="U439" i="25" s="1"/>
  <c r="R437" i="39"/>
  <c r="K437" i="39" s="1"/>
  <c r="U437" i="25" s="1"/>
  <c r="R435" i="39"/>
  <c r="K435" i="39" s="1"/>
  <c r="R432" i="39"/>
  <c r="K432" i="39" s="1"/>
  <c r="R426" i="39"/>
  <c r="K426" i="39" s="1"/>
  <c r="U426" i="25" s="1"/>
  <c r="R423" i="39"/>
  <c r="K423" i="39" s="1"/>
  <c r="U423" i="25" s="1"/>
  <c r="R421" i="39"/>
  <c r="K421" i="39" s="1"/>
  <c r="U421" i="25" s="1"/>
  <c r="R420" i="39"/>
  <c r="K420" i="39" s="1"/>
  <c r="U420" i="25" s="1"/>
  <c r="R419" i="39"/>
  <c r="K419" i="39" s="1"/>
  <c r="U419" i="25" s="1"/>
  <c r="R418" i="39"/>
  <c r="K418" i="39" s="1"/>
  <c r="U418" i="25" s="1"/>
  <c r="R417" i="39"/>
  <c r="K417" i="39" s="1"/>
  <c r="U417" i="25" s="1"/>
  <c r="R416" i="39"/>
  <c r="K416" i="39" s="1"/>
  <c r="U416" i="25" s="1"/>
  <c r="R415" i="39"/>
  <c r="K415" i="39" s="1"/>
  <c r="U415" i="25" s="1"/>
  <c r="R414" i="39"/>
  <c r="K414" i="39" s="1"/>
  <c r="U414" i="25" s="1"/>
  <c r="R412" i="39"/>
  <c r="K412" i="39" s="1"/>
  <c r="U412" i="25" s="1"/>
  <c r="R409" i="39"/>
  <c r="K409" i="39" s="1"/>
  <c r="U409" i="25" s="1"/>
  <c r="R407" i="39"/>
  <c r="K407" i="39" s="1"/>
  <c r="U407" i="25" s="1"/>
  <c r="R406" i="39"/>
  <c r="K406" i="39" s="1"/>
  <c r="U406" i="25" s="1"/>
  <c r="R405" i="39"/>
  <c r="K405" i="39" s="1"/>
  <c r="U405" i="25" s="1"/>
  <c r="R403" i="39"/>
  <c r="K403" i="39" s="1"/>
  <c r="U403" i="25" s="1"/>
  <c r="R402" i="39"/>
  <c r="K402" i="39" s="1"/>
  <c r="U402" i="25" s="1"/>
  <c r="R400" i="39"/>
  <c r="K400" i="39" s="1"/>
  <c r="R397" i="39"/>
  <c r="K397" i="39" s="1"/>
  <c r="U397" i="25" s="1"/>
  <c r="R395" i="39"/>
  <c r="K395" i="39" s="1"/>
  <c r="U395" i="25" s="1"/>
  <c r="R394" i="39"/>
  <c r="K394" i="39" s="1"/>
  <c r="U394" i="25" s="1"/>
  <c r="R392" i="39"/>
  <c r="K392" i="39" s="1"/>
  <c r="U392" i="25" s="1"/>
  <c r="R390" i="39"/>
  <c r="K390" i="39" s="1"/>
  <c r="U390" i="25" s="1"/>
  <c r="R388" i="39"/>
  <c r="K388" i="39" s="1"/>
  <c r="U388" i="25" s="1"/>
  <c r="R386" i="39"/>
  <c r="K386" i="39" s="1"/>
  <c r="U386" i="25" s="1"/>
  <c r="R384" i="39"/>
  <c r="K384" i="39" s="1"/>
  <c r="U384" i="25" s="1"/>
  <c r="R383" i="39"/>
  <c r="K383" i="39" s="1"/>
  <c r="U383" i="25" s="1"/>
  <c r="R382" i="39"/>
  <c r="K382" i="39" s="1"/>
  <c r="U382" i="25" s="1"/>
  <c r="R381" i="39"/>
  <c r="K381" i="39" s="1"/>
  <c r="U381" i="25" s="1"/>
  <c r="R380" i="39"/>
  <c r="K380" i="39" s="1"/>
  <c r="U380" i="25" s="1"/>
  <c r="R377" i="39"/>
  <c r="K377" i="39" s="1"/>
  <c r="U377" i="25" s="1"/>
  <c r="R375" i="39"/>
  <c r="K375" i="39" s="1"/>
  <c r="U375" i="25" s="1"/>
  <c r="R374" i="39"/>
  <c r="K374" i="39" s="1"/>
  <c r="U374" i="25" s="1"/>
  <c r="R373" i="39"/>
  <c r="K373" i="39" s="1"/>
  <c r="U373" i="25" s="1"/>
  <c r="R370" i="39"/>
  <c r="K370" i="39" s="1"/>
  <c r="U370" i="25" s="1"/>
  <c r="R369" i="39"/>
  <c r="K369" i="39" s="1"/>
  <c r="U369" i="25" s="1"/>
  <c r="R368" i="39"/>
  <c r="K368" i="39" s="1"/>
  <c r="U368" i="25" s="1"/>
  <c r="R367" i="39"/>
  <c r="K367" i="39" s="1"/>
  <c r="U367" i="25" s="1"/>
  <c r="R366" i="39"/>
  <c r="K366" i="39" s="1"/>
  <c r="U366" i="25" s="1"/>
  <c r="R365" i="39"/>
  <c r="K365" i="39" s="1"/>
  <c r="U365" i="25" s="1"/>
  <c r="R363" i="39"/>
  <c r="K363" i="39" s="1"/>
  <c r="U363" i="25" s="1"/>
  <c r="R362" i="39"/>
  <c r="K362" i="39" s="1"/>
  <c r="U362" i="25" s="1"/>
  <c r="R360" i="39"/>
  <c r="K360" i="39" s="1"/>
  <c r="U360" i="25" s="1"/>
  <c r="R359" i="39"/>
  <c r="K359" i="39" s="1"/>
  <c r="U359" i="25" s="1"/>
  <c r="R358" i="39"/>
  <c r="K358" i="39" s="1"/>
  <c r="U358" i="25" s="1"/>
  <c r="R357" i="39"/>
  <c r="K357" i="39" s="1"/>
  <c r="U357" i="25" s="1"/>
  <c r="R356" i="39"/>
  <c r="K356" i="39" s="1"/>
  <c r="U356" i="25" s="1"/>
  <c r="R355" i="39"/>
  <c r="K355" i="39" s="1"/>
  <c r="U355" i="25" s="1"/>
  <c r="R354" i="39"/>
  <c r="K354" i="39" s="1"/>
  <c r="U354" i="25" s="1"/>
  <c r="R353" i="39"/>
  <c r="K353" i="39" s="1"/>
  <c r="U353" i="25" s="1"/>
  <c r="R352" i="39"/>
  <c r="K352" i="39" s="1"/>
  <c r="U352" i="25" s="1"/>
  <c r="R351" i="39"/>
  <c r="K351" i="39" s="1"/>
  <c r="U351" i="25" s="1"/>
  <c r="R350" i="39"/>
  <c r="K350" i="39" s="1"/>
  <c r="U350" i="25" s="1"/>
  <c r="R348" i="39"/>
  <c r="K348" i="39" s="1"/>
  <c r="U348" i="25" s="1"/>
  <c r="R347" i="39"/>
  <c r="K347" i="39" s="1"/>
  <c r="U347" i="25" s="1"/>
  <c r="R345" i="39"/>
  <c r="K345" i="39" s="1"/>
  <c r="U345" i="25" s="1"/>
  <c r="R344" i="39"/>
  <c r="K344" i="39" s="1"/>
  <c r="U344" i="25" s="1"/>
  <c r="R343" i="39"/>
  <c r="K343" i="39" s="1"/>
  <c r="U343" i="25" s="1"/>
  <c r="R341" i="39"/>
  <c r="K341" i="39" s="1"/>
  <c r="U341" i="25" s="1"/>
  <c r="R340" i="39"/>
  <c r="K340" i="39" s="1"/>
  <c r="U340" i="25" s="1"/>
  <c r="R338" i="39"/>
  <c r="K338" i="39" s="1"/>
  <c r="U338" i="25" s="1"/>
  <c r="R337" i="39"/>
  <c r="R336" i="39"/>
  <c r="K336" i="39" s="1"/>
  <c r="U336" i="25" s="1"/>
  <c r="R335" i="39"/>
  <c r="K335" i="39" s="1"/>
  <c r="U335" i="25" s="1"/>
  <c r="R334" i="39"/>
  <c r="K334" i="39" s="1"/>
  <c r="U334" i="25" s="1"/>
  <c r="R332" i="39"/>
  <c r="K332" i="39" s="1"/>
  <c r="U332" i="25" s="1"/>
  <c r="R331" i="39"/>
  <c r="K331" i="39" s="1"/>
  <c r="U331" i="25" s="1"/>
  <c r="R330" i="39"/>
  <c r="K330" i="39" s="1"/>
  <c r="U330" i="25" s="1"/>
  <c r="R329" i="39"/>
  <c r="K329" i="39" s="1"/>
  <c r="U329" i="25" s="1"/>
  <c r="R328" i="39"/>
  <c r="K328" i="39" s="1"/>
  <c r="U328" i="25" s="1"/>
  <c r="R326" i="39"/>
  <c r="K326" i="39" s="1"/>
  <c r="U326" i="25" s="1"/>
  <c r="R325" i="39"/>
  <c r="K325" i="39" s="1"/>
  <c r="U325" i="25" s="1"/>
  <c r="R324" i="39"/>
  <c r="K324" i="39" s="1"/>
  <c r="U324" i="25" s="1"/>
  <c r="R323" i="39"/>
  <c r="K323" i="39" s="1"/>
  <c r="U323" i="25" s="1"/>
  <c r="R322" i="39"/>
  <c r="K322" i="39" s="1"/>
  <c r="U322" i="25" s="1"/>
  <c r="R321" i="39"/>
  <c r="K321" i="39" s="1"/>
  <c r="U321" i="25" s="1"/>
  <c r="R319" i="39"/>
  <c r="K319" i="39" s="1"/>
  <c r="U319" i="25" s="1"/>
  <c r="R318" i="39"/>
  <c r="K318" i="39" s="1"/>
  <c r="U318" i="25" s="1"/>
  <c r="R317" i="39"/>
  <c r="K317" i="39" s="1"/>
  <c r="U317" i="25" s="1"/>
  <c r="R316" i="39"/>
  <c r="K316" i="39" s="1"/>
  <c r="U316" i="25" s="1"/>
  <c r="R315" i="39"/>
  <c r="K315" i="39" s="1"/>
  <c r="U315" i="25" s="1"/>
  <c r="R314" i="39"/>
  <c r="K314" i="39" s="1"/>
  <c r="U314" i="25" s="1"/>
  <c r="R313" i="39"/>
  <c r="K313" i="39" s="1"/>
  <c r="U313" i="25" s="1"/>
  <c r="R312" i="39"/>
  <c r="K312" i="39" s="1"/>
  <c r="U312" i="25" s="1"/>
  <c r="R311" i="39"/>
  <c r="K311" i="39" s="1"/>
  <c r="U311" i="25" s="1"/>
  <c r="R310" i="39"/>
  <c r="K310" i="39" s="1"/>
  <c r="U310" i="25" s="1"/>
  <c r="R309" i="39"/>
  <c r="K309" i="39" s="1"/>
  <c r="U309" i="25" s="1"/>
  <c r="R306" i="39"/>
  <c r="K306" i="39" s="1"/>
  <c r="U306" i="25" s="1"/>
  <c r="R305" i="39"/>
  <c r="K305" i="39" s="1"/>
  <c r="U305" i="25" s="1"/>
  <c r="R304" i="39"/>
  <c r="K304" i="39" s="1"/>
  <c r="U304" i="25" s="1"/>
  <c r="R303" i="39"/>
  <c r="K303" i="39" s="1"/>
  <c r="U303" i="25" s="1"/>
  <c r="R301" i="39"/>
  <c r="K301" i="39" s="1"/>
  <c r="U301" i="25" s="1"/>
  <c r="R300" i="39"/>
  <c r="K300" i="39" s="1"/>
  <c r="U300" i="25" s="1"/>
  <c r="R299" i="39"/>
  <c r="K299" i="39" s="1"/>
  <c r="U299" i="25" s="1"/>
  <c r="R297" i="39"/>
  <c r="K297" i="39" s="1"/>
  <c r="U297" i="25" s="1"/>
  <c r="R296" i="39"/>
  <c r="K296" i="39" s="1"/>
  <c r="U296" i="25" s="1"/>
  <c r="R295" i="39"/>
  <c r="K295" i="39" s="1"/>
  <c r="U295" i="25" s="1"/>
  <c r="R294" i="39"/>
  <c r="K294" i="39" s="1"/>
  <c r="U294" i="25" s="1"/>
  <c r="R293" i="39"/>
  <c r="K293" i="39" s="1"/>
  <c r="U293" i="25" s="1"/>
  <c r="R292" i="39"/>
  <c r="K292" i="39" s="1"/>
  <c r="U292" i="25" s="1"/>
  <c r="R290" i="39"/>
  <c r="K290" i="39" s="1"/>
  <c r="U290" i="25" s="1"/>
  <c r="R289" i="39"/>
  <c r="K289" i="39" s="1"/>
  <c r="U289" i="25" s="1"/>
  <c r="R288" i="39"/>
  <c r="K288" i="39" s="1"/>
  <c r="U288" i="25" s="1"/>
  <c r="R287" i="39"/>
  <c r="K287" i="39" s="1"/>
  <c r="U287" i="25" s="1"/>
  <c r="R285" i="39"/>
  <c r="K285" i="39" s="1"/>
  <c r="U285" i="25" s="1"/>
  <c r="R284" i="39"/>
  <c r="K284" i="39" s="1"/>
  <c r="U284" i="25" s="1"/>
  <c r="R282" i="39"/>
  <c r="K282" i="39" s="1"/>
  <c r="U282" i="25" s="1"/>
  <c r="R280" i="39"/>
  <c r="K280" i="39" s="1"/>
  <c r="U280" i="25" s="1"/>
  <c r="R278" i="39"/>
  <c r="K278" i="39" s="1"/>
  <c r="R277" i="39"/>
  <c r="K277" i="39" s="1"/>
  <c r="U277" i="25" s="1"/>
  <c r="R276" i="39"/>
  <c r="K276" i="39" s="1"/>
  <c r="U276" i="25" s="1"/>
  <c r="R275" i="39"/>
  <c r="K275" i="39" s="1"/>
  <c r="U275" i="25" s="1"/>
  <c r="R274" i="39"/>
  <c r="K274" i="39" s="1"/>
  <c r="U274" i="25" s="1"/>
  <c r="R272" i="39"/>
  <c r="K272" i="39" s="1"/>
  <c r="U272" i="25" s="1"/>
  <c r="R271" i="39"/>
  <c r="K271" i="39" s="1"/>
  <c r="U271" i="25" s="1"/>
  <c r="R270" i="39"/>
  <c r="K270" i="39" s="1"/>
  <c r="U270" i="25" s="1"/>
  <c r="R268" i="39"/>
  <c r="K268" i="39" s="1"/>
  <c r="U268" i="25" s="1"/>
  <c r="R267" i="39"/>
  <c r="K267" i="39" s="1"/>
  <c r="U267" i="25" s="1"/>
  <c r="R266" i="39"/>
  <c r="K266" i="39" s="1"/>
  <c r="U266" i="25" s="1"/>
  <c r="R265" i="39"/>
  <c r="K265" i="39" s="1"/>
  <c r="U265" i="25" s="1"/>
  <c r="R263" i="39"/>
  <c r="K263" i="39" s="1"/>
  <c r="R262" i="39"/>
  <c r="K262" i="39" s="1"/>
  <c r="U262" i="25" s="1"/>
  <c r="R260" i="39"/>
  <c r="K260" i="39" s="1"/>
  <c r="U260" i="25" s="1"/>
  <c r="R259" i="39"/>
  <c r="K259" i="39" s="1"/>
  <c r="U259" i="25" s="1"/>
  <c r="R258" i="39"/>
  <c r="K258" i="39" s="1"/>
  <c r="U258" i="25" s="1"/>
  <c r="R257" i="39"/>
  <c r="K257" i="39" s="1"/>
  <c r="U257" i="25" s="1"/>
  <c r="R255" i="39"/>
  <c r="K255" i="39" s="1"/>
  <c r="U255" i="25" s="1"/>
  <c r="R254" i="39"/>
  <c r="K254" i="39" s="1"/>
  <c r="U254" i="25" s="1"/>
  <c r="R253" i="39"/>
  <c r="K253" i="39" s="1"/>
  <c r="U253" i="25" s="1"/>
  <c r="R252" i="39"/>
  <c r="K252" i="39" s="1"/>
  <c r="U252" i="25" s="1"/>
  <c r="R251" i="39"/>
  <c r="K251" i="39" s="1"/>
  <c r="U251" i="25" s="1"/>
  <c r="R249" i="39"/>
  <c r="K249" i="39" s="1"/>
  <c r="U249" i="25" s="1"/>
  <c r="R248" i="39"/>
  <c r="K248" i="39" s="1"/>
  <c r="U248" i="25" s="1"/>
  <c r="R247" i="39"/>
  <c r="K247" i="39" s="1"/>
  <c r="U247" i="25" s="1"/>
  <c r="R246" i="39"/>
  <c r="K246" i="39" s="1"/>
  <c r="U246" i="25" s="1"/>
  <c r="R245" i="39"/>
  <c r="K245" i="39" s="1"/>
  <c r="U245" i="25" s="1"/>
  <c r="R244" i="39"/>
  <c r="K244" i="39" s="1"/>
  <c r="U244" i="25" s="1"/>
  <c r="R243" i="39"/>
  <c r="K243" i="39" s="1"/>
  <c r="U243" i="25" s="1"/>
  <c r="R242" i="39"/>
  <c r="K242" i="39" s="1"/>
  <c r="U242" i="25" s="1"/>
  <c r="R238" i="39"/>
  <c r="K238" i="39" s="1"/>
  <c r="U238" i="25" s="1"/>
  <c r="R236" i="39"/>
  <c r="K236" i="39" s="1"/>
  <c r="U236" i="25" s="1"/>
  <c r="R227" i="39"/>
  <c r="K227" i="39" s="1"/>
  <c r="U227" i="25" s="1"/>
  <c r="R222" i="39"/>
  <c r="K222" i="39" s="1"/>
  <c r="U222" i="25" s="1"/>
  <c r="R217" i="39"/>
  <c r="K217" i="39" s="1"/>
  <c r="U217" i="25" s="1"/>
  <c r="R216" i="39"/>
  <c r="K216" i="39" s="1"/>
  <c r="U216" i="25" s="1"/>
  <c r="R213" i="39"/>
  <c r="K213" i="39" s="1"/>
  <c r="U213" i="25" s="1"/>
  <c r="R212" i="39"/>
  <c r="K212" i="39" s="1"/>
  <c r="U212" i="25" s="1"/>
  <c r="R211" i="39"/>
  <c r="K211" i="39" s="1"/>
  <c r="U211" i="25" s="1"/>
  <c r="R210" i="39"/>
  <c r="K210" i="39" s="1"/>
  <c r="U210" i="25" s="1"/>
  <c r="R209" i="39"/>
  <c r="K209" i="39" s="1"/>
  <c r="U209" i="25" s="1"/>
  <c r="R208" i="39"/>
  <c r="K208" i="39" s="1"/>
  <c r="U208" i="25" s="1"/>
  <c r="R206" i="39"/>
  <c r="K206" i="39" s="1"/>
  <c r="U206" i="25" s="1"/>
  <c r="R205" i="39"/>
  <c r="K205" i="39" s="1"/>
  <c r="U205" i="25" s="1"/>
  <c r="R203" i="39"/>
  <c r="K203" i="39" s="1"/>
  <c r="U203" i="25" s="1"/>
  <c r="R201" i="39"/>
  <c r="K201" i="39" s="1"/>
  <c r="U201" i="25" s="1"/>
  <c r="R200" i="39"/>
  <c r="K200" i="39" s="1"/>
  <c r="U200" i="25" s="1"/>
  <c r="R199" i="39"/>
  <c r="K199" i="39" s="1"/>
  <c r="U199" i="25" s="1"/>
  <c r="R198" i="39"/>
  <c r="K198" i="39" s="1"/>
  <c r="U198" i="25" s="1"/>
  <c r="R196" i="39"/>
  <c r="K196" i="39" s="1"/>
  <c r="U196" i="25" s="1"/>
  <c r="R193" i="39"/>
  <c r="K193" i="39" s="1"/>
  <c r="U193" i="25" s="1"/>
  <c r="R192" i="39"/>
  <c r="K192" i="39" s="1"/>
  <c r="U192" i="25" s="1"/>
  <c r="R191" i="39"/>
  <c r="K191" i="39" s="1"/>
  <c r="U191" i="25" s="1"/>
  <c r="R188" i="39"/>
  <c r="K188" i="39" s="1"/>
  <c r="U188" i="25" s="1"/>
  <c r="R186" i="39"/>
  <c r="K186" i="39" s="1"/>
  <c r="U186" i="25" s="1"/>
  <c r="R185" i="39"/>
  <c r="K185" i="39" s="1"/>
  <c r="U185" i="25" s="1"/>
  <c r="R184" i="39"/>
  <c r="K184" i="39" s="1"/>
  <c r="U184" i="25" s="1"/>
  <c r="R183" i="39"/>
  <c r="K183" i="39" s="1"/>
  <c r="U183" i="25" s="1"/>
  <c r="R182" i="39"/>
  <c r="K182" i="39" s="1"/>
  <c r="U182" i="25" s="1"/>
  <c r="R179" i="39"/>
  <c r="K179" i="39" s="1"/>
  <c r="U179" i="25" s="1"/>
  <c r="R178" i="39"/>
  <c r="K178" i="39" s="1"/>
  <c r="U178" i="25" s="1"/>
  <c r="R176" i="39"/>
  <c r="K176" i="39" s="1"/>
  <c r="U176" i="25" s="1"/>
  <c r="R175" i="39"/>
  <c r="K175" i="39" s="1"/>
  <c r="U175" i="25" s="1"/>
  <c r="R174" i="39"/>
  <c r="K174" i="39" s="1"/>
  <c r="U174" i="25" s="1"/>
  <c r="R173" i="39"/>
  <c r="K173" i="39" s="1"/>
  <c r="U173" i="25" s="1"/>
  <c r="R172" i="39"/>
  <c r="K172" i="39" s="1"/>
  <c r="U172" i="25" s="1"/>
  <c r="R170" i="39"/>
  <c r="K170" i="39" s="1"/>
  <c r="U170" i="25" s="1"/>
  <c r="R169" i="39"/>
  <c r="K169" i="39" s="1"/>
  <c r="U169" i="25" s="1"/>
  <c r="R168" i="39"/>
  <c r="K168" i="39" s="1"/>
  <c r="U168" i="25" s="1"/>
  <c r="R164" i="39"/>
  <c r="K164" i="39" s="1"/>
  <c r="U164" i="25" s="1"/>
  <c r="R163" i="39"/>
  <c r="K163" i="39" s="1"/>
  <c r="U163" i="25" s="1"/>
  <c r="R160" i="39"/>
  <c r="K160" i="39" s="1"/>
  <c r="U160" i="25" s="1"/>
  <c r="R159" i="39"/>
  <c r="K159" i="39" s="1"/>
  <c r="U159" i="25" s="1"/>
  <c r="R158" i="39"/>
  <c r="K158" i="39" s="1"/>
  <c r="U158" i="25" s="1"/>
  <c r="R154" i="39"/>
  <c r="K154" i="39" s="1"/>
  <c r="U154" i="25" s="1"/>
  <c r="R153" i="39"/>
  <c r="K153" i="39" s="1"/>
  <c r="U153" i="25" s="1"/>
  <c r="R152" i="39"/>
  <c r="K152" i="39" s="1"/>
  <c r="U152" i="25" s="1"/>
  <c r="R151" i="39"/>
  <c r="K151" i="39" s="1"/>
  <c r="U151" i="25" s="1"/>
  <c r="R149" i="39"/>
  <c r="K149" i="39" s="1"/>
  <c r="U149" i="25" s="1"/>
  <c r="R148" i="39"/>
  <c r="K148" i="39" s="1"/>
  <c r="U148" i="25" s="1"/>
  <c r="R145" i="39"/>
  <c r="K145" i="39" s="1"/>
  <c r="U145" i="25" s="1"/>
  <c r="R144" i="39"/>
  <c r="K144" i="39" s="1"/>
  <c r="U144" i="25" s="1"/>
  <c r="R143" i="39"/>
  <c r="K143" i="39" s="1"/>
  <c r="U143" i="25" s="1"/>
  <c r="R141" i="39"/>
  <c r="K141" i="39" s="1"/>
  <c r="U141" i="25" s="1"/>
  <c r="R140" i="39"/>
  <c r="K140" i="39" s="1"/>
  <c r="U140" i="25" s="1"/>
  <c r="R139" i="39"/>
  <c r="K139" i="39" s="1"/>
  <c r="U139" i="25" s="1"/>
  <c r="R135" i="39"/>
  <c r="K135" i="39" s="1"/>
  <c r="U135" i="25" s="1"/>
  <c r="R134" i="39"/>
  <c r="K134" i="39" s="1"/>
  <c r="U134" i="25" s="1"/>
  <c r="R133" i="39"/>
  <c r="K133" i="39" s="1"/>
  <c r="U133" i="25" s="1"/>
  <c r="R132" i="39"/>
  <c r="K132" i="39" s="1"/>
  <c r="U132" i="25" s="1"/>
  <c r="R130" i="39"/>
  <c r="K130" i="39" s="1"/>
  <c r="U130" i="25" s="1"/>
  <c r="R129" i="39"/>
  <c r="K129" i="39" s="1"/>
  <c r="U129" i="25" s="1"/>
  <c r="R128" i="39"/>
  <c r="K128" i="39" s="1"/>
  <c r="U128" i="25" s="1"/>
  <c r="R127" i="39"/>
  <c r="K127" i="39" s="1"/>
  <c r="U127" i="25" s="1"/>
  <c r="R124" i="39"/>
  <c r="K124" i="39" s="1"/>
  <c r="U124" i="25" s="1"/>
  <c r="R122" i="39"/>
  <c r="K122" i="39" s="1"/>
  <c r="U122" i="25" s="1"/>
  <c r="R121" i="39"/>
  <c r="K121" i="39" s="1"/>
  <c r="U121" i="25" s="1"/>
  <c r="R120" i="39"/>
  <c r="K120" i="39" s="1"/>
  <c r="U120" i="25" s="1"/>
  <c r="R119" i="39"/>
  <c r="K119" i="39" s="1"/>
  <c r="U119" i="25" s="1"/>
  <c r="R118" i="39"/>
  <c r="K118" i="39" s="1"/>
  <c r="U118" i="25" s="1"/>
  <c r="R116" i="39"/>
  <c r="K116" i="39" s="1"/>
  <c r="U116" i="25" s="1"/>
  <c r="R114" i="39"/>
  <c r="K114" i="39" s="1"/>
  <c r="U114" i="25" s="1"/>
  <c r="R112" i="39"/>
  <c r="K112" i="39" s="1"/>
  <c r="U112" i="25" s="1"/>
  <c r="R110" i="39"/>
  <c r="K110" i="39" s="1"/>
  <c r="U110" i="25" s="1"/>
  <c r="R109" i="39"/>
  <c r="K109" i="39" s="1"/>
  <c r="U109" i="25" s="1"/>
  <c r="R108" i="39"/>
  <c r="K108" i="39" s="1"/>
  <c r="U108" i="25" s="1"/>
  <c r="R106" i="39"/>
  <c r="K106" i="39" s="1"/>
  <c r="U106" i="25" s="1"/>
  <c r="R105" i="39"/>
  <c r="K105" i="39" s="1"/>
  <c r="U105" i="25" s="1"/>
  <c r="R103" i="39"/>
  <c r="K103" i="39" s="1"/>
  <c r="U103" i="25" s="1"/>
  <c r="R102" i="39"/>
  <c r="K102" i="39" s="1"/>
  <c r="U102" i="25" s="1"/>
  <c r="R99" i="39"/>
  <c r="K99" i="39" s="1"/>
  <c r="U99" i="25" s="1"/>
  <c r="R98" i="39"/>
  <c r="K98" i="39" s="1"/>
  <c r="U98" i="25" s="1"/>
  <c r="R97" i="39"/>
  <c r="R95" i="39"/>
  <c r="K95" i="39" s="1"/>
  <c r="U95" i="25" s="1"/>
  <c r="R93" i="39"/>
  <c r="K93" i="39" s="1"/>
  <c r="U93" i="25" s="1"/>
  <c r="R91" i="39"/>
  <c r="K91" i="39" s="1"/>
  <c r="U91" i="25" s="1"/>
  <c r="R90" i="39"/>
  <c r="K90" i="39" s="1"/>
  <c r="U90" i="25" s="1"/>
  <c r="R89" i="39"/>
  <c r="K89" i="39" s="1"/>
  <c r="U89" i="25" s="1"/>
  <c r="R88" i="39"/>
  <c r="K88" i="39" s="1"/>
  <c r="U88" i="25" s="1"/>
  <c r="R87" i="39"/>
  <c r="K87" i="39" s="1"/>
  <c r="U87" i="25" s="1"/>
  <c r="R85" i="39"/>
  <c r="K85" i="39" s="1"/>
  <c r="U85" i="25" s="1"/>
  <c r="R84" i="39"/>
  <c r="K84" i="39" s="1"/>
  <c r="U84" i="25" s="1"/>
  <c r="R83" i="39"/>
  <c r="K83" i="39" s="1"/>
  <c r="U83" i="25" s="1"/>
  <c r="R82" i="39"/>
  <c r="K82" i="39" s="1"/>
  <c r="U82" i="25" s="1"/>
  <c r="R81" i="39"/>
  <c r="K81" i="39" s="1"/>
  <c r="U81" i="25" s="1"/>
  <c r="R78" i="39"/>
  <c r="K78" i="39" s="1"/>
  <c r="U78" i="25" s="1"/>
  <c r="R76" i="39"/>
  <c r="K76" i="39" s="1"/>
  <c r="U76" i="25" s="1"/>
  <c r="R75" i="39"/>
  <c r="K75" i="39" s="1"/>
  <c r="U75" i="25" s="1"/>
  <c r="R71" i="39"/>
  <c r="K71" i="39" s="1"/>
  <c r="U71" i="25" s="1"/>
  <c r="R70" i="39"/>
  <c r="K70" i="39" s="1"/>
  <c r="U70" i="25" s="1"/>
  <c r="R69" i="39"/>
  <c r="K69" i="39" s="1"/>
  <c r="U69" i="25" s="1"/>
  <c r="R65" i="39"/>
  <c r="K65" i="39" s="1"/>
  <c r="U65" i="25" s="1"/>
  <c r="R63" i="39"/>
  <c r="K63" i="39" s="1"/>
  <c r="U63" i="25" s="1"/>
  <c r="R62" i="39"/>
  <c r="K62" i="39" s="1"/>
  <c r="U62" i="25" s="1"/>
  <c r="R61" i="39"/>
  <c r="K61" i="39" s="1"/>
  <c r="U61" i="25" s="1"/>
  <c r="R60" i="39"/>
  <c r="K60" i="39" s="1"/>
  <c r="U60" i="25" s="1"/>
  <c r="R59" i="39"/>
  <c r="K59" i="39" s="1"/>
  <c r="U59" i="25" s="1"/>
  <c r="R57" i="39"/>
  <c r="K57" i="39" s="1"/>
  <c r="U57" i="25" s="1"/>
  <c r="R56" i="39"/>
  <c r="R55" i="39"/>
  <c r="K55" i="39" s="1"/>
  <c r="U55" i="25" s="1"/>
  <c r="R54" i="39"/>
  <c r="K54" i="39" s="1"/>
  <c r="U54" i="25" s="1"/>
  <c r="R53" i="39"/>
  <c r="K53" i="39" s="1"/>
  <c r="U53" i="25" s="1"/>
  <c r="R52" i="39"/>
  <c r="K52" i="39" s="1"/>
  <c r="U52" i="25" s="1"/>
  <c r="R51" i="39"/>
  <c r="K51" i="39" s="1"/>
  <c r="U51" i="25" s="1"/>
  <c r="R48" i="39"/>
  <c r="K48" i="39" s="1"/>
  <c r="U48" i="25" s="1"/>
  <c r="R47" i="39"/>
  <c r="K47" i="39" s="1"/>
  <c r="U47" i="25" s="1"/>
  <c r="R46" i="39"/>
  <c r="K46" i="39" s="1"/>
  <c r="U46" i="25" s="1"/>
  <c r="R45" i="39"/>
  <c r="K45" i="39" s="1"/>
  <c r="U45" i="25" s="1"/>
  <c r="R44" i="39"/>
  <c r="R43" i="39"/>
  <c r="K43" i="39" s="1"/>
  <c r="U43" i="25" s="1"/>
  <c r="R42" i="39"/>
  <c r="K42" i="39" s="1"/>
  <c r="U42" i="25" s="1"/>
  <c r="R41" i="39"/>
  <c r="K41" i="39" s="1"/>
  <c r="U41" i="25" s="1"/>
  <c r="R40" i="39"/>
  <c r="K40" i="39" s="1"/>
  <c r="U40" i="25" s="1"/>
  <c r="R39" i="39"/>
  <c r="K39" i="39" s="1"/>
  <c r="U39" i="25" s="1"/>
  <c r="R38" i="39"/>
  <c r="K38" i="39" s="1"/>
  <c r="U38" i="25" s="1"/>
  <c r="R37" i="39"/>
  <c r="K37" i="39" s="1"/>
  <c r="U37" i="25" s="1"/>
  <c r="R33" i="39"/>
  <c r="K33" i="39" s="1"/>
  <c r="U33" i="25" s="1"/>
  <c r="R31" i="39"/>
  <c r="K31" i="39" s="1"/>
  <c r="U31" i="25" s="1"/>
  <c r="R30" i="39"/>
  <c r="K30" i="39" s="1"/>
  <c r="U30" i="25" s="1"/>
  <c r="R26" i="39"/>
  <c r="K26" i="39" s="1"/>
  <c r="U26" i="25" s="1"/>
  <c r="R25" i="39"/>
  <c r="K25" i="39" s="1"/>
  <c r="U25" i="25" s="1"/>
  <c r="R23" i="39"/>
  <c r="K23" i="39" s="1"/>
  <c r="U23" i="25" s="1"/>
  <c r="R22" i="39"/>
  <c r="K22" i="39" s="1"/>
  <c r="U22" i="25" s="1"/>
  <c r="R21" i="39"/>
  <c r="K21" i="39" s="1"/>
  <c r="U21" i="25" s="1"/>
  <c r="R20" i="39"/>
  <c r="K20" i="39" s="1"/>
  <c r="U20" i="25" s="1"/>
  <c r="R17" i="39"/>
  <c r="K17" i="39" s="1"/>
  <c r="U17" i="25" s="1"/>
  <c r="R16" i="39"/>
  <c r="K16" i="39" s="1"/>
  <c r="U16" i="25" s="1"/>
  <c r="R13" i="39"/>
  <c r="K13" i="39" s="1"/>
  <c r="U13" i="25" s="1"/>
  <c r="R11" i="39"/>
  <c r="K11" i="39" s="1"/>
  <c r="U11" i="25" s="1"/>
  <c r="R10" i="39"/>
  <c r="K10" i="39" s="1"/>
  <c r="U10" i="25" s="1"/>
  <c r="R9" i="39"/>
  <c r="K9" i="39" s="1"/>
  <c r="U9" i="25" s="1"/>
  <c r="R8" i="39"/>
  <c r="K8" i="39" s="1"/>
  <c r="U8" i="25" s="1"/>
  <c r="K337" i="39"/>
  <c r="U337" i="25" s="1"/>
  <c r="I516" i="39"/>
  <c r="I514" i="39"/>
  <c r="I510" i="39"/>
  <c r="T510" i="25" s="1"/>
  <c r="I509" i="39"/>
  <c r="T509" i="25" s="1"/>
  <c r="I507" i="39"/>
  <c r="T507" i="25" s="1"/>
  <c r="I505" i="39"/>
  <c r="T505" i="25" s="1"/>
  <c r="I503" i="39"/>
  <c r="T503" i="25" s="1"/>
  <c r="I501" i="39"/>
  <c r="T501" i="25" s="1"/>
  <c r="I499" i="39"/>
  <c r="T499" i="25" s="1"/>
  <c r="I497" i="39"/>
  <c r="T497" i="25" s="1"/>
  <c r="I495" i="39"/>
  <c r="T495" i="25" s="1"/>
  <c r="I493" i="39"/>
  <c r="T493" i="25" s="1"/>
  <c r="I491" i="39"/>
  <c r="T491" i="25" s="1"/>
  <c r="I489" i="39"/>
  <c r="T489" i="25" s="1"/>
  <c r="I488" i="39"/>
  <c r="T488" i="25" s="1"/>
  <c r="I487" i="39"/>
  <c r="T487" i="25" s="1"/>
  <c r="I486" i="39"/>
  <c r="T486" i="25" s="1"/>
  <c r="I485" i="39"/>
  <c r="T485" i="25" s="1"/>
  <c r="I484" i="39"/>
  <c r="T484" i="25" s="1"/>
  <c r="I483" i="39"/>
  <c r="T483" i="25" s="1"/>
  <c r="I482" i="39"/>
  <c r="T482" i="25" s="1"/>
  <c r="I481" i="39"/>
  <c r="T481" i="25" s="1"/>
  <c r="I480" i="39"/>
  <c r="T480" i="25" s="1"/>
  <c r="I478" i="39"/>
  <c r="T478" i="25" s="1"/>
  <c r="I476" i="39"/>
  <c r="T476" i="25" s="1"/>
  <c r="I474" i="39"/>
  <c r="T474" i="25" s="1"/>
  <c r="I470" i="39"/>
  <c r="T470" i="25" s="1"/>
  <c r="I469" i="39"/>
  <c r="T469" i="25" s="1"/>
  <c r="I467" i="39"/>
  <c r="T467" i="25" s="1"/>
  <c r="I465" i="39"/>
  <c r="T465" i="25" s="1"/>
  <c r="I463" i="39"/>
  <c r="T463" i="25" s="1"/>
  <c r="I461" i="39"/>
  <c r="T461" i="25" s="1"/>
  <c r="I459" i="39"/>
  <c r="T459" i="25" s="1"/>
  <c r="I457" i="39"/>
  <c r="T457" i="25" s="1"/>
  <c r="I455" i="39"/>
  <c r="T455" i="25" s="1"/>
  <c r="I453" i="39"/>
  <c r="T453" i="25" s="1"/>
  <c r="I449" i="39"/>
  <c r="T449" i="25" s="1"/>
  <c r="I448" i="39"/>
  <c r="T448" i="25" s="1"/>
  <c r="I447" i="39"/>
  <c r="T447" i="25" s="1"/>
  <c r="I446" i="39"/>
  <c r="T446" i="25" s="1"/>
  <c r="I445" i="39"/>
  <c r="T445" i="25" s="1"/>
  <c r="I444" i="39"/>
  <c r="T444" i="25" s="1"/>
  <c r="I443" i="39"/>
  <c r="T443" i="25" s="1"/>
  <c r="I442" i="39"/>
  <c r="T442" i="25" s="1"/>
  <c r="I441" i="39"/>
  <c r="T441" i="25" s="1"/>
  <c r="I440" i="39"/>
  <c r="T440" i="25" s="1"/>
  <c r="I439" i="39"/>
  <c r="T439" i="25" s="1"/>
  <c r="I437" i="39"/>
  <c r="T437" i="25" s="1"/>
  <c r="I435" i="39"/>
  <c r="I432" i="39"/>
  <c r="I426" i="39"/>
  <c r="T426" i="25" s="1"/>
  <c r="I423" i="39"/>
  <c r="T423" i="25" s="1"/>
  <c r="I421" i="39"/>
  <c r="T421" i="25" s="1"/>
  <c r="I420" i="39"/>
  <c r="T420" i="25" s="1"/>
  <c r="I419" i="39"/>
  <c r="T419" i="25" s="1"/>
  <c r="I418" i="39"/>
  <c r="T418" i="25" s="1"/>
  <c r="I417" i="39"/>
  <c r="T417" i="25" s="1"/>
  <c r="I416" i="39"/>
  <c r="T416" i="25" s="1"/>
  <c r="I415" i="39"/>
  <c r="T415" i="25" s="1"/>
  <c r="I414" i="39"/>
  <c r="T414" i="25" s="1"/>
  <c r="I412" i="39"/>
  <c r="T412" i="25" s="1"/>
  <c r="I409" i="39"/>
  <c r="T409" i="25" s="1"/>
  <c r="I407" i="39"/>
  <c r="T407" i="25" s="1"/>
  <c r="I406" i="39"/>
  <c r="T406" i="25" s="1"/>
  <c r="I405" i="39"/>
  <c r="T405" i="25" s="1"/>
  <c r="I403" i="39"/>
  <c r="T403" i="25" s="1"/>
  <c r="I402" i="39"/>
  <c r="T402" i="25" s="1"/>
  <c r="I400" i="39"/>
  <c r="I397" i="39"/>
  <c r="T397" i="25" s="1"/>
  <c r="I395" i="39"/>
  <c r="T395" i="25" s="1"/>
  <c r="I394" i="39"/>
  <c r="T394" i="25" s="1"/>
  <c r="I392" i="39"/>
  <c r="T392" i="25" s="1"/>
  <c r="I390" i="39"/>
  <c r="T390" i="25" s="1"/>
  <c r="I388" i="39"/>
  <c r="T388" i="25" s="1"/>
  <c r="I386" i="39"/>
  <c r="T386" i="25" s="1"/>
  <c r="I384" i="39"/>
  <c r="T384" i="25" s="1"/>
  <c r="I383" i="39"/>
  <c r="T383" i="25" s="1"/>
  <c r="I382" i="39"/>
  <c r="T382" i="25" s="1"/>
  <c r="I381" i="39"/>
  <c r="T381" i="25" s="1"/>
  <c r="I380" i="39"/>
  <c r="T380" i="25" s="1"/>
  <c r="I377" i="39"/>
  <c r="T377" i="25" s="1"/>
  <c r="I375" i="39"/>
  <c r="T375" i="25" s="1"/>
  <c r="I374" i="39"/>
  <c r="T374" i="25" s="1"/>
  <c r="I373" i="39"/>
  <c r="T373" i="25" s="1"/>
  <c r="I370" i="39"/>
  <c r="T370" i="25" s="1"/>
  <c r="I369" i="39"/>
  <c r="T369" i="25" s="1"/>
  <c r="I368" i="39"/>
  <c r="T368" i="25" s="1"/>
  <c r="I367" i="39"/>
  <c r="T367" i="25" s="1"/>
  <c r="I366" i="39"/>
  <c r="T366" i="25" s="1"/>
  <c r="I365" i="39"/>
  <c r="T365" i="25" s="1"/>
  <c r="I363" i="39"/>
  <c r="T363" i="25" s="1"/>
  <c r="I362" i="39"/>
  <c r="T362" i="25" s="1"/>
  <c r="I360" i="39"/>
  <c r="T360" i="25" s="1"/>
  <c r="I359" i="39"/>
  <c r="T359" i="25" s="1"/>
  <c r="I358" i="39"/>
  <c r="T358" i="25" s="1"/>
  <c r="I357" i="39"/>
  <c r="T357" i="25" s="1"/>
  <c r="I356" i="39"/>
  <c r="T356" i="25" s="1"/>
  <c r="I355" i="39"/>
  <c r="T355" i="25" s="1"/>
  <c r="I354" i="39"/>
  <c r="T354" i="25" s="1"/>
  <c r="I353" i="39"/>
  <c r="T353" i="25" s="1"/>
  <c r="I352" i="39"/>
  <c r="T352" i="25" s="1"/>
  <c r="I351" i="39"/>
  <c r="T351" i="25" s="1"/>
  <c r="I350" i="39"/>
  <c r="T350" i="25" s="1"/>
  <c r="I348" i="39"/>
  <c r="T348" i="25" s="1"/>
  <c r="I347" i="39"/>
  <c r="T347" i="25" s="1"/>
  <c r="I345" i="39"/>
  <c r="T345" i="25" s="1"/>
  <c r="I344" i="39"/>
  <c r="T344" i="25" s="1"/>
  <c r="I343" i="39"/>
  <c r="T343" i="25" s="1"/>
  <c r="I341" i="39"/>
  <c r="T341" i="25" s="1"/>
  <c r="I340" i="39"/>
  <c r="T340" i="25" s="1"/>
  <c r="I338" i="39"/>
  <c r="T338" i="25" s="1"/>
  <c r="I337" i="39"/>
  <c r="T337" i="25" s="1"/>
  <c r="I336" i="39"/>
  <c r="T336" i="25" s="1"/>
  <c r="I335" i="39"/>
  <c r="T335" i="25" s="1"/>
  <c r="I334" i="39"/>
  <c r="T334" i="25" s="1"/>
  <c r="I332" i="39"/>
  <c r="T332" i="25" s="1"/>
  <c r="I331" i="39"/>
  <c r="T331" i="25" s="1"/>
  <c r="I330" i="39"/>
  <c r="T330" i="25" s="1"/>
  <c r="I329" i="39"/>
  <c r="T329" i="25" s="1"/>
  <c r="I328" i="39"/>
  <c r="T328" i="25" s="1"/>
  <c r="I326" i="39"/>
  <c r="T326" i="25" s="1"/>
  <c r="I325" i="39"/>
  <c r="T325" i="25" s="1"/>
  <c r="I324" i="39"/>
  <c r="T324" i="25" s="1"/>
  <c r="I323" i="39"/>
  <c r="T323" i="25" s="1"/>
  <c r="I322" i="39"/>
  <c r="T322" i="25" s="1"/>
  <c r="I321" i="39"/>
  <c r="T321" i="25" s="1"/>
  <c r="I319" i="39"/>
  <c r="T319" i="25" s="1"/>
  <c r="I318" i="39"/>
  <c r="T318" i="25" s="1"/>
  <c r="I317" i="39"/>
  <c r="T317" i="25" s="1"/>
  <c r="I316" i="39"/>
  <c r="T316" i="25" s="1"/>
  <c r="I315" i="39"/>
  <c r="T315" i="25" s="1"/>
  <c r="I314" i="39"/>
  <c r="T314" i="25" s="1"/>
  <c r="I313" i="39"/>
  <c r="T313" i="25" s="1"/>
  <c r="I312" i="39"/>
  <c r="T312" i="25" s="1"/>
  <c r="I311" i="39"/>
  <c r="T311" i="25" s="1"/>
  <c r="I310" i="39"/>
  <c r="T310" i="25" s="1"/>
  <c r="I309" i="39"/>
  <c r="T309" i="25" s="1"/>
  <c r="I306" i="39"/>
  <c r="T306" i="25" s="1"/>
  <c r="I305" i="39"/>
  <c r="T305" i="25" s="1"/>
  <c r="I304" i="39"/>
  <c r="T304" i="25" s="1"/>
  <c r="I303" i="39"/>
  <c r="T303" i="25" s="1"/>
  <c r="I301" i="39"/>
  <c r="T301" i="25" s="1"/>
  <c r="I300" i="39"/>
  <c r="T300" i="25" s="1"/>
  <c r="I299" i="39"/>
  <c r="T299" i="25" s="1"/>
  <c r="I297" i="39"/>
  <c r="T297" i="25" s="1"/>
  <c r="I296" i="39"/>
  <c r="T296" i="25" s="1"/>
  <c r="I295" i="39"/>
  <c r="T295" i="25" s="1"/>
  <c r="I294" i="39"/>
  <c r="T294" i="25" s="1"/>
  <c r="I293" i="39"/>
  <c r="T293" i="25" s="1"/>
  <c r="I292" i="39"/>
  <c r="T292" i="25" s="1"/>
  <c r="I290" i="39"/>
  <c r="T290" i="25" s="1"/>
  <c r="I289" i="39"/>
  <c r="T289" i="25" s="1"/>
  <c r="I288" i="39"/>
  <c r="T288" i="25" s="1"/>
  <c r="I287" i="39"/>
  <c r="T287" i="25" s="1"/>
  <c r="I285" i="39"/>
  <c r="T285" i="25" s="1"/>
  <c r="I284" i="39"/>
  <c r="T284" i="25" s="1"/>
  <c r="I282" i="39"/>
  <c r="T282" i="25" s="1"/>
  <c r="I280" i="39"/>
  <c r="T280" i="25" s="1"/>
  <c r="I278" i="39"/>
  <c r="I277" i="39"/>
  <c r="T277" i="25" s="1"/>
  <c r="I276" i="39"/>
  <c r="T276" i="25" s="1"/>
  <c r="I275" i="39"/>
  <c r="T275" i="25" s="1"/>
  <c r="I274" i="39"/>
  <c r="T274" i="25" s="1"/>
  <c r="I272" i="39"/>
  <c r="T272" i="25" s="1"/>
  <c r="I271" i="39"/>
  <c r="I270" i="39"/>
  <c r="T270" i="25" s="1"/>
  <c r="I268" i="39"/>
  <c r="T268" i="25" s="1"/>
  <c r="I267" i="39"/>
  <c r="T267" i="25" s="1"/>
  <c r="I266" i="39"/>
  <c r="T266" i="25" s="1"/>
  <c r="I265" i="39"/>
  <c r="T265" i="25" s="1"/>
  <c r="I263" i="39"/>
  <c r="I262" i="39"/>
  <c r="T262" i="25" s="1"/>
  <c r="I260" i="39"/>
  <c r="T260" i="25" s="1"/>
  <c r="I259" i="39"/>
  <c r="T259" i="25" s="1"/>
  <c r="I258" i="39"/>
  <c r="T258" i="25" s="1"/>
  <c r="I257" i="39"/>
  <c r="T257" i="25" s="1"/>
  <c r="I255" i="39"/>
  <c r="T255" i="25" s="1"/>
  <c r="I254" i="39"/>
  <c r="T254" i="25" s="1"/>
  <c r="I253" i="39"/>
  <c r="T253" i="25" s="1"/>
  <c r="I252" i="39"/>
  <c r="T252" i="25" s="1"/>
  <c r="I251" i="39"/>
  <c r="T251" i="25" s="1"/>
  <c r="I249" i="39"/>
  <c r="T249" i="25" s="1"/>
  <c r="I248" i="39"/>
  <c r="T248" i="25" s="1"/>
  <c r="I247" i="39"/>
  <c r="T247" i="25" s="1"/>
  <c r="I246" i="39"/>
  <c r="T246" i="25" s="1"/>
  <c r="I245" i="39"/>
  <c r="T245" i="25" s="1"/>
  <c r="I244" i="39"/>
  <c r="T244" i="25" s="1"/>
  <c r="I243" i="39"/>
  <c r="T243" i="25" s="1"/>
  <c r="I242" i="39"/>
  <c r="T242" i="25" s="1"/>
  <c r="I238" i="39"/>
  <c r="T238" i="25" s="1"/>
  <c r="I236" i="39"/>
  <c r="T236" i="25" s="1"/>
  <c r="I227" i="39"/>
  <c r="T227" i="25" s="1"/>
  <c r="I222" i="39"/>
  <c r="T222" i="25" s="1"/>
  <c r="I217" i="39"/>
  <c r="T217" i="25" s="1"/>
  <c r="I216" i="39"/>
  <c r="T216" i="25" s="1"/>
  <c r="I213" i="39"/>
  <c r="T213" i="25" s="1"/>
  <c r="I212" i="39"/>
  <c r="T212" i="25" s="1"/>
  <c r="I211" i="39"/>
  <c r="T211" i="25" s="1"/>
  <c r="I210" i="39"/>
  <c r="T210" i="25" s="1"/>
  <c r="I209" i="39"/>
  <c r="T209" i="25" s="1"/>
  <c r="I208" i="39"/>
  <c r="T208" i="25" s="1"/>
  <c r="I206" i="39"/>
  <c r="T206" i="25" s="1"/>
  <c r="I205" i="39"/>
  <c r="T205" i="25" s="1"/>
  <c r="I203" i="39"/>
  <c r="T203" i="25" s="1"/>
  <c r="I201" i="39"/>
  <c r="T201" i="25" s="1"/>
  <c r="I200" i="39"/>
  <c r="T200" i="25" s="1"/>
  <c r="I199" i="39"/>
  <c r="T199" i="25" s="1"/>
  <c r="I198" i="39"/>
  <c r="T198" i="25" s="1"/>
  <c r="I196" i="39"/>
  <c r="T196" i="25" s="1"/>
  <c r="I193" i="39"/>
  <c r="T193" i="25" s="1"/>
  <c r="I192" i="39"/>
  <c r="T192" i="25" s="1"/>
  <c r="I191" i="39"/>
  <c r="T191" i="25" s="1"/>
  <c r="I188" i="39"/>
  <c r="T188" i="25" s="1"/>
  <c r="I186" i="39"/>
  <c r="T186" i="25" s="1"/>
  <c r="I185" i="39"/>
  <c r="T185" i="25" s="1"/>
  <c r="I184" i="39"/>
  <c r="T184" i="25" s="1"/>
  <c r="I183" i="39"/>
  <c r="T183" i="25" s="1"/>
  <c r="I182" i="39"/>
  <c r="T182" i="25" s="1"/>
  <c r="I179" i="39"/>
  <c r="T179" i="25" s="1"/>
  <c r="I178" i="39"/>
  <c r="T178" i="25" s="1"/>
  <c r="I176" i="39"/>
  <c r="T176" i="25" s="1"/>
  <c r="I175" i="39"/>
  <c r="T175" i="25" s="1"/>
  <c r="I174" i="39"/>
  <c r="T174" i="25" s="1"/>
  <c r="I173" i="39"/>
  <c r="T173" i="25" s="1"/>
  <c r="I172" i="39"/>
  <c r="T172" i="25" s="1"/>
  <c r="I170" i="39"/>
  <c r="T170" i="25" s="1"/>
  <c r="I169" i="39"/>
  <c r="T169" i="25" s="1"/>
  <c r="I168" i="39"/>
  <c r="T168" i="25" s="1"/>
  <c r="I164" i="39"/>
  <c r="T164" i="25" s="1"/>
  <c r="I163" i="39"/>
  <c r="T163" i="25" s="1"/>
  <c r="I160" i="39"/>
  <c r="T160" i="25" s="1"/>
  <c r="I159" i="39"/>
  <c r="T159" i="25" s="1"/>
  <c r="I158" i="39"/>
  <c r="T158" i="25" s="1"/>
  <c r="I153" i="39"/>
  <c r="T153" i="25" s="1"/>
  <c r="I152" i="39"/>
  <c r="T152" i="25" s="1"/>
  <c r="I151" i="39"/>
  <c r="T151" i="25" s="1"/>
  <c r="I149" i="39"/>
  <c r="T149" i="25" s="1"/>
  <c r="I148" i="39"/>
  <c r="T148" i="25" s="1"/>
  <c r="I145" i="39"/>
  <c r="T145" i="25" s="1"/>
  <c r="I144" i="39"/>
  <c r="T144" i="25" s="1"/>
  <c r="I143" i="39"/>
  <c r="T143" i="25" s="1"/>
  <c r="I141" i="39"/>
  <c r="T141" i="25" s="1"/>
  <c r="I140" i="39"/>
  <c r="T140" i="25" s="1"/>
  <c r="I139" i="39"/>
  <c r="T139" i="25" s="1"/>
  <c r="I135" i="39"/>
  <c r="T135" i="25" s="1"/>
  <c r="I134" i="39"/>
  <c r="T134" i="25" s="1"/>
  <c r="I133" i="39"/>
  <c r="T133" i="25" s="1"/>
  <c r="I132" i="39"/>
  <c r="T132" i="25" s="1"/>
  <c r="I130" i="39"/>
  <c r="T130" i="25" s="1"/>
  <c r="I129" i="39"/>
  <c r="T129" i="25" s="1"/>
  <c r="I128" i="39"/>
  <c r="T128" i="25" s="1"/>
  <c r="I127" i="39"/>
  <c r="T127" i="25" s="1"/>
  <c r="I124" i="39"/>
  <c r="T124" i="25" s="1"/>
  <c r="I122" i="39"/>
  <c r="T122" i="25" s="1"/>
  <c r="I121" i="39"/>
  <c r="T121" i="25" s="1"/>
  <c r="I120" i="39"/>
  <c r="T120" i="25" s="1"/>
  <c r="I119" i="39"/>
  <c r="T119" i="25" s="1"/>
  <c r="I118" i="39"/>
  <c r="T118" i="25" s="1"/>
  <c r="I116" i="39"/>
  <c r="T116" i="25" s="1"/>
  <c r="I114" i="39"/>
  <c r="T114" i="25" s="1"/>
  <c r="I112" i="39"/>
  <c r="T112" i="25" s="1"/>
  <c r="I110" i="39"/>
  <c r="T110" i="25" s="1"/>
  <c r="I109" i="39"/>
  <c r="T109" i="25" s="1"/>
  <c r="I108" i="39"/>
  <c r="T108" i="25" s="1"/>
  <c r="I106" i="39"/>
  <c r="T106" i="25" s="1"/>
  <c r="I105" i="39"/>
  <c r="T105" i="25" s="1"/>
  <c r="I103" i="39"/>
  <c r="T103" i="25" s="1"/>
  <c r="I102" i="39"/>
  <c r="T102" i="25" s="1"/>
  <c r="I99" i="39"/>
  <c r="T99" i="25" s="1"/>
  <c r="I98" i="39"/>
  <c r="T98" i="25" s="1"/>
  <c r="I95" i="39"/>
  <c r="T95" i="25" s="1"/>
  <c r="I93" i="39"/>
  <c r="T93" i="25" s="1"/>
  <c r="I91" i="39"/>
  <c r="T91" i="25" s="1"/>
  <c r="I90" i="39"/>
  <c r="T90" i="25" s="1"/>
  <c r="I89" i="39"/>
  <c r="T89" i="25" s="1"/>
  <c r="I88" i="39"/>
  <c r="T88" i="25" s="1"/>
  <c r="I87" i="39"/>
  <c r="T87" i="25" s="1"/>
  <c r="I85" i="39"/>
  <c r="T85" i="25" s="1"/>
  <c r="I84" i="39"/>
  <c r="T84" i="25" s="1"/>
  <c r="I83" i="39"/>
  <c r="T83" i="25" s="1"/>
  <c r="I82" i="39"/>
  <c r="T82" i="25" s="1"/>
  <c r="I81" i="39"/>
  <c r="T81" i="25" s="1"/>
  <c r="I78" i="39"/>
  <c r="T78" i="25" s="1"/>
  <c r="I76" i="39"/>
  <c r="T76" i="25" s="1"/>
  <c r="I75" i="39"/>
  <c r="T75" i="25" s="1"/>
  <c r="I71" i="39"/>
  <c r="T71" i="25" s="1"/>
  <c r="I70" i="39"/>
  <c r="T70" i="25" s="1"/>
  <c r="I69" i="39"/>
  <c r="T69" i="25" s="1"/>
  <c r="I65" i="39"/>
  <c r="T65" i="25" s="1"/>
  <c r="I63" i="39"/>
  <c r="T63" i="25" s="1"/>
  <c r="I62" i="39"/>
  <c r="T62" i="25" s="1"/>
  <c r="I61" i="39"/>
  <c r="T61" i="25" s="1"/>
  <c r="I60" i="39"/>
  <c r="T60" i="25" s="1"/>
  <c r="I59" i="39"/>
  <c r="T59" i="25" s="1"/>
  <c r="I57" i="39"/>
  <c r="T57" i="25" s="1"/>
  <c r="I55" i="39"/>
  <c r="T55" i="25" s="1"/>
  <c r="I54" i="39"/>
  <c r="T54" i="25" s="1"/>
  <c r="I53" i="39"/>
  <c r="T53" i="25" s="1"/>
  <c r="I52" i="39"/>
  <c r="T52" i="25" s="1"/>
  <c r="I51" i="39"/>
  <c r="T51" i="25" s="1"/>
  <c r="I48" i="39"/>
  <c r="T48" i="25" s="1"/>
  <c r="I47" i="39"/>
  <c r="T47" i="25" s="1"/>
  <c r="I46" i="39"/>
  <c r="T46" i="25" s="1"/>
  <c r="I45" i="39"/>
  <c r="T45" i="25" s="1"/>
  <c r="I43" i="39"/>
  <c r="T43" i="25" s="1"/>
  <c r="I42" i="39"/>
  <c r="T42" i="25" s="1"/>
  <c r="I41" i="39"/>
  <c r="T41" i="25" s="1"/>
  <c r="I40" i="39"/>
  <c r="T40" i="25" s="1"/>
  <c r="I39" i="39"/>
  <c r="T39" i="25" s="1"/>
  <c r="I38" i="39"/>
  <c r="T38" i="25" s="1"/>
  <c r="I37" i="39"/>
  <c r="T37" i="25" s="1"/>
  <c r="I33" i="39"/>
  <c r="T33" i="25" s="1"/>
  <c r="I31" i="39"/>
  <c r="T31" i="25" s="1"/>
  <c r="I30" i="39"/>
  <c r="T30" i="25" s="1"/>
  <c r="I23" i="39"/>
  <c r="T23" i="25" s="1"/>
  <c r="I22" i="39"/>
  <c r="T22" i="25" s="1"/>
  <c r="I21" i="39"/>
  <c r="T21" i="25" s="1"/>
  <c r="I20" i="39"/>
  <c r="T20" i="25" s="1"/>
  <c r="I17" i="39"/>
  <c r="T17" i="25" s="1"/>
  <c r="I16" i="39"/>
  <c r="T16" i="25" s="1"/>
  <c r="I13" i="39"/>
  <c r="T13" i="25" s="1"/>
  <c r="I11" i="39"/>
  <c r="T11" i="25" s="1"/>
  <c r="I10" i="39"/>
  <c r="T10" i="25" s="1"/>
  <c r="I9" i="39"/>
  <c r="T9" i="25" s="1"/>
  <c r="I8" i="39"/>
  <c r="T8" i="25" s="1"/>
  <c r="L207" i="38"/>
  <c r="I516" i="38"/>
  <c r="H516" i="38" s="1"/>
  <c r="I514" i="38"/>
  <c r="H514" i="38" s="1"/>
  <c r="I510" i="38"/>
  <c r="H510" i="38" s="1"/>
  <c r="R510" i="25" s="1"/>
  <c r="I509" i="38"/>
  <c r="H509" i="38" s="1"/>
  <c r="R509" i="25" s="1"/>
  <c r="I507" i="38"/>
  <c r="H507" i="38" s="1"/>
  <c r="R507" i="25" s="1"/>
  <c r="I505" i="38"/>
  <c r="H505" i="38" s="1"/>
  <c r="R505" i="25" s="1"/>
  <c r="I503" i="38"/>
  <c r="H503" i="38" s="1"/>
  <c r="R503" i="25" s="1"/>
  <c r="I501" i="38"/>
  <c r="H501" i="38" s="1"/>
  <c r="R501" i="25" s="1"/>
  <c r="I499" i="38"/>
  <c r="H499" i="38" s="1"/>
  <c r="R499" i="25" s="1"/>
  <c r="I497" i="38"/>
  <c r="H497" i="38" s="1"/>
  <c r="R497" i="25" s="1"/>
  <c r="I495" i="38"/>
  <c r="H495" i="38" s="1"/>
  <c r="R495" i="25" s="1"/>
  <c r="I493" i="38"/>
  <c r="H493" i="38" s="1"/>
  <c r="R493" i="25" s="1"/>
  <c r="I491" i="38"/>
  <c r="H491" i="38" s="1"/>
  <c r="R491" i="25" s="1"/>
  <c r="I489" i="38"/>
  <c r="H489" i="38" s="1"/>
  <c r="R489" i="25" s="1"/>
  <c r="I488" i="38"/>
  <c r="H488" i="38" s="1"/>
  <c r="R488" i="25" s="1"/>
  <c r="I487" i="38"/>
  <c r="H487" i="38" s="1"/>
  <c r="R487" i="25" s="1"/>
  <c r="I486" i="38"/>
  <c r="H486" i="38" s="1"/>
  <c r="R486" i="25" s="1"/>
  <c r="I485" i="38"/>
  <c r="H485" i="38" s="1"/>
  <c r="R485" i="25" s="1"/>
  <c r="I484" i="38"/>
  <c r="H484" i="38" s="1"/>
  <c r="R484" i="25" s="1"/>
  <c r="I483" i="38"/>
  <c r="H483" i="38" s="1"/>
  <c r="R483" i="25" s="1"/>
  <c r="I482" i="38"/>
  <c r="H482" i="38" s="1"/>
  <c r="R482" i="25" s="1"/>
  <c r="I481" i="38"/>
  <c r="H481" i="38" s="1"/>
  <c r="R481" i="25" s="1"/>
  <c r="I480" i="38"/>
  <c r="H480" i="38" s="1"/>
  <c r="R480" i="25" s="1"/>
  <c r="I478" i="38"/>
  <c r="H478" i="38" s="1"/>
  <c r="R478" i="25" s="1"/>
  <c r="I476" i="38"/>
  <c r="H476" i="38" s="1"/>
  <c r="R476" i="25" s="1"/>
  <c r="I474" i="38"/>
  <c r="H474" i="38" s="1"/>
  <c r="R474" i="25" s="1"/>
  <c r="I470" i="38"/>
  <c r="H470" i="38" s="1"/>
  <c r="R470" i="25" s="1"/>
  <c r="I469" i="38"/>
  <c r="H469" i="38" s="1"/>
  <c r="R469" i="25" s="1"/>
  <c r="I467" i="38"/>
  <c r="H467" i="38" s="1"/>
  <c r="R467" i="25" s="1"/>
  <c r="I465" i="38"/>
  <c r="H465" i="38" s="1"/>
  <c r="R465" i="25" s="1"/>
  <c r="I463" i="38"/>
  <c r="H463" i="38" s="1"/>
  <c r="R463" i="25" s="1"/>
  <c r="I461" i="38"/>
  <c r="H461" i="38" s="1"/>
  <c r="R461" i="25" s="1"/>
  <c r="I459" i="38"/>
  <c r="H459" i="38" s="1"/>
  <c r="R459" i="25" s="1"/>
  <c r="I457" i="38"/>
  <c r="H457" i="38" s="1"/>
  <c r="R457" i="25" s="1"/>
  <c r="I455" i="38"/>
  <c r="H455" i="38" s="1"/>
  <c r="R455" i="25" s="1"/>
  <c r="I453" i="38"/>
  <c r="H453" i="38" s="1"/>
  <c r="R453" i="25" s="1"/>
  <c r="I449" i="38"/>
  <c r="H449" i="38" s="1"/>
  <c r="R449" i="25" s="1"/>
  <c r="I448" i="38"/>
  <c r="H448" i="38" s="1"/>
  <c r="R448" i="25" s="1"/>
  <c r="I447" i="38"/>
  <c r="H447" i="38" s="1"/>
  <c r="R447" i="25" s="1"/>
  <c r="I446" i="38"/>
  <c r="H446" i="38" s="1"/>
  <c r="R446" i="25" s="1"/>
  <c r="I445" i="38"/>
  <c r="H445" i="38" s="1"/>
  <c r="R445" i="25" s="1"/>
  <c r="I444" i="38"/>
  <c r="H444" i="38" s="1"/>
  <c r="R444" i="25" s="1"/>
  <c r="I443" i="38"/>
  <c r="H443" i="38" s="1"/>
  <c r="R443" i="25" s="1"/>
  <c r="I442" i="38"/>
  <c r="H442" i="38" s="1"/>
  <c r="R442" i="25" s="1"/>
  <c r="I441" i="38"/>
  <c r="H441" i="38" s="1"/>
  <c r="R441" i="25" s="1"/>
  <c r="I440" i="38"/>
  <c r="H440" i="38" s="1"/>
  <c r="R440" i="25" s="1"/>
  <c r="I439" i="38"/>
  <c r="H439" i="38" s="1"/>
  <c r="R439" i="25" s="1"/>
  <c r="I437" i="38"/>
  <c r="H437" i="38" s="1"/>
  <c r="R437" i="25" s="1"/>
  <c r="I435" i="38"/>
  <c r="H435" i="38" s="1"/>
  <c r="I432" i="38"/>
  <c r="H432" i="38" s="1"/>
  <c r="I426" i="38"/>
  <c r="H426" i="38" s="1"/>
  <c r="R426" i="25" s="1"/>
  <c r="I423" i="38"/>
  <c r="H423" i="38" s="1"/>
  <c r="R423" i="25" s="1"/>
  <c r="I421" i="38"/>
  <c r="H421" i="38" s="1"/>
  <c r="R421" i="25" s="1"/>
  <c r="I420" i="38"/>
  <c r="H420" i="38" s="1"/>
  <c r="R420" i="25" s="1"/>
  <c r="I419" i="38"/>
  <c r="H419" i="38" s="1"/>
  <c r="R419" i="25" s="1"/>
  <c r="I418" i="38"/>
  <c r="H418" i="38" s="1"/>
  <c r="R418" i="25" s="1"/>
  <c r="I417" i="38"/>
  <c r="H417" i="38" s="1"/>
  <c r="R417" i="25" s="1"/>
  <c r="I416" i="38"/>
  <c r="H416" i="38" s="1"/>
  <c r="R416" i="25" s="1"/>
  <c r="I415" i="38"/>
  <c r="H415" i="38" s="1"/>
  <c r="R415" i="25" s="1"/>
  <c r="I414" i="38"/>
  <c r="H414" i="38" s="1"/>
  <c r="R414" i="25" s="1"/>
  <c r="I412" i="38"/>
  <c r="H412" i="38" s="1"/>
  <c r="R412" i="25" s="1"/>
  <c r="I409" i="38"/>
  <c r="H409" i="38" s="1"/>
  <c r="R409" i="25" s="1"/>
  <c r="I407" i="38"/>
  <c r="H407" i="38" s="1"/>
  <c r="R407" i="25" s="1"/>
  <c r="I406" i="38"/>
  <c r="H406" i="38" s="1"/>
  <c r="R406" i="25" s="1"/>
  <c r="I405" i="38"/>
  <c r="H405" i="38" s="1"/>
  <c r="R405" i="25" s="1"/>
  <c r="I403" i="38"/>
  <c r="H403" i="38" s="1"/>
  <c r="R403" i="25" s="1"/>
  <c r="I402" i="38"/>
  <c r="H402" i="38" s="1"/>
  <c r="R402" i="25" s="1"/>
  <c r="I400" i="38"/>
  <c r="H400" i="38" s="1"/>
  <c r="I397" i="38"/>
  <c r="H397" i="38" s="1"/>
  <c r="R397" i="25" s="1"/>
  <c r="I395" i="38"/>
  <c r="H395" i="38" s="1"/>
  <c r="R395" i="25" s="1"/>
  <c r="I394" i="38"/>
  <c r="H394" i="38" s="1"/>
  <c r="R394" i="25" s="1"/>
  <c r="I392" i="38"/>
  <c r="H392" i="38" s="1"/>
  <c r="R392" i="25" s="1"/>
  <c r="I390" i="38"/>
  <c r="H390" i="38" s="1"/>
  <c r="R390" i="25" s="1"/>
  <c r="I388" i="38"/>
  <c r="H388" i="38" s="1"/>
  <c r="R388" i="25" s="1"/>
  <c r="I386" i="38"/>
  <c r="H386" i="38" s="1"/>
  <c r="R386" i="25" s="1"/>
  <c r="I384" i="38"/>
  <c r="H384" i="38" s="1"/>
  <c r="R384" i="25" s="1"/>
  <c r="I383" i="38"/>
  <c r="H383" i="38" s="1"/>
  <c r="R383" i="25" s="1"/>
  <c r="I382" i="38"/>
  <c r="H382" i="38" s="1"/>
  <c r="R382" i="25" s="1"/>
  <c r="I381" i="38"/>
  <c r="H381" i="38" s="1"/>
  <c r="R381" i="25" s="1"/>
  <c r="I380" i="38"/>
  <c r="H380" i="38" s="1"/>
  <c r="R380" i="25" s="1"/>
  <c r="I377" i="38"/>
  <c r="H377" i="38" s="1"/>
  <c r="R377" i="25" s="1"/>
  <c r="I375" i="38"/>
  <c r="H375" i="38" s="1"/>
  <c r="R375" i="25" s="1"/>
  <c r="I374" i="38"/>
  <c r="H374" i="38" s="1"/>
  <c r="R374" i="25" s="1"/>
  <c r="I373" i="38"/>
  <c r="H373" i="38" s="1"/>
  <c r="R373" i="25" s="1"/>
  <c r="I370" i="38"/>
  <c r="H370" i="38" s="1"/>
  <c r="R370" i="25" s="1"/>
  <c r="I369" i="38"/>
  <c r="H369" i="38" s="1"/>
  <c r="R369" i="25" s="1"/>
  <c r="I368" i="38"/>
  <c r="H368" i="38" s="1"/>
  <c r="R368" i="25" s="1"/>
  <c r="I367" i="38"/>
  <c r="H367" i="38" s="1"/>
  <c r="R367" i="25" s="1"/>
  <c r="I366" i="38"/>
  <c r="H366" i="38" s="1"/>
  <c r="R366" i="25" s="1"/>
  <c r="I365" i="38"/>
  <c r="H365" i="38" s="1"/>
  <c r="R365" i="25" s="1"/>
  <c r="I363" i="38"/>
  <c r="H363" i="38" s="1"/>
  <c r="R363" i="25" s="1"/>
  <c r="I362" i="38"/>
  <c r="H362" i="38" s="1"/>
  <c r="R362" i="25" s="1"/>
  <c r="I360" i="38"/>
  <c r="H360" i="38" s="1"/>
  <c r="R360" i="25" s="1"/>
  <c r="I359" i="38"/>
  <c r="H359" i="38" s="1"/>
  <c r="R359" i="25" s="1"/>
  <c r="I358" i="38"/>
  <c r="H358" i="38" s="1"/>
  <c r="R358" i="25" s="1"/>
  <c r="I357" i="38"/>
  <c r="H357" i="38" s="1"/>
  <c r="R357" i="25" s="1"/>
  <c r="I356" i="38"/>
  <c r="H356" i="38" s="1"/>
  <c r="R356" i="25" s="1"/>
  <c r="I355" i="38"/>
  <c r="H355" i="38" s="1"/>
  <c r="R355" i="25" s="1"/>
  <c r="I354" i="38"/>
  <c r="H354" i="38" s="1"/>
  <c r="R354" i="25" s="1"/>
  <c r="I353" i="38"/>
  <c r="H353" i="38" s="1"/>
  <c r="R353" i="25" s="1"/>
  <c r="I352" i="38"/>
  <c r="H352" i="38" s="1"/>
  <c r="R352" i="25" s="1"/>
  <c r="I351" i="38"/>
  <c r="H351" i="38" s="1"/>
  <c r="R351" i="25" s="1"/>
  <c r="I350" i="38"/>
  <c r="H350" i="38" s="1"/>
  <c r="R350" i="25" s="1"/>
  <c r="I348" i="38"/>
  <c r="H348" i="38" s="1"/>
  <c r="R348" i="25" s="1"/>
  <c r="I347" i="38"/>
  <c r="H347" i="38" s="1"/>
  <c r="R347" i="25" s="1"/>
  <c r="I345" i="38"/>
  <c r="H345" i="38" s="1"/>
  <c r="R345" i="25" s="1"/>
  <c r="I344" i="38"/>
  <c r="H344" i="38" s="1"/>
  <c r="R344" i="25" s="1"/>
  <c r="I343" i="38"/>
  <c r="H343" i="38" s="1"/>
  <c r="R343" i="25" s="1"/>
  <c r="I341" i="38"/>
  <c r="H341" i="38" s="1"/>
  <c r="R341" i="25" s="1"/>
  <c r="I340" i="38"/>
  <c r="H340" i="38" s="1"/>
  <c r="R340" i="25" s="1"/>
  <c r="I338" i="38"/>
  <c r="H338" i="38" s="1"/>
  <c r="R338" i="25" s="1"/>
  <c r="I337" i="38"/>
  <c r="H337" i="38" s="1"/>
  <c r="R337" i="25" s="1"/>
  <c r="I336" i="38"/>
  <c r="H336" i="38" s="1"/>
  <c r="R336" i="25" s="1"/>
  <c r="I335" i="38"/>
  <c r="H335" i="38" s="1"/>
  <c r="R335" i="25" s="1"/>
  <c r="I334" i="38"/>
  <c r="H334" i="38" s="1"/>
  <c r="R334" i="25" s="1"/>
  <c r="I332" i="38"/>
  <c r="H332" i="38" s="1"/>
  <c r="R332" i="25" s="1"/>
  <c r="I331" i="38"/>
  <c r="H331" i="38" s="1"/>
  <c r="R331" i="25" s="1"/>
  <c r="I330" i="38"/>
  <c r="H330" i="38" s="1"/>
  <c r="R330" i="25" s="1"/>
  <c r="I329" i="38"/>
  <c r="H329" i="38" s="1"/>
  <c r="R329" i="25" s="1"/>
  <c r="I328" i="38"/>
  <c r="H328" i="38" s="1"/>
  <c r="R328" i="25" s="1"/>
  <c r="I326" i="38"/>
  <c r="H326" i="38" s="1"/>
  <c r="R326" i="25" s="1"/>
  <c r="I325" i="38"/>
  <c r="H325" i="38" s="1"/>
  <c r="R325" i="25" s="1"/>
  <c r="I324" i="38"/>
  <c r="H324" i="38" s="1"/>
  <c r="R324" i="25" s="1"/>
  <c r="I323" i="38"/>
  <c r="H323" i="38" s="1"/>
  <c r="R323" i="25" s="1"/>
  <c r="I322" i="38"/>
  <c r="H322" i="38" s="1"/>
  <c r="R322" i="25" s="1"/>
  <c r="I321" i="38"/>
  <c r="H321" i="38" s="1"/>
  <c r="R321" i="25" s="1"/>
  <c r="I319" i="38"/>
  <c r="H319" i="38" s="1"/>
  <c r="R319" i="25" s="1"/>
  <c r="I318" i="38"/>
  <c r="H318" i="38" s="1"/>
  <c r="R318" i="25" s="1"/>
  <c r="I317" i="38"/>
  <c r="H317" i="38" s="1"/>
  <c r="R317" i="25" s="1"/>
  <c r="I316" i="38"/>
  <c r="H316" i="38" s="1"/>
  <c r="R316" i="25" s="1"/>
  <c r="I315" i="38"/>
  <c r="H315" i="38" s="1"/>
  <c r="R315" i="25" s="1"/>
  <c r="I314" i="38"/>
  <c r="H314" i="38" s="1"/>
  <c r="R314" i="25" s="1"/>
  <c r="I313" i="38"/>
  <c r="H313" i="38" s="1"/>
  <c r="R313" i="25" s="1"/>
  <c r="I312" i="38"/>
  <c r="H312" i="38" s="1"/>
  <c r="R312" i="25" s="1"/>
  <c r="I311" i="38"/>
  <c r="H311" i="38" s="1"/>
  <c r="R311" i="25" s="1"/>
  <c r="I310" i="38"/>
  <c r="H310" i="38" s="1"/>
  <c r="R310" i="25" s="1"/>
  <c r="I309" i="38"/>
  <c r="H309" i="38" s="1"/>
  <c r="R309" i="25" s="1"/>
  <c r="I306" i="38"/>
  <c r="H306" i="38" s="1"/>
  <c r="R306" i="25" s="1"/>
  <c r="I305" i="38"/>
  <c r="H305" i="38" s="1"/>
  <c r="R305" i="25" s="1"/>
  <c r="I304" i="38"/>
  <c r="H304" i="38" s="1"/>
  <c r="R304" i="25" s="1"/>
  <c r="I303" i="38"/>
  <c r="H303" i="38" s="1"/>
  <c r="R303" i="25" s="1"/>
  <c r="I301" i="38"/>
  <c r="H301" i="38" s="1"/>
  <c r="R301" i="25" s="1"/>
  <c r="I300" i="38"/>
  <c r="H300" i="38" s="1"/>
  <c r="R300" i="25" s="1"/>
  <c r="I299" i="38"/>
  <c r="H299" i="38" s="1"/>
  <c r="R299" i="25" s="1"/>
  <c r="I297" i="38"/>
  <c r="H297" i="38" s="1"/>
  <c r="R297" i="25" s="1"/>
  <c r="I296" i="38"/>
  <c r="H296" i="38" s="1"/>
  <c r="R296" i="25" s="1"/>
  <c r="I295" i="38"/>
  <c r="H295" i="38" s="1"/>
  <c r="R295" i="25" s="1"/>
  <c r="I294" i="38"/>
  <c r="H294" i="38" s="1"/>
  <c r="R294" i="25" s="1"/>
  <c r="I293" i="38"/>
  <c r="H293" i="38" s="1"/>
  <c r="R293" i="25" s="1"/>
  <c r="I292" i="38"/>
  <c r="H292" i="38" s="1"/>
  <c r="R292" i="25" s="1"/>
  <c r="I290" i="38"/>
  <c r="H290" i="38" s="1"/>
  <c r="R290" i="25" s="1"/>
  <c r="I289" i="38"/>
  <c r="H289" i="38" s="1"/>
  <c r="R289" i="25" s="1"/>
  <c r="I288" i="38"/>
  <c r="H288" i="38" s="1"/>
  <c r="R288" i="25" s="1"/>
  <c r="I287" i="38"/>
  <c r="H287" i="38" s="1"/>
  <c r="R287" i="25" s="1"/>
  <c r="I285" i="38"/>
  <c r="H285" i="38" s="1"/>
  <c r="R285" i="25" s="1"/>
  <c r="I284" i="38"/>
  <c r="H284" i="38" s="1"/>
  <c r="R284" i="25" s="1"/>
  <c r="I282" i="38"/>
  <c r="H282" i="38" s="1"/>
  <c r="R282" i="25" s="1"/>
  <c r="I280" i="38"/>
  <c r="H280" i="38" s="1"/>
  <c r="R280" i="25" s="1"/>
  <c r="I278" i="38"/>
  <c r="H278" i="38" s="1"/>
  <c r="I277" i="38"/>
  <c r="H277" i="38" s="1"/>
  <c r="R277" i="25" s="1"/>
  <c r="I276" i="38"/>
  <c r="H276" i="38" s="1"/>
  <c r="R276" i="25" s="1"/>
  <c r="I275" i="38"/>
  <c r="H275" i="38" s="1"/>
  <c r="R275" i="25" s="1"/>
  <c r="I274" i="38"/>
  <c r="H274" i="38" s="1"/>
  <c r="R274" i="25" s="1"/>
  <c r="I272" i="38"/>
  <c r="H272" i="38" s="1"/>
  <c r="R272" i="25" s="1"/>
  <c r="I271" i="38"/>
  <c r="I270" i="38"/>
  <c r="H270" i="38" s="1"/>
  <c r="R270" i="25" s="1"/>
  <c r="I268" i="38"/>
  <c r="H268" i="38" s="1"/>
  <c r="R268" i="25" s="1"/>
  <c r="I267" i="38"/>
  <c r="H267" i="38" s="1"/>
  <c r="R267" i="25" s="1"/>
  <c r="I266" i="38"/>
  <c r="H266" i="38" s="1"/>
  <c r="R266" i="25" s="1"/>
  <c r="I265" i="38"/>
  <c r="H265" i="38" s="1"/>
  <c r="R265" i="25" s="1"/>
  <c r="I263" i="38"/>
  <c r="H263" i="38" s="1"/>
  <c r="I262" i="38"/>
  <c r="H262" i="38" s="1"/>
  <c r="R262" i="25" s="1"/>
  <c r="I260" i="38"/>
  <c r="H260" i="38" s="1"/>
  <c r="R260" i="25" s="1"/>
  <c r="I259" i="38"/>
  <c r="H259" i="38" s="1"/>
  <c r="R259" i="25" s="1"/>
  <c r="I258" i="38"/>
  <c r="H258" i="38" s="1"/>
  <c r="R258" i="25" s="1"/>
  <c r="I257" i="38"/>
  <c r="H257" i="38" s="1"/>
  <c r="R257" i="25" s="1"/>
  <c r="I255" i="38"/>
  <c r="H255" i="38" s="1"/>
  <c r="R255" i="25" s="1"/>
  <c r="I254" i="38"/>
  <c r="H254" i="38" s="1"/>
  <c r="R254" i="25" s="1"/>
  <c r="I253" i="38"/>
  <c r="H253" i="38" s="1"/>
  <c r="R253" i="25" s="1"/>
  <c r="I252" i="38"/>
  <c r="H252" i="38" s="1"/>
  <c r="R252" i="25" s="1"/>
  <c r="I251" i="38"/>
  <c r="H251" i="38" s="1"/>
  <c r="R251" i="25" s="1"/>
  <c r="I249" i="38"/>
  <c r="H249" i="38" s="1"/>
  <c r="R249" i="25" s="1"/>
  <c r="I248" i="38"/>
  <c r="H248" i="38" s="1"/>
  <c r="R248" i="25" s="1"/>
  <c r="I247" i="38"/>
  <c r="H247" i="38" s="1"/>
  <c r="R247" i="25" s="1"/>
  <c r="I246" i="38"/>
  <c r="H246" i="38" s="1"/>
  <c r="R246" i="25" s="1"/>
  <c r="I245" i="38"/>
  <c r="H245" i="38" s="1"/>
  <c r="R245" i="25" s="1"/>
  <c r="I244" i="38"/>
  <c r="H244" i="38" s="1"/>
  <c r="R244" i="25" s="1"/>
  <c r="I243" i="38"/>
  <c r="H243" i="38" s="1"/>
  <c r="R243" i="25" s="1"/>
  <c r="I242" i="38"/>
  <c r="H242" i="38" s="1"/>
  <c r="R242" i="25" s="1"/>
  <c r="I238" i="38"/>
  <c r="H238" i="38" s="1"/>
  <c r="R238" i="25" s="1"/>
  <c r="I236" i="38"/>
  <c r="H236" i="38" s="1"/>
  <c r="R236" i="25" s="1"/>
  <c r="I227" i="38"/>
  <c r="H227" i="38" s="1"/>
  <c r="R227" i="25" s="1"/>
  <c r="I222" i="38"/>
  <c r="H222" i="38" s="1"/>
  <c r="R222" i="25" s="1"/>
  <c r="I217" i="38"/>
  <c r="H217" i="38" s="1"/>
  <c r="R217" i="25" s="1"/>
  <c r="I216" i="38"/>
  <c r="H216" i="38" s="1"/>
  <c r="R216" i="25" s="1"/>
  <c r="I213" i="38"/>
  <c r="H213" i="38" s="1"/>
  <c r="R213" i="25" s="1"/>
  <c r="I212" i="38"/>
  <c r="H212" i="38" s="1"/>
  <c r="R212" i="25" s="1"/>
  <c r="I211" i="38"/>
  <c r="H211" i="38" s="1"/>
  <c r="R211" i="25" s="1"/>
  <c r="I210" i="38"/>
  <c r="H210" i="38" s="1"/>
  <c r="R210" i="25" s="1"/>
  <c r="I209" i="38"/>
  <c r="H209" i="38" s="1"/>
  <c r="R209" i="25" s="1"/>
  <c r="I208" i="38"/>
  <c r="H208" i="38" s="1"/>
  <c r="R208" i="25" s="1"/>
  <c r="I206" i="38"/>
  <c r="H206" i="38" s="1"/>
  <c r="R206" i="25" s="1"/>
  <c r="I205" i="38"/>
  <c r="H205" i="38" s="1"/>
  <c r="R205" i="25" s="1"/>
  <c r="I203" i="38"/>
  <c r="H203" i="38" s="1"/>
  <c r="R203" i="25" s="1"/>
  <c r="I201" i="38"/>
  <c r="H201" i="38" s="1"/>
  <c r="R201" i="25" s="1"/>
  <c r="I200" i="38"/>
  <c r="H200" i="38" s="1"/>
  <c r="R200" i="25" s="1"/>
  <c r="I199" i="38"/>
  <c r="H199" i="38" s="1"/>
  <c r="R199" i="25" s="1"/>
  <c r="I198" i="38"/>
  <c r="H198" i="38" s="1"/>
  <c r="R198" i="25" s="1"/>
  <c r="I196" i="38"/>
  <c r="H196" i="38" s="1"/>
  <c r="R196" i="25" s="1"/>
  <c r="I193" i="38"/>
  <c r="H193" i="38" s="1"/>
  <c r="R193" i="25" s="1"/>
  <c r="I192" i="38"/>
  <c r="H192" i="38" s="1"/>
  <c r="R192" i="25" s="1"/>
  <c r="I191" i="38"/>
  <c r="H191" i="38" s="1"/>
  <c r="R191" i="25" s="1"/>
  <c r="I188" i="38"/>
  <c r="H188" i="38" s="1"/>
  <c r="R188" i="25" s="1"/>
  <c r="I186" i="38"/>
  <c r="H186" i="38" s="1"/>
  <c r="R186" i="25" s="1"/>
  <c r="I185" i="38"/>
  <c r="H185" i="38" s="1"/>
  <c r="R185" i="25" s="1"/>
  <c r="I184" i="38"/>
  <c r="H184" i="38" s="1"/>
  <c r="R184" i="25" s="1"/>
  <c r="I183" i="38"/>
  <c r="H183" i="38" s="1"/>
  <c r="R183" i="25" s="1"/>
  <c r="I182" i="38"/>
  <c r="H182" i="38" s="1"/>
  <c r="R182" i="25" s="1"/>
  <c r="I179" i="38"/>
  <c r="H179" i="38" s="1"/>
  <c r="R179" i="25" s="1"/>
  <c r="I178" i="38"/>
  <c r="H178" i="38" s="1"/>
  <c r="R178" i="25" s="1"/>
  <c r="I176" i="38"/>
  <c r="H176" i="38" s="1"/>
  <c r="R176" i="25" s="1"/>
  <c r="I175" i="38"/>
  <c r="H175" i="38" s="1"/>
  <c r="R175" i="25" s="1"/>
  <c r="I174" i="38"/>
  <c r="H174" i="38" s="1"/>
  <c r="R174" i="25" s="1"/>
  <c r="I173" i="38"/>
  <c r="H173" i="38" s="1"/>
  <c r="R173" i="25" s="1"/>
  <c r="I172" i="38"/>
  <c r="H172" i="38" s="1"/>
  <c r="R172" i="25" s="1"/>
  <c r="I170" i="38"/>
  <c r="H170" i="38" s="1"/>
  <c r="R170" i="25" s="1"/>
  <c r="I169" i="38"/>
  <c r="H169" i="38" s="1"/>
  <c r="R169" i="25" s="1"/>
  <c r="I168" i="38"/>
  <c r="H168" i="38" s="1"/>
  <c r="R168" i="25" s="1"/>
  <c r="I164" i="38"/>
  <c r="H164" i="38" s="1"/>
  <c r="R164" i="25" s="1"/>
  <c r="I163" i="38"/>
  <c r="H163" i="38" s="1"/>
  <c r="R163" i="25" s="1"/>
  <c r="I160" i="38"/>
  <c r="H160" i="38" s="1"/>
  <c r="R160" i="25" s="1"/>
  <c r="I159" i="38"/>
  <c r="H159" i="38" s="1"/>
  <c r="R159" i="25" s="1"/>
  <c r="I158" i="38"/>
  <c r="H158" i="38" s="1"/>
  <c r="R158" i="25" s="1"/>
  <c r="H154" i="38"/>
  <c r="R154" i="25" s="1"/>
  <c r="I153" i="38"/>
  <c r="H153" i="38" s="1"/>
  <c r="R153" i="25" s="1"/>
  <c r="I152" i="38"/>
  <c r="H152" i="38" s="1"/>
  <c r="R152" i="25" s="1"/>
  <c r="I151" i="38"/>
  <c r="H151" i="38" s="1"/>
  <c r="R151" i="25" s="1"/>
  <c r="I149" i="38"/>
  <c r="H149" i="38" s="1"/>
  <c r="R149" i="25" s="1"/>
  <c r="I148" i="38"/>
  <c r="H148" i="38" s="1"/>
  <c r="R148" i="25" s="1"/>
  <c r="I145" i="38"/>
  <c r="H145" i="38" s="1"/>
  <c r="R145" i="25" s="1"/>
  <c r="I144" i="38"/>
  <c r="H144" i="38" s="1"/>
  <c r="R144" i="25" s="1"/>
  <c r="I143" i="38"/>
  <c r="H143" i="38" s="1"/>
  <c r="R143" i="25" s="1"/>
  <c r="I141" i="38"/>
  <c r="H141" i="38" s="1"/>
  <c r="R141" i="25" s="1"/>
  <c r="I140" i="38"/>
  <c r="H140" i="38" s="1"/>
  <c r="R140" i="25" s="1"/>
  <c r="I139" i="38"/>
  <c r="H139" i="38" s="1"/>
  <c r="R139" i="25" s="1"/>
  <c r="I135" i="38"/>
  <c r="H135" i="38" s="1"/>
  <c r="R135" i="25" s="1"/>
  <c r="I134" i="38"/>
  <c r="H134" i="38" s="1"/>
  <c r="R134" i="25" s="1"/>
  <c r="I133" i="38"/>
  <c r="H133" i="38" s="1"/>
  <c r="R133" i="25" s="1"/>
  <c r="I132" i="38"/>
  <c r="H132" i="38" s="1"/>
  <c r="R132" i="25" s="1"/>
  <c r="I130" i="38"/>
  <c r="H130" i="38" s="1"/>
  <c r="R130" i="25" s="1"/>
  <c r="I129" i="38"/>
  <c r="H129" i="38" s="1"/>
  <c r="R129" i="25" s="1"/>
  <c r="I128" i="38"/>
  <c r="H128" i="38" s="1"/>
  <c r="R128" i="25" s="1"/>
  <c r="I127" i="38"/>
  <c r="H127" i="38" s="1"/>
  <c r="R127" i="25" s="1"/>
  <c r="I124" i="38"/>
  <c r="H124" i="38" s="1"/>
  <c r="R124" i="25" s="1"/>
  <c r="I122" i="38"/>
  <c r="H122" i="38" s="1"/>
  <c r="R122" i="25" s="1"/>
  <c r="I121" i="38"/>
  <c r="H121" i="38" s="1"/>
  <c r="R121" i="25" s="1"/>
  <c r="I120" i="38"/>
  <c r="H120" i="38" s="1"/>
  <c r="R120" i="25" s="1"/>
  <c r="I119" i="38"/>
  <c r="H119" i="38" s="1"/>
  <c r="R119" i="25" s="1"/>
  <c r="I118" i="38"/>
  <c r="H118" i="38" s="1"/>
  <c r="R118" i="25" s="1"/>
  <c r="I116" i="38"/>
  <c r="H116" i="38" s="1"/>
  <c r="R116" i="25" s="1"/>
  <c r="I114" i="38"/>
  <c r="H114" i="38" s="1"/>
  <c r="R114" i="25" s="1"/>
  <c r="I112" i="38"/>
  <c r="H112" i="38" s="1"/>
  <c r="R112" i="25" s="1"/>
  <c r="I110" i="38"/>
  <c r="H110" i="38" s="1"/>
  <c r="R110" i="25" s="1"/>
  <c r="I109" i="38"/>
  <c r="H109" i="38" s="1"/>
  <c r="R109" i="25" s="1"/>
  <c r="I108" i="38"/>
  <c r="H108" i="38" s="1"/>
  <c r="R108" i="25" s="1"/>
  <c r="I106" i="38"/>
  <c r="H106" i="38" s="1"/>
  <c r="R106" i="25" s="1"/>
  <c r="I105" i="38"/>
  <c r="H105" i="38" s="1"/>
  <c r="R105" i="25" s="1"/>
  <c r="I103" i="38"/>
  <c r="H103" i="38" s="1"/>
  <c r="R103" i="25" s="1"/>
  <c r="I102" i="38"/>
  <c r="H102" i="38" s="1"/>
  <c r="R102" i="25" s="1"/>
  <c r="I99" i="38"/>
  <c r="H99" i="38" s="1"/>
  <c r="R99" i="25" s="1"/>
  <c r="I98" i="38"/>
  <c r="H98" i="38" s="1"/>
  <c r="R98" i="25" s="1"/>
  <c r="I95" i="38"/>
  <c r="H95" i="38" s="1"/>
  <c r="R95" i="25" s="1"/>
  <c r="I93" i="38"/>
  <c r="H93" i="38" s="1"/>
  <c r="R93" i="25" s="1"/>
  <c r="I91" i="38"/>
  <c r="H91" i="38" s="1"/>
  <c r="R91" i="25" s="1"/>
  <c r="I90" i="38"/>
  <c r="H90" i="38" s="1"/>
  <c r="R90" i="25" s="1"/>
  <c r="I89" i="38"/>
  <c r="H89" i="38" s="1"/>
  <c r="R89" i="25" s="1"/>
  <c r="I88" i="38"/>
  <c r="H88" i="38" s="1"/>
  <c r="R88" i="25" s="1"/>
  <c r="I87" i="38"/>
  <c r="H87" i="38" s="1"/>
  <c r="R87" i="25" s="1"/>
  <c r="I85" i="38"/>
  <c r="H85" i="38" s="1"/>
  <c r="R85" i="25" s="1"/>
  <c r="I84" i="38"/>
  <c r="H84" i="38" s="1"/>
  <c r="R84" i="25" s="1"/>
  <c r="I83" i="38"/>
  <c r="H83" i="38" s="1"/>
  <c r="R83" i="25" s="1"/>
  <c r="I82" i="38"/>
  <c r="H82" i="38" s="1"/>
  <c r="R82" i="25" s="1"/>
  <c r="I81" i="38"/>
  <c r="H81" i="38" s="1"/>
  <c r="R81" i="25" s="1"/>
  <c r="I78" i="38"/>
  <c r="H78" i="38" s="1"/>
  <c r="R78" i="25" s="1"/>
  <c r="I76" i="38"/>
  <c r="H76" i="38" s="1"/>
  <c r="R76" i="25" s="1"/>
  <c r="I75" i="38"/>
  <c r="H75" i="38" s="1"/>
  <c r="R75" i="25" s="1"/>
  <c r="I71" i="38"/>
  <c r="H71" i="38" s="1"/>
  <c r="R71" i="25" s="1"/>
  <c r="I70" i="38"/>
  <c r="H70" i="38" s="1"/>
  <c r="R70" i="25" s="1"/>
  <c r="I69" i="38"/>
  <c r="H69" i="38" s="1"/>
  <c r="R69" i="25" s="1"/>
  <c r="I65" i="38"/>
  <c r="H65" i="38" s="1"/>
  <c r="R65" i="25" s="1"/>
  <c r="I63" i="38"/>
  <c r="H63" i="38" s="1"/>
  <c r="R63" i="25" s="1"/>
  <c r="I62" i="38"/>
  <c r="H62" i="38" s="1"/>
  <c r="R62" i="25" s="1"/>
  <c r="I61" i="38"/>
  <c r="H61" i="38" s="1"/>
  <c r="R61" i="25" s="1"/>
  <c r="I60" i="38"/>
  <c r="H60" i="38" s="1"/>
  <c r="R60" i="25" s="1"/>
  <c r="I59" i="38"/>
  <c r="H59" i="38" s="1"/>
  <c r="R59" i="25" s="1"/>
  <c r="I57" i="38"/>
  <c r="H57" i="38" s="1"/>
  <c r="R57" i="25" s="1"/>
  <c r="I55" i="38"/>
  <c r="H55" i="38" s="1"/>
  <c r="R55" i="25" s="1"/>
  <c r="I54" i="38"/>
  <c r="H54" i="38" s="1"/>
  <c r="R54" i="25" s="1"/>
  <c r="I53" i="38"/>
  <c r="H53" i="38" s="1"/>
  <c r="R53" i="25" s="1"/>
  <c r="I52" i="38"/>
  <c r="H52" i="38" s="1"/>
  <c r="R52" i="25" s="1"/>
  <c r="I51" i="38"/>
  <c r="H51" i="38" s="1"/>
  <c r="R51" i="25" s="1"/>
  <c r="I48" i="38"/>
  <c r="H48" i="38" s="1"/>
  <c r="R48" i="25" s="1"/>
  <c r="I47" i="38"/>
  <c r="H47" i="38" s="1"/>
  <c r="R47" i="25" s="1"/>
  <c r="I46" i="38"/>
  <c r="H46" i="38" s="1"/>
  <c r="R46" i="25" s="1"/>
  <c r="I45" i="38"/>
  <c r="H45" i="38" s="1"/>
  <c r="R45" i="25" s="1"/>
  <c r="I43" i="38"/>
  <c r="H43" i="38" s="1"/>
  <c r="R43" i="25" s="1"/>
  <c r="I42" i="38"/>
  <c r="H42" i="38" s="1"/>
  <c r="R42" i="25" s="1"/>
  <c r="I41" i="38"/>
  <c r="H41" i="38" s="1"/>
  <c r="R41" i="25" s="1"/>
  <c r="I40" i="38"/>
  <c r="H40" i="38" s="1"/>
  <c r="R40" i="25" s="1"/>
  <c r="I39" i="38"/>
  <c r="H39" i="38" s="1"/>
  <c r="R39" i="25" s="1"/>
  <c r="I38" i="38"/>
  <c r="H38" i="38" s="1"/>
  <c r="R38" i="25" s="1"/>
  <c r="I37" i="38"/>
  <c r="H37" i="38" s="1"/>
  <c r="R37" i="25" s="1"/>
  <c r="I33" i="38"/>
  <c r="H33" i="38" s="1"/>
  <c r="R33" i="25" s="1"/>
  <c r="I31" i="38"/>
  <c r="H31" i="38" s="1"/>
  <c r="R31" i="25" s="1"/>
  <c r="I30" i="38"/>
  <c r="H30" i="38" s="1"/>
  <c r="R30" i="25" s="1"/>
  <c r="H26" i="38"/>
  <c r="R26" i="25" s="1"/>
  <c r="H25" i="38"/>
  <c r="R25" i="25" s="1"/>
  <c r="I23" i="38"/>
  <c r="H23" i="38" s="1"/>
  <c r="R23" i="25" s="1"/>
  <c r="I22" i="38"/>
  <c r="H22" i="38" s="1"/>
  <c r="R22" i="25" s="1"/>
  <c r="I21" i="38"/>
  <c r="H21" i="38" s="1"/>
  <c r="R21" i="25" s="1"/>
  <c r="I20" i="38"/>
  <c r="H20" i="38" s="1"/>
  <c r="R20" i="25" s="1"/>
  <c r="I17" i="38"/>
  <c r="H17" i="38" s="1"/>
  <c r="R17" i="25" s="1"/>
  <c r="I16" i="38"/>
  <c r="H16" i="38" s="1"/>
  <c r="R16" i="25" s="1"/>
  <c r="I13" i="38"/>
  <c r="H13" i="38" s="1"/>
  <c r="R13" i="25" s="1"/>
  <c r="I11" i="38"/>
  <c r="H11" i="38" s="1"/>
  <c r="R11" i="25" s="1"/>
  <c r="I10" i="38"/>
  <c r="H10" i="38" s="1"/>
  <c r="R10" i="25" s="1"/>
  <c r="I9" i="38"/>
  <c r="H9" i="38" s="1"/>
  <c r="R9" i="25" s="1"/>
  <c r="I8" i="38"/>
  <c r="H8" i="38" s="1"/>
  <c r="R8" i="25" s="1"/>
  <c r="M508" i="37"/>
  <c r="L508" i="37"/>
  <c r="K508" i="37"/>
  <c r="M506" i="37"/>
  <c r="L506" i="37"/>
  <c r="K506" i="37"/>
  <c r="M504" i="37"/>
  <c r="L504" i="37"/>
  <c r="K504" i="37"/>
  <c r="M502" i="37"/>
  <c r="L502" i="37"/>
  <c r="K502" i="37"/>
  <c r="M500" i="37"/>
  <c r="L500" i="37"/>
  <c r="K500" i="37"/>
  <c r="M498" i="37"/>
  <c r="L498" i="37"/>
  <c r="K498" i="37"/>
  <c r="M496" i="37"/>
  <c r="L496" i="37"/>
  <c r="K496" i="37"/>
  <c r="M494" i="37"/>
  <c r="L494" i="37"/>
  <c r="K494" i="37"/>
  <c r="M492" i="37"/>
  <c r="L492" i="37"/>
  <c r="K492" i="37"/>
  <c r="M490" i="37"/>
  <c r="L490" i="37"/>
  <c r="K490" i="37"/>
  <c r="M479" i="37"/>
  <c r="L479" i="37"/>
  <c r="K479" i="37"/>
  <c r="M477" i="37"/>
  <c r="L477" i="37"/>
  <c r="K477" i="37"/>
  <c r="M475" i="37"/>
  <c r="L475" i="37"/>
  <c r="K475" i="37"/>
  <c r="M473" i="37"/>
  <c r="L473" i="37"/>
  <c r="K473" i="37"/>
  <c r="M468" i="37"/>
  <c r="L468" i="37"/>
  <c r="K468" i="37"/>
  <c r="M466" i="37"/>
  <c r="L466" i="37"/>
  <c r="K466" i="37"/>
  <c r="M464" i="37"/>
  <c r="L464" i="37"/>
  <c r="K464" i="37"/>
  <c r="M462" i="37"/>
  <c r="L462" i="37"/>
  <c r="K462" i="37"/>
  <c r="M460" i="37"/>
  <c r="L460" i="37"/>
  <c r="K460" i="37"/>
  <c r="M458" i="37"/>
  <c r="L458" i="37"/>
  <c r="K458" i="37"/>
  <c r="M456" i="37"/>
  <c r="L456" i="37"/>
  <c r="K456" i="37"/>
  <c r="M454" i="37"/>
  <c r="L454" i="37"/>
  <c r="K454" i="37"/>
  <c r="M452" i="37"/>
  <c r="L452" i="37"/>
  <c r="K452" i="37"/>
  <c r="M450" i="37"/>
  <c r="L450" i="37"/>
  <c r="K450" i="37"/>
  <c r="M438" i="37"/>
  <c r="M436" i="37" s="1"/>
  <c r="L438" i="37"/>
  <c r="L436" i="37" s="1"/>
  <c r="K438" i="37"/>
  <c r="K436" i="37" s="1"/>
  <c r="M431" i="37"/>
  <c r="L431" i="37"/>
  <c r="K431" i="37"/>
  <c r="M425" i="37"/>
  <c r="M424" i="37" s="1"/>
  <c r="L425" i="37"/>
  <c r="L424" i="37" s="1"/>
  <c r="K425" i="37"/>
  <c r="K424" i="37" s="1"/>
  <c r="M422" i="37"/>
  <c r="L422" i="37"/>
  <c r="K422" i="37"/>
  <c r="M413" i="37"/>
  <c r="L413" i="37"/>
  <c r="K413" i="37"/>
  <c r="M411" i="37"/>
  <c r="L411" i="37"/>
  <c r="K411" i="37"/>
  <c r="M408" i="37"/>
  <c r="L408" i="37"/>
  <c r="K408" i="37"/>
  <c r="M404" i="37"/>
  <c r="L404" i="37"/>
  <c r="K404" i="37"/>
  <c r="M401" i="37"/>
  <c r="L401" i="37"/>
  <c r="K401" i="37"/>
  <c r="M396" i="37"/>
  <c r="L396" i="37"/>
  <c r="K396" i="37"/>
  <c r="M393" i="37"/>
  <c r="M391" i="37" s="1"/>
  <c r="L393" i="37"/>
  <c r="K393" i="37"/>
  <c r="K391" i="37" s="1"/>
  <c r="L391" i="37"/>
  <c r="M389" i="37"/>
  <c r="L389" i="37"/>
  <c r="K389" i="37"/>
  <c r="M387" i="37"/>
  <c r="L387" i="37"/>
  <c r="K387" i="37"/>
  <c r="M385" i="37"/>
  <c r="L385" i="37"/>
  <c r="K385" i="37"/>
  <c r="M379" i="37"/>
  <c r="M378" i="37" s="1"/>
  <c r="L379" i="37"/>
  <c r="L378" i="37" s="1"/>
  <c r="K379" i="37"/>
  <c r="K378" i="37" s="1"/>
  <c r="M376" i="37"/>
  <c r="L376" i="37"/>
  <c r="K376" i="37"/>
  <c r="M372" i="37"/>
  <c r="M371" i="37" s="1"/>
  <c r="L372" i="37"/>
  <c r="K372" i="37"/>
  <c r="K371" i="37" s="1"/>
  <c r="L371" i="37"/>
  <c r="M364" i="37"/>
  <c r="L364" i="37"/>
  <c r="K364" i="37"/>
  <c r="M361" i="37"/>
  <c r="L361" i="37"/>
  <c r="K361" i="37"/>
  <c r="M349" i="37"/>
  <c r="L349" i="37"/>
  <c r="K349" i="37"/>
  <c r="M346" i="37"/>
  <c r="L346" i="37"/>
  <c r="K346" i="37"/>
  <c r="M342" i="37"/>
  <c r="L342" i="37"/>
  <c r="K342" i="37"/>
  <c r="M339" i="37"/>
  <c r="L339" i="37"/>
  <c r="K339" i="37"/>
  <c r="M333" i="37"/>
  <c r="L333" i="37"/>
  <c r="K333" i="37"/>
  <c r="M327" i="37"/>
  <c r="L327" i="37"/>
  <c r="K327" i="37"/>
  <c r="M320" i="37"/>
  <c r="L320" i="37"/>
  <c r="K320" i="37"/>
  <c r="M308" i="37"/>
  <c r="L308" i="37"/>
  <c r="K308" i="37"/>
  <c r="M302" i="37"/>
  <c r="L302" i="37"/>
  <c r="K302" i="37"/>
  <c r="M298" i="37"/>
  <c r="L298" i="37"/>
  <c r="K298" i="37"/>
  <c r="M291" i="37"/>
  <c r="L291" i="37"/>
  <c r="K291" i="37"/>
  <c r="M283" i="37"/>
  <c r="L283" i="37"/>
  <c r="K283" i="37"/>
  <c r="M273" i="37"/>
  <c r="L273" i="37"/>
  <c r="K273" i="37"/>
  <c r="M261" i="37"/>
  <c r="L261" i="37"/>
  <c r="K261" i="37"/>
  <c r="M256" i="37"/>
  <c r="L256" i="37"/>
  <c r="K256" i="37"/>
  <c r="M250" i="37"/>
  <c r="L250" i="37"/>
  <c r="K250" i="37"/>
  <c r="M207" i="37"/>
  <c r="M204" i="37" s="1"/>
  <c r="L207" i="37"/>
  <c r="L204" i="37" s="1"/>
  <c r="K207" i="37"/>
  <c r="K204" i="37" s="1"/>
  <c r="M202" i="37"/>
  <c r="L202" i="37"/>
  <c r="K202" i="37"/>
  <c r="M197" i="37"/>
  <c r="L197" i="37"/>
  <c r="K197" i="37"/>
  <c r="M195" i="37"/>
  <c r="L195" i="37"/>
  <c r="K195" i="37"/>
  <c r="M190" i="37"/>
  <c r="L190" i="37"/>
  <c r="K190" i="37"/>
  <c r="M187" i="37"/>
  <c r="L187" i="37"/>
  <c r="K187" i="37"/>
  <c r="M181" i="37"/>
  <c r="L181" i="37"/>
  <c r="K181" i="37"/>
  <c r="M177" i="37"/>
  <c r="L177" i="37"/>
  <c r="K177" i="37"/>
  <c r="M171" i="37"/>
  <c r="L171" i="37"/>
  <c r="K171" i="37"/>
  <c r="M167" i="37"/>
  <c r="L167" i="37"/>
  <c r="K167" i="37"/>
  <c r="M157" i="37"/>
  <c r="L157" i="37"/>
  <c r="K157" i="37"/>
  <c r="M150" i="37"/>
  <c r="L150" i="37"/>
  <c r="K150" i="37"/>
  <c r="M142" i="37"/>
  <c r="L142" i="37"/>
  <c r="K142" i="37"/>
  <c r="M138" i="37"/>
  <c r="L138" i="37"/>
  <c r="K138" i="37"/>
  <c r="M131" i="37"/>
  <c r="L131" i="37"/>
  <c r="K131" i="37"/>
  <c r="M126" i="37"/>
  <c r="L126" i="37"/>
  <c r="K126" i="37"/>
  <c r="M117" i="37"/>
  <c r="L117" i="37"/>
  <c r="K117" i="37"/>
  <c r="I117" i="37" s="1"/>
  <c r="H117" i="37" s="1"/>
  <c r="Q117" i="25" s="1"/>
  <c r="M115" i="37"/>
  <c r="L115" i="37"/>
  <c r="K115" i="37"/>
  <c r="M113" i="37"/>
  <c r="L113" i="37"/>
  <c r="K113" i="37"/>
  <c r="M107" i="37"/>
  <c r="L107" i="37"/>
  <c r="K107" i="37"/>
  <c r="M104" i="37"/>
  <c r="L104" i="37"/>
  <c r="K104" i="37"/>
  <c r="M101" i="37"/>
  <c r="L101" i="37"/>
  <c r="K101" i="37"/>
  <c r="M97" i="37"/>
  <c r="M96" i="37" s="1"/>
  <c r="L97" i="37"/>
  <c r="K97" i="37"/>
  <c r="K96" i="37" s="1"/>
  <c r="L96" i="37"/>
  <c r="M94" i="37"/>
  <c r="L94" i="37"/>
  <c r="K94" i="37"/>
  <c r="M92" i="37"/>
  <c r="L92" i="37"/>
  <c r="K92" i="37"/>
  <c r="M86" i="37"/>
  <c r="L86" i="37"/>
  <c r="K86" i="37"/>
  <c r="M80" i="37"/>
  <c r="L80" i="37"/>
  <c r="K80" i="37"/>
  <c r="M77" i="37"/>
  <c r="L77" i="37"/>
  <c r="K77" i="37"/>
  <c r="M74" i="37"/>
  <c r="L74" i="37"/>
  <c r="K74" i="37"/>
  <c r="M68" i="37"/>
  <c r="M67" i="37" s="1"/>
  <c r="M66" i="37" s="1"/>
  <c r="L68" i="37"/>
  <c r="L67" i="37" s="1"/>
  <c r="L66" i="37" s="1"/>
  <c r="K68" i="37"/>
  <c r="K67" i="37" s="1"/>
  <c r="K66" i="37" s="1"/>
  <c r="M58" i="37"/>
  <c r="M56" i="37" s="1"/>
  <c r="L58" i="37"/>
  <c r="L56" i="37" s="1"/>
  <c r="K58" i="37"/>
  <c r="K56" i="37" s="1"/>
  <c r="M50" i="37"/>
  <c r="M49" i="37" s="1"/>
  <c r="L50" i="37"/>
  <c r="L49" i="37" s="1"/>
  <c r="K50" i="37"/>
  <c r="K49" i="37" s="1"/>
  <c r="M44" i="37"/>
  <c r="L44" i="37"/>
  <c r="K44" i="37"/>
  <c r="M36" i="37"/>
  <c r="M35" i="37" s="1"/>
  <c r="L36" i="37"/>
  <c r="K36" i="37"/>
  <c r="K35" i="37" s="1"/>
  <c r="L35" i="37"/>
  <c r="M32" i="37"/>
  <c r="L32" i="37"/>
  <c r="K32" i="37"/>
  <c r="M29" i="37"/>
  <c r="L29" i="37"/>
  <c r="K29" i="37"/>
  <c r="M24" i="37"/>
  <c r="L24" i="37"/>
  <c r="K24" i="37"/>
  <c r="M19" i="37"/>
  <c r="M18" i="37" s="1"/>
  <c r="L19" i="37"/>
  <c r="L18" i="37" s="1"/>
  <c r="K19" i="37"/>
  <c r="K18" i="37" s="1"/>
  <c r="M15" i="37"/>
  <c r="L15" i="37"/>
  <c r="K15" i="37"/>
  <c r="M12" i="37"/>
  <c r="L12" i="37"/>
  <c r="K12" i="37"/>
  <c r="M7" i="37"/>
  <c r="L7" i="37"/>
  <c r="K7" i="37"/>
  <c r="I516" i="37"/>
  <c r="H516" i="37" s="1"/>
  <c r="I514" i="37"/>
  <c r="H514" i="37" s="1"/>
  <c r="I510" i="37"/>
  <c r="H510" i="37" s="1"/>
  <c r="Q510" i="25" s="1"/>
  <c r="I509" i="37"/>
  <c r="H509" i="37" s="1"/>
  <c r="Q509" i="25" s="1"/>
  <c r="I507" i="37"/>
  <c r="H507" i="37" s="1"/>
  <c r="Q507" i="25" s="1"/>
  <c r="I505" i="37"/>
  <c r="H505" i="37" s="1"/>
  <c r="Q505" i="25" s="1"/>
  <c r="I503" i="37"/>
  <c r="H503" i="37" s="1"/>
  <c r="Q503" i="25" s="1"/>
  <c r="I501" i="37"/>
  <c r="H501" i="37" s="1"/>
  <c r="Q501" i="25" s="1"/>
  <c r="I499" i="37"/>
  <c r="H499" i="37" s="1"/>
  <c r="Q499" i="25" s="1"/>
  <c r="I497" i="37"/>
  <c r="H497" i="37" s="1"/>
  <c r="Q497" i="25" s="1"/>
  <c r="I495" i="37"/>
  <c r="H495" i="37" s="1"/>
  <c r="Q495" i="25" s="1"/>
  <c r="I493" i="37"/>
  <c r="H493" i="37" s="1"/>
  <c r="Q493" i="25" s="1"/>
  <c r="I491" i="37"/>
  <c r="H491" i="37" s="1"/>
  <c r="Q491" i="25" s="1"/>
  <c r="I489" i="37"/>
  <c r="H489" i="37" s="1"/>
  <c r="Q489" i="25" s="1"/>
  <c r="I488" i="37"/>
  <c r="H488" i="37" s="1"/>
  <c r="Q488" i="25" s="1"/>
  <c r="I487" i="37"/>
  <c r="H487" i="37" s="1"/>
  <c r="Q487" i="25" s="1"/>
  <c r="I486" i="37"/>
  <c r="H486" i="37" s="1"/>
  <c r="Q486" i="25" s="1"/>
  <c r="I485" i="37"/>
  <c r="H485" i="37" s="1"/>
  <c r="Q485" i="25" s="1"/>
  <c r="I484" i="37"/>
  <c r="H484" i="37" s="1"/>
  <c r="Q484" i="25" s="1"/>
  <c r="I483" i="37"/>
  <c r="H483" i="37" s="1"/>
  <c r="Q483" i="25" s="1"/>
  <c r="I482" i="37"/>
  <c r="H482" i="37" s="1"/>
  <c r="Q482" i="25" s="1"/>
  <c r="I481" i="37"/>
  <c r="H481" i="37" s="1"/>
  <c r="Q481" i="25" s="1"/>
  <c r="I480" i="37"/>
  <c r="H480" i="37" s="1"/>
  <c r="Q480" i="25" s="1"/>
  <c r="I478" i="37"/>
  <c r="H478" i="37" s="1"/>
  <c r="Q478" i="25" s="1"/>
  <c r="I476" i="37"/>
  <c r="H476" i="37" s="1"/>
  <c r="Q476" i="25" s="1"/>
  <c r="I474" i="37"/>
  <c r="H474" i="37" s="1"/>
  <c r="Q474" i="25" s="1"/>
  <c r="I470" i="37"/>
  <c r="H470" i="37" s="1"/>
  <c r="Q470" i="25" s="1"/>
  <c r="I469" i="37"/>
  <c r="H469" i="37" s="1"/>
  <c r="Q469" i="25" s="1"/>
  <c r="I467" i="37"/>
  <c r="H467" i="37" s="1"/>
  <c r="Q467" i="25" s="1"/>
  <c r="I465" i="37"/>
  <c r="H465" i="37" s="1"/>
  <c r="Q465" i="25" s="1"/>
  <c r="I463" i="37"/>
  <c r="H463" i="37" s="1"/>
  <c r="Q463" i="25" s="1"/>
  <c r="I461" i="37"/>
  <c r="H461" i="37" s="1"/>
  <c r="Q461" i="25" s="1"/>
  <c r="I459" i="37"/>
  <c r="H459" i="37" s="1"/>
  <c r="Q459" i="25" s="1"/>
  <c r="I457" i="37"/>
  <c r="H457" i="37" s="1"/>
  <c r="Q457" i="25" s="1"/>
  <c r="I455" i="37"/>
  <c r="H455" i="37" s="1"/>
  <c r="Q455" i="25" s="1"/>
  <c r="I453" i="37"/>
  <c r="H453" i="37" s="1"/>
  <c r="Q453" i="25" s="1"/>
  <c r="I449" i="37"/>
  <c r="H449" i="37" s="1"/>
  <c r="Q449" i="25" s="1"/>
  <c r="I448" i="37"/>
  <c r="H448" i="37" s="1"/>
  <c r="Q448" i="25" s="1"/>
  <c r="I447" i="37"/>
  <c r="H447" i="37" s="1"/>
  <c r="Q447" i="25" s="1"/>
  <c r="I446" i="37"/>
  <c r="H446" i="37" s="1"/>
  <c r="Q446" i="25" s="1"/>
  <c r="I445" i="37"/>
  <c r="H445" i="37" s="1"/>
  <c r="Q445" i="25" s="1"/>
  <c r="I444" i="37"/>
  <c r="H444" i="37" s="1"/>
  <c r="Q444" i="25" s="1"/>
  <c r="I443" i="37"/>
  <c r="H443" i="37" s="1"/>
  <c r="Q443" i="25" s="1"/>
  <c r="I442" i="37"/>
  <c r="H442" i="37" s="1"/>
  <c r="Q442" i="25" s="1"/>
  <c r="I441" i="37"/>
  <c r="H441" i="37" s="1"/>
  <c r="Q441" i="25" s="1"/>
  <c r="I440" i="37"/>
  <c r="H440" i="37" s="1"/>
  <c r="Q440" i="25" s="1"/>
  <c r="I439" i="37"/>
  <c r="H439" i="37" s="1"/>
  <c r="Q439" i="25" s="1"/>
  <c r="I437" i="37"/>
  <c r="H437" i="37" s="1"/>
  <c r="Q437" i="25" s="1"/>
  <c r="I435" i="37"/>
  <c r="H435" i="37" s="1"/>
  <c r="I432" i="37"/>
  <c r="H432" i="37" s="1"/>
  <c r="I426" i="37"/>
  <c r="H426" i="37" s="1"/>
  <c r="Q426" i="25" s="1"/>
  <c r="I423" i="37"/>
  <c r="H423" i="37" s="1"/>
  <c r="Q423" i="25" s="1"/>
  <c r="I421" i="37"/>
  <c r="H421" i="37" s="1"/>
  <c r="Q421" i="25" s="1"/>
  <c r="I420" i="37"/>
  <c r="H420" i="37" s="1"/>
  <c r="Q420" i="25" s="1"/>
  <c r="I419" i="37"/>
  <c r="H419" i="37" s="1"/>
  <c r="Q419" i="25" s="1"/>
  <c r="I418" i="37"/>
  <c r="H418" i="37" s="1"/>
  <c r="Q418" i="25" s="1"/>
  <c r="I417" i="37"/>
  <c r="H417" i="37" s="1"/>
  <c r="Q417" i="25" s="1"/>
  <c r="I416" i="37"/>
  <c r="H416" i="37" s="1"/>
  <c r="Q416" i="25" s="1"/>
  <c r="I415" i="37"/>
  <c r="H415" i="37" s="1"/>
  <c r="Q415" i="25" s="1"/>
  <c r="I414" i="37"/>
  <c r="H414" i="37" s="1"/>
  <c r="Q414" i="25" s="1"/>
  <c r="I412" i="37"/>
  <c r="H412" i="37" s="1"/>
  <c r="Q412" i="25" s="1"/>
  <c r="I409" i="37"/>
  <c r="H409" i="37" s="1"/>
  <c r="Q409" i="25" s="1"/>
  <c r="I407" i="37"/>
  <c r="H407" i="37" s="1"/>
  <c r="Q407" i="25" s="1"/>
  <c r="I406" i="37"/>
  <c r="H406" i="37" s="1"/>
  <c r="Q406" i="25" s="1"/>
  <c r="I405" i="37"/>
  <c r="H405" i="37" s="1"/>
  <c r="Q405" i="25" s="1"/>
  <c r="I403" i="37"/>
  <c r="H403" i="37" s="1"/>
  <c r="Q403" i="25" s="1"/>
  <c r="I402" i="37"/>
  <c r="H402" i="37" s="1"/>
  <c r="Q402" i="25" s="1"/>
  <c r="I400" i="37"/>
  <c r="H400" i="37" s="1"/>
  <c r="I397" i="37"/>
  <c r="H397" i="37" s="1"/>
  <c r="Q397" i="25" s="1"/>
  <c r="I395" i="37"/>
  <c r="H395" i="37" s="1"/>
  <c r="Q395" i="25" s="1"/>
  <c r="I394" i="37"/>
  <c r="H394" i="37" s="1"/>
  <c r="Q394" i="25" s="1"/>
  <c r="I392" i="37"/>
  <c r="H392" i="37" s="1"/>
  <c r="Q392" i="25" s="1"/>
  <c r="I390" i="37"/>
  <c r="H390" i="37" s="1"/>
  <c r="Q390" i="25" s="1"/>
  <c r="I388" i="37"/>
  <c r="H388" i="37" s="1"/>
  <c r="Q388" i="25" s="1"/>
  <c r="I386" i="37"/>
  <c r="H386" i="37" s="1"/>
  <c r="Q386" i="25" s="1"/>
  <c r="I384" i="37"/>
  <c r="H384" i="37" s="1"/>
  <c r="Q384" i="25" s="1"/>
  <c r="I383" i="37"/>
  <c r="H383" i="37" s="1"/>
  <c r="Q383" i="25" s="1"/>
  <c r="I382" i="37"/>
  <c r="H382" i="37" s="1"/>
  <c r="Q382" i="25" s="1"/>
  <c r="I381" i="37"/>
  <c r="H381" i="37" s="1"/>
  <c r="Q381" i="25" s="1"/>
  <c r="I380" i="37"/>
  <c r="H380" i="37" s="1"/>
  <c r="Q380" i="25" s="1"/>
  <c r="I377" i="37"/>
  <c r="H377" i="37" s="1"/>
  <c r="Q377" i="25" s="1"/>
  <c r="I375" i="37"/>
  <c r="H375" i="37" s="1"/>
  <c r="Q375" i="25" s="1"/>
  <c r="I374" i="37"/>
  <c r="H374" i="37" s="1"/>
  <c r="Q374" i="25" s="1"/>
  <c r="I373" i="37"/>
  <c r="H373" i="37" s="1"/>
  <c r="Q373" i="25" s="1"/>
  <c r="I370" i="37"/>
  <c r="H370" i="37" s="1"/>
  <c r="Q370" i="25" s="1"/>
  <c r="I369" i="37"/>
  <c r="H369" i="37" s="1"/>
  <c r="Q369" i="25" s="1"/>
  <c r="I368" i="37"/>
  <c r="H368" i="37" s="1"/>
  <c r="Q368" i="25" s="1"/>
  <c r="I367" i="37"/>
  <c r="H367" i="37" s="1"/>
  <c r="Q367" i="25" s="1"/>
  <c r="I366" i="37"/>
  <c r="H366" i="37" s="1"/>
  <c r="Q366" i="25" s="1"/>
  <c r="I365" i="37"/>
  <c r="H365" i="37" s="1"/>
  <c r="Q365" i="25" s="1"/>
  <c r="I363" i="37"/>
  <c r="H363" i="37" s="1"/>
  <c r="Q363" i="25" s="1"/>
  <c r="I362" i="37"/>
  <c r="H362" i="37" s="1"/>
  <c r="Q362" i="25" s="1"/>
  <c r="I360" i="37"/>
  <c r="H360" i="37" s="1"/>
  <c r="Q360" i="25" s="1"/>
  <c r="I359" i="37"/>
  <c r="H359" i="37" s="1"/>
  <c r="Q359" i="25" s="1"/>
  <c r="I358" i="37"/>
  <c r="H358" i="37" s="1"/>
  <c r="Q358" i="25" s="1"/>
  <c r="I357" i="37"/>
  <c r="H357" i="37" s="1"/>
  <c r="Q357" i="25" s="1"/>
  <c r="I356" i="37"/>
  <c r="H356" i="37" s="1"/>
  <c r="Q356" i="25" s="1"/>
  <c r="I355" i="37"/>
  <c r="H355" i="37" s="1"/>
  <c r="Q355" i="25" s="1"/>
  <c r="I354" i="37"/>
  <c r="H354" i="37" s="1"/>
  <c r="Q354" i="25" s="1"/>
  <c r="I353" i="37"/>
  <c r="H353" i="37" s="1"/>
  <c r="Q353" i="25" s="1"/>
  <c r="I352" i="37"/>
  <c r="H352" i="37" s="1"/>
  <c r="Q352" i="25" s="1"/>
  <c r="I351" i="37"/>
  <c r="H351" i="37" s="1"/>
  <c r="Q351" i="25" s="1"/>
  <c r="I350" i="37"/>
  <c r="H350" i="37" s="1"/>
  <c r="Q350" i="25" s="1"/>
  <c r="I348" i="37"/>
  <c r="H348" i="37" s="1"/>
  <c r="Q348" i="25" s="1"/>
  <c r="I347" i="37"/>
  <c r="H347" i="37" s="1"/>
  <c r="Q347" i="25" s="1"/>
  <c r="I345" i="37"/>
  <c r="H345" i="37" s="1"/>
  <c r="Q345" i="25" s="1"/>
  <c r="I344" i="37"/>
  <c r="H344" i="37" s="1"/>
  <c r="Q344" i="25" s="1"/>
  <c r="I343" i="37"/>
  <c r="H343" i="37" s="1"/>
  <c r="Q343" i="25" s="1"/>
  <c r="I341" i="37"/>
  <c r="H341" i="37" s="1"/>
  <c r="Q341" i="25" s="1"/>
  <c r="I340" i="37"/>
  <c r="H340" i="37" s="1"/>
  <c r="Q340" i="25" s="1"/>
  <c r="I338" i="37"/>
  <c r="H338" i="37" s="1"/>
  <c r="Q338" i="25" s="1"/>
  <c r="I337" i="37"/>
  <c r="H337" i="37" s="1"/>
  <c r="Q337" i="25" s="1"/>
  <c r="I336" i="37"/>
  <c r="H336" i="37" s="1"/>
  <c r="Q336" i="25" s="1"/>
  <c r="I335" i="37"/>
  <c r="H335" i="37" s="1"/>
  <c r="Q335" i="25" s="1"/>
  <c r="I334" i="37"/>
  <c r="H334" i="37" s="1"/>
  <c r="Q334" i="25" s="1"/>
  <c r="I332" i="37"/>
  <c r="H332" i="37" s="1"/>
  <c r="Q332" i="25" s="1"/>
  <c r="I331" i="37"/>
  <c r="H331" i="37" s="1"/>
  <c r="Q331" i="25" s="1"/>
  <c r="I330" i="37"/>
  <c r="H330" i="37" s="1"/>
  <c r="Q330" i="25" s="1"/>
  <c r="I329" i="37"/>
  <c r="H329" i="37" s="1"/>
  <c r="Q329" i="25" s="1"/>
  <c r="I328" i="37"/>
  <c r="H328" i="37" s="1"/>
  <c r="Q328" i="25" s="1"/>
  <c r="I326" i="37"/>
  <c r="H326" i="37" s="1"/>
  <c r="Q326" i="25" s="1"/>
  <c r="I325" i="37"/>
  <c r="H325" i="37" s="1"/>
  <c r="Q325" i="25" s="1"/>
  <c r="I324" i="37"/>
  <c r="H324" i="37" s="1"/>
  <c r="Q324" i="25" s="1"/>
  <c r="I323" i="37"/>
  <c r="H323" i="37" s="1"/>
  <c r="Q323" i="25" s="1"/>
  <c r="I322" i="37"/>
  <c r="H322" i="37" s="1"/>
  <c r="Q322" i="25" s="1"/>
  <c r="I321" i="37"/>
  <c r="H321" i="37" s="1"/>
  <c r="Q321" i="25" s="1"/>
  <c r="I319" i="37"/>
  <c r="H319" i="37" s="1"/>
  <c r="Q319" i="25" s="1"/>
  <c r="I318" i="37"/>
  <c r="H318" i="37" s="1"/>
  <c r="Q318" i="25" s="1"/>
  <c r="I317" i="37"/>
  <c r="H317" i="37" s="1"/>
  <c r="Q317" i="25" s="1"/>
  <c r="I316" i="37"/>
  <c r="H316" i="37" s="1"/>
  <c r="Q316" i="25" s="1"/>
  <c r="I315" i="37"/>
  <c r="H315" i="37" s="1"/>
  <c r="Q315" i="25" s="1"/>
  <c r="I314" i="37"/>
  <c r="H314" i="37" s="1"/>
  <c r="Q314" i="25" s="1"/>
  <c r="I313" i="37"/>
  <c r="H313" i="37" s="1"/>
  <c r="Q313" i="25" s="1"/>
  <c r="I312" i="37"/>
  <c r="H312" i="37" s="1"/>
  <c r="Q312" i="25" s="1"/>
  <c r="I311" i="37"/>
  <c r="H311" i="37" s="1"/>
  <c r="Q311" i="25" s="1"/>
  <c r="I310" i="37"/>
  <c r="H310" i="37" s="1"/>
  <c r="Q310" i="25" s="1"/>
  <c r="I309" i="37"/>
  <c r="H309" i="37" s="1"/>
  <c r="Q309" i="25" s="1"/>
  <c r="I306" i="37"/>
  <c r="H306" i="37" s="1"/>
  <c r="Q306" i="25" s="1"/>
  <c r="I305" i="37"/>
  <c r="H305" i="37" s="1"/>
  <c r="Q305" i="25" s="1"/>
  <c r="I304" i="37"/>
  <c r="H304" i="37" s="1"/>
  <c r="Q304" i="25" s="1"/>
  <c r="I303" i="37"/>
  <c r="H303" i="37" s="1"/>
  <c r="Q303" i="25" s="1"/>
  <c r="I301" i="37"/>
  <c r="H301" i="37" s="1"/>
  <c r="Q301" i="25" s="1"/>
  <c r="I300" i="37"/>
  <c r="H300" i="37" s="1"/>
  <c r="Q300" i="25" s="1"/>
  <c r="I299" i="37"/>
  <c r="H299" i="37" s="1"/>
  <c r="Q299" i="25" s="1"/>
  <c r="I297" i="37"/>
  <c r="H297" i="37" s="1"/>
  <c r="Q297" i="25" s="1"/>
  <c r="I296" i="37"/>
  <c r="H296" i="37" s="1"/>
  <c r="Q296" i="25" s="1"/>
  <c r="I295" i="37"/>
  <c r="H295" i="37" s="1"/>
  <c r="Q295" i="25" s="1"/>
  <c r="I294" i="37"/>
  <c r="H294" i="37" s="1"/>
  <c r="Q294" i="25" s="1"/>
  <c r="I293" i="37"/>
  <c r="H293" i="37" s="1"/>
  <c r="Q293" i="25" s="1"/>
  <c r="I292" i="37"/>
  <c r="H292" i="37" s="1"/>
  <c r="Q292" i="25" s="1"/>
  <c r="I290" i="37"/>
  <c r="H290" i="37" s="1"/>
  <c r="Q290" i="25" s="1"/>
  <c r="I289" i="37"/>
  <c r="H289" i="37" s="1"/>
  <c r="Q289" i="25" s="1"/>
  <c r="I288" i="37"/>
  <c r="H288" i="37" s="1"/>
  <c r="Q288" i="25" s="1"/>
  <c r="I287" i="37"/>
  <c r="H287" i="37" s="1"/>
  <c r="Q287" i="25" s="1"/>
  <c r="I285" i="37"/>
  <c r="H285" i="37" s="1"/>
  <c r="Q285" i="25" s="1"/>
  <c r="I284" i="37"/>
  <c r="H284" i="37" s="1"/>
  <c r="Q284" i="25" s="1"/>
  <c r="I282" i="37"/>
  <c r="H282" i="37" s="1"/>
  <c r="Q282" i="25" s="1"/>
  <c r="I280" i="37"/>
  <c r="H280" i="37" s="1"/>
  <c r="Q280" i="25" s="1"/>
  <c r="I278" i="37"/>
  <c r="H278" i="37" s="1"/>
  <c r="I277" i="37"/>
  <c r="H277" i="37" s="1"/>
  <c r="Q277" i="25" s="1"/>
  <c r="I276" i="37"/>
  <c r="H276" i="37" s="1"/>
  <c r="Q276" i="25" s="1"/>
  <c r="I275" i="37"/>
  <c r="H275" i="37" s="1"/>
  <c r="Q275" i="25" s="1"/>
  <c r="I274" i="37"/>
  <c r="H274" i="37" s="1"/>
  <c r="Q274" i="25" s="1"/>
  <c r="I272" i="37"/>
  <c r="H272" i="37" s="1"/>
  <c r="Q272" i="25" s="1"/>
  <c r="I271" i="37"/>
  <c r="I270" i="37"/>
  <c r="H270" i="37" s="1"/>
  <c r="Q270" i="25" s="1"/>
  <c r="I268" i="37"/>
  <c r="H268" i="37" s="1"/>
  <c r="Q268" i="25" s="1"/>
  <c r="I267" i="37"/>
  <c r="H267" i="37" s="1"/>
  <c r="Q267" i="25" s="1"/>
  <c r="I266" i="37"/>
  <c r="H266" i="37" s="1"/>
  <c r="Q266" i="25" s="1"/>
  <c r="I265" i="37"/>
  <c r="H265" i="37" s="1"/>
  <c r="Q265" i="25" s="1"/>
  <c r="I263" i="37"/>
  <c r="H263" i="37" s="1"/>
  <c r="I262" i="37"/>
  <c r="H262" i="37" s="1"/>
  <c r="Q262" i="25" s="1"/>
  <c r="I260" i="37"/>
  <c r="H260" i="37" s="1"/>
  <c r="Q260" i="25" s="1"/>
  <c r="I259" i="37"/>
  <c r="H259" i="37" s="1"/>
  <c r="Q259" i="25" s="1"/>
  <c r="I258" i="37"/>
  <c r="H258" i="37" s="1"/>
  <c r="Q258" i="25" s="1"/>
  <c r="I257" i="37"/>
  <c r="H257" i="37" s="1"/>
  <c r="Q257" i="25" s="1"/>
  <c r="I255" i="37"/>
  <c r="H255" i="37" s="1"/>
  <c r="Q255" i="25" s="1"/>
  <c r="I254" i="37"/>
  <c r="H254" i="37" s="1"/>
  <c r="Q254" i="25" s="1"/>
  <c r="I253" i="37"/>
  <c r="H253" i="37" s="1"/>
  <c r="Q253" i="25" s="1"/>
  <c r="I252" i="37"/>
  <c r="H252" i="37" s="1"/>
  <c r="Q252" i="25" s="1"/>
  <c r="I251" i="37"/>
  <c r="H251" i="37" s="1"/>
  <c r="Q251" i="25" s="1"/>
  <c r="I249" i="37"/>
  <c r="H249" i="37" s="1"/>
  <c r="Q249" i="25" s="1"/>
  <c r="I248" i="37"/>
  <c r="H248" i="37" s="1"/>
  <c r="Q248" i="25" s="1"/>
  <c r="I247" i="37"/>
  <c r="H247" i="37" s="1"/>
  <c r="Q247" i="25" s="1"/>
  <c r="I246" i="37"/>
  <c r="H246" i="37" s="1"/>
  <c r="Q246" i="25" s="1"/>
  <c r="I245" i="37"/>
  <c r="H245" i="37" s="1"/>
  <c r="Q245" i="25" s="1"/>
  <c r="I244" i="37"/>
  <c r="H244" i="37" s="1"/>
  <c r="Q244" i="25" s="1"/>
  <c r="I243" i="37"/>
  <c r="H243" i="37" s="1"/>
  <c r="Q243" i="25" s="1"/>
  <c r="I242" i="37"/>
  <c r="H242" i="37" s="1"/>
  <c r="Q242" i="25" s="1"/>
  <c r="I238" i="37"/>
  <c r="H238" i="37" s="1"/>
  <c r="Q238" i="25" s="1"/>
  <c r="I236" i="37"/>
  <c r="H236" i="37" s="1"/>
  <c r="Q236" i="25" s="1"/>
  <c r="I227" i="37"/>
  <c r="H227" i="37" s="1"/>
  <c r="Q227" i="25" s="1"/>
  <c r="I222" i="37"/>
  <c r="H222" i="37" s="1"/>
  <c r="Q222" i="25" s="1"/>
  <c r="I217" i="37"/>
  <c r="H217" i="37" s="1"/>
  <c r="Q217" i="25" s="1"/>
  <c r="I216" i="37"/>
  <c r="H216" i="37" s="1"/>
  <c r="Q216" i="25" s="1"/>
  <c r="I213" i="37"/>
  <c r="H213" i="37" s="1"/>
  <c r="Q213" i="25" s="1"/>
  <c r="I212" i="37"/>
  <c r="H212" i="37" s="1"/>
  <c r="Q212" i="25" s="1"/>
  <c r="I211" i="37"/>
  <c r="H211" i="37" s="1"/>
  <c r="Q211" i="25" s="1"/>
  <c r="I210" i="37"/>
  <c r="H210" i="37" s="1"/>
  <c r="Q210" i="25" s="1"/>
  <c r="I209" i="37"/>
  <c r="H209" i="37" s="1"/>
  <c r="Q209" i="25" s="1"/>
  <c r="I208" i="37"/>
  <c r="H208" i="37" s="1"/>
  <c r="Q208" i="25" s="1"/>
  <c r="I206" i="37"/>
  <c r="H206" i="37" s="1"/>
  <c r="Q206" i="25" s="1"/>
  <c r="I205" i="37"/>
  <c r="H205" i="37" s="1"/>
  <c r="Q205" i="25" s="1"/>
  <c r="I203" i="37"/>
  <c r="H203" i="37" s="1"/>
  <c r="Q203" i="25" s="1"/>
  <c r="I201" i="37"/>
  <c r="H201" i="37" s="1"/>
  <c r="Q201" i="25" s="1"/>
  <c r="I200" i="37"/>
  <c r="H200" i="37" s="1"/>
  <c r="Q200" i="25" s="1"/>
  <c r="I199" i="37"/>
  <c r="H199" i="37" s="1"/>
  <c r="Q199" i="25" s="1"/>
  <c r="I198" i="37"/>
  <c r="H198" i="37" s="1"/>
  <c r="Q198" i="25" s="1"/>
  <c r="I196" i="37"/>
  <c r="H196" i="37" s="1"/>
  <c r="Q196" i="25" s="1"/>
  <c r="I193" i="37"/>
  <c r="H193" i="37" s="1"/>
  <c r="Q193" i="25" s="1"/>
  <c r="I192" i="37"/>
  <c r="H192" i="37" s="1"/>
  <c r="Q192" i="25" s="1"/>
  <c r="I191" i="37"/>
  <c r="H191" i="37" s="1"/>
  <c r="Q191" i="25" s="1"/>
  <c r="I188" i="37"/>
  <c r="H188" i="37" s="1"/>
  <c r="Q188" i="25" s="1"/>
  <c r="I186" i="37"/>
  <c r="H186" i="37" s="1"/>
  <c r="Q186" i="25" s="1"/>
  <c r="I185" i="37"/>
  <c r="H185" i="37" s="1"/>
  <c r="Q185" i="25" s="1"/>
  <c r="I184" i="37"/>
  <c r="H184" i="37" s="1"/>
  <c r="Q184" i="25" s="1"/>
  <c r="I183" i="37"/>
  <c r="H183" i="37" s="1"/>
  <c r="Q183" i="25" s="1"/>
  <c r="I182" i="37"/>
  <c r="H182" i="37" s="1"/>
  <c r="Q182" i="25" s="1"/>
  <c r="I179" i="37"/>
  <c r="H179" i="37" s="1"/>
  <c r="Q179" i="25" s="1"/>
  <c r="I178" i="37"/>
  <c r="H178" i="37" s="1"/>
  <c r="Q178" i="25" s="1"/>
  <c r="I176" i="37"/>
  <c r="H176" i="37" s="1"/>
  <c r="Q176" i="25" s="1"/>
  <c r="I175" i="37"/>
  <c r="H175" i="37" s="1"/>
  <c r="Q175" i="25" s="1"/>
  <c r="I174" i="37"/>
  <c r="H174" i="37" s="1"/>
  <c r="Q174" i="25" s="1"/>
  <c r="I173" i="37"/>
  <c r="H173" i="37" s="1"/>
  <c r="Q173" i="25" s="1"/>
  <c r="I172" i="37"/>
  <c r="H172" i="37" s="1"/>
  <c r="Q172" i="25" s="1"/>
  <c r="I170" i="37"/>
  <c r="H170" i="37" s="1"/>
  <c r="Q170" i="25" s="1"/>
  <c r="I169" i="37"/>
  <c r="H169" i="37" s="1"/>
  <c r="Q169" i="25" s="1"/>
  <c r="I168" i="37"/>
  <c r="H168" i="37" s="1"/>
  <c r="Q168" i="25" s="1"/>
  <c r="I164" i="37"/>
  <c r="H164" i="37" s="1"/>
  <c r="Q164" i="25" s="1"/>
  <c r="I163" i="37"/>
  <c r="H163" i="37" s="1"/>
  <c r="Q163" i="25" s="1"/>
  <c r="I160" i="37"/>
  <c r="H160" i="37" s="1"/>
  <c r="Q160" i="25" s="1"/>
  <c r="I159" i="37"/>
  <c r="H159" i="37" s="1"/>
  <c r="Q159" i="25" s="1"/>
  <c r="I158" i="37"/>
  <c r="H158" i="37" s="1"/>
  <c r="Q158" i="25" s="1"/>
  <c r="H154" i="37"/>
  <c r="Q154" i="25" s="1"/>
  <c r="I153" i="37"/>
  <c r="H153" i="37" s="1"/>
  <c r="Q153" i="25" s="1"/>
  <c r="I152" i="37"/>
  <c r="H152" i="37" s="1"/>
  <c r="Q152" i="25" s="1"/>
  <c r="I151" i="37"/>
  <c r="H151" i="37" s="1"/>
  <c r="Q151" i="25" s="1"/>
  <c r="I149" i="37"/>
  <c r="H149" i="37" s="1"/>
  <c r="Q149" i="25" s="1"/>
  <c r="I148" i="37"/>
  <c r="H148" i="37" s="1"/>
  <c r="Q148" i="25" s="1"/>
  <c r="I145" i="37"/>
  <c r="H145" i="37" s="1"/>
  <c r="Q145" i="25" s="1"/>
  <c r="I144" i="37"/>
  <c r="H144" i="37" s="1"/>
  <c r="Q144" i="25" s="1"/>
  <c r="I143" i="37"/>
  <c r="H143" i="37" s="1"/>
  <c r="Q143" i="25" s="1"/>
  <c r="I141" i="37"/>
  <c r="H141" i="37" s="1"/>
  <c r="Q141" i="25" s="1"/>
  <c r="I140" i="37"/>
  <c r="H140" i="37" s="1"/>
  <c r="Q140" i="25" s="1"/>
  <c r="I139" i="37"/>
  <c r="H139" i="37" s="1"/>
  <c r="Q139" i="25" s="1"/>
  <c r="I135" i="37"/>
  <c r="H135" i="37" s="1"/>
  <c r="Q135" i="25" s="1"/>
  <c r="I134" i="37"/>
  <c r="H134" i="37" s="1"/>
  <c r="Q134" i="25" s="1"/>
  <c r="I133" i="37"/>
  <c r="H133" i="37" s="1"/>
  <c r="Q133" i="25" s="1"/>
  <c r="I132" i="37"/>
  <c r="H132" i="37" s="1"/>
  <c r="Q132" i="25" s="1"/>
  <c r="I130" i="37"/>
  <c r="H130" i="37" s="1"/>
  <c r="Q130" i="25" s="1"/>
  <c r="I129" i="37"/>
  <c r="H129" i="37" s="1"/>
  <c r="Q129" i="25" s="1"/>
  <c r="I128" i="37"/>
  <c r="H128" i="37" s="1"/>
  <c r="Q128" i="25" s="1"/>
  <c r="I127" i="37"/>
  <c r="H127" i="37" s="1"/>
  <c r="Q127" i="25" s="1"/>
  <c r="I124" i="37"/>
  <c r="H124" i="37" s="1"/>
  <c r="Q124" i="25" s="1"/>
  <c r="I122" i="37"/>
  <c r="H122" i="37" s="1"/>
  <c r="Q122" i="25" s="1"/>
  <c r="I121" i="37"/>
  <c r="H121" i="37" s="1"/>
  <c r="Q121" i="25" s="1"/>
  <c r="I120" i="37"/>
  <c r="H120" i="37" s="1"/>
  <c r="Q120" i="25" s="1"/>
  <c r="I119" i="37"/>
  <c r="H119" i="37" s="1"/>
  <c r="Q119" i="25" s="1"/>
  <c r="I118" i="37"/>
  <c r="H118" i="37" s="1"/>
  <c r="Q118" i="25" s="1"/>
  <c r="I116" i="37"/>
  <c r="H116" i="37" s="1"/>
  <c r="Q116" i="25" s="1"/>
  <c r="I114" i="37"/>
  <c r="H114" i="37" s="1"/>
  <c r="Q114" i="25" s="1"/>
  <c r="I112" i="37"/>
  <c r="H112" i="37" s="1"/>
  <c r="Q112" i="25" s="1"/>
  <c r="I110" i="37"/>
  <c r="H110" i="37" s="1"/>
  <c r="Q110" i="25" s="1"/>
  <c r="I109" i="37"/>
  <c r="H109" i="37" s="1"/>
  <c r="Q109" i="25" s="1"/>
  <c r="I108" i="37"/>
  <c r="H108" i="37" s="1"/>
  <c r="Q108" i="25" s="1"/>
  <c r="I106" i="37"/>
  <c r="H106" i="37" s="1"/>
  <c r="Q106" i="25" s="1"/>
  <c r="I105" i="37"/>
  <c r="H105" i="37" s="1"/>
  <c r="Q105" i="25" s="1"/>
  <c r="I103" i="37"/>
  <c r="H103" i="37" s="1"/>
  <c r="Q103" i="25" s="1"/>
  <c r="I102" i="37"/>
  <c r="H102" i="37" s="1"/>
  <c r="Q102" i="25" s="1"/>
  <c r="I99" i="37"/>
  <c r="H99" i="37" s="1"/>
  <c r="Q99" i="25" s="1"/>
  <c r="I98" i="37"/>
  <c r="H98" i="37" s="1"/>
  <c r="Q98" i="25" s="1"/>
  <c r="I95" i="37"/>
  <c r="H95" i="37" s="1"/>
  <c r="Q95" i="25" s="1"/>
  <c r="I93" i="37"/>
  <c r="H93" i="37" s="1"/>
  <c r="Q93" i="25" s="1"/>
  <c r="I91" i="37"/>
  <c r="H91" i="37" s="1"/>
  <c r="Q91" i="25" s="1"/>
  <c r="I90" i="37"/>
  <c r="H90" i="37" s="1"/>
  <c r="Q90" i="25" s="1"/>
  <c r="I89" i="37"/>
  <c r="H89" i="37" s="1"/>
  <c r="Q89" i="25" s="1"/>
  <c r="I88" i="37"/>
  <c r="H88" i="37" s="1"/>
  <c r="Q88" i="25" s="1"/>
  <c r="I87" i="37"/>
  <c r="H87" i="37" s="1"/>
  <c r="Q87" i="25" s="1"/>
  <c r="I85" i="37"/>
  <c r="H85" i="37" s="1"/>
  <c r="Q85" i="25" s="1"/>
  <c r="I84" i="37"/>
  <c r="H84" i="37" s="1"/>
  <c r="Q84" i="25" s="1"/>
  <c r="I83" i="37"/>
  <c r="H83" i="37" s="1"/>
  <c r="Q83" i="25" s="1"/>
  <c r="I82" i="37"/>
  <c r="H82" i="37" s="1"/>
  <c r="Q82" i="25" s="1"/>
  <c r="I81" i="37"/>
  <c r="H81" i="37" s="1"/>
  <c r="Q81" i="25" s="1"/>
  <c r="I78" i="37"/>
  <c r="H78" i="37" s="1"/>
  <c r="Q78" i="25" s="1"/>
  <c r="I76" i="37"/>
  <c r="H76" i="37" s="1"/>
  <c r="Q76" i="25" s="1"/>
  <c r="I75" i="37"/>
  <c r="H75" i="37" s="1"/>
  <c r="Q75" i="25" s="1"/>
  <c r="I71" i="37"/>
  <c r="H71" i="37" s="1"/>
  <c r="Q71" i="25" s="1"/>
  <c r="I70" i="37"/>
  <c r="H70" i="37" s="1"/>
  <c r="Q70" i="25" s="1"/>
  <c r="I69" i="37"/>
  <c r="H69" i="37" s="1"/>
  <c r="Q69" i="25" s="1"/>
  <c r="I65" i="37"/>
  <c r="H65" i="37" s="1"/>
  <c r="Q65" i="25" s="1"/>
  <c r="I63" i="37"/>
  <c r="H63" i="37" s="1"/>
  <c r="Q63" i="25" s="1"/>
  <c r="I62" i="37"/>
  <c r="H62" i="37" s="1"/>
  <c r="Q62" i="25" s="1"/>
  <c r="I61" i="37"/>
  <c r="H61" i="37" s="1"/>
  <c r="Q61" i="25" s="1"/>
  <c r="I60" i="37"/>
  <c r="H60" i="37" s="1"/>
  <c r="Q60" i="25" s="1"/>
  <c r="I59" i="37"/>
  <c r="H59" i="37" s="1"/>
  <c r="Q59" i="25" s="1"/>
  <c r="I57" i="37"/>
  <c r="H57" i="37" s="1"/>
  <c r="Q57" i="25" s="1"/>
  <c r="I55" i="37"/>
  <c r="H55" i="37" s="1"/>
  <c r="Q55" i="25" s="1"/>
  <c r="I54" i="37"/>
  <c r="H54" i="37" s="1"/>
  <c r="Q54" i="25" s="1"/>
  <c r="I53" i="37"/>
  <c r="H53" i="37" s="1"/>
  <c r="Q53" i="25" s="1"/>
  <c r="I52" i="37"/>
  <c r="H52" i="37" s="1"/>
  <c r="Q52" i="25" s="1"/>
  <c r="I51" i="37"/>
  <c r="H51" i="37" s="1"/>
  <c r="Q51" i="25" s="1"/>
  <c r="I48" i="37"/>
  <c r="H48" i="37" s="1"/>
  <c r="Q48" i="25" s="1"/>
  <c r="I47" i="37"/>
  <c r="H47" i="37" s="1"/>
  <c r="Q47" i="25" s="1"/>
  <c r="I46" i="37"/>
  <c r="H46" i="37" s="1"/>
  <c r="Q46" i="25" s="1"/>
  <c r="I45" i="37"/>
  <c r="H45" i="37" s="1"/>
  <c r="Q45" i="25" s="1"/>
  <c r="I43" i="37"/>
  <c r="H43" i="37" s="1"/>
  <c r="Q43" i="25" s="1"/>
  <c r="I42" i="37"/>
  <c r="H42" i="37" s="1"/>
  <c r="Q42" i="25" s="1"/>
  <c r="I41" i="37"/>
  <c r="H41" i="37" s="1"/>
  <c r="Q41" i="25" s="1"/>
  <c r="I40" i="37"/>
  <c r="H40" i="37" s="1"/>
  <c r="Q40" i="25" s="1"/>
  <c r="I39" i="37"/>
  <c r="H39" i="37" s="1"/>
  <c r="Q39" i="25" s="1"/>
  <c r="I38" i="37"/>
  <c r="H38" i="37" s="1"/>
  <c r="Q38" i="25" s="1"/>
  <c r="I37" i="37"/>
  <c r="H37" i="37" s="1"/>
  <c r="Q37" i="25" s="1"/>
  <c r="I33" i="37"/>
  <c r="H33" i="37" s="1"/>
  <c r="Q33" i="25" s="1"/>
  <c r="I31" i="37"/>
  <c r="H31" i="37" s="1"/>
  <c r="Q31" i="25" s="1"/>
  <c r="I30" i="37"/>
  <c r="H30" i="37" s="1"/>
  <c r="Q30" i="25" s="1"/>
  <c r="H26" i="37"/>
  <c r="Q26" i="25" s="1"/>
  <c r="H25" i="37"/>
  <c r="Q25" i="25" s="1"/>
  <c r="I23" i="37"/>
  <c r="H23" i="37" s="1"/>
  <c r="Q23" i="25" s="1"/>
  <c r="I22" i="37"/>
  <c r="H22" i="37" s="1"/>
  <c r="Q22" i="25" s="1"/>
  <c r="I21" i="37"/>
  <c r="H21" i="37" s="1"/>
  <c r="Q21" i="25" s="1"/>
  <c r="I20" i="37"/>
  <c r="H20" i="37" s="1"/>
  <c r="Q20" i="25" s="1"/>
  <c r="I17" i="37"/>
  <c r="H17" i="37" s="1"/>
  <c r="Q17" i="25" s="1"/>
  <c r="I16" i="37"/>
  <c r="H16" i="37" s="1"/>
  <c r="Q16" i="25" s="1"/>
  <c r="I13" i="37"/>
  <c r="H13" i="37" s="1"/>
  <c r="Q13" i="25" s="1"/>
  <c r="W508" i="36"/>
  <c r="V508" i="36"/>
  <c r="U508" i="36"/>
  <c r="T508" i="36"/>
  <c r="S508" i="36"/>
  <c r="R508" i="36"/>
  <c r="W506" i="36"/>
  <c r="V506" i="36"/>
  <c r="U506" i="36"/>
  <c r="T506" i="36"/>
  <c r="S506" i="36"/>
  <c r="R506" i="36"/>
  <c r="W504" i="36"/>
  <c r="V504" i="36"/>
  <c r="U504" i="36"/>
  <c r="T504" i="36"/>
  <c r="S504" i="36"/>
  <c r="R504" i="36"/>
  <c r="W502" i="36"/>
  <c r="V502" i="36"/>
  <c r="U502" i="36"/>
  <c r="T502" i="36"/>
  <c r="S502" i="36"/>
  <c r="R502" i="36"/>
  <c r="W500" i="36"/>
  <c r="V500" i="36"/>
  <c r="U500" i="36"/>
  <c r="T500" i="36"/>
  <c r="S500" i="36"/>
  <c r="R500" i="36"/>
  <c r="W498" i="36"/>
  <c r="V498" i="36"/>
  <c r="U498" i="36"/>
  <c r="T498" i="36"/>
  <c r="S498" i="36"/>
  <c r="R498" i="36"/>
  <c r="W496" i="36"/>
  <c r="V496" i="36"/>
  <c r="U496" i="36"/>
  <c r="T496" i="36"/>
  <c r="S496" i="36"/>
  <c r="R496" i="36"/>
  <c r="W494" i="36"/>
  <c r="V494" i="36"/>
  <c r="U494" i="36"/>
  <c r="T494" i="36"/>
  <c r="S494" i="36"/>
  <c r="R494" i="36"/>
  <c r="W492" i="36"/>
  <c r="V492" i="36"/>
  <c r="U492" i="36"/>
  <c r="T492" i="36"/>
  <c r="S492" i="36"/>
  <c r="R492" i="36"/>
  <c r="W490" i="36"/>
  <c r="V490" i="36"/>
  <c r="U490" i="36"/>
  <c r="T490" i="36"/>
  <c r="S490" i="36"/>
  <c r="R490" i="36"/>
  <c r="W479" i="36"/>
  <c r="V479" i="36"/>
  <c r="U479" i="36"/>
  <c r="T479" i="36"/>
  <c r="S479" i="36"/>
  <c r="R479" i="36"/>
  <c r="W477" i="36"/>
  <c r="V477" i="36"/>
  <c r="U477" i="36"/>
  <c r="T477" i="36"/>
  <c r="S477" i="36"/>
  <c r="R477" i="36"/>
  <c r="W475" i="36"/>
  <c r="V475" i="36"/>
  <c r="U475" i="36"/>
  <c r="T475" i="36"/>
  <c r="S475" i="36"/>
  <c r="R475" i="36"/>
  <c r="W473" i="36"/>
  <c r="V473" i="36"/>
  <c r="U473" i="36"/>
  <c r="T473" i="36"/>
  <c r="S473" i="36"/>
  <c r="R473" i="36"/>
  <c r="W468" i="36"/>
  <c r="V468" i="36"/>
  <c r="U468" i="36"/>
  <c r="T468" i="36"/>
  <c r="S468" i="36"/>
  <c r="R468" i="36"/>
  <c r="W466" i="36"/>
  <c r="V466" i="36"/>
  <c r="U466" i="36"/>
  <c r="T466" i="36"/>
  <c r="S466" i="36"/>
  <c r="R466" i="36"/>
  <c r="W464" i="36"/>
  <c r="V464" i="36"/>
  <c r="U464" i="36"/>
  <c r="T464" i="36"/>
  <c r="S464" i="36"/>
  <c r="R464" i="36"/>
  <c r="W462" i="36"/>
  <c r="V462" i="36"/>
  <c r="U462" i="36"/>
  <c r="T462" i="36"/>
  <c r="S462" i="36"/>
  <c r="R462" i="36"/>
  <c r="W460" i="36"/>
  <c r="V460" i="36"/>
  <c r="U460" i="36"/>
  <c r="T460" i="36"/>
  <c r="S460" i="36"/>
  <c r="R460" i="36"/>
  <c r="W458" i="36"/>
  <c r="V458" i="36"/>
  <c r="U458" i="36"/>
  <c r="T458" i="36"/>
  <c r="S458" i="36"/>
  <c r="R458" i="36"/>
  <c r="W456" i="36"/>
  <c r="V456" i="36"/>
  <c r="U456" i="36"/>
  <c r="T456" i="36"/>
  <c r="S456" i="36"/>
  <c r="R456" i="36"/>
  <c r="W454" i="36"/>
  <c r="V454" i="36"/>
  <c r="U454" i="36"/>
  <c r="T454" i="36"/>
  <c r="S454" i="36"/>
  <c r="R454" i="36"/>
  <c r="W452" i="36"/>
  <c r="V452" i="36"/>
  <c r="U452" i="36"/>
  <c r="T452" i="36"/>
  <c r="S452" i="36"/>
  <c r="R452" i="36"/>
  <c r="W450" i="36"/>
  <c r="V450" i="36"/>
  <c r="U450" i="36"/>
  <c r="T450" i="36"/>
  <c r="S450" i="36"/>
  <c r="R450" i="36"/>
  <c r="W438" i="36"/>
  <c r="V438" i="36"/>
  <c r="U438" i="36"/>
  <c r="T438" i="36"/>
  <c r="T436" i="36" s="1"/>
  <c r="S438" i="36"/>
  <c r="R438" i="36"/>
  <c r="R436" i="36" s="1"/>
  <c r="W436" i="36"/>
  <c r="V436" i="36"/>
  <c r="U436" i="36"/>
  <c r="S436" i="36"/>
  <c r="W431" i="36"/>
  <c r="V431" i="36"/>
  <c r="U431" i="36"/>
  <c r="T431" i="36"/>
  <c r="S431" i="36"/>
  <c r="R431" i="36"/>
  <c r="W425" i="36"/>
  <c r="W424" i="36" s="1"/>
  <c r="V425" i="36"/>
  <c r="V424" i="36" s="1"/>
  <c r="U425" i="36"/>
  <c r="U424" i="36" s="1"/>
  <c r="T425" i="36"/>
  <c r="T424" i="36" s="1"/>
  <c r="S425" i="36"/>
  <c r="S424" i="36" s="1"/>
  <c r="R425" i="36"/>
  <c r="R424" i="36" s="1"/>
  <c r="W422" i="36"/>
  <c r="V422" i="36"/>
  <c r="U422" i="36"/>
  <c r="T422" i="36"/>
  <c r="S422" i="36"/>
  <c r="R422" i="36"/>
  <c r="W413" i="36"/>
  <c r="V413" i="36"/>
  <c r="U413" i="36"/>
  <c r="T413" i="36"/>
  <c r="S413" i="36"/>
  <c r="R413" i="36"/>
  <c r="W411" i="36"/>
  <c r="V411" i="36"/>
  <c r="U411" i="36"/>
  <c r="T411" i="36"/>
  <c r="S411" i="36"/>
  <c r="R411" i="36"/>
  <c r="W408" i="36"/>
  <c r="V408" i="36"/>
  <c r="U408" i="36"/>
  <c r="T408" i="36"/>
  <c r="S408" i="36"/>
  <c r="R408" i="36"/>
  <c r="W404" i="36"/>
  <c r="V404" i="36"/>
  <c r="U404" i="36"/>
  <c r="T404" i="36"/>
  <c r="S404" i="36"/>
  <c r="R404" i="36"/>
  <c r="W401" i="36"/>
  <c r="V401" i="36"/>
  <c r="U401" i="36"/>
  <c r="U410" i="36" s="1"/>
  <c r="T401" i="36"/>
  <c r="T410" i="36" s="1"/>
  <c r="S401" i="36"/>
  <c r="R401" i="36"/>
  <c r="W396" i="36"/>
  <c r="V396" i="36"/>
  <c r="U396" i="36"/>
  <c r="T396" i="36"/>
  <c r="S396" i="36"/>
  <c r="R396" i="36"/>
  <c r="W393" i="36"/>
  <c r="V393" i="36"/>
  <c r="U393" i="36"/>
  <c r="U391" i="36" s="1"/>
  <c r="T393" i="36"/>
  <c r="T391" i="36" s="1"/>
  <c r="S393" i="36"/>
  <c r="S391" i="36" s="1"/>
  <c r="R393" i="36"/>
  <c r="R391" i="36" s="1"/>
  <c r="W391" i="36"/>
  <c r="V391" i="36"/>
  <c r="W389" i="36"/>
  <c r="V389" i="36"/>
  <c r="U389" i="36"/>
  <c r="T389" i="36"/>
  <c r="S389" i="36"/>
  <c r="R389" i="36"/>
  <c r="W387" i="36"/>
  <c r="V387" i="36"/>
  <c r="U387" i="36"/>
  <c r="T387" i="36"/>
  <c r="S387" i="36"/>
  <c r="R387" i="36"/>
  <c r="W385" i="36"/>
  <c r="V385" i="36"/>
  <c r="U385" i="36"/>
  <c r="T385" i="36"/>
  <c r="S385" i="36"/>
  <c r="R385" i="36"/>
  <c r="W379" i="36"/>
  <c r="V379" i="36"/>
  <c r="V378" i="36" s="1"/>
  <c r="U379" i="36"/>
  <c r="U378" i="36" s="1"/>
  <c r="T379" i="36"/>
  <c r="T378" i="36" s="1"/>
  <c r="S379" i="36"/>
  <c r="S378" i="36" s="1"/>
  <c r="R379" i="36"/>
  <c r="R378" i="36" s="1"/>
  <c r="W378" i="36"/>
  <c r="W376" i="36"/>
  <c r="V376" i="36"/>
  <c r="U376" i="36"/>
  <c r="T376" i="36"/>
  <c r="S376" i="36"/>
  <c r="R376" i="36"/>
  <c r="W372" i="36"/>
  <c r="V372" i="36"/>
  <c r="V371" i="36" s="1"/>
  <c r="U372" i="36"/>
  <c r="U371" i="36" s="1"/>
  <c r="T372" i="36"/>
  <c r="T371" i="36" s="1"/>
  <c r="S372" i="36"/>
  <c r="S371" i="36" s="1"/>
  <c r="R372" i="36"/>
  <c r="R371" i="36" s="1"/>
  <c r="W371" i="36"/>
  <c r="W364" i="36"/>
  <c r="V364" i="36"/>
  <c r="U364" i="36"/>
  <c r="T364" i="36"/>
  <c r="S364" i="36"/>
  <c r="R364" i="36"/>
  <c r="W361" i="36"/>
  <c r="V361" i="36"/>
  <c r="U361" i="36"/>
  <c r="T361" i="36"/>
  <c r="S361" i="36"/>
  <c r="R361" i="36"/>
  <c r="W349" i="36"/>
  <c r="V349" i="36"/>
  <c r="U349" i="36"/>
  <c r="T349" i="36"/>
  <c r="S349" i="36"/>
  <c r="R349" i="36"/>
  <c r="W346" i="36"/>
  <c r="V346" i="36"/>
  <c r="U346" i="36"/>
  <c r="T346" i="36"/>
  <c r="S346" i="36"/>
  <c r="R346" i="36"/>
  <c r="W342" i="36"/>
  <c r="V342" i="36"/>
  <c r="U342" i="36"/>
  <c r="T342" i="36"/>
  <c r="S342" i="36"/>
  <c r="R342" i="36"/>
  <c r="W339" i="36"/>
  <c r="V339" i="36"/>
  <c r="U339" i="36"/>
  <c r="T339" i="36"/>
  <c r="S339" i="36"/>
  <c r="R339" i="36"/>
  <c r="W333" i="36"/>
  <c r="V333" i="36"/>
  <c r="U333" i="36"/>
  <c r="T333" i="36"/>
  <c r="S333" i="36"/>
  <c r="R333" i="36"/>
  <c r="W327" i="36"/>
  <c r="V327" i="36"/>
  <c r="U327" i="36"/>
  <c r="T327" i="36"/>
  <c r="S327" i="36"/>
  <c r="R327" i="36"/>
  <c r="W320" i="36"/>
  <c r="V320" i="36"/>
  <c r="U320" i="36"/>
  <c r="T320" i="36"/>
  <c r="S320" i="36"/>
  <c r="R320" i="36"/>
  <c r="W308" i="36"/>
  <c r="W307" i="36" s="1"/>
  <c r="V308" i="36"/>
  <c r="V307" i="36" s="1"/>
  <c r="U308" i="36"/>
  <c r="T308" i="36"/>
  <c r="S308" i="36"/>
  <c r="S307" i="36" s="1"/>
  <c r="R308" i="36"/>
  <c r="R307" i="36" s="1"/>
  <c r="W302" i="36"/>
  <c r="V302" i="36"/>
  <c r="U302" i="36"/>
  <c r="T302" i="36"/>
  <c r="S302" i="36"/>
  <c r="R302" i="36"/>
  <c r="W298" i="36"/>
  <c r="V298" i="36"/>
  <c r="U298" i="36"/>
  <c r="T298" i="36"/>
  <c r="S298" i="36"/>
  <c r="R298" i="36"/>
  <c r="W291" i="36"/>
  <c r="V291" i="36"/>
  <c r="U291" i="36"/>
  <c r="T291" i="36"/>
  <c r="S291" i="36"/>
  <c r="R291" i="36"/>
  <c r="W283" i="36"/>
  <c r="V283" i="36"/>
  <c r="U283" i="36"/>
  <c r="T283" i="36"/>
  <c r="S283" i="36"/>
  <c r="R283" i="36"/>
  <c r="W273" i="36"/>
  <c r="V273" i="36"/>
  <c r="U273" i="36"/>
  <c r="T273" i="36"/>
  <c r="S273" i="36"/>
  <c r="R273" i="36"/>
  <c r="W261" i="36"/>
  <c r="V261" i="36"/>
  <c r="U261" i="36"/>
  <c r="T261" i="36"/>
  <c r="S261" i="36"/>
  <c r="R261" i="36"/>
  <c r="W256" i="36"/>
  <c r="V256" i="36"/>
  <c r="U256" i="36"/>
  <c r="T256" i="36"/>
  <c r="S256" i="36"/>
  <c r="R256" i="36"/>
  <c r="W250" i="36"/>
  <c r="W241" i="36" s="1"/>
  <c r="V250" i="36"/>
  <c r="V241" i="36" s="1"/>
  <c r="U250" i="36"/>
  <c r="T250" i="36"/>
  <c r="S250" i="36"/>
  <c r="S241" i="36" s="1"/>
  <c r="R250" i="36"/>
  <c r="R241" i="36" s="1"/>
  <c r="U241" i="36"/>
  <c r="W207" i="36"/>
  <c r="V207" i="36"/>
  <c r="V204" i="36" s="1"/>
  <c r="U207" i="36"/>
  <c r="U204" i="36" s="1"/>
  <c r="T207" i="36"/>
  <c r="T204" i="36" s="1"/>
  <c r="S207" i="36"/>
  <c r="S204" i="36" s="1"/>
  <c r="R207" i="36"/>
  <c r="R204" i="36" s="1"/>
  <c r="W204" i="36"/>
  <c r="W202" i="36"/>
  <c r="V202" i="36"/>
  <c r="U202" i="36"/>
  <c r="T202" i="36"/>
  <c r="S202" i="36"/>
  <c r="R202" i="36"/>
  <c r="W197" i="36"/>
  <c r="V197" i="36"/>
  <c r="U197" i="36"/>
  <c r="T197" i="36"/>
  <c r="S197" i="36"/>
  <c r="R197" i="36"/>
  <c r="W195" i="36"/>
  <c r="V195" i="36"/>
  <c r="U195" i="36"/>
  <c r="U194" i="36" s="1"/>
  <c r="T195" i="36"/>
  <c r="T194" i="36" s="1"/>
  <c r="S195" i="36"/>
  <c r="R195" i="36"/>
  <c r="W194" i="36"/>
  <c r="V194" i="36"/>
  <c r="S194" i="36"/>
  <c r="W190" i="36"/>
  <c r="V190" i="36"/>
  <c r="U190" i="36"/>
  <c r="T190" i="36"/>
  <c r="S190" i="36"/>
  <c r="R190" i="36"/>
  <c r="W187" i="36"/>
  <c r="V187" i="36"/>
  <c r="U187" i="36"/>
  <c r="T187" i="36"/>
  <c r="S187" i="36"/>
  <c r="R187" i="36"/>
  <c r="W181" i="36"/>
  <c r="V181" i="36"/>
  <c r="V180" i="36" s="1"/>
  <c r="U181" i="36"/>
  <c r="U180" i="36" s="1"/>
  <c r="T181" i="36"/>
  <c r="S181" i="36"/>
  <c r="S180" i="36" s="1"/>
  <c r="R181" i="36"/>
  <c r="R180" i="36" s="1"/>
  <c r="W180" i="36"/>
  <c r="W171" i="36"/>
  <c r="V171" i="36"/>
  <c r="U171" i="36"/>
  <c r="T171" i="36"/>
  <c r="S171" i="36"/>
  <c r="R171" i="36"/>
  <c r="W167" i="36"/>
  <c r="V167" i="36"/>
  <c r="U167" i="36"/>
  <c r="T167" i="36"/>
  <c r="S167" i="36"/>
  <c r="R167" i="36"/>
  <c r="W157" i="36"/>
  <c r="V157" i="36"/>
  <c r="U157" i="36"/>
  <c r="T157" i="36"/>
  <c r="S157" i="36"/>
  <c r="R157" i="36"/>
  <c r="W150" i="36"/>
  <c r="V150" i="36"/>
  <c r="U150" i="36"/>
  <c r="T150" i="36"/>
  <c r="S150" i="36"/>
  <c r="R150" i="36"/>
  <c r="W142" i="36"/>
  <c r="V142" i="36"/>
  <c r="U142" i="36"/>
  <c r="T142" i="36"/>
  <c r="S142" i="36"/>
  <c r="R142" i="36"/>
  <c r="W138" i="36"/>
  <c r="V138" i="36"/>
  <c r="V137" i="36" s="1"/>
  <c r="V136" i="36" s="1"/>
  <c r="U138" i="36"/>
  <c r="U137" i="36" s="1"/>
  <c r="U136" i="36" s="1"/>
  <c r="T138" i="36"/>
  <c r="S138" i="36"/>
  <c r="R138" i="36"/>
  <c r="R137" i="36" s="1"/>
  <c r="R136" i="36" s="1"/>
  <c r="W137" i="36"/>
  <c r="W136" i="36" s="1"/>
  <c r="S137" i="36"/>
  <c r="S136" i="36" s="1"/>
  <c r="W131" i="36"/>
  <c r="V131" i="36"/>
  <c r="U131" i="36"/>
  <c r="T131" i="36"/>
  <c r="S131" i="36"/>
  <c r="R131" i="36"/>
  <c r="W126" i="36"/>
  <c r="V126" i="36"/>
  <c r="U126" i="36"/>
  <c r="U125" i="36" s="1"/>
  <c r="T126" i="36"/>
  <c r="T125" i="36" s="1"/>
  <c r="S126" i="36"/>
  <c r="R126" i="36"/>
  <c r="R125" i="36" s="1"/>
  <c r="W125" i="36"/>
  <c r="V125" i="36"/>
  <c r="W117" i="36"/>
  <c r="V117" i="36"/>
  <c r="U117" i="36"/>
  <c r="T117" i="36"/>
  <c r="S117" i="36"/>
  <c r="R117" i="36"/>
  <c r="W115" i="36"/>
  <c r="V115" i="36"/>
  <c r="U115" i="36"/>
  <c r="T115" i="36"/>
  <c r="S115" i="36"/>
  <c r="R115" i="36"/>
  <c r="W113" i="36"/>
  <c r="V113" i="36"/>
  <c r="U113" i="36"/>
  <c r="T113" i="36"/>
  <c r="T111" i="36" s="1"/>
  <c r="S113" i="36"/>
  <c r="S111" i="36" s="1"/>
  <c r="R113" i="36"/>
  <c r="W111" i="36"/>
  <c r="V111" i="36"/>
  <c r="U111" i="36"/>
  <c r="W107" i="36"/>
  <c r="V107" i="36"/>
  <c r="U107" i="36"/>
  <c r="T107" i="36"/>
  <c r="S107" i="36"/>
  <c r="R107" i="36"/>
  <c r="W104" i="36"/>
  <c r="V104" i="36"/>
  <c r="U104" i="36"/>
  <c r="T104" i="36"/>
  <c r="S104" i="36"/>
  <c r="R104" i="36"/>
  <c r="W101" i="36"/>
  <c r="W100" i="36" s="1"/>
  <c r="V101" i="36"/>
  <c r="V100" i="36" s="1"/>
  <c r="U101" i="36"/>
  <c r="U100" i="36" s="1"/>
  <c r="T101" i="36"/>
  <c r="T100" i="36" s="1"/>
  <c r="S101" i="36"/>
  <c r="S100" i="36" s="1"/>
  <c r="R101" i="36"/>
  <c r="R100" i="36"/>
  <c r="W97" i="36"/>
  <c r="W96" i="36" s="1"/>
  <c r="V97" i="36"/>
  <c r="V96" i="36" s="1"/>
  <c r="U97" i="36"/>
  <c r="T97" i="36"/>
  <c r="T96" i="36" s="1"/>
  <c r="S97" i="36"/>
  <c r="S96" i="36" s="1"/>
  <c r="R97" i="36"/>
  <c r="R96" i="36" s="1"/>
  <c r="U96" i="36"/>
  <c r="W94" i="36"/>
  <c r="V94" i="36"/>
  <c r="U94" i="36"/>
  <c r="T94" i="36"/>
  <c r="S94" i="36"/>
  <c r="R94" i="36"/>
  <c r="W92" i="36"/>
  <c r="V92" i="36"/>
  <c r="U92" i="36"/>
  <c r="T92" i="36"/>
  <c r="S92" i="36"/>
  <c r="R92" i="36"/>
  <c r="W86" i="36"/>
  <c r="V86" i="36"/>
  <c r="U86" i="36"/>
  <c r="T86" i="36"/>
  <c r="S86" i="36"/>
  <c r="R86" i="36"/>
  <c r="W80" i="36"/>
  <c r="W79" i="36" s="1"/>
  <c r="V80" i="36"/>
  <c r="V79" i="36" s="1"/>
  <c r="U80" i="36"/>
  <c r="T80" i="36"/>
  <c r="T79" i="36" s="1"/>
  <c r="S80" i="36"/>
  <c r="S79" i="36" s="1"/>
  <c r="R80" i="36"/>
  <c r="R79" i="36" s="1"/>
  <c r="W77" i="36"/>
  <c r="V77" i="36"/>
  <c r="U77" i="36"/>
  <c r="T77" i="36"/>
  <c r="S77" i="36"/>
  <c r="R77" i="36"/>
  <c r="W74" i="36"/>
  <c r="W73" i="36" s="1"/>
  <c r="W72" i="36" s="1"/>
  <c r="V74" i="36"/>
  <c r="V73" i="36" s="1"/>
  <c r="U74" i="36"/>
  <c r="T74" i="36"/>
  <c r="S74" i="36"/>
  <c r="S73" i="36" s="1"/>
  <c r="R74" i="36"/>
  <c r="R73" i="36" s="1"/>
  <c r="U73" i="36"/>
  <c r="W68" i="36"/>
  <c r="V68" i="36"/>
  <c r="V67" i="36" s="1"/>
  <c r="V66" i="36" s="1"/>
  <c r="U68" i="36"/>
  <c r="U67" i="36" s="1"/>
  <c r="U66" i="36" s="1"/>
  <c r="T68" i="36"/>
  <c r="S68" i="36"/>
  <c r="R68" i="36"/>
  <c r="R67" i="36" s="1"/>
  <c r="R66" i="36" s="1"/>
  <c r="W67" i="36"/>
  <c r="W66" i="36" s="1"/>
  <c r="T67" i="36"/>
  <c r="T66" i="36" s="1"/>
  <c r="S67" i="36"/>
  <c r="S66" i="36" s="1"/>
  <c r="W58" i="36"/>
  <c r="V58" i="36"/>
  <c r="V56" i="36" s="1"/>
  <c r="U58" i="36"/>
  <c r="U56" i="36" s="1"/>
  <c r="T58" i="36"/>
  <c r="T56" i="36" s="1"/>
  <c r="S58" i="36"/>
  <c r="S56" i="36" s="1"/>
  <c r="R58" i="36"/>
  <c r="R56" i="36" s="1"/>
  <c r="W56" i="36"/>
  <c r="W50" i="36"/>
  <c r="W49" i="36" s="1"/>
  <c r="V50" i="36"/>
  <c r="U50" i="36"/>
  <c r="U49" i="36" s="1"/>
  <c r="T50" i="36"/>
  <c r="T49" i="36" s="1"/>
  <c r="S50" i="36"/>
  <c r="S49" i="36" s="1"/>
  <c r="R50" i="36"/>
  <c r="R49" i="36" s="1"/>
  <c r="V49" i="36"/>
  <c r="W44" i="36"/>
  <c r="V44" i="36"/>
  <c r="U44" i="36"/>
  <c r="T44" i="36"/>
  <c r="S44" i="36"/>
  <c r="R44" i="36"/>
  <c r="W36" i="36"/>
  <c r="V36" i="36"/>
  <c r="V35" i="36" s="1"/>
  <c r="V34" i="36" s="1"/>
  <c r="U36" i="36"/>
  <c r="U35" i="36" s="1"/>
  <c r="U34" i="36" s="1"/>
  <c r="T36" i="36"/>
  <c r="S36" i="36"/>
  <c r="S35" i="36" s="1"/>
  <c r="S34" i="36" s="1"/>
  <c r="R36" i="36"/>
  <c r="R35" i="36" s="1"/>
  <c r="R34" i="36" s="1"/>
  <c r="W35" i="36"/>
  <c r="T35" i="36"/>
  <c r="W34" i="36"/>
  <c r="W32" i="36"/>
  <c r="V32" i="36"/>
  <c r="U32" i="36"/>
  <c r="T32" i="36"/>
  <c r="S32" i="36"/>
  <c r="R32" i="36"/>
  <c r="W29" i="36"/>
  <c r="V29" i="36"/>
  <c r="U29" i="36"/>
  <c r="T29" i="36"/>
  <c r="S29" i="36"/>
  <c r="R29" i="36"/>
  <c r="W19" i="36"/>
  <c r="W18" i="36" s="1"/>
  <c r="V19" i="36"/>
  <c r="U19" i="36"/>
  <c r="U18" i="36" s="1"/>
  <c r="T19" i="36"/>
  <c r="T18" i="36" s="1"/>
  <c r="S19" i="36"/>
  <c r="S18" i="36" s="1"/>
  <c r="R19" i="36"/>
  <c r="V18" i="36"/>
  <c r="R18" i="36"/>
  <c r="W15" i="36"/>
  <c r="V15" i="36"/>
  <c r="U15" i="36"/>
  <c r="T15" i="36"/>
  <c r="S15" i="36"/>
  <c r="R15" i="36"/>
  <c r="R14" i="36" s="1"/>
  <c r="W12" i="36"/>
  <c r="V12" i="36"/>
  <c r="U12" i="36"/>
  <c r="T12" i="36"/>
  <c r="S12" i="36"/>
  <c r="R12" i="36"/>
  <c r="W7" i="36"/>
  <c r="V7" i="36"/>
  <c r="U7" i="36"/>
  <c r="T7" i="36"/>
  <c r="S7" i="36"/>
  <c r="R7" i="36"/>
  <c r="P508" i="36"/>
  <c r="O508" i="36"/>
  <c r="N508" i="36"/>
  <c r="L508" i="36"/>
  <c r="K508" i="36"/>
  <c r="P506" i="36"/>
  <c r="O506" i="36"/>
  <c r="N506" i="36"/>
  <c r="L506" i="36"/>
  <c r="K506" i="36"/>
  <c r="P504" i="36"/>
  <c r="P502" i="36"/>
  <c r="P500" i="36"/>
  <c r="P498" i="36"/>
  <c r="P496" i="36"/>
  <c r="P494" i="36"/>
  <c r="P492" i="36"/>
  <c r="P490" i="36"/>
  <c r="O504" i="36"/>
  <c r="O502" i="36"/>
  <c r="O500" i="36"/>
  <c r="O498" i="36"/>
  <c r="O496" i="36"/>
  <c r="O494" i="36"/>
  <c r="O492" i="36"/>
  <c r="O490" i="36"/>
  <c r="N504" i="36"/>
  <c r="M504" i="36" s="1"/>
  <c r="O504" i="25" s="1"/>
  <c r="N502" i="36"/>
  <c r="M502" i="36" s="1"/>
  <c r="O502" i="25" s="1"/>
  <c r="N500" i="36"/>
  <c r="M500" i="36" s="1"/>
  <c r="O500" i="25" s="1"/>
  <c r="N498" i="36"/>
  <c r="M498" i="36" s="1"/>
  <c r="O498" i="25" s="1"/>
  <c r="N496" i="36"/>
  <c r="M496" i="36" s="1"/>
  <c r="O496" i="25" s="1"/>
  <c r="N494" i="36"/>
  <c r="M494" i="36" s="1"/>
  <c r="O494" i="25" s="1"/>
  <c r="N492" i="36"/>
  <c r="M492" i="36" s="1"/>
  <c r="O492" i="25" s="1"/>
  <c r="N490" i="36"/>
  <c r="M490" i="36" s="1"/>
  <c r="O490" i="25" s="1"/>
  <c r="L504" i="36"/>
  <c r="L502" i="36"/>
  <c r="L500" i="36"/>
  <c r="L498" i="36"/>
  <c r="L496" i="36"/>
  <c r="L494" i="36"/>
  <c r="L492" i="36"/>
  <c r="L490" i="36"/>
  <c r="K504" i="36"/>
  <c r="K502" i="36"/>
  <c r="K500" i="36"/>
  <c r="K498" i="36"/>
  <c r="K496" i="36"/>
  <c r="K494" i="36"/>
  <c r="K492" i="36"/>
  <c r="K490" i="36"/>
  <c r="P479" i="36"/>
  <c r="P477" i="36"/>
  <c r="P475" i="36"/>
  <c r="P473" i="36"/>
  <c r="O479" i="36"/>
  <c r="O477" i="36"/>
  <c r="O475" i="36"/>
  <c r="O473" i="36"/>
  <c r="N479" i="36"/>
  <c r="M479" i="36" s="1"/>
  <c r="O479" i="25" s="1"/>
  <c r="N477" i="36"/>
  <c r="M477" i="36" s="1"/>
  <c r="O477" i="25" s="1"/>
  <c r="N475" i="36"/>
  <c r="M475" i="36" s="1"/>
  <c r="O475" i="25" s="1"/>
  <c r="N473" i="36"/>
  <c r="M473" i="36" s="1"/>
  <c r="L479" i="36"/>
  <c r="L477" i="36"/>
  <c r="L475" i="36"/>
  <c r="L473" i="36"/>
  <c r="K479" i="36"/>
  <c r="K477" i="36"/>
  <c r="K475" i="36"/>
  <c r="K473" i="36"/>
  <c r="P468" i="36"/>
  <c r="O468" i="36"/>
  <c r="N468" i="36"/>
  <c r="L468" i="36"/>
  <c r="K468" i="36"/>
  <c r="P466" i="36"/>
  <c r="O466" i="36"/>
  <c r="N466" i="36"/>
  <c r="K466" i="36"/>
  <c r="L466" i="36"/>
  <c r="P464" i="36"/>
  <c r="P462" i="36"/>
  <c r="P460" i="36"/>
  <c r="P458" i="36"/>
  <c r="P456" i="36"/>
  <c r="P454" i="36"/>
  <c r="P452" i="36"/>
  <c r="P450" i="36"/>
  <c r="O464" i="36"/>
  <c r="O462" i="36"/>
  <c r="O460" i="36"/>
  <c r="O458" i="36"/>
  <c r="O456" i="36"/>
  <c r="O454" i="36"/>
  <c r="O452" i="36"/>
  <c r="O450" i="36"/>
  <c r="N464" i="36"/>
  <c r="M464" i="36" s="1"/>
  <c r="O464" i="25" s="1"/>
  <c r="N462" i="36"/>
  <c r="M462" i="36" s="1"/>
  <c r="O462" i="25" s="1"/>
  <c r="N460" i="36"/>
  <c r="M460" i="36" s="1"/>
  <c r="O460" i="25" s="1"/>
  <c r="N458" i="36"/>
  <c r="M458" i="36" s="1"/>
  <c r="O458" i="25" s="1"/>
  <c r="N456" i="36"/>
  <c r="M456" i="36" s="1"/>
  <c r="O456" i="25" s="1"/>
  <c r="N454" i="36"/>
  <c r="N452" i="36"/>
  <c r="M452" i="36" s="1"/>
  <c r="O452" i="25" s="1"/>
  <c r="N450" i="36"/>
  <c r="M450" i="36" s="1"/>
  <c r="O450" i="25" s="1"/>
  <c r="L464" i="36"/>
  <c r="L462" i="36"/>
  <c r="L460" i="36"/>
  <c r="L458" i="36"/>
  <c r="L456" i="36"/>
  <c r="L454" i="36"/>
  <c r="L452" i="36"/>
  <c r="L450" i="36"/>
  <c r="K464" i="36"/>
  <c r="K462" i="36"/>
  <c r="K460" i="36"/>
  <c r="K458" i="36"/>
  <c r="K456" i="36"/>
  <c r="K454" i="36"/>
  <c r="K452" i="36"/>
  <c r="K450" i="36"/>
  <c r="P438" i="36"/>
  <c r="P436" i="36" s="1"/>
  <c r="O438" i="36"/>
  <c r="N438" i="36"/>
  <c r="N436" i="36" s="1"/>
  <c r="O436" i="36"/>
  <c r="P431" i="36"/>
  <c r="O431" i="36"/>
  <c r="N431" i="36"/>
  <c r="P425" i="36"/>
  <c r="P424" i="36" s="1"/>
  <c r="O425" i="36"/>
  <c r="O424" i="36" s="1"/>
  <c r="N425" i="36"/>
  <c r="N424" i="36" s="1"/>
  <c r="P422" i="36"/>
  <c r="O422" i="36"/>
  <c r="N422" i="36"/>
  <c r="L438" i="36"/>
  <c r="L436" i="36" s="1"/>
  <c r="K438" i="36"/>
  <c r="K436" i="36" s="1"/>
  <c r="L431" i="36"/>
  <c r="K431" i="36"/>
  <c r="L425" i="36"/>
  <c r="L424" i="36" s="1"/>
  <c r="K425" i="36"/>
  <c r="K424" i="36" s="1"/>
  <c r="L422" i="36"/>
  <c r="K422" i="36"/>
  <c r="P413" i="36"/>
  <c r="O413" i="36"/>
  <c r="N413" i="36"/>
  <c r="P411" i="36"/>
  <c r="O411" i="36"/>
  <c r="N411" i="36"/>
  <c r="P408" i="36"/>
  <c r="O408" i="36"/>
  <c r="N408" i="36"/>
  <c r="P404" i="36"/>
  <c r="O404" i="36"/>
  <c r="N404" i="36"/>
  <c r="P401" i="36"/>
  <c r="O401" i="36"/>
  <c r="N401" i="36"/>
  <c r="L413" i="36"/>
  <c r="K413" i="36"/>
  <c r="L411" i="36"/>
  <c r="K411" i="36"/>
  <c r="L408" i="36"/>
  <c r="K408" i="36"/>
  <c r="L404" i="36"/>
  <c r="K404" i="36"/>
  <c r="L401" i="36"/>
  <c r="L410" i="36" s="1"/>
  <c r="K401" i="36"/>
  <c r="J401" i="36"/>
  <c r="J404" i="36"/>
  <c r="J408" i="36"/>
  <c r="J411" i="36"/>
  <c r="J413" i="36"/>
  <c r="P396" i="36"/>
  <c r="O396" i="36"/>
  <c r="N396" i="36"/>
  <c r="P393" i="36"/>
  <c r="P391" i="36" s="1"/>
  <c r="O393" i="36"/>
  <c r="O391" i="36" s="1"/>
  <c r="N393" i="36"/>
  <c r="N391" i="36" s="1"/>
  <c r="L396" i="36"/>
  <c r="L393" i="36"/>
  <c r="L391" i="36" s="1"/>
  <c r="K396" i="36"/>
  <c r="K393" i="36"/>
  <c r="K391" i="36" s="1"/>
  <c r="P389" i="36"/>
  <c r="P387" i="36"/>
  <c r="P385" i="36"/>
  <c r="O389" i="36"/>
  <c r="O387" i="36"/>
  <c r="O385" i="36"/>
  <c r="N389" i="36"/>
  <c r="N387" i="36"/>
  <c r="N385" i="36"/>
  <c r="L389" i="36"/>
  <c r="L387" i="36"/>
  <c r="L385" i="36"/>
  <c r="K389" i="36"/>
  <c r="K387" i="36"/>
  <c r="K385" i="36"/>
  <c r="P379" i="36"/>
  <c r="P378" i="36" s="1"/>
  <c r="O379" i="36"/>
  <c r="O378" i="36" s="1"/>
  <c r="N379" i="36"/>
  <c r="N378" i="36" s="1"/>
  <c r="P376" i="36"/>
  <c r="O376" i="36"/>
  <c r="N376" i="36"/>
  <c r="P372" i="36"/>
  <c r="P371" i="36" s="1"/>
  <c r="O372" i="36"/>
  <c r="O371" i="36" s="1"/>
  <c r="N372" i="36"/>
  <c r="N371" i="36" s="1"/>
  <c r="L379" i="36"/>
  <c r="L378" i="36" s="1"/>
  <c r="K379" i="36"/>
  <c r="K378" i="36" s="1"/>
  <c r="L376" i="36"/>
  <c r="K376" i="36"/>
  <c r="L372" i="36"/>
  <c r="K372" i="36"/>
  <c r="K371" i="36" s="1"/>
  <c r="L371" i="36"/>
  <c r="P364" i="36"/>
  <c r="O364" i="36"/>
  <c r="N364" i="36"/>
  <c r="L364" i="36"/>
  <c r="K364" i="36"/>
  <c r="P361" i="36"/>
  <c r="O361" i="36"/>
  <c r="N361" i="36"/>
  <c r="L361" i="36"/>
  <c r="K361" i="36"/>
  <c r="P349" i="36"/>
  <c r="O349" i="36"/>
  <c r="N349" i="36"/>
  <c r="L349" i="36"/>
  <c r="K349" i="36"/>
  <c r="P346" i="36"/>
  <c r="O346" i="36"/>
  <c r="N346" i="36"/>
  <c r="L346" i="36"/>
  <c r="K346" i="36"/>
  <c r="P342" i="36"/>
  <c r="O342" i="36"/>
  <c r="N342" i="36"/>
  <c r="L342" i="36"/>
  <c r="K342" i="36"/>
  <c r="P339" i="36"/>
  <c r="O339" i="36"/>
  <c r="N339" i="36"/>
  <c r="L339" i="36"/>
  <c r="K339" i="36"/>
  <c r="P333" i="36"/>
  <c r="O333" i="36"/>
  <c r="N333" i="36"/>
  <c r="L333" i="36"/>
  <c r="K333" i="36"/>
  <c r="P327" i="36"/>
  <c r="O327" i="36"/>
  <c r="N327" i="36"/>
  <c r="L327" i="36"/>
  <c r="K327" i="36"/>
  <c r="P320" i="36"/>
  <c r="O320" i="36"/>
  <c r="N320" i="36"/>
  <c r="L320" i="36"/>
  <c r="K320" i="36"/>
  <c r="P308" i="36"/>
  <c r="O308" i="36"/>
  <c r="N308" i="36"/>
  <c r="L308" i="36"/>
  <c r="K308" i="36"/>
  <c r="P302" i="36"/>
  <c r="O302" i="36"/>
  <c r="N302" i="36"/>
  <c r="L302" i="36"/>
  <c r="K302" i="36"/>
  <c r="P298" i="36"/>
  <c r="O298" i="36"/>
  <c r="N298" i="36"/>
  <c r="L298" i="36"/>
  <c r="K298" i="36"/>
  <c r="P291" i="36"/>
  <c r="O291" i="36"/>
  <c r="N291" i="36"/>
  <c r="L291" i="36"/>
  <c r="K291" i="36"/>
  <c r="P283" i="36"/>
  <c r="O283" i="36"/>
  <c r="N283" i="36"/>
  <c r="L283" i="36"/>
  <c r="K283" i="36"/>
  <c r="P273" i="36"/>
  <c r="O273" i="36"/>
  <c r="N273" i="36"/>
  <c r="L273" i="36"/>
  <c r="K273" i="36"/>
  <c r="P261" i="36"/>
  <c r="O261" i="36"/>
  <c r="N261" i="36"/>
  <c r="L261" i="36"/>
  <c r="K261" i="36"/>
  <c r="P256" i="36"/>
  <c r="O256" i="36"/>
  <c r="N256" i="36"/>
  <c r="L256" i="36"/>
  <c r="K256" i="36"/>
  <c r="P250" i="36"/>
  <c r="O250" i="36"/>
  <c r="N250" i="36"/>
  <c r="L250" i="36"/>
  <c r="K250" i="36"/>
  <c r="P207" i="36"/>
  <c r="P204" i="36" s="1"/>
  <c r="O207" i="36"/>
  <c r="N207" i="36"/>
  <c r="N204" i="36" s="1"/>
  <c r="O204" i="36"/>
  <c r="P202" i="36"/>
  <c r="O202" i="36"/>
  <c r="N202" i="36"/>
  <c r="L207" i="36"/>
  <c r="L204" i="36" s="1"/>
  <c r="K207" i="36"/>
  <c r="K204" i="36" s="1"/>
  <c r="L202" i="36"/>
  <c r="K202" i="36"/>
  <c r="P197" i="36"/>
  <c r="O197" i="36"/>
  <c r="N197" i="36"/>
  <c r="P195" i="36"/>
  <c r="O195" i="36"/>
  <c r="N195" i="36"/>
  <c r="P190" i="36"/>
  <c r="O190" i="36"/>
  <c r="N190" i="36"/>
  <c r="P187" i="36"/>
  <c r="O187" i="36"/>
  <c r="N187" i="36"/>
  <c r="P181" i="36"/>
  <c r="O181" i="36"/>
  <c r="N181" i="36"/>
  <c r="L197" i="36"/>
  <c r="K197" i="36"/>
  <c r="L195" i="36"/>
  <c r="L194" i="36" s="1"/>
  <c r="K195" i="36"/>
  <c r="L190" i="36"/>
  <c r="L189" i="36" s="1"/>
  <c r="K190" i="36"/>
  <c r="L187" i="36"/>
  <c r="K187" i="36"/>
  <c r="L181" i="36"/>
  <c r="L180" i="36" s="1"/>
  <c r="K181" i="36"/>
  <c r="K180" i="36" s="1"/>
  <c r="P171" i="36"/>
  <c r="O171" i="36"/>
  <c r="N171" i="36"/>
  <c r="L171" i="36"/>
  <c r="K171" i="36"/>
  <c r="P167" i="36"/>
  <c r="O167" i="36"/>
  <c r="N167" i="36"/>
  <c r="P157" i="36"/>
  <c r="N157" i="36"/>
  <c r="P150" i="36"/>
  <c r="O150" i="36"/>
  <c r="N150" i="36"/>
  <c r="L167" i="36"/>
  <c r="L157" i="36"/>
  <c r="L150" i="36"/>
  <c r="K167" i="36"/>
  <c r="K157" i="36"/>
  <c r="K150" i="36"/>
  <c r="P142" i="36"/>
  <c r="O142" i="36"/>
  <c r="N142" i="36"/>
  <c r="P138" i="36"/>
  <c r="O138" i="36"/>
  <c r="N138" i="36"/>
  <c r="P131" i="36"/>
  <c r="O131" i="36"/>
  <c r="N131" i="36"/>
  <c r="P126" i="36"/>
  <c r="O126" i="36"/>
  <c r="N126" i="36"/>
  <c r="L142" i="36"/>
  <c r="K142" i="36"/>
  <c r="L138" i="36"/>
  <c r="K138" i="36"/>
  <c r="L131" i="36"/>
  <c r="K131" i="36"/>
  <c r="L126" i="36"/>
  <c r="L125" i="36" s="1"/>
  <c r="K126" i="36"/>
  <c r="K125" i="36" s="1"/>
  <c r="P117" i="36"/>
  <c r="O117" i="36"/>
  <c r="N117" i="36"/>
  <c r="P115" i="36"/>
  <c r="O115" i="36"/>
  <c r="N115" i="36"/>
  <c r="P113" i="36"/>
  <c r="O113" i="36"/>
  <c r="N113" i="36"/>
  <c r="P107" i="36"/>
  <c r="O107" i="36"/>
  <c r="N107" i="36"/>
  <c r="P104" i="36"/>
  <c r="O104" i="36"/>
  <c r="N104" i="36"/>
  <c r="L117" i="36"/>
  <c r="L115" i="36"/>
  <c r="L113" i="36"/>
  <c r="L107" i="36"/>
  <c r="L104" i="36"/>
  <c r="K117" i="36"/>
  <c r="K115" i="36"/>
  <c r="K113" i="36"/>
  <c r="K107" i="36"/>
  <c r="K104" i="36"/>
  <c r="P101" i="36"/>
  <c r="O101" i="36"/>
  <c r="N101" i="36"/>
  <c r="P97" i="36"/>
  <c r="P96" i="36" s="1"/>
  <c r="O97" i="36"/>
  <c r="O96" i="36" s="1"/>
  <c r="N97" i="36"/>
  <c r="N96" i="36" s="1"/>
  <c r="P94" i="36"/>
  <c r="O94" i="36"/>
  <c r="N94" i="36"/>
  <c r="P92" i="36"/>
  <c r="O92" i="36"/>
  <c r="N92" i="36"/>
  <c r="P86" i="36"/>
  <c r="O86" i="36"/>
  <c r="N86" i="36"/>
  <c r="L101" i="36"/>
  <c r="L97" i="36"/>
  <c r="L96" i="36" s="1"/>
  <c r="L94" i="36"/>
  <c r="L92" i="36"/>
  <c r="L86" i="36"/>
  <c r="K101" i="36"/>
  <c r="K97" i="36"/>
  <c r="K96" i="36" s="1"/>
  <c r="K94" i="36"/>
  <c r="K92" i="36"/>
  <c r="K86" i="36"/>
  <c r="P80" i="36"/>
  <c r="O80" i="36"/>
  <c r="N80" i="36"/>
  <c r="P77" i="36"/>
  <c r="O77" i="36"/>
  <c r="N77" i="36"/>
  <c r="P74" i="36"/>
  <c r="O74" i="36"/>
  <c r="N74" i="36"/>
  <c r="P68" i="36"/>
  <c r="P67" i="36" s="1"/>
  <c r="P66" i="36" s="1"/>
  <c r="O68" i="36"/>
  <c r="O67" i="36" s="1"/>
  <c r="O66" i="36" s="1"/>
  <c r="N68" i="36"/>
  <c r="N67" i="36" s="1"/>
  <c r="N66" i="36" s="1"/>
  <c r="L80" i="36"/>
  <c r="K80" i="36"/>
  <c r="L77" i="36"/>
  <c r="K77" i="36"/>
  <c r="L74" i="36"/>
  <c r="K74" i="36"/>
  <c r="L68" i="36"/>
  <c r="L67" i="36" s="1"/>
  <c r="L66" i="36" s="1"/>
  <c r="K68" i="36"/>
  <c r="K67" i="36" s="1"/>
  <c r="K66" i="36" s="1"/>
  <c r="P58" i="36"/>
  <c r="P56" i="36" s="1"/>
  <c r="O58" i="36"/>
  <c r="O56" i="36" s="1"/>
  <c r="N58" i="36"/>
  <c r="N56" i="36" s="1"/>
  <c r="P50" i="36"/>
  <c r="P49" i="36" s="1"/>
  <c r="O50" i="36"/>
  <c r="O49" i="36" s="1"/>
  <c r="N50" i="36"/>
  <c r="N49" i="36" s="1"/>
  <c r="P44" i="36"/>
  <c r="O44" i="36"/>
  <c r="N44" i="36"/>
  <c r="L58" i="36"/>
  <c r="L56" i="36" s="1"/>
  <c r="L50" i="36"/>
  <c r="L49" i="36" s="1"/>
  <c r="L44" i="36"/>
  <c r="K58" i="36"/>
  <c r="K56" i="36" s="1"/>
  <c r="K50" i="36"/>
  <c r="K49" i="36" s="1"/>
  <c r="K44" i="36"/>
  <c r="P36" i="36"/>
  <c r="P35" i="36" s="1"/>
  <c r="O36" i="36"/>
  <c r="O35" i="36" s="1"/>
  <c r="N36" i="36"/>
  <c r="N35" i="36" s="1"/>
  <c r="P32" i="36"/>
  <c r="O32" i="36"/>
  <c r="N32" i="36"/>
  <c r="P29" i="36"/>
  <c r="O29" i="36"/>
  <c r="N29" i="36"/>
  <c r="L36" i="36"/>
  <c r="L35" i="36" s="1"/>
  <c r="K36" i="36"/>
  <c r="K35" i="36" s="1"/>
  <c r="L32" i="36"/>
  <c r="K32" i="36"/>
  <c r="L29" i="36"/>
  <c r="K29" i="36"/>
  <c r="P19" i="36"/>
  <c r="P18" i="36" s="1"/>
  <c r="O19" i="36"/>
  <c r="O18" i="36" s="1"/>
  <c r="N19" i="36"/>
  <c r="N18" i="36" s="1"/>
  <c r="L19" i="36"/>
  <c r="L18" i="36" s="1"/>
  <c r="K19" i="36"/>
  <c r="K18" i="36" s="1"/>
  <c r="P15" i="36"/>
  <c r="O15" i="36"/>
  <c r="N15" i="36"/>
  <c r="L15" i="36"/>
  <c r="K15" i="36"/>
  <c r="P12" i="36"/>
  <c r="O12" i="36"/>
  <c r="N12" i="36"/>
  <c r="P7" i="36"/>
  <c r="O7" i="36"/>
  <c r="L12" i="36"/>
  <c r="L7" i="36"/>
  <c r="K12" i="36"/>
  <c r="K7" i="36"/>
  <c r="M516" i="36"/>
  <c r="M514" i="36"/>
  <c r="M510" i="36"/>
  <c r="O510" i="25" s="1"/>
  <c r="M509" i="36"/>
  <c r="O509" i="25" s="1"/>
  <c r="M507" i="36"/>
  <c r="O507" i="25" s="1"/>
  <c r="M505" i="36"/>
  <c r="O505" i="25" s="1"/>
  <c r="M503" i="36"/>
  <c r="O503" i="25" s="1"/>
  <c r="M501" i="36"/>
  <c r="O501" i="25" s="1"/>
  <c r="M499" i="36"/>
  <c r="O499" i="25" s="1"/>
  <c r="M497" i="36"/>
  <c r="O497" i="25" s="1"/>
  <c r="M495" i="36"/>
  <c r="O495" i="25" s="1"/>
  <c r="M493" i="36"/>
  <c r="O493" i="25" s="1"/>
  <c r="M491" i="36"/>
  <c r="O491" i="25" s="1"/>
  <c r="M489" i="36"/>
  <c r="O489" i="25" s="1"/>
  <c r="M488" i="36"/>
  <c r="O488" i="25" s="1"/>
  <c r="M487" i="36"/>
  <c r="O487" i="25" s="1"/>
  <c r="M486" i="36"/>
  <c r="O486" i="25" s="1"/>
  <c r="M485" i="36"/>
  <c r="O485" i="25" s="1"/>
  <c r="M484" i="36"/>
  <c r="O484" i="25" s="1"/>
  <c r="M483" i="36"/>
  <c r="O483" i="25" s="1"/>
  <c r="M482" i="36"/>
  <c r="O482" i="25" s="1"/>
  <c r="M481" i="36"/>
  <c r="O481" i="25" s="1"/>
  <c r="M480" i="36"/>
  <c r="O480" i="25" s="1"/>
  <c r="M478" i="36"/>
  <c r="O478" i="25" s="1"/>
  <c r="M476" i="36"/>
  <c r="O476" i="25" s="1"/>
  <c r="M474" i="36"/>
  <c r="O474" i="25" s="1"/>
  <c r="M470" i="36"/>
  <c r="O470" i="25" s="1"/>
  <c r="M469" i="36"/>
  <c r="O469" i="25" s="1"/>
  <c r="M467" i="36"/>
  <c r="O467" i="25" s="1"/>
  <c r="M465" i="36"/>
  <c r="O465" i="25" s="1"/>
  <c r="M463" i="36"/>
  <c r="O463" i="25" s="1"/>
  <c r="M461" i="36"/>
  <c r="O461" i="25" s="1"/>
  <c r="M459" i="36"/>
  <c r="O459" i="25" s="1"/>
  <c r="M457" i="36"/>
  <c r="O457" i="25" s="1"/>
  <c r="M455" i="36"/>
  <c r="O455" i="25" s="1"/>
  <c r="M453" i="36"/>
  <c r="O453" i="25" s="1"/>
  <c r="M449" i="36"/>
  <c r="O449" i="25" s="1"/>
  <c r="M448" i="36"/>
  <c r="O448" i="25" s="1"/>
  <c r="M447" i="36"/>
  <c r="O447" i="25" s="1"/>
  <c r="M446" i="36"/>
  <c r="O446" i="25" s="1"/>
  <c r="M445" i="36"/>
  <c r="O445" i="25" s="1"/>
  <c r="M444" i="36"/>
  <c r="O444" i="25" s="1"/>
  <c r="M443" i="36"/>
  <c r="O443" i="25" s="1"/>
  <c r="M442" i="36"/>
  <c r="O442" i="25" s="1"/>
  <c r="M441" i="36"/>
  <c r="O441" i="25" s="1"/>
  <c r="M440" i="36"/>
  <c r="O440" i="25" s="1"/>
  <c r="M439" i="36"/>
  <c r="O439" i="25" s="1"/>
  <c r="M437" i="36"/>
  <c r="O437" i="25" s="1"/>
  <c r="M435" i="36"/>
  <c r="M432" i="36"/>
  <c r="M426" i="36"/>
  <c r="O426" i="25" s="1"/>
  <c r="M423" i="36"/>
  <c r="O423" i="25" s="1"/>
  <c r="M421" i="36"/>
  <c r="O421" i="25" s="1"/>
  <c r="M420" i="36"/>
  <c r="O420" i="25" s="1"/>
  <c r="M419" i="36"/>
  <c r="O419" i="25" s="1"/>
  <c r="M418" i="36"/>
  <c r="O418" i="25" s="1"/>
  <c r="M417" i="36"/>
  <c r="O417" i="25" s="1"/>
  <c r="M416" i="36"/>
  <c r="O416" i="25" s="1"/>
  <c r="M415" i="36"/>
  <c r="O415" i="25" s="1"/>
  <c r="M414" i="36"/>
  <c r="O414" i="25" s="1"/>
  <c r="M412" i="36"/>
  <c r="O412" i="25" s="1"/>
  <c r="M409" i="36"/>
  <c r="O409" i="25" s="1"/>
  <c r="M407" i="36"/>
  <c r="O407" i="25" s="1"/>
  <c r="M406" i="36"/>
  <c r="O406" i="25" s="1"/>
  <c r="M405" i="36"/>
  <c r="O405" i="25" s="1"/>
  <c r="M403" i="36"/>
  <c r="O403" i="25" s="1"/>
  <c r="M402" i="36"/>
  <c r="O402" i="25" s="1"/>
  <c r="M400" i="36"/>
  <c r="M397" i="36"/>
  <c r="O397" i="25" s="1"/>
  <c r="M395" i="36"/>
  <c r="O395" i="25" s="1"/>
  <c r="M394" i="36"/>
  <c r="O394" i="25" s="1"/>
  <c r="M392" i="36"/>
  <c r="O392" i="25" s="1"/>
  <c r="M390" i="36"/>
  <c r="O390" i="25" s="1"/>
  <c r="M388" i="36"/>
  <c r="O388" i="25" s="1"/>
  <c r="M386" i="36"/>
  <c r="O386" i="25" s="1"/>
  <c r="M384" i="36"/>
  <c r="O384" i="25" s="1"/>
  <c r="M383" i="36"/>
  <c r="O383" i="25" s="1"/>
  <c r="M382" i="36"/>
  <c r="O382" i="25" s="1"/>
  <c r="M381" i="36"/>
  <c r="O381" i="25" s="1"/>
  <c r="M380" i="36"/>
  <c r="O380" i="25" s="1"/>
  <c r="M377" i="36"/>
  <c r="O377" i="25" s="1"/>
  <c r="M375" i="36"/>
  <c r="O375" i="25" s="1"/>
  <c r="M374" i="36"/>
  <c r="O374" i="25" s="1"/>
  <c r="M373" i="36"/>
  <c r="O373" i="25" s="1"/>
  <c r="M370" i="36"/>
  <c r="O370" i="25" s="1"/>
  <c r="M369" i="36"/>
  <c r="O369" i="25" s="1"/>
  <c r="M368" i="36"/>
  <c r="O368" i="25" s="1"/>
  <c r="M367" i="36"/>
  <c r="O367" i="25" s="1"/>
  <c r="M366" i="36"/>
  <c r="O366" i="25" s="1"/>
  <c r="M365" i="36"/>
  <c r="O365" i="25" s="1"/>
  <c r="M363" i="36"/>
  <c r="O363" i="25" s="1"/>
  <c r="M362" i="36"/>
  <c r="O362" i="25" s="1"/>
  <c r="M360" i="36"/>
  <c r="O360" i="25" s="1"/>
  <c r="M359" i="36"/>
  <c r="O359" i="25" s="1"/>
  <c r="M358" i="36"/>
  <c r="O358" i="25" s="1"/>
  <c r="M357" i="36"/>
  <c r="O357" i="25" s="1"/>
  <c r="M356" i="36"/>
  <c r="O356" i="25" s="1"/>
  <c r="M355" i="36"/>
  <c r="O355" i="25" s="1"/>
  <c r="M354" i="36"/>
  <c r="O354" i="25" s="1"/>
  <c r="M353" i="36"/>
  <c r="O353" i="25" s="1"/>
  <c r="M352" i="36"/>
  <c r="O352" i="25" s="1"/>
  <c r="M351" i="36"/>
  <c r="O351" i="25" s="1"/>
  <c r="M350" i="36"/>
  <c r="O350" i="25" s="1"/>
  <c r="M348" i="36"/>
  <c r="O348" i="25" s="1"/>
  <c r="M347" i="36"/>
  <c r="O347" i="25" s="1"/>
  <c r="M345" i="36"/>
  <c r="O345" i="25" s="1"/>
  <c r="M344" i="36"/>
  <c r="O344" i="25" s="1"/>
  <c r="M343" i="36"/>
  <c r="O343" i="25" s="1"/>
  <c r="M341" i="36"/>
  <c r="O341" i="25" s="1"/>
  <c r="M340" i="36"/>
  <c r="O340" i="25" s="1"/>
  <c r="M338" i="36"/>
  <c r="O338" i="25" s="1"/>
  <c r="M337" i="36"/>
  <c r="O337" i="25" s="1"/>
  <c r="M336" i="36"/>
  <c r="O336" i="25" s="1"/>
  <c r="M335" i="36"/>
  <c r="O335" i="25" s="1"/>
  <c r="M334" i="36"/>
  <c r="O334" i="25" s="1"/>
  <c r="M332" i="36"/>
  <c r="O332" i="25" s="1"/>
  <c r="M331" i="36"/>
  <c r="O331" i="25" s="1"/>
  <c r="M330" i="36"/>
  <c r="O330" i="25" s="1"/>
  <c r="M329" i="36"/>
  <c r="O329" i="25" s="1"/>
  <c r="M328" i="36"/>
  <c r="O328" i="25" s="1"/>
  <c r="M326" i="36"/>
  <c r="O326" i="25" s="1"/>
  <c r="M325" i="36"/>
  <c r="O325" i="25" s="1"/>
  <c r="M324" i="36"/>
  <c r="O324" i="25" s="1"/>
  <c r="M323" i="36"/>
  <c r="O323" i="25" s="1"/>
  <c r="M322" i="36"/>
  <c r="O322" i="25" s="1"/>
  <c r="M321" i="36"/>
  <c r="O321" i="25" s="1"/>
  <c r="M319" i="36"/>
  <c r="O319" i="25" s="1"/>
  <c r="M318" i="36"/>
  <c r="O318" i="25" s="1"/>
  <c r="M317" i="36"/>
  <c r="O317" i="25" s="1"/>
  <c r="M316" i="36"/>
  <c r="O316" i="25" s="1"/>
  <c r="M315" i="36"/>
  <c r="O315" i="25" s="1"/>
  <c r="M314" i="36"/>
  <c r="O314" i="25" s="1"/>
  <c r="M313" i="36"/>
  <c r="O313" i="25" s="1"/>
  <c r="M312" i="36"/>
  <c r="O312" i="25" s="1"/>
  <c r="M311" i="36"/>
  <c r="O311" i="25" s="1"/>
  <c r="M310" i="36"/>
  <c r="O310" i="25" s="1"/>
  <c r="M309" i="36"/>
  <c r="O309" i="25" s="1"/>
  <c r="M306" i="36"/>
  <c r="O306" i="25" s="1"/>
  <c r="M305" i="36"/>
  <c r="O305" i="25" s="1"/>
  <c r="M304" i="36"/>
  <c r="O304" i="25" s="1"/>
  <c r="M303" i="36"/>
  <c r="O303" i="25" s="1"/>
  <c r="M301" i="36"/>
  <c r="O301" i="25" s="1"/>
  <c r="M300" i="36"/>
  <c r="O300" i="25" s="1"/>
  <c r="M299" i="36"/>
  <c r="O299" i="25" s="1"/>
  <c r="M297" i="36"/>
  <c r="O297" i="25" s="1"/>
  <c r="M296" i="36"/>
  <c r="O296" i="25" s="1"/>
  <c r="M295" i="36"/>
  <c r="O295" i="25" s="1"/>
  <c r="M294" i="36"/>
  <c r="O294" i="25" s="1"/>
  <c r="M293" i="36"/>
  <c r="O293" i="25" s="1"/>
  <c r="M292" i="36"/>
  <c r="O292" i="25" s="1"/>
  <c r="M290" i="36"/>
  <c r="O290" i="25" s="1"/>
  <c r="M289" i="36"/>
  <c r="O289" i="25" s="1"/>
  <c r="M288" i="36"/>
  <c r="O288" i="25" s="1"/>
  <c r="M287" i="36"/>
  <c r="O287" i="25" s="1"/>
  <c r="M285" i="36"/>
  <c r="O285" i="25" s="1"/>
  <c r="M284" i="36"/>
  <c r="O284" i="25" s="1"/>
  <c r="M282" i="36"/>
  <c r="O282" i="25" s="1"/>
  <c r="M280" i="36"/>
  <c r="O280" i="25" s="1"/>
  <c r="M278" i="36"/>
  <c r="M277" i="36"/>
  <c r="O277" i="25" s="1"/>
  <c r="M276" i="36"/>
  <c r="O276" i="25" s="1"/>
  <c r="M275" i="36"/>
  <c r="O275" i="25" s="1"/>
  <c r="M274" i="36"/>
  <c r="O274" i="25" s="1"/>
  <c r="M272" i="36"/>
  <c r="O272" i="25" s="1"/>
  <c r="M271" i="36"/>
  <c r="O271" i="25" s="1"/>
  <c r="M270" i="36"/>
  <c r="O270" i="25" s="1"/>
  <c r="M268" i="36"/>
  <c r="O268" i="25" s="1"/>
  <c r="M267" i="36"/>
  <c r="O267" i="25" s="1"/>
  <c r="M266" i="36"/>
  <c r="O266" i="25" s="1"/>
  <c r="M265" i="36"/>
  <c r="O265" i="25" s="1"/>
  <c r="M263" i="36"/>
  <c r="M262" i="36"/>
  <c r="O262" i="25" s="1"/>
  <c r="M260" i="36"/>
  <c r="O260" i="25" s="1"/>
  <c r="M259" i="36"/>
  <c r="O259" i="25" s="1"/>
  <c r="M258" i="36"/>
  <c r="O258" i="25" s="1"/>
  <c r="M257" i="36"/>
  <c r="O257" i="25" s="1"/>
  <c r="M255" i="36"/>
  <c r="O255" i="25" s="1"/>
  <c r="M254" i="36"/>
  <c r="O254" i="25" s="1"/>
  <c r="M253" i="36"/>
  <c r="O253" i="25" s="1"/>
  <c r="M252" i="36"/>
  <c r="O252" i="25" s="1"/>
  <c r="M251" i="36"/>
  <c r="O251" i="25" s="1"/>
  <c r="M249" i="36"/>
  <c r="O249" i="25" s="1"/>
  <c r="M248" i="36"/>
  <c r="O248" i="25" s="1"/>
  <c r="M247" i="36"/>
  <c r="O247" i="25" s="1"/>
  <c r="M246" i="36"/>
  <c r="O246" i="25" s="1"/>
  <c r="M245" i="36"/>
  <c r="O245" i="25" s="1"/>
  <c r="M244" i="36"/>
  <c r="O244" i="25" s="1"/>
  <c r="M243" i="36"/>
  <c r="O243" i="25" s="1"/>
  <c r="M242" i="36"/>
  <c r="O242" i="25" s="1"/>
  <c r="M238" i="36"/>
  <c r="O238" i="25" s="1"/>
  <c r="M236" i="36"/>
  <c r="O236" i="25" s="1"/>
  <c r="M227" i="36"/>
  <c r="O227" i="25" s="1"/>
  <c r="M222" i="36"/>
  <c r="O222" i="25" s="1"/>
  <c r="M217" i="36"/>
  <c r="O217" i="25" s="1"/>
  <c r="M216" i="36"/>
  <c r="O216" i="25" s="1"/>
  <c r="M213" i="36"/>
  <c r="O213" i="25" s="1"/>
  <c r="M212" i="36"/>
  <c r="O212" i="25" s="1"/>
  <c r="M211" i="36"/>
  <c r="O211" i="25" s="1"/>
  <c r="M210" i="36"/>
  <c r="O210" i="25" s="1"/>
  <c r="M209" i="36"/>
  <c r="O209" i="25" s="1"/>
  <c r="M208" i="36"/>
  <c r="O208" i="25" s="1"/>
  <c r="M206" i="36"/>
  <c r="O206" i="25" s="1"/>
  <c r="M205" i="36"/>
  <c r="O205" i="25" s="1"/>
  <c r="M203" i="36"/>
  <c r="O203" i="25" s="1"/>
  <c r="M201" i="36"/>
  <c r="O201" i="25" s="1"/>
  <c r="M200" i="36"/>
  <c r="O200" i="25" s="1"/>
  <c r="M199" i="36"/>
  <c r="O199" i="25" s="1"/>
  <c r="M198" i="36"/>
  <c r="O198" i="25" s="1"/>
  <c r="M196" i="36"/>
  <c r="O196" i="25" s="1"/>
  <c r="M193" i="36"/>
  <c r="O193" i="25" s="1"/>
  <c r="M192" i="36"/>
  <c r="O192" i="25" s="1"/>
  <c r="M191" i="36"/>
  <c r="O191" i="25" s="1"/>
  <c r="M188" i="36"/>
  <c r="O188" i="25" s="1"/>
  <c r="M186" i="36"/>
  <c r="O186" i="25" s="1"/>
  <c r="M185" i="36"/>
  <c r="O185" i="25" s="1"/>
  <c r="M184" i="36"/>
  <c r="O184" i="25" s="1"/>
  <c r="M183" i="36"/>
  <c r="O183" i="25" s="1"/>
  <c r="M182" i="36"/>
  <c r="O182" i="25" s="1"/>
  <c r="M179" i="36"/>
  <c r="O179" i="25" s="1"/>
  <c r="M178" i="36"/>
  <c r="O178" i="25" s="1"/>
  <c r="M176" i="36"/>
  <c r="O176" i="25" s="1"/>
  <c r="M175" i="36"/>
  <c r="O175" i="25" s="1"/>
  <c r="M174" i="36"/>
  <c r="O174" i="25" s="1"/>
  <c r="M173" i="36"/>
  <c r="O173" i="25" s="1"/>
  <c r="M172" i="36"/>
  <c r="O172" i="25" s="1"/>
  <c r="M170" i="36"/>
  <c r="O170" i="25" s="1"/>
  <c r="M169" i="36"/>
  <c r="O169" i="25" s="1"/>
  <c r="M168" i="36"/>
  <c r="O168" i="25" s="1"/>
  <c r="M164" i="36"/>
  <c r="O164" i="25" s="1"/>
  <c r="M163" i="36"/>
  <c r="O163" i="25" s="1"/>
  <c r="M160" i="36"/>
  <c r="O160" i="25" s="1"/>
  <c r="M159" i="36"/>
  <c r="O159" i="25" s="1"/>
  <c r="M158" i="36"/>
  <c r="O158" i="25" s="1"/>
  <c r="M154" i="36"/>
  <c r="O154" i="25" s="1"/>
  <c r="M153" i="36"/>
  <c r="O153" i="25" s="1"/>
  <c r="M152" i="36"/>
  <c r="O152" i="25" s="1"/>
  <c r="M151" i="36"/>
  <c r="O151" i="25" s="1"/>
  <c r="M149" i="36"/>
  <c r="O149" i="25" s="1"/>
  <c r="M148" i="36"/>
  <c r="O148" i="25" s="1"/>
  <c r="M145" i="36"/>
  <c r="O145" i="25" s="1"/>
  <c r="M144" i="36"/>
  <c r="O144" i="25" s="1"/>
  <c r="M143" i="36"/>
  <c r="O143" i="25" s="1"/>
  <c r="M141" i="36"/>
  <c r="O141" i="25" s="1"/>
  <c r="M140" i="36"/>
  <c r="O140" i="25" s="1"/>
  <c r="M139" i="36"/>
  <c r="O139" i="25" s="1"/>
  <c r="M135" i="36"/>
  <c r="O135" i="25" s="1"/>
  <c r="M134" i="36"/>
  <c r="O134" i="25" s="1"/>
  <c r="M133" i="36"/>
  <c r="O133" i="25" s="1"/>
  <c r="M132" i="36"/>
  <c r="O132" i="25" s="1"/>
  <c r="M130" i="36"/>
  <c r="O130" i="25" s="1"/>
  <c r="M129" i="36"/>
  <c r="O129" i="25" s="1"/>
  <c r="M128" i="36"/>
  <c r="O128" i="25" s="1"/>
  <c r="M127" i="36"/>
  <c r="O127" i="25" s="1"/>
  <c r="M124" i="36"/>
  <c r="O124" i="25" s="1"/>
  <c r="M122" i="36"/>
  <c r="O122" i="25" s="1"/>
  <c r="M121" i="36"/>
  <c r="O121" i="25" s="1"/>
  <c r="M120" i="36"/>
  <c r="O120" i="25" s="1"/>
  <c r="M119" i="36"/>
  <c r="O119" i="25" s="1"/>
  <c r="M118" i="36"/>
  <c r="O118" i="25" s="1"/>
  <c r="M116" i="36"/>
  <c r="O116" i="25" s="1"/>
  <c r="M114" i="36"/>
  <c r="O114" i="25" s="1"/>
  <c r="M112" i="36"/>
  <c r="O112" i="25" s="1"/>
  <c r="M110" i="36"/>
  <c r="O110" i="25" s="1"/>
  <c r="M109" i="36"/>
  <c r="O109" i="25" s="1"/>
  <c r="M108" i="36"/>
  <c r="O108" i="25" s="1"/>
  <c r="M106" i="36"/>
  <c r="O106" i="25" s="1"/>
  <c r="M105" i="36"/>
  <c r="O105" i="25" s="1"/>
  <c r="M103" i="36"/>
  <c r="O103" i="25" s="1"/>
  <c r="M102" i="36"/>
  <c r="O102" i="25" s="1"/>
  <c r="M99" i="36"/>
  <c r="O99" i="25" s="1"/>
  <c r="M98" i="36"/>
  <c r="O98" i="25" s="1"/>
  <c r="M95" i="36"/>
  <c r="O95" i="25" s="1"/>
  <c r="M93" i="36"/>
  <c r="O93" i="25" s="1"/>
  <c r="M91" i="36"/>
  <c r="O91" i="25" s="1"/>
  <c r="M90" i="36"/>
  <c r="O90" i="25" s="1"/>
  <c r="M89" i="36"/>
  <c r="O89" i="25" s="1"/>
  <c r="M88" i="36"/>
  <c r="O88" i="25" s="1"/>
  <c r="M87" i="36"/>
  <c r="O87" i="25" s="1"/>
  <c r="M85" i="36"/>
  <c r="O85" i="25" s="1"/>
  <c r="M84" i="36"/>
  <c r="O84" i="25" s="1"/>
  <c r="M83" i="36"/>
  <c r="O83" i="25" s="1"/>
  <c r="M82" i="36"/>
  <c r="O82" i="25" s="1"/>
  <c r="M81" i="36"/>
  <c r="O81" i="25" s="1"/>
  <c r="M78" i="36"/>
  <c r="O78" i="25" s="1"/>
  <c r="M76" i="36"/>
  <c r="O76" i="25" s="1"/>
  <c r="M75" i="36"/>
  <c r="O75" i="25" s="1"/>
  <c r="M71" i="36"/>
  <c r="O71" i="25" s="1"/>
  <c r="M70" i="36"/>
  <c r="O70" i="25" s="1"/>
  <c r="M69" i="36"/>
  <c r="O69" i="25" s="1"/>
  <c r="M65" i="36"/>
  <c r="O65" i="25" s="1"/>
  <c r="M63" i="36"/>
  <c r="O63" i="25" s="1"/>
  <c r="M62" i="36"/>
  <c r="O62" i="25" s="1"/>
  <c r="M61" i="36"/>
  <c r="O61" i="25" s="1"/>
  <c r="M60" i="36"/>
  <c r="O60" i="25" s="1"/>
  <c r="M59" i="36"/>
  <c r="O59" i="25" s="1"/>
  <c r="M57" i="36"/>
  <c r="O57" i="25" s="1"/>
  <c r="M55" i="36"/>
  <c r="O55" i="25" s="1"/>
  <c r="M54" i="36"/>
  <c r="O54" i="25" s="1"/>
  <c r="M53" i="36"/>
  <c r="O53" i="25" s="1"/>
  <c r="M52" i="36"/>
  <c r="O52" i="25" s="1"/>
  <c r="M51" i="36"/>
  <c r="O51" i="25" s="1"/>
  <c r="M48" i="36"/>
  <c r="O48" i="25" s="1"/>
  <c r="M47" i="36"/>
  <c r="O47" i="25" s="1"/>
  <c r="M46" i="36"/>
  <c r="O46" i="25" s="1"/>
  <c r="M45" i="36"/>
  <c r="O45" i="25" s="1"/>
  <c r="M43" i="36"/>
  <c r="O43" i="25" s="1"/>
  <c r="M42" i="36"/>
  <c r="O42" i="25" s="1"/>
  <c r="M41" i="36"/>
  <c r="O41" i="25" s="1"/>
  <c r="M40" i="36"/>
  <c r="O40" i="25" s="1"/>
  <c r="M39" i="36"/>
  <c r="O39" i="25" s="1"/>
  <c r="M38" i="36"/>
  <c r="O38" i="25" s="1"/>
  <c r="M37" i="36"/>
  <c r="O37" i="25" s="1"/>
  <c r="M33" i="36"/>
  <c r="O33" i="25" s="1"/>
  <c r="M31" i="36"/>
  <c r="O31" i="25" s="1"/>
  <c r="M30" i="36"/>
  <c r="O30" i="25" s="1"/>
  <c r="M26" i="36"/>
  <c r="O26" i="25" s="1"/>
  <c r="M25" i="36"/>
  <c r="O25" i="25" s="1"/>
  <c r="M23" i="36"/>
  <c r="O23" i="25" s="1"/>
  <c r="M22" i="36"/>
  <c r="O22" i="25" s="1"/>
  <c r="M21" i="36"/>
  <c r="O21" i="25" s="1"/>
  <c r="M20" i="36"/>
  <c r="O20" i="25" s="1"/>
  <c r="M17" i="36"/>
  <c r="O17" i="25" s="1"/>
  <c r="M16" i="36"/>
  <c r="O16" i="25" s="1"/>
  <c r="M13" i="36"/>
  <c r="O13" i="25" s="1"/>
  <c r="M11" i="36"/>
  <c r="O11" i="25" s="1"/>
  <c r="M10" i="36"/>
  <c r="O10" i="25" s="1"/>
  <c r="M9" i="36"/>
  <c r="O9" i="25" s="1"/>
  <c r="M8" i="36"/>
  <c r="O8" i="25" s="1"/>
  <c r="AE508" i="35"/>
  <c r="AC508" i="35"/>
  <c r="AB508" i="35"/>
  <c r="AA508" i="35"/>
  <c r="Z508" i="35"/>
  <c r="AE506" i="35"/>
  <c r="AC506" i="35"/>
  <c r="AB506" i="35"/>
  <c r="AA506" i="35"/>
  <c r="Z506" i="35"/>
  <c r="Y506" i="35"/>
  <c r="AE504" i="35"/>
  <c r="AC504" i="35"/>
  <c r="AB504" i="35"/>
  <c r="AA504" i="35"/>
  <c r="Z504" i="35"/>
  <c r="Y504" i="35"/>
  <c r="AE502" i="35"/>
  <c r="AC502" i="35"/>
  <c r="AB502" i="35"/>
  <c r="AA502" i="35"/>
  <c r="Z502" i="35"/>
  <c r="Y502" i="35"/>
  <c r="AE500" i="35"/>
  <c r="AC500" i="35"/>
  <c r="AB500" i="35"/>
  <c r="AA500" i="35"/>
  <c r="Z500" i="35"/>
  <c r="Y500" i="35"/>
  <c r="AE498" i="35"/>
  <c r="AC498" i="35"/>
  <c r="AB498" i="35"/>
  <c r="AA498" i="35"/>
  <c r="Z498" i="35"/>
  <c r="Y498" i="35"/>
  <c r="AE496" i="35"/>
  <c r="AC496" i="35"/>
  <c r="AB496" i="35"/>
  <c r="AA496" i="35"/>
  <c r="Z496" i="35"/>
  <c r="Y496" i="35"/>
  <c r="AE494" i="35"/>
  <c r="AC494" i="35"/>
  <c r="AB494" i="35"/>
  <c r="AA494" i="35"/>
  <c r="Z494" i="35"/>
  <c r="Y494" i="35"/>
  <c r="AE492" i="35"/>
  <c r="AC492" i="35"/>
  <c r="AB492" i="35"/>
  <c r="AA492" i="35"/>
  <c r="Z492" i="35"/>
  <c r="Y492" i="35"/>
  <c r="AE490" i="35"/>
  <c r="AC490" i="35"/>
  <c r="AB490" i="35"/>
  <c r="AA490" i="35"/>
  <c r="Z490" i="35"/>
  <c r="Y490" i="35"/>
  <c r="AE479" i="35"/>
  <c r="AC479" i="35"/>
  <c r="AB479" i="35"/>
  <c r="AA479" i="35"/>
  <c r="Z479" i="35"/>
  <c r="Y479" i="35"/>
  <c r="AE477" i="35"/>
  <c r="AC477" i="35"/>
  <c r="AB477" i="35"/>
  <c r="AA477" i="35"/>
  <c r="Z477" i="35"/>
  <c r="Y477" i="35"/>
  <c r="AE475" i="35"/>
  <c r="AC475" i="35"/>
  <c r="AB475" i="35"/>
  <c r="AA475" i="35"/>
  <c r="Z475" i="35"/>
  <c r="Y475" i="35"/>
  <c r="AC473" i="35"/>
  <c r="AB473" i="35"/>
  <c r="AA473" i="35"/>
  <c r="Z473" i="35"/>
  <c r="Y473" i="35"/>
  <c r="AE468" i="35"/>
  <c r="AC468" i="35"/>
  <c r="AB468" i="35"/>
  <c r="AA468" i="35"/>
  <c r="Z468" i="35"/>
  <c r="Y468" i="35"/>
  <c r="AE466" i="35"/>
  <c r="AC466" i="35"/>
  <c r="AB466" i="35"/>
  <c r="AA466" i="35"/>
  <c r="Z466" i="35"/>
  <c r="Y466" i="35"/>
  <c r="AE464" i="35"/>
  <c r="AC464" i="35"/>
  <c r="AB464" i="35"/>
  <c r="AA464" i="35"/>
  <c r="Z464" i="35"/>
  <c r="Y464" i="35"/>
  <c r="AE462" i="35"/>
  <c r="AC462" i="35"/>
  <c r="AB462" i="35"/>
  <c r="AA462" i="35"/>
  <c r="Z462" i="35"/>
  <c r="Y462" i="35"/>
  <c r="AE460" i="35"/>
  <c r="AC460" i="35"/>
  <c r="AB460" i="35"/>
  <c r="AA460" i="35"/>
  <c r="Z460" i="35"/>
  <c r="Y460" i="35"/>
  <c r="AE458" i="35"/>
  <c r="AC458" i="35"/>
  <c r="AB458" i="35"/>
  <c r="AA458" i="35"/>
  <c r="Z458" i="35"/>
  <c r="Y458" i="35"/>
  <c r="AE456" i="35"/>
  <c r="AC456" i="35"/>
  <c r="AB456" i="35"/>
  <c r="AA456" i="35"/>
  <c r="Z456" i="35"/>
  <c r="Y456" i="35"/>
  <c r="AE454" i="35"/>
  <c r="AC454" i="35"/>
  <c r="AB454" i="35"/>
  <c r="AA454" i="35"/>
  <c r="Z454" i="35"/>
  <c r="Y454" i="35"/>
  <c r="AE452" i="35"/>
  <c r="AC452" i="35"/>
  <c r="AB452" i="35"/>
  <c r="AA452" i="35"/>
  <c r="Z452" i="35"/>
  <c r="Y452" i="35"/>
  <c r="AE450" i="35"/>
  <c r="AC450" i="35"/>
  <c r="AB450" i="35"/>
  <c r="AA450" i="35"/>
  <c r="Z450" i="35"/>
  <c r="Y450" i="35"/>
  <c r="AE438" i="35"/>
  <c r="AE436" i="35" s="1"/>
  <c r="AC438" i="35"/>
  <c r="AC436" i="35" s="1"/>
  <c r="AB438" i="35"/>
  <c r="AB436" i="35" s="1"/>
  <c r="AA438" i="35"/>
  <c r="AA436" i="35" s="1"/>
  <c r="Z438" i="35"/>
  <c r="Z436" i="35" s="1"/>
  <c r="Y438" i="35"/>
  <c r="Y436" i="35" s="1"/>
  <c r="AE431" i="35"/>
  <c r="AC431" i="35"/>
  <c r="AB431" i="35"/>
  <c r="AA431" i="35"/>
  <c r="Z431" i="35"/>
  <c r="Y431" i="35"/>
  <c r="AE425" i="35"/>
  <c r="AE424" i="35" s="1"/>
  <c r="AC425" i="35"/>
  <c r="AC424" i="35" s="1"/>
  <c r="AB425" i="35"/>
  <c r="AB424" i="35" s="1"/>
  <c r="AA425" i="35"/>
  <c r="AA424" i="35" s="1"/>
  <c r="Z425" i="35"/>
  <c r="Z424" i="35" s="1"/>
  <c r="Y425" i="35"/>
  <c r="Y424" i="35" s="1"/>
  <c r="AE422" i="35"/>
  <c r="AC422" i="35"/>
  <c r="AB422" i="35"/>
  <c r="AA422" i="35"/>
  <c r="Z422" i="35"/>
  <c r="Y422" i="35"/>
  <c r="AE413" i="35"/>
  <c r="AC413" i="35"/>
  <c r="AB413" i="35"/>
  <c r="AA413" i="35"/>
  <c r="Z413" i="35"/>
  <c r="Y413" i="35"/>
  <c r="AE411" i="35"/>
  <c r="AC411" i="35"/>
  <c r="AB411" i="35"/>
  <c r="AA411" i="35"/>
  <c r="Z411" i="35"/>
  <c r="Y411" i="35"/>
  <c r="AE408" i="35"/>
  <c r="AC408" i="35"/>
  <c r="AB408" i="35"/>
  <c r="AA408" i="35"/>
  <c r="Z408" i="35"/>
  <c r="Y408" i="35"/>
  <c r="AE404" i="35"/>
  <c r="AC404" i="35"/>
  <c r="AB404" i="35"/>
  <c r="AA404" i="35"/>
  <c r="Z404" i="35"/>
  <c r="Y404" i="35"/>
  <c r="AE401" i="35"/>
  <c r="AC401" i="35"/>
  <c r="AB401" i="35"/>
  <c r="AA401" i="35"/>
  <c r="Z401" i="35"/>
  <c r="Y401" i="35"/>
  <c r="AE396" i="35"/>
  <c r="AC396" i="35"/>
  <c r="AB396" i="35"/>
  <c r="AA396" i="35"/>
  <c r="Z396" i="35"/>
  <c r="Y396" i="35"/>
  <c r="AE393" i="35"/>
  <c r="AE391" i="35" s="1"/>
  <c r="AC393" i="35"/>
  <c r="AC391" i="35" s="1"/>
  <c r="AB393" i="35"/>
  <c r="AB391" i="35" s="1"/>
  <c r="AA393" i="35"/>
  <c r="AA391" i="35" s="1"/>
  <c r="Z393" i="35"/>
  <c r="Z391" i="35" s="1"/>
  <c r="Y393" i="35"/>
  <c r="Y391" i="35" s="1"/>
  <c r="AE389" i="35"/>
  <c r="AC389" i="35"/>
  <c r="AB389" i="35"/>
  <c r="AA389" i="35"/>
  <c r="Z389" i="35"/>
  <c r="Y389" i="35"/>
  <c r="AE387" i="35"/>
  <c r="AC387" i="35"/>
  <c r="AB387" i="35"/>
  <c r="AA387" i="35"/>
  <c r="Z387" i="35"/>
  <c r="Y387" i="35"/>
  <c r="AE385" i="35"/>
  <c r="AC385" i="35"/>
  <c r="AB385" i="35"/>
  <c r="AA385" i="35"/>
  <c r="Z385" i="35"/>
  <c r="Y385" i="35"/>
  <c r="AE379" i="35"/>
  <c r="AE378" i="35" s="1"/>
  <c r="AC379" i="35"/>
  <c r="AC378" i="35" s="1"/>
  <c r="AB379" i="35"/>
  <c r="AB378" i="35" s="1"/>
  <c r="AA379" i="35"/>
  <c r="AA378" i="35" s="1"/>
  <c r="Z379" i="35"/>
  <c r="Z378" i="35" s="1"/>
  <c r="Y379" i="35"/>
  <c r="Y378" i="35" s="1"/>
  <c r="AE376" i="35"/>
  <c r="AC376" i="35"/>
  <c r="AB376" i="35"/>
  <c r="AA376" i="35"/>
  <c r="Z376" i="35"/>
  <c r="Y376" i="35"/>
  <c r="AE372" i="35"/>
  <c r="AE371" i="35" s="1"/>
  <c r="AC372" i="35"/>
  <c r="AC371" i="35" s="1"/>
  <c r="AB372" i="35"/>
  <c r="AB371" i="35" s="1"/>
  <c r="AA372" i="35"/>
  <c r="AA371" i="35" s="1"/>
  <c r="Z372" i="35"/>
  <c r="Z371" i="35" s="1"/>
  <c r="Y372" i="35"/>
  <c r="Y371" i="35" s="1"/>
  <c r="AE364" i="35"/>
  <c r="AC364" i="35"/>
  <c r="AB364" i="35"/>
  <c r="AA364" i="35"/>
  <c r="Z364" i="35"/>
  <c r="Y364" i="35"/>
  <c r="AE361" i="35"/>
  <c r="AC361" i="35"/>
  <c r="AB361" i="35"/>
  <c r="AA361" i="35"/>
  <c r="Z361" i="35"/>
  <c r="Y361" i="35"/>
  <c r="AE349" i="35"/>
  <c r="AC349" i="35"/>
  <c r="AB349" i="35"/>
  <c r="AA349" i="35"/>
  <c r="Z349" i="35"/>
  <c r="Y349" i="35"/>
  <c r="AE346" i="35"/>
  <c r="AC346" i="35"/>
  <c r="AB346" i="35"/>
  <c r="AA346" i="35"/>
  <c r="Z346" i="35"/>
  <c r="Y346" i="35"/>
  <c r="AE342" i="35"/>
  <c r="AC342" i="35"/>
  <c r="AB342" i="35"/>
  <c r="AA342" i="35"/>
  <c r="Z342" i="35"/>
  <c r="Y342" i="35"/>
  <c r="AE339" i="35"/>
  <c r="AC339" i="35"/>
  <c r="AB339" i="35"/>
  <c r="AA339" i="35"/>
  <c r="Z339" i="35"/>
  <c r="Y339" i="35"/>
  <c r="AE333" i="35"/>
  <c r="AC333" i="35"/>
  <c r="AB333" i="35"/>
  <c r="AA333" i="35"/>
  <c r="Z333" i="35"/>
  <c r="Y333" i="35"/>
  <c r="AE327" i="35"/>
  <c r="AC327" i="35"/>
  <c r="AB327" i="35"/>
  <c r="AA327" i="35"/>
  <c r="Z327" i="35"/>
  <c r="Y327" i="35"/>
  <c r="AE320" i="35"/>
  <c r="AC320" i="35"/>
  <c r="AB320" i="35"/>
  <c r="AA320" i="35"/>
  <c r="Z320" i="35"/>
  <c r="Y320" i="35"/>
  <c r="AE302" i="35"/>
  <c r="AC302" i="35"/>
  <c r="AB302" i="35"/>
  <c r="AA302" i="35"/>
  <c r="Z302" i="35"/>
  <c r="Y302" i="35"/>
  <c r="AE298" i="35"/>
  <c r="AC298" i="35"/>
  <c r="AB298" i="35"/>
  <c r="AA298" i="35"/>
  <c r="Z298" i="35"/>
  <c r="Y298" i="35"/>
  <c r="AE291" i="35"/>
  <c r="AC291" i="35"/>
  <c r="AB291" i="35"/>
  <c r="AA291" i="35"/>
  <c r="Z291" i="35"/>
  <c r="Y291" i="35"/>
  <c r="AE283" i="35"/>
  <c r="AC283" i="35"/>
  <c r="AB283" i="35"/>
  <c r="AA283" i="35"/>
  <c r="Z283" i="35"/>
  <c r="Y283" i="35"/>
  <c r="AE273" i="35"/>
  <c r="AC273" i="35"/>
  <c r="AB273" i="35"/>
  <c r="AA273" i="35"/>
  <c r="Z273" i="35"/>
  <c r="Y273" i="35"/>
  <c r="AE261" i="35"/>
  <c r="AC261" i="35"/>
  <c r="AB261" i="35"/>
  <c r="AA261" i="35"/>
  <c r="Z261" i="35"/>
  <c r="Y261" i="35"/>
  <c r="AE256" i="35"/>
  <c r="AC256" i="35"/>
  <c r="AB256" i="35"/>
  <c r="AA256" i="35"/>
  <c r="Z256" i="35"/>
  <c r="Y256" i="35"/>
  <c r="AE250" i="35"/>
  <c r="AC250" i="35"/>
  <c r="AB250" i="35"/>
  <c r="AA250" i="35"/>
  <c r="Z250" i="35"/>
  <c r="Y250" i="35"/>
  <c r="AE207" i="35"/>
  <c r="AC207" i="35"/>
  <c r="AC204" i="35" s="1"/>
  <c r="AB207" i="35"/>
  <c r="AB204" i="35" s="1"/>
  <c r="AA207" i="35"/>
  <c r="AA204" i="35" s="1"/>
  <c r="Z207" i="35"/>
  <c r="Z204" i="35" s="1"/>
  <c r="Y207" i="35"/>
  <c r="Y204" i="35" s="1"/>
  <c r="AE202" i="35"/>
  <c r="AC202" i="35"/>
  <c r="AB202" i="35"/>
  <c r="AA202" i="35"/>
  <c r="Z202" i="35"/>
  <c r="Y202" i="35"/>
  <c r="AE197" i="35"/>
  <c r="AC197" i="35"/>
  <c r="AB197" i="35"/>
  <c r="AA197" i="35"/>
  <c r="Z197" i="35"/>
  <c r="Y197" i="35"/>
  <c r="AE195" i="35"/>
  <c r="AC195" i="35"/>
  <c r="AB195" i="35"/>
  <c r="AA195" i="35"/>
  <c r="Z195" i="35"/>
  <c r="Y195" i="35"/>
  <c r="AE190" i="35"/>
  <c r="AC190" i="35"/>
  <c r="AB190" i="35"/>
  <c r="AA190" i="35"/>
  <c r="Z190" i="35"/>
  <c r="Y190" i="35"/>
  <c r="AE187" i="35"/>
  <c r="AC187" i="35"/>
  <c r="AB187" i="35"/>
  <c r="AA187" i="35"/>
  <c r="Z187" i="35"/>
  <c r="Y187" i="35"/>
  <c r="AE181" i="35"/>
  <c r="AC181" i="35"/>
  <c r="AB181" i="35"/>
  <c r="AA181" i="35"/>
  <c r="Z181" i="35"/>
  <c r="Y181" i="35"/>
  <c r="AE177" i="35"/>
  <c r="AC177" i="35"/>
  <c r="AB177" i="35"/>
  <c r="AA177" i="35"/>
  <c r="Z177" i="35"/>
  <c r="Y177" i="35"/>
  <c r="AE171" i="35"/>
  <c r="AC171" i="35"/>
  <c r="AB171" i="35"/>
  <c r="AA171" i="35"/>
  <c r="Z171" i="35"/>
  <c r="AE167" i="35"/>
  <c r="AC167" i="35"/>
  <c r="AB167" i="35"/>
  <c r="AA167" i="35"/>
  <c r="Z167" i="35"/>
  <c r="Y171" i="35"/>
  <c r="Y167" i="35"/>
  <c r="AE101" i="35"/>
  <c r="AC101" i="35"/>
  <c r="AB101" i="35"/>
  <c r="AA101" i="35"/>
  <c r="Z101" i="35"/>
  <c r="Y101" i="35"/>
  <c r="AE97" i="35"/>
  <c r="AE96" i="35" s="1"/>
  <c r="AC97" i="35"/>
  <c r="AC96" i="35" s="1"/>
  <c r="AB97" i="35"/>
  <c r="AB96" i="35" s="1"/>
  <c r="AA97" i="35"/>
  <c r="AA96" i="35" s="1"/>
  <c r="Z97" i="35"/>
  <c r="Z96" i="35" s="1"/>
  <c r="Y97" i="35"/>
  <c r="Y96" i="35" s="1"/>
  <c r="AE80" i="35"/>
  <c r="AC80" i="35"/>
  <c r="AB80" i="35"/>
  <c r="AA80" i="35"/>
  <c r="Z80" i="35"/>
  <c r="AE77" i="35"/>
  <c r="AC77" i="35"/>
  <c r="AB77" i="35"/>
  <c r="AA77" i="35"/>
  <c r="Z77" i="35"/>
  <c r="AE74" i="35"/>
  <c r="AE73" i="35" s="1"/>
  <c r="AC74" i="35"/>
  <c r="AC73" i="35" s="1"/>
  <c r="AB74" i="35"/>
  <c r="AB73" i="35" s="1"/>
  <c r="AA74" i="35"/>
  <c r="AA73" i="35" s="1"/>
  <c r="Z74" i="35"/>
  <c r="Z73" i="35" s="1"/>
  <c r="Y80" i="35"/>
  <c r="Y77" i="35"/>
  <c r="Y74" i="35"/>
  <c r="Y73" i="35" s="1"/>
  <c r="AE68" i="35"/>
  <c r="AE67" i="35" s="1"/>
  <c r="AE66" i="35" s="1"/>
  <c r="AC68" i="35"/>
  <c r="AC67" i="35" s="1"/>
  <c r="AC66" i="35" s="1"/>
  <c r="AB68" i="35"/>
  <c r="AB67" i="35" s="1"/>
  <c r="AB66" i="35" s="1"/>
  <c r="AA68" i="35"/>
  <c r="AA67" i="35" s="1"/>
  <c r="AA66" i="35" s="1"/>
  <c r="Z68" i="35"/>
  <c r="Z67" i="35" s="1"/>
  <c r="Z66" i="35" s="1"/>
  <c r="Y68" i="35"/>
  <c r="AE58" i="35"/>
  <c r="AE56" i="35" s="1"/>
  <c r="AC58" i="35"/>
  <c r="AC56" i="35" s="1"/>
  <c r="AB58" i="35"/>
  <c r="AB56" i="35" s="1"/>
  <c r="AA58" i="35"/>
  <c r="AA56" i="35" s="1"/>
  <c r="Z58" i="35"/>
  <c r="Z56" i="35" s="1"/>
  <c r="Y58" i="35"/>
  <c r="Y56" i="35" s="1"/>
  <c r="AE44" i="35"/>
  <c r="AC44" i="35"/>
  <c r="AB44" i="35"/>
  <c r="AA44" i="35"/>
  <c r="Z44" i="35"/>
  <c r="Y44" i="35"/>
  <c r="AE36" i="35"/>
  <c r="AE35" i="35" s="1"/>
  <c r="AC36" i="35"/>
  <c r="AC35" i="35" s="1"/>
  <c r="AB36" i="35"/>
  <c r="AB35" i="35" s="1"/>
  <c r="AA36" i="35"/>
  <c r="AA35" i="35" s="1"/>
  <c r="Z36" i="35"/>
  <c r="Z35" i="35" s="1"/>
  <c r="Y36" i="35"/>
  <c r="Y35" i="35" s="1"/>
  <c r="AE32" i="35"/>
  <c r="AC32" i="35"/>
  <c r="AB32" i="35"/>
  <c r="AA32" i="35"/>
  <c r="Z32" i="35"/>
  <c r="Y32" i="35"/>
  <c r="AE29" i="35"/>
  <c r="AC29" i="35"/>
  <c r="AB29" i="35"/>
  <c r="AA29" i="35"/>
  <c r="Z29" i="35"/>
  <c r="Y29" i="35"/>
  <c r="X516" i="35"/>
  <c r="X514" i="35"/>
  <c r="X510" i="35"/>
  <c r="X509" i="35"/>
  <c r="X507" i="35"/>
  <c r="X505" i="35"/>
  <c r="X503" i="35"/>
  <c r="X501" i="35"/>
  <c r="X499" i="35"/>
  <c r="X497" i="35"/>
  <c r="X495" i="35"/>
  <c r="X493" i="35"/>
  <c r="X491" i="35"/>
  <c r="X489" i="35"/>
  <c r="X488" i="35"/>
  <c r="X487" i="35"/>
  <c r="X486" i="35"/>
  <c r="X485" i="35"/>
  <c r="X484" i="35"/>
  <c r="X483" i="35"/>
  <c r="X482" i="35"/>
  <c r="X481" i="35"/>
  <c r="X480" i="35"/>
  <c r="X478" i="35"/>
  <c r="X476" i="35"/>
  <c r="X474" i="35"/>
  <c r="X470" i="35"/>
  <c r="X469" i="35"/>
  <c r="X467" i="35"/>
  <c r="X465" i="35"/>
  <c r="X463" i="35"/>
  <c r="X461" i="35"/>
  <c r="X459" i="35"/>
  <c r="X457" i="35"/>
  <c r="X455" i="35"/>
  <c r="X453" i="35"/>
  <c r="X449" i="35"/>
  <c r="X448" i="35"/>
  <c r="X447" i="35"/>
  <c r="X446" i="35"/>
  <c r="X445" i="35"/>
  <c r="X444" i="35"/>
  <c r="X443" i="35"/>
  <c r="X442" i="35"/>
  <c r="X441" i="35"/>
  <c r="X440" i="35"/>
  <c r="X439" i="35"/>
  <c r="X437" i="35"/>
  <c r="X435" i="35"/>
  <c r="X432" i="35"/>
  <c r="X426" i="35"/>
  <c r="X423" i="35"/>
  <c r="X421" i="35"/>
  <c r="X420" i="35"/>
  <c r="X419" i="35"/>
  <c r="X418" i="35"/>
  <c r="X417" i="35"/>
  <c r="X416" i="35"/>
  <c r="X415" i="35"/>
  <c r="X414" i="35"/>
  <c r="X412" i="35"/>
  <c r="X409" i="35"/>
  <c r="X407" i="35"/>
  <c r="X406" i="35"/>
  <c r="X405" i="35"/>
  <c r="X403" i="35"/>
  <c r="X402" i="35"/>
  <c r="X400" i="35"/>
  <c r="X397" i="35"/>
  <c r="X395" i="35"/>
  <c r="X394" i="35"/>
  <c r="X392" i="35"/>
  <c r="X390" i="35"/>
  <c r="X388" i="35"/>
  <c r="X386" i="35"/>
  <c r="X384" i="35"/>
  <c r="X383" i="35"/>
  <c r="X382" i="35"/>
  <c r="X381" i="35"/>
  <c r="X380" i="35"/>
  <c r="X377" i="35"/>
  <c r="X375" i="35"/>
  <c r="X374" i="35"/>
  <c r="X373" i="35"/>
  <c r="X370" i="35"/>
  <c r="X369" i="35"/>
  <c r="X368" i="35"/>
  <c r="X367" i="35"/>
  <c r="X366" i="35"/>
  <c r="X365" i="35"/>
  <c r="X363" i="35"/>
  <c r="X362" i="35"/>
  <c r="X360" i="35"/>
  <c r="X359" i="35"/>
  <c r="X358" i="35"/>
  <c r="X357" i="35"/>
  <c r="X356" i="35"/>
  <c r="X355" i="35"/>
  <c r="X354" i="35"/>
  <c r="X353" i="35"/>
  <c r="X352" i="35"/>
  <c r="X351" i="35"/>
  <c r="X350" i="35"/>
  <c r="X348" i="35"/>
  <c r="X347" i="35"/>
  <c r="X345" i="35"/>
  <c r="X344" i="35"/>
  <c r="X343" i="35"/>
  <c r="X341" i="35"/>
  <c r="X340" i="35"/>
  <c r="X338" i="35"/>
  <c r="X337" i="35"/>
  <c r="X336" i="35"/>
  <c r="X335" i="35"/>
  <c r="X334" i="35"/>
  <c r="X332" i="35"/>
  <c r="X331" i="35"/>
  <c r="X330" i="35"/>
  <c r="X329" i="35"/>
  <c r="X328" i="35"/>
  <c r="X326" i="35"/>
  <c r="X325" i="35"/>
  <c r="X324" i="35"/>
  <c r="X323" i="35"/>
  <c r="X322" i="35"/>
  <c r="X321" i="35"/>
  <c r="X319" i="35"/>
  <c r="X318" i="35"/>
  <c r="X317" i="35"/>
  <c r="X316" i="35"/>
  <c r="X315" i="35"/>
  <c r="X314" i="35"/>
  <c r="X313" i="35"/>
  <c r="X312" i="35"/>
  <c r="X311" i="35"/>
  <c r="X310" i="35"/>
  <c r="X309" i="35"/>
  <c r="X306" i="35"/>
  <c r="X305" i="35"/>
  <c r="X304" i="35"/>
  <c r="X303" i="35"/>
  <c r="X301" i="35"/>
  <c r="X300" i="35"/>
  <c r="X299" i="35"/>
  <c r="X297" i="35"/>
  <c r="X296" i="35"/>
  <c r="X295" i="35"/>
  <c r="X294" i="35"/>
  <c r="X293" i="35"/>
  <c r="X292" i="35"/>
  <c r="X290" i="35"/>
  <c r="X289" i="35"/>
  <c r="X288" i="35"/>
  <c r="X287" i="35"/>
  <c r="X285" i="35"/>
  <c r="X284" i="35"/>
  <c r="X282" i="35"/>
  <c r="X280" i="35"/>
  <c r="X278" i="35"/>
  <c r="X277" i="35"/>
  <c r="X276" i="35"/>
  <c r="X275" i="35"/>
  <c r="X274" i="35"/>
  <c r="X272" i="35"/>
  <c r="X271" i="35"/>
  <c r="X270" i="35"/>
  <c r="X268" i="35"/>
  <c r="X267" i="35"/>
  <c r="X266" i="35"/>
  <c r="X265" i="35"/>
  <c r="X263" i="35"/>
  <c r="X262" i="35"/>
  <c r="X260" i="35"/>
  <c r="X259" i="35"/>
  <c r="X258" i="35"/>
  <c r="X257" i="35"/>
  <c r="X255" i="35"/>
  <c r="X254" i="35"/>
  <c r="X253" i="35"/>
  <c r="X252" i="35"/>
  <c r="X251" i="35"/>
  <c r="X249" i="35"/>
  <c r="X248" i="35"/>
  <c r="X247" i="35"/>
  <c r="X246" i="35"/>
  <c r="X245" i="35"/>
  <c r="X244" i="35"/>
  <c r="X243" i="35"/>
  <c r="X242" i="35"/>
  <c r="X238" i="35"/>
  <c r="X236" i="35"/>
  <c r="X227" i="35"/>
  <c r="X222" i="35"/>
  <c r="X217" i="35"/>
  <c r="X216" i="35"/>
  <c r="X213" i="35"/>
  <c r="X212" i="35"/>
  <c r="X211" i="35"/>
  <c r="X210" i="35"/>
  <c r="X209" i="35"/>
  <c r="X208" i="35"/>
  <c r="X206" i="35"/>
  <c r="X205" i="35"/>
  <c r="X203" i="35"/>
  <c r="X201" i="35"/>
  <c r="X200" i="35"/>
  <c r="X199" i="35"/>
  <c r="X198" i="35"/>
  <c r="X196" i="35"/>
  <c r="X193" i="35"/>
  <c r="X192" i="35"/>
  <c r="X191" i="35"/>
  <c r="X188" i="35"/>
  <c r="X186" i="35"/>
  <c r="X185" i="35"/>
  <c r="X184" i="35"/>
  <c r="X183" i="35"/>
  <c r="X182" i="35"/>
  <c r="X179" i="35"/>
  <c r="X178" i="35"/>
  <c r="X176" i="35"/>
  <c r="X175" i="35"/>
  <c r="X174" i="35"/>
  <c r="X173" i="35"/>
  <c r="X172" i="35"/>
  <c r="X170" i="35"/>
  <c r="X169" i="35"/>
  <c r="X168" i="35"/>
  <c r="X164" i="35"/>
  <c r="X163" i="35"/>
  <c r="X160" i="35"/>
  <c r="X159" i="35"/>
  <c r="X158" i="35"/>
  <c r="X154" i="35"/>
  <c r="X153" i="35"/>
  <c r="X152" i="35"/>
  <c r="X151" i="35"/>
  <c r="X149" i="35"/>
  <c r="X148" i="35"/>
  <c r="X145" i="35"/>
  <c r="X144" i="35"/>
  <c r="X143" i="35"/>
  <c r="X141" i="35"/>
  <c r="X140" i="35"/>
  <c r="X139" i="35"/>
  <c r="X135" i="35"/>
  <c r="X134" i="35"/>
  <c r="X133" i="35"/>
  <c r="X132" i="35"/>
  <c r="X130" i="35"/>
  <c r="X129" i="35"/>
  <c r="X128" i="35"/>
  <c r="X127" i="35"/>
  <c r="X124" i="35"/>
  <c r="X122" i="35"/>
  <c r="X121" i="35"/>
  <c r="X120" i="35"/>
  <c r="X119" i="35"/>
  <c r="X118" i="35"/>
  <c r="X116" i="35"/>
  <c r="X114" i="35"/>
  <c r="X112" i="35"/>
  <c r="X110" i="35"/>
  <c r="X109" i="35"/>
  <c r="X108" i="35"/>
  <c r="X106" i="35"/>
  <c r="X105" i="35"/>
  <c r="X103" i="35"/>
  <c r="X102" i="35"/>
  <c r="X99" i="35"/>
  <c r="X98" i="35"/>
  <c r="X95" i="35"/>
  <c r="X93" i="35"/>
  <c r="X91" i="35"/>
  <c r="X90" i="35"/>
  <c r="X89" i="35"/>
  <c r="X88" i="35"/>
  <c r="X87" i="35"/>
  <c r="X85" i="35"/>
  <c r="X84" i="35"/>
  <c r="X83" i="35"/>
  <c r="X82" i="35"/>
  <c r="X81" i="35"/>
  <c r="X78" i="35"/>
  <c r="X76" i="35"/>
  <c r="X75" i="35"/>
  <c r="X71" i="35"/>
  <c r="X70" i="35"/>
  <c r="X69" i="35"/>
  <c r="X65" i="35"/>
  <c r="X63" i="35"/>
  <c r="X62" i="35"/>
  <c r="X61" i="35"/>
  <c r="X60" i="35"/>
  <c r="X59" i="35"/>
  <c r="X57" i="35"/>
  <c r="X55" i="35"/>
  <c r="X54" i="35"/>
  <c r="X53" i="35"/>
  <c r="X52" i="35"/>
  <c r="X51" i="35"/>
  <c r="X48" i="35"/>
  <c r="X47" i="35"/>
  <c r="X46" i="35"/>
  <c r="X45" i="35"/>
  <c r="X43" i="35"/>
  <c r="X42" i="35"/>
  <c r="X41" i="35"/>
  <c r="X40" i="35"/>
  <c r="X39" i="35"/>
  <c r="X38" i="35"/>
  <c r="X37" i="35"/>
  <c r="X33" i="35"/>
  <c r="X31" i="35"/>
  <c r="X30" i="35"/>
  <c r="X26" i="35"/>
  <c r="X25" i="35"/>
  <c r="X23" i="35"/>
  <c r="X22" i="35"/>
  <c r="X21" i="35"/>
  <c r="X20" i="35"/>
  <c r="X17" i="35"/>
  <c r="X16" i="35"/>
  <c r="X13" i="35"/>
  <c r="X11" i="35"/>
  <c r="X10" i="35"/>
  <c r="X9" i="35"/>
  <c r="X8" i="35"/>
  <c r="AE24" i="35"/>
  <c r="AC24" i="35"/>
  <c r="AB24" i="35"/>
  <c r="AA24" i="35"/>
  <c r="Z24" i="35"/>
  <c r="Y24" i="35"/>
  <c r="AE19" i="35"/>
  <c r="AC19" i="35"/>
  <c r="AC18" i="35" s="1"/>
  <c r="AB19" i="35"/>
  <c r="AA19" i="35"/>
  <c r="AA18" i="35" s="1"/>
  <c r="Z19" i="35"/>
  <c r="Z18" i="35" s="1"/>
  <c r="Y19" i="35"/>
  <c r="Y18" i="35" s="1"/>
  <c r="AB18" i="35"/>
  <c r="AE15" i="35"/>
  <c r="AC15" i="35"/>
  <c r="AB15" i="35"/>
  <c r="AA15" i="35"/>
  <c r="Z15" i="35"/>
  <c r="Y15" i="35"/>
  <c r="AE12" i="35"/>
  <c r="AC12" i="35"/>
  <c r="AB12" i="35"/>
  <c r="AA12" i="35"/>
  <c r="Z12" i="35"/>
  <c r="Y12" i="35"/>
  <c r="AC7" i="35"/>
  <c r="AB7" i="35"/>
  <c r="AA7" i="35"/>
  <c r="Z7" i="35"/>
  <c r="Y7" i="35"/>
  <c r="W508" i="35"/>
  <c r="U508" i="35"/>
  <c r="T508" i="35"/>
  <c r="S508" i="35"/>
  <c r="R508" i="35"/>
  <c r="Q508" i="35"/>
  <c r="R506" i="35"/>
  <c r="S506" i="35"/>
  <c r="T506" i="35"/>
  <c r="U506" i="35"/>
  <c r="W506" i="35"/>
  <c r="Q506" i="35"/>
  <c r="R504" i="35"/>
  <c r="S504" i="35"/>
  <c r="T504" i="35"/>
  <c r="U504" i="35"/>
  <c r="W504" i="35"/>
  <c r="Q504" i="35"/>
  <c r="W502" i="35"/>
  <c r="U502" i="35"/>
  <c r="T502" i="35"/>
  <c r="S502" i="35"/>
  <c r="R502" i="35"/>
  <c r="Q502" i="35"/>
  <c r="W500" i="35"/>
  <c r="U500" i="35"/>
  <c r="T500" i="35"/>
  <c r="S500" i="35"/>
  <c r="R500" i="35"/>
  <c r="Q500" i="35"/>
  <c r="W498" i="35"/>
  <c r="U498" i="35"/>
  <c r="T498" i="35"/>
  <c r="S498" i="35"/>
  <c r="R498" i="35"/>
  <c r="Q498" i="35"/>
  <c r="W496" i="35"/>
  <c r="U496" i="35"/>
  <c r="T496" i="35"/>
  <c r="S496" i="35"/>
  <c r="R496" i="35"/>
  <c r="Q496" i="35"/>
  <c r="W494" i="35"/>
  <c r="U494" i="35"/>
  <c r="T494" i="35"/>
  <c r="S494" i="35"/>
  <c r="R494" i="35"/>
  <c r="Q494" i="35"/>
  <c r="W492" i="35"/>
  <c r="U492" i="35"/>
  <c r="T492" i="35"/>
  <c r="S492" i="35"/>
  <c r="R492" i="35"/>
  <c r="Q492" i="35"/>
  <c r="W490" i="35"/>
  <c r="U490" i="35"/>
  <c r="T490" i="35"/>
  <c r="S490" i="35"/>
  <c r="R490" i="35"/>
  <c r="Q490" i="35"/>
  <c r="W479" i="35"/>
  <c r="W477" i="35"/>
  <c r="W475" i="35"/>
  <c r="W473" i="35"/>
  <c r="U479" i="35"/>
  <c r="U477" i="35"/>
  <c r="U475" i="35"/>
  <c r="U473" i="35"/>
  <c r="T479" i="35"/>
  <c r="T477" i="35"/>
  <c r="T475" i="35"/>
  <c r="T473" i="35"/>
  <c r="S479" i="35"/>
  <c r="S477" i="35"/>
  <c r="S475" i="35"/>
  <c r="S473" i="35"/>
  <c r="R479" i="35"/>
  <c r="R477" i="35"/>
  <c r="R475" i="35"/>
  <c r="R473" i="35"/>
  <c r="P476" i="35"/>
  <c r="Q479" i="35"/>
  <c r="Q477" i="35"/>
  <c r="Q475" i="35"/>
  <c r="Q473" i="35"/>
  <c r="W468" i="35"/>
  <c r="W466" i="35"/>
  <c r="W464" i="35"/>
  <c r="W462" i="35"/>
  <c r="W460" i="35"/>
  <c r="W458" i="35"/>
  <c r="W456" i="35"/>
  <c r="W454" i="35"/>
  <c r="W452" i="35"/>
  <c r="W450" i="35"/>
  <c r="W438" i="35"/>
  <c r="W436" i="35" s="1"/>
  <c r="U468" i="35"/>
  <c r="U466" i="35"/>
  <c r="U464" i="35"/>
  <c r="U462" i="35"/>
  <c r="U460" i="35"/>
  <c r="U458" i="35"/>
  <c r="U456" i="35"/>
  <c r="U454" i="35"/>
  <c r="U452" i="35"/>
  <c r="U450" i="35"/>
  <c r="U438" i="35"/>
  <c r="U436" i="35" s="1"/>
  <c r="T468" i="35"/>
  <c r="T466" i="35"/>
  <c r="T464" i="35"/>
  <c r="T462" i="35"/>
  <c r="T460" i="35"/>
  <c r="T458" i="35"/>
  <c r="T456" i="35"/>
  <c r="T454" i="35"/>
  <c r="T452" i="35"/>
  <c r="T450" i="35"/>
  <c r="T438" i="35"/>
  <c r="T436" i="35" s="1"/>
  <c r="S468" i="35"/>
  <c r="S466" i="35"/>
  <c r="S464" i="35"/>
  <c r="S462" i="35"/>
  <c r="S460" i="35"/>
  <c r="S458" i="35"/>
  <c r="S456" i="35"/>
  <c r="S454" i="35"/>
  <c r="S452" i="35"/>
  <c r="S450" i="35"/>
  <c r="S438" i="35"/>
  <c r="S436" i="35" s="1"/>
  <c r="R468" i="35"/>
  <c r="R466" i="35"/>
  <c r="R464" i="35"/>
  <c r="R462" i="35"/>
  <c r="R460" i="35"/>
  <c r="R458" i="35"/>
  <c r="R456" i="35"/>
  <c r="R454" i="35"/>
  <c r="R452" i="35"/>
  <c r="R450" i="35"/>
  <c r="R438" i="35"/>
  <c r="R436" i="35" s="1"/>
  <c r="Q468" i="35"/>
  <c r="Q466" i="35"/>
  <c r="Q464" i="35"/>
  <c r="Q462" i="35"/>
  <c r="Q460" i="35"/>
  <c r="Q458" i="35"/>
  <c r="Q456" i="35"/>
  <c r="Q454" i="35"/>
  <c r="Q452" i="35"/>
  <c r="Q450" i="35"/>
  <c r="Q438" i="35"/>
  <c r="Q436" i="35" s="1"/>
  <c r="W431" i="35"/>
  <c r="U431" i="35"/>
  <c r="T431" i="35"/>
  <c r="S431" i="35"/>
  <c r="R431" i="35"/>
  <c r="Q431" i="35"/>
  <c r="W425" i="35"/>
  <c r="W424" i="35" s="1"/>
  <c r="U425" i="35"/>
  <c r="U424" i="35" s="1"/>
  <c r="T425" i="35"/>
  <c r="T424" i="35" s="1"/>
  <c r="S425" i="35"/>
  <c r="S424" i="35" s="1"/>
  <c r="R425" i="35"/>
  <c r="R424" i="35" s="1"/>
  <c r="Q425" i="35"/>
  <c r="Q424" i="35" s="1"/>
  <c r="W422" i="35"/>
  <c r="U422" i="35"/>
  <c r="T422" i="35"/>
  <c r="S422" i="35"/>
  <c r="R422" i="35"/>
  <c r="Q422" i="35"/>
  <c r="W413" i="35"/>
  <c r="U413" i="35"/>
  <c r="T413" i="35"/>
  <c r="S413" i="35"/>
  <c r="R413" i="35"/>
  <c r="Q413" i="35"/>
  <c r="W411" i="35"/>
  <c r="U411" i="35"/>
  <c r="T411" i="35"/>
  <c r="S411" i="35"/>
  <c r="R411" i="35"/>
  <c r="Q411" i="35"/>
  <c r="W408" i="35"/>
  <c r="W404" i="35"/>
  <c r="W401" i="35"/>
  <c r="U408" i="35"/>
  <c r="U404" i="35"/>
  <c r="U401" i="35"/>
  <c r="T408" i="35"/>
  <c r="T404" i="35"/>
  <c r="T401" i="35"/>
  <c r="S408" i="35"/>
  <c r="S404" i="35"/>
  <c r="S401" i="35"/>
  <c r="R408" i="35"/>
  <c r="R404" i="35"/>
  <c r="R401" i="35"/>
  <c r="Q408" i="35"/>
  <c r="Q404" i="35"/>
  <c r="Q401" i="35"/>
  <c r="W379" i="35"/>
  <c r="W378" i="35" s="1"/>
  <c r="W376" i="35"/>
  <c r="W372" i="35"/>
  <c r="W371" i="35" s="1"/>
  <c r="U379" i="35"/>
  <c r="U378" i="35" s="1"/>
  <c r="U376" i="35"/>
  <c r="U372" i="35"/>
  <c r="U371" i="35" s="1"/>
  <c r="T379" i="35"/>
  <c r="T378" i="35" s="1"/>
  <c r="T376" i="35"/>
  <c r="T372" i="35"/>
  <c r="T371" i="35" s="1"/>
  <c r="S379" i="35"/>
  <c r="S378" i="35" s="1"/>
  <c r="S376" i="35"/>
  <c r="S372" i="35"/>
  <c r="S371" i="35" s="1"/>
  <c r="R379" i="35"/>
  <c r="R378" i="35" s="1"/>
  <c r="R376" i="35"/>
  <c r="R372" i="35"/>
  <c r="R371" i="35" s="1"/>
  <c r="Q379" i="35"/>
  <c r="Q378" i="35" s="1"/>
  <c r="Q376" i="35"/>
  <c r="Q372" i="35"/>
  <c r="Q371" i="35" s="1"/>
  <c r="W298" i="35"/>
  <c r="U298" i="35"/>
  <c r="T298" i="35"/>
  <c r="S298" i="35"/>
  <c r="R298" i="35"/>
  <c r="Q298" i="35"/>
  <c r="W291" i="35"/>
  <c r="U291" i="35"/>
  <c r="T291" i="35"/>
  <c r="S291" i="35"/>
  <c r="R291" i="35"/>
  <c r="Q291" i="35"/>
  <c r="R283" i="35"/>
  <c r="W273" i="35"/>
  <c r="U273" i="35"/>
  <c r="T273" i="35"/>
  <c r="S273" i="35"/>
  <c r="R273" i="35"/>
  <c r="Q273" i="35"/>
  <c r="W261" i="35"/>
  <c r="U261" i="35"/>
  <c r="T261" i="35"/>
  <c r="S261" i="35"/>
  <c r="R261" i="35"/>
  <c r="Q261" i="35"/>
  <c r="W256" i="35"/>
  <c r="U256" i="35"/>
  <c r="T256" i="35"/>
  <c r="S256" i="35"/>
  <c r="R256" i="35"/>
  <c r="Q256" i="35"/>
  <c r="W250" i="35"/>
  <c r="U250" i="35"/>
  <c r="T250" i="35"/>
  <c r="S250" i="35"/>
  <c r="R250" i="35"/>
  <c r="Q250" i="35"/>
  <c r="R207" i="35"/>
  <c r="R204" i="35" s="1"/>
  <c r="S207" i="35"/>
  <c r="S204" i="35" s="1"/>
  <c r="T207" i="35"/>
  <c r="T204" i="35" s="1"/>
  <c r="U207" i="35"/>
  <c r="U204" i="35" s="1"/>
  <c r="W207" i="35"/>
  <c r="W204" i="35" s="1"/>
  <c r="Q207" i="35"/>
  <c r="Q204" i="35" s="1"/>
  <c r="O207" i="35"/>
  <c r="O204" i="35" s="1"/>
  <c r="W202" i="35"/>
  <c r="W197" i="35"/>
  <c r="U202" i="35"/>
  <c r="U197" i="35"/>
  <c r="T202" i="35"/>
  <c r="T197" i="35"/>
  <c r="S202" i="35"/>
  <c r="S197" i="35"/>
  <c r="R202" i="35"/>
  <c r="R197" i="35"/>
  <c r="Q202" i="35"/>
  <c r="P202" i="35" s="1"/>
  <c r="Q197" i="35"/>
  <c r="W195" i="35"/>
  <c r="W190" i="35"/>
  <c r="W187" i="35"/>
  <c r="W181" i="35"/>
  <c r="U195" i="35"/>
  <c r="U190" i="35"/>
  <c r="U187" i="35"/>
  <c r="U181" i="35"/>
  <c r="T195" i="35"/>
  <c r="T190" i="35"/>
  <c r="T187" i="35"/>
  <c r="T181" i="35"/>
  <c r="S195" i="35"/>
  <c r="S190" i="35"/>
  <c r="S187" i="35"/>
  <c r="S181" i="35"/>
  <c r="R195" i="35"/>
  <c r="R190" i="35"/>
  <c r="R187" i="35"/>
  <c r="R181" i="35"/>
  <c r="Q195" i="35"/>
  <c r="P195" i="35" s="1"/>
  <c r="Q190" i="35"/>
  <c r="Q187" i="35"/>
  <c r="P187" i="35" s="1"/>
  <c r="Q181" i="35"/>
  <c r="W177" i="35"/>
  <c r="W171" i="35"/>
  <c r="W167" i="35"/>
  <c r="U177" i="35"/>
  <c r="U171" i="35"/>
  <c r="U167" i="35"/>
  <c r="T177" i="35"/>
  <c r="T171" i="35"/>
  <c r="T167" i="35"/>
  <c r="S177" i="35"/>
  <c r="S171" i="35"/>
  <c r="S167" i="35"/>
  <c r="R177" i="35"/>
  <c r="R171" i="35"/>
  <c r="R167" i="35"/>
  <c r="Q177" i="35"/>
  <c r="Q171" i="35"/>
  <c r="Q167" i="35"/>
  <c r="N73" i="34"/>
  <c r="N73" i="37"/>
  <c r="R73" i="38"/>
  <c r="J74" i="34"/>
  <c r="J74" i="35"/>
  <c r="J74" i="36"/>
  <c r="J74" i="37"/>
  <c r="J74" i="38"/>
  <c r="J74" i="39"/>
  <c r="I74" i="39" s="1"/>
  <c r="T74" i="25" s="1"/>
  <c r="J74" i="40"/>
  <c r="K74" i="42"/>
  <c r="I74" i="42" s="1"/>
  <c r="X74" i="25" s="1"/>
  <c r="J74" i="45"/>
  <c r="I74" i="45" s="1"/>
  <c r="AI74" i="25" s="1"/>
  <c r="J74" i="46"/>
  <c r="I74" i="46" s="1"/>
  <c r="J74" i="43"/>
  <c r="O74" i="35"/>
  <c r="O73" i="35" s="1"/>
  <c r="W80" i="35"/>
  <c r="W77" i="35"/>
  <c r="W74" i="35"/>
  <c r="W73" i="35" s="1"/>
  <c r="U80" i="35"/>
  <c r="U77" i="35"/>
  <c r="U74" i="35"/>
  <c r="U73" i="35" s="1"/>
  <c r="T80" i="35"/>
  <c r="T77" i="35"/>
  <c r="T74" i="35"/>
  <c r="T73" i="35" s="1"/>
  <c r="S80" i="35"/>
  <c r="S77" i="35"/>
  <c r="S74" i="35"/>
  <c r="S73" i="35" s="1"/>
  <c r="R80" i="35"/>
  <c r="R77" i="35"/>
  <c r="R74" i="35"/>
  <c r="R73" i="35" s="1"/>
  <c r="Q80" i="35"/>
  <c r="Q77" i="35"/>
  <c r="Q74" i="35"/>
  <c r="Q73" i="35" s="1"/>
  <c r="W68" i="35"/>
  <c r="W67" i="35" s="1"/>
  <c r="W66" i="35" s="1"/>
  <c r="U68" i="35"/>
  <c r="U67" i="35" s="1"/>
  <c r="U66" i="35" s="1"/>
  <c r="T68" i="35"/>
  <c r="T67" i="35" s="1"/>
  <c r="T66" i="35" s="1"/>
  <c r="S68" i="35"/>
  <c r="S67" i="35" s="1"/>
  <c r="S66" i="35" s="1"/>
  <c r="R68" i="35"/>
  <c r="R67" i="35" s="1"/>
  <c r="R66" i="35" s="1"/>
  <c r="Q68" i="35"/>
  <c r="Q67" i="35" s="1"/>
  <c r="Q66" i="35" s="1"/>
  <c r="Q36" i="35"/>
  <c r="Q35" i="35" s="1"/>
  <c r="Q19" i="35"/>
  <c r="Q18" i="35" s="1"/>
  <c r="P516" i="35"/>
  <c r="P514" i="35"/>
  <c r="P510" i="35"/>
  <c r="P509" i="35"/>
  <c r="P507" i="35"/>
  <c r="P505" i="35"/>
  <c r="P503" i="35"/>
  <c r="P501" i="35"/>
  <c r="P499" i="35"/>
  <c r="P497" i="35"/>
  <c r="P495" i="35"/>
  <c r="P493" i="35"/>
  <c r="P491" i="35"/>
  <c r="P489" i="35"/>
  <c r="P488" i="35"/>
  <c r="P487" i="35"/>
  <c r="P486" i="35"/>
  <c r="P485" i="35"/>
  <c r="P484" i="35"/>
  <c r="P483" i="35"/>
  <c r="P482" i="35"/>
  <c r="P481" i="35"/>
  <c r="P480" i="35"/>
  <c r="P478" i="35"/>
  <c r="P474" i="35"/>
  <c r="P470" i="35"/>
  <c r="P469" i="35"/>
  <c r="P467" i="35"/>
  <c r="P465" i="35"/>
  <c r="P463" i="35"/>
  <c r="P461" i="35"/>
  <c r="P459" i="35"/>
  <c r="P457" i="35"/>
  <c r="P455" i="35"/>
  <c r="P453" i="35"/>
  <c r="P449" i="35"/>
  <c r="P448" i="35"/>
  <c r="P447" i="35"/>
  <c r="P446" i="35"/>
  <c r="P445" i="35"/>
  <c r="P444" i="35"/>
  <c r="P443" i="35"/>
  <c r="P442" i="35"/>
  <c r="P441" i="35"/>
  <c r="P440" i="35"/>
  <c r="P439" i="35"/>
  <c r="P437" i="35"/>
  <c r="P435" i="35"/>
  <c r="P432" i="35"/>
  <c r="P426" i="35"/>
  <c r="P423" i="35"/>
  <c r="P421" i="35"/>
  <c r="P420" i="35"/>
  <c r="P419" i="35"/>
  <c r="P418" i="35"/>
  <c r="P417" i="35"/>
  <c r="P416" i="35"/>
  <c r="P415" i="35"/>
  <c r="P414" i="35"/>
  <c r="P412" i="35"/>
  <c r="P409" i="35"/>
  <c r="P407" i="35"/>
  <c r="P406" i="35"/>
  <c r="P405" i="35"/>
  <c r="P403" i="35"/>
  <c r="P402" i="35"/>
  <c r="P400" i="35"/>
  <c r="P397" i="35"/>
  <c r="P395" i="35"/>
  <c r="P394" i="35"/>
  <c r="P392" i="35"/>
  <c r="P390" i="35"/>
  <c r="P388" i="35"/>
  <c r="P386" i="35"/>
  <c r="P384" i="35"/>
  <c r="P383" i="35"/>
  <c r="P382" i="35"/>
  <c r="P381" i="35"/>
  <c r="P380" i="35"/>
  <c r="P377" i="35"/>
  <c r="P375" i="35"/>
  <c r="P374" i="35"/>
  <c r="P373" i="35"/>
  <c r="P370" i="35"/>
  <c r="P369" i="35"/>
  <c r="P368" i="35"/>
  <c r="P367" i="35"/>
  <c r="P366" i="35"/>
  <c r="P365" i="35"/>
  <c r="P363" i="35"/>
  <c r="P362" i="35"/>
  <c r="P360" i="35"/>
  <c r="P359" i="35"/>
  <c r="P358" i="35"/>
  <c r="P357" i="35"/>
  <c r="P356" i="35"/>
  <c r="P355" i="35"/>
  <c r="P354" i="35"/>
  <c r="P353" i="35"/>
  <c r="P352" i="35"/>
  <c r="P351" i="35"/>
  <c r="P350" i="35"/>
  <c r="P348" i="35"/>
  <c r="P347" i="35"/>
  <c r="P345" i="35"/>
  <c r="P344" i="35"/>
  <c r="P343" i="35"/>
  <c r="P341" i="35"/>
  <c r="P340" i="35"/>
  <c r="P338" i="35"/>
  <c r="P337" i="35"/>
  <c r="P336" i="35"/>
  <c r="P335" i="35"/>
  <c r="P334" i="35"/>
  <c r="P332" i="35"/>
  <c r="P331" i="35"/>
  <c r="P330" i="35"/>
  <c r="P329" i="35"/>
  <c r="P328" i="35"/>
  <c r="P326" i="35"/>
  <c r="P325" i="35"/>
  <c r="P324" i="35"/>
  <c r="P323" i="35"/>
  <c r="P322" i="35"/>
  <c r="P321" i="35"/>
  <c r="P319" i="35"/>
  <c r="P318" i="35"/>
  <c r="P317" i="35"/>
  <c r="P316" i="35"/>
  <c r="P315" i="35"/>
  <c r="P314" i="35"/>
  <c r="P313" i="35"/>
  <c r="P312" i="35"/>
  <c r="P311" i="35"/>
  <c r="P310" i="35"/>
  <c r="P309" i="35"/>
  <c r="P306" i="35"/>
  <c r="P305" i="35"/>
  <c r="P304" i="35"/>
  <c r="P303" i="35"/>
  <c r="P301" i="35"/>
  <c r="P300" i="35"/>
  <c r="P299" i="35"/>
  <c r="P297" i="35"/>
  <c r="P296" i="35"/>
  <c r="P295" i="35"/>
  <c r="P294" i="35"/>
  <c r="P293" i="35"/>
  <c r="P292" i="35"/>
  <c r="P290" i="35"/>
  <c r="P289" i="35"/>
  <c r="P288" i="35"/>
  <c r="P287" i="35"/>
  <c r="P285" i="35"/>
  <c r="P284" i="35"/>
  <c r="P282" i="35"/>
  <c r="P280" i="35"/>
  <c r="P278" i="35"/>
  <c r="P277" i="35"/>
  <c r="P276" i="35"/>
  <c r="P275" i="35"/>
  <c r="P274" i="35"/>
  <c r="P272" i="35"/>
  <c r="P271" i="35"/>
  <c r="P270" i="35"/>
  <c r="P268" i="35"/>
  <c r="P267" i="35"/>
  <c r="P266" i="35"/>
  <c r="P265" i="35"/>
  <c r="P263" i="35"/>
  <c r="P262" i="35"/>
  <c r="P260" i="35"/>
  <c r="P259" i="35"/>
  <c r="P258" i="35"/>
  <c r="P257" i="35"/>
  <c r="P255" i="35"/>
  <c r="P254" i="35"/>
  <c r="P253" i="35"/>
  <c r="P252" i="35"/>
  <c r="P251" i="35"/>
  <c r="P249" i="35"/>
  <c r="P248" i="35"/>
  <c r="P247" i="35"/>
  <c r="P246" i="35"/>
  <c r="P245" i="35"/>
  <c r="P244" i="35"/>
  <c r="P243" i="35"/>
  <c r="P242" i="35"/>
  <c r="P238" i="35"/>
  <c r="P236" i="35"/>
  <c r="P227" i="35"/>
  <c r="P222" i="35"/>
  <c r="P217" i="35"/>
  <c r="P216" i="35"/>
  <c r="P213" i="35"/>
  <c r="P212" i="35"/>
  <c r="P211" i="35"/>
  <c r="P210" i="35"/>
  <c r="P209" i="35"/>
  <c r="P208" i="35"/>
  <c r="P206" i="35"/>
  <c r="P205" i="35"/>
  <c r="P203" i="35"/>
  <c r="P201" i="35"/>
  <c r="P200" i="35"/>
  <c r="P199" i="35"/>
  <c r="P198" i="35"/>
  <c r="P196" i="35"/>
  <c r="P193" i="35"/>
  <c r="P192" i="35"/>
  <c r="P191" i="35"/>
  <c r="P188" i="35"/>
  <c r="P186" i="35"/>
  <c r="P185" i="35"/>
  <c r="P184" i="35"/>
  <c r="P183" i="35"/>
  <c r="P182" i="35"/>
  <c r="P179" i="35"/>
  <c r="P178" i="35"/>
  <c r="P176" i="35"/>
  <c r="P175" i="35"/>
  <c r="P174" i="35"/>
  <c r="P173" i="35"/>
  <c r="P172" i="35"/>
  <c r="P170" i="35"/>
  <c r="P169" i="35"/>
  <c r="P168" i="35"/>
  <c r="P164" i="35"/>
  <c r="P163" i="35"/>
  <c r="P160" i="35"/>
  <c r="P159" i="35"/>
  <c r="P158" i="35"/>
  <c r="P154" i="35"/>
  <c r="P153" i="35"/>
  <c r="P152" i="35"/>
  <c r="P151" i="35"/>
  <c r="P149" i="35"/>
  <c r="P148" i="35"/>
  <c r="P145" i="35"/>
  <c r="P144" i="35"/>
  <c r="P143" i="35"/>
  <c r="P141" i="35"/>
  <c r="P140" i="35"/>
  <c r="P139" i="35"/>
  <c r="P135" i="35"/>
  <c r="P134" i="35"/>
  <c r="P133" i="35"/>
  <c r="P132" i="35"/>
  <c r="P130" i="35"/>
  <c r="P129" i="35"/>
  <c r="P128" i="35"/>
  <c r="P127" i="35"/>
  <c r="P124" i="35"/>
  <c r="P122" i="35"/>
  <c r="P121" i="35"/>
  <c r="P120" i="35"/>
  <c r="P119" i="35"/>
  <c r="P118" i="35"/>
  <c r="P116" i="35"/>
  <c r="P114" i="35"/>
  <c r="P112" i="35"/>
  <c r="P110" i="35"/>
  <c r="P109" i="35"/>
  <c r="P108" i="35"/>
  <c r="P106" i="35"/>
  <c r="P105" i="35"/>
  <c r="P103" i="35"/>
  <c r="P102" i="35"/>
  <c r="P99" i="35"/>
  <c r="P98" i="35"/>
  <c r="P95" i="35"/>
  <c r="P93" i="35"/>
  <c r="P91" i="35"/>
  <c r="P90" i="35"/>
  <c r="P89" i="35"/>
  <c r="P88" i="35"/>
  <c r="P87" i="35"/>
  <c r="P85" i="35"/>
  <c r="P84" i="35"/>
  <c r="P83" i="35"/>
  <c r="P82" i="35"/>
  <c r="P81" i="35"/>
  <c r="P78" i="35"/>
  <c r="P76" i="35"/>
  <c r="P75" i="35"/>
  <c r="P71" i="35"/>
  <c r="P70" i="35"/>
  <c r="P69" i="35"/>
  <c r="P65" i="35"/>
  <c r="P63" i="35"/>
  <c r="P62" i="35"/>
  <c r="P61" i="35"/>
  <c r="P60" i="35"/>
  <c r="P59" i="35"/>
  <c r="P57" i="35"/>
  <c r="P55" i="35"/>
  <c r="P54" i="35"/>
  <c r="P53" i="35"/>
  <c r="P52" i="35"/>
  <c r="P51" i="35"/>
  <c r="P48" i="35"/>
  <c r="P47" i="35"/>
  <c r="P46" i="35"/>
  <c r="P45" i="35"/>
  <c r="P43" i="35"/>
  <c r="P42" i="35"/>
  <c r="P41" i="35"/>
  <c r="P40" i="35"/>
  <c r="P39" i="35"/>
  <c r="P38" i="35"/>
  <c r="P37" i="35"/>
  <c r="P33" i="35"/>
  <c r="P31" i="35"/>
  <c r="P30" i="35"/>
  <c r="P26" i="35"/>
  <c r="P25" i="35"/>
  <c r="P23" i="35"/>
  <c r="P22" i="35"/>
  <c r="P21" i="35"/>
  <c r="P20" i="35"/>
  <c r="P17" i="35"/>
  <c r="P16" i="35"/>
  <c r="P13" i="35"/>
  <c r="P11" i="35"/>
  <c r="P10" i="35"/>
  <c r="P9" i="35"/>
  <c r="P8" i="35"/>
  <c r="W7" i="35"/>
  <c r="U7" i="35"/>
  <c r="T7" i="35"/>
  <c r="S7" i="35"/>
  <c r="R7" i="35"/>
  <c r="Q7" i="35"/>
  <c r="O7" i="35"/>
  <c r="J7" i="34"/>
  <c r="K7" i="35"/>
  <c r="L7" i="35"/>
  <c r="M7" i="35"/>
  <c r="N7" i="35"/>
  <c r="J7" i="35"/>
  <c r="K12" i="35"/>
  <c r="K15" i="35"/>
  <c r="K19" i="35"/>
  <c r="K18" i="35" s="1"/>
  <c r="K24" i="35"/>
  <c r="K29" i="35"/>
  <c r="K32" i="35"/>
  <c r="K36" i="35"/>
  <c r="K35" i="35" s="1"/>
  <c r="K44" i="35"/>
  <c r="K50" i="35"/>
  <c r="K49" i="35" s="1"/>
  <c r="K58" i="35"/>
  <c r="K56" i="35" s="1"/>
  <c r="K68" i="35"/>
  <c r="K67" i="35" s="1"/>
  <c r="K66" i="35" s="1"/>
  <c r="K74" i="35"/>
  <c r="K73" i="35" s="1"/>
  <c r="K77" i="35"/>
  <c r="K80" i="35"/>
  <c r="K86" i="35"/>
  <c r="K92" i="35"/>
  <c r="K94" i="35"/>
  <c r="K97" i="35"/>
  <c r="K96" i="35" s="1"/>
  <c r="K101" i="35"/>
  <c r="K104" i="35"/>
  <c r="K107" i="35"/>
  <c r="K113" i="35"/>
  <c r="K115" i="35"/>
  <c r="K126" i="35"/>
  <c r="K131" i="35"/>
  <c r="K150" i="35"/>
  <c r="K157" i="35"/>
  <c r="K167" i="35"/>
  <c r="K171" i="35"/>
  <c r="K177" i="35"/>
  <c r="K181" i="35"/>
  <c r="K187" i="35"/>
  <c r="K190" i="35"/>
  <c r="K195" i="35"/>
  <c r="K197" i="35"/>
  <c r="K202" i="35"/>
  <c r="K207" i="35"/>
  <c r="K204" i="35" s="1"/>
  <c r="K250" i="35"/>
  <c r="K256" i="35"/>
  <c r="K261" i="35"/>
  <c r="K273" i="35"/>
  <c r="K283" i="35"/>
  <c r="K291" i="35"/>
  <c r="K298" i="35"/>
  <c r="K302" i="35"/>
  <c r="K308" i="35"/>
  <c r="K320" i="35"/>
  <c r="K327" i="35"/>
  <c r="K333" i="35"/>
  <c r="K339" i="35"/>
  <c r="K342" i="35"/>
  <c r="K346" i="35"/>
  <c r="K349" i="35"/>
  <c r="K361" i="35"/>
  <c r="K364" i="35"/>
  <c r="K372" i="35"/>
  <c r="K371" i="35" s="1"/>
  <c r="K376" i="35"/>
  <c r="K379" i="35"/>
  <c r="K378" i="35" s="1"/>
  <c r="K385" i="35"/>
  <c r="K387" i="35"/>
  <c r="K389" i="35"/>
  <c r="K393" i="35"/>
  <c r="K391" i="35" s="1"/>
  <c r="K396" i="35"/>
  <c r="K401" i="35"/>
  <c r="K404" i="35"/>
  <c r="K408" i="35"/>
  <c r="K411" i="35"/>
  <c r="K413" i="35"/>
  <c r="K422" i="35"/>
  <c r="K425" i="35"/>
  <c r="K424" i="35" s="1"/>
  <c r="K431" i="35"/>
  <c r="K438" i="35"/>
  <c r="K436" i="35" s="1"/>
  <c r="K450" i="35"/>
  <c r="K452" i="35"/>
  <c r="K454" i="35"/>
  <c r="K456" i="35"/>
  <c r="K458" i="35"/>
  <c r="K460" i="35"/>
  <c r="K462" i="35"/>
  <c r="K464" i="35"/>
  <c r="K466" i="35"/>
  <c r="K468" i="35"/>
  <c r="K473" i="35"/>
  <c r="K475" i="35"/>
  <c r="K477" i="35"/>
  <c r="K479" i="35"/>
  <c r="K490" i="35"/>
  <c r="K492" i="35"/>
  <c r="K494" i="35"/>
  <c r="K496" i="35"/>
  <c r="K498" i="35"/>
  <c r="K500" i="35"/>
  <c r="K502" i="35"/>
  <c r="K504" i="35"/>
  <c r="K506" i="35"/>
  <c r="K508" i="35"/>
  <c r="O19" i="35"/>
  <c r="N19" i="35"/>
  <c r="N18" i="35" s="1"/>
  <c r="M19" i="35"/>
  <c r="M18" i="35" s="1"/>
  <c r="L19" i="35"/>
  <c r="L18" i="35" s="1"/>
  <c r="O18" i="35"/>
  <c r="O15" i="35"/>
  <c r="N15" i="35"/>
  <c r="M15" i="35"/>
  <c r="L15" i="35"/>
  <c r="O12" i="35"/>
  <c r="N12" i="35"/>
  <c r="M12" i="35"/>
  <c r="L12" i="35"/>
  <c r="J19" i="35"/>
  <c r="L24" i="35"/>
  <c r="M24" i="35"/>
  <c r="N24" i="35"/>
  <c r="O24" i="35"/>
  <c r="L29" i="35"/>
  <c r="M29" i="35"/>
  <c r="N29" i="35"/>
  <c r="O29" i="35"/>
  <c r="L32" i="35"/>
  <c r="M32" i="35"/>
  <c r="N32" i="35"/>
  <c r="O32" i="35"/>
  <c r="L36" i="35"/>
  <c r="L35" i="35" s="1"/>
  <c r="M36" i="35"/>
  <c r="M35" i="35" s="1"/>
  <c r="N36" i="35"/>
  <c r="N35" i="35" s="1"/>
  <c r="O36" i="35"/>
  <c r="O35" i="35" s="1"/>
  <c r="L44" i="35"/>
  <c r="M44" i="35"/>
  <c r="N44" i="35"/>
  <c r="O44" i="35"/>
  <c r="L50" i="35"/>
  <c r="L49" i="35" s="1"/>
  <c r="M50" i="35"/>
  <c r="M49" i="35" s="1"/>
  <c r="N50" i="35"/>
  <c r="N49" i="35" s="1"/>
  <c r="O50" i="35"/>
  <c r="O49" i="35" s="1"/>
  <c r="L58" i="35"/>
  <c r="L56" i="35" s="1"/>
  <c r="M58" i="35"/>
  <c r="M56" i="35" s="1"/>
  <c r="N58" i="35"/>
  <c r="N56" i="35" s="1"/>
  <c r="O58" i="35"/>
  <c r="O56" i="35" s="1"/>
  <c r="L68" i="35"/>
  <c r="L67" i="35" s="1"/>
  <c r="L66" i="35" s="1"/>
  <c r="M68" i="35"/>
  <c r="M67" i="35" s="1"/>
  <c r="M66" i="35" s="1"/>
  <c r="N68" i="35"/>
  <c r="N67" i="35" s="1"/>
  <c r="N66" i="35" s="1"/>
  <c r="O68" i="35"/>
  <c r="O67" i="35" s="1"/>
  <c r="O66" i="35" s="1"/>
  <c r="L74" i="35"/>
  <c r="L73" i="35" s="1"/>
  <c r="M74" i="35"/>
  <c r="M73" i="35" s="1"/>
  <c r="N74" i="35"/>
  <c r="L77" i="35"/>
  <c r="M77" i="35"/>
  <c r="N77" i="35"/>
  <c r="O77" i="35"/>
  <c r="L80" i="35"/>
  <c r="M80" i="35"/>
  <c r="N80" i="35"/>
  <c r="O80" i="35"/>
  <c r="L86" i="35"/>
  <c r="M86" i="35"/>
  <c r="N86" i="35"/>
  <c r="O86" i="35"/>
  <c r="L92" i="35"/>
  <c r="M92" i="35"/>
  <c r="N92" i="35"/>
  <c r="O92" i="35"/>
  <c r="L94" i="35"/>
  <c r="M94" i="35"/>
  <c r="N94" i="35"/>
  <c r="O94" i="35"/>
  <c r="L97" i="35"/>
  <c r="L96" i="35" s="1"/>
  <c r="M97" i="35"/>
  <c r="M96" i="35" s="1"/>
  <c r="N97" i="35"/>
  <c r="N96" i="35" s="1"/>
  <c r="O97" i="35"/>
  <c r="O96" i="35" s="1"/>
  <c r="L101" i="35"/>
  <c r="M101" i="35"/>
  <c r="N101" i="35"/>
  <c r="O101" i="35"/>
  <c r="L104" i="35"/>
  <c r="M104" i="35"/>
  <c r="N104" i="35"/>
  <c r="O104" i="35"/>
  <c r="L107" i="35"/>
  <c r="M107" i="35"/>
  <c r="N107" i="35"/>
  <c r="O107" i="35"/>
  <c r="L113" i="35"/>
  <c r="M113" i="35"/>
  <c r="N113" i="35"/>
  <c r="O113" i="35"/>
  <c r="L115" i="35"/>
  <c r="M115" i="35"/>
  <c r="N115" i="35"/>
  <c r="O115" i="35"/>
  <c r="L126" i="35"/>
  <c r="M126" i="35"/>
  <c r="N126" i="35"/>
  <c r="O126" i="35"/>
  <c r="L131" i="35"/>
  <c r="M131" i="35"/>
  <c r="M125" i="35" s="1"/>
  <c r="N131" i="35"/>
  <c r="O131" i="35"/>
  <c r="O125" i="35" s="1"/>
  <c r="L150" i="35"/>
  <c r="M150" i="35"/>
  <c r="N150" i="35"/>
  <c r="O150" i="35"/>
  <c r="L157" i="35"/>
  <c r="M157" i="35"/>
  <c r="N157" i="35"/>
  <c r="O157" i="35"/>
  <c r="L167" i="35"/>
  <c r="M167" i="35"/>
  <c r="N167" i="35"/>
  <c r="O167" i="35"/>
  <c r="L171" i="35"/>
  <c r="M171" i="35"/>
  <c r="N171" i="35"/>
  <c r="O171" i="35"/>
  <c r="L177" i="35"/>
  <c r="M177" i="35"/>
  <c r="N177" i="35"/>
  <c r="O177" i="35"/>
  <c r="L181" i="35"/>
  <c r="M181" i="35"/>
  <c r="N181" i="35"/>
  <c r="O181" i="35"/>
  <c r="L187" i="35"/>
  <c r="M187" i="35"/>
  <c r="N187" i="35"/>
  <c r="O187" i="35"/>
  <c r="L190" i="35"/>
  <c r="M190" i="35"/>
  <c r="N190" i="35"/>
  <c r="O190" i="35"/>
  <c r="L195" i="35"/>
  <c r="M195" i="35"/>
  <c r="N195" i="35"/>
  <c r="O195" i="35"/>
  <c r="L197" i="35"/>
  <c r="L194" i="35" s="1"/>
  <c r="L189" i="35" s="1"/>
  <c r="M197" i="35"/>
  <c r="N197" i="35"/>
  <c r="N194" i="35" s="1"/>
  <c r="N189" i="35" s="1"/>
  <c r="O197" i="35"/>
  <c r="L202" i="35"/>
  <c r="M202" i="35"/>
  <c r="N202" i="35"/>
  <c r="O202" i="35"/>
  <c r="L207" i="35"/>
  <c r="L204" i="35" s="1"/>
  <c r="M207" i="35"/>
  <c r="M204" i="35" s="1"/>
  <c r="N207" i="35"/>
  <c r="N204" i="35" s="1"/>
  <c r="L250" i="35"/>
  <c r="M250" i="35"/>
  <c r="N250" i="35"/>
  <c r="O250" i="35"/>
  <c r="L256" i="35"/>
  <c r="M256" i="35"/>
  <c r="N256" i="35"/>
  <c r="O256" i="35"/>
  <c r="L261" i="35"/>
  <c r="M261" i="35"/>
  <c r="N261" i="35"/>
  <c r="O261" i="35"/>
  <c r="L273" i="35"/>
  <c r="M273" i="35"/>
  <c r="N273" i="35"/>
  <c r="O273" i="35"/>
  <c r="L283" i="35"/>
  <c r="M283" i="35"/>
  <c r="N283" i="35"/>
  <c r="O283" i="35"/>
  <c r="L291" i="35"/>
  <c r="M291" i="35"/>
  <c r="N291" i="35"/>
  <c r="O291" i="35"/>
  <c r="L298" i="35"/>
  <c r="M298" i="35"/>
  <c r="N298" i="35"/>
  <c r="O298" i="35"/>
  <c r="L302" i="35"/>
  <c r="M302" i="35"/>
  <c r="N302" i="35"/>
  <c r="O302" i="35"/>
  <c r="L308" i="35"/>
  <c r="M308" i="35"/>
  <c r="N308" i="35"/>
  <c r="O308" i="35"/>
  <c r="L320" i="35"/>
  <c r="M320" i="35"/>
  <c r="N320" i="35"/>
  <c r="O320" i="35"/>
  <c r="L327" i="35"/>
  <c r="M327" i="35"/>
  <c r="N327" i="35"/>
  <c r="O327" i="35"/>
  <c r="L333" i="35"/>
  <c r="M333" i="35"/>
  <c r="N333" i="35"/>
  <c r="O333" i="35"/>
  <c r="L339" i="35"/>
  <c r="M339" i="35"/>
  <c r="N339" i="35"/>
  <c r="O339" i="35"/>
  <c r="L342" i="35"/>
  <c r="M342" i="35"/>
  <c r="N342" i="35"/>
  <c r="O342" i="35"/>
  <c r="L346" i="35"/>
  <c r="M346" i="35"/>
  <c r="N346" i="35"/>
  <c r="O346" i="35"/>
  <c r="L349" i="35"/>
  <c r="M349" i="35"/>
  <c r="N349" i="35"/>
  <c r="O349" i="35"/>
  <c r="L361" i="35"/>
  <c r="M361" i="35"/>
  <c r="N361" i="35"/>
  <c r="O361" i="35"/>
  <c r="L364" i="35"/>
  <c r="M364" i="35"/>
  <c r="N364" i="35"/>
  <c r="O364" i="35"/>
  <c r="L372" i="35"/>
  <c r="L371" i="35" s="1"/>
  <c r="M372" i="35"/>
  <c r="M371" i="35" s="1"/>
  <c r="N372" i="35"/>
  <c r="N371" i="35" s="1"/>
  <c r="O372" i="35"/>
  <c r="O371" i="35" s="1"/>
  <c r="L376" i="35"/>
  <c r="M376" i="35"/>
  <c r="N376" i="35"/>
  <c r="O376" i="35"/>
  <c r="L379" i="35"/>
  <c r="L378" i="35" s="1"/>
  <c r="M379" i="35"/>
  <c r="M378" i="35" s="1"/>
  <c r="N379" i="35"/>
  <c r="N378" i="35" s="1"/>
  <c r="O379" i="35"/>
  <c r="O378" i="35" s="1"/>
  <c r="L385" i="35"/>
  <c r="M385" i="35"/>
  <c r="N385" i="35"/>
  <c r="O385" i="35"/>
  <c r="L387" i="35"/>
  <c r="M387" i="35"/>
  <c r="N387" i="35"/>
  <c r="O387" i="35"/>
  <c r="L389" i="35"/>
  <c r="M389" i="35"/>
  <c r="N389" i="35"/>
  <c r="O389" i="35"/>
  <c r="L393" i="35"/>
  <c r="L391" i="35" s="1"/>
  <c r="M393" i="35"/>
  <c r="M391" i="35" s="1"/>
  <c r="N393" i="35"/>
  <c r="N391" i="35" s="1"/>
  <c r="O393" i="35"/>
  <c r="O391" i="35" s="1"/>
  <c r="L396" i="35"/>
  <c r="M396" i="35"/>
  <c r="N396" i="35"/>
  <c r="O396" i="35"/>
  <c r="L401" i="35"/>
  <c r="M401" i="35"/>
  <c r="N401" i="35"/>
  <c r="O401" i="35"/>
  <c r="L404" i="35"/>
  <c r="M404" i="35"/>
  <c r="N404" i="35"/>
  <c r="O404" i="35"/>
  <c r="L408" i="35"/>
  <c r="M408" i="35"/>
  <c r="N408" i="35"/>
  <c r="O408" i="35"/>
  <c r="L411" i="35"/>
  <c r="M411" i="35"/>
  <c r="N411" i="35"/>
  <c r="O411" i="35"/>
  <c r="L413" i="35"/>
  <c r="M413" i="35"/>
  <c r="N413" i="35"/>
  <c r="O413" i="35"/>
  <c r="L422" i="35"/>
  <c r="M422" i="35"/>
  <c r="N422" i="35"/>
  <c r="O422" i="35"/>
  <c r="L425" i="35"/>
  <c r="L424" i="35" s="1"/>
  <c r="M425" i="35"/>
  <c r="M424" i="35" s="1"/>
  <c r="N425" i="35"/>
  <c r="N424" i="35" s="1"/>
  <c r="O425" i="35"/>
  <c r="O424" i="35" s="1"/>
  <c r="L431" i="35"/>
  <c r="M431" i="35"/>
  <c r="N431" i="35"/>
  <c r="O431" i="35"/>
  <c r="L438" i="35"/>
  <c r="L436" i="35" s="1"/>
  <c r="M438" i="35"/>
  <c r="M436" i="35" s="1"/>
  <c r="N438" i="35"/>
  <c r="N436" i="35" s="1"/>
  <c r="O438" i="35"/>
  <c r="O436" i="35" s="1"/>
  <c r="L450" i="35"/>
  <c r="M450" i="35"/>
  <c r="N450" i="35"/>
  <c r="O450" i="35"/>
  <c r="L452" i="35"/>
  <c r="M452" i="35"/>
  <c r="N452" i="35"/>
  <c r="O452" i="35"/>
  <c r="L454" i="35"/>
  <c r="M454" i="35"/>
  <c r="N454" i="35"/>
  <c r="O454" i="35"/>
  <c r="L456" i="35"/>
  <c r="M456" i="35"/>
  <c r="N456" i="35"/>
  <c r="O456" i="35"/>
  <c r="L458" i="35"/>
  <c r="M458" i="35"/>
  <c r="N458" i="35"/>
  <c r="O458" i="35"/>
  <c r="L460" i="35"/>
  <c r="M460" i="35"/>
  <c r="N460" i="35"/>
  <c r="O460" i="35"/>
  <c r="L462" i="35"/>
  <c r="M462" i="35"/>
  <c r="N462" i="35"/>
  <c r="O462" i="35"/>
  <c r="L464" i="35"/>
  <c r="M464" i="35"/>
  <c r="N464" i="35"/>
  <c r="O464" i="35"/>
  <c r="L466" i="35"/>
  <c r="M466" i="35"/>
  <c r="N466" i="35"/>
  <c r="O466" i="35"/>
  <c r="L468" i="35"/>
  <c r="M468" i="35"/>
  <c r="M472" i="35" s="1"/>
  <c r="N468" i="35"/>
  <c r="O468" i="35"/>
  <c r="O472" i="35" s="1"/>
  <c r="L473" i="35"/>
  <c r="M473" i="35"/>
  <c r="N473" i="35"/>
  <c r="O473" i="35"/>
  <c r="L475" i="35"/>
  <c r="M475" i="35"/>
  <c r="N475" i="35"/>
  <c r="O475" i="35"/>
  <c r="L477" i="35"/>
  <c r="M477" i="35"/>
  <c r="N477" i="35"/>
  <c r="O477" i="35"/>
  <c r="L479" i="35"/>
  <c r="M479" i="35"/>
  <c r="N479" i="35"/>
  <c r="O479" i="35"/>
  <c r="L490" i="35"/>
  <c r="M490" i="35"/>
  <c r="N490" i="35"/>
  <c r="O490" i="35"/>
  <c r="L492" i="35"/>
  <c r="M492" i="35"/>
  <c r="N492" i="35"/>
  <c r="O492" i="35"/>
  <c r="L494" i="35"/>
  <c r="M494" i="35"/>
  <c r="N494" i="35"/>
  <c r="O494" i="35"/>
  <c r="L496" i="35"/>
  <c r="M496" i="35"/>
  <c r="N496" i="35"/>
  <c r="O496" i="35"/>
  <c r="L498" i="35"/>
  <c r="M498" i="35"/>
  <c r="N498" i="35"/>
  <c r="O498" i="35"/>
  <c r="L500" i="35"/>
  <c r="M500" i="35"/>
  <c r="N500" i="35"/>
  <c r="O500" i="35"/>
  <c r="L502" i="35"/>
  <c r="M502" i="35"/>
  <c r="N502" i="35"/>
  <c r="O502" i="35"/>
  <c r="L504" i="35"/>
  <c r="M504" i="35"/>
  <c r="N504" i="35"/>
  <c r="O504" i="35"/>
  <c r="L506" i="35"/>
  <c r="M506" i="35"/>
  <c r="N506" i="35"/>
  <c r="O506" i="35"/>
  <c r="L508" i="35"/>
  <c r="L512" i="35" s="1"/>
  <c r="M508" i="35"/>
  <c r="M512" i="35" s="1"/>
  <c r="N508" i="35"/>
  <c r="N512" i="35" s="1"/>
  <c r="O508" i="35"/>
  <c r="Q12" i="35"/>
  <c r="R12" i="35"/>
  <c r="S12" i="35"/>
  <c r="T12" i="35"/>
  <c r="U12" i="35"/>
  <c r="W12" i="35"/>
  <c r="Q15" i="35"/>
  <c r="R15" i="35"/>
  <c r="S15" i="35"/>
  <c r="T15" i="35"/>
  <c r="U15" i="35"/>
  <c r="W15" i="35"/>
  <c r="R19" i="35"/>
  <c r="S19" i="35"/>
  <c r="S18" i="35" s="1"/>
  <c r="T19" i="35"/>
  <c r="T18" i="35" s="1"/>
  <c r="U19" i="35"/>
  <c r="U18" i="35" s="1"/>
  <c r="W19" i="35"/>
  <c r="W18" i="35" s="1"/>
  <c r="Q24" i="35"/>
  <c r="R24" i="35"/>
  <c r="S24" i="35"/>
  <c r="T24" i="35"/>
  <c r="U24" i="35"/>
  <c r="W24" i="35"/>
  <c r="Q29" i="35"/>
  <c r="R29" i="35"/>
  <c r="S29" i="35"/>
  <c r="T29" i="35"/>
  <c r="U29" i="35"/>
  <c r="W29" i="35"/>
  <c r="Q32" i="35"/>
  <c r="R32" i="35"/>
  <c r="S32" i="35"/>
  <c r="T32" i="35"/>
  <c r="U32" i="35"/>
  <c r="W32" i="35"/>
  <c r="R36" i="35"/>
  <c r="R35" i="35" s="1"/>
  <c r="S36" i="35"/>
  <c r="S35" i="35" s="1"/>
  <c r="T36" i="35"/>
  <c r="T35" i="35" s="1"/>
  <c r="U36" i="35"/>
  <c r="U35" i="35" s="1"/>
  <c r="W36" i="35"/>
  <c r="W35" i="35" s="1"/>
  <c r="Q44" i="35"/>
  <c r="R44" i="35"/>
  <c r="S44" i="35"/>
  <c r="T44" i="35"/>
  <c r="U44" i="35"/>
  <c r="W44" i="35"/>
  <c r="Q50" i="35"/>
  <c r="R50" i="35"/>
  <c r="R49" i="35" s="1"/>
  <c r="S50" i="35"/>
  <c r="S49" i="35" s="1"/>
  <c r="T50" i="35"/>
  <c r="T49" i="35" s="1"/>
  <c r="U50" i="35"/>
  <c r="U49" i="35" s="1"/>
  <c r="W50" i="35"/>
  <c r="W49" i="35" s="1"/>
  <c r="Q58" i="35"/>
  <c r="R58" i="35"/>
  <c r="R56" i="35" s="1"/>
  <c r="S58" i="35"/>
  <c r="S56" i="35" s="1"/>
  <c r="T58" i="35"/>
  <c r="T56" i="35" s="1"/>
  <c r="U58" i="35"/>
  <c r="U56" i="35" s="1"/>
  <c r="W58" i="35"/>
  <c r="W56" i="35" s="1"/>
  <c r="Q86" i="35"/>
  <c r="R86" i="35"/>
  <c r="S86" i="35"/>
  <c r="T86" i="35"/>
  <c r="U86" i="35"/>
  <c r="W86" i="35"/>
  <c r="Q92" i="35"/>
  <c r="R92" i="35"/>
  <c r="S92" i="35"/>
  <c r="T92" i="35"/>
  <c r="U92" i="35"/>
  <c r="W92" i="35"/>
  <c r="Q94" i="35"/>
  <c r="R94" i="35"/>
  <c r="S94" i="35"/>
  <c r="T94" i="35"/>
  <c r="U94" i="35"/>
  <c r="W94" i="35"/>
  <c r="Q97" i="35"/>
  <c r="R97" i="35"/>
  <c r="R96" i="35" s="1"/>
  <c r="S97" i="35"/>
  <c r="S96" i="35" s="1"/>
  <c r="T97" i="35"/>
  <c r="T96" i="35" s="1"/>
  <c r="U97" i="35"/>
  <c r="U96" i="35" s="1"/>
  <c r="W97" i="35"/>
  <c r="W96" i="35" s="1"/>
  <c r="Q101" i="35"/>
  <c r="R101" i="35"/>
  <c r="S101" i="35"/>
  <c r="T101" i="35"/>
  <c r="U101" i="35"/>
  <c r="W101" i="35"/>
  <c r="Q104" i="35"/>
  <c r="R104" i="35"/>
  <c r="S104" i="35"/>
  <c r="T104" i="35"/>
  <c r="U104" i="35"/>
  <c r="W104" i="35"/>
  <c r="Q107" i="35"/>
  <c r="R107" i="35"/>
  <c r="S107" i="35"/>
  <c r="T107" i="35"/>
  <c r="U107" i="35"/>
  <c r="W107" i="35"/>
  <c r="Q113" i="35"/>
  <c r="R113" i="35"/>
  <c r="S113" i="35"/>
  <c r="T113" i="35"/>
  <c r="U113" i="35"/>
  <c r="W113" i="35"/>
  <c r="Q115" i="35"/>
  <c r="R115" i="35"/>
  <c r="S115" i="35"/>
  <c r="T115" i="35"/>
  <c r="U115" i="35"/>
  <c r="W115" i="35"/>
  <c r="Q126" i="35"/>
  <c r="R126" i="35"/>
  <c r="S126" i="35"/>
  <c r="T126" i="35"/>
  <c r="U126" i="35"/>
  <c r="W126" i="35"/>
  <c r="Q131" i="35"/>
  <c r="R131" i="35"/>
  <c r="S131" i="35"/>
  <c r="T131" i="35"/>
  <c r="U131" i="35"/>
  <c r="W131" i="35"/>
  <c r="Q142" i="35"/>
  <c r="R142" i="35"/>
  <c r="S142" i="35"/>
  <c r="T142" i="35"/>
  <c r="U142" i="35"/>
  <c r="W142" i="35"/>
  <c r="Q150" i="35"/>
  <c r="R150" i="35"/>
  <c r="S150" i="35"/>
  <c r="T150" i="35"/>
  <c r="U150" i="35"/>
  <c r="W150" i="35"/>
  <c r="Q283" i="35"/>
  <c r="S283" i="35"/>
  <c r="T283" i="35"/>
  <c r="U283" i="35"/>
  <c r="W283" i="35"/>
  <c r="Q302" i="35"/>
  <c r="R302" i="35"/>
  <c r="S302" i="35"/>
  <c r="T302" i="35"/>
  <c r="U302" i="35"/>
  <c r="W302" i="35"/>
  <c r="Q308" i="35"/>
  <c r="R308" i="35"/>
  <c r="S308" i="35"/>
  <c r="T308" i="35"/>
  <c r="U308" i="35"/>
  <c r="W308" i="35"/>
  <c r="Q320" i="35"/>
  <c r="R320" i="35"/>
  <c r="S320" i="35"/>
  <c r="T320" i="35"/>
  <c r="U320" i="35"/>
  <c r="W320" i="35"/>
  <c r="Q327" i="35"/>
  <c r="R327" i="35"/>
  <c r="S327" i="35"/>
  <c r="T327" i="35"/>
  <c r="U327" i="35"/>
  <c r="W327" i="35"/>
  <c r="Q333" i="35"/>
  <c r="R333" i="35"/>
  <c r="S333" i="35"/>
  <c r="T333" i="35"/>
  <c r="U333" i="35"/>
  <c r="W333" i="35"/>
  <c r="Q339" i="35"/>
  <c r="R339" i="35"/>
  <c r="S339" i="35"/>
  <c r="T339" i="35"/>
  <c r="U339" i="35"/>
  <c r="W339" i="35"/>
  <c r="Q342" i="35"/>
  <c r="R342" i="35"/>
  <c r="S342" i="35"/>
  <c r="T342" i="35"/>
  <c r="U342" i="35"/>
  <c r="W342" i="35"/>
  <c r="Q346" i="35"/>
  <c r="R346" i="35"/>
  <c r="S346" i="35"/>
  <c r="T346" i="35"/>
  <c r="U346" i="35"/>
  <c r="W346" i="35"/>
  <c r="Q349" i="35"/>
  <c r="R349" i="35"/>
  <c r="S349" i="35"/>
  <c r="T349" i="35"/>
  <c r="U349" i="35"/>
  <c r="W349" i="35"/>
  <c r="Q361" i="35"/>
  <c r="R361" i="35"/>
  <c r="S361" i="35"/>
  <c r="T361" i="35"/>
  <c r="U361" i="35"/>
  <c r="W361" i="35"/>
  <c r="Q364" i="35"/>
  <c r="R364" i="35"/>
  <c r="S364" i="35"/>
  <c r="T364" i="35"/>
  <c r="U364" i="35"/>
  <c r="W364" i="35"/>
  <c r="Q385" i="35"/>
  <c r="R385" i="35"/>
  <c r="S385" i="35"/>
  <c r="T385" i="35"/>
  <c r="U385" i="35"/>
  <c r="W385" i="35"/>
  <c r="Q387" i="35"/>
  <c r="R387" i="35"/>
  <c r="S387" i="35"/>
  <c r="T387" i="35"/>
  <c r="U387" i="35"/>
  <c r="W387" i="35"/>
  <c r="Q389" i="35"/>
  <c r="R389" i="35"/>
  <c r="S389" i="35"/>
  <c r="T389" i="35"/>
  <c r="U389" i="35"/>
  <c r="W389" i="35"/>
  <c r="Q393" i="35"/>
  <c r="R393" i="35"/>
  <c r="R391" i="35" s="1"/>
  <c r="S393" i="35"/>
  <c r="S391" i="35" s="1"/>
  <c r="T393" i="35"/>
  <c r="T391" i="35" s="1"/>
  <c r="U393" i="35"/>
  <c r="U391" i="35" s="1"/>
  <c r="W393" i="35"/>
  <c r="W391" i="35" s="1"/>
  <c r="Q396" i="35"/>
  <c r="R396" i="35"/>
  <c r="S396" i="35"/>
  <c r="T396" i="35"/>
  <c r="U396" i="35"/>
  <c r="W396" i="35"/>
  <c r="I508" i="39"/>
  <c r="T508" i="25" s="1"/>
  <c r="I508" i="45"/>
  <c r="AI508" i="25" s="1"/>
  <c r="I508" i="46"/>
  <c r="J506" i="35"/>
  <c r="J506" i="36"/>
  <c r="J506" i="37"/>
  <c r="J506" i="38"/>
  <c r="J506" i="39"/>
  <c r="I506" i="39" s="1"/>
  <c r="T506" i="25" s="1"/>
  <c r="J506" i="40"/>
  <c r="I506" i="40" s="1"/>
  <c r="H506" i="40" s="1"/>
  <c r="V506" i="25" s="1"/>
  <c r="K506" i="42"/>
  <c r="I506" i="42" s="1"/>
  <c r="X506" i="25" s="1"/>
  <c r="J506" i="43"/>
  <c r="I506" i="43" s="1"/>
  <c r="J506" i="45"/>
  <c r="I506" i="45" s="1"/>
  <c r="AI506" i="25" s="1"/>
  <c r="J506" i="46"/>
  <c r="I506" i="46" s="1"/>
  <c r="J506" i="34"/>
  <c r="J504" i="35"/>
  <c r="J504" i="36"/>
  <c r="J504" i="37"/>
  <c r="J504" i="38"/>
  <c r="J504" i="39"/>
  <c r="I504" i="39" s="1"/>
  <c r="T504" i="25" s="1"/>
  <c r="J504" i="40"/>
  <c r="K504" i="42"/>
  <c r="I504" i="42" s="1"/>
  <c r="X504" i="25" s="1"/>
  <c r="J504" i="43"/>
  <c r="J504" i="45"/>
  <c r="I504" i="45" s="1"/>
  <c r="AI504" i="25" s="1"/>
  <c r="J504" i="46"/>
  <c r="I504" i="46" s="1"/>
  <c r="J504" i="34"/>
  <c r="J502" i="35"/>
  <c r="J502" i="36"/>
  <c r="J502" i="37"/>
  <c r="J502" i="38"/>
  <c r="J502" i="39"/>
  <c r="I502" i="39" s="1"/>
  <c r="T502" i="25" s="1"/>
  <c r="J502" i="40"/>
  <c r="I502" i="40" s="1"/>
  <c r="H502" i="40" s="1"/>
  <c r="V502" i="25" s="1"/>
  <c r="K502" i="42"/>
  <c r="I502" i="42" s="1"/>
  <c r="X502" i="25" s="1"/>
  <c r="J502" i="43"/>
  <c r="I502" i="43" s="1"/>
  <c r="J502" i="45"/>
  <c r="I502" i="45" s="1"/>
  <c r="AI502" i="25" s="1"/>
  <c r="J502" i="46"/>
  <c r="I502" i="46" s="1"/>
  <c r="J502" i="34"/>
  <c r="J500" i="35"/>
  <c r="J500" i="36"/>
  <c r="J500" i="37"/>
  <c r="J500" i="38"/>
  <c r="J500" i="39"/>
  <c r="I500" i="39" s="1"/>
  <c r="T500" i="25" s="1"/>
  <c r="J500" i="40"/>
  <c r="K500" i="42"/>
  <c r="I500" i="42" s="1"/>
  <c r="X500" i="25" s="1"/>
  <c r="J500" i="43"/>
  <c r="J500" i="45"/>
  <c r="I500" i="45" s="1"/>
  <c r="AI500" i="25" s="1"/>
  <c r="J500" i="46"/>
  <c r="I500" i="46" s="1"/>
  <c r="J500" i="34"/>
  <c r="J498" i="35"/>
  <c r="J498" i="36"/>
  <c r="J498" i="37"/>
  <c r="J498" i="38"/>
  <c r="J498" i="39"/>
  <c r="I498" i="39" s="1"/>
  <c r="T498" i="25" s="1"/>
  <c r="J498" i="40"/>
  <c r="I498" i="40" s="1"/>
  <c r="H498" i="40" s="1"/>
  <c r="V498" i="25" s="1"/>
  <c r="K498" i="42"/>
  <c r="I498" i="42" s="1"/>
  <c r="X498" i="25" s="1"/>
  <c r="J498" i="43"/>
  <c r="I498" i="43" s="1"/>
  <c r="AB498" i="25" s="1"/>
  <c r="J498" i="45"/>
  <c r="I498" i="45" s="1"/>
  <c r="AI498" i="25" s="1"/>
  <c r="J498" i="46"/>
  <c r="I498" i="46" s="1"/>
  <c r="J498" i="34"/>
  <c r="J496" i="35"/>
  <c r="J496" i="36"/>
  <c r="J496" i="37"/>
  <c r="J496" i="38"/>
  <c r="J496" i="39"/>
  <c r="I496" i="39" s="1"/>
  <c r="T496" i="25" s="1"/>
  <c r="J496" i="40"/>
  <c r="K496" i="42"/>
  <c r="I496" i="42" s="1"/>
  <c r="X496" i="25" s="1"/>
  <c r="J496" i="43"/>
  <c r="J496" i="45"/>
  <c r="I496" i="45" s="1"/>
  <c r="AI496" i="25" s="1"/>
  <c r="J496" i="46"/>
  <c r="I496" i="46" s="1"/>
  <c r="J496" i="34"/>
  <c r="J494" i="35"/>
  <c r="J494" i="36"/>
  <c r="J494" i="37"/>
  <c r="J494" i="38"/>
  <c r="J494" i="39"/>
  <c r="I494" i="39" s="1"/>
  <c r="T494" i="25" s="1"/>
  <c r="J494" i="40"/>
  <c r="I494" i="40" s="1"/>
  <c r="H494" i="40" s="1"/>
  <c r="V494" i="25" s="1"/>
  <c r="K494" i="42"/>
  <c r="I494" i="42" s="1"/>
  <c r="X494" i="25" s="1"/>
  <c r="J494" i="43"/>
  <c r="I494" i="43" s="1"/>
  <c r="AB494" i="25" s="1"/>
  <c r="J494" i="45"/>
  <c r="I494" i="45" s="1"/>
  <c r="AI494" i="25" s="1"/>
  <c r="J494" i="46"/>
  <c r="I494" i="46" s="1"/>
  <c r="J494" i="34"/>
  <c r="J492" i="35"/>
  <c r="J492" i="36"/>
  <c r="J492" i="37"/>
  <c r="J492" i="38"/>
  <c r="J492" i="39"/>
  <c r="I492" i="39" s="1"/>
  <c r="T492" i="25" s="1"/>
  <c r="J492" i="40"/>
  <c r="K492" i="42"/>
  <c r="I492" i="42" s="1"/>
  <c r="X492" i="25" s="1"/>
  <c r="J492" i="43"/>
  <c r="J492" i="45"/>
  <c r="I492" i="45" s="1"/>
  <c r="AI492" i="25" s="1"/>
  <c r="J492" i="46"/>
  <c r="I492" i="46" s="1"/>
  <c r="J492" i="34"/>
  <c r="J490" i="35"/>
  <c r="J490" i="36"/>
  <c r="J490" i="37"/>
  <c r="J490" i="38"/>
  <c r="J490" i="39"/>
  <c r="I490" i="39" s="1"/>
  <c r="T490" i="25" s="1"/>
  <c r="J490" i="40"/>
  <c r="I490" i="40" s="1"/>
  <c r="H490" i="40" s="1"/>
  <c r="V490" i="25" s="1"/>
  <c r="K490" i="42"/>
  <c r="I490" i="42" s="1"/>
  <c r="X490" i="25" s="1"/>
  <c r="J490" i="43"/>
  <c r="I490" i="43" s="1"/>
  <c r="AB490" i="25" s="1"/>
  <c r="J490" i="45"/>
  <c r="I490" i="45" s="1"/>
  <c r="AI490" i="25" s="1"/>
  <c r="J490" i="46"/>
  <c r="I490" i="46" s="1"/>
  <c r="J490" i="34"/>
  <c r="J479" i="35"/>
  <c r="J479" i="36"/>
  <c r="J479" i="37"/>
  <c r="J479" i="38"/>
  <c r="J479" i="39"/>
  <c r="I479" i="39" s="1"/>
  <c r="T479" i="25" s="1"/>
  <c r="J479" i="40"/>
  <c r="K479" i="42"/>
  <c r="I479" i="42" s="1"/>
  <c r="X479" i="25" s="1"/>
  <c r="J479" i="43"/>
  <c r="J479" i="45"/>
  <c r="I479" i="45" s="1"/>
  <c r="AI479" i="25" s="1"/>
  <c r="J479" i="46"/>
  <c r="I479" i="46" s="1"/>
  <c r="J479" i="34"/>
  <c r="J477" i="35"/>
  <c r="J477" i="36"/>
  <c r="J477" i="37"/>
  <c r="J477" i="38"/>
  <c r="J477" i="39"/>
  <c r="I477" i="39" s="1"/>
  <c r="T477" i="25" s="1"/>
  <c r="J477" i="40"/>
  <c r="I477" i="40" s="1"/>
  <c r="H477" i="40" s="1"/>
  <c r="V477" i="25" s="1"/>
  <c r="K477" i="42"/>
  <c r="I477" i="42" s="1"/>
  <c r="X477" i="25" s="1"/>
  <c r="J477" i="43"/>
  <c r="I477" i="43" s="1"/>
  <c r="AB477" i="25" s="1"/>
  <c r="J477" i="45"/>
  <c r="I477" i="45" s="1"/>
  <c r="AI477" i="25" s="1"/>
  <c r="J477" i="46"/>
  <c r="I477" i="46" s="1"/>
  <c r="J477" i="34"/>
  <c r="J475" i="35"/>
  <c r="J475" i="36"/>
  <c r="J475" i="37"/>
  <c r="J475" i="38"/>
  <c r="J475" i="39"/>
  <c r="I475" i="39" s="1"/>
  <c r="T475" i="25" s="1"/>
  <c r="J475" i="40"/>
  <c r="K475" i="42"/>
  <c r="I475" i="42" s="1"/>
  <c r="X475" i="25" s="1"/>
  <c r="J475" i="43"/>
  <c r="J475" i="45"/>
  <c r="I475" i="45" s="1"/>
  <c r="AI475" i="25" s="1"/>
  <c r="J475" i="46"/>
  <c r="I475" i="46" s="1"/>
  <c r="J475" i="34"/>
  <c r="J473" i="35"/>
  <c r="J473" i="36"/>
  <c r="J473" i="37"/>
  <c r="J473" i="38"/>
  <c r="J473" i="39"/>
  <c r="I473" i="39" s="1"/>
  <c r="J473" i="40"/>
  <c r="I473" i="40" s="1"/>
  <c r="H473" i="40" s="1"/>
  <c r="K473" i="42"/>
  <c r="I473" i="42" s="1"/>
  <c r="J473" i="43"/>
  <c r="I473" i="43" s="1"/>
  <c r="J473" i="45"/>
  <c r="I473" i="45" s="1"/>
  <c r="J473" i="46"/>
  <c r="I473" i="46" s="1"/>
  <c r="J473" i="34"/>
  <c r="I468" i="39"/>
  <c r="T468" i="25" s="1"/>
  <c r="I468" i="45"/>
  <c r="AI468" i="25" s="1"/>
  <c r="I468" i="46"/>
  <c r="J466" i="35"/>
  <c r="J466" i="36"/>
  <c r="J466" i="37"/>
  <c r="J466" i="38"/>
  <c r="I466" i="38" s="1"/>
  <c r="H466" i="38" s="1"/>
  <c r="R466" i="25" s="1"/>
  <c r="J466" i="39"/>
  <c r="I466" i="39" s="1"/>
  <c r="T466" i="25" s="1"/>
  <c r="J466" i="40"/>
  <c r="I466" i="40" s="1"/>
  <c r="H466" i="40" s="1"/>
  <c r="V466" i="25" s="1"/>
  <c r="K466" i="42"/>
  <c r="I466" i="42" s="1"/>
  <c r="X466" i="25" s="1"/>
  <c r="J466" i="43"/>
  <c r="I466" i="43" s="1"/>
  <c r="AB466" i="25" s="1"/>
  <c r="J466" i="45"/>
  <c r="I466" i="45" s="1"/>
  <c r="AI466" i="25" s="1"/>
  <c r="J466" i="46"/>
  <c r="I466" i="46" s="1"/>
  <c r="J466" i="34"/>
  <c r="J464" i="35"/>
  <c r="J464" i="36"/>
  <c r="J464" i="37"/>
  <c r="J464" i="38"/>
  <c r="J464" i="39"/>
  <c r="I464" i="39" s="1"/>
  <c r="T464" i="25" s="1"/>
  <c r="J464" i="40"/>
  <c r="K464" i="42"/>
  <c r="I464" i="42" s="1"/>
  <c r="X464" i="25" s="1"/>
  <c r="J464" i="43"/>
  <c r="J464" i="45"/>
  <c r="I464" i="45" s="1"/>
  <c r="AI464" i="25" s="1"/>
  <c r="J464" i="46"/>
  <c r="I464" i="46" s="1"/>
  <c r="J464" i="34"/>
  <c r="J462" i="35"/>
  <c r="J462" i="36"/>
  <c r="J462" i="37"/>
  <c r="J462" i="38"/>
  <c r="I462" i="38" s="1"/>
  <c r="H462" i="38" s="1"/>
  <c r="R462" i="25" s="1"/>
  <c r="J462" i="39"/>
  <c r="I462" i="39" s="1"/>
  <c r="T462" i="25" s="1"/>
  <c r="J462" i="40"/>
  <c r="I462" i="40" s="1"/>
  <c r="H462" i="40" s="1"/>
  <c r="V462" i="25" s="1"/>
  <c r="K462" i="42"/>
  <c r="I462" i="42" s="1"/>
  <c r="X462" i="25" s="1"/>
  <c r="J462" i="43"/>
  <c r="I462" i="43" s="1"/>
  <c r="AB462" i="25" s="1"/>
  <c r="J462" i="45"/>
  <c r="I462" i="45" s="1"/>
  <c r="AI462" i="25" s="1"/>
  <c r="J462" i="46"/>
  <c r="I462" i="46" s="1"/>
  <c r="J462" i="34"/>
  <c r="J460" i="35"/>
  <c r="J460" i="36"/>
  <c r="J460" i="37"/>
  <c r="J460" i="38"/>
  <c r="J460" i="39"/>
  <c r="I460" i="39" s="1"/>
  <c r="T460" i="25" s="1"/>
  <c r="J460" i="40"/>
  <c r="K460" i="42"/>
  <c r="I460" i="42" s="1"/>
  <c r="X460" i="25" s="1"/>
  <c r="J460" i="43"/>
  <c r="J460" i="45"/>
  <c r="I460" i="45" s="1"/>
  <c r="AI460" i="25" s="1"/>
  <c r="J460" i="46"/>
  <c r="I460" i="46" s="1"/>
  <c r="J460" i="34"/>
  <c r="J458" i="35"/>
  <c r="J458" i="36"/>
  <c r="J458" i="37"/>
  <c r="J458" i="38"/>
  <c r="I458" i="38" s="1"/>
  <c r="H458" i="38" s="1"/>
  <c r="R458" i="25" s="1"/>
  <c r="J458" i="39"/>
  <c r="I458" i="39" s="1"/>
  <c r="T458" i="25" s="1"/>
  <c r="J458" i="40"/>
  <c r="I458" i="40" s="1"/>
  <c r="H458" i="40" s="1"/>
  <c r="V458" i="25" s="1"/>
  <c r="K458" i="42"/>
  <c r="I458" i="42" s="1"/>
  <c r="X458" i="25" s="1"/>
  <c r="J458" i="43"/>
  <c r="I458" i="43" s="1"/>
  <c r="AB458" i="25" s="1"/>
  <c r="J458" i="45"/>
  <c r="I458" i="45" s="1"/>
  <c r="AI458" i="25" s="1"/>
  <c r="J458" i="46"/>
  <c r="I458" i="46" s="1"/>
  <c r="J458" i="34"/>
  <c r="J456" i="35"/>
  <c r="J456" i="36"/>
  <c r="J456" i="37"/>
  <c r="J456" i="38"/>
  <c r="J456" i="39"/>
  <c r="I456" i="39" s="1"/>
  <c r="T456" i="25" s="1"/>
  <c r="J456" i="40"/>
  <c r="K456" i="42"/>
  <c r="I456" i="42" s="1"/>
  <c r="X456" i="25" s="1"/>
  <c r="J456" i="43"/>
  <c r="J456" i="45"/>
  <c r="I456" i="45" s="1"/>
  <c r="AI456" i="25" s="1"/>
  <c r="J456" i="46"/>
  <c r="I456" i="46" s="1"/>
  <c r="J456" i="34"/>
  <c r="J454" i="35"/>
  <c r="J454" i="36"/>
  <c r="J454" i="37"/>
  <c r="J454" i="38"/>
  <c r="I454" i="38" s="1"/>
  <c r="H454" i="38" s="1"/>
  <c r="R454" i="25" s="1"/>
  <c r="J454" i="39"/>
  <c r="I454" i="39" s="1"/>
  <c r="T454" i="25" s="1"/>
  <c r="J454" i="40"/>
  <c r="I454" i="40" s="1"/>
  <c r="H454" i="40" s="1"/>
  <c r="V454" i="25" s="1"/>
  <c r="K454" i="42"/>
  <c r="I454" i="42" s="1"/>
  <c r="X454" i="25" s="1"/>
  <c r="J454" i="43"/>
  <c r="I454" i="43" s="1"/>
  <c r="AB454" i="25" s="1"/>
  <c r="J454" i="45"/>
  <c r="I454" i="45" s="1"/>
  <c r="AI454" i="25" s="1"/>
  <c r="J454" i="46"/>
  <c r="I454" i="46" s="1"/>
  <c r="J454" i="34"/>
  <c r="J452" i="35"/>
  <c r="J452" i="36"/>
  <c r="J452" i="37"/>
  <c r="J452" i="38"/>
  <c r="J452" i="39"/>
  <c r="I452" i="39" s="1"/>
  <c r="T452" i="25" s="1"/>
  <c r="J452" i="40"/>
  <c r="K452" i="42"/>
  <c r="I452" i="42" s="1"/>
  <c r="X452" i="25" s="1"/>
  <c r="J452" i="43"/>
  <c r="J452" i="45"/>
  <c r="I452" i="45" s="1"/>
  <c r="AI452" i="25" s="1"/>
  <c r="J452" i="46"/>
  <c r="I452" i="46" s="1"/>
  <c r="J452" i="34"/>
  <c r="J450" i="35"/>
  <c r="J450" i="36"/>
  <c r="J450" i="37"/>
  <c r="J450" i="38"/>
  <c r="I450" i="38" s="1"/>
  <c r="H450" i="38" s="1"/>
  <c r="R450" i="25" s="1"/>
  <c r="J450" i="39"/>
  <c r="I450" i="39" s="1"/>
  <c r="T450" i="25" s="1"/>
  <c r="J450" i="40"/>
  <c r="I450" i="40" s="1"/>
  <c r="H450" i="40" s="1"/>
  <c r="V450" i="25" s="1"/>
  <c r="K450" i="42"/>
  <c r="I450" i="42" s="1"/>
  <c r="X450" i="25" s="1"/>
  <c r="J450" i="43"/>
  <c r="I450" i="43" s="1"/>
  <c r="AB450" i="25" s="1"/>
  <c r="J450" i="45"/>
  <c r="I450" i="45" s="1"/>
  <c r="AI450" i="25" s="1"/>
  <c r="J450" i="46"/>
  <c r="I450" i="46" s="1"/>
  <c r="J450" i="34"/>
  <c r="J438" i="35"/>
  <c r="J436" i="35" s="1"/>
  <c r="J438" i="36"/>
  <c r="J438" i="37"/>
  <c r="J438" i="38"/>
  <c r="J438" i="39"/>
  <c r="I438" i="39" s="1"/>
  <c r="T438" i="25" s="1"/>
  <c r="J438" i="40"/>
  <c r="K438" i="42"/>
  <c r="I438" i="42" s="1"/>
  <c r="X438" i="25" s="1"/>
  <c r="J438" i="43"/>
  <c r="J438" i="45"/>
  <c r="I438" i="45" s="1"/>
  <c r="AI438" i="25" s="1"/>
  <c r="J438" i="46"/>
  <c r="I438" i="46" s="1"/>
  <c r="J438" i="34"/>
  <c r="J436" i="36"/>
  <c r="J436" i="37"/>
  <c r="J436" i="38"/>
  <c r="J436" i="39"/>
  <c r="I436" i="39" s="1"/>
  <c r="J436" i="40"/>
  <c r="K436" i="42"/>
  <c r="I436" i="42" s="1"/>
  <c r="J436" i="43"/>
  <c r="J436" i="45"/>
  <c r="I436" i="45" s="1"/>
  <c r="J436" i="46"/>
  <c r="I436" i="46" s="1"/>
  <c r="J436" i="34"/>
  <c r="J431" i="35"/>
  <c r="J431" i="36"/>
  <c r="J431" i="37"/>
  <c r="J431" i="38"/>
  <c r="J431" i="39"/>
  <c r="J431" i="40"/>
  <c r="K431" i="42"/>
  <c r="J431" i="43"/>
  <c r="J431" i="45"/>
  <c r="J431" i="46"/>
  <c r="J431" i="34"/>
  <c r="J425" i="35"/>
  <c r="J425" i="36"/>
  <c r="J424" i="36" s="1"/>
  <c r="J425" i="37"/>
  <c r="J424" i="37" s="1"/>
  <c r="J425" i="38"/>
  <c r="J424" i="38" s="1"/>
  <c r="J425" i="39"/>
  <c r="J425" i="40"/>
  <c r="J424" i="40" s="1"/>
  <c r="K425" i="42"/>
  <c r="J425" i="43"/>
  <c r="J424" i="43" s="1"/>
  <c r="J425" i="45"/>
  <c r="J425" i="46"/>
  <c r="J424" i="46" s="1"/>
  <c r="J425" i="34"/>
  <c r="J424" i="34" s="1"/>
  <c r="I424" i="34" s="1"/>
  <c r="H424" i="34" s="1"/>
  <c r="K424" i="25" s="1"/>
  <c r="J422" i="35"/>
  <c r="J422" i="36"/>
  <c r="J422" i="37"/>
  <c r="J422" i="38"/>
  <c r="I422" i="38" s="1"/>
  <c r="H422" i="38" s="1"/>
  <c r="R422" i="25" s="1"/>
  <c r="J422" i="39"/>
  <c r="I422" i="39" s="1"/>
  <c r="T422" i="25" s="1"/>
  <c r="J422" i="40"/>
  <c r="I422" i="40" s="1"/>
  <c r="H422" i="40" s="1"/>
  <c r="V422" i="25" s="1"/>
  <c r="K422" i="42"/>
  <c r="I422" i="42" s="1"/>
  <c r="X422" i="25" s="1"/>
  <c r="J422" i="43"/>
  <c r="I422" i="43" s="1"/>
  <c r="J422" i="45"/>
  <c r="I422" i="45" s="1"/>
  <c r="AI422" i="25" s="1"/>
  <c r="J422" i="46"/>
  <c r="I422" i="46" s="1"/>
  <c r="J422" i="34"/>
  <c r="J413" i="35"/>
  <c r="J413" i="37"/>
  <c r="J413" i="38"/>
  <c r="I413" i="38" s="1"/>
  <c r="H413" i="38" s="1"/>
  <c r="R413" i="25" s="1"/>
  <c r="J413" i="39"/>
  <c r="I413" i="39" s="1"/>
  <c r="T413" i="25" s="1"/>
  <c r="J413" i="40"/>
  <c r="I413" i="40" s="1"/>
  <c r="H413" i="40" s="1"/>
  <c r="V413" i="25" s="1"/>
  <c r="K413" i="42"/>
  <c r="I413" i="42" s="1"/>
  <c r="X413" i="25" s="1"/>
  <c r="J413" i="43"/>
  <c r="I413" i="43" s="1"/>
  <c r="AB413" i="25" s="1"/>
  <c r="J413" i="45"/>
  <c r="I413" i="45" s="1"/>
  <c r="AI413" i="25" s="1"/>
  <c r="J413" i="46"/>
  <c r="J413" i="34"/>
  <c r="J411" i="35"/>
  <c r="J411" i="37"/>
  <c r="J411" i="38"/>
  <c r="J411" i="39"/>
  <c r="J411" i="40"/>
  <c r="K411" i="42"/>
  <c r="I411" i="42" s="1"/>
  <c r="J411" i="43"/>
  <c r="J411" i="45"/>
  <c r="J411" i="46"/>
  <c r="J411" i="34"/>
  <c r="J408" i="35"/>
  <c r="J408" i="37"/>
  <c r="J408" i="38"/>
  <c r="I408" i="38" s="1"/>
  <c r="H408" i="38" s="1"/>
  <c r="R408" i="25" s="1"/>
  <c r="J408" i="39"/>
  <c r="I408" i="39" s="1"/>
  <c r="T408" i="25" s="1"/>
  <c r="J408" i="40"/>
  <c r="I408" i="40" s="1"/>
  <c r="H408" i="40" s="1"/>
  <c r="V408" i="25" s="1"/>
  <c r="K408" i="42"/>
  <c r="I408" i="42" s="1"/>
  <c r="X408" i="25" s="1"/>
  <c r="J408" i="43"/>
  <c r="I408" i="43" s="1"/>
  <c r="AB408" i="25" s="1"/>
  <c r="J408" i="45"/>
  <c r="I408" i="45" s="1"/>
  <c r="AI408" i="25" s="1"/>
  <c r="J408" i="46"/>
  <c r="I408" i="46" s="1"/>
  <c r="J408" i="34"/>
  <c r="J404" i="35"/>
  <c r="J404" i="37"/>
  <c r="J404" i="38"/>
  <c r="I404" i="38" s="1"/>
  <c r="H404" i="38" s="1"/>
  <c r="R404" i="25" s="1"/>
  <c r="J404" i="39"/>
  <c r="I404" i="39" s="1"/>
  <c r="T404" i="25" s="1"/>
  <c r="J404" i="40"/>
  <c r="I404" i="40" s="1"/>
  <c r="H404" i="40" s="1"/>
  <c r="V404" i="25" s="1"/>
  <c r="K404" i="42"/>
  <c r="I404" i="42" s="1"/>
  <c r="X404" i="25" s="1"/>
  <c r="J404" i="43"/>
  <c r="I404" i="43" s="1"/>
  <c r="AB404" i="25" s="1"/>
  <c r="J404" i="45"/>
  <c r="I404" i="45" s="1"/>
  <c r="AI404" i="25" s="1"/>
  <c r="J404" i="46"/>
  <c r="I404" i="46" s="1"/>
  <c r="J404" i="34"/>
  <c r="J401" i="35"/>
  <c r="J401" i="37"/>
  <c r="J401" i="38"/>
  <c r="J410" i="38" s="1"/>
  <c r="J401" i="39"/>
  <c r="J410" i="39" s="1"/>
  <c r="I410" i="39" s="1"/>
  <c r="J401" i="40"/>
  <c r="J410" i="40" s="1"/>
  <c r="K401" i="42"/>
  <c r="I401" i="42" s="1"/>
  <c r="X401" i="25" s="1"/>
  <c r="J401" i="43"/>
  <c r="J410" i="43" s="1"/>
  <c r="J401" i="45"/>
  <c r="J410" i="45" s="1"/>
  <c r="J401" i="46"/>
  <c r="J410" i="46" s="1"/>
  <c r="I410" i="46" s="1"/>
  <c r="J401" i="34"/>
  <c r="J410" i="34" s="1"/>
  <c r="J396" i="35"/>
  <c r="J396" i="36"/>
  <c r="J396" i="37"/>
  <c r="J396" i="38"/>
  <c r="J396" i="39"/>
  <c r="I396" i="39" s="1"/>
  <c r="T396" i="25" s="1"/>
  <c r="J396" i="40"/>
  <c r="K396" i="42"/>
  <c r="I396" i="42" s="1"/>
  <c r="X396" i="25" s="1"/>
  <c r="J396" i="43"/>
  <c r="I396" i="43" s="1"/>
  <c r="AB396" i="25" s="1"/>
  <c r="J396" i="45"/>
  <c r="I396" i="45" s="1"/>
  <c r="AI396" i="25" s="1"/>
  <c r="J396" i="46"/>
  <c r="I396" i="46" s="1"/>
  <c r="J396" i="34"/>
  <c r="J393" i="35"/>
  <c r="J391" i="35" s="1"/>
  <c r="J393" i="36"/>
  <c r="J391" i="36" s="1"/>
  <c r="J393" i="37"/>
  <c r="J391" i="37" s="1"/>
  <c r="J393" i="38"/>
  <c r="I393" i="38" s="1"/>
  <c r="H393" i="38" s="1"/>
  <c r="R393" i="25" s="1"/>
  <c r="J393" i="39"/>
  <c r="I393" i="39" s="1"/>
  <c r="T393" i="25" s="1"/>
  <c r="J393" i="40"/>
  <c r="I393" i="40" s="1"/>
  <c r="H393" i="40" s="1"/>
  <c r="V393" i="25" s="1"/>
  <c r="K393" i="42"/>
  <c r="I393" i="42" s="1"/>
  <c r="X393" i="25" s="1"/>
  <c r="J393" i="43"/>
  <c r="I393" i="43" s="1"/>
  <c r="J393" i="45"/>
  <c r="I393" i="45" s="1"/>
  <c r="AI393" i="25" s="1"/>
  <c r="J393" i="46"/>
  <c r="I393" i="46" s="1"/>
  <c r="J393" i="34"/>
  <c r="J391" i="34" s="1"/>
  <c r="J391" i="39"/>
  <c r="I391" i="39" s="1"/>
  <c r="T391" i="25" s="1"/>
  <c r="J391" i="45"/>
  <c r="I391" i="45" s="1"/>
  <c r="AI391" i="25" s="1"/>
  <c r="J389" i="35"/>
  <c r="J389" i="36"/>
  <c r="J389" i="37"/>
  <c r="J389" i="38"/>
  <c r="J389" i="39"/>
  <c r="I389" i="39" s="1"/>
  <c r="T389" i="25" s="1"/>
  <c r="J389" i="40"/>
  <c r="K389" i="42"/>
  <c r="I389" i="42" s="1"/>
  <c r="X389" i="25" s="1"/>
  <c r="J389" i="43"/>
  <c r="I389" i="43" s="1"/>
  <c r="AB389" i="25" s="1"/>
  <c r="J389" i="45"/>
  <c r="I389" i="45" s="1"/>
  <c r="AI389" i="25" s="1"/>
  <c r="J389" i="46"/>
  <c r="I389" i="46" s="1"/>
  <c r="J389" i="34"/>
  <c r="J387" i="35"/>
  <c r="J387" i="36"/>
  <c r="J387" i="37"/>
  <c r="J387" i="38"/>
  <c r="I387" i="38" s="1"/>
  <c r="H387" i="38" s="1"/>
  <c r="R387" i="25" s="1"/>
  <c r="J387" i="39"/>
  <c r="I387" i="39" s="1"/>
  <c r="T387" i="25" s="1"/>
  <c r="J387" i="40"/>
  <c r="I387" i="40" s="1"/>
  <c r="H387" i="40" s="1"/>
  <c r="V387" i="25" s="1"/>
  <c r="K387" i="42"/>
  <c r="I387" i="42" s="1"/>
  <c r="X387" i="25" s="1"/>
  <c r="J387" i="43"/>
  <c r="I387" i="43" s="1"/>
  <c r="AB387" i="25" s="1"/>
  <c r="J387" i="45"/>
  <c r="I387" i="45" s="1"/>
  <c r="AI387" i="25" s="1"/>
  <c r="J387" i="46"/>
  <c r="I387" i="46" s="1"/>
  <c r="J387" i="34"/>
  <c r="J385" i="35"/>
  <c r="J385" i="36"/>
  <c r="J385" i="37"/>
  <c r="J385" i="38"/>
  <c r="J385" i="39"/>
  <c r="I385" i="39" s="1"/>
  <c r="T385" i="25" s="1"/>
  <c r="J385" i="40"/>
  <c r="K385" i="42"/>
  <c r="I385" i="42" s="1"/>
  <c r="X385" i="25" s="1"/>
  <c r="J385" i="43"/>
  <c r="J385" i="45"/>
  <c r="I385" i="45" s="1"/>
  <c r="AI385" i="25" s="1"/>
  <c r="J385" i="46"/>
  <c r="I385" i="46" s="1"/>
  <c r="J385" i="34"/>
  <c r="J379" i="35"/>
  <c r="J378" i="35" s="1"/>
  <c r="J379" i="36"/>
  <c r="J379" i="37"/>
  <c r="J379" i="38"/>
  <c r="I379" i="38" s="1"/>
  <c r="H379" i="38" s="1"/>
  <c r="R379" i="25" s="1"/>
  <c r="J379" i="39"/>
  <c r="I379" i="39" s="1"/>
  <c r="T379" i="25" s="1"/>
  <c r="J379" i="40"/>
  <c r="I379" i="40" s="1"/>
  <c r="H379" i="40" s="1"/>
  <c r="V379" i="25" s="1"/>
  <c r="K379" i="42"/>
  <c r="I379" i="42" s="1"/>
  <c r="X379" i="25" s="1"/>
  <c r="J379" i="43"/>
  <c r="I379" i="43" s="1"/>
  <c r="AB379" i="25" s="1"/>
  <c r="J379" i="45"/>
  <c r="I379" i="45" s="1"/>
  <c r="AI379" i="25" s="1"/>
  <c r="J379" i="46"/>
  <c r="I379" i="46" s="1"/>
  <c r="J379" i="34"/>
  <c r="J378" i="36"/>
  <c r="J378" i="37"/>
  <c r="J378" i="38"/>
  <c r="J378" i="39"/>
  <c r="I378" i="39" s="1"/>
  <c r="T378" i="25" s="1"/>
  <c r="J378" i="40"/>
  <c r="I378" i="40" s="1"/>
  <c r="H378" i="40" s="1"/>
  <c r="V378" i="25" s="1"/>
  <c r="K378" i="42"/>
  <c r="I378" i="42" s="1"/>
  <c r="X378" i="25" s="1"/>
  <c r="J378" i="43"/>
  <c r="J378" i="45"/>
  <c r="I378" i="45" s="1"/>
  <c r="AI378" i="25" s="1"/>
  <c r="J378" i="46"/>
  <c r="I378" i="46" s="1"/>
  <c r="J378" i="34"/>
  <c r="J376" i="35"/>
  <c r="J376" i="36"/>
  <c r="J376" i="37"/>
  <c r="J376" i="38"/>
  <c r="J376" i="39"/>
  <c r="I376" i="39" s="1"/>
  <c r="T376" i="25" s="1"/>
  <c r="J376" i="40"/>
  <c r="K376" i="42"/>
  <c r="I376" i="42" s="1"/>
  <c r="X376" i="25" s="1"/>
  <c r="J376" i="43"/>
  <c r="I376" i="43" s="1"/>
  <c r="AB376" i="25" s="1"/>
  <c r="J376" i="45"/>
  <c r="I376" i="45" s="1"/>
  <c r="AI376" i="25" s="1"/>
  <c r="J376" i="46"/>
  <c r="I376" i="46" s="1"/>
  <c r="J376" i="34"/>
  <c r="J372" i="35"/>
  <c r="J371" i="35" s="1"/>
  <c r="J372" i="36"/>
  <c r="J371" i="36" s="1"/>
  <c r="J372" i="37"/>
  <c r="J371" i="37" s="1"/>
  <c r="J372" i="38"/>
  <c r="I372" i="38" s="1"/>
  <c r="H372" i="38" s="1"/>
  <c r="R372" i="25" s="1"/>
  <c r="J372" i="39"/>
  <c r="I372" i="39" s="1"/>
  <c r="T372" i="25" s="1"/>
  <c r="J372" i="40"/>
  <c r="K372" i="42"/>
  <c r="I372" i="42" s="1"/>
  <c r="X372" i="25" s="1"/>
  <c r="J372" i="43"/>
  <c r="I372" i="43" s="1"/>
  <c r="AB372" i="25" s="1"/>
  <c r="J372" i="45"/>
  <c r="J372" i="46"/>
  <c r="I372" i="46" s="1"/>
  <c r="J372" i="34"/>
  <c r="J371" i="34" s="1"/>
  <c r="J364" i="35"/>
  <c r="J364" i="36"/>
  <c r="J364" i="37"/>
  <c r="J364" i="38"/>
  <c r="J364" i="39"/>
  <c r="I364" i="39" s="1"/>
  <c r="T364" i="25" s="1"/>
  <c r="J364" i="40"/>
  <c r="K364" i="42"/>
  <c r="I364" i="42" s="1"/>
  <c r="X364" i="25" s="1"/>
  <c r="J364" i="43"/>
  <c r="I364" i="43" s="1"/>
  <c r="J364" i="46"/>
  <c r="I364" i="46" s="1"/>
  <c r="J364" i="34"/>
  <c r="J361" i="35"/>
  <c r="J361" i="36"/>
  <c r="J361" i="37"/>
  <c r="J361" i="38"/>
  <c r="J361" i="39"/>
  <c r="I361" i="39" s="1"/>
  <c r="T361" i="25" s="1"/>
  <c r="J361" i="40"/>
  <c r="K361" i="42"/>
  <c r="I361" i="42" s="1"/>
  <c r="X361" i="25" s="1"/>
  <c r="J361" i="43"/>
  <c r="J361" i="45"/>
  <c r="I361" i="45" s="1"/>
  <c r="AI361" i="25" s="1"/>
  <c r="J361" i="46"/>
  <c r="I361" i="46" s="1"/>
  <c r="J361" i="34"/>
  <c r="I349" i="38"/>
  <c r="H349" i="38" s="1"/>
  <c r="R349" i="25" s="1"/>
  <c r="I349" i="39"/>
  <c r="T349" i="25" s="1"/>
  <c r="I349" i="40"/>
  <c r="H349" i="40" s="1"/>
  <c r="V349" i="25" s="1"/>
  <c r="K349" i="42"/>
  <c r="I349" i="42" s="1"/>
  <c r="X349" i="25" s="1"/>
  <c r="I349" i="43"/>
  <c r="I349" i="45"/>
  <c r="AI349" i="25" s="1"/>
  <c r="I349" i="46"/>
  <c r="J346" i="35"/>
  <c r="J346" i="36"/>
  <c r="J346" i="37"/>
  <c r="J346" i="38"/>
  <c r="J346" i="39"/>
  <c r="I346" i="39" s="1"/>
  <c r="T346" i="25" s="1"/>
  <c r="J346" i="40"/>
  <c r="K346" i="42"/>
  <c r="I346" i="42" s="1"/>
  <c r="X346" i="25" s="1"/>
  <c r="J346" i="43"/>
  <c r="J346" i="45"/>
  <c r="I346" i="45" s="1"/>
  <c r="AI346" i="25" s="1"/>
  <c r="J346" i="46"/>
  <c r="I346" i="46" s="1"/>
  <c r="J346" i="34"/>
  <c r="J342" i="35"/>
  <c r="J342" i="36"/>
  <c r="J342" i="37"/>
  <c r="J342" i="38"/>
  <c r="J342" i="39"/>
  <c r="I342" i="39" s="1"/>
  <c r="T342" i="25" s="1"/>
  <c r="J342" i="40"/>
  <c r="I342" i="40" s="1"/>
  <c r="H342" i="40" s="1"/>
  <c r="V342" i="25" s="1"/>
  <c r="K342" i="42"/>
  <c r="I342" i="42" s="1"/>
  <c r="X342" i="25" s="1"/>
  <c r="J342" i="43"/>
  <c r="I342" i="43" s="1"/>
  <c r="AB342" i="25" s="1"/>
  <c r="J342" i="45"/>
  <c r="I342" i="45" s="1"/>
  <c r="AI342" i="25" s="1"/>
  <c r="J342" i="46"/>
  <c r="I342" i="46" s="1"/>
  <c r="J342" i="34"/>
  <c r="J339" i="35"/>
  <c r="J339" i="36"/>
  <c r="J339" i="37"/>
  <c r="J339" i="38"/>
  <c r="J339" i="39"/>
  <c r="I339" i="39" s="1"/>
  <c r="T339" i="25" s="1"/>
  <c r="J339" i="40"/>
  <c r="K339" i="42"/>
  <c r="I339" i="42" s="1"/>
  <c r="X339" i="25" s="1"/>
  <c r="J339" i="43"/>
  <c r="J339" i="45"/>
  <c r="I339" i="45" s="1"/>
  <c r="AI339" i="25" s="1"/>
  <c r="J339" i="46"/>
  <c r="I339" i="46" s="1"/>
  <c r="J339" i="34"/>
  <c r="J333" i="35"/>
  <c r="J333" i="36"/>
  <c r="J333" i="37"/>
  <c r="J333" i="38"/>
  <c r="J333" i="39"/>
  <c r="I333" i="39" s="1"/>
  <c r="T333" i="25" s="1"/>
  <c r="J333" i="40"/>
  <c r="I333" i="40" s="1"/>
  <c r="H333" i="40" s="1"/>
  <c r="V333" i="25" s="1"/>
  <c r="K333" i="42"/>
  <c r="I333" i="42" s="1"/>
  <c r="X333" i="25" s="1"/>
  <c r="J333" i="43"/>
  <c r="I333" i="43" s="1"/>
  <c r="J333" i="45"/>
  <c r="I333" i="45" s="1"/>
  <c r="AI333" i="25" s="1"/>
  <c r="J333" i="46"/>
  <c r="I333" i="46" s="1"/>
  <c r="J333" i="34"/>
  <c r="J327" i="35"/>
  <c r="J327" i="36"/>
  <c r="J327" i="37"/>
  <c r="J327" i="38"/>
  <c r="J327" i="39"/>
  <c r="I327" i="39" s="1"/>
  <c r="T327" i="25" s="1"/>
  <c r="J327" i="40"/>
  <c r="K327" i="42"/>
  <c r="I327" i="42" s="1"/>
  <c r="X327" i="25" s="1"/>
  <c r="J327" i="43"/>
  <c r="J327" i="45"/>
  <c r="I327" i="45" s="1"/>
  <c r="AI327" i="25" s="1"/>
  <c r="J327" i="46"/>
  <c r="I327" i="46" s="1"/>
  <c r="J327" i="34"/>
  <c r="J320" i="35"/>
  <c r="J320" i="36"/>
  <c r="J320" i="37"/>
  <c r="J320" i="38"/>
  <c r="J320" i="39"/>
  <c r="I320" i="39" s="1"/>
  <c r="T320" i="25" s="1"/>
  <c r="J320" i="40"/>
  <c r="I320" i="40" s="1"/>
  <c r="H320" i="40" s="1"/>
  <c r="V320" i="25" s="1"/>
  <c r="K320" i="42"/>
  <c r="I320" i="42" s="1"/>
  <c r="X320" i="25" s="1"/>
  <c r="J320" i="43"/>
  <c r="I320" i="43" s="1"/>
  <c r="J320" i="45"/>
  <c r="I320" i="45" s="1"/>
  <c r="AI320" i="25" s="1"/>
  <c r="J320" i="46"/>
  <c r="I320" i="46" s="1"/>
  <c r="J320" i="34"/>
  <c r="J308" i="35"/>
  <c r="J308" i="36"/>
  <c r="J308" i="37"/>
  <c r="J308" i="38"/>
  <c r="J308" i="39"/>
  <c r="I308" i="39" s="1"/>
  <c r="T308" i="25" s="1"/>
  <c r="J308" i="40"/>
  <c r="K308" i="42"/>
  <c r="I308" i="42" s="1"/>
  <c r="X308" i="25" s="1"/>
  <c r="J308" i="43"/>
  <c r="J308" i="45"/>
  <c r="I308" i="45" s="1"/>
  <c r="AI308" i="25" s="1"/>
  <c r="J308" i="46"/>
  <c r="I308" i="46" s="1"/>
  <c r="J308" i="34"/>
  <c r="J302" i="35"/>
  <c r="J302" i="36"/>
  <c r="J302" i="37"/>
  <c r="J302" i="38"/>
  <c r="I302" i="38" s="1"/>
  <c r="H302" i="38" s="1"/>
  <c r="R302" i="25" s="1"/>
  <c r="J302" i="39"/>
  <c r="I302" i="39" s="1"/>
  <c r="T302" i="25" s="1"/>
  <c r="J302" i="40"/>
  <c r="I302" i="40" s="1"/>
  <c r="H302" i="40" s="1"/>
  <c r="V302" i="25" s="1"/>
  <c r="K302" i="42"/>
  <c r="I302" i="42" s="1"/>
  <c r="X302" i="25" s="1"/>
  <c r="J302" i="43"/>
  <c r="I302" i="43" s="1"/>
  <c r="AB302" i="25" s="1"/>
  <c r="J302" i="45"/>
  <c r="I302" i="45" s="1"/>
  <c r="AI302" i="25" s="1"/>
  <c r="J302" i="46"/>
  <c r="I302" i="46" s="1"/>
  <c r="J302" i="34"/>
  <c r="J298" i="35"/>
  <c r="J298" i="36"/>
  <c r="J298" i="37"/>
  <c r="J298" i="38"/>
  <c r="J298" i="39"/>
  <c r="I298" i="39" s="1"/>
  <c r="T298" i="25" s="1"/>
  <c r="J298" i="40"/>
  <c r="K298" i="42"/>
  <c r="I298" i="42" s="1"/>
  <c r="X298" i="25" s="1"/>
  <c r="J298" i="43"/>
  <c r="J298" i="45"/>
  <c r="I298" i="45" s="1"/>
  <c r="AI298" i="25" s="1"/>
  <c r="J298" i="46"/>
  <c r="I298" i="46" s="1"/>
  <c r="J298" i="34"/>
  <c r="I291" i="38"/>
  <c r="H291" i="38" s="1"/>
  <c r="R291" i="25" s="1"/>
  <c r="I291" i="39"/>
  <c r="T291" i="25" s="1"/>
  <c r="I291" i="43"/>
  <c r="I291" i="45"/>
  <c r="AI291" i="25" s="1"/>
  <c r="I291" i="46"/>
  <c r="I283" i="39"/>
  <c r="T283" i="25" s="1"/>
  <c r="I283" i="45"/>
  <c r="AI283" i="25" s="1"/>
  <c r="I283" i="46"/>
  <c r="I273" i="38"/>
  <c r="H273" i="38" s="1"/>
  <c r="R273" i="25" s="1"/>
  <c r="I273" i="39"/>
  <c r="T273" i="25" s="1"/>
  <c r="I273" i="40"/>
  <c r="H273" i="40" s="1"/>
  <c r="V273" i="25" s="1"/>
  <c r="I273" i="45"/>
  <c r="AI273" i="25" s="1"/>
  <c r="I273" i="46"/>
  <c r="I261" i="39"/>
  <c r="T261" i="25" s="1"/>
  <c r="I261" i="45"/>
  <c r="AI261" i="25" s="1"/>
  <c r="I261" i="46"/>
  <c r="I256" i="38"/>
  <c r="H256" i="38" s="1"/>
  <c r="R256" i="25" s="1"/>
  <c r="I256" i="39"/>
  <c r="T256" i="25" s="1"/>
  <c r="I256" i="40"/>
  <c r="H256" i="40" s="1"/>
  <c r="V256" i="25" s="1"/>
  <c r="I256" i="46"/>
  <c r="J250" i="35"/>
  <c r="J250" i="36"/>
  <c r="J250" i="37"/>
  <c r="J250" i="38"/>
  <c r="J250" i="39"/>
  <c r="J250" i="40"/>
  <c r="K250" i="42"/>
  <c r="I250" i="42" s="1"/>
  <c r="X250" i="25" s="1"/>
  <c r="J250" i="43"/>
  <c r="J250" i="45"/>
  <c r="I250" i="45" s="1"/>
  <c r="AI250" i="25" s="1"/>
  <c r="J250" i="46"/>
  <c r="I250" i="46" s="1"/>
  <c r="J250" i="34"/>
  <c r="I215" i="39"/>
  <c r="I215" i="43"/>
  <c r="I215" i="45"/>
  <c r="I215" i="46"/>
  <c r="J207" i="35"/>
  <c r="J204" i="35" s="1"/>
  <c r="J207" i="36"/>
  <c r="J204" i="36" s="1"/>
  <c r="J207" i="37"/>
  <c r="J204" i="37" s="1"/>
  <c r="J207" i="38"/>
  <c r="J204" i="38" s="1"/>
  <c r="J207" i="39"/>
  <c r="I207" i="39" s="1"/>
  <c r="T207" i="25" s="1"/>
  <c r="J207" i="40"/>
  <c r="J204" i="40" s="1"/>
  <c r="K207" i="42"/>
  <c r="I207" i="42" s="1"/>
  <c r="X207" i="25" s="1"/>
  <c r="J207" i="43"/>
  <c r="J204" i="43" s="1"/>
  <c r="J207" i="45"/>
  <c r="I207" i="45" s="1"/>
  <c r="AI207" i="25" s="1"/>
  <c r="J207" i="46"/>
  <c r="I207" i="46" s="1"/>
  <c r="J207" i="34"/>
  <c r="J204" i="34" s="1"/>
  <c r="J204" i="39"/>
  <c r="I204" i="39" s="1"/>
  <c r="T204" i="25" s="1"/>
  <c r="J204" i="45"/>
  <c r="I204" i="45" s="1"/>
  <c r="AI204" i="25" s="1"/>
  <c r="J202" i="35"/>
  <c r="J202" i="36"/>
  <c r="J202" i="37"/>
  <c r="J202" i="38"/>
  <c r="I202" i="38" s="1"/>
  <c r="H202" i="38" s="1"/>
  <c r="R202" i="25" s="1"/>
  <c r="J202" i="39"/>
  <c r="I202" i="39" s="1"/>
  <c r="T202" i="25" s="1"/>
  <c r="J202" i="40"/>
  <c r="K202" i="42"/>
  <c r="I202" i="42" s="1"/>
  <c r="X202" i="25" s="1"/>
  <c r="J202" i="43"/>
  <c r="I202" i="43" s="1"/>
  <c r="J202" i="45"/>
  <c r="I202" i="45" s="1"/>
  <c r="AI202" i="25" s="1"/>
  <c r="J202" i="46"/>
  <c r="I202" i="46" s="1"/>
  <c r="J202" i="34"/>
  <c r="J197" i="35"/>
  <c r="J197" i="36"/>
  <c r="J197" i="37"/>
  <c r="J197" i="38"/>
  <c r="J197" i="39"/>
  <c r="I197" i="39" s="1"/>
  <c r="T197" i="25" s="1"/>
  <c r="J197" i="40"/>
  <c r="K197" i="42"/>
  <c r="I197" i="42" s="1"/>
  <c r="X197" i="25" s="1"/>
  <c r="J197" i="43"/>
  <c r="J197" i="45"/>
  <c r="J197" i="46"/>
  <c r="I197" i="46" s="1"/>
  <c r="J197" i="34"/>
  <c r="J195" i="35"/>
  <c r="J195" i="36"/>
  <c r="J195" i="37"/>
  <c r="J195" i="38"/>
  <c r="I195" i="38" s="1"/>
  <c r="H195" i="38" s="1"/>
  <c r="R195" i="25" s="1"/>
  <c r="J195" i="39"/>
  <c r="I195" i="39" s="1"/>
  <c r="T195" i="25" s="1"/>
  <c r="J195" i="40"/>
  <c r="K195" i="42"/>
  <c r="I195" i="42" s="1"/>
  <c r="X195" i="25" s="1"/>
  <c r="J195" i="43"/>
  <c r="I195" i="43" s="1"/>
  <c r="J195" i="45"/>
  <c r="I195" i="45" s="1"/>
  <c r="AI195" i="25" s="1"/>
  <c r="J195" i="46"/>
  <c r="I195" i="46" s="1"/>
  <c r="J195" i="34"/>
  <c r="J190" i="35"/>
  <c r="J190" i="36"/>
  <c r="J190" i="37"/>
  <c r="J190" i="38"/>
  <c r="J190" i="39"/>
  <c r="I190" i="39" s="1"/>
  <c r="T190" i="25" s="1"/>
  <c r="J190" i="40"/>
  <c r="K190" i="42"/>
  <c r="I190" i="42" s="1"/>
  <c r="X190" i="25" s="1"/>
  <c r="J190" i="43"/>
  <c r="J190" i="45"/>
  <c r="I190" i="45" s="1"/>
  <c r="AI190" i="25" s="1"/>
  <c r="J190" i="46"/>
  <c r="I190" i="46" s="1"/>
  <c r="J190" i="34"/>
  <c r="J187" i="35"/>
  <c r="J187" i="36"/>
  <c r="J187" i="37"/>
  <c r="J187" i="38"/>
  <c r="I187" i="38" s="1"/>
  <c r="H187" i="38" s="1"/>
  <c r="R187" i="25" s="1"/>
  <c r="J187" i="39"/>
  <c r="I187" i="39" s="1"/>
  <c r="T187" i="25" s="1"/>
  <c r="J187" i="40"/>
  <c r="K187" i="42"/>
  <c r="I187" i="42" s="1"/>
  <c r="X187" i="25" s="1"/>
  <c r="J187" i="43"/>
  <c r="I187" i="43" s="1"/>
  <c r="J187" i="45"/>
  <c r="I187" i="45" s="1"/>
  <c r="AI187" i="25" s="1"/>
  <c r="J187" i="46"/>
  <c r="I187" i="46" s="1"/>
  <c r="J187" i="34"/>
  <c r="J181" i="35"/>
  <c r="J181" i="36"/>
  <c r="J181" i="37"/>
  <c r="J181" i="38"/>
  <c r="J181" i="39"/>
  <c r="I181" i="39" s="1"/>
  <c r="T181" i="25" s="1"/>
  <c r="J181" i="40"/>
  <c r="K181" i="42"/>
  <c r="I181" i="42" s="1"/>
  <c r="X181" i="25" s="1"/>
  <c r="J181" i="43"/>
  <c r="J181" i="45"/>
  <c r="I181" i="45" s="1"/>
  <c r="AI181" i="25" s="1"/>
  <c r="J181" i="46"/>
  <c r="J181" i="34"/>
  <c r="J177" i="35"/>
  <c r="J177" i="36"/>
  <c r="J177" i="37"/>
  <c r="J177" i="38"/>
  <c r="I177" i="38" s="1"/>
  <c r="H177" i="38" s="1"/>
  <c r="R177" i="25" s="1"/>
  <c r="J177" i="39"/>
  <c r="I177" i="39" s="1"/>
  <c r="T177" i="25" s="1"/>
  <c r="J177" i="40"/>
  <c r="I177" i="40" s="1"/>
  <c r="H177" i="40" s="1"/>
  <c r="V177" i="25" s="1"/>
  <c r="K177" i="42"/>
  <c r="I177" i="42" s="1"/>
  <c r="X177" i="25" s="1"/>
  <c r="J177" i="43"/>
  <c r="I177" i="43" s="1"/>
  <c r="AB177" i="25" s="1"/>
  <c r="J177" i="45"/>
  <c r="I177" i="45" s="1"/>
  <c r="AI177" i="25" s="1"/>
  <c r="J177" i="46"/>
  <c r="I177" i="46" s="1"/>
  <c r="J177" i="34"/>
  <c r="I177" i="34" s="1"/>
  <c r="H177" i="34" s="1"/>
  <c r="K177" i="25" s="1"/>
  <c r="J171" i="35"/>
  <c r="J171" i="36"/>
  <c r="J171" i="37"/>
  <c r="J171" i="38"/>
  <c r="J171" i="39"/>
  <c r="I171" i="39" s="1"/>
  <c r="T171" i="25" s="1"/>
  <c r="J171" i="40"/>
  <c r="K171" i="42"/>
  <c r="I171" i="42" s="1"/>
  <c r="X171" i="25" s="1"/>
  <c r="J171" i="43"/>
  <c r="J171" i="45"/>
  <c r="I171" i="45" s="1"/>
  <c r="AI171" i="25" s="1"/>
  <c r="J171" i="46"/>
  <c r="I171" i="46" s="1"/>
  <c r="J171" i="34"/>
  <c r="I171" i="34" s="1"/>
  <c r="H171" i="34" s="1"/>
  <c r="K171" i="25" s="1"/>
  <c r="J167" i="35"/>
  <c r="J167" i="36"/>
  <c r="J167" i="37"/>
  <c r="J167" i="38"/>
  <c r="I167" i="38" s="1"/>
  <c r="H167" i="38" s="1"/>
  <c r="R167" i="25" s="1"/>
  <c r="J167" i="39"/>
  <c r="I167" i="39" s="1"/>
  <c r="T167" i="25" s="1"/>
  <c r="J167" i="40"/>
  <c r="I167" i="40" s="1"/>
  <c r="H167" i="40" s="1"/>
  <c r="V167" i="25" s="1"/>
  <c r="K167" i="42"/>
  <c r="I167" i="42" s="1"/>
  <c r="X167" i="25" s="1"/>
  <c r="J167" i="43"/>
  <c r="I167" i="43" s="1"/>
  <c r="AB167" i="25" s="1"/>
  <c r="J167" i="45"/>
  <c r="I167" i="45" s="1"/>
  <c r="AI167" i="25" s="1"/>
  <c r="J167" i="46"/>
  <c r="I167" i="46" s="1"/>
  <c r="J167" i="34"/>
  <c r="I167" i="34" s="1"/>
  <c r="H167" i="34" s="1"/>
  <c r="K167" i="25" s="1"/>
  <c r="I157" i="39"/>
  <c r="T157" i="25" s="1"/>
  <c r="I157" i="45"/>
  <c r="AI157" i="25" s="1"/>
  <c r="I157" i="46"/>
  <c r="I157" i="34"/>
  <c r="H157" i="34" s="1"/>
  <c r="K157" i="25" s="1"/>
  <c r="J150" i="35"/>
  <c r="J150" i="36"/>
  <c r="J150" i="37"/>
  <c r="J150" i="38"/>
  <c r="I150" i="38" s="1"/>
  <c r="H150" i="38" s="1"/>
  <c r="R150" i="25" s="1"/>
  <c r="J150" i="39"/>
  <c r="I150" i="39" s="1"/>
  <c r="T150" i="25" s="1"/>
  <c r="J150" i="40"/>
  <c r="I150" i="40" s="1"/>
  <c r="H150" i="40" s="1"/>
  <c r="V150" i="25" s="1"/>
  <c r="K150" i="42"/>
  <c r="I150" i="42" s="1"/>
  <c r="X150" i="25" s="1"/>
  <c r="J150" i="43"/>
  <c r="I150" i="43" s="1"/>
  <c r="AB150" i="25" s="1"/>
  <c r="J150" i="45"/>
  <c r="I150" i="45" s="1"/>
  <c r="AI150" i="25" s="1"/>
  <c r="J150" i="46"/>
  <c r="I150" i="46" s="1"/>
  <c r="J150" i="34"/>
  <c r="I150" i="34" s="1"/>
  <c r="H150" i="34" s="1"/>
  <c r="K150" i="25" s="1"/>
  <c r="I142" i="37"/>
  <c r="H142" i="37" s="1"/>
  <c r="Q142" i="25" s="1"/>
  <c r="I142" i="39"/>
  <c r="T142" i="25" s="1"/>
  <c r="I142" i="46"/>
  <c r="I142" i="34"/>
  <c r="H142" i="34" s="1"/>
  <c r="K142" i="25" s="1"/>
  <c r="I138" i="39"/>
  <c r="T138" i="25" s="1"/>
  <c r="I138" i="43"/>
  <c r="AB138" i="25" s="1"/>
  <c r="I138" i="45"/>
  <c r="AI138" i="25" s="1"/>
  <c r="I138" i="46"/>
  <c r="I138" i="34"/>
  <c r="H138" i="34" s="1"/>
  <c r="K138" i="25" s="1"/>
  <c r="J131" i="35"/>
  <c r="J131" i="36"/>
  <c r="J131" i="37"/>
  <c r="J131" i="38"/>
  <c r="J131" i="39"/>
  <c r="I131" i="39" s="1"/>
  <c r="T131" i="25" s="1"/>
  <c r="J131" i="40"/>
  <c r="K131" i="42"/>
  <c r="I131" i="42" s="1"/>
  <c r="X131" i="25" s="1"/>
  <c r="J131" i="43"/>
  <c r="J131" i="45"/>
  <c r="I131" i="45" s="1"/>
  <c r="AI131" i="25" s="1"/>
  <c r="J131" i="46"/>
  <c r="J131" i="34"/>
  <c r="I131" i="34" s="1"/>
  <c r="H131" i="34" s="1"/>
  <c r="K131" i="25" s="1"/>
  <c r="J126" i="35"/>
  <c r="J126" i="36"/>
  <c r="J126" i="37"/>
  <c r="J126" i="38"/>
  <c r="I126" i="38" s="1"/>
  <c r="H126" i="38" s="1"/>
  <c r="R126" i="25" s="1"/>
  <c r="J126" i="39"/>
  <c r="I126" i="39" s="1"/>
  <c r="T126" i="25" s="1"/>
  <c r="J126" i="40"/>
  <c r="K126" i="42"/>
  <c r="I126" i="42" s="1"/>
  <c r="X126" i="25" s="1"/>
  <c r="J126" i="43"/>
  <c r="I126" i="43" s="1"/>
  <c r="AB126" i="25" s="1"/>
  <c r="J126" i="45"/>
  <c r="I126" i="45" s="1"/>
  <c r="AI126" i="25" s="1"/>
  <c r="J126" i="46"/>
  <c r="I126" i="46" s="1"/>
  <c r="J126" i="34"/>
  <c r="I126" i="34" s="1"/>
  <c r="H126" i="34" s="1"/>
  <c r="K126" i="25" s="1"/>
  <c r="I117" i="39"/>
  <c r="T117" i="25" s="1"/>
  <c r="I117" i="45"/>
  <c r="AI117" i="25" s="1"/>
  <c r="I117" i="46"/>
  <c r="I117" i="34"/>
  <c r="H117" i="34" s="1"/>
  <c r="K117" i="25" s="1"/>
  <c r="J115" i="35"/>
  <c r="J115" i="36"/>
  <c r="J115" i="37"/>
  <c r="J115" i="38"/>
  <c r="J115" i="39"/>
  <c r="I115" i="39" s="1"/>
  <c r="T115" i="25" s="1"/>
  <c r="J115" i="40"/>
  <c r="I115" i="40" s="1"/>
  <c r="H115" i="40" s="1"/>
  <c r="V115" i="25" s="1"/>
  <c r="K115" i="42"/>
  <c r="I115" i="42" s="1"/>
  <c r="X115" i="25" s="1"/>
  <c r="J115" i="43"/>
  <c r="J115" i="45"/>
  <c r="I115" i="45" s="1"/>
  <c r="AI115" i="25" s="1"/>
  <c r="J115" i="46"/>
  <c r="I115" i="46" s="1"/>
  <c r="J115" i="34"/>
  <c r="I115" i="34" s="1"/>
  <c r="H115" i="34" s="1"/>
  <c r="K115" i="25" s="1"/>
  <c r="J113" i="35"/>
  <c r="J113" i="36"/>
  <c r="J113" i="37"/>
  <c r="J113" i="38"/>
  <c r="J113" i="39"/>
  <c r="I113" i="39" s="1"/>
  <c r="T113" i="25" s="1"/>
  <c r="J113" i="40"/>
  <c r="K113" i="42"/>
  <c r="I113" i="42" s="1"/>
  <c r="X113" i="25" s="1"/>
  <c r="J113" i="43"/>
  <c r="J113" i="45"/>
  <c r="J113" i="46"/>
  <c r="I113" i="46" s="1"/>
  <c r="J113" i="34"/>
  <c r="I113" i="34" s="1"/>
  <c r="H113" i="34" s="1"/>
  <c r="K113" i="25" s="1"/>
  <c r="J107" i="35"/>
  <c r="J107" i="36"/>
  <c r="J107" i="37"/>
  <c r="J107" i="38"/>
  <c r="I107" i="38" s="1"/>
  <c r="H107" i="38" s="1"/>
  <c r="R107" i="25" s="1"/>
  <c r="J107" i="39"/>
  <c r="I107" i="39" s="1"/>
  <c r="T107" i="25" s="1"/>
  <c r="J107" i="40"/>
  <c r="I107" i="40" s="1"/>
  <c r="H107" i="40" s="1"/>
  <c r="V107" i="25" s="1"/>
  <c r="K107" i="42"/>
  <c r="I107" i="42" s="1"/>
  <c r="X107" i="25" s="1"/>
  <c r="J107" i="43"/>
  <c r="I107" i="43" s="1"/>
  <c r="AB107" i="25" s="1"/>
  <c r="J107" i="45"/>
  <c r="I107" i="45" s="1"/>
  <c r="AI107" i="25" s="1"/>
  <c r="J107" i="46"/>
  <c r="I107" i="46" s="1"/>
  <c r="J107" i="34"/>
  <c r="I107" i="34" s="1"/>
  <c r="H107" i="34" s="1"/>
  <c r="K107" i="25" s="1"/>
  <c r="J104" i="35"/>
  <c r="J104" i="36"/>
  <c r="J104" i="37"/>
  <c r="J104" i="38"/>
  <c r="J104" i="39"/>
  <c r="J104" i="40"/>
  <c r="K104" i="42"/>
  <c r="I104" i="42" s="1"/>
  <c r="X104" i="25" s="1"/>
  <c r="J104" i="43"/>
  <c r="J104" i="45"/>
  <c r="I104" i="45" s="1"/>
  <c r="AI104" i="25" s="1"/>
  <c r="J104" i="46"/>
  <c r="I104" i="46" s="1"/>
  <c r="J104" i="34"/>
  <c r="I104" i="34" s="1"/>
  <c r="H104" i="34" s="1"/>
  <c r="K104" i="25" s="1"/>
  <c r="J101" i="35"/>
  <c r="J101" i="36"/>
  <c r="J101" i="37"/>
  <c r="J101" i="38"/>
  <c r="I101" i="38" s="1"/>
  <c r="H101" i="38" s="1"/>
  <c r="R101" i="25" s="1"/>
  <c r="J101" i="39"/>
  <c r="I101" i="39" s="1"/>
  <c r="T101" i="25" s="1"/>
  <c r="J101" i="40"/>
  <c r="K101" i="42"/>
  <c r="I101" i="42" s="1"/>
  <c r="X101" i="25" s="1"/>
  <c r="J101" i="43"/>
  <c r="J101" i="45"/>
  <c r="I101" i="45" s="1"/>
  <c r="AI101" i="25" s="1"/>
  <c r="J101" i="46"/>
  <c r="I101" i="46" s="1"/>
  <c r="J101" i="34"/>
  <c r="I101" i="34" s="1"/>
  <c r="H101" i="34" s="1"/>
  <c r="K101" i="25" s="1"/>
  <c r="J97" i="34"/>
  <c r="J96" i="34" s="1"/>
  <c r="I96" i="34" s="1"/>
  <c r="H96" i="34" s="1"/>
  <c r="K96" i="25" s="1"/>
  <c r="J94" i="34"/>
  <c r="I94" i="34" s="1"/>
  <c r="H94" i="34" s="1"/>
  <c r="K94" i="25" s="1"/>
  <c r="J92" i="34"/>
  <c r="I92" i="34" s="1"/>
  <c r="H92" i="34" s="1"/>
  <c r="K92" i="25" s="1"/>
  <c r="J86" i="34"/>
  <c r="I86" i="34" s="1"/>
  <c r="H86" i="34" s="1"/>
  <c r="K86" i="25" s="1"/>
  <c r="J80" i="34"/>
  <c r="I80" i="34" s="1"/>
  <c r="H80" i="34" s="1"/>
  <c r="K80" i="25" s="1"/>
  <c r="J77" i="34"/>
  <c r="I77" i="34" s="1"/>
  <c r="H77" i="34" s="1"/>
  <c r="K77" i="25" s="1"/>
  <c r="J68" i="34"/>
  <c r="J58" i="34"/>
  <c r="J56" i="34" s="1"/>
  <c r="I56" i="34" s="1"/>
  <c r="H56" i="34" s="1"/>
  <c r="K56" i="25" s="1"/>
  <c r="J50" i="34"/>
  <c r="J49" i="34" s="1"/>
  <c r="I49" i="34" s="1"/>
  <c r="H49" i="34" s="1"/>
  <c r="K49" i="25" s="1"/>
  <c r="J44" i="34"/>
  <c r="I44" i="34" s="1"/>
  <c r="H44" i="34" s="1"/>
  <c r="K44" i="25" s="1"/>
  <c r="J36" i="34"/>
  <c r="J32" i="34"/>
  <c r="I32" i="34" s="1"/>
  <c r="H32" i="34" s="1"/>
  <c r="K32" i="25" s="1"/>
  <c r="J29" i="34"/>
  <c r="I29" i="34" s="1"/>
  <c r="H29" i="34" s="1"/>
  <c r="K29" i="25" s="1"/>
  <c r="H24" i="34"/>
  <c r="K24" i="25" s="1"/>
  <c r="J19" i="34"/>
  <c r="I19" i="34" s="1"/>
  <c r="H19" i="34" s="1"/>
  <c r="K19" i="25" s="1"/>
  <c r="J15" i="34"/>
  <c r="I15" i="34" s="1"/>
  <c r="H15" i="34" s="1"/>
  <c r="K15" i="25" s="1"/>
  <c r="J12" i="34"/>
  <c r="I12" i="34" s="1"/>
  <c r="H12" i="34" s="1"/>
  <c r="K12" i="25" s="1"/>
  <c r="I516" i="34"/>
  <c r="H516" i="34" s="1"/>
  <c r="I514" i="34"/>
  <c r="H514" i="34" s="1"/>
  <c r="I510" i="34"/>
  <c r="H510" i="34" s="1"/>
  <c r="K510" i="25" s="1"/>
  <c r="I509" i="34"/>
  <c r="H509" i="34" s="1"/>
  <c r="K509" i="25" s="1"/>
  <c r="I507" i="34"/>
  <c r="H507" i="34" s="1"/>
  <c r="K507" i="25" s="1"/>
  <c r="I505" i="34"/>
  <c r="H505" i="34" s="1"/>
  <c r="K505" i="25" s="1"/>
  <c r="I503" i="34"/>
  <c r="H503" i="34" s="1"/>
  <c r="K503" i="25" s="1"/>
  <c r="I501" i="34"/>
  <c r="H501" i="34" s="1"/>
  <c r="K501" i="25" s="1"/>
  <c r="I499" i="34"/>
  <c r="H499" i="34" s="1"/>
  <c r="K499" i="25" s="1"/>
  <c r="I497" i="34"/>
  <c r="H497" i="34" s="1"/>
  <c r="K497" i="25" s="1"/>
  <c r="I495" i="34"/>
  <c r="H495" i="34" s="1"/>
  <c r="K495" i="25" s="1"/>
  <c r="I493" i="34"/>
  <c r="H493" i="34" s="1"/>
  <c r="K493" i="25" s="1"/>
  <c r="I491" i="34"/>
  <c r="H491" i="34" s="1"/>
  <c r="K491" i="25" s="1"/>
  <c r="I489" i="34"/>
  <c r="H489" i="34" s="1"/>
  <c r="K489" i="25" s="1"/>
  <c r="I488" i="34"/>
  <c r="H488" i="34" s="1"/>
  <c r="K488" i="25" s="1"/>
  <c r="I487" i="34"/>
  <c r="H487" i="34" s="1"/>
  <c r="K487" i="25" s="1"/>
  <c r="I486" i="34"/>
  <c r="H486" i="34" s="1"/>
  <c r="K486" i="25" s="1"/>
  <c r="I485" i="34"/>
  <c r="H485" i="34" s="1"/>
  <c r="K485" i="25" s="1"/>
  <c r="I484" i="34"/>
  <c r="H484" i="34" s="1"/>
  <c r="K484" i="25" s="1"/>
  <c r="I483" i="34"/>
  <c r="H483" i="34" s="1"/>
  <c r="K483" i="25" s="1"/>
  <c r="I482" i="34"/>
  <c r="H482" i="34" s="1"/>
  <c r="K482" i="25" s="1"/>
  <c r="I481" i="34"/>
  <c r="H481" i="34" s="1"/>
  <c r="K481" i="25" s="1"/>
  <c r="I480" i="34"/>
  <c r="H480" i="34" s="1"/>
  <c r="K480" i="25" s="1"/>
  <c r="I478" i="34"/>
  <c r="H478" i="34" s="1"/>
  <c r="K478" i="25" s="1"/>
  <c r="I476" i="34"/>
  <c r="H476" i="34" s="1"/>
  <c r="K476" i="25" s="1"/>
  <c r="I474" i="34"/>
  <c r="H474" i="34" s="1"/>
  <c r="K474" i="25" s="1"/>
  <c r="I470" i="34"/>
  <c r="H470" i="34" s="1"/>
  <c r="K470" i="25" s="1"/>
  <c r="I469" i="34"/>
  <c r="H469" i="34" s="1"/>
  <c r="K469" i="25" s="1"/>
  <c r="I467" i="34"/>
  <c r="H467" i="34" s="1"/>
  <c r="K467" i="25" s="1"/>
  <c r="I465" i="34"/>
  <c r="H465" i="34" s="1"/>
  <c r="K465" i="25" s="1"/>
  <c r="I463" i="34"/>
  <c r="H463" i="34" s="1"/>
  <c r="K463" i="25" s="1"/>
  <c r="I461" i="34"/>
  <c r="H461" i="34" s="1"/>
  <c r="K461" i="25" s="1"/>
  <c r="I459" i="34"/>
  <c r="H459" i="34" s="1"/>
  <c r="K459" i="25" s="1"/>
  <c r="I457" i="34"/>
  <c r="H457" i="34" s="1"/>
  <c r="K457" i="25" s="1"/>
  <c r="I455" i="34"/>
  <c r="H455" i="34" s="1"/>
  <c r="K455" i="25" s="1"/>
  <c r="I453" i="34"/>
  <c r="H453" i="34" s="1"/>
  <c r="K453" i="25" s="1"/>
  <c r="I449" i="34"/>
  <c r="H449" i="34" s="1"/>
  <c r="K449" i="25" s="1"/>
  <c r="I448" i="34"/>
  <c r="H448" i="34" s="1"/>
  <c r="K448" i="25" s="1"/>
  <c r="I447" i="34"/>
  <c r="H447" i="34" s="1"/>
  <c r="K447" i="25" s="1"/>
  <c r="I446" i="34"/>
  <c r="H446" i="34" s="1"/>
  <c r="K446" i="25" s="1"/>
  <c r="I445" i="34"/>
  <c r="H445" i="34" s="1"/>
  <c r="K445" i="25" s="1"/>
  <c r="I444" i="34"/>
  <c r="H444" i="34" s="1"/>
  <c r="K444" i="25" s="1"/>
  <c r="I443" i="34"/>
  <c r="H443" i="34" s="1"/>
  <c r="K443" i="25" s="1"/>
  <c r="I442" i="34"/>
  <c r="H442" i="34" s="1"/>
  <c r="K442" i="25" s="1"/>
  <c r="I441" i="34"/>
  <c r="H441" i="34" s="1"/>
  <c r="K441" i="25" s="1"/>
  <c r="I440" i="34"/>
  <c r="H440" i="34" s="1"/>
  <c r="K440" i="25" s="1"/>
  <c r="I439" i="34"/>
  <c r="H439" i="34" s="1"/>
  <c r="K439" i="25" s="1"/>
  <c r="I437" i="34"/>
  <c r="H437" i="34" s="1"/>
  <c r="K437" i="25" s="1"/>
  <c r="I435" i="34"/>
  <c r="H435" i="34" s="1"/>
  <c r="I432" i="34"/>
  <c r="H432" i="34" s="1"/>
  <c r="I426" i="34"/>
  <c r="H426" i="34" s="1"/>
  <c r="K426" i="25" s="1"/>
  <c r="I423" i="34"/>
  <c r="H423" i="34" s="1"/>
  <c r="K423" i="25" s="1"/>
  <c r="I421" i="34"/>
  <c r="H421" i="34" s="1"/>
  <c r="K421" i="25" s="1"/>
  <c r="I420" i="34"/>
  <c r="H420" i="34" s="1"/>
  <c r="K420" i="25" s="1"/>
  <c r="I419" i="34"/>
  <c r="H419" i="34" s="1"/>
  <c r="K419" i="25" s="1"/>
  <c r="I418" i="34"/>
  <c r="H418" i="34" s="1"/>
  <c r="K418" i="25" s="1"/>
  <c r="I417" i="34"/>
  <c r="H417" i="34" s="1"/>
  <c r="K417" i="25" s="1"/>
  <c r="I416" i="34"/>
  <c r="H416" i="34" s="1"/>
  <c r="K416" i="25" s="1"/>
  <c r="I415" i="34"/>
  <c r="H415" i="34" s="1"/>
  <c r="K415" i="25" s="1"/>
  <c r="I414" i="34"/>
  <c r="H414" i="34" s="1"/>
  <c r="K414" i="25" s="1"/>
  <c r="I412" i="34"/>
  <c r="H412" i="34" s="1"/>
  <c r="K412" i="25" s="1"/>
  <c r="I409" i="34"/>
  <c r="H409" i="34" s="1"/>
  <c r="K409" i="25" s="1"/>
  <c r="I407" i="34"/>
  <c r="H407" i="34" s="1"/>
  <c r="K407" i="25" s="1"/>
  <c r="I406" i="34"/>
  <c r="H406" i="34" s="1"/>
  <c r="K406" i="25" s="1"/>
  <c r="I405" i="34"/>
  <c r="H405" i="34" s="1"/>
  <c r="K405" i="25" s="1"/>
  <c r="I403" i="34"/>
  <c r="H403" i="34" s="1"/>
  <c r="K403" i="25" s="1"/>
  <c r="I402" i="34"/>
  <c r="H402" i="34" s="1"/>
  <c r="K402" i="25" s="1"/>
  <c r="I397" i="34"/>
  <c r="H397" i="34" s="1"/>
  <c r="K397" i="25" s="1"/>
  <c r="I395" i="34"/>
  <c r="H395" i="34" s="1"/>
  <c r="K395" i="25" s="1"/>
  <c r="I394" i="34"/>
  <c r="H394" i="34" s="1"/>
  <c r="K394" i="25" s="1"/>
  <c r="I392" i="34"/>
  <c r="H392" i="34" s="1"/>
  <c r="K392" i="25" s="1"/>
  <c r="I390" i="34"/>
  <c r="H390" i="34" s="1"/>
  <c r="K390" i="25" s="1"/>
  <c r="I388" i="34"/>
  <c r="H388" i="34" s="1"/>
  <c r="K388" i="25" s="1"/>
  <c r="I386" i="34"/>
  <c r="H386" i="34" s="1"/>
  <c r="K386" i="25" s="1"/>
  <c r="I384" i="34"/>
  <c r="H384" i="34" s="1"/>
  <c r="K384" i="25" s="1"/>
  <c r="I383" i="34"/>
  <c r="H383" i="34" s="1"/>
  <c r="K383" i="25" s="1"/>
  <c r="I382" i="34"/>
  <c r="H382" i="34" s="1"/>
  <c r="K382" i="25" s="1"/>
  <c r="I381" i="34"/>
  <c r="H381" i="34" s="1"/>
  <c r="K381" i="25" s="1"/>
  <c r="I380" i="34"/>
  <c r="H380" i="34" s="1"/>
  <c r="K380" i="25" s="1"/>
  <c r="I377" i="34"/>
  <c r="H377" i="34" s="1"/>
  <c r="K377" i="25" s="1"/>
  <c r="I375" i="34"/>
  <c r="H375" i="34" s="1"/>
  <c r="K375" i="25" s="1"/>
  <c r="I374" i="34"/>
  <c r="H374" i="34" s="1"/>
  <c r="K374" i="25" s="1"/>
  <c r="I373" i="34"/>
  <c r="H373" i="34" s="1"/>
  <c r="K373" i="25" s="1"/>
  <c r="I370" i="34"/>
  <c r="H370" i="34" s="1"/>
  <c r="K370" i="25" s="1"/>
  <c r="I369" i="34"/>
  <c r="H369" i="34" s="1"/>
  <c r="K369" i="25" s="1"/>
  <c r="I368" i="34"/>
  <c r="H368" i="34" s="1"/>
  <c r="K368" i="25" s="1"/>
  <c r="I367" i="34"/>
  <c r="H367" i="34" s="1"/>
  <c r="K367" i="25" s="1"/>
  <c r="I366" i="34"/>
  <c r="H366" i="34" s="1"/>
  <c r="K366" i="25" s="1"/>
  <c r="I365" i="34"/>
  <c r="H365" i="34" s="1"/>
  <c r="K365" i="25" s="1"/>
  <c r="I363" i="34"/>
  <c r="H363" i="34" s="1"/>
  <c r="K363" i="25" s="1"/>
  <c r="I362" i="34"/>
  <c r="H362" i="34" s="1"/>
  <c r="K362" i="25" s="1"/>
  <c r="I360" i="34"/>
  <c r="H360" i="34" s="1"/>
  <c r="K360" i="25" s="1"/>
  <c r="I359" i="34"/>
  <c r="H359" i="34" s="1"/>
  <c r="K359" i="25" s="1"/>
  <c r="I358" i="34"/>
  <c r="H358" i="34" s="1"/>
  <c r="K358" i="25" s="1"/>
  <c r="I357" i="34"/>
  <c r="H357" i="34" s="1"/>
  <c r="K357" i="25" s="1"/>
  <c r="I356" i="34"/>
  <c r="H356" i="34" s="1"/>
  <c r="K356" i="25" s="1"/>
  <c r="I355" i="34"/>
  <c r="H355" i="34" s="1"/>
  <c r="K355" i="25" s="1"/>
  <c r="I354" i="34"/>
  <c r="H354" i="34" s="1"/>
  <c r="K354" i="25" s="1"/>
  <c r="I353" i="34"/>
  <c r="H353" i="34" s="1"/>
  <c r="K353" i="25" s="1"/>
  <c r="I352" i="34"/>
  <c r="H352" i="34" s="1"/>
  <c r="K352" i="25" s="1"/>
  <c r="I351" i="34"/>
  <c r="H351" i="34" s="1"/>
  <c r="K351" i="25" s="1"/>
  <c r="I350" i="34"/>
  <c r="H350" i="34" s="1"/>
  <c r="K350" i="25" s="1"/>
  <c r="I348" i="34"/>
  <c r="H348" i="34" s="1"/>
  <c r="K348" i="25" s="1"/>
  <c r="I347" i="34"/>
  <c r="H347" i="34" s="1"/>
  <c r="K347" i="25" s="1"/>
  <c r="I345" i="34"/>
  <c r="H345" i="34" s="1"/>
  <c r="K345" i="25" s="1"/>
  <c r="I344" i="34"/>
  <c r="H344" i="34" s="1"/>
  <c r="K344" i="25" s="1"/>
  <c r="I343" i="34"/>
  <c r="H343" i="34" s="1"/>
  <c r="K343" i="25" s="1"/>
  <c r="I341" i="34"/>
  <c r="H341" i="34" s="1"/>
  <c r="K341" i="25" s="1"/>
  <c r="I340" i="34"/>
  <c r="H340" i="34" s="1"/>
  <c r="K340" i="25" s="1"/>
  <c r="I338" i="34"/>
  <c r="H338" i="34" s="1"/>
  <c r="K338" i="25" s="1"/>
  <c r="I337" i="34"/>
  <c r="H337" i="34" s="1"/>
  <c r="K337" i="25" s="1"/>
  <c r="I336" i="34"/>
  <c r="H336" i="34" s="1"/>
  <c r="K336" i="25" s="1"/>
  <c r="I335" i="34"/>
  <c r="H335" i="34" s="1"/>
  <c r="K335" i="25" s="1"/>
  <c r="I334" i="34"/>
  <c r="H334" i="34" s="1"/>
  <c r="K334" i="25" s="1"/>
  <c r="I332" i="34"/>
  <c r="H332" i="34" s="1"/>
  <c r="K332" i="25" s="1"/>
  <c r="I331" i="34"/>
  <c r="H331" i="34" s="1"/>
  <c r="K331" i="25" s="1"/>
  <c r="I330" i="34"/>
  <c r="H330" i="34" s="1"/>
  <c r="K330" i="25" s="1"/>
  <c r="I329" i="34"/>
  <c r="H329" i="34" s="1"/>
  <c r="K329" i="25" s="1"/>
  <c r="I328" i="34"/>
  <c r="H328" i="34" s="1"/>
  <c r="K328" i="25" s="1"/>
  <c r="I326" i="34"/>
  <c r="H326" i="34" s="1"/>
  <c r="K326" i="25" s="1"/>
  <c r="I325" i="34"/>
  <c r="H325" i="34" s="1"/>
  <c r="K325" i="25" s="1"/>
  <c r="I324" i="34"/>
  <c r="H324" i="34" s="1"/>
  <c r="K324" i="25" s="1"/>
  <c r="I323" i="34"/>
  <c r="H323" i="34" s="1"/>
  <c r="K323" i="25" s="1"/>
  <c r="I322" i="34"/>
  <c r="H322" i="34" s="1"/>
  <c r="K322" i="25" s="1"/>
  <c r="I321" i="34"/>
  <c r="H321" i="34" s="1"/>
  <c r="K321" i="25" s="1"/>
  <c r="I319" i="34"/>
  <c r="H319" i="34" s="1"/>
  <c r="K319" i="25" s="1"/>
  <c r="I318" i="34"/>
  <c r="H318" i="34" s="1"/>
  <c r="K318" i="25" s="1"/>
  <c r="I317" i="34"/>
  <c r="H317" i="34" s="1"/>
  <c r="K317" i="25" s="1"/>
  <c r="I316" i="34"/>
  <c r="H316" i="34" s="1"/>
  <c r="K316" i="25" s="1"/>
  <c r="I315" i="34"/>
  <c r="H315" i="34" s="1"/>
  <c r="K315" i="25" s="1"/>
  <c r="I314" i="34"/>
  <c r="H314" i="34" s="1"/>
  <c r="K314" i="25" s="1"/>
  <c r="I313" i="34"/>
  <c r="H313" i="34" s="1"/>
  <c r="K313" i="25" s="1"/>
  <c r="I312" i="34"/>
  <c r="H312" i="34" s="1"/>
  <c r="K312" i="25" s="1"/>
  <c r="I311" i="34"/>
  <c r="H311" i="34" s="1"/>
  <c r="K311" i="25" s="1"/>
  <c r="I310" i="34"/>
  <c r="H310" i="34" s="1"/>
  <c r="K310" i="25" s="1"/>
  <c r="I309" i="34"/>
  <c r="H309" i="34" s="1"/>
  <c r="K309" i="25" s="1"/>
  <c r="I306" i="34"/>
  <c r="H306" i="34" s="1"/>
  <c r="K306" i="25" s="1"/>
  <c r="I305" i="34"/>
  <c r="H305" i="34" s="1"/>
  <c r="K305" i="25" s="1"/>
  <c r="I304" i="34"/>
  <c r="H304" i="34" s="1"/>
  <c r="K304" i="25" s="1"/>
  <c r="I303" i="34"/>
  <c r="H303" i="34" s="1"/>
  <c r="K303" i="25" s="1"/>
  <c r="I301" i="34"/>
  <c r="H301" i="34" s="1"/>
  <c r="K301" i="25" s="1"/>
  <c r="I300" i="34"/>
  <c r="H300" i="34" s="1"/>
  <c r="K300" i="25" s="1"/>
  <c r="I299" i="34"/>
  <c r="H299" i="34" s="1"/>
  <c r="K299" i="25" s="1"/>
  <c r="I297" i="34"/>
  <c r="H297" i="34" s="1"/>
  <c r="K297" i="25" s="1"/>
  <c r="I296" i="34"/>
  <c r="H296" i="34" s="1"/>
  <c r="K296" i="25" s="1"/>
  <c r="I295" i="34"/>
  <c r="H295" i="34" s="1"/>
  <c r="K295" i="25" s="1"/>
  <c r="I294" i="34"/>
  <c r="H294" i="34" s="1"/>
  <c r="K294" i="25" s="1"/>
  <c r="I293" i="34"/>
  <c r="H293" i="34" s="1"/>
  <c r="K293" i="25" s="1"/>
  <c r="I292" i="34"/>
  <c r="H292" i="34" s="1"/>
  <c r="K292" i="25" s="1"/>
  <c r="I290" i="34"/>
  <c r="H290" i="34" s="1"/>
  <c r="K290" i="25" s="1"/>
  <c r="I289" i="34"/>
  <c r="H289" i="34" s="1"/>
  <c r="K289" i="25" s="1"/>
  <c r="I288" i="34"/>
  <c r="H288" i="34" s="1"/>
  <c r="K288" i="25" s="1"/>
  <c r="I287" i="34"/>
  <c r="H287" i="34" s="1"/>
  <c r="K287" i="25" s="1"/>
  <c r="I285" i="34"/>
  <c r="H285" i="34" s="1"/>
  <c r="K285" i="25" s="1"/>
  <c r="I284" i="34"/>
  <c r="H284" i="34" s="1"/>
  <c r="K284" i="25" s="1"/>
  <c r="I282" i="34"/>
  <c r="H282" i="34" s="1"/>
  <c r="K282" i="25" s="1"/>
  <c r="I280" i="34"/>
  <c r="H280" i="34" s="1"/>
  <c r="K280" i="25" s="1"/>
  <c r="I278" i="34"/>
  <c r="H278" i="34" s="1"/>
  <c r="I277" i="34"/>
  <c r="H277" i="34" s="1"/>
  <c r="K277" i="25" s="1"/>
  <c r="I276" i="34"/>
  <c r="H276" i="34" s="1"/>
  <c r="K276" i="25" s="1"/>
  <c r="I275" i="34"/>
  <c r="H275" i="34" s="1"/>
  <c r="K275" i="25" s="1"/>
  <c r="I274" i="34"/>
  <c r="H274" i="34" s="1"/>
  <c r="K274" i="25" s="1"/>
  <c r="I272" i="34"/>
  <c r="H272" i="34" s="1"/>
  <c r="K272" i="25" s="1"/>
  <c r="I271" i="34"/>
  <c r="I270" i="34"/>
  <c r="H270" i="34" s="1"/>
  <c r="K270" i="25" s="1"/>
  <c r="I268" i="34"/>
  <c r="H268" i="34" s="1"/>
  <c r="K268" i="25" s="1"/>
  <c r="I267" i="34"/>
  <c r="H267" i="34" s="1"/>
  <c r="K267" i="25" s="1"/>
  <c r="I266" i="34"/>
  <c r="H266" i="34" s="1"/>
  <c r="K266" i="25" s="1"/>
  <c r="I265" i="34"/>
  <c r="H265" i="34" s="1"/>
  <c r="K265" i="25" s="1"/>
  <c r="I263" i="34"/>
  <c r="H263" i="34" s="1"/>
  <c r="I262" i="34"/>
  <c r="H262" i="34" s="1"/>
  <c r="K262" i="25" s="1"/>
  <c r="I260" i="34"/>
  <c r="H260" i="34" s="1"/>
  <c r="K260" i="25" s="1"/>
  <c r="I259" i="34"/>
  <c r="H259" i="34" s="1"/>
  <c r="K259" i="25" s="1"/>
  <c r="I258" i="34"/>
  <c r="H258" i="34" s="1"/>
  <c r="K258" i="25" s="1"/>
  <c r="I257" i="34"/>
  <c r="H257" i="34" s="1"/>
  <c r="K257" i="25" s="1"/>
  <c r="I255" i="34"/>
  <c r="H255" i="34" s="1"/>
  <c r="K255" i="25" s="1"/>
  <c r="I254" i="34"/>
  <c r="H254" i="34" s="1"/>
  <c r="K254" i="25" s="1"/>
  <c r="I253" i="34"/>
  <c r="H253" i="34" s="1"/>
  <c r="K253" i="25" s="1"/>
  <c r="I252" i="34"/>
  <c r="H252" i="34" s="1"/>
  <c r="K252" i="25" s="1"/>
  <c r="I251" i="34"/>
  <c r="H251" i="34" s="1"/>
  <c r="K251" i="25" s="1"/>
  <c r="I249" i="34"/>
  <c r="H249" i="34" s="1"/>
  <c r="K249" i="25" s="1"/>
  <c r="I248" i="34"/>
  <c r="H248" i="34" s="1"/>
  <c r="K248" i="25" s="1"/>
  <c r="I247" i="34"/>
  <c r="H247" i="34" s="1"/>
  <c r="K247" i="25" s="1"/>
  <c r="I246" i="34"/>
  <c r="H246" i="34" s="1"/>
  <c r="K246" i="25" s="1"/>
  <c r="I245" i="34"/>
  <c r="H245" i="34" s="1"/>
  <c r="K245" i="25" s="1"/>
  <c r="I244" i="34"/>
  <c r="H244" i="34" s="1"/>
  <c r="K244" i="25" s="1"/>
  <c r="I243" i="34"/>
  <c r="H243" i="34" s="1"/>
  <c r="K243" i="25" s="1"/>
  <c r="I242" i="34"/>
  <c r="H242" i="34" s="1"/>
  <c r="K242" i="25" s="1"/>
  <c r="I238" i="34"/>
  <c r="H238" i="34" s="1"/>
  <c r="K238" i="25" s="1"/>
  <c r="I236" i="34"/>
  <c r="H236" i="34" s="1"/>
  <c r="K236" i="25" s="1"/>
  <c r="I227" i="34"/>
  <c r="H227" i="34" s="1"/>
  <c r="K227" i="25" s="1"/>
  <c r="I222" i="34"/>
  <c r="H222" i="34" s="1"/>
  <c r="K222" i="25" s="1"/>
  <c r="I217" i="34"/>
  <c r="H217" i="34" s="1"/>
  <c r="K217" i="25" s="1"/>
  <c r="I216" i="34"/>
  <c r="H216" i="34" s="1"/>
  <c r="K216" i="25" s="1"/>
  <c r="I213" i="34"/>
  <c r="H213" i="34" s="1"/>
  <c r="K213" i="25" s="1"/>
  <c r="I212" i="34"/>
  <c r="H212" i="34" s="1"/>
  <c r="K212" i="25" s="1"/>
  <c r="I211" i="34"/>
  <c r="H211" i="34" s="1"/>
  <c r="K211" i="25" s="1"/>
  <c r="I210" i="34"/>
  <c r="H210" i="34" s="1"/>
  <c r="K210" i="25" s="1"/>
  <c r="I209" i="34"/>
  <c r="H209" i="34" s="1"/>
  <c r="K209" i="25" s="1"/>
  <c r="I208" i="34"/>
  <c r="H208" i="34" s="1"/>
  <c r="K208" i="25" s="1"/>
  <c r="I206" i="34"/>
  <c r="H206" i="34" s="1"/>
  <c r="K206" i="25" s="1"/>
  <c r="I205" i="34"/>
  <c r="H205" i="34" s="1"/>
  <c r="K205" i="25" s="1"/>
  <c r="I203" i="34"/>
  <c r="H203" i="34" s="1"/>
  <c r="K203" i="25" s="1"/>
  <c r="I201" i="34"/>
  <c r="H201" i="34" s="1"/>
  <c r="K201" i="25" s="1"/>
  <c r="I200" i="34"/>
  <c r="H200" i="34" s="1"/>
  <c r="K200" i="25" s="1"/>
  <c r="I199" i="34"/>
  <c r="H199" i="34" s="1"/>
  <c r="K199" i="25" s="1"/>
  <c r="I198" i="34"/>
  <c r="H198" i="34" s="1"/>
  <c r="K198" i="25" s="1"/>
  <c r="I196" i="34"/>
  <c r="H196" i="34" s="1"/>
  <c r="K196" i="25" s="1"/>
  <c r="I193" i="34"/>
  <c r="H193" i="34" s="1"/>
  <c r="K193" i="25" s="1"/>
  <c r="I192" i="34"/>
  <c r="H192" i="34" s="1"/>
  <c r="K192" i="25" s="1"/>
  <c r="I191" i="34"/>
  <c r="H191" i="34" s="1"/>
  <c r="K191" i="25" s="1"/>
  <c r="I188" i="34"/>
  <c r="H188" i="34" s="1"/>
  <c r="K188" i="25" s="1"/>
  <c r="I186" i="34"/>
  <c r="H186" i="34" s="1"/>
  <c r="K186" i="25" s="1"/>
  <c r="I185" i="34"/>
  <c r="H185" i="34" s="1"/>
  <c r="K185" i="25" s="1"/>
  <c r="I184" i="34"/>
  <c r="H184" i="34" s="1"/>
  <c r="K184" i="25" s="1"/>
  <c r="I183" i="34"/>
  <c r="H183" i="34" s="1"/>
  <c r="K183" i="25" s="1"/>
  <c r="I182" i="34"/>
  <c r="H182" i="34" s="1"/>
  <c r="K182" i="25" s="1"/>
  <c r="I179" i="34"/>
  <c r="H179" i="34" s="1"/>
  <c r="K179" i="25" s="1"/>
  <c r="I178" i="34"/>
  <c r="H178" i="34" s="1"/>
  <c r="K178" i="25" s="1"/>
  <c r="I176" i="34"/>
  <c r="H176" i="34" s="1"/>
  <c r="K176" i="25" s="1"/>
  <c r="I175" i="34"/>
  <c r="H175" i="34" s="1"/>
  <c r="K175" i="25" s="1"/>
  <c r="I174" i="34"/>
  <c r="H174" i="34" s="1"/>
  <c r="K174" i="25" s="1"/>
  <c r="I173" i="34"/>
  <c r="H173" i="34" s="1"/>
  <c r="K173" i="25" s="1"/>
  <c r="I172" i="34"/>
  <c r="H172" i="34" s="1"/>
  <c r="K172" i="25" s="1"/>
  <c r="I170" i="34"/>
  <c r="H170" i="34" s="1"/>
  <c r="K170" i="25" s="1"/>
  <c r="I169" i="34"/>
  <c r="H169" i="34" s="1"/>
  <c r="K169" i="25" s="1"/>
  <c r="I168" i="34"/>
  <c r="H168" i="34" s="1"/>
  <c r="K168" i="25" s="1"/>
  <c r="I164" i="34"/>
  <c r="H164" i="34" s="1"/>
  <c r="K164" i="25" s="1"/>
  <c r="I163" i="34"/>
  <c r="H163" i="34" s="1"/>
  <c r="K163" i="25" s="1"/>
  <c r="I160" i="34"/>
  <c r="H160" i="34" s="1"/>
  <c r="K160" i="25" s="1"/>
  <c r="I159" i="34"/>
  <c r="H159" i="34" s="1"/>
  <c r="K159" i="25" s="1"/>
  <c r="I158" i="34"/>
  <c r="H158" i="34" s="1"/>
  <c r="K158" i="25" s="1"/>
  <c r="H154" i="34"/>
  <c r="K154" i="25" s="1"/>
  <c r="I153" i="34"/>
  <c r="H153" i="34" s="1"/>
  <c r="K153" i="25" s="1"/>
  <c r="I152" i="34"/>
  <c r="H152" i="34" s="1"/>
  <c r="K152" i="25" s="1"/>
  <c r="I151" i="34"/>
  <c r="H151" i="34" s="1"/>
  <c r="K151" i="25" s="1"/>
  <c r="I149" i="34"/>
  <c r="H149" i="34" s="1"/>
  <c r="K149" i="25" s="1"/>
  <c r="I148" i="34"/>
  <c r="H148" i="34" s="1"/>
  <c r="K148" i="25" s="1"/>
  <c r="I145" i="34"/>
  <c r="H145" i="34" s="1"/>
  <c r="K145" i="25" s="1"/>
  <c r="I144" i="34"/>
  <c r="H144" i="34" s="1"/>
  <c r="K144" i="25" s="1"/>
  <c r="I143" i="34"/>
  <c r="H143" i="34" s="1"/>
  <c r="K143" i="25" s="1"/>
  <c r="I141" i="34"/>
  <c r="H141" i="34" s="1"/>
  <c r="K141" i="25" s="1"/>
  <c r="I140" i="34"/>
  <c r="H140" i="34" s="1"/>
  <c r="K140" i="25" s="1"/>
  <c r="I139" i="34"/>
  <c r="H139" i="34" s="1"/>
  <c r="K139" i="25" s="1"/>
  <c r="I135" i="34"/>
  <c r="H135" i="34" s="1"/>
  <c r="K135" i="25" s="1"/>
  <c r="I134" i="34"/>
  <c r="H134" i="34" s="1"/>
  <c r="K134" i="25" s="1"/>
  <c r="I133" i="34"/>
  <c r="H133" i="34" s="1"/>
  <c r="K133" i="25" s="1"/>
  <c r="I132" i="34"/>
  <c r="H132" i="34" s="1"/>
  <c r="K132" i="25" s="1"/>
  <c r="I130" i="34"/>
  <c r="H130" i="34" s="1"/>
  <c r="K130" i="25" s="1"/>
  <c r="I129" i="34"/>
  <c r="H129" i="34" s="1"/>
  <c r="K129" i="25" s="1"/>
  <c r="I128" i="34"/>
  <c r="H128" i="34" s="1"/>
  <c r="K128" i="25" s="1"/>
  <c r="I127" i="34"/>
  <c r="H127" i="34" s="1"/>
  <c r="K127" i="25" s="1"/>
  <c r="I124" i="34"/>
  <c r="H124" i="34" s="1"/>
  <c r="K124" i="25" s="1"/>
  <c r="I122" i="34"/>
  <c r="H122" i="34" s="1"/>
  <c r="K122" i="25" s="1"/>
  <c r="I121" i="34"/>
  <c r="H121" i="34" s="1"/>
  <c r="K121" i="25" s="1"/>
  <c r="I120" i="34"/>
  <c r="H120" i="34" s="1"/>
  <c r="K120" i="25" s="1"/>
  <c r="I119" i="34"/>
  <c r="H119" i="34" s="1"/>
  <c r="K119" i="25" s="1"/>
  <c r="I118" i="34"/>
  <c r="H118" i="34" s="1"/>
  <c r="K118" i="25" s="1"/>
  <c r="I116" i="34"/>
  <c r="H116" i="34" s="1"/>
  <c r="K116" i="25" s="1"/>
  <c r="I114" i="34"/>
  <c r="H114" i="34" s="1"/>
  <c r="K114" i="25" s="1"/>
  <c r="I112" i="34"/>
  <c r="H112" i="34" s="1"/>
  <c r="K112" i="25" s="1"/>
  <c r="I110" i="34"/>
  <c r="H110" i="34" s="1"/>
  <c r="K110" i="25" s="1"/>
  <c r="I109" i="34"/>
  <c r="H109" i="34" s="1"/>
  <c r="K109" i="25" s="1"/>
  <c r="I108" i="34"/>
  <c r="H108" i="34" s="1"/>
  <c r="K108" i="25" s="1"/>
  <c r="I106" i="34"/>
  <c r="H106" i="34" s="1"/>
  <c r="K106" i="25" s="1"/>
  <c r="I105" i="34"/>
  <c r="H105" i="34" s="1"/>
  <c r="K105" i="25" s="1"/>
  <c r="I103" i="34"/>
  <c r="H103" i="34" s="1"/>
  <c r="K103" i="25" s="1"/>
  <c r="I102" i="34"/>
  <c r="H102" i="34" s="1"/>
  <c r="K102" i="25" s="1"/>
  <c r="I99" i="34"/>
  <c r="H99" i="34" s="1"/>
  <c r="K99" i="25" s="1"/>
  <c r="I98" i="34"/>
  <c r="H98" i="34" s="1"/>
  <c r="K98" i="25" s="1"/>
  <c r="I95" i="34"/>
  <c r="H95" i="34" s="1"/>
  <c r="K95" i="25" s="1"/>
  <c r="I93" i="34"/>
  <c r="H93" i="34" s="1"/>
  <c r="K93" i="25" s="1"/>
  <c r="I91" i="34"/>
  <c r="H91" i="34" s="1"/>
  <c r="K91" i="25" s="1"/>
  <c r="I90" i="34"/>
  <c r="H90" i="34" s="1"/>
  <c r="K90" i="25" s="1"/>
  <c r="I89" i="34"/>
  <c r="H89" i="34" s="1"/>
  <c r="K89" i="25" s="1"/>
  <c r="I88" i="34"/>
  <c r="H88" i="34" s="1"/>
  <c r="K88" i="25" s="1"/>
  <c r="I87" i="34"/>
  <c r="H87" i="34" s="1"/>
  <c r="K87" i="25" s="1"/>
  <c r="I85" i="34"/>
  <c r="H85" i="34" s="1"/>
  <c r="K85" i="25" s="1"/>
  <c r="I84" i="34"/>
  <c r="H84" i="34" s="1"/>
  <c r="K84" i="25" s="1"/>
  <c r="I83" i="34"/>
  <c r="H83" i="34" s="1"/>
  <c r="K83" i="25" s="1"/>
  <c r="I82" i="34"/>
  <c r="H82" i="34" s="1"/>
  <c r="K82" i="25" s="1"/>
  <c r="I81" i="34"/>
  <c r="H81" i="34" s="1"/>
  <c r="K81" i="25" s="1"/>
  <c r="I78" i="34"/>
  <c r="H78" i="34" s="1"/>
  <c r="K78" i="25" s="1"/>
  <c r="I76" i="34"/>
  <c r="H76" i="34" s="1"/>
  <c r="K76" i="25" s="1"/>
  <c r="I75" i="34"/>
  <c r="H75" i="34" s="1"/>
  <c r="K75" i="25" s="1"/>
  <c r="I71" i="34"/>
  <c r="H71" i="34" s="1"/>
  <c r="K71" i="25" s="1"/>
  <c r="I70" i="34"/>
  <c r="H70" i="34" s="1"/>
  <c r="K70" i="25" s="1"/>
  <c r="I69" i="34"/>
  <c r="H69" i="34" s="1"/>
  <c r="K69" i="25" s="1"/>
  <c r="I65" i="34"/>
  <c r="H65" i="34" s="1"/>
  <c r="K65" i="25" s="1"/>
  <c r="I63" i="34"/>
  <c r="H63" i="34" s="1"/>
  <c r="K63" i="25" s="1"/>
  <c r="I62" i="34"/>
  <c r="H62" i="34" s="1"/>
  <c r="K62" i="25" s="1"/>
  <c r="I61" i="34"/>
  <c r="H61" i="34" s="1"/>
  <c r="K61" i="25" s="1"/>
  <c r="I60" i="34"/>
  <c r="H60" i="34" s="1"/>
  <c r="K60" i="25" s="1"/>
  <c r="I59" i="34"/>
  <c r="H59" i="34" s="1"/>
  <c r="K59" i="25" s="1"/>
  <c r="I57" i="34"/>
  <c r="H57" i="34" s="1"/>
  <c r="K57" i="25" s="1"/>
  <c r="I55" i="34"/>
  <c r="H55" i="34" s="1"/>
  <c r="K55" i="25" s="1"/>
  <c r="I54" i="34"/>
  <c r="H54" i="34" s="1"/>
  <c r="K54" i="25" s="1"/>
  <c r="I53" i="34"/>
  <c r="H53" i="34" s="1"/>
  <c r="K53" i="25" s="1"/>
  <c r="I52" i="34"/>
  <c r="H52" i="34" s="1"/>
  <c r="K52" i="25" s="1"/>
  <c r="I51" i="34"/>
  <c r="H51" i="34" s="1"/>
  <c r="K51" i="25" s="1"/>
  <c r="I48" i="34"/>
  <c r="H48" i="34" s="1"/>
  <c r="K48" i="25" s="1"/>
  <c r="I47" i="34"/>
  <c r="H47" i="34" s="1"/>
  <c r="K47" i="25" s="1"/>
  <c r="I46" i="34"/>
  <c r="H46" i="34" s="1"/>
  <c r="K46" i="25" s="1"/>
  <c r="I45" i="34"/>
  <c r="H45" i="34" s="1"/>
  <c r="K45" i="25" s="1"/>
  <c r="I43" i="34"/>
  <c r="H43" i="34" s="1"/>
  <c r="K43" i="25" s="1"/>
  <c r="I42" i="34"/>
  <c r="H42" i="34" s="1"/>
  <c r="K42" i="25" s="1"/>
  <c r="I41" i="34"/>
  <c r="H41" i="34" s="1"/>
  <c r="K41" i="25" s="1"/>
  <c r="I40" i="34"/>
  <c r="H40" i="34" s="1"/>
  <c r="K40" i="25" s="1"/>
  <c r="I39" i="34"/>
  <c r="H39" i="34" s="1"/>
  <c r="K39" i="25" s="1"/>
  <c r="I38" i="34"/>
  <c r="H38" i="34" s="1"/>
  <c r="K38" i="25" s="1"/>
  <c r="I37" i="34"/>
  <c r="H37" i="34" s="1"/>
  <c r="K37" i="25" s="1"/>
  <c r="I33" i="34"/>
  <c r="H33" i="34" s="1"/>
  <c r="K33" i="25" s="1"/>
  <c r="I31" i="34"/>
  <c r="H31" i="34" s="1"/>
  <c r="K31" i="25" s="1"/>
  <c r="I30" i="34"/>
  <c r="H30" i="34" s="1"/>
  <c r="K30" i="25" s="1"/>
  <c r="H26" i="34"/>
  <c r="K26" i="25" s="1"/>
  <c r="H25" i="34"/>
  <c r="K25" i="25" s="1"/>
  <c r="I23" i="34"/>
  <c r="H23" i="34" s="1"/>
  <c r="K23" i="25" s="1"/>
  <c r="I22" i="34"/>
  <c r="H22" i="34" s="1"/>
  <c r="K22" i="25" s="1"/>
  <c r="I21" i="34"/>
  <c r="H21" i="34" s="1"/>
  <c r="K21" i="25" s="1"/>
  <c r="I20" i="34"/>
  <c r="H20" i="34" s="1"/>
  <c r="K20" i="25" s="1"/>
  <c r="I17" i="34"/>
  <c r="H17" i="34" s="1"/>
  <c r="K17" i="25" s="1"/>
  <c r="I16" i="34"/>
  <c r="H16" i="34" s="1"/>
  <c r="K16" i="25" s="1"/>
  <c r="I13" i="34"/>
  <c r="H13" i="34" s="1"/>
  <c r="K13" i="25" s="1"/>
  <c r="I11" i="34"/>
  <c r="H11" i="34" s="1"/>
  <c r="K11" i="25" s="1"/>
  <c r="I10" i="34"/>
  <c r="H10" i="34" s="1"/>
  <c r="K10" i="25" s="1"/>
  <c r="I9" i="34"/>
  <c r="H9" i="34" s="1"/>
  <c r="K9" i="25" s="1"/>
  <c r="I8" i="34"/>
  <c r="H8" i="34" s="1"/>
  <c r="K8" i="25" s="1"/>
  <c r="Z214" i="25"/>
  <c r="Z215" i="25"/>
  <c r="Z398" i="25"/>
  <c r="Z399" i="25"/>
  <c r="Z400" i="25"/>
  <c r="Z410" i="25"/>
  <c r="Z411" i="25"/>
  <c r="I104" i="37" l="1"/>
  <c r="H104" i="37" s="1"/>
  <c r="Q104" i="25" s="1"/>
  <c r="I131" i="37"/>
  <c r="H131" i="37" s="1"/>
  <c r="Q131" i="25" s="1"/>
  <c r="I181" i="37"/>
  <c r="H181" i="37" s="1"/>
  <c r="Q181" i="25" s="1"/>
  <c r="I298" i="37"/>
  <c r="H298" i="37" s="1"/>
  <c r="Q298" i="25" s="1"/>
  <c r="I364" i="37"/>
  <c r="H364" i="37" s="1"/>
  <c r="Q364" i="25" s="1"/>
  <c r="K391" i="42"/>
  <c r="I391" i="42" s="1"/>
  <c r="X391" i="25" s="1"/>
  <c r="I438" i="37"/>
  <c r="H438" i="37" s="1"/>
  <c r="Q438" i="25" s="1"/>
  <c r="M7" i="36"/>
  <c r="O34" i="36"/>
  <c r="V14" i="36"/>
  <c r="K278" i="25"/>
  <c r="K279" i="25"/>
  <c r="K204" i="42"/>
  <c r="I204" i="42" s="1"/>
  <c r="X204" i="25" s="1"/>
  <c r="J433" i="34"/>
  <c r="O278" i="25"/>
  <c r="O279" i="25"/>
  <c r="U278" i="25"/>
  <c r="U279" i="25"/>
  <c r="V278" i="25"/>
  <c r="V279" i="25"/>
  <c r="AI278" i="25"/>
  <c r="AI279" i="25"/>
  <c r="AJ278" i="25"/>
  <c r="AJ279" i="25"/>
  <c r="AK278" i="25"/>
  <c r="AK279" i="25"/>
  <c r="R167" i="45"/>
  <c r="AK167" i="25" s="1"/>
  <c r="R207" i="45"/>
  <c r="AK207" i="25" s="1"/>
  <c r="AD278" i="25"/>
  <c r="AD279" i="25"/>
  <c r="AF278" i="25"/>
  <c r="AF279" i="25"/>
  <c r="Q278" i="25"/>
  <c r="Q279" i="25"/>
  <c r="R278" i="25"/>
  <c r="R279" i="25"/>
  <c r="T278" i="25"/>
  <c r="T279" i="25"/>
  <c r="Y278" i="25"/>
  <c r="Y279" i="25"/>
  <c r="AG278" i="25"/>
  <c r="AG279" i="25"/>
  <c r="K263" i="25"/>
  <c r="K264" i="25"/>
  <c r="H271" i="34"/>
  <c r="K271" i="25" s="1"/>
  <c r="J433" i="43"/>
  <c r="J433" i="36"/>
  <c r="O263" i="25"/>
  <c r="O264" i="25"/>
  <c r="U263" i="25"/>
  <c r="U264" i="25"/>
  <c r="V263" i="25"/>
  <c r="V264" i="25"/>
  <c r="H271" i="40"/>
  <c r="V271" i="25" s="1"/>
  <c r="AI263" i="25"/>
  <c r="AI264" i="25"/>
  <c r="AI271" i="25"/>
  <c r="H271" i="45"/>
  <c r="AJ263" i="25"/>
  <c r="AJ264" i="25"/>
  <c r="AK263" i="25"/>
  <c r="AK264" i="25"/>
  <c r="R171" i="45"/>
  <c r="AK171" i="25" s="1"/>
  <c r="AB271" i="25"/>
  <c r="AD263" i="25"/>
  <c r="AD264" i="25"/>
  <c r="AF263" i="25"/>
  <c r="AF264" i="25"/>
  <c r="J433" i="37"/>
  <c r="Q263" i="25"/>
  <c r="Q264" i="25"/>
  <c r="H271" i="37"/>
  <c r="Q271" i="25" s="1"/>
  <c r="R263" i="25"/>
  <c r="R264" i="25"/>
  <c r="H271" i="38"/>
  <c r="R271" i="25" s="1"/>
  <c r="T263" i="25"/>
  <c r="T264" i="25"/>
  <c r="T271" i="25"/>
  <c r="H271" i="39"/>
  <c r="Y263" i="25"/>
  <c r="Y264" i="25"/>
  <c r="Y271" i="25"/>
  <c r="H271" i="42"/>
  <c r="AG263" i="25"/>
  <c r="AG264" i="25"/>
  <c r="L424" i="46"/>
  <c r="K424" i="46" s="1"/>
  <c r="N424" i="46"/>
  <c r="M424" i="46" s="1"/>
  <c r="I425" i="46"/>
  <c r="I424" i="46"/>
  <c r="I413" i="46"/>
  <c r="J433" i="46"/>
  <c r="I425" i="45"/>
  <c r="AI425" i="25" s="1"/>
  <c r="J424" i="45"/>
  <c r="I425" i="42"/>
  <c r="X425" i="25" s="1"/>
  <c r="K424" i="42"/>
  <c r="I424" i="42" s="1"/>
  <c r="X424" i="25" s="1"/>
  <c r="I411" i="40"/>
  <c r="H411" i="40" s="1"/>
  <c r="J433" i="40"/>
  <c r="I411" i="39"/>
  <c r="I425" i="39"/>
  <c r="T425" i="25" s="1"/>
  <c r="J424" i="39"/>
  <c r="I424" i="39" s="1"/>
  <c r="T424" i="25" s="1"/>
  <c r="J433" i="38"/>
  <c r="J424" i="35"/>
  <c r="J433" i="35" s="1"/>
  <c r="K432" i="25"/>
  <c r="K429" i="25"/>
  <c r="O432" i="25"/>
  <c r="O429" i="25"/>
  <c r="U432" i="25"/>
  <c r="U429" i="25"/>
  <c r="V432" i="25"/>
  <c r="V429" i="25"/>
  <c r="AF432" i="25"/>
  <c r="AF429" i="25"/>
  <c r="AG432" i="25"/>
  <c r="AG429" i="25"/>
  <c r="S195" i="43"/>
  <c r="O307" i="36"/>
  <c r="Q432" i="25"/>
  <c r="Q429" i="25"/>
  <c r="R432" i="25"/>
  <c r="R429" i="25"/>
  <c r="T432" i="25"/>
  <c r="T429" i="25"/>
  <c r="Y432" i="25"/>
  <c r="Y429" i="25"/>
  <c r="AI432" i="25"/>
  <c r="AI429" i="25"/>
  <c r="AJ432" i="25"/>
  <c r="AJ429" i="25"/>
  <c r="AK432" i="25"/>
  <c r="AK429" i="25"/>
  <c r="AD432" i="25"/>
  <c r="AD429" i="25"/>
  <c r="R177" i="45"/>
  <c r="AK177" i="25" s="1"/>
  <c r="I431" i="45"/>
  <c r="AI428" i="25" s="1"/>
  <c r="I431" i="42"/>
  <c r="X428" i="25" s="1"/>
  <c r="I431" i="39"/>
  <c r="T428" i="25" s="1"/>
  <c r="R431" i="39"/>
  <c r="K431" i="46"/>
  <c r="AN428" i="25" s="1"/>
  <c r="M431" i="46"/>
  <c r="AO428" i="25" s="1"/>
  <c r="O431" i="46"/>
  <c r="AJ431" i="43"/>
  <c r="AM431" i="43"/>
  <c r="I431" i="46"/>
  <c r="AM428" i="25" s="1"/>
  <c r="I431" i="43"/>
  <c r="AB428" i="25" s="1"/>
  <c r="I431" i="40"/>
  <c r="H431" i="40" s="1"/>
  <c r="V428" i="25" s="1"/>
  <c r="I431" i="38"/>
  <c r="H431" i="38" s="1"/>
  <c r="R428" i="25" s="1"/>
  <c r="V189" i="36"/>
  <c r="S189" i="36"/>
  <c r="V56" i="43"/>
  <c r="V58" i="43"/>
  <c r="S80" i="43"/>
  <c r="S197" i="43"/>
  <c r="V187" i="43"/>
  <c r="Y181" i="43"/>
  <c r="Y250" i="43"/>
  <c r="N100" i="36"/>
  <c r="P100" i="36"/>
  <c r="O125" i="36"/>
  <c r="P125" i="36"/>
  <c r="O137" i="36"/>
  <c r="O136" i="36" s="1"/>
  <c r="P137" i="36"/>
  <c r="P136" i="36" s="1"/>
  <c r="O194" i="36"/>
  <c r="N241" i="36"/>
  <c r="T307" i="36"/>
  <c r="H455" i="42"/>
  <c r="W455" i="25" s="1"/>
  <c r="H463" i="42"/>
  <c r="W463" i="25" s="1"/>
  <c r="S14" i="36"/>
  <c r="U14" i="36"/>
  <c r="W14" i="36"/>
  <c r="AB187" i="25"/>
  <c r="AB195" i="25"/>
  <c r="O189" i="36"/>
  <c r="R111" i="36"/>
  <c r="S125" i="36"/>
  <c r="S72" i="36" s="1"/>
  <c r="U307" i="36"/>
  <c r="U398" i="36" s="1"/>
  <c r="H8" i="45"/>
  <c r="AH8" i="25" s="1"/>
  <c r="AI8" i="25"/>
  <c r="H10" i="45"/>
  <c r="AH10" i="25" s="1"/>
  <c r="AI10" i="25"/>
  <c r="H31" i="45"/>
  <c r="AH31" i="25" s="1"/>
  <c r="AI31" i="25"/>
  <c r="H37" i="45"/>
  <c r="AH37" i="25" s="1"/>
  <c r="AI37" i="25"/>
  <c r="H39" i="45"/>
  <c r="AH39" i="25" s="1"/>
  <c r="AI39" i="25"/>
  <c r="H41" i="45"/>
  <c r="AH41" i="25" s="1"/>
  <c r="AI41" i="25"/>
  <c r="H43" i="45"/>
  <c r="AH43" i="25" s="1"/>
  <c r="AI43" i="25"/>
  <c r="H46" i="45"/>
  <c r="AH46" i="25" s="1"/>
  <c r="AI46" i="25"/>
  <c r="AB37" i="25"/>
  <c r="AB39" i="25"/>
  <c r="AB41" i="25"/>
  <c r="AB43" i="25"/>
  <c r="AB57" i="25"/>
  <c r="AB65" i="25"/>
  <c r="AB70" i="25"/>
  <c r="AB78" i="25"/>
  <c r="AB84" i="25"/>
  <c r="AB89" i="25"/>
  <c r="AB95" i="25"/>
  <c r="AB99" i="25"/>
  <c r="AB112" i="25"/>
  <c r="AB116" i="25"/>
  <c r="AB124" i="25"/>
  <c r="AB135" i="25"/>
  <c r="AB172" i="25"/>
  <c r="AB174" i="25"/>
  <c r="AB176" i="25"/>
  <c r="AB179" i="25"/>
  <c r="AB183" i="25"/>
  <c r="AB188" i="25"/>
  <c r="AB192" i="25"/>
  <c r="AB196" i="25"/>
  <c r="AB199" i="25"/>
  <c r="AB201" i="25"/>
  <c r="AB205" i="25"/>
  <c r="AB208" i="25"/>
  <c r="AB210" i="25"/>
  <c r="AB212" i="25"/>
  <c r="AB216" i="25"/>
  <c r="AB246" i="25"/>
  <c r="AB263" i="25"/>
  <c r="AB266" i="25"/>
  <c r="AB268" i="25"/>
  <c r="AB288" i="25"/>
  <c r="AB295" i="25"/>
  <c r="AB300" i="25"/>
  <c r="AB311" i="25"/>
  <c r="AB313" i="25"/>
  <c r="AB317" i="25"/>
  <c r="AB336" i="25"/>
  <c r="AB350" i="25"/>
  <c r="AB354" i="25"/>
  <c r="AB356" i="25"/>
  <c r="AB366" i="25"/>
  <c r="AB368" i="25"/>
  <c r="AB394" i="25"/>
  <c r="AB415" i="25"/>
  <c r="AB417" i="25"/>
  <c r="AB443" i="25"/>
  <c r="AB445" i="25"/>
  <c r="AB447" i="25"/>
  <c r="AB449" i="25"/>
  <c r="AB480" i="25"/>
  <c r="AB482" i="25"/>
  <c r="AB484" i="25"/>
  <c r="AB486" i="25"/>
  <c r="AB488" i="25"/>
  <c r="AB503" i="25"/>
  <c r="AB393" i="25"/>
  <c r="AB422" i="25"/>
  <c r="AB431" i="25"/>
  <c r="AB502" i="25"/>
  <c r="J204" i="46"/>
  <c r="I204" i="46" s="1"/>
  <c r="J391" i="46"/>
  <c r="I391" i="46" s="1"/>
  <c r="J391" i="43"/>
  <c r="J391" i="40"/>
  <c r="I391" i="40" s="1"/>
  <c r="H391" i="40" s="1"/>
  <c r="V391" i="25" s="1"/>
  <c r="J391" i="38"/>
  <c r="N111" i="36"/>
  <c r="N180" i="36"/>
  <c r="P180" i="36"/>
  <c r="U79" i="36"/>
  <c r="T180" i="36"/>
  <c r="W189" i="36"/>
  <c r="R194" i="36"/>
  <c r="R189" i="36" s="1"/>
  <c r="L411" i="42"/>
  <c r="L413" i="42"/>
  <c r="Y413" i="25" s="1"/>
  <c r="O97" i="46"/>
  <c r="H168" i="45"/>
  <c r="AH168" i="25" s="1"/>
  <c r="AI168" i="25"/>
  <c r="H170" i="45"/>
  <c r="AH170" i="25" s="1"/>
  <c r="AI170" i="25"/>
  <c r="H178" i="45"/>
  <c r="AH178" i="25" s="1"/>
  <c r="AI178" i="25"/>
  <c r="H182" i="45"/>
  <c r="AH182" i="25" s="1"/>
  <c r="AI182" i="25"/>
  <c r="H184" i="45"/>
  <c r="AH184" i="25" s="1"/>
  <c r="AI184" i="25"/>
  <c r="H186" i="45"/>
  <c r="AH186" i="25" s="1"/>
  <c r="AI186" i="25"/>
  <c r="H198" i="45"/>
  <c r="AH198" i="25" s="1"/>
  <c r="AI198" i="25"/>
  <c r="H200" i="45"/>
  <c r="AH200" i="25" s="1"/>
  <c r="AI200" i="25"/>
  <c r="H203" i="45"/>
  <c r="AH203" i="25" s="1"/>
  <c r="AI203" i="25"/>
  <c r="H206" i="45"/>
  <c r="AH206" i="25" s="1"/>
  <c r="AI206" i="25"/>
  <c r="H26" i="45"/>
  <c r="AH26" i="25" s="1"/>
  <c r="AJ26" i="25"/>
  <c r="AB38" i="25"/>
  <c r="AB40" i="25"/>
  <c r="AB71" i="25"/>
  <c r="AB76" i="25"/>
  <c r="AB83" i="25"/>
  <c r="AB90" i="25"/>
  <c r="AB93" i="25"/>
  <c r="AB134" i="25"/>
  <c r="AB170" i="25"/>
  <c r="AB173" i="25"/>
  <c r="AB175" i="25"/>
  <c r="AB182" i="25"/>
  <c r="AB186" i="25"/>
  <c r="AB193" i="25"/>
  <c r="AB198" i="25"/>
  <c r="AB200" i="25"/>
  <c r="AB206" i="25"/>
  <c r="AB209" i="25"/>
  <c r="AB211" i="25"/>
  <c r="AB213" i="25"/>
  <c r="AB247" i="25"/>
  <c r="AB249" i="25"/>
  <c r="AB262" i="25"/>
  <c r="AB267" i="25"/>
  <c r="AB270" i="25"/>
  <c r="AB272" i="25"/>
  <c r="AB284" i="25"/>
  <c r="AB287" i="25"/>
  <c r="AB294" i="25"/>
  <c r="AB312" i="25"/>
  <c r="AB314" i="25"/>
  <c r="AB337" i="25"/>
  <c r="AB355" i="25"/>
  <c r="AB357" i="25"/>
  <c r="AB359" i="25"/>
  <c r="AB369" i="25"/>
  <c r="AB392" i="25"/>
  <c r="AB395" i="25"/>
  <c r="AB414" i="25"/>
  <c r="AB416" i="25"/>
  <c r="AB420" i="25"/>
  <c r="AB423" i="25"/>
  <c r="AB432" i="25"/>
  <c r="AB437" i="25"/>
  <c r="AB442" i="25"/>
  <c r="AB444" i="25"/>
  <c r="AB446" i="25"/>
  <c r="AB448" i="25"/>
  <c r="AB481" i="25"/>
  <c r="AB483" i="25"/>
  <c r="AB485" i="25"/>
  <c r="AB487" i="25"/>
  <c r="AB505" i="25"/>
  <c r="AF65" i="43"/>
  <c r="AE65" i="25" s="1"/>
  <c r="AF70" i="43"/>
  <c r="AE70" i="25" s="1"/>
  <c r="AF227" i="43"/>
  <c r="AE227" i="25" s="1"/>
  <c r="AF243" i="43"/>
  <c r="AE243" i="25" s="1"/>
  <c r="AF245" i="43"/>
  <c r="AE245" i="25" s="1"/>
  <c r="AF247" i="43"/>
  <c r="AE247" i="25" s="1"/>
  <c r="AF249" i="43"/>
  <c r="AE249" i="25" s="1"/>
  <c r="AF262" i="43"/>
  <c r="AE262" i="25" s="1"/>
  <c r="AF340" i="43"/>
  <c r="AE340" i="25" s="1"/>
  <c r="Y126" i="43"/>
  <c r="Y256" i="43"/>
  <c r="AC408" i="43"/>
  <c r="AB408" i="43" s="1"/>
  <c r="AD408" i="25" s="1"/>
  <c r="AC413" i="43"/>
  <c r="AB413" i="43" s="1"/>
  <c r="AD413" i="25" s="1"/>
  <c r="AC475" i="43"/>
  <c r="AB475" i="43" s="1"/>
  <c r="AD475" i="25" s="1"/>
  <c r="AC479" i="43"/>
  <c r="AB479" i="43" s="1"/>
  <c r="AD479" i="25" s="1"/>
  <c r="AM7" i="43"/>
  <c r="AM74" i="43"/>
  <c r="AF74" i="43" s="1"/>
  <c r="AE74" i="25" s="1"/>
  <c r="AM94" i="43"/>
  <c r="AM107" i="43"/>
  <c r="AM157" i="43"/>
  <c r="AM181" i="43"/>
  <c r="AM195" i="43"/>
  <c r="AM202" i="43"/>
  <c r="N410" i="35"/>
  <c r="U72" i="36"/>
  <c r="V72" i="36"/>
  <c r="P73" i="36"/>
  <c r="O100" i="36"/>
  <c r="O111" i="36"/>
  <c r="N137" i="36"/>
  <c r="N136" i="36" s="1"/>
  <c r="O180" i="36"/>
  <c r="M180" i="36" s="1"/>
  <c r="O180" i="25" s="1"/>
  <c r="P241" i="36"/>
  <c r="P307" i="36"/>
  <c r="T34" i="36"/>
  <c r="T73" i="36"/>
  <c r="T72" i="36" s="1"/>
  <c r="U189" i="36"/>
  <c r="T241" i="36"/>
  <c r="L73" i="36"/>
  <c r="P111" i="36"/>
  <c r="M111" i="36" s="1"/>
  <c r="O111" i="25" s="1"/>
  <c r="L307" i="36"/>
  <c r="K410" i="36"/>
  <c r="P410" i="36"/>
  <c r="T137" i="36"/>
  <c r="T136" i="36" s="1"/>
  <c r="S410" i="36"/>
  <c r="W410" i="36"/>
  <c r="N125" i="36"/>
  <c r="K194" i="36"/>
  <c r="K189" i="36" s="1"/>
  <c r="T14" i="36"/>
  <c r="R72" i="36"/>
  <c r="T189" i="36"/>
  <c r="N34" i="36"/>
  <c r="N194" i="36"/>
  <c r="N189" i="36" s="1"/>
  <c r="O241" i="36"/>
  <c r="M241" i="36" s="1"/>
  <c r="O241" i="25" s="1"/>
  <c r="K73" i="36"/>
  <c r="O79" i="36"/>
  <c r="N307" i="36"/>
  <c r="N410" i="36"/>
  <c r="R410" i="36"/>
  <c r="V410" i="36"/>
  <c r="K34" i="36"/>
  <c r="P34" i="36"/>
  <c r="M34" i="36" s="1"/>
  <c r="O34" i="25" s="1"/>
  <c r="O73" i="36"/>
  <c r="P194" i="36"/>
  <c r="P189" i="36" s="1"/>
  <c r="L241" i="36"/>
  <c r="L398" i="36" s="1"/>
  <c r="P197" i="35"/>
  <c r="H400" i="35"/>
  <c r="AF238" i="43"/>
  <c r="AE238" i="25" s="1"/>
  <c r="AB69" i="25"/>
  <c r="AG191" i="25"/>
  <c r="AF340" i="25"/>
  <c r="AF296" i="25"/>
  <c r="AF271" i="25"/>
  <c r="AF260" i="25"/>
  <c r="AF253" i="25"/>
  <c r="AF248" i="25"/>
  <c r="AF242" i="25"/>
  <c r="AF114" i="25"/>
  <c r="AM131" i="43"/>
  <c r="AF259" i="43"/>
  <c r="AE259" i="25" s="1"/>
  <c r="AF257" i="43"/>
  <c r="AE257" i="25" s="1"/>
  <c r="AD265" i="25"/>
  <c r="AD252" i="25"/>
  <c r="AD251" i="25"/>
  <c r="AB13" i="25"/>
  <c r="AB461" i="25"/>
  <c r="AB509" i="25"/>
  <c r="AB510" i="25"/>
  <c r="AB305" i="25"/>
  <c r="AB304" i="25"/>
  <c r="AM24" i="43"/>
  <c r="AB33" i="25"/>
  <c r="AB31" i="25"/>
  <c r="AB30" i="25"/>
  <c r="AB17" i="25"/>
  <c r="AB16" i="25"/>
  <c r="AB506" i="25"/>
  <c r="AB507" i="25"/>
  <c r="AB299" i="25"/>
  <c r="AB293" i="25"/>
  <c r="AB289" i="25"/>
  <c r="AB285" i="25"/>
  <c r="AB278" i="25"/>
  <c r="AB255" i="25"/>
  <c r="AB426" i="25"/>
  <c r="AB364" i="25"/>
  <c r="AB365" i="25"/>
  <c r="AB363" i="25"/>
  <c r="AB349" i="25"/>
  <c r="AB360" i="25"/>
  <c r="AB348" i="25"/>
  <c r="AB347" i="25"/>
  <c r="AB333" i="25"/>
  <c r="AB334" i="25"/>
  <c r="AB322" i="25"/>
  <c r="AB320" i="25"/>
  <c r="AB321" i="25"/>
  <c r="AB291" i="25"/>
  <c r="AB292" i="25"/>
  <c r="AB282" i="25"/>
  <c r="AB275" i="25"/>
  <c r="AB273" i="25"/>
  <c r="AB274" i="25"/>
  <c r="AB257" i="25"/>
  <c r="AB202" i="25"/>
  <c r="AB203" i="25"/>
  <c r="K307" i="36"/>
  <c r="L34" i="36"/>
  <c r="N73" i="36"/>
  <c r="K241" i="36"/>
  <c r="O410" i="36"/>
  <c r="AB489" i="25"/>
  <c r="AF217" i="43"/>
  <c r="AE217" i="25" s="1"/>
  <c r="L298" i="42"/>
  <c r="Y298" i="25" s="1"/>
  <c r="I385" i="43"/>
  <c r="AB385" i="25" s="1"/>
  <c r="AF52" i="43"/>
  <c r="AE52" i="25" s="1"/>
  <c r="AF54" i="43"/>
  <c r="AE54" i="25" s="1"/>
  <c r="V195" i="43"/>
  <c r="V197" i="43"/>
  <c r="AG204" i="43"/>
  <c r="H75" i="45"/>
  <c r="AH75" i="25" s="1"/>
  <c r="H78" i="45"/>
  <c r="AH78" i="25" s="1"/>
  <c r="H82" i="45"/>
  <c r="AH82" i="25" s="1"/>
  <c r="H84" i="45"/>
  <c r="AH84" i="25" s="1"/>
  <c r="H87" i="45"/>
  <c r="AH87" i="25" s="1"/>
  <c r="H89" i="45"/>
  <c r="AH89" i="25" s="1"/>
  <c r="H91" i="45"/>
  <c r="AH91" i="25" s="1"/>
  <c r="H57" i="45"/>
  <c r="AH57" i="25" s="1"/>
  <c r="H60" i="45"/>
  <c r="AH60" i="25" s="1"/>
  <c r="H62" i="45"/>
  <c r="AH62" i="25" s="1"/>
  <c r="H65" i="45"/>
  <c r="AH65" i="25" s="1"/>
  <c r="H52" i="45"/>
  <c r="AH52" i="25" s="1"/>
  <c r="H54" i="45"/>
  <c r="AH54" i="25" s="1"/>
  <c r="H48" i="45"/>
  <c r="AH48" i="25" s="1"/>
  <c r="I473" i="38"/>
  <c r="H473" i="38" s="1"/>
  <c r="I477" i="38"/>
  <c r="H477" i="38" s="1"/>
  <c r="R477" i="25" s="1"/>
  <c r="I490" i="38"/>
  <c r="H490" i="38" s="1"/>
  <c r="R490" i="25" s="1"/>
  <c r="I494" i="38"/>
  <c r="H494" i="38" s="1"/>
  <c r="R494" i="25" s="1"/>
  <c r="I498" i="38"/>
  <c r="H498" i="38" s="1"/>
  <c r="R498" i="25" s="1"/>
  <c r="I502" i="38"/>
  <c r="H502" i="38" s="1"/>
  <c r="R502" i="25" s="1"/>
  <c r="I506" i="38"/>
  <c r="H506" i="38" s="1"/>
  <c r="R506" i="25" s="1"/>
  <c r="V189" i="43"/>
  <c r="H437" i="42"/>
  <c r="W437" i="25" s="1"/>
  <c r="H481" i="42"/>
  <c r="W481" i="25" s="1"/>
  <c r="H483" i="42"/>
  <c r="W483" i="25" s="1"/>
  <c r="H485" i="42"/>
  <c r="W485" i="25" s="1"/>
  <c r="H487" i="42"/>
  <c r="W487" i="25" s="1"/>
  <c r="H489" i="42"/>
  <c r="W489" i="25" s="1"/>
  <c r="H493" i="42"/>
  <c r="W493" i="25" s="1"/>
  <c r="H505" i="42"/>
  <c r="W505" i="25" s="1"/>
  <c r="L431" i="42"/>
  <c r="Y428" i="25" s="1"/>
  <c r="S291" i="43"/>
  <c r="P298" i="43"/>
  <c r="S302" i="43"/>
  <c r="P308" i="43"/>
  <c r="P320" i="43"/>
  <c r="S342" i="43"/>
  <c r="V342" i="43"/>
  <c r="S346" i="43"/>
  <c r="V346" i="43"/>
  <c r="P349" i="43"/>
  <c r="P361" i="43"/>
  <c r="S361" i="43"/>
  <c r="V371" i="43"/>
  <c r="V389" i="43"/>
  <c r="V391" i="43"/>
  <c r="V393" i="43"/>
  <c r="P404" i="43"/>
  <c r="P408" i="43"/>
  <c r="P411" i="43"/>
  <c r="P413" i="43"/>
  <c r="P431" i="43"/>
  <c r="S454" i="43"/>
  <c r="P468" i="43"/>
  <c r="S490" i="43"/>
  <c r="S492" i="43"/>
  <c r="S494" i="43"/>
  <c r="P508" i="43"/>
  <c r="AQ361" i="43"/>
  <c r="AP361" i="43" s="1"/>
  <c r="AF361" i="25" s="1"/>
  <c r="AU361" i="43"/>
  <c r="AT361" i="43" s="1"/>
  <c r="AG361" i="25" s="1"/>
  <c r="AQ364" i="43"/>
  <c r="AP364" i="43" s="1"/>
  <c r="AF364" i="25" s="1"/>
  <c r="AU376" i="43"/>
  <c r="AT376" i="43" s="1"/>
  <c r="AG376" i="25" s="1"/>
  <c r="AQ378" i="43"/>
  <c r="AP378" i="43" s="1"/>
  <c r="AF378" i="25" s="1"/>
  <c r="AQ387" i="43"/>
  <c r="AP387" i="43" s="1"/>
  <c r="AF387" i="25" s="1"/>
  <c r="AQ389" i="43"/>
  <c r="AP389" i="43" s="1"/>
  <c r="AF389" i="25" s="1"/>
  <c r="AQ391" i="43"/>
  <c r="AP391" i="43" s="1"/>
  <c r="AF391" i="25" s="1"/>
  <c r="AU379" i="43"/>
  <c r="AT379" i="43" s="1"/>
  <c r="AG379" i="25" s="1"/>
  <c r="AU389" i="43"/>
  <c r="AT389" i="43" s="1"/>
  <c r="AG389" i="25" s="1"/>
  <c r="AU391" i="43"/>
  <c r="AT391" i="43" s="1"/>
  <c r="AG391" i="25" s="1"/>
  <c r="AQ393" i="43"/>
  <c r="AP393" i="43" s="1"/>
  <c r="AF393" i="25" s="1"/>
  <c r="AQ396" i="43"/>
  <c r="AP396" i="43" s="1"/>
  <c r="AF396" i="25" s="1"/>
  <c r="AU393" i="43"/>
  <c r="AT393" i="43" s="1"/>
  <c r="AG393" i="25" s="1"/>
  <c r="AU396" i="43"/>
  <c r="AT396" i="43" s="1"/>
  <c r="AG396" i="25" s="1"/>
  <c r="AQ411" i="43"/>
  <c r="AP411" i="43" s="1"/>
  <c r="AQ413" i="43"/>
  <c r="AP413" i="43" s="1"/>
  <c r="AF413" i="25" s="1"/>
  <c r="AU404" i="43"/>
  <c r="AT404" i="43" s="1"/>
  <c r="AG404" i="25" s="1"/>
  <c r="AU408" i="43"/>
  <c r="AT408" i="43" s="1"/>
  <c r="AG408" i="25" s="1"/>
  <c r="AU411" i="43"/>
  <c r="AT411" i="43" s="1"/>
  <c r="AU413" i="43"/>
  <c r="AT413" i="43" s="1"/>
  <c r="AG413" i="25" s="1"/>
  <c r="AQ422" i="43"/>
  <c r="AP422" i="43" s="1"/>
  <c r="AF422" i="25" s="1"/>
  <c r="AQ424" i="43"/>
  <c r="AP424" i="43" s="1"/>
  <c r="AF424" i="25" s="1"/>
  <c r="AQ425" i="43"/>
  <c r="AP425" i="43" s="1"/>
  <c r="AF425" i="25" s="1"/>
  <c r="AQ431" i="43"/>
  <c r="AP431" i="43" s="1"/>
  <c r="AF428" i="25" s="1"/>
  <c r="AU422" i="43"/>
  <c r="AT422" i="43" s="1"/>
  <c r="AG422" i="25" s="1"/>
  <c r="AU424" i="43"/>
  <c r="AT424" i="43" s="1"/>
  <c r="AG424" i="25" s="1"/>
  <c r="AU425" i="43"/>
  <c r="AT425" i="43" s="1"/>
  <c r="AG425" i="25" s="1"/>
  <c r="AU431" i="43"/>
  <c r="AT431" i="43" s="1"/>
  <c r="AG428" i="25" s="1"/>
  <c r="AU436" i="43"/>
  <c r="AT436" i="43" s="1"/>
  <c r="AU438" i="43"/>
  <c r="AT438" i="43" s="1"/>
  <c r="AG438" i="25" s="1"/>
  <c r="AQ452" i="43"/>
  <c r="AP452" i="43" s="1"/>
  <c r="AF452" i="25" s="1"/>
  <c r="AQ454" i="43"/>
  <c r="AP454" i="43" s="1"/>
  <c r="AF454" i="25" s="1"/>
  <c r="AQ458" i="43"/>
  <c r="AP458" i="43" s="1"/>
  <c r="AF458" i="25" s="1"/>
  <c r="AQ460" i="43"/>
  <c r="AP460" i="43" s="1"/>
  <c r="AF460" i="25" s="1"/>
  <c r="AQ462" i="43"/>
  <c r="AP462" i="43" s="1"/>
  <c r="AF462" i="25" s="1"/>
  <c r="AU450" i="43"/>
  <c r="AT450" i="43" s="1"/>
  <c r="AG450" i="25" s="1"/>
  <c r="AU452" i="43"/>
  <c r="AT452" i="43" s="1"/>
  <c r="AG452" i="25" s="1"/>
  <c r="AU454" i="43"/>
  <c r="AT454" i="43" s="1"/>
  <c r="AG454" i="25" s="1"/>
  <c r="AU456" i="43"/>
  <c r="AT456" i="43" s="1"/>
  <c r="AG456" i="25" s="1"/>
  <c r="AU458" i="43"/>
  <c r="AT458" i="43" s="1"/>
  <c r="AG458" i="25" s="1"/>
  <c r="AU462" i="43"/>
  <c r="AT462" i="43" s="1"/>
  <c r="AG462" i="25" s="1"/>
  <c r="AU464" i="43"/>
  <c r="AT464" i="43" s="1"/>
  <c r="AG464" i="25" s="1"/>
  <c r="AQ466" i="43"/>
  <c r="AP466" i="43" s="1"/>
  <c r="AF466" i="25" s="1"/>
  <c r="AU468" i="43"/>
  <c r="AT468" i="43" s="1"/>
  <c r="AG468" i="25" s="1"/>
  <c r="AU475" i="43"/>
  <c r="AT475" i="43" s="1"/>
  <c r="AG475" i="25" s="1"/>
  <c r="AU477" i="43"/>
  <c r="AT477" i="43" s="1"/>
  <c r="AG477" i="25" s="1"/>
  <c r="AU479" i="43"/>
  <c r="AT479" i="43" s="1"/>
  <c r="AG479" i="25" s="1"/>
  <c r="AQ502" i="43"/>
  <c r="AP502" i="43" s="1"/>
  <c r="AF502" i="25" s="1"/>
  <c r="AQ504" i="43"/>
  <c r="AP504" i="43" s="1"/>
  <c r="AF504" i="25" s="1"/>
  <c r="AU508" i="43"/>
  <c r="AT508" i="43" s="1"/>
  <c r="AG508" i="25" s="1"/>
  <c r="Y379" i="43"/>
  <c r="Y385" i="43"/>
  <c r="AG29" i="43"/>
  <c r="AG35" i="43"/>
  <c r="AG49" i="43"/>
  <c r="T433" i="35"/>
  <c r="W433" i="35"/>
  <c r="P473" i="35"/>
  <c r="H163" i="42"/>
  <c r="W163" i="25" s="1"/>
  <c r="H168" i="42"/>
  <c r="W168" i="25" s="1"/>
  <c r="H170" i="42"/>
  <c r="W170" i="25" s="1"/>
  <c r="H173" i="42"/>
  <c r="W173" i="25" s="1"/>
  <c r="H175" i="42"/>
  <c r="W175" i="25" s="1"/>
  <c r="H178" i="42"/>
  <c r="W178" i="25" s="1"/>
  <c r="H182" i="42"/>
  <c r="W182" i="25" s="1"/>
  <c r="H184" i="42"/>
  <c r="W184" i="25" s="1"/>
  <c r="H217" i="42"/>
  <c r="W217" i="25" s="1"/>
  <c r="H257" i="42"/>
  <c r="W257" i="25" s="1"/>
  <c r="H259" i="42"/>
  <c r="W259" i="25" s="1"/>
  <c r="H262" i="42"/>
  <c r="W262" i="25" s="1"/>
  <c r="H439" i="45"/>
  <c r="AH439" i="25" s="1"/>
  <c r="H441" i="45"/>
  <c r="AH441" i="25" s="1"/>
  <c r="H443" i="45"/>
  <c r="AH443" i="25" s="1"/>
  <c r="H445" i="45"/>
  <c r="AH445" i="25" s="1"/>
  <c r="H447" i="45"/>
  <c r="AH447" i="25" s="1"/>
  <c r="H449" i="45"/>
  <c r="AH449" i="25" s="1"/>
  <c r="AF98" i="43"/>
  <c r="P68" i="43"/>
  <c r="P74" i="43"/>
  <c r="P117" i="43"/>
  <c r="O393" i="46"/>
  <c r="O438" i="46"/>
  <c r="R180" i="43"/>
  <c r="S207" i="43"/>
  <c r="V207" i="43"/>
  <c r="AQ35" i="43"/>
  <c r="AP35" i="43" s="1"/>
  <c r="AF35" i="25" s="1"/>
  <c r="AU29" i="43"/>
  <c r="AT29" i="43" s="1"/>
  <c r="AG29" i="25" s="1"/>
  <c r="AU34" i="43"/>
  <c r="AT34" i="43" s="1"/>
  <c r="AG34" i="25" s="1"/>
  <c r="AU35" i="43"/>
  <c r="AT35" i="43" s="1"/>
  <c r="AG35" i="25" s="1"/>
  <c r="AD35" i="43"/>
  <c r="AC36" i="43"/>
  <c r="AB36" i="43" s="1"/>
  <c r="AD36" i="25" s="1"/>
  <c r="AD49" i="43"/>
  <c r="AC49" i="43" s="1"/>
  <c r="AB49" i="43" s="1"/>
  <c r="AD49" i="25" s="1"/>
  <c r="AC50" i="43"/>
  <c r="AB50" i="43" s="1"/>
  <c r="AD50" i="25" s="1"/>
  <c r="AA436" i="43"/>
  <c r="Y436" i="43" s="1"/>
  <c r="Y438" i="43"/>
  <c r="AH96" i="43"/>
  <c r="AG97" i="43"/>
  <c r="AJ425" i="43"/>
  <c r="L189" i="40"/>
  <c r="H132" i="46"/>
  <c r="AL132" i="25" s="1"/>
  <c r="H134" i="46"/>
  <c r="AL134" i="25" s="1"/>
  <c r="K36" i="46"/>
  <c r="K50" i="46"/>
  <c r="N204" i="46"/>
  <c r="M204" i="46" s="1"/>
  <c r="M207" i="46"/>
  <c r="P204" i="46"/>
  <c r="O204" i="46" s="1"/>
  <c r="O207" i="46"/>
  <c r="P378" i="46"/>
  <c r="O378" i="46" s="1"/>
  <c r="H378" i="46" s="1"/>
  <c r="AL378" i="25" s="1"/>
  <c r="O379" i="46"/>
  <c r="N436" i="46"/>
  <c r="M436" i="46" s="1"/>
  <c r="M438" i="46"/>
  <c r="O424" i="46"/>
  <c r="O425" i="46"/>
  <c r="AG207" i="43"/>
  <c r="AF258" i="43"/>
  <c r="AE258" i="25" s="1"/>
  <c r="AF260" i="43"/>
  <c r="AE260" i="25" s="1"/>
  <c r="AF266" i="43"/>
  <c r="AE266" i="25" s="1"/>
  <c r="AF268" i="43"/>
  <c r="AE268" i="25" s="1"/>
  <c r="AF271" i="43"/>
  <c r="AE271" i="25" s="1"/>
  <c r="AF293" i="43"/>
  <c r="AE293" i="25" s="1"/>
  <c r="AF295" i="43"/>
  <c r="AE295" i="25" s="1"/>
  <c r="AF297" i="43"/>
  <c r="AE297" i="25" s="1"/>
  <c r="AF350" i="43"/>
  <c r="AE350" i="25" s="1"/>
  <c r="AF352" i="43"/>
  <c r="AE352" i="25" s="1"/>
  <c r="AF354" i="43"/>
  <c r="AE354" i="25" s="1"/>
  <c r="AF356" i="43"/>
  <c r="AE356" i="25" s="1"/>
  <c r="AF358" i="43"/>
  <c r="AE358" i="25" s="1"/>
  <c r="AF360" i="43"/>
  <c r="AE360" i="25" s="1"/>
  <c r="AF363" i="43"/>
  <c r="AE363" i="25" s="1"/>
  <c r="AF366" i="43"/>
  <c r="AE366" i="25" s="1"/>
  <c r="AF368" i="43"/>
  <c r="AE368" i="25" s="1"/>
  <c r="AF370" i="43"/>
  <c r="AE370" i="25" s="1"/>
  <c r="AF374" i="43"/>
  <c r="AE374" i="25" s="1"/>
  <c r="AF386" i="43"/>
  <c r="AE386" i="25" s="1"/>
  <c r="X165" i="43"/>
  <c r="H106" i="45"/>
  <c r="AH106" i="25" s="1"/>
  <c r="H112" i="45"/>
  <c r="AH112" i="25" s="1"/>
  <c r="H116" i="45"/>
  <c r="AH116" i="25" s="1"/>
  <c r="H119" i="45"/>
  <c r="AH119" i="25" s="1"/>
  <c r="H121" i="45"/>
  <c r="AH121" i="25" s="1"/>
  <c r="H124" i="45"/>
  <c r="AH124" i="25" s="1"/>
  <c r="H128" i="45"/>
  <c r="AH128" i="25" s="1"/>
  <c r="H130" i="45"/>
  <c r="AH130" i="25" s="1"/>
  <c r="H140" i="45"/>
  <c r="AH140" i="25" s="1"/>
  <c r="H152" i="45"/>
  <c r="AH152" i="25" s="1"/>
  <c r="H163" i="45"/>
  <c r="AH163" i="25" s="1"/>
  <c r="H173" i="45"/>
  <c r="AH173" i="25" s="1"/>
  <c r="H175" i="45"/>
  <c r="AH175" i="25" s="1"/>
  <c r="H209" i="45"/>
  <c r="AH209" i="25" s="1"/>
  <c r="H211" i="45"/>
  <c r="AH211" i="25" s="1"/>
  <c r="H213" i="45"/>
  <c r="AH213" i="25" s="1"/>
  <c r="H217" i="45"/>
  <c r="AH217" i="25" s="1"/>
  <c r="H257" i="45"/>
  <c r="AH257" i="25" s="1"/>
  <c r="H259" i="45"/>
  <c r="AH259" i="25" s="1"/>
  <c r="H262" i="45"/>
  <c r="AH262" i="25" s="1"/>
  <c r="H343" i="45"/>
  <c r="AH343" i="25" s="1"/>
  <c r="H345" i="45"/>
  <c r="AH345" i="25" s="1"/>
  <c r="H348" i="45"/>
  <c r="AH348" i="25" s="1"/>
  <c r="H351" i="45"/>
  <c r="AH351" i="25" s="1"/>
  <c r="H353" i="45"/>
  <c r="AH353" i="25" s="1"/>
  <c r="H355" i="45"/>
  <c r="AH355" i="25" s="1"/>
  <c r="H357" i="45"/>
  <c r="AH357" i="25" s="1"/>
  <c r="H359" i="45"/>
  <c r="AH359" i="25" s="1"/>
  <c r="H362" i="45"/>
  <c r="AH362" i="25" s="1"/>
  <c r="H365" i="45"/>
  <c r="AH365" i="25" s="1"/>
  <c r="H367" i="45"/>
  <c r="AH367" i="25" s="1"/>
  <c r="H369" i="45"/>
  <c r="AH369" i="25" s="1"/>
  <c r="H373" i="45"/>
  <c r="AH373" i="25" s="1"/>
  <c r="H375" i="45"/>
  <c r="AH375" i="25" s="1"/>
  <c r="H380" i="45"/>
  <c r="AH380" i="25" s="1"/>
  <c r="H382" i="45"/>
  <c r="AH382" i="25" s="1"/>
  <c r="H470" i="45"/>
  <c r="AH470" i="25" s="1"/>
  <c r="H480" i="45"/>
  <c r="AH480" i="25" s="1"/>
  <c r="H482" i="45"/>
  <c r="AH482" i="25" s="1"/>
  <c r="H484" i="45"/>
  <c r="AH484" i="25" s="1"/>
  <c r="H486" i="45"/>
  <c r="AH486" i="25" s="1"/>
  <c r="H488" i="45"/>
  <c r="AH488" i="25" s="1"/>
  <c r="H495" i="45"/>
  <c r="AH495" i="25" s="1"/>
  <c r="AF25" i="43"/>
  <c r="AE25" i="25" s="1"/>
  <c r="AF45" i="43"/>
  <c r="AE45" i="25" s="1"/>
  <c r="AF47" i="43"/>
  <c r="AE47" i="25" s="1"/>
  <c r="AF76" i="43"/>
  <c r="AE76" i="25" s="1"/>
  <c r="AF81" i="43"/>
  <c r="AE81" i="25" s="1"/>
  <c r="AF83" i="43"/>
  <c r="AE83" i="25" s="1"/>
  <c r="AF85" i="43"/>
  <c r="AE85" i="25" s="1"/>
  <c r="AF128" i="43"/>
  <c r="AE128" i="25" s="1"/>
  <c r="AF130" i="43"/>
  <c r="AE130" i="25" s="1"/>
  <c r="AF133" i="43"/>
  <c r="AF135" i="43"/>
  <c r="AE135" i="25" s="1"/>
  <c r="AF143" i="43"/>
  <c r="AE143" i="25" s="1"/>
  <c r="AF145" i="43"/>
  <c r="AE145" i="25" s="1"/>
  <c r="AF149" i="43"/>
  <c r="AE149" i="25" s="1"/>
  <c r="AF208" i="43"/>
  <c r="AE208" i="25" s="1"/>
  <c r="AF210" i="43"/>
  <c r="AE210" i="25" s="1"/>
  <c r="AF212" i="43"/>
  <c r="AE212" i="25" s="1"/>
  <c r="AF403" i="43"/>
  <c r="AE403" i="25" s="1"/>
  <c r="AF406" i="43"/>
  <c r="AE406" i="25" s="1"/>
  <c r="P190" i="43"/>
  <c r="S190" i="43"/>
  <c r="S194" i="43"/>
  <c r="P202" i="43"/>
  <c r="P204" i="43"/>
  <c r="S202" i="43"/>
  <c r="S204" i="43"/>
  <c r="V202" i="43"/>
  <c r="V204" i="43"/>
  <c r="S215" i="43"/>
  <c r="V215" i="43"/>
  <c r="P250" i="43"/>
  <c r="V250" i="43"/>
  <c r="P256" i="43"/>
  <c r="S256" i="43"/>
  <c r="V256" i="43"/>
  <c r="V283" i="43"/>
  <c r="P291" i="43"/>
  <c r="R307" i="43"/>
  <c r="V308" i="43"/>
  <c r="V320" i="43"/>
  <c r="P327" i="43"/>
  <c r="S327" i="43"/>
  <c r="V450" i="43"/>
  <c r="AC7" i="43"/>
  <c r="AB7" i="43" s="1"/>
  <c r="AC15" i="43"/>
  <c r="AB15" i="43" s="1"/>
  <c r="AD15" i="25" s="1"/>
  <c r="AC24" i="43"/>
  <c r="AB24" i="43" s="1"/>
  <c r="AD24" i="25" s="1"/>
  <c r="AC181" i="43"/>
  <c r="AB181" i="43" s="1"/>
  <c r="AD181" i="25" s="1"/>
  <c r="AC250" i="43"/>
  <c r="AB250" i="43" s="1"/>
  <c r="AC261" i="43"/>
  <c r="AB261" i="43" s="1"/>
  <c r="AC298" i="43"/>
  <c r="AB298" i="43" s="1"/>
  <c r="AD298" i="25" s="1"/>
  <c r="AC327" i="43"/>
  <c r="AB327" i="43" s="1"/>
  <c r="AD327" i="25" s="1"/>
  <c r="AC361" i="43"/>
  <c r="AB361" i="43" s="1"/>
  <c r="AD361" i="25" s="1"/>
  <c r="AC452" i="43"/>
  <c r="AB452" i="43" s="1"/>
  <c r="AD452" i="25" s="1"/>
  <c r="AC456" i="43"/>
  <c r="AB456" i="43" s="1"/>
  <c r="AD456" i="25" s="1"/>
  <c r="AC460" i="43"/>
  <c r="AB460" i="43" s="1"/>
  <c r="AD460" i="25" s="1"/>
  <c r="AC464" i="43"/>
  <c r="AB464" i="43" s="1"/>
  <c r="AD464" i="25" s="1"/>
  <c r="AC492" i="43"/>
  <c r="AB492" i="43" s="1"/>
  <c r="AD492" i="25" s="1"/>
  <c r="AC504" i="43"/>
  <c r="AB504" i="43" s="1"/>
  <c r="AD504" i="25" s="1"/>
  <c r="AM32" i="43"/>
  <c r="AM44" i="43"/>
  <c r="AM115" i="43"/>
  <c r="AM167" i="43"/>
  <c r="AM177" i="43"/>
  <c r="AM187" i="43"/>
  <c r="AM250" i="43"/>
  <c r="AM261" i="43"/>
  <c r="AG273" i="43"/>
  <c r="AM283" i="43"/>
  <c r="AM298" i="43"/>
  <c r="AJ308" i="43"/>
  <c r="AM308" i="43"/>
  <c r="AJ320" i="43"/>
  <c r="AM327" i="43"/>
  <c r="AJ333" i="43"/>
  <c r="AJ339" i="43"/>
  <c r="AM339" i="43"/>
  <c r="AJ346" i="43"/>
  <c r="AM346" i="43"/>
  <c r="AG376" i="43"/>
  <c r="AJ376" i="43"/>
  <c r="AJ378" i="43"/>
  <c r="AG396" i="43"/>
  <c r="AG422" i="43"/>
  <c r="AG424" i="43"/>
  <c r="AG431" i="43"/>
  <c r="AF431" i="43" s="1"/>
  <c r="AE428" i="25" s="1"/>
  <c r="AG466" i="43"/>
  <c r="AJ466" i="43"/>
  <c r="AG479" i="43"/>
  <c r="AJ468" i="43"/>
  <c r="AJ475" i="43"/>
  <c r="AJ477" i="43"/>
  <c r="AG492" i="43"/>
  <c r="AG496" i="43"/>
  <c r="AG504" i="43"/>
  <c r="AJ490" i="43"/>
  <c r="AJ500" i="43"/>
  <c r="AJ502" i="43"/>
  <c r="AJ504" i="43"/>
  <c r="AJ506" i="43"/>
  <c r="AG508" i="43"/>
  <c r="AJ508" i="43"/>
  <c r="AQ7" i="43"/>
  <c r="AP7" i="43" s="1"/>
  <c r="AQ15" i="43"/>
  <c r="AP15" i="43" s="1"/>
  <c r="AF15" i="25" s="1"/>
  <c r="AQ19" i="43"/>
  <c r="AP19" i="43" s="1"/>
  <c r="AF19" i="25" s="1"/>
  <c r="AU7" i="43"/>
  <c r="AT7" i="43" s="1"/>
  <c r="AU24" i="43"/>
  <c r="AT24" i="43" s="1"/>
  <c r="AG24" i="25" s="1"/>
  <c r="L250" i="42"/>
  <c r="Y250" i="25" s="1"/>
  <c r="L256" i="42"/>
  <c r="Y256" i="25" s="1"/>
  <c r="Q180" i="43"/>
  <c r="R189" i="43"/>
  <c r="V273" i="43"/>
  <c r="V291" i="43"/>
  <c r="S308" i="43"/>
  <c r="P462" i="43"/>
  <c r="S458" i="43"/>
  <c r="S462" i="43"/>
  <c r="V458" i="43"/>
  <c r="V462" i="43"/>
  <c r="V452" i="43"/>
  <c r="V456" i="43"/>
  <c r="V460" i="43"/>
  <c r="P464" i="43"/>
  <c r="S464" i="43"/>
  <c r="V466" i="43"/>
  <c r="S475" i="43"/>
  <c r="S477" i="43"/>
  <c r="S479" i="43"/>
  <c r="V473" i="43"/>
  <c r="V475" i="43"/>
  <c r="V479" i="43"/>
  <c r="S498" i="43"/>
  <c r="S502" i="43"/>
  <c r="S504" i="43"/>
  <c r="V490" i="43"/>
  <c r="V492" i="43"/>
  <c r="V494" i="43"/>
  <c r="V504" i="43"/>
  <c r="V506" i="43"/>
  <c r="V508" i="43"/>
  <c r="Y15" i="43"/>
  <c r="Y24" i="43"/>
  <c r="Y56" i="43"/>
  <c r="Y58" i="43"/>
  <c r="Y68" i="43"/>
  <c r="Y74" i="43"/>
  <c r="Y115" i="43"/>
  <c r="Y117" i="43"/>
  <c r="Y190" i="43"/>
  <c r="Y194" i="43"/>
  <c r="Y202" i="43"/>
  <c r="H266" i="42"/>
  <c r="W266" i="25" s="1"/>
  <c r="W271" i="25"/>
  <c r="H293" i="42"/>
  <c r="W293" i="25" s="1"/>
  <c r="H295" i="42"/>
  <c r="W295" i="25" s="1"/>
  <c r="H297" i="42"/>
  <c r="W297" i="25" s="1"/>
  <c r="H412" i="42"/>
  <c r="W412" i="25" s="1"/>
  <c r="H384" i="45"/>
  <c r="AH384" i="25" s="1"/>
  <c r="H388" i="45"/>
  <c r="AH388" i="25" s="1"/>
  <c r="H392" i="45"/>
  <c r="AH392" i="25" s="1"/>
  <c r="H395" i="45"/>
  <c r="AH395" i="25" s="1"/>
  <c r="H403" i="45"/>
  <c r="AH403" i="25" s="1"/>
  <c r="H406" i="45"/>
  <c r="AH406" i="25" s="1"/>
  <c r="H409" i="45"/>
  <c r="AH409" i="25" s="1"/>
  <c r="H414" i="45"/>
  <c r="AH414" i="25" s="1"/>
  <c r="H416" i="45"/>
  <c r="AH416" i="25" s="1"/>
  <c r="H418" i="45"/>
  <c r="AH418" i="25" s="1"/>
  <c r="H420" i="45"/>
  <c r="AH420" i="25" s="1"/>
  <c r="H423" i="45"/>
  <c r="AH423" i="25" s="1"/>
  <c r="AU36" i="43"/>
  <c r="AT36" i="43" s="1"/>
  <c r="AG36" i="25" s="1"/>
  <c r="AQ308" i="43"/>
  <c r="AP308" i="43" s="1"/>
  <c r="AF308" i="25" s="1"/>
  <c r="AU308" i="43"/>
  <c r="AT308" i="43" s="1"/>
  <c r="AG308" i="25" s="1"/>
  <c r="AU320" i="43"/>
  <c r="AT320" i="43" s="1"/>
  <c r="AG320" i="25" s="1"/>
  <c r="AQ327" i="43"/>
  <c r="AP327" i="43" s="1"/>
  <c r="AF327" i="25" s="1"/>
  <c r="AU327" i="43"/>
  <c r="AT327" i="43" s="1"/>
  <c r="AG327" i="25" s="1"/>
  <c r="AQ333" i="43"/>
  <c r="AP333" i="43" s="1"/>
  <c r="AF333" i="25" s="1"/>
  <c r="AQ339" i="43"/>
  <c r="AP339" i="43" s="1"/>
  <c r="AF339" i="25" s="1"/>
  <c r="AU342" i="43"/>
  <c r="AT342" i="43" s="1"/>
  <c r="AG342" i="25" s="1"/>
  <c r="AQ346" i="43"/>
  <c r="AP346" i="43" s="1"/>
  <c r="AF346" i="25" s="1"/>
  <c r="AU346" i="43"/>
  <c r="AT346" i="43" s="1"/>
  <c r="AG346" i="25" s="1"/>
  <c r="AQ349" i="43"/>
  <c r="AP349" i="43" s="1"/>
  <c r="AF349" i="25" s="1"/>
  <c r="AU349" i="43"/>
  <c r="AT349" i="43" s="1"/>
  <c r="AG349" i="25" s="1"/>
  <c r="AQ506" i="43"/>
  <c r="AP506" i="43" s="1"/>
  <c r="AF506" i="25" s="1"/>
  <c r="AU44" i="43"/>
  <c r="AT44" i="43" s="1"/>
  <c r="AG44" i="25" s="1"/>
  <c r="AQ58" i="43"/>
  <c r="AP58" i="43" s="1"/>
  <c r="AF58" i="25" s="1"/>
  <c r="AQ67" i="43"/>
  <c r="AP67" i="43" s="1"/>
  <c r="AF67" i="25" s="1"/>
  <c r="AU49" i="43"/>
  <c r="AT49" i="43" s="1"/>
  <c r="AG49" i="25" s="1"/>
  <c r="AU66" i="43"/>
  <c r="AT66" i="43" s="1"/>
  <c r="AG66" i="25" s="1"/>
  <c r="AU68" i="43"/>
  <c r="AT68" i="43" s="1"/>
  <c r="AG68" i="25" s="1"/>
  <c r="AQ74" i="43"/>
  <c r="AP74" i="43" s="1"/>
  <c r="AF74" i="25" s="1"/>
  <c r="AU74" i="43"/>
  <c r="AT74" i="43" s="1"/>
  <c r="AG74" i="25" s="1"/>
  <c r="AU77" i="43"/>
  <c r="AT77" i="43" s="1"/>
  <c r="AG77" i="25" s="1"/>
  <c r="AM86" i="43"/>
  <c r="AU86" i="43"/>
  <c r="AT86" i="43" s="1"/>
  <c r="AG86" i="25" s="1"/>
  <c r="AR100" i="43"/>
  <c r="AO111" i="43"/>
  <c r="AU113" i="43"/>
  <c r="AT113" i="43" s="1"/>
  <c r="AG113" i="25" s="1"/>
  <c r="AQ131" i="43"/>
  <c r="AP131" i="43" s="1"/>
  <c r="AF131" i="25" s="1"/>
  <c r="AU131" i="43"/>
  <c r="AT131" i="43" s="1"/>
  <c r="AG131" i="25" s="1"/>
  <c r="AQ157" i="43"/>
  <c r="AP157" i="43" s="1"/>
  <c r="AF157" i="25" s="1"/>
  <c r="AU136" i="43"/>
  <c r="AT136" i="43" s="1"/>
  <c r="AG136" i="25" s="1"/>
  <c r="AU138" i="43"/>
  <c r="AT138" i="43" s="1"/>
  <c r="AG138" i="25" s="1"/>
  <c r="AU142" i="43"/>
  <c r="AT142" i="43" s="1"/>
  <c r="AG142" i="25" s="1"/>
  <c r="AU150" i="43"/>
  <c r="AT150" i="43" s="1"/>
  <c r="AG150" i="25" s="1"/>
  <c r="AQ166" i="43"/>
  <c r="AP166" i="43" s="1"/>
  <c r="AF166" i="25" s="1"/>
  <c r="AQ167" i="43"/>
  <c r="AP167" i="43" s="1"/>
  <c r="AF167" i="25" s="1"/>
  <c r="AQ177" i="43"/>
  <c r="AP177" i="43" s="1"/>
  <c r="AF177" i="25" s="1"/>
  <c r="AQ181" i="43"/>
  <c r="AP181" i="43" s="1"/>
  <c r="AF181" i="25" s="1"/>
  <c r="AU167" i="43"/>
  <c r="AT167" i="43" s="1"/>
  <c r="AG167" i="25" s="1"/>
  <c r="AU171" i="43"/>
  <c r="AT171" i="43" s="1"/>
  <c r="AG171" i="25" s="1"/>
  <c r="AU177" i="43"/>
  <c r="AT177" i="43" s="1"/>
  <c r="AG177" i="25" s="1"/>
  <c r="AU181" i="43"/>
  <c r="AT181" i="43" s="1"/>
  <c r="AG181" i="25" s="1"/>
  <c r="AQ187" i="43"/>
  <c r="AP187" i="43" s="1"/>
  <c r="AF187" i="25" s="1"/>
  <c r="AQ190" i="43"/>
  <c r="AP190" i="43" s="1"/>
  <c r="AF190" i="25" s="1"/>
  <c r="AU187" i="43"/>
  <c r="AT187" i="43" s="1"/>
  <c r="AG187" i="25" s="1"/>
  <c r="AQ194" i="43"/>
  <c r="AP194" i="43" s="1"/>
  <c r="AF194" i="25" s="1"/>
  <c r="AQ202" i="43"/>
  <c r="AP202" i="43" s="1"/>
  <c r="AF202" i="25" s="1"/>
  <c r="AQ215" i="43"/>
  <c r="AP215" i="43" s="1"/>
  <c r="AU215" i="43"/>
  <c r="AT215" i="43" s="1"/>
  <c r="AQ256" i="43"/>
  <c r="AP256" i="43" s="1"/>
  <c r="AF256" i="25" s="1"/>
  <c r="AU256" i="43"/>
  <c r="AT256" i="43" s="1"/>
  <c r="AG256" i="25" s="1"/>
  <c r="AQ261" i="43"/>
  <c r="AP261" i="43" s="1"/>
  <c r="AF261" i="25" s="1"/>
  <c r="AU291" i="43"/>
  <c r="AT291" i="43" s="1"/>
  <c r="AG291" i="25" s="1"/>
  <c r="AU298" i="43"/>
  <c r="AT298" i="43" s="1"/>
  <c r="AG298" i="25" s="1"/>
  <c r="AQ302" i="43"/>
  <c r="AP302" i="43" s="1"/>
  <c r="AF302" i="25" s="1"/>
  <c r="AU302" i="43"/>
  <c r="AT302" i="43" s="1"/>
  <c r="AG302" i="25" s="1"/>
  <c r="R496" i="45"/>
  <c r="AK496" i="25" s="1"/>
  <c r="R502" i="45"/>
  <c r="AK502" i="25" s="1"/>
  <c r="R504" i="45"/>
  <c r="AK504" i="25" s="1"/>
  <c r="L11" i="43"/>
  <c r="L25" i="43"/>
  <c r="L59" i="43"/>
  <c r="L61" i="43"/>
  <c r="L63" i="43"/>
  <c r="L71" i="43"/>
  <c r="AC71" i="25" s="1"/>
  <c r="L76" i="43"/>
  <c r="AC76" i="25" s="1"/>
  <c r="L88" i="43"/>
  <c r="L90" i="43"/>
  <c r="AC90" i="25" s="1"/>
  <c r="L102" i="43"/>
  <c r="L366" i="43"/>
  <c r="AC366" i="25" s="1"/>
  <c r="L368" i="43"/>
  <c r="AC368" i="25" s="1"/>
  <c r="L370" i="43"/>
  <c r="L419" i="43"/>
  <c r="L421" i="43"/>
  <c r="AF478" i="43"/>
  <c r="AE478" i="25" s="1"/>
  <c r="AF501" i="43"/>
  <c r="AE501" i="25" s="1"/>
  <c r="W180" i="43"/>
  <c r="Y215" i="43"/>
  <c r="Y261" i="43"/>
  <c r="Y298" i="43"/>
  <c r="Y302" i="43"/>
  <c r="Y320" i="43"/>
  <c r="Y327" i="43"/>
  <c r="Y333" i="43"/>
  <c r="Y346" i="43"/>
  <c r="Y361" i="43"/>
  <c r="Y371" i="43"/>
  <c r="Y376" i="43"/>
  <c r="Y378" i="43"/>
  <c r="Y389" i="43"/>
  <c r="Y396" i="43"/>
  <c r="Y464" i="43"/>
  <c r="Y466" i="43"/>
  <c r="Y475" i="43"/>
  <c r="Y479" i="43"/>
  <c r="Y492" i="43"/>
  <c r="Y494" i="43"/>
  <c r="Y498" i="43"/>
  <c r="Y500" i="43"/>
  <c r="Y502" i="43"/>
  <c r="Y504" i="43"/>
  <c r="Y506" i="43"/>
  <c r="AJ32" i="43"/>
  <c r="AJ34" i="43"/>
  <c r="AJ167" i="43"/>
  <c r="AJ171" i="43"/>
  <c r="AJ202" i="43"/>
  <c r="AG378" i="43"/>
  <c r="AJ479" i="43"/>
  <c r="K68" i="45"/>
  <c r="AJ68" i="25" s="1"/>
  <c r="P24" i="43"/>
  <c r="P12" i="43"/>
  <c r="S7" i="43"/>
  <c r="S15" i="43"/>
  <c r="S24" i="43"/>
  <c r="V7" i="43"/>
  <c r="V15" i="43"/>
  <c r="V24" i="43"/>
  <c r="P29" i="43"/>
  <c r="S29" i="43"/>
  <c r="V29" i="43"/>
  <c r="S44" i="43"/>
  <c r="V44" i="43"/>
  <c r="P66" i="43"/>
  <c r="S67" i="43"/>
  <c r="P77" i="43"/>
  <c r="V77" i="43"/>
  <c r="P92" i="43"/>
  <c r="P94" i="43"/>
  <c r="P104" i="43"/>
  <c r="S107" i="43"/>
  <c r="S113" i="43"/>
  <c r="V113" i="43"/>
  <c r="S131" i="43"/>
  <c r="S171" i="43"/>
  <c r="S177" i="43"/>
  <c r="V171" i="43"/>
  <c r="V177" i="43"/>
  <c r="AR34" i="43"/>
  <c r="AM77" i="43"/>
  <c r="AM197" i="43"/>
  <c r="AM413" i="43"/>
  <c r="AM452" i="43"/>
  <c r="AF452" i="43" s="1"/>
  <c r="AE452" i="25" s="1"/>
  <c r="AM460" i="43"/>
  <c r="AM479" i="43"/>
  <c r="AF479" i="43" s="1"/>
  <c r="AE479" i="25" s="1"/>
  <c r="AM496" i="43"/>
  <c r="K194" i="40"/>
  <c r="K189" i="40" s="1"/>
  <c r="K214" i="40" s="1"/>
  <c r="P333" i="43"/>
  <c r="V333" i="43"/>
  <c r="V339" i="43"/>
  <c r="S364" i="43"/>
  <c r="P372" i="43"/>
  <c r="P376" i="43"/>
  <c r="S372" i="43"/>
  <c r="S376" i="43"/>
  <c r="P379" i="43"/>
  <c r="P387" i="43"/>
  <c r="P389" i="43"/>
  <c r="S378" i="43"/>
  <c r="S379" i="43"/>
  <c r="S385" i="43"/>
  <c r="S389" i="43"/>
  <c r="V379" i="43"/>
  <c r="V385" i="43"/>
  <c r="P396" i="43"/>
  <c r="V401" i="43"/>
  <c r="S413" i="43"/>
  <c r="S411" i="43"/>
  <c r="V408" i="43"/>
  <c r="V413" i="43"/>
  <c r="V411" i="43"/>
  <c r="P422" i="43"/>
  <c r="P424" i="43"/>
  <c r="S422" i="43"/>
  <c r="S424" i="43"/>
  <c r="S431" i="43"/>
  <c r="V425" i="43"/>
  <c r="P450" i="43"/>
  <c r="P454" i="43"/>
  <c r="P458" i="43"/>
  <c r="P452" i="43"/>
  <c r="P456" i="43"/>
  <c r="P460" i="43"/>
  <c r="Y67" i="43"/>
  <c r="AC12" i="43"/>
  <c r="AB12" i="43" s="1"/>
  <c r="AD12" i="25" s="1"/>
  <c r="AC107" i="43"/>
  <c r="AB107" i="43" s="1"/>
  <c r="AD107" i="25" s="1"/>
  <c r="AJ177" i="43"/>
  <c r="AJ298" i="43"/>
  <c r="AC389" i="43"/>
  <c r="AB389" i="43" s="1"/>
  <c r="AD389" i="25" s="1"/>
  <c r="AC454" i="43"/>
  <c r="AB454" i="43" s="1"/>
  <c r="AD454" i="25" s="1"/>
  <c r="AC502" i="43"/>
  <c r="AB502" i="43" s="1"/>
  <c r="AD502" i="25" s="1"/>
  <c r="AU12" i="43"/>
  <c r="AT12" i="43" s="1"/>
  <c r="AG12" i="25" s="1"/>
  <c r="AQ29" i="43"/>
  <c r="AP29" i="43" s="1"/>
  <c r="AF29" i="25" s="1"/>
  <c r="P194" i="43"/>
  <c r="Q189" i="43"/>
  <c r="T35" i="43"/>
  <c r="T34" i="43" s="1"/>
  <c r="S36" i="43"/>
  <c r="W35" i="43"/>
  <c r="W34" i="43" s="1"/>
  <c r="V36" i="43"/>
  <c r="Z111" i="43"/>
  <c r="Y113" i="43"/>
  <c r="AD204" i="43"/>
  <c r="AC207" i="43"/>
  <c r="AB207" i="43" s="1"/>
  <c r="AD207" i="25" s="1"/>
  <c r="Z410" i="43"/>
  <c r="Y401" i="43"/>
  <c r="T189" i="43"/>
  <c r="S189" i="43" s="1"/>
  <c r="I104" i="40"/>
  <c r="H104" i="40" s="1"/>
  <c r="V104" i="25" s="1"/>
  <c r="I104" i="38"/>
  <c r="H104" i="38" s="1"/>
  <c r="R104" i="25" s="1"/>
  <c r="H113" i="46"/>
  <c r="AL113" i="25" s="1"/>
  <c r="I113" i="38"/>
  <c r="H113" i="38" s="1"/>
  <c r="R113" i="25" s="1"/>
  <c r="I117" i="43"/>
  <c r="AB117" i="25" s="1"/>
  <c r="I117" i="40"/>
  <c r="H117" i="40" s="1"/>
  <c r="V117" i="25" s="1"/>
  <c r="I117" i="38"/>
  <c r="H117" i="38" s="1"/>
  <c r="R117" i="25" s="1"/>
  <c r="I131" i="43"/>
  <c r="AB131" i="25" s="1"/>
  <c r="I131" i="38"/>
  <c r="H131" i="38" s="1"/>
  <c r="R131" i="25" s="1"/>
  <c r="I142" i="43"/>
  <c r="AB142" i="25" s="1"/>
  <c r="I142" i="38"/>
  <c r="H142" i="38" s="1"/>
  <c r="R142" i="25" s="1"/>
  <c r="I157" i="43"/>
  <c r="AB157" i="25" s="1"/>
  <c r="I157" i="40"/>
  <c r="H157" i="40" s="1"/>
  <c r="V157" i="25" s="1"/>
  <c r="I157" i="38"/>
  <c r="H157" i="38" s="1"/>
  <c r="R157" i="25" s="1"/>
  <c r="I171" i="43"/>
  <c r="I171" i="40"/>
  <c r="H171" i="40" s="1"/>
  <c r="V171" i="25" s="1"/>
  <c r="I171" i="38"/>
  <c r="H171" i="38" s="1"/>
  <c r="R171" i="25" s="1"/>
  <c r="I181" i="40"/>
  <c r="H181" i="40" s="1"/>
  <c r="V181" i="25" s="1"/>
  <c r="I181" i="38"/>
  <c r="H181" i="38" s="1"/>
  <c r="R181" i="25" s="1"/>
  <c r="I190" i="38"/>
  <c r="H190" i="38" s="1"/>
  <c r="R190" i="25" s="1"/>
  <c r="I207" i="43"/>
  <c r="I207" i="38"/>
  <c r="H207" i="38" s="1"/>
  <c r="R207" i="25" s="1"/>
  <c r="I250" i="43"/>
  <c r="AB250" i="25" s="1"/>
  <c r="I250" i="38"/>
  <c r="H250" i="38" s="1"/>
  <c r="R250" i="25" s="1"/>
  <c r="I261" i="43"/>
  <c r="AB261" i="25" s="1"/>
  <c r="I261" i="40"/>
  <c r="H261" i="40" s="1"/>
  <c r="V261" i="25" s="1"/>
  <c r="I261" i="38"/>
  <c r="H261" i="38" s="1"/>
  <c r="R261" i="25" s="1"/>
  <c r="I283" i="38"/>
  <c r="H283" i="38" s="1"/>
  <c r="R283" i="25" s="1"/>
  <c r="I298" i="43"/>
  <c r="I298" i="40"/>
  <c r="H298" i="40" s="1"/>
  <c r="V298" i="25" s="1"/>
  <c r="I298" i="38"/>
  <c r="H298" i="38" s="1"/>
  <c r="R298" i="25" s="1"/>
  <c r="I308" i="40"/>
  <c r="H308" i="40" s="1"/>
  <c r="V308" i="25" s="1"/>
  <c r="I308" i="38"/>
  <c r="H308" i="38" s="1"/>
  <c r="R308" i="25" s="1"/>
  <c r="I327" i="43"/>
  <c r="AB327" i="25" s="1"/>
  <c r="I327" i="40"/>
  <c r="H327" i="40" s="1"/>
  <c r="V327" i="25" s="1"/>
  <c r="I327" i="38"/>
  <c r="H327" i="38" s="1"/>
  <c r="R327" i="25" s="1"/>
  <c r="I339" i="43"/>
  <c r="AB339" i="25" s="1"/>
  <c r="I339" i="40"/>
  <c r="H339" i="40" s="1"/>
  <c r="V339" i="25" s="1"/>
  <c r="I339" i="38"/>
  <c r="H339" i="38" s="1"/>
  <c r="R339" i="25" s="1"/>
  <c r="I346" i="43"/>
  <c r="I346" i="40"/>
  <c r="H346" i="40" s="1"/>
  <c r="V346" i="25" s="1"/>
  <c r="I346" i="38"/>
  <c r="H346" i="38" s="1"/>
  <c r="R346" i="25" s="1"/>
  <c r="I361" i="43"/>
  <c r="I361" i="40"/>
  <c r="H361" i="40" s="1"/>
  <c r="V361" i="25" s="1"/>
  <c r="I361" i="38"/>
  <c r="H361" i="38" s="1"/>
  <c r="R361" i="25" s="1"/>
  <c r="I364" i="40"/>
  <c r="H364" i="40" s="1"/>
  <c r="V364" i="25" s="1"/>
  <c r="I376" i="40"/>
  <c r="H376" i="40" s="1"/>
  <c r="V376" i="25" s="1"/>
  <c r="I385" i="40"/>
  <c r="H385" i="40" s="1"/>
  <c r="V385" i="25" s="1"/>
  <c r="I389" i="40"/>
  <c r="H389" i="40" s="1"/>
  <c r="V389" i="25" s="1"/>
  <c r="I396" i="40"/>
  <c r="H396" i="40" s="1"/>
  <c r="V396" i="25" s="1"/>
  <c r="I425" i="43"/>
  <c r="I425" i="40"/>
  <c r="H425" i="40" s="1"/>
  <c r="V425" i="25" s="1"/>
  <c r="I425" i="38"/>
  <c r="H425" i="38" s="1"/>
  <c r="R425" i="25" s="1"/>
  <c r="I436" i="40"/>
  <c r="H436" i="40" s="1"/>
  <c r="I438" i="43"/>
  <c r="AB438" i="25" s="1"/>
  <c r="I438" i="40"/>
  <c r="H438" i="40" s="1"/>
  <c r="V438" i="25" s="1"/>
  <c r="I438" i="38"/>
  <c r="H438" i="38" s="1"/>
  <c r="R438" i="25" s="1"/>
  <c r="I452" i="43"/>
  <c r="AB452" i="25" s="1"/>
  <c r="I452" i="40"/>
  <c r="H452" i="40" s="1"/>
  <c r="V452" i="25" s="1"/>
  <c r="I452" i="38"/>
  <c r="H452" i="38" s="1"/>
  <c r="R452" i="25" s="1"/>
  <c r="I456" i="43"/>
  <c r="AB456" i="25" s="1"/>
  <c r="I456" i="40"/>
  <c r="H456" i="40" s="1"/>
  <c r="V456" i="25" s="1"/>
  <c r="I456" i="38"/>
  <c r="H456" i="38" s="1"/>
  <c r="R456" i="25" s="1"/>
  <c r="I460" i="43"/>
  <c r="I460" i="40"/>
  <c r="H460" i="40" s="1"/>
  <c r="V460" i="25" s="1"/>
  <c r="I460" i="38"/>
  <c r="H460" i="38" s="1"/>
  <c r="R460" i="25" s="1"/>
  <c r="I464" i="43"/>
  <c r="AB464" i="25" s="1"/>
  <c r="I464" i="40"/>
  <c r="H464" i="40" s="1"/>
  <c r="V464" i="25" s="1"/>
  <c r="I464" i="38"/>
  <c r="H464" i="38" s="1"/>
  <c r="R464" i="25" s="1"/>
  <c r="I468" i="43"/>
  <c r="AB468" i="25" s="1"/>
  <c r="I468" i="38"/>
  <c r="H468" i="38" s="1"/>
  <c r="R468" i="25" s="1"/>
  <c r="I475" i="43"/>
  <c r="AB475" i="25" s="1"/>
  <c r="I475" i="40"/>
  <c r="H475" i="40" s="1"/>
  <c r="V475" i="25" s="1"/>
  <c r="I475" i="38"/>
  <c r="H475" i="38" s="1"/>
  <c r="R475" i="25" s="1"/>
  <c r="I479" i="43"/>
  <c r="I479" i="40"/>
  <c r="H479" i="40" s="1"/>
  <c r="V479" i="25" s="1"/>
  <c r="I479" i="38"/>
  <c r="H479" i="38" s="1"/>
  <c r="R479" i="25" s="1"/>
  <c r="I492" i="40"/>
  <c r="H492" i="40" s="1"/>
  <c r="V492" i="25" s="1"/>
  <c r="I492" i="38"/>
  <c r="H492" i="38" s="1"/>
  <c r="R492" i="25" s="1"/>
  <c r="I496" i="40"/>
  <c r="H496" i="40" s="1"/>
  <c r="V496" i="25" s="1"/>
  <c r="I496" i="38"/>
  <c r="H496" i="38" s="1"/>
  <c r="R496" i="25" s="1"/>
  <c r="I500" i="40"/>
  <c r="H500" i="40" s="1"/>
  <c r="V500" i="25" s="1"/>
  <c r="I500" i="38"/>
  <c r="H500" i="38" s="1"/>
  <c r="R500" i="25" s="1"/>
  <c r="I504" i="43"/>
  <c r="I504" i="40"/>
  <c r="H504" i="40" s="1"/>
  <c r="V504" i="25" s="1"/>
  <c r="I504" i="38"/>
  <c r="H504" i="38" s="1"/>
  <c r="R504" i="25" s="1"/>
  <c r="I508" i="43"/>
  <c r="I508" i="40"/>
  <c r="H508" i="40" s="1"/>
  <c r="V508" i="25" s="1"/>
  <c r="I508" i="38"/>
  <c r="H508" i="38" s="1"/>
  <c r="R508" i="25" s="1"/>
  <c r="I74" i="43"/>
  <c r="AB74" i="25" s="1"/>
  <c r="I74" i="38"/>
  <c r="H74" i="38" s="1"/>
  <c r="R74" i="25" s="1"/>
  <c r="R207" i="39"/>
  <c r="H303" i="42"/>
  <c r="W303" i="25" s="1"/>
  <c r="H305" i="42"/>
  <c r="W305" i="25" s="1"/>
  <c r="H329" i="42"/>
  <c r="W329" i="25" s="1"/>
  <c r="H331" i="42"/>
  <c r="W331" i="25" s="1"/>
  <c r="H344" i="42"/>
  <c r="W344" i="25" s="1"/>
  <c r="H366" i="42"/>
  <c r="W366" i="25" s="1"/>
  <c r="H368" i="42"/>
  <c r="W368" i="25" s="1"/>
  <c r="H370" i="42"/>
  <c r="W370" i="25" s="1"/>
  <c r="H390" i="42"/>
  <c r="W390" i="25" s="1"/>
  <c r="H394" i="42"/>
  <c r="W394" i="25" s="1"/>
  <c r="H435" i="46"/>
  <c r="H503" i="46"/>
  <c r="AL503" i="25" s="1"/>
  <c r="K19" i="46"/>
  <c r="K68" i="46"/>
  <c r="O19" i="46"/>
  <c r="O36" i="46"/>
  <c r="H102" i="45"/>
  <c r="AH102" i="25" s="1"/>
  <c r="H266" i="45"/>
  <c r="AH266" i="25" s="1"/>
  <c r="AH271" i="25"/>
  <c r="H274" i="45"/>
  <c r="AH274" i="25" s="1"/>
  <c r="H276" i="45"/>
  <c r="AH276" i="25" s="1"/>
  <c r="H278" i="45"/>
  <c r="H282" i="45"/>
  <c r="AH282" i="25" s="1"/>
  <c r="H285" i="45"/>
  <c r="AH285" i="25" s="1"/>
  <c r="H288" i="45"/>
  <c r="AH288" i="25" s="1"/>
  <c r="H290" i="45"/>
  <c r="AH290" i="25" s="1"/>
  <c r="H293" i="45"/>
  <c r="AH293" i="25" s="1"/>
  <c r="H295" i="45"/>
  <c r="AH295" i="25" s="1"/>
  <c r="H297" i="45"/>
  <c r="AH297" i="25" s="1"/>
  <c r="H300" i="45"/>
  <c r="AH300" i="25" s="1"/>
  <c r="H303" i="45"/>
  <c r="AH303" i="25" s="1"/>
  <c r="H305" i="45"/>
  <c r="AH305" i="25" s="1"/>
  <c r="H309" i="45"/>
  <c r="AH309" i="25" s="1"/>
  <c r="H311" i="45"/>
  <c r="AH311" i="25" s="1"/>
  <c r="H313" i="45"/>
  <c r="AH313" i="25" s="1"/>
  <c r="H315" i="45"/>
  <c r="AH315" i="25" s="1"/>
  <c r="H317" i="45"/>
  <c r="AH317" i="25" s="1"/>
  <c r="H319" i="45"/>
  <c r="AH319" i="25" s="1"/>
  <c r="H322" i="45"/>
  <c r="AH322" i="25" s="1"/>
  <c r="H324" i="45"/>
  <c r="AH324" i="25" s="1"/>
  <c r="H326" i="45"/>
  <c r="AH326" i="25" s="1"/>
  <c r="H329" i="45"/>
  <c r="AH329" i="25" s="1"/>
  <c r="H331" i="45"/>
  <c r="AH331" i="25" s="1"/>
  <c r="H334" i="45"/>
  <c r="AH334" i="25" s="1"/>
  <c r="H336" i="45"/>
  <c r="AH336" i="25" s="1"/>
  <c r="H338" i="45"/>
  <c r="AH338" i="25" s="1"/>
  <c r="H341" i="45"/>
  <c r="AH341" i="25" s="1"/>
  <c r="H344" i="45"/>
  <c r="AH344" i="25" s="1"/>
  <c r="H347" i="45"/>
  <c r="AH347" i="25" s="1"/>
  <c r="H350" i="45"/>
  <c r="AH350" i="25" s="1"/>
  <c r="H352" i="45"/>
  <c r="AH352" i="25" s="1"/>
  <c r="H354" i="45"/>
  <c r="AH354" i="25" s="1"/>
  <c r="H356" i="45"/>
  <c r="AH356" i="25" s="1"/>
  <c r="H358" i="45"/>
  <c r="AH358" i="25" s="1"/>
  <c r="H360" i="45"/>
  <c r="AH360" i="25" s="1"/>
  <c r="H363" i="45"/>
  <c r="AH363" i="25" s="1"/>
  <c r="K339" i="45"/>
  <c r="AJ339" i="25" s="1"/>
  <c r="K372" i="45"/>
  <c r="AJ372" i="25" s="1"/>
  <c r="K422" i="45"/>
  <c r="AJ422" i="25" s="1"/>
  <c r="K424" i="45"/>
  <c r="AJ424" i="25" s="1"/>
  <c r="K431" i="45"/>
  <c r="AJ428" i="25" s="1"/>
  <c r="K452" i="45"/>
  <c r="AJ452" i="25" s="1"/>
  <c r="K466" i="45"/>
  <c r="AJ466" i="25" s="1"/>
  <c r="K475" i="45"/>
  <c r="AJ475" i="25" s="1"/>
  <c r="K490" i="45"/>
  <c r="AJ490" i="25" s="1"/>
  <c r="R19" i="45"/>
  <c r="AK19" i="25" s="1"/>
  <c r="L340" i="43"/>
  <c r="AC340" i="25" s="1"/>
  <c r="L414" i="43"/>
  <c r="AC414" i="25" s="1"/>
  <c r="L416" i="43"/>
  <c r="AC416" i="25" s="1"/>
  <c r="L418" i="43"/>
  <c r="L420" i="43"/>
  <c r="AC420" i="25" s="1"/>
  <c r="S58" i="43"/>
  <c r="V19" i="43"/>
  <c r="AJ207" i="43"/>
  <c r="AF17" i="43"/>
  <c r="AE17" i="25" s="1"/>
  <c r="AF46" i="43"/>
  <c r="AE46" i="25" s="1"/>
  <c r="AF48" i="43"/>
  <c r="AE48" i="25" s="1"/>
  <c r="AF78" i="43"/>
  <c r="AE78" i="25" s="1"/>
  <c r="AF151" i="43"/>
  <c r="AE151" i="25" s="1"/>
  <c r="AF153" i="43"/>
  <c r="AE153" i="25" s="1"/>
  <c r="AF158" i="43"/>
  <c r="AE158" i="25" s="1"/>
  <c r="AF160" i="43"/>
  <c r="AE160" i="25" s="1"/>
  <c r="AF164" i="43"/>
  <c r="AE164" i="25" s="1"/>
  <c r="AF275" i="43"/>
  <c r="AE275" i="25" s="1"/>
  <c r="AF277" i="43"/>
  <c r="AE277" i="25" s="1"/>
  <c r="AF280" i="43"/>
  <c r="AE280" i="25" s="1"/>
  <c r="AF292" i="43"/>
  <c r="AE292" i="25" s="1"/>
  <c r="AF294" i="43"/>
  <c r="AE294" i="25" s="1"/>
  <c r="AF296" i="43"/>
  <c r="AE296" i="25" s="1"/>
  <c r="AF480" i="43"/>
  <c r="AE480" i="25" s="1"/>
  <c r="AF482" i="43"/>
  <c r="AE482" i="25" s="1"/>
  <c r="AF484" i="43"/>
  <c r="AE484" i="25" s="1"/>
  <c r="AF486" i="43"/>
  <c r="AE486" i="25" s="1"/>
  <c r="AF488" i="43"/>
  <c r="AE488" i="25" s="1"/>
  <c r="AF481" i="43"/>
  <c r="AE481" i="25" s="1"/>
  <c r="AF483" i="43"/>
  <c r="AE483" i="25" s="1"/>
  <c r="AF485" i="43"/>
  <c r="AE485" i="25" s="1"/>
  <c r="AF487" i="43"/>
  <c r="AE487" i="25" s="1"/>
  <c r="AF489" i="43"/>
  <c r="AE489" i="25" s="1"/>
  <c r="AQ56" i="43"/>
  <c r="AP56" i="43" s="1"/>
  <c r="AF56" i="25" s="1"/>
  <c r="H268" i="45"/>
  <c r="AH268" i="25" s="1"/>
  <c r="AG475" i="43"/>
  <c r="AQ490" i="43"/>
  <c r="AP490" i="43" s="1"/>
  <c r="AF490" i="25" s="1"/>
  <c r="AQ494" i="43"/>
  <c r="AP494" i="43" s="1"/>
  <c r="AF494" i="25" s="1"/>
  <c r="AQ498" i="43"/>
  <c r="AP498" i="43" s="1"/>
  <c r="AF498" i="25" s="1"/>
  <c r="AU504" i="43"/>
  <c r="AT504" i="43" s="1"/>
  <c r="AG504" i="25" s="1"/>
  <c r="H268" i="42"/>
  <c r="W268" i="25" s="1"/>
  <c r="S433" i="35"/>
  <c r="U433" i="35"/>
  <c r="AC308" i="43"/>
  <c r="AB308" i="43" s="1"/>
  <c r="AD308" i="25" s="1"/>
  <c r="AC339" i="43"/>
  <c r="AB339" i="43" s="1"/>
  <c r="AD339" i="25" s="1"/>
  <c r="AC346" i="43"/>
  <c r="AB346" i="43" s="1"/>
  <c r="AD346" i="25" s="1"/>
  <c r="AC387" i="43"/>
  <c r="AB387" i="43" s="1"/>
  <c r="AD387" i="25" s="1"/>
  <c r="AG15" i="43"/>
  <c r="AG19" i="43"/>
  <c r="AJ12" i="43"/>
  <c r="AJ24" i="43"/>
  <c r="AG32" i="43"/>
  <c r="AG34" i="43"/>
  <c r="AG36" i="43"/>
  <c r="AJ36" i="43"/>
  <c r="AJ44" i="43"/>
  <c r="AJ77" i="43"/>
  <c r="AG101" i="43"/>
  <c r="AG111" i="43"/>
  <c r="AG113" i="43"/>
  <c r="AG115" i="43"/>
  <c r="AG117" i="43"/>
  <c r="AJ107" i="43"/>
  <c r="AJ111" i="43"/>
  <c r="AJ113" i="43"/>
  <c r="AJ115" i="43"/>
  <c r="AJ117" i="43"/>
  <c r="AG131" i="43"/>
  <c r="AG167" i="43"/>
  <c r="AF167" i="43" s="1"/>
  <c r="AE167" i="25" s="1"/>
  <c r="AG171" i="43"/>
  <c r="AG177" i="43"/>
  <c r="AJ181" i="43"/>
  <c r="AG187" i="43"/>
  <c r="AG189" i="43"/>
  <c r="AG190" i="43"/>
  <c r="AG194" i="43"/>
  <c r="AG195" i="43"/>
  <c r="AG197" i="43"/>
  <c r="AG250" i="43"/>
  <c r="AJ250" i="43"/>
  <c r="AG256" i="43"/>
  <c r="AJ273" i="43"/>
  <c r="AF273" i="43" s="1"/>
  <c r="AE273" i="25" s="1"/>
  <c r="AJ283" i="43"/>
  <c r="AJ291" i="43"/>
  <c r="AG320" i="43"/>
  <c r="AF320" i="43" s="1"/>
  <c r="AE320" i="25" s="1"/>
  <c r="AG327" i="43"/>
  <c r="AG333" i="43"/>
  <c r="AG346" i="43"/>
  <c r="AF346" i="43" s="1"/>
  <c r="AE346" i="25" s="1"/>
  <c r="AG349" i="43"/>
  <c r="AJ349" i="43"/>
  <c r="AQ464" i="43"/>
  <c r="AP464" i="43" s="1"/>
  <c r="AF464" i="25" s="1"/>
  <c r="M15" i="36"/>
  <c r="O15" i="25" s="1"/>
  <c r="K376" i="39"/>
  <c r="H87" i="46"/>
  <c r="AL87" i="25" s="1"/>
  <c r="H89" i="46"/>
  <c r="AL89" i="25" s="1"/>
  <c r="H91" i="46"/>
  <c r="AL91" i="25" s="1"/>
  <c r="H335" i="46"/>
  <c r="AL335" i="25" s="1"/>
  <c r="H337" i="46"/>
  <c r="AL337" i="25" s="1"/>
  <c r="H388" i="46"/>
  <c r="AL388" i="25" s="1"/>
  <c r="AF465" i="43"/>
  <c r="AE465" i="25" s="1"/>
  <c r="H254" i="45"/>
  <c r="AH254" i="25" s="1"/>
  <c r="K107" i="45"/>
  <c r="AJ107" i="25" s="1"/>
  <c r="K111" i="45"/>
  <c r="AJ111" i="25" s="1"/>
  <c r="K113" i="45"/>
  <c r="AJ113" i="25" s="1"/>
  <c r="K115" i="45"/>
  <c r="AJ115" i="25" s="1"/>
  <c r="K500" i="45"/>
  <c r="AJ500" i="25" s="1"/>
  <c r="K502" i="45"/>
  <c r="K504" i="45"/>
  <c r="V12" i="43"/>
  <c r="AG44" i="43"/>
  <c r="AC126" i="43"/>
  <c r="AB126" i="43" s="1"/>
  <c r="AD126" i="25" s="1"/>
  <c r="AG202" i="43"/>
  <c r="AJ190" i="43"/>
  <c r="AJ197" i="43"/>
  <c r="AC215" i="43"/>
  <c r="AB215" i="43" s="1"/>
  <c r="AJ215" i="43"/>
  <c r="AF215" i="43" s="1"/>
  <c r="AG302" i="43"/>
  <c r="AG308" i="43"/>
  <c r="AF308" i="43" s="1"/>
  <c r="AE308" i="25" s="1"/>
  <c r="AC376" i="43"/>
  <c r="AB376" i="43" s="1"/>
  <c r="AD376" i="25" s="1"/>
  <c r="AC431" i="43"/>
  <c r="AB431" i="43" s="1"/>
  <c r="AD428" i="25" s="1"/>
  <c r="AC458" i="43"/>
  <c r="AB458" i="43" s="1"/>
  <c r="AD458" i="25" s="1"/>
  <c r="AC462" i="43"/>
  <c r="AB462" i="43" s="1"/>
  <c r="AD462" i="25" s="1"/>
  <c r="AC466" i="43"/>
  <c r="AB466" i="43" s="1"/>
  <c r="AD466" i="25" s="1"/>
  <c r="AC490" i="43"/>
  <c r="AB490" i="43" s="1"/>
  <c r="AD490" i="25" s="1"/>
  <c r="AC498" i="43"/>
  <c r="AB498" i="43" s="1"/>
  <c r="AD498" i="25" s="1"/>
  <c r="AM29" i="43"/>
  <c r="AM92" i="43"/>
  <c r="AM401" i="43"/>
  <c r="AM456" i="43"/>
  <c r="AM464" i="43"/>
  <c r="AM475" i="43"/>
  <c r="AM504" i="43"/>
  <c r="Q433" i="35"/>
  <c r="M454" i="36"/>
  <c r="O454" i="25" s="1"/>
  <c r="AD56" i="43"/>
  <c r="AC58" i="43"/>
  <c r="AB58" i="43" s="1"/>
  <c r="AD58" i="25" s="1"/>
  <c r="AD96" i="43"/>
  <c r="AC96" i="43" s="1"/>
  <c r="AB96" i="43" s="1"/>
  <c r="AD96" i="25" s="1"/>
  <c r="AC97" i="43"/>
  <c r="AB97" i="43" s="1"/>
  <c r="AD97" i="25" s="1"/>
  <c r="AD436" i="43"/>
  <c r="AC438" i="43"/>
  <c r="AB438" i="43" s="1"/>
  <c r="AD438" i="25" s="1"/>
  <c r="AN125" i="43"/>
  <c r="AM126" i="43"/>
  <c r="AV100" i="43"/>
  <c r="AU101" i="43"/>
  <c r="AT101" i="43" s="1"/>
  <c r="AG101" i="25" s="1"/>
  <c r="AO204" i="43"/>
  <c r="AM204" i="43" s="1"/>
  <c r="AM207" i="43"/>
  <c r="AW204" i="43"/>
  <c r="AU207" i="43"/>
  <c r="AT207" i="43" s="1"/>
  <c r="AG207" i="25" s="1"/>
  <c r="AO378" i="43"/>
  <c r="AM379" i="43"/>
  <c r="AM425" i="43"/>
  <c r="I101" i="37"/>
  <c r="H101" i="37" s="1"/>
  <c r="Q101" i="25" s="1"/>
  <c r="I115" i="37"/>
  <c r="H115" i="37" s="1"/>
  <c r="Q115" i="25" s="1"/>
  <c r="I126" i="37"/>
  <c r="H126" i="37" s="1"/>
  <c r="Q126" i="25" s="1"/>
  <c r="I138" i="37"/>
  <c r="H138" i="37" s="1"/>
  <c r="Q138" i="25" s="1"/>
  <c r="I167" i="37"/>
  <c r="H167" i="37" s="1"/>
  <c r="Q167" i="25" s="1"/>
  <c r="I177" i="37"/>
  <c r="H177" i="37" s="1"/>
  <c r="Q177" i="25" s="1"/>
  <c r="I187" i="37"/>
  <c r="H187" i="37" s="1"/>
  <c r="Q187" i="25" s="1"/>
  <c r="I195" i="37"/>
  <c r="H195" i="37" s="1"/>
  <c r="Q195" i="25" s="1"/>
  <c r="I320" i="37"/>
  <c r="H320" i="37" s="1"/>
  <c r="Q320" i="25" s="1"/>
  <c r="I333" i="37"/>
  <c r="H333" i="37" s="1"/>
  <c r="Q333" i="25" s="1"/>
  <c r="I342" i="37"/>
  <c r="H342" i="37" s="1"/>
  <c r="Q342" i="25" s="1"/>
  <c r="I349" i="37"/>
  <c r="H349" i="37" s="1"/>
  <c r="Q349" i="25" s="1"/>
  <c r="I364" i="38"/>
  <c r="H364" i="38" s="1"/>
  <c r="R364" i="25" s="1"/>
  <c r="I376" i="38"/>
  <c r="H376" i="38" s="1"/>
  <c r="R376" i="25" s="1"/>
  <c r="I379" i="37"/>
  <c r="H379" i="37" s="1"/>
  <c r="Q379" i="25" s="1"/>
  <c r="I387" i="37"/>
  <c r="H387" i="37" s="1"/>
  <c r="Q387" i="25" s="1"/>
  <c r="I389" i="38"/>
  <c r="H389" i="38" s="1"/>
  <c r="R389" i="25" s="1"/>
  <c r="I396" i="38"/>
  <c r="H396" i="38" s="1"/>
  <c r="R396" i="25" s="1"/>
  <c r="I411" i="37"/>
  <c r="H411" i="37" s="1"/>
  <c r="I413" i="37"/>
  <c r="H413" i="37" s="1"/>
  <c r="Q413" i="25" s="1"/>
  <c r="I422" i="37"/>
  <c r="H422" i="37" s="1"/>
  <c r="Q422" i="25" s="1"/>
  <c r="I431" i="37"/>
  <c r="H431" i="37" s="1"/>
  <c r="Q428" i="25" s="1"/>
  <c r="J512" i="34"/>
  <c r="I473" i="37"/>
  <c r="H473" i="37" s="1"/>
  <c r="I477" i="37"/>
  <c r="H477" i="37" s="1"/>
  <c r="Q477" i="25" s="1"/>
  <c r="K125" i="37"/>
  <c r="H26" i="46"/>
  <c r="AL26" i="25" s="1"/>
  <c r="H99" i="46"/>
  <c r="AL99" i="25" s="1"/>
  <c r="H178" i="46"/>
  <c r="AL178" i="25" s="1"/>
  <c r="H293" i="46"/>
  <c r="AL293" i="25" s="1"/>
  <c r="H295" i="46"/>
  <c r="AL295" i="25" s="1"/>
  <c r="H297" i="46"/>
  <c r="AL297" i="25" s="1"/>
  <c r="L23" i="43"/>
  <c r="L37" i="43"/>
  <c r="AC37" i="25" s="1"/>
  <c r="L41" i="43"/>
  <c r="AC41" i="25" s="1"/>
  <c r="L209" i="43"/>
  <c r="AC209" i="25" s="1"/>
  <c r="L211" i="43"/>
  <c r="AC211" i="25" s="1"/>
  <c r="L213" i="43"/>
  <c r="AC213" i="25" s="1"/>
  <c r="L463" i="43"/>
  <c r="L481" i="43"/>
  <c r="AC481" i="25" s="1"/>
  <c r="L483" i="43"/>
  <c r="AC483" i="25" s="1"/>
  <c r="L485" i="43"/>
  <c r="AC485" i="25" s="1"/>
  <c r="L487" i="43"/>
  <c r="AC487" i="25" s="1"/>
  <c r="L489" i="43"/>
  <c r="AC489" i="25" s="1"/>
  <c r="L505" i="43"/>
  <c r="AC505" i="25" s="1"/>
  <c r="S35" i="43"/>
  <c r="AF37" i="43"/>
  <c r="AE37" i="25" s="1"/>
  <c r="AF39" i="43"/>
  <c r="AE39" i="25" s="1"/>
  <c r="AF41" i="43"/>
  <c r="AE41" i="25" s="1"/>
  <c r="AF43" i="43"/>
  <c r="AE43" i="25" s="1"/>
  <c r="AF108" i="43"/>
  <c r="AE108" i="25" s="1"/>
  <c r="AF110" i="43"/>
  <c r="AE110" i="25" s="1"/>
  <c r="AF118" i="43"/>
  <c r="AE118" i="25" s="1"/>
  <c r="AF120" i="43"/>
  <c r="AE120" i="25" s="1"/>
  <c r="AF122" i="43"/>
  <c r="AE122" i="25" s="1"/>
  <c r="AF127" i="43"/>
  <c r="AE127" i="25" s="1"/>
  <c r="AF129" i="43"/>
  <c r="AE129" i="25" s="1"/>
  <c r="AF159" i="43"/>
  <c r="AE159" i="25" s="1"/>
  <c r="AF163" i="43"/>
  <c r="AE163" i="25" s="1"/>
  <c r="AF169" i="43"/>
  <c r="AE169" i="25" s="1"/>
  <c r="AF173" i="43"/>
  <c r="AE173" i="25" s="1"/>
  <c r="AF175" i="43"/>
  <c r="AE175" i="25" s="1"/>
  <c r="AF179" i="43"/>
  <c r="AE179" i="25" s="1"/>
  <c r="AF183" i="43"/>
  <c r="AE183" i="25" s="1"/>
  <c r="AF185" i="43"/>
  <c r="AE185" i="25" s="1"/>
  <c r="AF199" i="43"/>
  <c r="AE199" i="25" s="1"/>
  <c r="AF201" i="43"/>
  <c r="AE201" i="25" s="1"/>
  <c r="AF303" i="43"/>
  <c r="AE303" i="25" s="1"/>
  <c r="AF305" i="43"/>
  <c r="AE305" i="25" s="1"/>
  <c r="AF310" i="43"/>
  <c r="AE310" i="25" s="1"/>
  <c r="AF312" i="43"/>
  <c r="AE312" i="25" s="1"/>
  <c r="AF314" i="43"/>
  <c r="AE314" i="25" s="1"/>
  <c r="AF316" i="43"/>
  <c r="AE316" i="25" s="1"/>
  <c r="AF318" i="43"/>
  <c r="AE318" i="25" s="1"/>
  <c r="AF322" i="43"/>
  <c r="AE322" i="25" s="1"/>
  <c r="AF324" i="43"/>
  <c r="AF326" i="43"/>
  <c r="AE326" i="25" s="1"/>
  <c r="AF341" i="43"/>
  <c r="AE341" i="25" s="1"/>
  <c r="AF344" i="43"/>
  <c r="AE344" i="25" s="1"/>
  <c r="AF348" i="43"/>
  <c r="AE348" i="25" s="1"/>
  <c r="AF467" i="43"/>
  <c r="AE467" i="25" s="1"/>
  <c r="AF507" i="43"/>
  <c r="AE507" i="25" s="1"/>
  <c r="AJ97" i="43"/>
  <c r="AQ101" i="43"/>
  <c r="AP101" i="43" s="1"/>
  <c r="AF101" i="25" s="1"/>
  <c r="AC494" i="43"/>
  <c r="AB494" i="43" s="1"/>
  <c r="AD494" i="25" s="1"/>
  <c r="AM150" i="43"/>
  <c r="AM387" i="43"/>
  <c r="AM408" i="43"/>
  <c r="AM492" i="43"/>
  <c r="AM500" i="43"/>
  <c r="H479" i="46"/>
  <c r="AL479" i="25" s="1"/>
  <c r="H252" i="45"/>
  <c r="AH252" i="25" s="1"/>
  <c r="H107" i="46"/>
  <c r="AL107" i="25" s="1"/>
  <c r="R36" i="39"/>
  <c r="K308" i="39"/>
  <c r="U308" i="25" s="1"/>
  <c r="R393" i="39"/>
  <c r="R438" i="39"/>
  <c r="H507" i="42"/>
  <c r="W507" i="25" s="1"/>
  <c r="L504" i="42"/>
  <c r="Y504" i="25" s="1"/>
  <c r="H13" i="46"/>
  <c r="AL13" i="25" s="1"/>
  <c r="H21" i="46"/>
  <c r="AL21" i="25" s="1"/>
  <c r="H37" i="46"/>
  <c r="AL37" i="25" s="1"/>
  <c r="H39" i="46"/>
  <c r="AL39" i="25" s="1"/>
  <c r="H41" i="46"/>
  <c r="AL41" i="25" s="1"/>
  <c r="H43" i="46"/>
  <c r="AL43" i="25" s="1"/>
  <c r="H46" i="46"/>
  <c r="AL46" i="25" s="1"/>
  <c r="H48" i="46"/>
  <c r="AL48" i="25" s="1"/>
  <c r="H52" i="46"/>
  <c r="AL52" i="25" s="1"/>
  <c r="H54" i="46"/>
  <c r="AL54" i="25" s="1"/>
  <c r="H57" i="46"/>
  <c r="AL57" i="25" s="1"/>
  <c r="H60" i="46"/>
  <c r="AL60" i="25" s="1"/>
  <c r="H62" i="46"/>
  <c r="AL62" i="25" s="1"/>
  <c r="H65" i="46"/>
  <c r="AL65" i="25" s="1"/>
  <c r="H70" i="46"/>
  <c r="AL70" i="25" s="1"/>
  <c r="H78" i="46"/>
  <c r="AL78" i="25" s="1"/>
  <c r="H82" i="46"/>
  <c r="AL82" i="25" s="1"/>
  <c r="H84" i="46"/>
  <c r="AL84" i="25" s="1"/>
  <c r="H103" i="46"/>
  <c r="AL103" i="25" s="1"/>
  <c r="H109" i="46"/>
  <c r="AL109" i="25" s="1"/>
  <c r="H119" i="46"/>
  <c r="AL119" i="25" s="1"/>
  <c r="H121" i="46"/>
  <c r="AL121" i="25" s="1"/>
  <c r="H124" i="46"/>
  <c r="AL124" i="25" s="1"/>
  <c r="H128" i="46"/>
  <c r="AL128" i="25" s="1"/>
  <c r="H130" i="46"/>
  <c r="AL130" i="25" s="1"/>
  <c r="H140" i="46"/>
  <c r="AL140" i="25" s="1"/>
  <c r="H143" i="46"/>
  <c r="AL143" i="25" s="1"/>
  <c r="H145" i="46"/>
  <c r="AL145" i="25" s="1"/>
  <c r="H149" i="46"/>
  <c r="AL149" i="25" s="1"/>
  <c r="H152" i="46"/>
  <c r="AL152" i="25" s="1"/>
  <c r="H154" i="46"/>
  <c r="AL154" i="25" s="1"/>
  <c r="H168" i="46"/>
  <c r="AL168" i="25" s="1"/>
  <c r="H170" i="46"/>
  <c r="AL170" i="25" s="1"/>
  <c r="H173" i="46"/>
  <c r="AL173" i="25" s="1"/>
  <c r="H175" i="46"/>
  <c r="AL175" i="25" s="1"/>
  <c r="H182" i="46"/>
  <c r="AL182" i="25" s="1"/>
  <c r="H184" i="46"/>
  <c r="AL184" i="25" s="1"/>
  <c r="H186" i="46"/>
  <c r="AL186" i="25" s="1"/>
  <c r="H191" i="46"/>
  <c r="AL191" i="25" s="1"/>
  <c r="H206" i="46"/>
  <c r="AL206" i="25" s="1"/>
  <c r="H217" i="46"/>
  <c r="AL217" i="25" s="1"/>
  <c r="H227" i="46"/>
  <c r="AL227" i="25" s="1"/>
  <c r="H238" i="46"/>
  <c r="AL238" i="25" s="1"/>
  <c r="H243" i="46"/>
  <c r="AL243" i="25" s="1"/>
  <c r="H245" i="46"/>
  <c r="AL245" i="25" s="1"/>
  <c r="H247" i="46"/>
  <c r="AL247" i="25" s="1"/>
  <c r="H249" i="46"/>
  <c r="AL249" i="25" s="1"/>
  <c r="H252" i="46"/>
  <c r="AL252" i="25" s="1"/>
  <c r="H254" i="46"/>
  <c r="AL254" i="25" s="1"/>
  <c r="H257" i="46"/>
  <c r="AL257" i="25" s="1"/>
  <c r="H259" i="46"/>
  <c r="AL259" i="25" s="1"/>
  <c r="H262" i="46"/>
  <c r="AL262" i="25" s="1"/>
  <c r="H266" i="46"/>
  <c r="AL266" i="25" s="1"/>
  <c r="H268" i="46"/>
  <c r="AL268" i="25" s="1"/>
  <c r="AL271" i="25"/>
  <c r="H274" i="46"/>
  <c r="AL274" i="25" s="1"/>
  <c r="H276" i="46"/>
  <c r="AL276" i="25" s="1"/>
  <c r="H278" i="46"/>
  <c r="H282" i="46"/>
  <c r="AL282" i="25" s="1"/>
  <c r="H285" i="46"/>
  <c r="AL285" i="25" s="1"/>
  <c r="H288" i="46"/>
  <c r="AL288" i="25" s="1"/>
  <c r="H290" i="46"/>
  <c r="AL290" i="25" s="1"/>
  <c r="H300" i="46"/>
  <c r="AL300" i="25" s="1"/>
  <c r="H303" i="46"/>
  <c r="AL303" i="25" s="1"/>
  <c r="H305" i="46"/>
  <c r="AL305" i="25" s="1"/>
  <c r="K67" i="46"/>
  <c r="L108" i="43"/>
  <c r="L114" i="43"/>
  <c r="AC114" i="25" s="1"/>
  <c r="L120" i="43"/>
  <c r="L122" i="43"/>
  <c r="L127" i="43"/>
  <c r="L129" i="43"/>
  <c r="L141" i="43"/>
  <c r="L153" i="43"/>
  <c r="AC153" i="25" s="1"/>
  <c r="L169" i="43"/>
  <c r="L179" i="43"/>
  <c r="AC179" i="25" s="1"/>
  <c r="L183" i="43"/>
  <c r="AC183" i="25" s="1"/>
  <c r="L185" i="43"/>
  <c r="L199" i="43"/>
  <c r="AC199" i="25" s="1"/>
  <c r="L201" i="43"/>
  <c r="AC201" i="25" s="1"/>
  <c r="L205" i="43"/>
  <c r="AC205" i="25" s="1"/>
  <c r="L216" i="43"/>
  <c r="AC216" i="25" s="1"/>
  <c r="L222" i="43"/>
  <c r="AC222" i="25" s="1"/>
  <c r="L236" i="43"/>
  <c r="AC236" i="25" s="1"/>
  <c r="L242" i="43"/>
  <c r="AC242" i="25" s="1"/>
  <c r="L244" i="43"/>
  <c r="L246" i="43"/>
  <c r="AC246" i="25" s="1"/>
  <c r="L248" i="43"/>
  <c r="AC248" i="25" s="1"/>
  <c r="L251" i="43"/>
  <c r="AC251" i="25" s="1"/>
  <c r="L253" i="43"/>
  <c r="AC253" i="25" s="1"/>
  <c r="L255" i="43"/>
  <c r="AC255" i="25" s="1"/>
  <c r="L258" i="43"/>
  <c r="L260" i="43"/>
  <c r="AC260" i="25" s="1"/>
  <c r="L263" i="43"/>
  <c r="L265" i="43"/>
  <c r="AC265" i="25" s="1"/>
  <c r="L267" i="43"/>
  <c r="AC267" i="25" s="1"/>
  <c r="L270" i="43"/>
  <c r="AC270" i="25" s="1"/>
  <c r="L272" i="43"/>
  <c r="AC272" i="25" s="1"/>
  <c r="L275" i="43"/>
  <c r="AC275" i="25" s="1"/>
  <c r="L277" i="43"/>
  <c r="L280" i="43"/>
  <c r="L284" i="43"/>
  <c r="AC284" i="25" s="1"/>
  <c r="L287" i="43"/>
  <c r="AC287" i="25" s="1"/>
  <c r="L289" i="43"/>
  <c r="AC289" i="25" s="1"/>
  <c r="L292" i="43"/>
  <c r="AC292" i="25" s="1"/>
  <c r="L294" i="43"/>
  <c r="AC294" i="25" s="1"/>
  <c r="L296" i="43"/>
  <c r="AC296" i="25" s="1"/>
  <c r="L299" i="43"/>
  <c r="AC299" i="25" s="1"/>
  <c r="L301" i="43"/>
  <c r="L304" i="43"/>
  <c r="AC304" i="25" s="1"/>
  <c r="L306" i="43"/>
  <c r="L310" i="43"/>
  <c r="L312" i="43"/>
  <c r="AC312" i="25" s="1"/>
  <c r="L314" i="43"/>
  <c r="AC314" i="25" s="1"/>
  <c r="L316" i="43"/>
  <c r="L318" i="43"/>
  <c r="L321" i="43"/>
  <c r="AC321" i="25" s="1"/>
  <c r="L323" i="43"/>
  <c r="AC323" i="25" s="1"/>
  <c r="L325" i="43"/>
  <c r="L328" i="43"/>
  <c r="L330" i="43"/>
  <c r="AC330" i="25" s="1"/>
  <c r="L332" i="43"/>
  <c r="L335" i="43"/>
  <c r="L337" i="43"/>
  <c r="AC337" i="25" s="1"/>
  <c r="L343" i="43"/>
  <c r="L345" i="43"/>
  <c r="L348" i="43"/>
  <c r="AC348" i="25" s="1"/>
  <c r="L357" i="43"/>
  <c r="AC357" i="25" s="1"/>
  <c r="L362" i="43"/>
  <c r="L380" i="43"/>
  <c r="L382" i="43"/>
  <c r="L384" i="43"/>
  <c r="L388" i="43"/>
  <c r="L392" i="43"/>
  <c r="AC392" i="25" s="1"/>
  <c r="L400" i="43"/>
  <c r="L435" i="43"/>
  <c r="L441" i="43"/>
  <c r="L443" i="43"/>
  <c r="AC443" i="25" s="1"/>
  <c r="L445" i="43"/>
  <c r="AC445" i="25" s="1"/>
  <c r="L447" i="43"/>
  <c r="AC447" i="25" s="1"/>
  <c r="L449" i="43"/>
  <c r="AC449" i="25" s="1"/>
  <c r="L465" i="43"/>
  <c r="L484" i="43"/>
  <c r="AC484" i="25" s="1"/>
  <c r="L486" i="43"/>
  <c r="AC486" i="25" s="1"/>
  <c r="L488" i="43"/>
  <c r="AC488" i="25" s="1"/>
  <c r="L491" i="43"/>
  <c r="L495" i="43"/>
  <c r="L499" i="43"/>
  <c r="L503" i="43"/>
  <c r="AC503" i="25" s="1"/>
  <c r="L507" i="43"/>
  <c r="AC507" i="25" s="1"/>
  <c r="K506" i="45"/>
  <c r="AJ506" i="25" s="1"/>
  <c r="K525" i="45"/>
  <c r="H117" i="46"/>
  <c r="AL117" i="25" s="1"/>
  <c r="H404" i="46"/>
  <c r="AL404" i="25" s="1"/>
  <c r="H9" i="42"/>
  <c r="W9" i="25" s="1"/>
  <c r="H11" i="42"/>
  <c r="W11" i="25" s="1"/>
  <c r="H38" i="42"/>
  <c r="W38" i="25" s="1"/>
  <c r="H40" i="42"/>
  <c r="W40" i="25" s="1"/>
  <c r="H42" i="42"/>
  <c r="W42" i="25" s="1"/>
  <c r="H45" i="42"/>
  <c r="W45" i="25" s="1"/>
  <c r="H47" i="42"/>
  <c r="W47" i="25" s="1"/>
  <c r="H88" i="42"/>
  <c r="W88" i="25" s="1"/>
  <c r="H90" i="42"/>
  <c r="W90" i="25" s="1"/>
  <c r="H98" i="42"/>
  <c r="W98" i="25" s="1"/>
  <c r="H102" i="42"/>
  <c r="W102" i="25" s="1"/>
  <c r="H158" i="42"/>
  <c r="W158" i="25" s="1"/>
  <c r="H164" i="42"/>
  <c r="W164" i="25" s="1"/>
  <c r="H169" i="42"/>
  <c r="W169" i="25" s="1"/>
  <c r="H172" i="42"/>
  <c r="W172" i="25" s="1"/>
  <c r="H174" i="42"/>
  <c r="W174" i="25" s="1"/>
  <c r="H176" i="42"/>
  <c r="W176" i="25" s="1"/>
  <c r="H179" i="42"/>
  <c r="W179" i="25" s="1"/>
  <c r="H183" i="42"/>
  <c r="W183" i="25" s="1"/>
  <c r="H185" i="42"/>
  <c r="W185" i="25" s="1"/>
  <c r="H188" i="42"/>
  <c r="W188" i="25" s="1"/>
  <c r="H196" i="42"/>
  <c r="W196" i="25" s="1"/>
  <c r="H208" i="42"/>
  <c r="W208" i="25" s="1"/>
  <c r="H210" i="42"/>
  <c r="W210" i="25" s="1"/>
  <c r="H212" i="42"/>
  <c r="W212" i="25" s="1"/>
  <c r="H491" i="42"/>
  <c r="W491" i="25" s="1"/>
  <c r="H495" i="42"/>
  <c r="W495" i="25" s="1"/>
  <c r="H141" i="46"/>
  <c r="AL141" i="25" s="1"/>
  <c r="H201" i="46"/>
  <c r="AL201" i="25" s="1"/>
  <c r="H205" i="46"/>
  <c r="AL205" i="25" s="1"/>
  <c r="H208" i="46"/>
  <c r="AL208" i="25" s="1"/>
  <c r="H304" i="46"/>
  <c r="AL304" i="25" s="1"/>
  <c r="H306" i="46"/>
  <c r="AL306" i="25" s="1"/>
  <c r="H310" i="46"/>
  <c r="AL310" i="25" s="1"/>
  <c r="H312" i="46"/>
  <c r="AL312" i="25" s="1"/>
  <c r="H314" i="46"/>
  <c r="AL314" i="25" s="1"/>
  <c r="H316" i="46"/>
  <c r="AL316" i="25" s="1"/>
  <c r="H318" i="46"/>
  <c r="AL318" i="25" s="1"/>
  <c r="H328" i="46"/>
  <c r="AL328" i="25" s="1"/>
  <c r="H330" i="46"/>
  <c r="AL330" i="25" s="1"/>
  <c r="H332" i="46"/>
  <c r="AL332" i="25" s="1"/>
  <c r="H343" i="46"/>
  <c r="AL343" i="25" s="1"/>
  <c r="H362" i="46"/>
  <c r="AL362" i="25" s="1"/>
  <c r="H384" i="46"/>
  <c r="AL384" i="25" s="1"/>
  <c r="H392" i="46"/>
  <c r="AL392" i="25" s="1"/>
  <c r="H400" i="46"/>
  <c r="H414" i="46"/>
  <c r="AL414" i="25" s="1"/>
  <c r="H416" i="46"/>
  <c r="AL416" i="25" s="1"/>
  <c r="H418" i="46"/>
  <c r="AL418" i="25" s="1"/>
  <c r="H420" i="46"/>
  <c r="AL420" i="25" s="1"/>
  <c r="H445" i="46"/>
  <c r="AL445" i="25" s="1"/>
  <c r="H447" i="46"/>
  <c r="AL447" i="25" s="1"/>
  <c r="H449" i="46"/>
  <c r="AL449" i="25" s="1"/>
  <c r="M36" i="46"/>
  <c r="M68" i="46"/>
  <c r="H183" i="45"/>
  <c r="AH183" i="25" s="1"/>
  <c r="H185" i="45"/>
  <c r="AH185" i="25" s="1"/>
  <c r="L182" i="43"/>
  <c r="AC182" i="25" s="1"/>
  <c r="L184" i="43"/>
  <c r="L186" i="43"/>
  <c r="AC186" i="25" s="1"/>
  <c r="L198" i="43"/>
  <c r="AC198" i="25" s="1"/>
  <c r="L200" i="43"/>
  <c r="AC200" i="25" s="1"/>
  <c r="L206" i="43"/>
  <c r="AC206" i="25" s="1"/>
  <c r="L157" i="42"/>
  <c r="L190" i="42"/>
  <c r="L195" i="42"/>
  <c r="L197" i="42"/>
  <c r="L273" i="42"/>
  <c r="L291" i="42"/>
  <c r="L302" i="42"/>
  <c r="L308" i="42"/>
  <c r="L327" i="42"/>
  <c r="L333" i="42"/>
  <c r="L342" i="42"/>
  <c r="Y342" i="25" s="1"/>
  <c r="L346" i="42"/>
  <c r="L364" i="42"/>
  <c r="Y364" i="25" s="1"/>
  <c r="L396" i="42"/>
  <c r="Y396" i="25" s="1"/>
  <c r="L422" i="42"/>
  <c r="L425" i="42"/>
  <c r="Y425" i="25" s="1"/>
  <c r="L496" i="42"/>
  <c r="Y496" i="25" s="1"/>
  <c r="L508" i="42"/>
  <c r="Y508" i="25" s="1"/>
  <c r="L252" i="43"/>
  <c r="AC252" i="25" s="1"/>
  <c r="L254" i="43"/>
  <c r="L262" i="43"/>
  <c r="AC262" i="25" s="1"/>
  <c r="L266" i="43"/>
  <c r="AC266" i="25" s="1"/>
  <c r="L268" i="43"/>
  <c r="AC268" i="25" s="1"/>
  <c r="L271" i="43"/>
  <c r="AC271" i="25" s="1"/>
  <c r="L322" i="43"/>
  <c r="AC322" i="25" s="1"/>
  <c r="L324" i="43"/>
  <c r="AC324" i="25" s="1"/>
  <c r="L326" i="43"/>
  <c r="L350" i="43"/>
  <c r="AC350" i="25" s="1"/>
  <c r="L352" i="43"/>
  <c r="L354" i="43"/>
  <c r="AC354" i="25" s="1"/>
  <c r="L356" i="43"/>
  <c r="AC356" i="25" s="1"/>
  <c r="L358" i="43"/>
  <c r="L459" i="43"/>
  <c r="M111" i="37"/>
  <c r="K190" i="39"/>
  <c r="U190" i="25" s="1"/>
  <c r="K466" i="39"/>
  <c r="U466" i="25" s="1"/>
  <c r="K473" i="39"/>
  <c r="K477" i="39"/>
  <c r="U477" i="25" s="1"/>
  <c r="H247" i="45"/>
  <c r="AH247" i="25" s="1"/>
  <c r="H249" i="45"/>
  <c r="AH249" i="25" s="1"/>
  <c r="K181" i="45"/>
  <c r="AJ181" i="25" s="1"/>
  <c r="K187" i="45"/>
  <c r="AJ187" i="25" s="1"/>
  <c r="R68" i="45"/>
  <c r="AK68" i="25" s="1"/>
  <c r="R77" i="45"/>
  <c r="AK77" i="25" s="1"/>
  <c r="R79" i="45"/>
  <c r="AK79" i="25" s="1"/>
  <c r="R131" i="45"/>
  <c r="AK131" i="25" s="1"/>
  <c r="R157" i="45"/>
  <c r="AK157" i="25" s="1"/>
  <c r="R165" i="45"/>
  <c r="AK165" i="25" s="1"/>
  <c r="R166" i="45"/>
  <c r="AK166" i="25" s="1"/>
  <c r="R181" i="45"/>
  <c r="AK181" i="25" s="1"/>
  <c r="R187" i="45"/>
  <c r="AK187" i="25" s="1"/>
  <c r="R215" i="45"/>
  <c r="R250" i="45"/>
  <c r="AK250" i="25" s="1"/>
  <c r="R256" i="45"/>
  <c r="AK256" i="25" s="1"/>
  <c r="R273" i="45"/>
  <c r="AK273" i="25" s="1"/>
  <c r="R283" i="45"/>
  <c r="AK283" i="25" s="1"/>
  <c r="R298" i="45"/>
  <c r="AK298" i="25" s="1"/>
  <c r="R302" i="45"/>
  <c r="AK302" i="25" s="1"/>
  <c r="R308" i="45"/>
  <c r="AK308" i="25" s="1"/>
  <c r="R320" i="45"/>
  <c r="AK320" i="25" s="1"/>
  <c r="R342" i="45"/>
  <c r="AK342" i="25" s="1"/>
  <c r="R346" i="45"/>
  <c r="AK346" i="25" s="1"/>
  <c r="R364" i="45"/>
  <c r="AK364" i="25" s="1"/>
  <c r="R372" i="45"/>
  <c r="AK372" i="25" s="1"/>
  <c r="R376" i="45"/>
  <c r="AK376" i="25" s="1"/>
  <c r="R385" i="45"/>
  <c r="AK385" i="25" s="1"/>
  <c r="R387" i="45"/>
  <c r="AK387" i="25" s="1"/>
  <c r="R389" i="45"/>
  <c r="AK389" i="25" s="1"/>
  <c r="R391" i="45"/>
  <c r="AK391" i="25" s="1"/>
  <c r="R393" i="45"/>
  <c r="AK393" i="25" s="1"/>
  <c r="R396" i="45"/>
  <c r="AK396" i="25" s="1"/>
  <c r="R413" i="45"/>
  <c r="AK413" i="25" s="1"/>
  <c r="R422" i="45"/>
  <c r="AK422" i="25" s="1"/>
  <c r="R424" i="45"/>
  <c r="R425" i="45"/>
  <c r="AK425" i="25" s="1"/>
  <c r="R431" i="45"/>
  <c r="AK428" i="25" s="1"/>
  <c r="H422" i="45"/>
  <c r="AH422" i="25" s="1"/>
  <c r="H247" i="42"/>
  <c r="W247" i="25" s="1"/>
  <c r="H249" i="42"/>
  <c r="W249" i="25" s="1"/>
  <c r="H527" i="45"/>
  <c r="H536" i="45"/>
  <c r="H538" i="45"/>
  <c r="H540" i="45"/>
  <c r="H543" i="45"/>
  <c r="H545" i="45"/>
  <c r="H547" i="45"/>
  <c r="K32" i="45"/>
  <c r="AJ32" i="25" s="1"/>
  <c r="K34" i="45"/>
  <c r="AJ34" i="25" s="1"/>
  <c r="K49" i="45"/>
  <c r="AJ49" i="25" s="1"/>
  <c r="K117" i="45"/>
  <c r="AJ117" i="25" s="1"/>
  <c r="R378" i="45"/>
  <c r="AK378" i="25" s="1"/>
  <c r="H320" i="46"/>
  <c r="AL320" i="25" s="1"/>
  <c r="H364" i="42"/>
  <c r="W364" i="25" s="1"/>
  <c r="L111" i="37"/>
  <c r="H31" i="39"/>
  <c r="S31" i="25" s="1"/>
  <c r="H78" i="39"/>
  <c r="S78" i="25" s="1"/>
  <c r="H266" i="39"/>
  <c r="S266" i="25" s="1"/>
  <c r="H324" i="39"/>
  <c r="S324" i="25" s="1"/>
  <c r="H341" i="39"/>
  <c r="S341" i="25" s="1"/>
  <c r="H402" i="39"/>
  <c r="S402" i="25" s="1"/>
  <c r="H481" i="39"/>
  <c r="S481" i="25" s="1"/>
  <c r="H483" i="39"/>
  <c r="S483" i="25" s="1"/>
  <c r="H485" i="39"/>
  <c r="S485" i="25" s="1"/>
  <c r="H487" i="39"/>
  <c r="S487" i="25" s="1"/>
  <c r="H489" i="39"/>
  <c r="S489" i="25" s="1"/>
  <c r="R372" i="39"/>
  <c r="K372" i="39" s="1"/>
  <c r="K468" i="39"/>
  <c r="U468" i="25" s="1"/>
  <c r="K475" i="39"/>
  <c r="U475" i="25" s="1"/>
  <c r="K479" i="39"/>
  <c r="H8" i="42"/>
  <c r="W8" i="25" s="1"/>
  <c r="H10" i="42"/>
  <c r="W10" i="25" s="1"/>
  <c r="H13" i="42"/>
  <c r="W13" i="25" s="1"/>
  <c r="H17" i="42"/>
  <c r="W17" i="25" s="1"/>
  <c r="H21" i="42"/>
  <c r="W21" i="25" s="1"/>
  <c r="H23" i="42"/>
  <c r="W23" i="25" s="1"/>
  <c r="H26" i="42"/>
  <c r="W26" i="25" s="1"/>
  <c r="H31" i="42"/>
  <c r="W31" i="25" s="1"/>
  <c r="H37" i="42"/>
  <c r="W37" i="25" s="1"/>
  <c r="H39" i="42"/>
  <c r="W39" i="25" s="1"/>
  <c r="H41" i="42"/>
  <c r="W41" i="25" s="1"/>
  <c r="H43" i="42"/>
  <c r="W43" i="25" s="1"/>
  <c r="H46" i="42"/>
  <c r="W46" i="25" s="1"/>
  <c r="H48" i="42"/>
  <c r="W48" i="25" s="1"/>
  <c r="H52" i="42"/>
  <c r="W52" i="25" s="1"/>
  <c r="H54" i="42"/>
  <c r="W54" i="25" s="1"/>
  <c r="H57" i="42"/>
  <c r="W57" i="25" s="1"/>
  <c r="H60" i="42"/>
  <c r="W60" i="25" s="1"/>
  <c r="H62" i="42"/>
  <c r="W62" i="25" s="1"/>
  <c r="H65" i="42"/>
  <c r="W65" i="25" s="1"/>
  <c r="H70" i="42"/>
  <c r="W70" i="25" s="1"/>
  <c r="H75" i="42"/>
  <c r="W75" i="25" s="1"/>
  <c r="H78" i="42"/>
  <c r="W78" i="25" s="1"/>
  <c r="H87" i="42"/>
  <c r="W87" i="25" s="1"/>
  <c r="H89" i="42"/>
  <c r="W89" i="25" s="1"/>
  <c r="H91" i="42"/>
  <c r="W91" i="25" s="1"/>
  <c r="H95" i="42"/>
  <c r="W95" i="25" s="1"/>
  <c r="H99" i="42"/>
  <c r="W99" i="25" s="1"/>
  <c r="H103" i="42"/>
  <c r="W103" i="25" s="1"/>
  <c r="H109" i="42"/>
  <c r="W109" i="25" s="1"/>
  <c r="H112" i="42"/>
  <c r="W112" i="25" s="1"/>
  <c r="H116" i="42"/>
  <c r="W116" i="25" s="1"/>
  <c r="H119" i="42"/>
  <c r="W119" i="25" s="1"/>
  <c r="H121" i="42"/>
  <c r="W121" i="25" s="1"/>
  <c r="H124" i="42"/>
  <c r="W124" i="25" s="1"/>
  <c r="H128" i="42"/>
  <c r="W128" i="25" s="1"/>
  <c r="H130" i="42"/>
  <c r="W130" i="25" s="1"/>
  <c r="H133" i="42"/>
  <c r="W133" i="25" s="1"/>
  <c r="H135" i="42"/>
  <c r="W135" i="25" s="1"/>
  <c r="H140" i="42"/>
  <c r="W140" i="25" s="1"/>
  <c r="H143" i="42"/>
  <c r="W143" i="25" s="1"/>
  <c r="H145" i="42"/>
  <c r="W145" i="25" s="1"/>
  <c r="H149" i="42"/>
  <c r="W149" i="25" s="1"/>
  <c r="H152" i="42"/>
  <c r="W152" i="25" s="1"/>
  <c r="H191" i="42"/>
  <c r="W191" i="25" s="1"/>
  <c r="H193" i="42"/>
  <c r="W193" i="25" s="1"/>
  <c r="H198" i="42"/>
  <c r="W198" i="25" s="1"/>
  <c r="H200" i="42"/>
  <c r="W200" i="25" s="1"/>
  <c r="H203" i="42"/>
  <c r="W203" i="25" s="1"/>
  <c r="H206" i="42"/>
  <c r="W206" i="25" s="1"/>
  <c r="H426" i="42"/>
  <c r="W426" i="25" s="1"/>
  <c r="H497" i="42"/>
  <c r="W497" i="25" s="1"/>
  <c r="L207" i="42"/>
  <c r="L7" i="42"/>
  <c r="L32" i="42"/>
  <c r="Y32" i="25" s="1"/>
  <c r="L74" i="42"/>
  <c r="Y74" i="25" s="1"/>
  <c r="L80" i="42"/>
  <c r="Y80" i="25" s="1"/>
  <c r="L86" i="42"/>
  <c r="Y86" i="25" s="1"/>
  <c r="L92" i="42"/>
  <c r="Y92" i="25" s="1"/>
  <c r="L94" i="42"/>
  <c r="Y94" i="25" s="1"/>
  <c r="L104" i="42"/>
  <c r="H16" i="45"/>
  <c r="AH16" i="25" s="1"/>
  <c r="H20" i="45"/>
  <c r="AH20" i="25" s="1"/>
  <c r="H22" i="45"/>
  <c r="AH22" i="25" s="1"/>
  <c r="H25" i="45"/>
  <c r="AH25" i="25" s="1"/>
  <c r="H38" i="45"/>
  <c r="AH38" i="25" s="1"/>
  <c r="H40" i="45"/>
  <c r="AH40" i="25" s="1"/>
  <c r="H42" i="45"/>
  <c r="AH42" i="25" s="1"/>
  <c r="H45" i="45"/>
  <c r="AH45" i="25" s="1"/>
  <c r="H47" i="45"/>
  <c r="AH47" i="25" s="1"/>
  <c r="H126" i="46"/>
  <c r="AL126" i="25" s="1"/>
  <c r="H138" i="46"/>
  <c r="AL138" i="25" s="1"/>
  <c r="H150" i="46"/>
  <c r="AL150" i="25" s="1"/>
  <c r="H167" i="46"/>
  <c r="AL167" i="25" s="1"/>
  <c r="H177" i="46"/>
  <c r="AL177" i="25" s="1"/>
  <c r="H215" i="46"/>
  <c r="H273" i="46"/>
  <c r="AL273" i="25" s="1"/>
  <c r="J307" i="34"/>
  <c r="M410" i="45"/>
  <c r="K401" i="45"/>
  <c r="AJ401" i="25" s="1"/>
  <c r="H308" i="46"/>
  <c r="AL308" i="25" s="1"/>
  <c r="H376" i="46"/>
  <c r="AL376" i="25" s="1"/>
  <c r="L36" i="42"/>
  <c r="Y36" i="25" s="1"/>
  <c r="M379" i="46"/>
  <c r="H379" i="46" s="1"/>
  <c r="AL379" i="25" s="1"/>
  <c r="O68" i="46"/>
  <c r="H69" i="45"/>
  <c r="AH69" i="25" s="1"/>
  <c r="H71" i="45"/>
  <c r="AH71" i="25" s="1"/>
  <c r="H76" i="45"/>
  <c r="AH76" i="25" s="1"/>
  <c r="H81" i="45"/>
  <c r="AH81" i="25" s="1"/>
  <c r="H83" i="45"/>
  <c r="AH83" i="25" s="1"/>
  <c r="H85" i="45"/>
  <c r="AH85" i="25" s="1"/>
  <c r="H88" i="45"/>
  <c r="AH88" i="25" s="1"/>
  <c r="H90" i="45"/>
  <c r="AH90" i="25" s="1"/>
  <c r="H93" i="45"/>
  <c r="AH93" i="25" s="1"/>
  <c r="H98" i="45"/>
  <c r="AH98" i="25" s="1"/>
  <c r="H432" i="45"/>
  <c r="H440" i="45"/>
  <c r="AH440" i="25" s="1"/>
  <c r="H442" i="45"/>
  <c r="AH442" i="25" s="1"/>
  <c r="H444" i="45"/>
  <c r="AH444" i="25" s="1"/>
  <c r="H446" i="45"/>
  <c r="AH446" i="25" s="1"/>
  <c r="H448" i="45"/>
  <c r="AH448" i="25" s="1"/>
  <c r="H474" i="45"/>
  <c r="AH474" i="25" s="1"/>
  <c r="H481" i="45"/>
  <c r="AH481" i="25" s="1"/>
  <c r="H483" i="45"/>
  <c r="AH483" i="25" s="1"/>
  <c r="H485" i="45"/>
  <c r="AH485" i="25" s="1"/>
  <c r="H487" i="45"/>
  <c r="AH487" i="25" s="1"/>
  <c r="H489" i="45"/>
  <c r="AH489" i="25" s="1"/>
  <c r="R66" i="45"/>
  <c r="AK66" i="25" s="1"/>
  <c r="L82" i="43"/>
  <c r="L84" i="43"/>
  <c r="AC84" i="25" s="1"/>
  <c r="L124" i="43"/>
  <c r="AC124" i="25" s="1"/>
  <c r="L175" i="43"/>
  <c r="AC175" i="25" s="1"/>
  <c r="L191" i="43"/>
  <c r="AC191" i="25" s="1"/>
  <c r="L203" i="43"/>
  <c r="AC203" i="25" s="1"/>
  <c r="L217" i="43"/>
  <c r="L227" i="43"/>
  <c r="AC227" i="25" s="1"/>
  <c r="L238" i="43"/>
  <c r="AC238" i="25" s="1"/>
  <c r="L243" i="43"/>
  <c r="L245" i="43"/>
  <c r="L247" i="43"/>
  <c r="AC247" i="25" s="1"/>
  <c r="L257" i="43"/>
  <c r="AC257" i="25" s="1"/>
  <c r="L259" i="43"/>
  <c r="L293" i="43"/>
  <c r="AC293" i="25" s="1"/>
  <c r="L295" i="43"/>
  <c r="AC295" i="25" s="1"/>
  <c r="L297" i="43"/>
  <c r="L309" i="43"/>
  <c r="L311" i="43"/>
  <c r="AC311" i="25" s="1"/>
  <c r="L313" i="43"/>
  <c r="AC313" i="25" s="1"/>
  <c r="L315" i="43"/>
  <c r="L317" i="43"/>
  <c r="AC317" i="25" s="1"/>
  <c r="L319" i="43"/>
  <c r="L329" i="43"/>
  <c r="L331" i="43"/>
  <c r="AS100" i="43"/>
  <c r="AQ100" i="43" s="1"/>
  <c r="AP100" i="43" s="1"/>
  <c r="AF100" i="25" s="1"/>
  <c r="AQ475" i="43"/>
  <c r="AP475" i="43" s="1"/>
  <c r="AF475" i="25" s="1"/>
  <c r="AQ477" i="43"/>
  <c r="AP477" i="43" s="1"/>
  <c r="AF477" i="25" s="1"/>
  <c r="AQ479" i="43"/>
  <c r="AP479" i="43" s="1"/>
  <c r="AF479" i="25" s="1"/>
  <c r="AQ492" i="43"/>
  <c r="AP492" i="43" s="1"/>
  <c r="AF492" i="25" s="1"/>
  <c r="AQ496" i="43"/>
  <c r="AP496" i="43" s="1"/>
  <c r="AF496" i="25" s="1"/>
  <c r="AQ500" i="43"/>
  <c r="AP500" i="43" s="1"/>
  <c r="AF500" i="25" s="1"/>
  <c r="AU490" i="43"/>
  <c r="AT490" i="43" s="1"/>
  <c r="AG490" i="25" s="1"/>
  <c r="AU492" i="43"/>
  <c r="AT492" i="43" s="1"/>
  <c r="AG492" i="25" s="1"/>
  <c r="AU494" i="43"/>
  <c r="AT494" i="43" s="1"/>
  <c r="AG494" i="25" s="1"/>
  <c r="AU496" i="43"/>
  <c r="AT496" i="43" s="1"/>
  <c r="AG496" i="25" s="1"/>
  <c r="AU498" i="43"/>
  <c r="AT498" i="43" s="1"/>
  <c r="AG498" i="25" s="1"/>
  <c r="AU500" i="43"/>
  <c r="AT500" i="43" s="1"/>
  <c r="AG500" i="25" s="1"/>
  <c r="AU502" i="43"/>
  <c r="AT502" i="43" s="1"/>
  <c r="AG502" i="25" s="1"/>
  <c r="X261" i="35"/>
  <c r="X364" i="35"/>
  <c r="X385" i="35"/>
  <c r="X387" i="35"/>
  <c r="X396" i="35"/>
  <c r="H33" i="45"/>
  <c r="AH33" i="25" s="1"/>
  <c r="H51" i="45"/>
  <c r="AH51" i="25" s="1"/>
  <c r="H53" i="45"/>
  <c r="AH53" i="25" s="1"/>
  <c r="H55" i="45"/>
  <c r="AH55" i="25" s="1"/>
  <c r="H108" i="45"/>
  <c r="AH108" i="25" s="1"/>
  <c r="H110" i="45"/>
  <c r="AH110" i="25" s="1"/>
  <c r="H114" i="45"/>
  <c r="AH114" i="25" s="1"/>
  <c r="H118" i="45"/>
  <c r="AH118" i="25" s="1"/>
  <c r="H120" i="45"/>
  <c r="AH120" i="25" s="1"/>
  <c r="H132" i="45"/>
  <c r="AH132" i="25" s="1"/>
  <c r="H134" i="45"/>
  <c r="AH134" i="25" s="1"/>
  <c r="H141" i="45"/>
  <c r="AH141" i="25" s="1"/>
  <c r="H144" i="45"/>
  <c r="AH144" i="25" s="1"/>
  <c r="H148" i="45"/>
  <c r="AH148" i="25" s="1"/>
  <c r="H158" i="45"/>
  <c r="AH158" i="25" s="1"/>
  <c r="H164" i="45"/>
  <c r="AH164" i="25" s="1"/>
  <c r="H172" i="45"/>
  <c r="AH172" i="25" s="1"/>
  <c r="H174" i="45"/>
  <c r="AH174" i="25" s="1"/>
  <c r="H176" i="45"/>
  <c r="AH176" i="25" s="1"/>
  <c r="H179" i="45"/>
  <c r="AH179" i="25" s="1"/>
  <c r="H188" i="45"/>
  <c r="AH188" i="25" s="1"/>
  <c r="H192" i="45"/>
  <c r="AH192" i="25" s="1"/>
  <c r="H196" i="45"/>
  <c r="AH196" i="25" s="1"/>
  <c r="H199" i="45"/>
  <c r="AH199" i="25" s="1"/>
  <c r="H201" i="45"/>
  <c r="AH201" i="25" s="1"/>
  <c r="H205" i="45"/>
  <c r="AH205" i="25" s="1"/>
  <c r="H208" i="45"/>
  <c r="AH208" i="25" s="1"/>
  <c r="H210" i="45"/>
  <c r="AH210" i="25" s="1"/>
  <c r="H212" i="45"/>
  <c r="AH212" i="25" s="1"/>
  <c r="H216" i="45"/>
  <c r="AH216" i="25" s="1"/>
  <c r="H242" i="45"/>
  <c r="AH242" i="25" s="1"/>
  <c r="H244" i="45"/>
  <c r="AH244" i="25" s="1"/>
  <c r="H246" i="45"/>
  <c r="AH246" i="25" s="1"/>
  <c r="H248" i="45"/>
  <c r="AH248" i="25" s="1"/>
  <c r="H251" i="45"/>
  <c r="AH251" i="25" s="1"/>
  <c r="H253" i="45"/>
  <c r="AH253" i="25" s="1"/>
  <c r="H255" i="45"/>
  <c r="AH255" i="25" s="1"/>
  <c r="H366" i="45"/>
  <c r="AH366" i="25" s="1"/>
  <c r="H415" i="45"/>
  <c r="AH415" i="25" s="1"/>
  <c r="H417" i="45"/>
  <c r="AH417" i="25" s="1"/>
  <c r="H419" i="45"/>
  <c r="AH419" i="25" s="1"/>
  <c r="H421" i="45"/>
  <c r="AH421" i="25" s="1"/>
  <c r="H243" i="42"/>
  <c r="W243" i="25" s="1"/>
  <c r="H245" i="42"/>
  <c r="W245" i="25" s="1"/>
  <c r="H243" i="45"/>
  <c r="AH243" i="25" s="1"/>
  <c r="H245" i="45"/>
  <c r="AH245" i="25" s="1"/>
  <c r="Q307" i="45"/>
  <c r="AI14" i="43"/>
  <c r="H33" i="42"/>
  <c r="W33" i="25" s="1"/>
  <c r="H69" i="42"/>
  <c r="W69" i="25" s="1"/>
  <c r="H71" i="42"/>
  <c r="W71" i="25" s="1"/>
  <c r="H81" i="42"/>
  <c r="W81" i="25" s="1"/>
  <c r="H83" i="42"/>
  <c r="W83" i="25" s="1"/>
  <c r="H85" i="42"/>
  <c r="W85" i="25" s="1"/>
  <c r="N67" i="42"/>
  <c r="N66" i="42" s="1"/>
  <c r="L66" i="42" s="1"/>
  <c r="Y66" i="25" s="1"/>
  <c r="L68" i="42"/>
  <c r="Y68" i="25" s="1"/>
  <c r="AU100" i="43"/>
  <c r="AT100" i="43" s="1"/>
  <c r="AG100" i="25" s="1"/>
  <c r="H93" i="42"/>
  <c r="W93" i="25" s="1"/>
  <c r="H105" i="42"/>
  <c r="W105" i="25" s="1"/>
  <c r="H108" i="42"/>
  <c r="W108" i="25" s="1"/>
  <c r="H110" i="42"/>
  <c r="W110" i="25" s="1"/>
  <c r="H114" i="42"/>
  <c r="W114" i="25" s="1"/>
  <c r="H118" i="42"/>
  <c r="W118" i="25" s="1"/>
  <c r="H120" i="42"/>
  <c r="W120" i="25" s="1"/>
  <c r="H141" i="42"/>
  <c r="W141" i="25" s="1"/>
  <c r="H251" i="42"/>
  <c r="W251" i="25" s="1"/>
  <c r="H253" i="42"/>
  <c r="W253" i="25" s="1"/>
  <c r="H255" i="42"/>
  <c r="W255" i="25" s="1"/>
  <c r="H275" i="42"/>
  <c r="W275" i="25" s="1"/>
  <c r="H277" i="42"/>
  <c r="W277" i="25" s="1"/>
  <c r="H280" i="42"/>
  <c r="W280" i="25" s="1"/>
  <c r="H284" i="42"/>
  <c r="W284" i="25" s="1"/>
  <c r="H287" i="42"/>
  <c r="W287" i="25" s="1"/>
  <c r="H289" i="42"/>
  <c r="W289" i="25" s="1"/>
  <c r="H299" i="42"/>
  <c r="W299" i="25" s="1"/>
  <c r="H301" i="42"/>
  <c r="W301" i="25" s="1"/>
  <c r="H310" i="42"/>
  <c r="W310" i="25" s="1"/>
  <c r="H312" i="42"/>
  <c r="W312" i="25" s="1"/>
  <c r="H314" i="42"/>
  <c r="W314" i="25" s="1"/>
  <c r="H316" i="42"/>
  <c r="W316" i="25" s="1"/>
  <c r="H318" i="42"/>
  <c r="W318" i="25" s="1"/>
  <c r="H321" i="42"/>
  <c r="W321" i="25" s="1"/>
  <c r="H323" i="42"/>
  <c r="W323" i="25" s="1"/>
  <c r="H325" i="42"/>
  <c r="W325" i="25" s="1"/>
  <c r="H335" i="42"/>
  <c r="W335" i="25" s="1"/>
  <c r="H337" i="42"/>
  <c r="W337" i="25" s="1"/>
  <c r="H340" i="42"/>
  <c r="W340" i="25" s="1"/>
  <c r="H348" i="42"/>
  <c r="W348" i="25" s="1"/>
  <c r="H362" i="42"/>
  <c r="W362" i="25" s="1"/>
  <c r="H400" i="42"/>
  <c r="H406" i="42"/>
  <c r="W406" i="25" s="1"/>
  <c r="H414" i="42"/>
  <c r="W414" i="25" s="1"/>
  <c r="H416" i="42"/>
  <c r="W416" i="25" s="1"/>
  <c r="H418" i="42"/>
  <c r="W418" i="25" s="1"/>
  <c r="H420" i="42"/>
  <c r="W420" i="25" s="1"/>
  <c r="H499" i="42"/>
  <c r="W499" i="25" s="1"/>
  <c r="H503" i="42"/>
  <c r="W503" i="25" s="1"/>
  <c r="H258" i="45"/>
  <c r="AH258" i="25" s="1"/>
  <c r="H260" i="45"/>
  <c r="AH260" i="25" s="1"/>
  <c r="H263" i="45"/>
  <c r="H265" i="45"/>
  <c r="AH265" i="25" s="1"/>
  <c r="H267" i="45"/>
  <c r="AH267" i="25" s="1"/>
  <c r="H270" i="45"/>
  <c r="AH270" i="25" s="1"/>
  <c r="H272" i="45"/>
  <c r="AH272" i="25" s="1"/>
  <c r="H275" i="45"/>
  <c r="AH275" i="25" s="1"/>
  <c r="H277" i="45"/>
  <c r="AH277" i="25" s="1"/>
  <c r="H280" i="45"/>
  <c r="AH280" i="25" s="1"/>
  <c r="H284" i="45"/>
  <c r="AH284" i="25" s="1"/>
  <c r="H287" i="45"/>
  <c r="AH287" i="25" s="1"/>
  <c r="H289" i="45"/>
  <c r="AH289" i="25" s="1"/>
  <c r="H292" i="45"/>
  <c r="AH292" i="25" s="1"/>
  <c r="H294" i="45"/>
  <c r="AH294" i="25" s="1"/>
  <c r="H296" i="45"/>
  <c r="AH296" i="25" s="1"/>
  <c r="H299" i="45"/>
  <c r="AH299" i="25" s="1"/>
  <c r="H304" i="45"/>
  <c r="AH304" i="25" s="1"/>
  <c r="H306" i="45"/>
  <c r="AH306" i="25" s="1"/>
  <c r="H310" i="45"/>
  <c r="AH310" i="25" s="1"/>
  <c r="H312" i="45"/>
  <c r="AH312" i="25" s="1"/>
  <c r="H314" i="45"/>
  <c r="AH314" i="25" s="1"/>
  <c r="H316" i="45"/>
  <c r="AH316" i="25" s="1"/>
  <c r="H318" i="45"/>
  <c r="AH318" i="25" s="1"/>
  <c r="H321" i="45"/>
  <c r="AH321" i="25" s="1"/>
  <c r="H323" i="45"/>
  <c r="AH323" i="25" s="1"/>
  <c r="H325" i="45"/>
  <c r="AH325" i="25" s="1"/>
  <c r="H328" i="45"/>
  <c r="AH328" i="25" s="1"/>
  <c r="H330" i="45"/>
  <c r="AH330" i="25" s="1"/>
  <c r="H332" i="45"/>
  <c r="AH332" i="25" s="1"/>
  <c r="H335" i="45"/>
  <c r="AH335" i="25" s="1"/>
  <c r="H337" i="45"/>
  <c r="AH337" i="25" s="1"/>
  <c r="H491" i="46"/>
  <c r="AL491" i="25" s="1"/>
  <c r="H499" i="46"/>
  <c r="AL499" i="25" s="1"/>
  <c r="K320" i="45"/>
  <c r="AJ320" i="25" s="1"/>
  <c r="K342" i="45"/>
  <c r="K346" i="45"/>
  <c r="AJ346" i="25" s="1"/>
  <c r="K371" i="45"/>
  <c r="AJ371" i="25" s="1"/>
  <c r="K379" i="45"/>
  <c r="AJ379" i="25" s="1"/>
  <c r="K385" i="45"/>
  <c r="AJ385" i="25" s="1"/>
  <c r="K387" i="45"/>
  <c r="AJ387" i="25" s="1"/>
  <c r="K389" i="45"/>
  <c r="AJ389" i="25" s="1"/>
  <c r="K391" i="45"/>
  <c r="AJ391" i="25" s="1"/>
  <c r="K393" i="45"/>
  <c r="AJ393" i="25" s="1"/>
  <c r="K411" i="45"/>
  <c r="K413" i="45"/>
  <c r="AJ413" i="25" s="1"/>
  <c r="K425" i="45"/>
  <c r="AJ425" i="25" s="1"/>
  <c r="K456" i="45"/>
  <c r="AJ456" i="25" s="1"/>
  <c r="K462" i="45"/>
  <c r="AJ462" i="25" s="1"/>
  <c r="K479" i="45"/>
  <c r="AJ479" i="25" s="1"/>
  <c r="K528" i="45"/>
  <c r="K535" i="45"/>
  <c r="K548" i="45"/>
  <c r="L360" i="43"/>
  <c r="AC360" i="25" s="1"/>
  <c r="L386" i="43"/>
  <c r="L390" i="43"/>
  <c r="L394" i="43"/>
  <c r="AC394" i="25" s="1"/>
  <c r="AQ96" i="43"/>
  <c r="AP96" i="43" s="1"/>
  <c r="AF96" i="25" s="1"/>
  <c r="AU104" i="43"/>
  <c r="AT104" i="43" s="1"/>
  <c r="AG104" i="25" s="1"/>
  <c r="AU107" i="43"/>
  <c r="AT107" i="43" s="1"/>
  <c r="AG107" i="25" s="1"/>
  <c r="AO180" i="43"/>
  <c r="AU202" i="43"/>
  <c r="AT202" i="43" s="1"/>
  <c r="AG202" i="25" s="1"/>
  <c r="AO241" i="43"/>
  <c r="L215" i="42"/>
  <c r="H215" i="42" s="1"/>
  <c r="H222" i="45"/>
  <c r="AH222" i="25" s="1"/>
  <c r="H236" i="45"/>
  <c r="AH236" i="25" s="1"/>
  <c r="X215" i="35"/>
  <c r="M67" i="36"/>
  <c r="O67" i="25" s="1"/>
  <c r="H227" i="42"/>
  <c r="W227" i="25" s="1"/>
  <c r="H238" i="42"/>
  <c r="W238" i="25" s="1"/>
  <c r="H227" i="45"/>
  <c r="AH227" i="25" s="1"/>
  <c r="H238" i="45"/>
  <c r="AH238" i="25" s="1"/>
  <c r="N307" i="45"/>
  <c r="K494" i="45"/>
  <c r="AJ494" i="25" s="1"/>
  <c r="K496" i="45"/>
  <c r="R97" i="45"/>
  <c r="AK97" i="25" s="1"/>
  <c r="O34" i="43"/>
  <c r="AF21" i="43"/>
  <c r="AE21" i="25" s="1"/>
  <c r="AF23" i="43"/>
  <c r="AE23" i="25" s="1"/>
  <c r="AF26" i="43"/>
  <c r="AE26" i="25" s="1"/>
  <c r="AF69" i="43"/>
  <c r="AE69" i="25" s="1"/>
  <c r="AH14" i="43"/>
  <c r="AF71" i="43"/>
  <c r="AE71" i="25" s="1"/>
  <c r="AF75" i="43"/>
  <c r="AE75" i="25" s="1"/>
  <c r="AF87" i="43"/>
  <c r="AE87" i="25" s="1"/>
  <c r="AF89" i="43"/>
  <c r="AE89" i="25" s="1"/>
  <c r="AF91" i="43"/>
  <c r="AE91" i="25" s="1"/>
  <c r="AF95" i="43"/>
  <c r="AE95" i="25" s="1"/>
  <c r="AF103" i="43"/>
  <c r="AE103" i="25" s="1"/>
  <c r="AF106" i="43"/>
  <c r="AE106" i="25" s="1"/>
  <c r="AF119" i="43"/>
  <c r="AE119" i="25" s="1"/>
  <c r="AF121" i="43"/>
  <c r="AE121" i="25" s="1"/>
  <c r="AF124" i="43"/>
  <c r="AE124" i="25" s="1"/>
  <c r="AF139" i="43"/>
  <c r="AE139" i="25" s="1"/>
  <c r="AF141" i="43"/>
  <c r="AE141" i="25" s="1"/>
  <c r="AF182" i="43"/>
  <c r="AE182" i="25" s="1"/>
  <c r="AF184" i="43"/>
  <c r="AE184" i="25" s="1"/>
  <c r="AF186" i="43"/>
  <c r="AE186" i="25" s="1"/>
  <c r="AF205" i="43"/>
  <c r="AE205" i="25" s="1"/>
  <c r="AF209" i="43"/>
  <c r="AE209" i="25" s="1"/>
  <c r="AF211" i="43"/>
  <c r="AE211" i="25" s="1"/>
  <c r="AF213" i="43"/>
  <c r="AE213" i="25" s="1"/>
  <c r="AF216" i="43"/>
  <c r="AE216" i="25" s="1"/>
  <c r="AF222" i="43"/>
  <c r="AE222" i="25" s="1"/>
  <c r="AF236" i="43"/>
  <c r="AE236" i="25" s="1"/>
  <c r="AF242" i="43"/>
  <c r="AE242" i="25" s="1"/>
  <c r="AF244" i="43"/>
  <c r="AE244" i="25" s="1"/>
  <c r="AF246" i="43"/>
  <c r="AE246" i="25" s="1"/>
  <c r="AF248" i="43"/>
  <c r="AE248" i="25" s="1"/>
  <c r="AF252" i="43"/>
  <c r="AE252" i="25" s="1"/>
  <c r="AF254" i="43"/>
  <c r="AE254" i="25" s="1"/>
  <c r="AF263" i="43"/>
  <c r="AF265" i="43"/>
  <c r="AE265" i="25" s="1"/>
  <c r="AF267" i="43"/>
  <c r="AE267" i="25" s="1"/>
  <c r="AF270" i="43"/>
  <c r="AE270" i="25" s="1"/>
  <c r="AF272" i="43"/>
  <c r="AE272" i="25" s="1"/>
  <c r="AF274" i="43"/>
  <c r="AE274" i="25" s="1"/>
  <c r="AF276" i="43"/>
  <c r="AE276" i="25" s="1"/>
  <c r="AF278" i="43"/>
  <c r="AF282" i="43"/>
  <c r="AE282" i="25" s="1"/>
  <c r="AF285" i="43"/>
  <c r="AE285" i="25" s="1"/>
  <c r="AF288" i="43"/>
  <c r="AE288" i="25" s="1"/>
  <c r="AF290" i="43"/>
  <c r="AE290" i="25" s="1"/>
  <c r="AF300" i="43"/>
  <c r="AE300" i="25" s="1"/>
  <c r="AF304" i="43"/>
  <c r="AE304" i="25" s="1"/>
  <c r="AF306" i="43"/>
  <c r="AE306" i="25" s="1"/>
  <c r="AF309" i="43"/>
  <c r="AE309" i="25" s="1"/>
  <c r="AF311" i="43"/>
  <c r="AE311" i="25" s="1"/>
  <c r="AF313" i="43"/>
  <c r="AE313" i="25" s="1"/>
  <c r="AF315" i="43"/>
  <c r="AE315" i="25" s="1"/>
  <c r="AF317" i="43"/>
  <c r="AE317" i="25" s="1"/>
  <c r="AF319" i="43"/>
  <c r="AE319" i="25" s="1"/>
  <c r="AF321" i="43"/>
  <c r="AE321" i="25" s="1"/>
  <c r="AF323" i="43"/>
  <c r="AF325" i="43"/>
  <c r="AE325" i="25" s="1"/>
  <c r="AF329" i="43"/>
  <c r="AE329" i="25" s="1"/>
  <c r="AF331" i="43"/>
  <c r="AE331" i="25" s="1"/>
  <c r="AF335" i="43"/>
  <c r="AE335" i="25" s="1"/>
  <c r="AF337" i="43"/>
  <c r="AE337" i="25" s="1"/>
  <c r="AF343" i="43"/>
  <c r="AE343" i="25" s="1"/>
  <c r="AF345" i="43"/>
  <c r="AE345" i="25" s="1"/>
  <c r="AF347" i="43"/>
  <c r="AE347" i="25" s="1"/>
  <c r="AF351" i="43"/>
  <c r="AF353" i="43"/>
  <c r="AE353" i="25" s="1"/>
  <c r="AF355" i="43"/>
  <c r="AE355" i="25" s="1"/>
  <c r="AF357" i="43"/>
  <c r="AE357" i="25" s="1"/>
  <c r="AF359" i="43"/>
  <c r="AE359" i="25" s="1"/>
  <c r="AF362" i="43"/>
  <c r="AE362" i="25" s="1"/>
  <c r="AF365" i="43"/>
  <c r="AE365" i="25" s="1"/>
  <c r="AF367" i="43"/>
  <c r="AE367" i="25" s="1"/>
  <c r="AF369" i="43"/>
  <c r="AE369" i="25" s="1"/>
  <c r="AF395" i="43"/>
  <c r="AE395" i="25" s="1"/>
  <c r="AF402" i="43"/>
  <c r="AE402" i="25" s="1"/>
  <c r="AF405" i="43"/>
  <c r="AE405" i="25" s="1"/>
  <c r="AF407" i="43"/>
  <c r="AE407" i="25" s="1"/>
  <c r="AF415" i="43"/>
  <c r="AE415" i="25" s="1"/>
  <c r="AF417" i="43"/>
  <c r="AE417" i="25" s="1"/>
  <c r="AF419" i="43"/>
  <c r="AE419" i="25" s="1"/>
  <c r="AF421" i="43"/>
  <c r="AE421" i="25" s="1"/>
  <c r="AF423" i="43"/>
  <c r="AE423" i="25" s="1"/>
  <c r="AF426" i="43"/>
  <c r="AE426" i="25" s="1"/>
  <c r="AF435" i="43"/>
  <c r="AF470" i="43"/>
  <c r="AE470" i="25" s="1"/>
  <c r="AF491" i="43"/>
  <c r="AE491" i="25" s="1"/>
  <c r="AF499" i="43"/>
  <c r="AE499" i="25" s="1"/>
  <c r="AF503" i="43"/>
  <c r="AE503" i="25" s="1"/>
  <c r="AF505" i="43"/>
  <c r="AE505" i="25" s="1"/>
  <c r="AF514" i="43"/>
  <c r="AA73" i="43"/>
  <c r="Z125" i="43"/>
  <c r="U166" i="39"/>
  <c r="U194" i="39"/>
  <c r="U189" i="39" s="1"/>
  <c r="H159" i="42"/>
  <c r="W159" i="25" s="1"/>
  <c r="H160" i="45"/>
  <c r="AH160" i="25" s="1"/>
  <c r="K19" i="45"/>
  <c r="AJ19" i="25" s="1"/>
  <c r="K66" i="45"/>
  <c r="AJ66" i="25" s="1"/>
  <c r="K97" i="45"/>
  <c r="AJ97" i="25" s="1"/>
  <c r="K126" i="45"/>
  <c r="AJ126" i="25" s="1"/>
  <c r="K167" i="45"/>
  <c r="AJ167" i="25" s="1"/>
  <c r="K171" i="45"/>
  <c r="AJ171" i="25" s="1"/>
  <c r="K177" i="45"/>
  <c r="K207" i="45"/>
  <c r="K261" i="45"/>
  <c r="AJ261" i="25" s="1"/>
  <c r="L412" i="43"/>
  <c r="L467" i="43"/>
  <c r="L510" i="43"/>
  <c r="AC510" i="25" s="1"/>
  <c r="L516" i="43"/>
  <c r="U307" i="43"/>
  <c r="U398" i="43" s="1"/>
  <c r="P167" i="35"/>
  <c r="P177" i="35"/>
  <c r="P291" i="35"/>
  <c r="P477" i="35"/>
  <c r="Y34" i="35"/>
  <c r="M32" i="36"/>
  <c r="O32" i="25" s="1"/>
  <c r="M36" i="36"/>
  <c r="O36" i="25" s="1"/>
  <c r="M50" i="36"/>
  <c r="O50" i="25" s="1"/>
  <c r="M66" i="36"/>
  <c r="O66" i="25" s="1"/>
  <c r="M86" i="36"/>
  <c r="O86" i="25" s="1"/>
  <c r="M92" i="36"/>
  <c r="O92" i="25" s="1"/>
  <c r="M94" i="36"/>
  <c r="O94" i="25" s="1"/>
  <c r="M96" i="36"/>
  <c r="O96" i="25" s="1"/>
  <c r="M131" i="36"/>
  <c r="O131" i="25" s="1"/>
  <c r="M202" i="36"/>
  <c r="O202" i="25" s="1"/>
  <c r="M204" i="36"/>
  <c r="O204" i="25" s="1"/>
  <c r="M273" i="36"/>
  <c r="O273" i="25" s="1"/>
  <c r="M283" i="36"/>
  <c r="O283" i="25" s="1"/>
  <c r="H160" i="42"/>
  <c r="W160" i="25" s="1"/>
  <c r="H159" i="45"/>
  <c r="AH159" i="25" s="1"/>
  <c r="R107" i="45"/>
  <c r="AK107" i="25" s="1"/>
  <c r="AL14" i="43"/>
  <c r="P171" i="35"/>
  <c r="P490" i="35"/>
  <c r="X496" i="35"/>
  <c r="X502" i="35"/>
  <c r="X504" i="35"/>
  <c r="X506" i="35"/>
  <c r="H154" i="42"/>
  <c r="W154" i="25" s="1"/>
  <c r="M215" i="36"/>
  <c r="M308" i="36"/>
  <c r="O308" i="25" s="1"/>
  <c r="M320" i="36"/>
  <c r="O320" i="25" s="1"/>
  <c r="M333" i="36"/>
  <c r="O333" i="25" s="1"/>
  <c r="M342" i="36"/>
  <c r="O342" i="25" s="1"/>
  <c r="M346" i="36"/>
  <c r="O346" i="25" s="1"/>
  <c r="M378" i="36"/>
  <c r="O378" i="25" s="1"/>
  <c r="M396" i="36"/>
  <c r="O396" i="25" s="1"/>
  <c r="H154" i="45"/>
  <c r="AH154" i="25" s="1"/>
  <c r="H368" i="45"/>
  <c r="AH368" i="25" s="1"/>
  <c r="H370" i="45"/>
  <c r="AH370" i="25" s="1"/>
  <c r="H374" i="45"/>
  <c r="AH374" i="25" s="1"/>
  <c r="H386" i="45"/>
  <c r="AH386" i="25" s="1"/>
  <c r="H390" i="45"/>
  <c r="AH390" i="25" s="1"/>
  <c r="H394" i="45"/>
  <c r="AH394" i="25" s="1"/>
  <c r="H397" i="45"/>
  <c r="AH397" i="25" s="1"/>
  <c r="H405" i="45"/>
  <c r="AH405" i="25" s="1"/>
  <c r="H407" i="45"/>
  <c r="AH407" i="25" s="1"/>
  <c r="H412" i="45"/>
  <c r="AH412" i="25" s="1"/>
  <c r="H426" i="45"/>
  <c r="AH426" i="25" s="1"/>
  <c r="H478" i="45"/>
  <c r="AH478" i="25" s="1"/>
  <c r="H493" i="45"/>
  <c r="AH493" i="25" s="1"/>
  <c r="H497" i="45"/>
  <c r="AH497" i="25" s="1"/>
  <c r="H501" i="45"/>
  <c r="AH501" i="25" s="1"/>
  <c r="H505" i="45"/>
  <c r="AH505" i="25" s="1"/>
  <c r="H522" i="45"/>
  <c r="H526" i="45"/>
  <c r="H529" i="45"/>
  <c r="H531" i="45"/>
  <c r="H534" i="45"/>
  <c r="H537" i="45"/>
  <c r="H539" i="45"/>
  <c r="H542" i="45"/>
  <c r="H544" i="45"/>
  <c r="H546" i="45"/>
  <c r="H551" i="45"/>
  <c r="H553" i="45"/>
  <c r="H556" i="45"/>
  <c r="H558" i="45"/>
  <c r="H560" i="45"/>
  <c r="H563" i="45"/>
  <c r="H565" i="45"/>
  <c r="H568" i="45"/>
  <c r="H570" i="45"/>
  <c r="H572" i="45"/>
  <c r="L307" i="45"/>
  <c r="K361" i="45"/>
  <c r="AJ361" i="25" s="1"/>
  <c r="R35" i="45"/>
  <c r="AK35" i="25" s="1"/>
  <c r="R36" i="45"/>
  <c r="AK36" i="25" s="1"/>
  <c r="R44" i="45"/>
  <c r="AK44" i="25" s="1"/>
  <c r="R49" i="45"/>
  <c r="AK49" i="25" s="1"/>
  <c r="R50" i="45"/>
  <c r="AK50" i="25" s="1"/>
  <c r="R56" i="45"/>
  <c r="AK56" i="25" s="1"/>
  <c r="R58" i="45"/>
  <c r="AK58" i="25" s="1"/>
  <c r="R67" i="45"/>
  <c r="AK67" i="25" s="1"/>
  <c r="R72" i="45"/>
  <c r="AK72" i="25" s="1"/>
  <c r="R73" i="45"/>
  <c r="AK73" i="25" s="1"/>
  <c r="R74" i="45"/>
  <c r="AK74" i="25" s="1"/>
  <c r="R80" i="45"/>
  <c r="AK80" i="25" s="1"/>
  <c r="R86" i="45"/>
  <c r="AK86" i="25" s="1"/>
  <c r="R92" i="45"/>
  <c r="AK92" i="25" s="1"/>
  <c r="R94" i="45"/>
  <c r="AK94" i="25" s="1"/>
  <c r="R96" i="45"/>
  <c r="AK96" i="25" s="1"/>
  <c r="R100" i="45"/>
  <c r="AK100" i="25" s="1"/>
  <c r="R104" i="45"/>
  <c r="AK104" i="25" s="1"/>
  <c r="R111" i="45"/>
  <c r="AK111" i="25" s="1"/>
  <c r="R113" i="45"/>
  <c r="AK113" i="25" s="1"/>
  <c r="R115" i="45"/>
  <c r="R117" i="45"/>
  <c r="AK117" i="25" s="1"/>
  <c r="R125" i="45"/>
  <c r="AK125" i="25" s="1"/>
  <c r="R126" i="45"/>
  <c r="AK126" i="25" s="1"/>
  <c r="R138" i="45"/>
  <c r="AK138" i="25" s="1"/>
  <c r="R142" i="45"/>
  <c r="AK142" i="25" s="1"/>
  <c r="R180" i="45"/>
  <c r="AK180" i="25" s="1"/>
  <c r="R189" i="45"/>
  <c r="AK189" i="25" s="1"/>
  <c r="R190" i="45"/>
  <c r="AK190" i="25" s="1"/>
  <c r="R194" i="45"/>
  <c r="AK194" i="25" s="1"/>
  <c r="R195" i="45"/>
  <c r="AK195" i="25" s="1"/>
  <c r="R197" i="45"/>
  <c r="AK197" i="25" s="1"/>
  <c r="R202" i="45"/>
  <c r="AK202" i="25" s="1"/>
  <c r="R204" i="45"/>
  <c r="AK204" i="25" s="1"/>
  <c r="R261" i="45"/>
  <c r="AK261" i="25" s="1"/>
  <c r="R291" i="45"/>
  <c r="AK291" i="25" s="1"/>
  <c r="R327" i="45"/>
  <c r="AK327" i="25" s="1"/>
  <c r="R333" i="45"/>
  <c r="AK333" i="25" s="1"/>
  <c r="R339" i="45"/>
  <c r="AK339" i="25" s="1"/>
  <c r="R349" i="45"/>
  <c r="AK349" i="25" s="1"/>
  <c r="R361" i="45"/>
  <c r="AK361" i="25" s="1"/>
  <c r="S320" i="43"/>
  <c r="V327" i="43"/>
  <c r="S333" i="43"/>
  <c r="P339" i="43"/>
  <c r="S339" i="43"/>
  <c r="P342" i="43"/>
  <c r="P346" i="43"/>
  <c r="S349" i="43"/>
  <c r="V349" i="43"/>
  <c r="V361" i="43"/>
  <c r="V364" i="43"/>
  <c r="V376" i="43"/>
  <c r="P385" i="43"/>
  <c r="P425" i="43"/>
  <c r="S425" i="43"/>
  <c r="V422" i="43"/>
  <c r="V424" i="43"/>
  <c r="V431" i="43"/>
  <c r="V454" i="43"/>
  <c r="V464" i="43"/>
  <c r="P466" i="43"/>
  <c r="S466" i="43"/>
  <c r="S468" i="43"/>
  <c r="V468" i="43"/>
  <c r="P475" i="43"/>
  <c r="L475" i="43" s="1"/>
  <c r="AC475" i="25" s="1"/>
  <c r="P477" i="43"/>
  <c r="P479" i="43"/>
  <c r="L479" i="43" s="1"/>
  <c r="AC479" i="25" s="1"/>
  <c r="V477" i="43"/>
  <c r="P490" i="43"/>
  <c r="P492" i="43"/>
  <c r="P494" i="43"/>
  <c r="P496" i="43"/>
  <c r="P498" i="43"/>
  <c r="P500" i="43"/>
  <c r="P502" i="43"/>
  <c r="P504" i="43"/>
  <c r="S496" i="43"/>
  <c r="Z180" i="43"/>
  <c r="AD180" i="43"/>
  <c r="AC180" i="43" s="1"/>
  <c r="AB180" i="43" s="1"/>
  <c r="AD180" i="25" s="1"/>
  <c r="Y468" i="43"/>
  <c r="AG12" i="43"/>
  <c r="AG24" i="43"/>
  <c r="AE34" i="43"/>
  <c r="AJ29" i="43"/>
  <c r="AJ35" i="43"/>
  <c r="AG50" i="43"/>
  <c r="AS125" i="43"/>
  <c r="AW125" i="43"/>
  <c r="AB34" i="35"/>
  <c r="AE166" i="35"/>
  <c r="H45" i="39"/>
  <c r="S45" i="25" s="1"/>
  <c r="H141" i="39"/>
  <c r="S141" i="25" s="1"/>
  <c r="H179" i="39"/>
  <c r="S179" i="25" s="1"/>
  <c r="H192" i="39"/>
  <c r="S192" i="25" s="1"/>
  <c r="H447" i="39"/>
  <c r="S447" i="25" s="1"/>
  <c r="H470" i="39"/>
  <c r="S470" i="25" s="1"/>
  <c r="K291" i="45"/>
  <c r="AJ291" i="25" s="1"/>
  <c r="K333" i="45"/>
  <c r="AJ333" i="25" s="1"/>
  <c r="K349" i="45"/>
  <c r="AJ349" i="25" s="1"/>
  <c r="K376" i="45"/>
  <c r="AJ376" i="25" s="1"/>
  <c r="T166" i="43"/>
  <c r="T165" i="43" s="1"/>
  <c r="AA79" i="43"/>
  <c r="AW180" i="43"/>
  <c r="AW165" i="43" s="1"/>
  <c r="K100" i="37"/>
  <c r="U79" i="39"/>
  <c r="H476" i="45"/>
  <c r="AH476" i="25" s="1"/>
  <c r="H491" i="45"/>
  <c r="AH491" i="25" s="1"/>
  <c r="H499" i="45"/>
  <c r="AH499" i="25" s="1"/>
  <c r="H503" i="45"/>
  <c r="AH503" i="25" s="1"/>
  <c r="H509" i="45"/>
  <c r="AH509" i="25" s="1"/>
  <c r="H514" i="45"/>
  <c r="H520" i="45"/>
  <c r="H524" i="45"/>
  <c r="H530" i="45"/>
  <c r="H532" i="45"/>
  <c r="H550" i="45"/>
  <c r="H552" i="45"/>
  <c r="H555" i="45"/>
  <c r="H557" i="45"/>
  <c r="H559" i="45"/>
  <c r="H562" i="45"/>
  <c r="H564" i="45"/>
  <c r="H567" i="45"/>
  <c r="H569" i="45"/>
  <c r="H571" i="45"/>
  <c r="R379" i="45"/>
  <c r="AK379" i="25" s="1"/>
  <c r="R401" i="45"/>
  <c r="AK401" i="25" s="1"/>
  <c r="R404" i="45"/>
  <c r="AK404" i="25" s="1"/>
  <c r="R408" i="45"/>
  <c r="AK408" i="25" s="1"/>
  <c r="R411" i="45"/>
  <c r="R436" i="45"/>
  <c r="Z73" i="43"/>
  <c r="AN73" i="43"/>
  <c r="AE100" i="43"/>
  <c r="AN180" i="43"/>
  <c r="AM180" i="43" s="1"/>
  <c r="AE307" i="43"/>
  <c r="AI307" i="43"/>
  <c r="AI398" i="43" s="1"/>
  <c r="AG339" i="43"/>
  <c r="AF339" i="43" s="1"/>
  <c r="AE339" i="25" s="1"/>
  <c r="AG342" i="43"/>
  <c r="AJ342" i="43"/>
  <c r="X32" i="35"/>
  <c r="X462" i="35"/>
  <c r="X464" i="35"/>
  <c r="X466" i="35"/>
  <c r="X475" i="35"/>
  <c r="X477" i="35"/>
  <c r="X479" i="35"/>
  <c r="X492" i="35"/>
  <c r="K34" i="37"/>
  <c r="M34" i="37"/>
  <c r="K73" i="37"/>
  <c r="M73" i="37"/>
  <c r="L73" i="37"/>
  <c r="K79" i="37"/>
  <c r="M79" i="37"/>
  <c r="K202" i="39"/>
  <c r="U202" i="25" s="1"/>
  <c r="I97" i="34"/>
  <c r="H97" i="34" s="1"/>
  <c r="K97" i="25" s="1"/>
  <c r="J125" i="43"/>
  <c r="J194" i="46"/>
  <c r="K97" i="39"/>
  <c r="U97" i="25" s="1"/>
  <c r="K24" i="39"/>
  <c r="U24" i="25" s="1"/>
  <c r="S378" i="39"/>
  <c r="R378" i="39" s="1"/>
  <c r="K378" i="39" s="1"/>
  <c r="H122" i="42"/>
  <c r="W122" i="25" s="1"/>
  <c r="H186" i="42"/>
  <c r="W186" i="25" s="1"/>
  <c r="H350" i="42"/>
  <c r="W350" i="25" s="1"/>
  <c r="H352" i="42"/>
  <c r="W352" i="25" s="1"/>
  <c r="H354" i="42"/>
  <c r="W354" i="25" s="1"/>
  <c r="H356" i="42"/>
  <c r="W356" i="25" s="1"/>
  <c r="H358" i="42"/>
  <c r="W358" i="25" s="1"/>
  <c r="H360" i="42"/>
  <c r="W360" i="25" s="1"/>
  <c r="L166" i="46"/>
  <c r="K166" i="46" s="1"/>
  <c r="N307" i="46"/>
  <c r="M307" i="46" s="1"/>
  <c r="U73" i="43"/>
  <c r="S500" i="43"/>
  <c r="V496" i="43"/>
  <c r="V498" i="43"/>
  <c r="V500" i="43"/>
  <c r="V502" i="43"/>
  <c r="P506" i="43"/>
  <c r="S508" i="43"/>
  <c r="AD73" i="43"/>
  <c r="Y80" i="43"/>
  <c r="Y97" i="43"/>
  <c r="Y204" i="43"/>
  <c r="AA241" i="43"/>
  <c r="Y308" i="43"/>
  <c r="AD307" i="43"/>
  <c r="AA307" i="43"/>
  <c r="Y339" i="43"/>
  <c r="Y387" i="43"/>
  <c r="Y391" i="43"/>
  <c r="Y393" i="43"/>
  <c r="Y410" i="43"/>
  <c r="Y404" i="43"/>
  <c r="Y408" i="43"/>
  <c r="AD410" i="43"/>
  <c r="AE166" i="43"/>
  <c r="AE165" i="43" s="1"/>
  <c r="AO73" i="43"/>
  <c r="AU166" i="43"/>
  <c r="AT166" i="43" s="1"/>
  <c r="AG166" i="25" s="1"/>
  <c r="AS180" i="43"/>
  <c r="AS165" i="43" s="1"/>
  <c r="AW194" i="43"/>
  <c r="AQ204" i="43"/>
  <c r="AP204" i="43" s="1"/>
  <c r="AF204" i="25" s="1"/>
  <c r="L12" i="42"/>
  <c r="Y12" i="25" s="1"/>
  <c r="O34" i="42"/>
  <c r="N100" i="42"/>
  <c r="M125" i="42"/>
  <c r="O125" i="42"/>
  <c r="M137" i="42"/>
  <c r="M136" i="42" s="1"/>
  <c r="H122" i="45"/>
  <c r="AH122" i="25" s="1"/>
  <c r="R438" i="45"/>
  <c r="AK438" i="25" s="1"/>
  <c r="R450" i="45"/>
  <c r="AK450" i="25" s="1"/>
  <c r="R452" i="45"/>
  <c r="AK452" i="25" s="1"/>
  <c r="R454" i="45"/>
  <c r="AK454" i="25" s="1"/>
  <c r="R456" i="45"/>
  <c r="AK456" i="25" s="1"/>
  <c r="M376" i="43"/>
  <c r="L376" i="43" s="1"/>
  <c r="U166" i="43"/>
  <c r="U165" i="43" s="1"/>
  <c r="X68" i="35"/>
  <c r="X77" i="35"/>
  <c r="X101" i="35"/>
  <c r="Y180" i="35"/>
  <c r="M19" i="36"/>
  <c r="O19" i="25" s="1"/>
  <c r="M58" i="36"/>
  <c r="O58" i="25" s="1"/>
  <c r="M97" i="36"/>
  <c r="O97" i="25" s="1"/>
  <c r="M107" i="36"/>
  <c r="O107" i="25" s="1"/>
  <c r="M113" i="36"/>
  <c r="O113" i="25" s="1"/>
  <c r="M115" i="36"/>
  <c r="O115" i="25" s="1"/>
  <c r="M117" i="36"/>
  <c r="O117" i="25" s="1"/>
  <c r="M136" i="36"/>
  <c r="O136" i="25" s="1"/>
  <c r="M207" i="36"/>
  <c r="O207" i="25" s="1"/>
  <c r="M250" i="36"/>
  <c r="O250" i="25" s="1"/>
  <c r="M256" i="36"/>
  <c r="O256" i="25" s="1"/>
  <c r="M298" i="36"/>
  <c r="O298" i="25" s="1"/>
  <c r="M302" i="36"/>
  <c r="O302" i="25" s="1"/>
  <c r="M349" i="36"/>
  <c r="O349" i="25" s="1"/>
  <c r="M364" i="36"/>
  <c r="O364" i="25" s="1"/>
  <c r="M506" i="36"/>
  <c r="O506" i="25" s="1"/>
  <c r="H38" i="39"/>
  <c r="S38" i="25" s="1"/>
  <c r="H51" i="39"/>
  <c r="S51" i="25" s="1"/>
  <c r="H61" i="39"/>
  <c r="S61" i="25" s="1"/>
  <c r="H76" i="39"/>
  <c r="S76" i="25" s="1"/>
  <c r="H88" i="39"/>
  <c r="S88" i="25" s="1"/>
  <c r="H98" i="39"/>
  <c r="S98" i="25" s="1"/>
  <c r="H114" i="39"/>
  <c r="S114" i="25" s="1"/>
  <c r="H118" i="39"/>
  <c r="S118" i="25" s="1"/>
  <c r="H120" i="39"/>
  <c r="S120" i="25" s="1"/>
  <c r="H122" i="39"/>
  <c r="S122" i="25" s="1"/>
  <c r="H158" i="39"/>
  <c r="S158" i="25" s="1"/>
  <c r="H160" i="39"/>
  <c r="S160" i="25" s="1"/>
  <c r="H164" i="39"/>
  <c r="S164" i="25" s="1"/>
  <c r="H169" i="39"/>
  <c r="S169" i="25" s="1"/>
  <c r="H183" i="39"/>
  <c r="S183" i="25" s="1"/>
  <c r="H251" i="39"/>
  <c r="S251" i="25" s="1"/>
  <c r="H253" i="39"/>
  <c r="S253" i="25" s="1"/>
  <c r="H284" i="39"/>
  <c r="S284" i="25" s="1"/>
  <c r="H382" i="39"/>
  <c r="S382" i="25" s="1"/>
  <c r="H457" i="39"/>
  <c r="S457" i="25" s="1"/>
  <c r="R68" i="39"/>
  <c r="R425" i="39"/>
  <c r="K425" i="39" s="1"/>
  <c r="K490" i="39"/>
  <c r="U490" i="25" s="1"/>
  <c r="K506" i="39"/>
  <c r="U34" i="39"/>
  <c r="S49" i="39"/>
  <c r="R49" i="39" s="1"/>
  <c r="T73" i="39"/>
  <c r="T79" i="39"/>
  <c r="H16" i="42"/>
  <c r="W16" i="25" s="1"/>
  <c r="H20" i="42"/>
  <c r="W20" i="25" s="1"/>
  <c r="H22" i="42"/>
  <c r="W22" i="25" s="1"/>
  <c r="L126" i="42"/>
  <c r="Y126" i="25" s="1"/>
  <c r="N125" i="42"/>
  <c r="M180" i="42"/>
  <c r="O180" i="42"/>
  <c r="H25" i="46"/>
  <c r="AL25" i="25" s="1"/>
  <c r="H172" i="46"/>
  <c r="AL172" i="25" s="1"/>
  <c r="H174" i="46"/>
  <c r="AL174" i="25" s="1"/>
  <c r="H176" i="46"/>
  <c r="AL176" i="25" s="1"/>
  <c r="H183" i="46"/>
  <c r="AL183" i="25" s="1"/>
  <c r="H185" i="46"/>
  <c r="AL185" i="25" s="1"/>
  <c r="H210" i="46"/>
  <c r="AL210" i="25" s="1"/>
  <c r="H212" i="46"/>
  <c r="AL212" i="25" s="1"/>
  <c r="H309" i="46"/>
  <c r="AL309" i="25" s="1"/>
  <c r="H311" i="46"/>
  <c r="AL311" i="25" s="1"/>
  <c r="H313" i="46"/>
  <c r="AL313" i="25" s="1"/>
  <c r="H315" i="46"/>
  <c r="AL315" i="25" s="1"/>
  <c r="H317" i="46"/>
  <c r="AL317" i="25" s="1"/>
  <c r="H319" i="46"/>
  <c r="AL319" i="25" s="1"/>
  <c r="H344" i="46"/>
  <c r="AL344" i="25" s="1"/>
  <c r="H481" i="46"/>
  <c r="AL481" i="25" s="1"/>
  <c r="H483" i="46"/>
  <c r="AL483" i="25" s="1"/>
  <c r="R458" i="45"/>
  <c r="AK458" i="25" s="1"/>
  <c r="R460" i="45"/>
  <c r="AK460" i="25" s="1"/>
  <c r="R462" i="45"/>
  <c r="AK462" i="25" s="1"/>
  <c r="R464" i="45"/>
  <c r="AK464" i="25" s="1"/>
  <c r="R466" i="45"/>
  <c r="AK466" i="25" s="1"/>
  <c r="R468" i="45"/>
  <c r="AK468" i="25" s="1"/>
  <c r="R473" i="45"/>
  <c r="R475" i="45"/>
  <c r="AK475" i="25" s="1"/>
  <c r="R477" i="45"/>
  <c r="AK477" i="25" s="1"/>
  <c r="R479" i="45"/>
  <c r="R490" i="45"/>
  <c r="R492" i="45"/>
  <c r="AK492" i="25" s="1"/>
  <c r="R494" i="45"/>
  <c r="K34" i="43"/>
  <c r="M32" i="43"/>
  <c r="S32" i="43"/>
  <c r="Q73" i="43"/>
  <c r="P73" i="43" s="1"/>
  <c r="P100" i="43"/>
  <c r="S100" i="43"/>
  <c r="V100" i="43"/>
  <c r="P101" i="43"/>
  <c r="S101" i="43"/>
  <c r="V101" i="43"/>
  <c r="S104" i="43"/>
  <c r="V104" i="43"/>
  <c r="P107" i="43"/>
  <c r="V107" i="43"/>
  <c r="Q111" i="43"/>
  <c r="T111" i="43"/>
  <c r="S117" i="43"/>
  <c r="W111" i="43"/>
  <c r="W137" i="43"/>
  <c r="W136" i="43" s="1"/>
  <c r="AS73" i="43"/>
  <c r="AW73" i="43"/>
  <c r="AO166" i="43"/>
  <c r="AO165" i="43" s="1"/>
  <c r="AS241" i="43"/>
  <c r="AQ273" i="43"/>
  <c r="AP273" i="43" s="1"/>
  <c r="AF273" i="25" s="1"/>
  <c r="AW307" i="43"/>
  <c r="AQ342" i="43"/>
  <c r="AP342" i="43" s="1"/>
  <c r="AF342" i="25" s="1"/>
  <c r="AU364" i="43"/>
  <c r="AT364" i="43" s="1"/>
  <c r="AG364" i="25" s="1"/>
  <c r="AQ379" i="43"/>
  <c r="AP379" i="43" s="1"/>
  <c r="AF379" i="25" s="1"/>
  <c r="AU378" i="43"/>
  <c r="AT378" i="43" s="1"/>
  <c r="AG378" i="25" s="1"/>
  <c r="AU385" i="43"/>
  <c r="AT385" i="43" s="1"/>
  <c r="AG385" i="25" s="1"/>
  <c r="AQ404" i="43"/>
  <c r="AP404" i="43" s="1"/>
  <c r="AF404" i="25" s="1"/>
  <c r="AQ408" i="43"/>
  <c r="AP408" i="43" s="1"/>
  <c r="AF408" i="25" s="1"/>
  <c r="L100" i="46"/>
  <c r="K100" i="46" s="1"/>
  <c r="P100" i="46"/>
  <c r="O100" i="46" s="1"/>
  <c r="N111" i="46"/>
  <c r="M111" i="46" s="1"/>
  <c r="L125" i="46"/>
  <c r="K125" i="46" s="1"/>
  <c r="L137" i="46"/>
  <c r="L136" i="46" s="1"/>
  <c r="K136" i="46" s="1"/>
  <c r="P125" i="46"/>
  <c r="O125" i="46" s="1"/>
  <c r="P137" i="46"/>
  <c r="P136" i="46" s="1"/>
  <c r="O136" i="46" s="1"/>
  <c r="L180" i="46"/>
  <c r="K180" i="46" s="1"/>
  <c r="P180" i="46"/>
  <c r="O180" i="46" s="1"/>
  <c r="N194" i="46"/>
  <c r="M194" i="46" s="1"/>
  <c r="L241" i="46"/>
  <c r="K241" i="46" s="1"/>
  <c r="P241" i="46"/>
  <c r="Z166" i="43"/>
  <c r="AD166" i="43"/>
  <c r="AC166" i="43" s="1"/>
  <c r="AB166" i="43" s="1"/>
  <c r="AD166" i="25" s="1"/>
  <c r="AA180" i="43"/>
  <c r="Y180" i="43" s="1"/>
  <c r="AG100" i="43"/>
  <c r="AG104" i="43"/>
  <c r="AG107" i="43"/>
  <c r="AJ100" i="43"/>
  <c r="H400" i="39"/>
  <c r="S194" i="39"/>
  <c r="R194" i="39" s="1"/>
  <c r="K327" i="39"/>
  <c r="U327" i="25" s="1"/>
  <c r="K346" i="39"/>
  <c r="U346" i="25" s="1"/>
  <c r="K385" i="39"/>
  <c r="U385" i="25" s="1"/>
  <c r="K389" i="39"/>
  <c r="U389" i="25" s="1"/>
  <c r="K396" i="45"/>
  <c r="AJ396" i="25" s="1"/>
  <c r="AF251" i="43"/>
  <c r="AE251" i="25" s="1"/>
  <c r="AF253" i="43"/>
  <c r="AE253" i="25" s="1"/>
  <c r="AF255" i="43"/>
  <c r="AE255" i="25" s="1"/>
  <c r="AF284" i="43"/>
  <c r="AE284" i="25" s="1"/>
  <c r="AF287" i="43"/>
  <c r="AE287" i="25" s="1"/>
  <c r="AF289" i="43"/>
  <c r="AE289" i="25" s="1"/>
  <c r="AF299" i="43"/>
  <c r="AE299" i="25" s="1"/>
  <c r="AF301" i="43"/>
  <c r="AE301" i="25" s="1"/>
  <c r="AF328" i="43"/>
  <c r="AE328" i="25" s="1"/>
  <c r="AF330" i="43"/>
  <c r="AF332" i="43"/>
  <c r="AE332" i="25" s="1"/>
  <c r="AF334" i="43"/>
  <c r="AE334" i="25" s="1"/>
  <c r="AF336" i="43"/>
  <c r="AE336" i="25" s="1"/>
  <c r="AF338" i="43"/>
  <c r="AE338" i="25" s="1"/>
  <c r="AF409" i="43"/>
  <c r="AE409" i="25" s="1"/>
  <c r="AF414" i="43"/>
  <c r="AE414" i="25" s="1"/>
  <c r="AF416" i="43"/>
  <c r="AE416" i="25" s="1"/>
  <c r="AF418" i="43"/>
  <c r="AE418" i="25" s="1"/>
  <c r="AF420" i="43"/>
  <c r="AE420" i="25" s="1"/>
  <c r="AF440" i="43"/>
  <c r="AE440" i="25" s="1"/>
  <c r="AF469" i="43"/>
  <c r="AE469" i="25" s="1"/>
  <c r="AF495" i="43"/>
  <c r="AE495" i="25" s="1"/>
  <c r="AF504" i="43"/>
  <c r="AE504" i="25" s="1"/>
  <c r="AF516" i="43"/>
  <c r="Y67" i="35"/>
  <c r="Y66" i="35" s="1"/>
  <c r="X66" i="35" s="1"/>
  <c r="Z166" i="35"/>
  <c r="AB166" i="35"/>
  <c r="AA166" i="35"/>
  <c r="AC166" i="35"/>
  <c r="X333" i="35"/>
  <c r="X339" i="35"/>
  <c r="O14" i="36"/>
  <c r="H366" i="39"/>
  <c r="S366" i="25" s="1"/>
  <c r="K29" i="39"/>
  <c r="U29" i="25" s="1"/>
  <c r="K92" i="39"/>
  <c r="U92" i="25" s="1"/>
  <c r="K113" i="39"/>
  <c r="K115" i="39"/>
  <c r="K117" i="39"/>
  <c r="K250" i="39"/>
  <c r="U250" i="25" s="1"/>
  <c r="K339" i="39"/>
  <c r="K393" i="39"/>
  <c r="K452" i="39"/>
  <c r="U452" i="25" s="1"/>
  <c r="K464" i="39"/>
  <c r="K502" i="39"/>
  <c r="U502" i="25" s="1"/>
  <c r="S79" i="39"/>
  <c r="R79" i="39" s="1"/>
  <c r="T111" i="39"/>
  <c r="T180" i="39"/>
  <c r="R498" i="45"/>
  <c r="AK498" i="25" s="1"/>
  <c r="R500" i="45"/>
  <c r="R506" i="45"/>
  <c r="AK506" i="25" s="1"/>
  <c r="R508" i="45"/>
  <c r="AK508" i="25" s="1"/>
  <c r="M74" i="43"/>
  <c r="K125" i="43"/>
  <c r="K166" i="43"/>
  <c r="M181" i="43"/>
  <c r="M190" i="43"/>
  <c r="M379" i="43"/>
  <c r="S77" i="43"/>
  <c r="L77" i="43" s="1"/>
  <c r="AC77" i="25" s="1"/>
  <c r="T73" i="43"/>
  <c r="P7" i="43"/>
  <c r="V49" i="43"/>
  <c r="P67" i="43"/>
  <c r="S66" i="43"/>
  <c r="S68" i="43"/>
  <c r="S74" i="43"/>
  <c r="R166" i="43"/>
  <c r="R165" i="43" s="1"/>
  <c r="AG56" i="43"/>
  <c r="AG58" i="43"/>
  <c r="AJ49" i="43"/>
  <c r="AJ50" i="43"/>
  <c r="AJ56" i="43"/>
  <c r="AJ58" i="43"/>
  <c r="AI125" i="43"/>
  <c r="AK137" i="43"/>
  <c r="AK136" i="43" s="1"/>
  <c r="AN137" i="43"/>
  <c r="AN166" i="43"/>
  <c r="AN165" i="43" s="1"/>
  <c r="AG181" i="43"/>
  <c r="AK180" i="43"/>
  <c r="AK165" i="43" s="1"/>
  <c r="AI180" i="43"/>
  <c r="AI165" i="43" s="1"/>
  <c r="AE410" i="43"/>
  <c r="AG401" i="43"/>
  <c r="AG404" i="43"/>
  <c r="AG408" i="43"/>
  <c r="AG411" i="43"/>
  <c r="AG413" i="43"/>
  <c r="AJ401" i="43"/>
  <c r="AJ404" i="43"/>
  <c r="AJ408" i="43"/>
  <c r="AJ411" i="43"/>
  <c r="AJ413" i="43"/>
  <c r="AK512" i="43"/>
  <c r="AW111" i="43"/>
  <c r="AO125" i="43"/>
  <c r="AQ126" i="43"/>
  <c r="AP126" i="43" s="1"/>
  <c r="AF126" i="25" s="1"/>
  <c r="AQ171" i="43"/>
  <c r="AP171" i="43" s="1"/>
  <c r="AF171" i="25" s="1"/>
  <c r="AQ385" i="43"/>
  <c r="AP385" i="43" s="1"/>
  <c r="AF385" i="25" s="1"/>
  <c r="AD125" i="43"/>
  <c r="AA125" i="43"/>
  <c r="Y150" i="43"/>
  <c r="Y177" i="43"/>
  <c r="Y187" i="43"/>
  <c r="Y189" i="43"/>
  <c r="Y207" i="43"/>
  <c r="AU204" i="43"/>
  <c r="AT204" i="43" s="1"/>
  <c r="AG204" i="25" s="1"/>
  <c r="H23" i="39"/>
  <c r="S23" i="25" s="1"/>
  <c r="H42" i="39"/>
  <c r="S42" i="25" s="1"/>
  <c r="H102" i="39"/>
  <c r="S102" i="25" s="1"/>
  <c r="H108" i="39"/>
  <c r="S108" i="25" s="1"/>
  <c r="H110" i="39"/>
  <c r="S110" i="25" s="1"/>
  <c r="H185" i="39"/>
  <c r="S185" i="25" s="1"/>
  <c r="H216" i="39"/>
  <c r="S216" i="25" s="1"/>
  <c r="H222" i="39"/>
  <c r="S222" i="25" s="1"/>
  <c r="H236" i="39"/>
  <c r="S236" i="25" s="1"/>
  <c r="H242" i="39"/>
  <c r="S242" i="25" s="1"/>
  <c r="H244" i="39"/>
  <c r="S244" i="25" s="1"/>
  <c r="H246" i="39"/>
  <c r="S246" i="25" s="1"/>
  <c r="H248" i="39"/>
  <c r="S248" i="25" s="1"/>
  <c r="S271" i="25"/>
  <c r="H303" i="39"/>
  <c r="S303" i="25" s="1"/>
  <c r="H380" i="39"/>
  <c r="S380" i="25" s="1"/>
  <c r="H384" i="39"/>
  <c r="S384" i="25" s="1"/>
  <c r="H388" i="39"/>
  <c r="S388" i="25" s="1"/>
  <c r="H426" i="39"/>
  <c r="S426" i="25" s="1"/>
  <c r="I58" i="34"/>
  <c r="H58" i="34" s="1"/>
  <c r="K58" i="25" s="1"/>
  <c r="J125" i="34"/>
  <c r="I125" i="34" s="1"/>
  <c r="H125" i="34" s="1"/>
  <c r="K125" i="25" s="1"/>
  <c r="J137" i="37"/>
  <c r="J136" i="37" s="1"/>
  <c r="K180" i="42"/>
  <c r="I180" i="42" s="1"/>
  <c r="X180" i="25" s="1"/>
  <c r="J194" i="34"/>
  <c r="J189" i="34" s="1"/>
  <c r="J194" i="35"/>
  <c r="I74" i="37"/>
  <c r="H74" i="37" s="1"/>
  <c r="Q74" i="25" s="1"/>
  <c r="P298" i="35"/>
  <c r="P376" i="35"/>
  <c r="P413" i="35"/>
  <c r="P422" i="35"/>
  <c r="P424" i="35"/>
  <c r="P431" i="35"/>
  <c r="P454" i="35"/>
  <c r="P458" i="35"/>
  <c r="P462" i="35"/>
  <c r="P466" i="35"/>
  <c r="X36" i="35"/>
  <c r="X177" i="35"/>
  <c r="X207" i="35"/>
  <c r="Z34" i="35"/>
  <c r="AE34" i="35"/>
  <c r="Z180" i="35"/>
  <c r="AB180" i="35"/>
  <c r="AE180" i="35"/>
  <c r="X190" i="35"/>
  <c r="X195" i="35"/>
  <c r="X197" i="35"/>
  <c r="X250" i="35"/>
  <c r="X256" i="35"/>
  <c r="X273" i="35"/>
  <c r="X283" i="35"/>
  <c r="X302" i="35"/>
  <c r="X342" i="35"/>
  <c r="X346" i="35"/>
  <c r="X361" i="35"/>
  <c r="X371" i="35"/>
  <c r="X376" i="35"/>
  <c r="X401" i="35"/>
  <c r="X422" i="35"/>
  <c r="X431" i="35"/>
  <c r="M401" i="36"/>
  <c r="O401" i="25" s="1"/>
  <c r="J410" i="36"/>
  <c r="L34" i="37"/>
  <c r="M125" i="37"/>
  <c r="L194" i="37"/>
  <c r="L189" i="37" s="1"/>
  <c r="H30" i="39"/>
  <c r="S30" i="25" s="1"/>
  <c r="H57" i="39"/>
  <c r="S57" i="25" s="1"/>
  <c r="H70" i="39"/>
  <c r="S70" i="25" s="1"/>
  <c r="H82" i="39"/>
  <c r="S82" i="25" s="1"/>
  <c r="H84" i="39"/>
  <c r="S84" i="25" s="1"/>
  <c r="H99" i="39"/>
  <c r="S99" i="25" s="1"/>
  <c r="H106" i="39"/>
  <c r="S106" i="25" s="1"/>
  <c r="H119" i="39"/>
  <c r="S119" i="25" s="1"/>
  <c r="H121" i="39"/>
  <c r="S121" i="25" s="1"/>
  <c r="H124" i="39"/>
  <c r="S124" i="25" s="1"/>
  <c r="H133" i="39"/>
  <c r="S133" i="25" s="1"/>
  <c r="H159" i="39"/>
  <c r="S159" i="25" s="1"/>
  <c r="H163" i="39"/>
  <c r="S163" i="25" s="1"/>
  <c r="H191" i="39"/>
  <c r="S191" i="25" s="1"/>
  <c r="H193" i="39"/>
  <c r="S193" i="25" s="1"/>
  <c r="H198" i="39"/>
  <c r="S198" i="25" s="1"/>
  <c r="H200" i="39"/>
  <c r="S200" i="25" s="1"/>
  <c r="H217" i="39"/>
  <c r="S217" i="25" s="1"/>
  <c r="H227" i="39"/>
  <c r="S227" i="25" s="1"/>
  <c r="H238" i="39"/>
  <c r="S238" i="25" s="1"/>
  <c r="H243" i="39"/>
  <c r="S243" i="25" s="1"/>
  <c r="H245" i="39"/>
  <c r="S245" i="25" s="1"/>
  <c r="H247" i="39"/>
  <c r="S247" i="25" s="1"/>
  <c r="H249" i="39"/>
  <c r="S249" i="25" s="1"/>
  <c r="H252" i="39"/>
  <c r="S252" i="25" s="1"/>
  <c r="H254" i="39"/>
  <c r="S254" i="25" s="1"/>
  <c r="H262" i="39"/>
  <c r="S262" i="25" s="1"/>
  <c r="H272" i="39"/>
  <c r="S272" i="25" s="1"/>
  <c r="H275" i="39"/>
  <c r="S275" i="25" s="1"/>
  <c r="H277" i="39"/>
  <c r="S277" i="25" s="1"/>
  <c r="H280" i="39"/>
  <c r="S280" i="25" s="1"/>
  <c r="H292" i="39"/>
  <c r="S292" i="25" s="1"/>
  <c r="H294" i="39"/>
  <c r="S294" i="25" s="1"/>
  <c r="H296" i="39"/>
  <c r="S296" i="25" s="1"/>
  <c r="H328" i="39"/>
  <c r="S328" i="25" s="1"/>
  <c r="H332" i="39"/>
  <c r="S332" i="25" s="1"/>
  <c r="H337" i="39"/>
  <c r="S337" i="25" s="1"/>
  <c r="H443" i="39"/>
  <c r="S443" i="25" s="1"/>
  <c r="H453" i="39"/>
  <c r="S453" i="25" s="1"/>
  <c r="H461" i="39"/>
  <c r="S461" i="25" s="1"/>
  <c r="R67" i="39"/>
  <c r="K67" i="39" s="1"/>
  <c r="U67" i="25" s="1"/>
  <c r="K291" i="39"/>
  <c r="K342" i="39"/>
  <c r="U342" i="25" s="1"/>
  <c r="K379" i="39"/>
  <c r="U379" i="25" s="1"/>
  <c r="K387" i="39"/>
  <c r="H392" i="39"/>
  <c r="S392" i="25" s="1"/>
  <c r="H394" i="39"/>
  <c r="S394" i="25" s="1"/>
  <c r="M14" i="39"/>
  <c r="S100" i="39"/>
  <c r="R100" i="39" s="1"/>
  <c r="T100" i="39"/>
  <c r="U125" i="39"/>
  <c r="S137" i="39"/>
  <c r="R137" i="39" s="1"/>
  <c r="U137" i="39"/>
  <c r="U136" i="39" s="1"/>
  <c r="T166" i="39"/>
  <c r="T194" i="39"/>
  <c r="T189" i="39" s="1"/>
  <c r="H25" i="42"/>
  <c r="W25" i="25" s="1"/>
  <c r="H30" i="42"/>
  <c r="W30" i="25" s="1"/>
  <c r="H51" i="42"/>
  <c r="W51" i="25" s="1"/>
  <c r="H53" i="42"/>
  <c r="W53" i="25" s="1"/>
  <c r="H55" i="42"/>
  <c r="W55" i="25" s="1"/>
  <c r="H59" i="42"/>
  <c r="W59" i="25" s="1"/>
  <c r="H61" i="42"/>
  <c r="W61" i="25" s="1"/>
  <c r="H63" i="42"/>
  <c r="W63" i="25" s="1"/>
  <c r="H82" i="42"/>
  <c r="W82" i="25" s="1"/>
  <c r="H84" i="42"/>
  <c r="W84" i="25" s="1"/>
  <c r="H106" i="42"/>
  <c r="W106" i="25" s="1"/>
  <c r="H127" i="42"/>
  <c r="W127" i="25" s="1"/>
  <c r="H129" i="42"/>
  <c r="W129" i="25" s="1"/>
  <c r="H132" i="42"/>
  <c r="W132" i="25" s="1"/>
  <c r="H134" i="42"/>
  <c r="W134" i="25" s="1"/>
  <c r="H139" i="42"/>
  <c r="W139" i="25" s="1"/>
  <c r="H144" i="42"/>
  <c r="W144" i="25" s="1"/>
  <c r="H148" i="42"/>
  <c r="W148" i="25" s="1"/>
  <c r="H151" i="42"/>
  <c r="W151" i="25" s="1"/>
  <c r="H153" i="42"/>
  <c r="W153" i="25" s="1"/>
  <c r="H192" i="42"/>
  <c r="W192" i="25" s="1"/>
  <c r="H199" i="42"/>
  <c r="W199" i="25" s="1"/>
  <c r="H201" i="42"/>
  <c r="W201" i="25" s="1"/>
  <c r="H205" i="42"/>
  <c r="W205" i="25" s="1"/>
  <c r="H216" i="42"/>
  <c r="W216" i="25" s="1"/>
  <c r="H222" i="42"/>
  <c r="W222" i="25" s="1"/>
  <c r="H236" i="42"/>
  <c r="W236" i="25" s="1"/>
  <c r="H242" i="42"/>
  <c r="W242" i="25" s="1"/>
  <c r="H244" i="42"/>
  <c r="W244" i="25" s="1"/>
  <c r="H246" i="42"/>
  <c r="W246" i="25" s="1"/>
  <c r="H248" i="42"/>
  <c r="W248" i="25" s="1"/>
  <c r="H258" i="42"/>
  <c r="W258" i="25" s="1"/>
  <c r="H260" i="42"/>
  <c r="W260" i="25" s="1"/>
  <c r="H263" i="42"/>
  <c r="H265" i="42"/>
  <c r="W265" i="25" s="1"/>
  <c r="H267" i="42"/>
  <c r="W267" i="25" s="1"/>
  <c r="H270" i="42"/>
  <c r="W270" i="25" s="1"/>
  <c r="H272" i="42"/>
  <c r="W272" i="25" s="1"/>
  <c r="H292" i="42"/>
  <c r="W292" i="25" s="1"/>
  <c r="H294" i="42"/>
  <c r="W294" i="25" s="1"/>
  <c r="H296" i="42"/>
  <c r="W296" i="25" s="1"/>
  <c r="H304" i="42"/>
  <c r="W304" i="25" s="1"/>
  <c r="H306" i="42"/>
  <c r="W306" i="25" s="1"/>
  <c r="H328" i="42"/>
  <c r="W328" i="25" s="1"/>
  <c r="H330" i="42"/>
  <c r="W330" i="25" s="1"/>
  <c r="H332" i="42"/>
  <c r="W332" i="25" s="1"/>
  <c r="H343" i="42"/>
  <c r="W343" i="25" s="1"/>
  <c r="N14" i="42"/>
  <c r="L24" i="42"/>
  <c r="Y24" i="25" s="1"/>
  <c r="H209" i="42"/>
  <c r="W209" i="25" s="1"/>
  <c r="H211" i="42"/>
  <c r="W211" i="25" s="1"/>
  <c r="H213" i="42"/>
  <c r="W213" i="25" s="1"/>
  <c r="H252" i="42"/>
  <c r="W252" i="25" s="1"/>
  <c r="H254" i="42"/>
  <c r="W254" i="25" s="1"/>
  <c r="H274" i="42"/>
  <c r="W274" i="25" s="1"/>
  <c r="H276" i="42"/>
  <c r="W276" i="25" s="1"/>
  <c r="H278" i="42"/>
  <c r="H282" i="42"/>
  <c r="W282" i="25" s="1"/>
  <c r="H285" i="42"/>
  <c r="W285" i="25" s="1"/>
  <c r="H288" i="42"/>
  <c r="W288" i="25" s="1"/>
  <c r="H290" i="42"/>
  <c r="W290" i="25" s="1"/>
  <c r="H300" i="42"/>
  <c r="W300" i="25" s="1"/>
  <c r="H309" i="42"/>
  <c r="W309" i="25" s="1"/>
  <c r="H311" i="42"/>
  <c r="W311" i="25" s="1"/>
  <c r="H313" i="42"/>
  <c r="W313" i="25" s="1"/>
  <c r="H315" i="42"/>
  <c r="W315" i="25" s="1"/>
  <c r="H317" i="42"/>
  <c r="W317" i="25" s="1"/>
  <c r="H319" i="42"/>
  <c r="W319" i="25" s="1"/>
  <c r="H322" i="42"/>
  <c r="W322" i="25" s="1"/>
  <c r="H324" i="42"/>
  <c r="W324" i="25" s="1"/>
  <c r="H326" i="42"/>
  <c r="W326" i="25" s="1"/>
  <c r="H334" i="42"/>
  <c r="W334" i="25" s="1"/>
  <c r="H336" i="42"/>
  <c r="W336" i="25" s="1"/>
  <c r="H338" i="42"/>
  <c r="W338" i="25" s="1"/>
  <c r="H341" i="42"/>
  <c r="W341" i="25" s="1"/>
  <c r="H380" i="42"/>
  <c r="W380" i="25" s="1"/>
  <c r="H384" i="42"/>
  <c r="W384" i="25" s="1"/>
  <c r="H388" i="42"/>
  <c r="W388" i="25" s="1"/>
  <c r="H392" i="42"/>
  <c r="W392" i="25" s="1"/>
  <c r="H435" i="42"/>
  <c r="H439" i="42"/>
  <c r="W439" i="25" s="1"/>
  <c r="H443" i="42"/>
  <c r="W443" i="25" s="1"/>
  <c r="H445" i="42"/>
  <c r="W445" i="25" s="1"/>
  <c r="H447" i="42"/>
  <c r="W447" i="25" s="1"/>
  <c r="H453" i="42"/>
  <c r="W453" i="25" s="1"/>
  <c r="H470" i="42"/>
  <c r="W470" i="25" s="1"/>
  <c r="H501" i="42"/>
  <c r="W501" i="25" s="1"/>
  <c r="H510" i="42"/>
  <c r="W510" i="25" s="1"/>
  <c r="K74" i="45"/>
  <c r="Q72" i="45"/>
  <c r="K86" i="45"/>
  <c r="AJ86" i="25" s="1"/>
  <c r="K92" i="45"/>
  <c r="AJ92" i="25" s="1"/>
  <c r="K101" i="45"/>
  <c r="K125" i="45"/>
  <c r="AJ125" i="25" s="1"/>
  <c r="K131" i="45"/>
  <c r="V117" i="43"/>
  <c r="P126" i="43"/>
  <c r="S126" i="43"/>
  <c r="Y195" i="43"/>
  <c r="Y197" i="43"/>
  <c r="AD194" i="43"/>
  <c r="AD189" i="43" s="1"/>
  <c r="AD241" i="43"/>
  <c r="AC241" i="43" s="1"/>
  <c r="AB241" i="43" s="1"/>
  <c r="AD241" i="25" s="1"/>
  <c r="AJ101" i="43"/>
  <c r="AJ104" i="43"/>
  <c r="AN100" i="43"/>
  <c r="AE125" i="43"/>
  <c r="AG166" i="43"/>
  <c r="AH180" i="43"/>
  <c r="AJ187" i="43"/>
  <c r="AW241" i="43"/>
  <c r="N73" i="42"/>
  <c r="O79" i="42"/>
  <c r="M111" i="42"/>
  <c r="O111" i="42"/>
  <c r="O137" i="42"/>
  <c r="O136" i="42" s="1"/>
  <c r="M166" i="42"/>
  <c r="M165" i="42" s="1"/>
  <c r="O166" i="42"/>
  <c r="L177" i="42"/>
  <c r="O241" i="42"/>
  <c r="M307" i="42"/>
  <c r="O307" i="42"/>
  <c r="L361" i="42"/>
  <c r="H9" i="46"/>
  <c r="AL9" i="25" s="1"/>
  <c r="H30" i="46"/>
  <c r="AL30" i="25" s="1"/>
  <c r="H38" i="46"/>
  <c r="AL38" i="25" s="1"/>
  <c r="H40" i="46"/>
  <c r="AL40" i="25" s="1"/>
  <c r="H42" i="46"/>
  <c r="AL42" i="25" s="1"/>
  <c r="H51" i="46"/>
  <c r="AL51" i="25" s="1"/>
  <c r="H53" i="46"/>
  <c r="AL53" i="25" s="1"/>
  <c r="H55" i="46"/>
  <c r="AL55" i="25" s="1"/>
  <c r="H61" i="46"/>
  <c r="AL61" i="25" s="1"/>
  <c r="H63" i="46"/>
  <c r="AL63" i="25" s="1"/>
  <c r="H81" i="46"/>
  <c r="AL81" i="25" s="1"/>
  <c r="H83" i="46"/>
  <c r="AL83" i="25" s="1"/>
  <c r="H85" i="46"/>
  <c r="AL85" i="25" s="1"/>
  <c r="H88" i="46"/>
  <c r="AL88" i="25" s="1"/>
  <c r="H90" i="46"/>
  <c r="AL90" i="25" s="1"/>
  <c r="H98" i="46"/>
  <c r="AL98" i="25" s="1"/>
  <c r="H102" i="46"/>
  <c r="AL102" i="25" s="1"/>
  <c r="H105" i="46"/>
  <c r="AL105" i="25" s="1"/>
  <c r="H118" i="46"/>
  <c r="AL118" i="25" s="1"/>
  <c r="H120" i="46"/>
  <c r="AL120" i="25" s="1"/>
  <c r="H122" i="46"/>
  <c r="AL122" i="25" s="1"/>
  <c r="H139" i="46"/>
  <c r="AL139" i="25" s="1"/>
  <c r="H144" i="46"/>
  <c r="AL144" i="25" s="1"/>
  <c r="H148" i="46"/>
  <c r="AL148" i="25" s="1"/>
  <c r="H151" i="46"/>
  <c r="AL151" i="25" s="1"/>
  <c r="H153" i="46"/>
  <c r="AL153" i="25" s="1"/>
  <c r="H158" i="46"/>
  <c r="AL158" i="25" s="1"/>
  <c r="H160" i="46"/>
  <c r="AL160" i="25" s="1"/>
  <c r="H164" i="46"/>
  <c r="AL164" i="25" s="1"/>
  <c r="H169" i="46"/>
  <c r="AL169" i="25" s="1"/>
  <c r="H179" i="46"/>
  <c r="AL179" i="25" s="1"/>
  <c r="H216" i="46"/>
  <c r="AL216" i="25" s="1"/>
  <c r="H222" i="46"/>
  <c r="AL222" i="25" s="1"/>
  <c r="H236" i="46"/>
  <c r="AL236" i="25" s="1"/>
  <c r="H242" i="46"/>
  <c r="AL242" i="25" s="1"/>
  <c r="H244" i="46"/>
  <c r="AL244" i="25" s="1"/>
  <c r="H246" i="46"/>
  <c r="AL246" i="25" s="1"/>
  <c r="H248" i="46"/>
  <c r="AL248" i="25" s="1"/>
  <c r="H251" i="46"/>
  <c r="AL251" i="25" s="1"/>
  <c r="H253" i="46"/>
  <c r="AL253" i="25" s="1"/>
  <c r="H255" i="46"/>
  <c r="AL255" i="25" s="1"/>
  <c r="H258" i="46"/>
  <c r="AL258" i="25" s="1"/>
  <c r="H260" i="46"/>
  <c r="AL260" i="25" s="1"/>
  <c r="H263" i="46"/>
  <c r="H265" i="46"/>
  <c r="AL265" i="25" s="1"/>
  <c r="H267" i="46"/>
  <c r="AL267" i="25" s="1"/>
  <c r="H270" i="46"/>
  <c r="AL270" i="25" s="1"/>
  <c r="H272" i="46"/>
  <c r="AL272" i="25" s="1"/>
  <c r="H275" i="46"/>
  <c r="AL275" i="25" s="1"/>
  <c r="H277" i="46"/>
  <c r="AL277" i="25" s="1"/>
  <c r="H280" i="46"/>
  <c r="AL280" i="25" s="1"/>
  <c r="H284" i="46"/>
  <c r="AL284" i="25" s="1"/>
  <c r="H287" i="46"/>
  <c r="AL287" i="25" s="1"/>
  <c r="H289" i="46"/>
  <c r="AL289" i="25" s="1"/>
  <c r="H292" i="46"/>
  <c r="AL292" i="25" s="1"/>
  <c r="H294" i="46"/>
  <c r="AL294" i="25" s="1"/>
  <c r="H296" i="46"/>
  <c r="AL296" i="25" s="1"/>
  <c r="H299" i="46"/>
  <c r="AL299" i="25" s="1"/>
  <c r="H301" i="46"/>
  <c r="AL301" i="25" s="1"/>
  <c r="H322" i="46"/>
  <c r="AL322" i="25" s="1"/>
  <c r="H324" i="46"/>
  <c r="AL324" i="25" s="1"/>
  <c r="H326" i="46"/>
  <c r="AL326" i="25" s="1"/>
  <c r="H334" i="46"/>
  <c r="AL334" i="25" s="1"/>
  <c r="H336" i="46"/>
  <c r="AL336" i="25" s="1"/>
  <c r="H338" i="46"/>
  <c r="AL338" i="25" s="1"/>
  <c r="H350" i="46"/>
  <c r="AL350" i="25" s="1"/>
  <c r="H352" i="46"/>
  <c r="AL352" i="25" s="1"/>
  <c r="H354" i="46"/>
  <c r="AL354" i="25" s="1"/>
  <c r="H356" i="46"/>
  <c r="AL356" i="25" s="1"/>
  <c r="H358" i="46"/>
  <c r="AL358" i="25" s="1"/>
  <c r="H360" i="46"/>
  <c r="AL360" i="25" s="1"/>
  <c r="H366" i="46"/>
  <c r="AL366" i="25" s="1"/>
  <c r="H368" i="46"/>
  <c r="AL368" i="25" s="1"/>
  <c r="H370" i="46"/>
  <c r="AL370" i="25" s="1"/>
  <c r="H390" i="46"/>
  <c r="AL390" i="25" s="1"/>
  <c r="H426" i="46"/>
  <c r="AL426" i="25" s="1"/>
  <c r="H455" i="46"/>
  <c r="AL455" i="25" s="1"/>
  <c r="H463" i="46"/>
  <c r="AL463" i="25" s="1"/>
  <c r="H485" i="46"/>
  <c r="AL485" i="25" s="1"/>
  <c r="H487" i="46"/>
  <c r="AL487" i="25" s="1"/>
  <c r="H489" i="46"/>
  <c r="AL489" i="25" s="1"/>
  <c r="H30" i="45"/>
  <c r="AH30" i="25" s="1"/>
  <c r="M241" i="45"/>
  <c r="M29" i="43"/>
  <c r="L29" i="43" s="1"/>
  <c r="AC29" i="25" s="1"/>
  <c r="M36" i="43"/>
  <c r="K73" i="43"/>
  <c r="O73" i="43"/>
  <c r="K241" i="43"/>
  <c r="O241" i="43"/>
  <c r="M256" i="43"/>
  <c r="L256" i="43" s="1"/>
  <c r="AC256" i="25" s="1"/>
  <c r="M273" i="43"/>
  <c r="M291" i="43"/>
  <c r="M302" i="43"/>
  <c r="K307" i="43"/>
  <c r="M320" i="43"/>
  <c r="M333" i="43"/>
  <c r="L333" i="43" s="1"/>
  <c r="AC333" i="25" s="1"/>
  <c r="M342" i="43"/>
  <c r="M349" i="43"/>
  <c r="M364" i="43"/>
  <c r="M385" i="43"/>
  <c r="AD111" i="43"/>
  <c r="Y273" i="43"/>
  <c r="AQ12" i="43"/>
  <c r="AP12" i="43" s="1"/>
  <c r="AF12" i="25" s="1"/>
  <c r="AO34" i="43"/>
  <c r="AQ32" i="43"/>
  <c r="AP32" i="43" s="1"/>
  <c r="AF32" i="25" s="1"/>
  <c r="AQ34" i="43"/>
  <c r="AP34" i="43" s="1"/>
  <c r="AF34" i="25" s="1"/>
  <c r="AQ36" i="43"/>
  <c r="AP36" i="43" s="1"/>
  <c r="AF36" i="25" s="1"/>
  <c r="AQ44" i="43"/>
  <c r="AP44" i="43" s="1"/>
  <c r="AF44" i="25" s="1"/>
  <c r="AU32" i="43"/>
  <c r="AT32" i="43" s="1"/>
  <c r="AG32" i="25" s="1"/>
  <c r="AQ49" i="43"/>
  <c r="AP49" i="43" s="1"/>
  <c r="AF49" i="25" s="1"/>
  <c r="AQ50" i="43"/>
  <c r="AP50" i="43" s="1"/>
  <c r="AF50" i="25" s="1"/>
  <c r="AQ66" i="43"/>
  <c r="AP66" i="43" s="1"/>
  <c r="AF66" i="25" s="1"/>
  <c r="AQ68" i="43"/>
  <c r="AP68" i="43" s="1"/>
  <c r="AF68" i="25" s="1"/>
  <c r="AU50" i="43"/>
  <c r="AT50" i="43" s="1"/>
  <c r="AG50" i="25" s="1"/>
  <c r="AU56" i="43"/>
  <c r="AT56" i="43" s="1"/>
  <c r="AG56" i="25" s="1"/>
  <c r="AU58" i="43"/>
  <c r="AT58" i="43" s="1"/>
  <c r="AG58" i="25" s="1"/>
  <c r="AU67" i="43"/>
  <c r="AT67" i="43" s="1"/>
  <c r="AG67" i="25" s="1"/>
  <c r="AU80" i="43"/>
  <c r="AT80" i="43" s="1"/>
  <c r="AG80" i="25" s="1"/>
  <c r="AQ137" i="43"/>
  <c r="AP137" i="43" s="1"/>
  <c r="AF137" i="25" s="1"/>
  <c r="AU137" i="43"/>
  <c r="AT137" i="43" s="1"/>
  <c r="AG137" i="25" s="1"/>
  <c r="AO194" i="43"/>
  <c r="AO189" i="43" s="1"/>
  <c r="AV194" i="43"/>
  <c r="AU197" i="43"/>
  <c r="AT197" i="43" s="1"/>
  <c r="AG197" i="25" s="1"/>
  <c r="AQ207" i="43"/>
  <c r="AP207" i="43" s="1"/>
  <c r="AF207" i="25" s="1"/>
  <c r="AU261" i="43"/>
  <c r="AT261" i="43" s="1"/>
  <c r="AG261" i="25" s="1"/>
  <c r="AQ298" i="43"/>
  <c r="AP298" i="43" s="1"/>
  <c r="AF298" i="25" s="1"/>
  <c r="AE241" i="35"/>
  <c r="AE18" i="35"/>
  <c r="AE14" i="35" s="1"/>
  <c r="AE204" i="35"/>
  <c r="Z241" i="35"/>
  <c r="P372" i="35"/>
  <c r="P379" i="35"/>
  <c r="P77" i="35"/>
  <c r="P80" i="35"/>
  <c r="P256" i="35"/>
  <c r="Q512" i="35"/>
  <c r="AB14" i="35"/>
  <c r="X24" i="35"/>
  <c r="X35" i="35"/>
  <c r="X56" i="35"/>
  <c r="X379" i="35"/>
  <c r="Y512" i="35"/>
  <c r="Z512" i="35"/>
  <c r="AB512" i="35"/>
  <c r="X490" i="35"/>
  <c r="X494" i="35"/>
  <c r="I283" i="43"/>
  <c r="R241" i="45"/>
  <c r="AK241" i="25" s="1"/>
  <c r="AC283" i="43"/>
  <c r="AB283" i="43" s="1"/>
  <c r="AD283" i="25" s="1"/>
  <c r="AU283" i="43"/>
  <c r="AT283" i="43" s="1"/>
  <c r="AG283" i="25" s="1"/>
  <c r="AQ283" i="43"/>
  <c r="AP283" i="43" s="1"/>
  <c r="AF283" i="25" s="1"/>
  <c r="J307" i="37"/>
  <c r="I433" i="46"/>
  <c r="X18" i="35"/>
  <c r="Z14" i="35"/>
  <c r="X19" i="35"/>
  <c r="X29" i="35"/>
  <c r="X97" i="35"/>
  <c r="Y166" i="35"/>
  <c r="AA180" i="35"/>
  <c r="AC180" i="35"/>
  <c r="Y194" i="35"/>
  <c r="Z194" i="35"/>
  <c r="Z189" i="35" s="1"/>
  <c r="AB194" i="35"/>
  <c r="AB189" i="35" s="1"/>
  <c r="AE194" i="35"/>
  <c r="AE189" i="35" s="1"/>
  <c r="X349" i="35"/>
  <c r="X404" i="35"/>
  <c r="X408" i="35"/>
  <c r="H63" i="39"/>
  <c r="S63" i="25" s="1"/>
  <c r="H295" i="39"/>
  <c r="S295" i="25" s="1"/>
  <c r="H297" i="39"/>
  <c r="S297" i="25" s="1"/>
  <c r="M34" i="42"/>
  <c r="L35" i="42"/>
  <c r="Y35" i="25" s="1"/>
  <c r="J100" i="38"/>
  <c r="J100" i="34"/>
  <c r="J111" i="39"/>
  <c r="I111" i="39" s="1"/>
  <c r="T111" i="25" s="1"/>
  <c r="J111" i="43"/>
  <c r="K111" i="42"/>
  <c r="I111" i="42" s="1"/>
  <c r="X111" i="25" s="1"/>
  <c r="J125" i="38"/>
  <c r="J137" i="43"/>
  <c r="J136" i="43" s="1"/>
  <c r="J180" i="38"/>
  <c r="J180" i="46"/>
  <c r="I180" i="46" s="1"/>
  <c r="K194" i="42"/>
  <c r="J241" i="39"/>
  <c r="I241" i="39" s="1"/>
  <c r="T241" i="25" s="1"/>
  <c r="J241" i="35"/>
  <c r="P250" i="35"/>
  <c r="P261" i="35"/>
  <c r="P273" i="35"/>
  <c r="P425" i="35"/>
  <c r="X498" i="35"/>
  <c r="X500" i="35"/>
  <c r="X508" i="35"/>
  <c r="M12" i="36"/>
  <c r="O12" i="25" s="1"/>
  <c r="L79" i="36"/>
  <c r="L100" i="36"/>
  <c r="L111" i="36"/>
  <c r="M125" i="36"/>
  <c r="O125" i="25" s="1"/>
  <c r="M126" i="36"/>
  <c r="O126" i="25" s="1"/>
  <c r="M171" i="36"/>
  <c r="O171" i="25" s="1"/>
  <c r="M190" i="36"/>
  <c r="O190" i="25" s="1"/>
  <c r="M194" i="36"/>
  <c r="O194" i="25" s="1"/>
  <c r="M261" i="36"/>
  <c r="O261" i="25" s="1"/>
  <c r="M291" i="36"/>
  <c r="O291" i="25" s="1"/>
  <c r="M339" i="36"/>
  <c r="O339" i="25" s="1"/>
  <c r="M361" i="36"/>
  <c r="O361" i="25" s="1"/>
  <c r="M379" i="36"/>
  <c r="O379" i="25" s="1"/>
  <c r="M391" i="36"/>
  <c r="O391" i="25" s="1"/>
  <c r="M393" i="36"/>
  <c r="O393" i="25" s="1"/>
  <c r="M404" i="36"/>
  <c r="O404" i="25" s="1"/>
  <c r="M408" i="36"/>
  <c r="O408" i="25" s="1"/>
  <c r="M411" i="36"/>
  <c r="M413" i="36"/>
  <c r="O413" i="25" s="1"/>
  <c r="M422" i="36"/>
  <c r="O422" i="25" s="1"/>
  <c r="M424" i="36"/>
  <c r="O424" i="25" s="1"/>
  <c r="M425" i="36"/>
  <c r="O425" i="25" s="1"/>
  <c r="M431" i="36"/>
  <c r="O428" i="25" s="1"/>
  <c r="M436" i="36"/>
  <c r="M438" i="36"/>
  <c r="O438" i="25" s="1"/>
  <c r="M466" i="36"/>
  <c r="O466" i="25" s="1"/>
  <c r="M468" i="36"/>
  <c r="O468" i="25" s="1"/>
  <c r="K512" i="36"/>
  <c r="L512" i="36"/>
  <c r="N512" i="36"/>
  <c r="O512" i="36"/>
  <c r="P512" i="36"/>
  <c r="M508" i="36"/>
  <c r="O508" i="25" s="1"/>
  <c r="L125" i="37"/>
  <c r="K180" i="37"/>
  <c r="M180" i="37"/>
  <c r="M241" i="37"/>
  <c r="K307" i="37"/>
  <c r="M307" i="37"/>
  <c r="K512" i="37"/>
  <c r="M512" i="37"/>
  <c r="H105" i="39"/>
  <c r="S105" i="25" s="1"/>
  <c r="H257" i="39"/>
  <c r="S257" i="25" s="1"/>
  <c r="H259" i="39"/>
  <c r="S259" i="25" s="1"/>
  <c r="H287" i="39"/>
  <c r="S287" i="25" s="1"/>
  <c r="H289" i="39"/>
  <c r="S289" i="25" s="1"/>
  <c r="H300" i="39"/>
  <c r="S300" i="25" s="1"/>
  <c r="H309" i="39"/>
  <c r="S309" i="25" s="1"/>
  <c r="H311" i="39"/>
  <c r="S311" i="25" s="1"/>
  <c r="H313" i="39"/>
  <c r="S313" i="25" s="1"/>
  <c r="H315" i="39"/>
  <c r="S315" i="25" s="1"/>
  <c r="H317" i="39"/>
  <c r="S317" i="25" s="1"/>
  <c r="H319" i="39"/>
  <c r="S319" i="25" s="1"/>
  <c r="H437" i="39"/>
  <c r="S437" i="25" s="1"/>
  <c r="H445" i="39"/>
  <c r="S445" i="25" s="1"/>
  <c r="H449" i="39"/>
  <c r="S449" i="25" s="1"/>
  <c r="H465" i="39"/>
  <c r="S465" i="25" s="1"/>
  <c r="T125" i="39"/>
  <c r="T410" i="39"/>
  <c r="M14" i="42"/>
  <c r="O14" i="42"/>
  <c r="L18" i="42"/>
  <c r="Y18" i="25" s="1"/>
  <c r="L29" i="42"/>
  <c r="Y29" i="25" s="1"/>
  <c r="N137" i="42"/>
  <c r="N136" i="42" s="1"/>
  <c r="L136" i="42" s="1"/>
  <c r="Y136" i="25" s="1"/>
  <c r="L171" i="42"/>
  <c r="N166" i="42"/>
  <c r="H47" i="39"/>
  <c r="S47" i="25" s="1"/>
  <c r="H55" i="39"/>
  <c r="S55" i="25" s="1"/>
  <c r="H59" i="39"/>
  <c r="S59" i="25" s="1"/>
  <c r="H90" i="39"/>
  <c r="S90" i="25" s="1"/>
  <c r="H109" i="39"/>
  <c r="S109" i="25" s="1"/>
  <c r="H112" i="39"/>
  <c r="S112" i="25" s="1"/>
  <c r="H116" i="39"/>
  <c r="S116" i="25" s="1"/>
  <c r="H128" i="39"/>
  <c r="S128" i="25" s="1"/>
  <c r="H139" i="39"/>
  <c r="S139" i="25" s="1"/>
  <c r="H178" i="39"/>
  <c r="S178" i="25" s="1"/>
  <c r="H182" i="39"/>
  <c r="S182" i="25" s="1"/>
  <c r="H184" i="39"/>
  <c r="S184" i="25" s="1"/>
  <c r="H186" i="39"/>
  <c r="S186" i="25" s="1"/>
  <c r="H199" i="39"/>
  <c r="S199" i="25" s="1"/>
  <c r="H255" i="39"/>
  <c r="S255" i="25" s="1"/>
  <c r="H258" i="39"/>
  <c r="S258" i="25" s="1"/>
  <c r="H260" i="39"/>
  <c r="S260" i="25" s="1"/>
  <c r="H268" i="39"/>
  <c r="S268" i="25" s="1"/>
  <c r="H274" i="39"/>
  <c r="S274" i="25" s="1"/>
  <c r="H276" i="39"/>
  <c r="S276" i="25" s="1"/>
  <c r="H278" i="39"/>
  <c r="H282" i="39"/>
  <c r="S282" i="25" s="1"/>
  <c r="H288" i="39"/>
  <c r="S288" i="25" s="1"/>
  <c r="H290" i="39"/>
  <c r="S290" i="25" s="1"/>
  <c r="H293" i="39"/>
  <c r="S293" i="25" s="1"/>
  <c r="H310" i="39"/>
  <c r="S310" i="25" s="1"/>
  <c r="H312" i="39"/>
  <c r="S312" i="25" s="1"/>
  <c r="H314" i="39"/>
  <c r="S314" i="25" s="1"/>
  <c r="H316" i="39"/>
  <c r="S316" i="25" s="1"/>
  <c r="H318" i="39"/>
  <c r="S318" i="25" s="1"/>
  <c r="H335" i="39"/>
  <c r="S335" i="25" s="1"/>
  <c r="H343" i="39"/>
  <c r="S343" i="25" s="1"/>
  <c r="H362" i="39"/>
  <c r="S362" i="25" s="1"/>
  <c r="H370" i="39"/>
  <c r="S370" i="25" s="1"/>
  <c r="H374" i="39"/>
  <c r="S374" i="25" s="1"/>
  <c r="H386" i="39"/>
  <c r="S386" i="25" s="1"/>
  <c r="H390" i="39"/>
  <c r="S390" i="25" s="1"/>
  <c r="H406" i="39"/>
  <c r="S406" i="25" s="1"/>
  <c r="H435" i="39"/>
  <c r="H439" i="39"/>
  <c r="S439" i="25" s="1"/>
  <c r="H441" i="39"/>
  <c r="S441" i="25" s="1"/>
  <c r="H455" i="39"/>
  <c r="S455" i="25" s="1"/>
  <c r="H459" i="39"/>
  <c r="S459" i="25" s="1"/>
  <c r="H463" i="39"/>
  <c r="S463" i="25" s="1"/>
  <c r="H467" i="39"/>
  <c r="S467" i="25" s="1"/>
  <c r="H507" i="39"/>
  <c r="S507" i="25" s="1"/>
  <c r="K44" i="39"/>
  <c r="U44" i="25" s="1"/>
  <c r="K56" i="39"/>
  <c r="U56" i="25" s="1"/>
  <c r="K58" i="39"/>
  <c r="U58" i="25" s="1"/>
  <c r="L187" i="42"/>
  <c r="N180" i="42"/>
  <c r="T214" i="45"/>
  <c r="V214" i="45"/>
  <c r="X214" i="45"/>
  <c r="R24" i="45"/>
  <c r="AK24" i="25" s="1"/>
  <c r="R29" i="45"/>
  <c r="AK29" i="25" s="1"/>
  <c r="R32" i="45"/>
  <c r="AK32" i="25" s="1"/>
  <c r="R34" i="45"/>
  <c r="AK34" i="25" s="1"/>
  <c r="M15" i="43"/>
  <c r="M24" i="43"/>
  <c r="L24" i="43" s="1"/>
  <c r="AC24" i="25" s="1"/>
  <c r="N35" i="43"/>
  <c r="M35" i="43" s="1"/>
  <c r="M56" i="43"/>
  <c r="N67" i="43"/>
  <c r="N66" i="43" s="1"/>
  <c r="M66" i="43" s="1"/>
  <c r="M58" i="43"/>
  <c r="N73" i="43"/>
  <c r="K100" i="43"/>
  <c r="O100" i="43"/>
  <c r="M113" i="43"/>
  <c r="M117" i="43"/>
  <c r="M126" i="43"/>
  <c r="K180" i="43"/>
  <c r="O180" i="43"/>
  <c r="M187" i="43"/>
  <c r="M195" i="43"/>
  <c r="M202" i="43"/>
  <c r="M215" i="43"/>
  <c r="L274" i="43"/>
  <c r="AC274" i="25" s="1"/>
  <c r="L276" i="43"/>
  <c r="L278" i="43"/>
  <c r="L282" i="43"/>
  <c r="AC282" i="25" s="1"/>
  <c r="L285" i="43"/>
  <c r="AC285" i="25" s="1"/>
  <c r="L288" i="43"/>
  <c r="AC288" i="25" s="1"/>
  <c r="L290" i="43"/>
  <c r="L300" i="43"/>
  <c r="AC300" i="25" s="1"/>
  <c r="L303" i="43"/>
  <c r="L305" i="43"/>
  <c r="AC305" i="25" s="1"/>
  <c r="L334" i="43"/>
  <c r="AC334" i="25" s="1"/>
  <c r="L336" i="43"/>
  <c r="AC336" i="25" s="1"/>
  <c r="L338" i="43"/>
  <c r="L341" i="43"/>
  <c r="L344" i="43"/>
  <c r="L406" i="43"/>
  <c r="L376" i="42"/>
  <c r="L378" i="42"/>
  <c r="Y378" i="25" s="1"/>
  <c r="P34" i="46"/>
  <c r="O34" i="46" s="1"/>
  <c r="L73" i="46"/>
  <c r="L79" i="46"/>
  <c r="K79" i="46" s="1"/>
  <c r="N79" i="46"/>
  <c r="M79" i="46" s="1"/>
  <c r="P79" i="46"/>
  <c r="O79" i="46" s="1"/>
  <c r="N100" i="46"/>
  <c r="M100" i="46" s="1"/>
  <c r="L111" i="46"/>
  <c r="K111" i="46" s="1"/>
  <c r="P111" i="46"/>
  <c r="O111" i="46" s="1"/>
  <c r="N137" i="46"/>
  <c r="N136" i="46" s="1"/>
  <c r="M136" i="46" s="1"/>
  <c r="N241" i="46"/>
  <c r="N398" i="46" s="1"/>
  <c r="H340" i="45"/>
  <c r="AH340" i="25" s="1"/>
  <c r="V167" i="43"/>
  <c r="P180" i="43"/>
  <c r="P181" i="43"/>
  <c r="S180" i="43"/>
  <c r="V180" i="43"/>
  <c r="P187" i="43"/>
  <c r="P189" i="43"/>
  <c r="P195" i="43"/>
  <c r="P197" i="43"/>
  <c r="V190" i="43"/>
  <c r="V194" i="43"/>
  <c r="P207" i="43"/>
  <c r="S250" i="43"/>
  <c r="Y50" i="43"/>
  <c r="AC56" i="43"/>
  <c r="AB56" i="43" s="1"/>
  <c r="AD56" i="25" s="1"/>
  <c r="AC115" i="43"/>
  <c r="AB115" i="43" s="1"/>
  <c r="AD115" i="25" s="1"/>
  <c r="AC131" i="43"/>
  <c r="AB131" i="43" s="1"/>
  <c r="AD131" i="25" s="1"/>
  <c r="Y283" i="43"/>
  <c r="Y452" i="43"/>
  <c r="Y454" i="43"/>
  <c r="Y458" i="43"/>
  <c r="L458" i="43" s="1"/>
  <c r="Y462" i="43"/>
  <c r="L462" i="43" s="1"/>
  <c r="Y477" i="43"/>
  <c r="L477" i="43" s="1"/>
  <c r="AC477" i="25" s="1"/>
  <c r="Y490" i="43"/>
  <c r="Y496" i="43"/>
  <c r="AE73" i="43"/>
  <c r="AA137" i="43"/>
  <c r="AA136" i="43" s="1"/>
  <c r="AL194" i="43"/>
  <c r="AN194" i="43"/>
  <c r="AJ241" i="43"/>
  <c r="AJ256" i="43"/>
  <c r="AF256" i="43" s="1"/>
  <c r="AE256" i="25" s="1"/>
  <c r="AG261" i="43"/>
  <c r="AJ261" i="43"/>
  <c r="AG283" i="43"/>
  <c r="AG371" i="43"/>
  <c r="AG372" i="43"/>
  <c r="AJ371" i="43"/>
  <c r="AG490" i="43"/>
  <c r="AF490" i="43" s="1"/>
  <c r="AE490" i="25" s="1"/>
  <c r="AG494" i="43"/>
  <c r="AG498" i="43"/>
  <c r="AG500" i="43"/>
  <c r="AF500" i="43" s="1"/>
  <c r="AE500" i="25" s="1"/>
  <c r="AG502" i="43"/>
  <c r="AF502" i="43" s="1"/>
  <c r="AE502" i="25" s="1"/>
  <c r="AJ492" i="43"/>
  <c r="AJ494" i="43"/>
  <c r="AJ496" i="43"/>
  <c r="AF496" i="43" s="1"/>
  <c r="AE496" i="25" s="1"/>
  <c r="AJ498" i="43"/>
  <c r="AG506" i="43"/>
  <c r="AF506" i="43" s="1"/>
  <c r="AE506" i="25" s="1"/>
  <c r="AU273" i="43"/>
  <c r="AT273" i="43" s="1"/>
  <c r="AG273" i="25" s="1"/>
  <c r="AQ291" i="43"/>
  <c r="AP291" i="43" s="1"/>
  <c r="AF291" i="25" s="1"/>
  <c r="AS307" i="43"/>
  <c r="AQ436" i="43"/>
  <c r="AP436" i="43" s="1"/>
  <c r="AQ438" i="43"/>
  <c r="AP438" i="43" s="1"/>
  <c r="AF438" i="25" s="1"/>
  <c r="AQ450" i="43"/>
  <c r="AP450" i="43" s="1"/>
  <c r="AF450" i="25" s="1"/>
  <c r="AQ456" i="43"/>
  <c r="AP456" i="43" s="1"/>
  <c r="AF456" i="25" s="1"/>
  <c r="AU460" i="43"/>
  <c r="AT460" i="43" s="1"/>
  <c r="AG460" i="25" s="1"/>
  <c r="AU466" i="43"/>
  <c r="AT466" i="43" s="1"/>
  <c r="AG466" i="25" s="1"/>
  <c r="AU506" i="43"/>
  <c r="AT506" i="43" s="1"/>
  <c r="AG506" i="25" s="1"/>
  <c r="J194" i="43"/>
  <c r="J189" i="43" s="1"/>
  <c r="J371" i="39"/>
  <c r="I371" i="39" s="1"/>
  <c r="T371" i="25" s="1"/>
  <c r="S512" i="35"/>
  <c r="U512" i="35"/>
  <c r="Y14" i="35"/>
  <c r="X15" i="35"/>
  <c r="L14" i="36"/>
  <c r="K111" i="37"/>
  <c r="L166" i="37"/>
  <c r="L165" i="37" s="1"/>
  <c r="S512" i="39"/>
  <c r="K241" i="42"/>
  <c r="I241" i="42" s="1"/>
  <c r="X241" i="25" s="1"/>
  <c r="I436" i="38"/>
  <c r="H436" i="38" s="1"/>
  <c r="K180" i="35"/>
  <c r="X187" i="35"/>
  <c r="X389" i="35"/>
  <c r="K111" i="36"/>
  <c r="K14" i="37"/>
  <c r="Q14" i="39"/>
  <c r="S125" i="39"/>
  <c r="R125" i="39" s="1"/>
  <c r="L283" i="42"/>
  <c r="Y283" i="25" s="1"/>
  <c r="L385" i="42"/>
  <c r="Y385" i="25" s="1"/>
  <c r="L387" i="42"/>
  <c r="Y387" i="25" s="1"/>
  <c r="L389" i="42"/>
  <c r="Y389" i="25" s="1"/>
  <c r="L404" i="42"/>
  <c r="L424" i="42"/>
  <c r="Y424" i="25" s="1"/>
  <c r="N125" i="46"/>
  <c r="M125" i="46" s="1"/>
  <c r="N166" i="46"/>
  <c r="N165" i="46" s="1"/>
  <c r="M165" i="46" s="1"/>
  <c r="P166" i="46"/>
  <c r="O166" i="46" s="1"/>
  <c r="N180" i="46"/>
  <c r="M180" i="46" s="1"/>
  <c r="K138" i="45"/>
  <c r="AJ138" i="25" s="1"/>
  <c r="K142" i="45"/>
  <c r="AJ142" i="25" s="1"/>
  <c r="K150" i="45"/>
  <c r="AJ150" i="25" s="1"/>
  <c r="K157" i="45"/>
  <c r="AJ157" i="25" s="1"/>
  <c r="K165" i="45"/>
  <c r="AJ165" i="25" s="1"/>
  <c r="K166" i="45"/>
  <c r="AJ166" i="25" s="1"/>
  <c r="K180" i="45"/>
  <c r="AJ180" i="25" s="1"/>
  <c r="K190" i="45"/>
  <c r="AJ190" i="25" s="1"/>
  <c r="K194" i="45"/>
  <c r="AJ194" i="25" s="1"/>
  <c r="K195" i="45"/>
  <c r="K197" i="45"/>
  <c r="AJ197" i="25" s="1"/>
  <c r="K202" i="45"/>
  <c r="K204" i="45"/>
  <c r="AJ204" i="25" s="1"/>
  <c r="K250" i="45"/>
  <c r="AJ250" i="25" s="1"/>
  <c r="K273" i="45"/>
  <c r="AJ273" i="25" s="1"/>
  <c r="K283" i="45"/>
  <c r="K302" i="45"/>
  <c r="AJ302" i="25" s="1"/>
  <c r="X14" i="43"/>
  <c r="Y138" i="43"/>
  <c r="Y142" i="43"/>
  <c r="AD137" i="43"/>
  <c r="AD136" i="43" s="1"/>
  <c r="Y167" i="43"/>
  <c r="K518" i="45"/>
  <c r="K519" i="45"/>
  <c r="K521" i="45"/>
  <c r="K523" i="45"/>
  <c r="N166" i="43"/>
  <c r="M177" i="43"/>
  <c r="N180" i="43"/>
  <c r="K194" i="43"/>
  <c r="K189" i="43" s="1"/>
  <c r="N194" i="43"/>
  <c r="M197" i="43"/>
  <c r="O194" i="43"/>
  <c r="M207" i="43"/>
  <c r="M250" i="43"/>
  <c r="M261" i="43"/>
  <c r="M283" i="43"/>
  <c r="M298" i="43"/>
  <c r="N307" i="43"/>
  <c r="M327" i="43"/>
  <c r="L327" i="43" s="1"/>
  <c r="M339" i="43"/>
  <c r="M346" i="43"/>
  <c r="L346" i="43" s="1"/>
  <c r="AC346" i="25" s="1"/>
  <c r="M361" i="43"/>
  <c r="M396" i="43"/>
  <c r="M424" i="43"/>
  <c r="M438" i="43"/>
  <c r="M492" i="43"/>
  <c r="M496" i="43"/>
  <c r="M500" i="43"/>
  <c r="M504" i="43"/>
  <c r="L504" i="43" s="1"/>
  <c r="AC504" i="25" s="1"/>
  <c r="M508" i="43"/>
  <c r="P115" i="43"/>
  <c r="Q433" i="43"/>
  <c r="AN111" i="43"/>
  <c r="AM111" i="43" s="1"/>
  <c r="AF111" i="43" s="1"/>
  <c r="AE111" i="25" s="1"/>
  <c r="AG361" i="43"/>
  <c r="AJ361" i="43"/>
  <c r="S34" i="39"/>
  <c r="R34" i="39" s="1"/>
  <c r="R35" i="39"/>
  <c r="K35" i="39" s="1"/>
  <c r="U35" i="25" s="1"/>
  <c r="J100" i="43"/>
  <c r="J100" i="40"/>
  <c r="I100" i="40" s="1"/>
  <c r="H100" i="40" s="1"/>
  <c r="V100" i="25" s="1"/>
  <c r="J100" i="39"/>
  <c r="I100" i="39" s="1"/>
  <c r="T100" i="25" s="1"/>
  <c r="J111" i="34"/>
  <c r="I111" i="34" s="1"/>
  <c r="H111" i="34" s="1"/>
  <c r="K111" i="25" s="1"/>
  <c r="J111" i="45"/>
  <c r="I111" i="45" s="1"/>
  <c r="J111" i="37"/>
  <c r="I111" i="37" s="1"/>
  <c r="H111" i="37" s="1"/>
  <c r="Q111" i="25" s="1"/>
  <c r="J111" i="35"/>
  <c r="J111" i="38"/>
  <c r="J125" i="45"/>
  <c r="I125" i="45" s="1"/>
  <c r="AI125" i="25" s="1"/>
  <c r="J125" i="39"/>
  <c r="I125" i="39" s="1"/>
  <c r="T125" i="25" s="1"/>
  <c r="K125" i="42"/>
  <c r="I125" i="42" s="1"/>
  <c r="X125" i="25" s="1"/>
  <c r="J125" i="46"/>
  <c r="I125" i="46" s="1"/>
  <c r="J125" i="40"/>
  <c r="J137" i="46"/>
  <c r="J137" i="39"/>
  <c r="J136" i="39" s="1"/>
  <c r="I136" i="39" s="1"/>
  <c r="T136" i="25" s="1"/>
  <c r="J137" i="34"/>
  <c r="J136" i="34" s="1"/>
  <c r="I136" i="34" s="1"/>
  <c r="H136" i="34" s="1"/>
  <c r="K136" i="25" s="1"/>
  <c r="K137" i="42"/>
  <c r="J137" i="35"/>
  <c r="J136" i="35" s="1"/>
  <c r="J180" i="43"/>
  <c r="I181" i="43"/>
  <c r="AB181" i="25" s="1"/>
  <c r="J241" i="43"/>
  <c r="I256" i="43"/>
  <c r="J241" i="34"/>
  <c r="J307" i="35"/>
  <c r="J371" i="40"/>
  <c r="I371" i="40" s="1"/>
  <c r="H371" i="40" s="1"/>
  <c r="V371" i="25" s="1"/>
  <c r="I372" i="40"/>
  <c r="H372" i="40" s="1"/>
  <c r="V372" i="25" s="1"/>
  <c r="K410" i="42"/>
  <c r="I410" i="42" s="1"/>
  <c r="J434" i="34"/>
  <c r="J73" i="34"/>
  <c r="X12" i="35"/>
  <c r="AA34" i="35"/>
  <c r="AC34" i="35"/>
  <c r="X80" i="35"/>
  <c r="Y241" i="35"/>
  <c r="AB241" i="35"/>
  <c r="X413" i="35"/>
  <c r="X424" i="35"/>
  <c r="X450" i="35"/>
  <c r="X452" i="35"/>
  <c r="X454" i="35"/>
  <c r="X456" i="35"/>
  <c r="X458" i="35"/>
  <c r="X460" i="35"/>
  <c r="X468" i="35"/>
  <c r="X473" i="35"/>
  <c r="K14" i="36"/>
  <c r="N14" i="36"/>
  <c r="P14" i="36"/>
  <c r="M29" i="36"/>
  <c r="O29" i="25" s="1"/>
  <c r="M49" i="36"/>
  <c r="O49" i="25" s="1"/>
  <c r="M56" i="36"/>
  <c r="O56" i="25" s="1"/>
  <c r="M77" i="36"/>
  <c r="O77" i="25" s="1"/>
  <c r="K79" i="36"/>
  <c r="N79" i="36"/>
  <c r="P79" i="36"/>
  <c r="M101" i="36"/>
  <c r="O101" i="25" s="1"/>
  <c r="M104" i="36"/>
  <c r="O104" i="25" s="1"/>
  <c r="M137" i="36"/>
  <c r="O137" i="25" s="1"/>
  <c r="M138" i="36"/>
  <c r="O138" i="25" s="1"/>
  <c r="M142" i="36"/>
  <c r="O142" i="25" s="1"/>
  <c r="M150" i="36"/>
  <c r="O150" i="25" s="1"/>
  <c r="M157" i="36"/>
  <c r="O157" i="25" s="1"/>
  <c r="O398" i="36"/>
  <c r="M327" i="36"/>
  <c r="O327" i="25" s="1"/>
  <c r="M372" i="36"/>
  <c r="O372" i="25" s="1"/>
  <c r="M376" i="36"/>
  <c r="O376" i="25" s="1"/>
  <c r="M387" i="36"/>
  <c r="O387" i="25" s="1"/>
  <c r="M385" i="36"/>
  <c r="O385" i="25" s="1"/>
  <c r="M389" i="36"/>
  <c r="O389" i="25" s="1"/>
  <c r="M14" i="37"/>
  <c r="L137" i="37"/>
  <c r="L136" i="37" s="1"/>
  <c r="K194" i="37"/>
  <c r="K189" i="37" s="1"/>
  <c r="M194" i="37"/>
  <c r="M189" i="37" s="1"/>
  <c r="L472" i="37"/>
  <c r="I401" i="39"/>
  <c r="T401" i="25" s="1"/>
  <c r="H9" i="39"/>
  <c r="S9" i="25" s="1"/>
  <c r="H16" i="39"/>
  <c r="S16" i="25" s="1"/>
  <c r="H71" i="39"/>
  <c r="S71" i="25" s="1"/>
  <c r="H132" i="39"/>
  <c r="S132" i="25" s="1"/>
  <c r="H397" i="39"/>
  <c r="S397" i="25" s="1"/>
  <c r="H478" i="39"/>
  <c r="S478" i="25" s="1"/>
  <c r="H516" i="39"/>
  <c r="H13" i="39"/>
  <c r="S13" i="25" s="1"/>
  <c r="H17" i="39"/>
  <c r="S17" i="25" s="1"/>
  <c r="H53" i="39"/>
  <c r="S53" i="25" s="1"/>
  <c r="H81" i="39"/>
  <c r="S81" i="25" s="1"/>
  <c r="H83" i="39"/>
  <c r="S83" i="25" s="1"/>
  <c r="H85" i="39"/>
  <c r="S85" i="25" s="1"/>
  <c r="H95" i="39"/>
  <c r="S95" i="25" s="1"/>
  <c r="H103" i="39"/>
  <c r="S103" i="25" s="1"/>
  <c r="H130" i="39"/>
  <c r="S130" i="25" s="1"/>
  <c r="H188" i="39"/>
  <c r="S188" i="25" s="1"/>
  <c r="H322" i="39"/>
  <c r="S322" i="25" s="1"/>
  <c r="H326" i="39"/>
  <c r="S326" i="25" s="1"/>
  <c r="H330" i="39"/>
  <c r="S330" i="25" s="1"/>
  <c r="H350" i="39"/>
  <c r="S350" i="25" s="1"/>
  <c r="H352" i="39"/>
  <c r="S352" i="25" s="1"/>
  <c r="H354" i="39"/>
  <c r="S354" i="25" s="1"/>
  <c r="H356" i="39"/>
  <c r="S356" i="25" s="1"/>
  <c r="H358" i="39"/>
  <c r="S358" i="25" s="1"/>
  <c r="H360" i="39"/>
  <c r="S360" i="25" s="1"/>
  <c r="H368" i="39"/>
  <c r="S368" i="25" s="1"/>
  <c r="H409" i="39"/>
  <c r="S409" i="25" s="1"/>
  <c r="H432" i="39"/>
  <c r="H440" i="39"/>
  <c r="S440" i="25" s="1"/>
  <c r="H442" i="39"/>
  <c r="S442" i="25" s="1"/>
  <c r="H444" i="39"/>
  <c r="S444" i="25" s="1"/>
  <c r="H446" i="39"/>
  <c r="S446" i="25" s="1"/>
  <c r="H448" i="39"/>
  <c r="S448" i="25" s="1"/>
  <c r="H514" i="39"/>
  <c r="N34" i="39"/>
  <c r="K364" i="39"/>
  <c r="K396" i="39"/>
  <c r="K94" i="39"/>
  <c r="U94" i="25" s="1"/>
  <c r="U100" i="39"/>
  <c r="K107" i="39"/>
  <c r="S111" i="39"/>
  <c r="R111" i="39" s="1"/>
  <c r="U111" i="39"/>
  <c r="K333" i="39"/>
  <c r="U333" i="25" s="1"/>
  <c r="K349" i="39"/>
  <c r="U410" i="39"/>
  <c r="J137" i="45"/>
  <c r="I142" i="45"/>
  <c r="AI142" i="25" s="1"/>
  <c r="J180" i="45"/>
  <c r="I180" i="45" s="1"/>
  <c r="J180" i="39"/>
  <c r="I180" i="39" s="1"/>
  <c r="T180" i="25" s="1"/>
  <c r="J180" i="34"/>
  <c r="I180" i="34" s="1"/>
  <c r="H180" i="34" s="1"/>
  <c r="K180" i="25" s="1"/>
  <c r="J180" i="40"/>
  <c r="I180" i="40" s="1"/>
  <c r="H180" i="40" s="1"/>
  <c r="V180" i="25" s="1"/>
  <c r="I190" i="43"/>
  <c r="AB190" i="25" s="1"/>
  <c r="J194" i="39"/>
  <c r="I194" i="39" s="1"/>
  <c r="T194" i="25" s="1"/>
  <c r="J194" i="40"/>
  <c r="I194" i="40" s="1"/>
  <c r="H194" i="40" s="1"/>
  <c r="V194" i="25" s="1"/>
  <c r="J194" i="45"/>
  <c r="I194" i="45" s="1"/>
  <c r="AI194" i="25" s="1"/>
  <c r="J241" i="46"/>
  <c r="I241" i="46" s="1"/>
  <c r="J241" i="40"/>
  <c r="J241" i="45"/>
  <c r="I241" i="45" s="1"/>
  <c r="AI241" i="25" s="1"/>
  <c r="I256" i="45"/>
  <c r="AI256" i="25" s="1"/>
  <c r="K307" i="42"/>
  <c r="I307" i="42" s="1"/>
  <c r="X307" i="25" s="1"/>
  <c r="J307" i="43"/>
  <c r="I308" i="43"/>
  <c r="AB308" i="25" s="1"/>
  <c r="J371" i="45"/>
  <c r="I371" i="45" s="1"/>
  <c r="AI371" i="25" s="1"/>
  <c r="I372" i="45"/>
  <c r="K371" i="42"/>
  <c r="I371" i="42" s="1"/>
  <c r="X371" i="25" s="1"/>
  <c r="J371" i="38"/>
  <c r="I371" i="38" s="1"/>
  <c r="H371" i="38" s="1"/>
  <c r="R371" i="25" s="1"/>
  <c r="I411" i="45"/>
  <c r="H411" i="45" s="1"/>
  <c r="M180" i="35"/>
  <c r="P68" i="35"/>
  <c r="X291" i="35"/>
  <c r="X391" i="35"/>
  <c r="L137" i="36"/>
  <c r="L136" i="36" s="1"/>
  <c r="M100" i="37"/>
  <c r="K241" i="37"/>
  <c r="K398" i="37" s="1"/>
  <c r="H285" i="39"/>
  <c r="S285" i="25" s="1"/>
  <c r="H321" i="39"/>
  <c r="S321" i="25" s="1"/>
  <c r="H325" i="39"/>
  <c r="S325" i="25" s="1"/>
  <c r="H329" i="39"/>
  <c r="S329" i="25" s="1"/>
  <c r="H405" i="39"/>
  <c r="S405" i="25" s="1"/>
  <c r="H60" i="39"/>
  <c r="S60" i="25" s="1"/>
  <c r="H62" i="39"/>
  <c r="S62" i="25" s="1"/>
  <c r="H65" i="39"/>
  <c r="S65" i="25" s="1"/>
  <c r="H75" i="39"/>
  <c r="S75" i="25" s="1"/>
  <c r="H87" i="39"/>
  <c r="S87" i="25" s="1"/>
  <c r="H89" i="39"/>
  <c r="S89" i="25" s="1"/>
  <c r="H91" i="39"/>
  <c r="S91" i="25" s="1"/>
  <c r="H93" i="39"/>
  <c r="S93" i="25" s="1"/>
  <c r="H168" i="39"/>
  <c r="S168" i="25" s="1"/>
  <c r="H170" i="39"/>
  <c r="S170" i="25" s="1"/>
  <c r="H173" i="39"/>
  <c r="S173" i="25" s="1"/>
  <c r="H175" i="39"/>
  <c r="S175" i="25" s="1"/>
  <c r="H263" i="39"/>
  <c r="H265" i="39"/>
  <c r="S265" i="25" s="1"/>
  <c r="H267" i="39"/>
  <c r="S267" i="25" s="1"/>
  <c r="H270" i="39"/>
  <c r="S270" i="25" s="1"/>
  <c r="H306" i="39"/>
  <c r="S306" i="25" s="1"/>
  <c r="H334" i="39"/>
  <c r="S334" i="25" s="1"/>
  <c r="H336" i="39"/>
  <c r="S336" i="25" s="1"/>
  <c r="H338" i="39"/>
  <c r="S338" i="25" s="1"/>
  <c r="H340" i="39"/>
  <c r="S340" i="25" s="1"/>
  <c r="H344" i="39"/>
  <c r="S344" i="25" s="1"/>
  <c r="H348" i="39"/>
  <c r="S348" i="25" s="1"/>
  <c r="H403" i="39"/>
  <c r="S403" i="25" s="1"/>
  <c r="H414" i="39"/>
  <c r="S414" i="25" s="1"/>
  <c r="H418" i="39"/>
  <c r="S418" i="25" s="1"/>
  <c r="H420" i="39"/>
  <c r="S420" i="25" s="1"/>
  <c r="H491" i="39"/>
  <c r="S491" i="25" s="1"/>
  <c r="K77" i="39"/>
  <c r="U77" i="25" s="1"/>
  <c r="K101" i="39"/>
  <c r="K126" i="39"/>
  <c r="K438" i="39"/>
  <c r="U438" i="25" s="1"/>
  <c r="K450" i="39"/>
  <c r="U450" i="25" s="1"/>
  <c r="K454" i="39"/>
  <c r="K456" i="39"/>
  <c r="U456" i="25" s="1"/>
  <c r="K458" i="39"/>
  <c r="U458" i="25" s="1"/>
  <c r="K460" i="39"/>
  <c r="U460" i="25" s="1"/>
  <c r="K462" i="39"/>
  <c r="U462" i="25" s="1"/>
  <c r="K494" i="39"/>
  <c r="U494" i="25" s="1"/>
  <c r="T14" i="39"/>
  <c r="K50" i="39"/>
  <c r="U50" i="25" s="1"/>
  <c r="U241" i="39"/>
  <c r="S241" i="39"/>
  <c r="R241" i="39" s="1"/>
  <c r="U512" i="39"/>
  <c r="K498" i="39"/>
  <c r="U498" i="25" s="1"/>
  <c r="I202" i="40"/>
  <c r="H202" i="40" s="1"/>
  <c r="V202" i="25" s="1"/>
  <c r="I250" i="40"/>
  <c r="H250" i="40" s="1"/>
  <c r="V250" i="25" s="1"/>
  <c r="I283" i="40"/>
  <c r="H283" i="40" s="1"/>
  <c r="V283" i="25" s="1"/>
  <c r="L472" i="40"/>
  <c r="L512" i="40"/>
  <c r="H351" i="42"/>
  <c r="W351" i="25" s="1"/>
  <c r="H353" i="42"/>
  <c r="W353" i="25" s="1"/>
  <c r="H355" i="42"/>
  <c r="W355" i="25" s="1"/>
  <c r="H357" i="42"/>
  <c r="W357" i="25" s="1"/>
  <c r="H359" i="42"/>
  <c r="W359" i="25" s="1"/>
  <c r="H363" i="42"/>
  <c r="W363" i="25" s="1"/>
  <c r="H365" i="42"/>
  <c r="W365" i="25" s="1"/>
  <c r="H367" i="42"/>
  <c r="W367" i="25" s="1"/>
  <c r="H369" i="42"/>
  <c r="W369" i="25" s="1"/>
  <c r="H373" i="42"/>
  <c r="W373" i="25" s="1"/>
  <c r="H375" i="42"/>
  <c r="W375" i="25" s="1"/>
  <c r="H407" i="42"/>
  <c r="W407" i="25" s="1"/>
  <c r="H514" i="42"/>
  <c r="N34" i="42"/>
  <c r="L131" i="42"/>
  <c r="N241" i="42"/>
  <c r="M241" i="42"/>
  <c r="H256" i="46"/>
  <c r="AL256" i="25" s="1"/>
  <c r="H342" i="46"/>
  <c r="AL342" i="25" s="1"/>
  <c r="H351" i="46"/>
  <c r="AL351" i="25" s="1"/>
  <c r="H355" i="46"/>
  <c r="AL355" i="25" s="1"/>
  <c r="H359" i="46"/>
  <c r="AL359" i="25" s="1"/>
  <c r="H361" i="46"/>
  <c r="AL361" i="25" s="1"/>
  <c r="H363" i="46"/>
  <c r="AL363" i="25" s="1"/>
  <c r="H365" i="46"/>
  <c r="AL365" i="25" s="1"/>
  <c r="H367" i="46"/>
  <c r="AL367" i="25" s="1"/>
  <c r="H369" i="46"/>
  <c r="AL369" i="25" s="1"/>
  <c r="H374" i="46"/>
  <c r="AL374" i="25" s="1"/>
  <c r="H415" i="46"/>
  <c r="AL415" i="25" s="1"/>
  <c r="H419" i="46"/>
  <c r="AL419" i="25" s="1"/>
  <c r="H501" i="46"/>
  <c r="AL501" i="25" s="1"/>
  <c r="H261" i="46"/>
  <c r="AL261" i="25" s="1"/>
  <c r="H59" i="46"/>
  <c r="AL59" i="25" s="1"/>
  <c r="H364" i="46"/>
  <c r="AL364" i="25" s="1"/>
  <c r="L307" i="46"/>
  <c r="P307" i="46"/>
  <c r="O307" i="46" s="1"/>
  <c r="L410" i="46"/>
  <c r="N410" i="46"/>
  <c r="P410" i="46"/>
  <c r="O410" i="46" s="1"/>
  <c r="O189" i="43"/>
  <c r="I204" i="43"/>
  <c r="I291" i="40"/>
  <c r="H291" i="40" s="1"/>
  <c r="V291" i="25" s="1"/>
  <c r="K472" i="40"/>
  <c r="K512" i="40"/>
  <c r="H345" i="42"/>
  <c r="W345" i="25" s="1"/>
  <c r="H347" i="42"/>
  <c r="W347" i="25" s="1"/>
  <c r="H377" i="42"/>
  <c r="W377" i="25" s="1"/>
  <c r="H381" i="42"/>
  <c r="W381" i="25" s="1"/>
  <c r="H383" i="42"/>
  <c r="W383" i="25" s="1"/>
  <c r="H386" i="42"/>
  <c r="W386" i="25" s="1"/>
  <c r="H403" i="42"/>
  <c r="W403" i="25" s="1"/>
  <c r="H504" i="42"/>
  <c r="W504" i="25" s="1"/>
  <c r="H516" i="42"/>
  <c r="L107" i="42"/>
  <c r="Y107" i="25" s="1"/>
  <c r="L142" i="42"/>
  <c r="L150" i="42"/>
  <c r="O194" i="42"/>
  <c r="O189" i="42" s="1"/>
  <c r="L320" i="42"/>
  <c r="L349" i="42"/>
  <c r="L450" i="42"/>
  <c r="Y450" i="25" s="1"/>
  <c r="L452" i="42"/>
  <c r="Y452" i="25" s="1"/>
  <c r="L454" i="42"/>
  <c r="Y454" i="25" s="1"/>
  <c r="L458" i="42"/>
  <c r="Y458" i="25" s="1"/>
  <c r="L460" i="42"/>
  <c r="Y460" i="25" s="1"/>
  <c r="L462" i="42"/>
  <c r="Y462" i="25" s="1"/>
  <c r="L464" i="42"/>
  <c r="Y464" i="25" s="1"/>
  <c r="L473" i="42"/>
  <c r="H473" i="42" s="1"/>
  <c r="L475" i="42"/>
  <c r="L477" i="42"/>
  <c r="L479" i="42"/>
  <c r="Y479" i="25" s="1"/>
  <c r="L490" i="42"/>
  <c r="L492" i="42"/>
  <c r="Y492" i="25" s="1"/>
  <c r="L494" i="42"/>
  <c r="L498" i="42"/>
  <c r="L500" i="42"/>
  <c r="L502" i="42"/>
  <c r="L506" i="42"/>
  <c r="Y506" i="25" s="1"/>
  <c r="H69" i="46"/>
  <c r="AL69" i="25" s="1"/>
  <c r="H291" i="46"/>
  <c r="AL291" i="25" s="1"/>
  <c r="H345" i="46"/>
  <c r="AL345" i="25" s="1"/>
  <c r="H33" i="46"/>
  <c r="AL33" i="25" s="1"/>
  <c r="H112" i="46"/>
  <c r="AL112" i="25" s="1"/>
  <c r="H250" i="46"/>
  <c r="AL250" i="25" s="1"/>
  <c r="H298" i="46"/>
  <c r="AL298" i="25" s="1"/>
  <c r="H17" i="46"/>
  <c r="AL17" i="25" s="1"/>
  <c r="N73" i="46"/>
  <c r="L194" i="46"/>
  <c r="K194" i="46" s="1"/>
  <c r="P194" i="46"/>
  <c r="O194" i="46" s="1"/>
  <c r="H139" i="45"/>
  <c r="AH139" i="25" s="1"/>
  <c r="H151" i="45"/>
  <c r="AH151" i="25" s="1"/>
  <c r="H153" i="45"/>
  <c r="AH153" i="25" s="1"/>
  <c r="H181" i="45"/>
  <c r="AH181" i="25" s="1"/>
  <c r="H377" i="45"/>
  <c r="AH377" i="25" s="1"/>
  <c r="H127" i="45"/>
  <c r="AH127" i="25" s="1"/>
  <c r="H135" i="45"/>
  <c r="AH135" i="25" s="1"/>
  <c r="H187" i="45"/>
  <c r="AH187" i="25" s="1"/>
  <c r="H435" i="45"/>
  <c r="H516" i="45"/>
  <c r="P73" i="45"/>
  <c r="M72" i="45"/>
  <c r="O72" i="45"/>
  <c r="O214" i="45" s="1"/>
  <c r="K189" i="45"/>
  <c r="AJ189" i="25" s="1"/>
  <c r="Q398" i="45"/>
  <c r="M307" i="45"/>
  <c r="O307" i="45"/>
  <c r="O398" i="45" s="1"/>
  <c r="M433" i="45"/>
  <c r="O433" i="45"/>
  <c r="O434" i="45" s="1"/>
  <c r="Q433" i="45"/>
  <c r="K436" i="45"/>
  <c r="H436" i="45" s="1"/>
  <c r="K438" i="45"/>
  <c r="AJ438" i="25" s="1"/>
  <c r="K450" i="45"/>
  <c r="AJ450" i="25" s="1"/>
  <c r="K454" i="45"/>
  <c r="AJ454" i="25" s="1"/>
  <c r="K458" i="45"/>
  <c r="AJ458" i="25" s="1"/>
  <c r="K460" i="45"/>
  <c r="AJ460" i="25" s="1"/>
  <c r="K464" i="45"/>
  <c r="K468" i="45"/>
  <c r="K473" i="45"/>
  <c r="H473" i="45" s="1"/>
  <c r="K477" i="45"/>
  <c r="AJ477" i="25" s="1"/>
  <c r="K492" i="45"/>
  <c r="K498" i="45"/>
  <c r="K508" i="45"/>
  <c r="AJ508" i="25" s="1"/>
  <c r="U14" i="45"/>
  <c r="W14" i="45"/>
  <c r="W137" i="45"/>
  <c r="W136" i="45" s="1"/>
  <c r="S137" i="45"/>
  <c r="S136" i="45" s="1"/>
  <c r="U137" i="45"/>
  <c r="U136" i="45" s="1"/>
  <c r="H339" i="45"/>
  <c r="AH339" i="25" s="1"/>
  <c r="S433" i="45"/>
  <c r="U433" i="45"/>
  <c r="U434" i="45" s="1"/>
  <c r="W433" i="45"/>
  <c r="H466" i="45"/>
  <c r="AH466" i="25" s="1"/>
  <c r="M167" i="43"/>
  <c r="I424" i="43"/>
  <c r="M308" i="43"/>
  <c r="L308" i="43" s="1"/>
  <c r="L192" i="43"/>
  <c r="AC192" i="25" s="1"/>
  <c r="L9" i="43"/>
  <c r="L249" i="43"/>
  <c r="AC249" i="25" s="1"/>
  <c r="L440" i="43"/>
  <c r="L480" i="43"/>
  <c r="AC480" i="25" s="1"/>
  <c r="L39" i="43"/>
  <c r="AC39" i="25" s="1"/>
  <c r="L43" i="43"/>
  <c r="AC43" i="25" s="1"/>
  <c r="L78" i="43"/>
  <c r="AC78" i="25" s="1"/>
  <c r="L208" i="43"/>
  <c r="AC208" i="25" s="1"/>
  <c r="L210" i="43"/>
  <c r="AC210" i="25" s="1"/>
  <c r="H23" i="45"/>
  <c r="AH23" i="25" s="1"/>
  <c r="H99" i="45"/>
  <c r="AH99" i="25" s="1"/>
  <c r="H143" i="45"/>
  <c r="AH143" i="25" s="1"/>
  <c r="H145" i="45"/>
  <c r="AH145" i="25" s="1"/>
  <c r="H149" i="45"/>
  <c r="AH149" i="25" s="1"/>
  <c r="H167" i="45"/>
  <c r="AH167" i="25" s="1"/>
  <c r="H169" i="45"/>
  <c r="AH169" i="25" s="1"/>
  <c r="H301" i="45"/>
  <c r="AH301" i="25" s="1"/>
  <c r="H346" i="45"/>
  <c r="AH346" i="25" s="1"/>
  <c r="H383" i="45"/>
  <c r="AH383" i="25" s="1"/>
  <c r="H387" i="45"/>
  <c r="AH387" i="25" s="1"/>
  <c r="H391" i="45"/>
  <c r="AH391" i="25" s="1"/>
  <c r="H400" i="45"/>
  <c r="H467" i="45"/>
  <c r="AH467" i="25" s="1"/>
  <c r="H507" i="45"/>
  <c r="AH507" i="25" s="1"/>
  <c r="H549" i="45"/>
  <c r="K12" i="45"/>
  <c r="AJ12" i="25" s="1"/>
  <c r="K14" i="45"/>
  <c r="AJ14" i="25" s="1"/>
  <c r="K15" i="45"/>
  <c r="AJ15" i="25" s="1"/>
  <c r="K18" i="45"/>
  <c r="AJ18" i="25" s="1"/>
  <c r="K24" i="45"/>
  <c r="AJ24" i="25" s="1"/>
  <c r="K29" i="45"/>
  <c r="AJ29" i="25" s="1"/>
  <c r="K36" i="45"/>
  <c r="AJ36" i="25" s="1"/>
  <c r="K44" i="45"/>
  <c r="AJ44" i="25" s="1"/>
  <c r="K50" i="45"/>
  <c r="AJ50" i="25" s="1"/>
  <c r="K56" i="45"/>
  <c r="AJ56" i="25" s="1"/>
  <c r="K58" i="45"/>
  <c r="AJ58" i="25" s="1"/>
  <c r="K67" i="45"/>
  <c r="AJ67" i="25" s="1"/>
  <c r="L73" i="45"/>
  <c r="K215" i="45"/>
  <c r="L433" i="45"/>
  <c r="L434" i="45" s="1"/>
  <c r="N433" i="45"/>
  <c r="P433" i="45"/>
  <c r="P434" i="45" s="1"/>
  <c r="R7" i="45"/>
  <c r="R12" i="45"/>
  <c r="AK12" i="25" s="1"/>
  <c r="R15" i="45"/>
  <c r="AK15" i="25" s="1"/>
  <c r="T433" i="45"/>
  <c r="T434" i="45" s="1"/>
  <c r="V433" i="45"/>
  <c r="X433" i="45"/>
  <c r="X434" i="45" s="1"/>
  <c r="M7" i="43"/>
  <c r="M12" i="43"/>
  <c r="M18" i="43"/>
  <c r="M44" i="43"/>
  <c r="L44" i="43" s="1"/>
  <c r="AC44" i="25" s="1"/>
  <c r="M49" i="43"/>
  <c r="N79" i="43"/>
  <c r="M86" i="43"/>
  <c r="N96" i="43"/>
  <c r="M96" i="43" s="1"/>
  <c r="N100" i="43"/>
  <c r="K111" i="43"/>
  <c r="M115" i="43"/>
  <c r="O111" i="43"/>
  <c r="O125" i="43"/>
  <c r="K137" i="43"/>
  <c r="K136" i="43" s="1"/>
  <c r="M171" i="43"/>
  <c r="I197" i="43"/>
  <c r="N204" i="43"/>
  <c r="M204" i="43" s="1"/>
  <c r="N241" i="43"/>
  <c r="O307" i="43"/>
  <c r="M307" i="43" s="1"/>
  <c r="M371" i="43"/>
  <c r="M389" i="43"/>
  <c r="L389" i="43" s="1"/>
  <c r="AC389" i="25" s="1"/>
  <c r="M387" i="43"/>
  <c r="N410" i="43"/>
  <c r="M408" i="43"/>
  <c r="M404" i="43"/>
  <c r="K433" i="43"/>
  <c r="O433" i="43"/>
  <c r="M431" i="43"/>
  <c r="M466" i="43"/>
  <c r="M468" i="43"/>
  <c r="L468" i="43" s="1"/>
  <c r="AC468" i="25" s="1"/>
  <c r="I492" i="43"/>
  <c r="AB492" i="25" s="1"/>
  <c r="M490" i="43"/>
  <c r="M494" i="43"/>
  <c r="M498" i="43"/>
  <c r="L498" i="43" s="1"/>
  <c r="AC498" i="25" s="1"/>
  <c r="M502" i="43"/>
  <c r="M425" i="43"/>
  <c r="L57" i="43"/>
  <c r="AC57" i="25" s="1"/>
  <c r="L70" i="43"/>
  <c r="AC70" i="25" s="1"/>
  <c r="L178" i="43"/>
  <c r="L405" i="43"/>
  <c r="L417" i="43"/>
  <c r="AC417" i="25" s="1"/>
  <c r="L426" i="43"/>
  <c r="AC426" i="25" s="1"/>
  <c r="AF82" i="43"/>
  <c r="AE82" i="25" s="1"/>
  <c r="AF84" i="43"/>
  <c r="AE84" i="25" s="1"/>
  <c r="AF178" i="43"/>
  <c r="AE178" i="25" s="1"/>
  <c r="AF377" i="43"/>
  <c r="AE377" i="25" s="1"/>
  <c r="V86" i="43"/>
  <c r="S96" i="43"/>
  <c r="V92" i="43"/>
  <c r="V94" i="43"/>
  <c r="R111" i="43"/>
  <c r="S115" i="43"/>
  <c r="U111" i="43"/>
  <c r="V115" i="43"/>
  <c r="X111" i="43"/>
  <c r="S138" i="43"/>
  <c r="S142" i="43"/>
  <c r="S150" i="43"/>
  <c r="V138" i="43"/>
  <c r="V142" i="43"/>
  <c r="V150" i="43"/>
  <c r="U137" i="43"/>
  <c r="U136" i="43" s="1"/>
  <c r="S136" i="43" s="1"/>
  <c r="X137" i="43"/>
  <c r="X136" i="43" s="1"/>
  <c r="Q307" i="43"/>
  <c r="P307" i="43" s="1"/>
  <c r="T307" i="43"/>
  <c r="S387" i="43"/>
  <c r="V387" i="43"/>
  <c r="P401" i="43"/>
  <c r="S396" i="43"/>
  <c r="S401" i="43"/>
  <c r="S404" i="43"/>
  <c r="V396" i="43"/>
  <c r="V404" i="43"/>
  <c r="V438" i="43"/>
  <c r="S450" i="43"/>
  <c r="S473" i="43"/>
  <c r="L212" i="43"/>
  <c r="AC212" i="25" s="1"/>
  <c r="AF439" i="43"/>
  <c r="AE439" i="25" s="1"/>
  <c r="AF441" i="43"/>
  <c r="AE441" i="25" s="1"/>
  <c r="AF132" i="43"/>
  <c r="AF134" i="43"/>
  <c r="AE134" i="25" s="1"/>
  <c r="AF510" i="43"/>
  <c r="AE510" i="25" s="1"/>
  <c r="V18" i="43"/>
  <c r="P49" i="43"/>
  <c r="S56" i="43"/>
  <c r="W73" i="43"/>
  <c r="V73" i="43" s="1"/>
  <c r="Q166" i="43"/>
  <c r="Q165" i="43" s="1"/>
  <c r="V261" i="43"/>
  <c r="P273" i="43"/>
  <c r="P283" i="43"/>
  <c r="S283" i="43"/>
  <c r="S298" i="43"/>
  <c r="V298" i="43"/>
  <c r="P302" i="43"/>
  <c r="V302" i="43"/>
  <c r="AC18" i="43"/>
  <c r="AB18" i="43" s="1"/>
  <c r="AD18" i="25" s="1"/>
  <c r="Y101" i="43"/>
  <c r="Y342" i="43"/>
  <c r="Y349" i="43"/>
  <c r="Y364" i="43"/>
  <c r="Y422" i="43"/>
  <c r="L422" i="43" s="1"/>
  <c r="AC422" i="25" s="1"/>
  <c r="Y424" i="43"/>
  <c r="Y431" i="43"/>
  <c r="AH73" i="43"/>
  <c r="AG73" i="43" s="1"/>
  <c r="AK73" i="43"/>
  <c r="AJ73" i="43" s="1"/>
  <c r="AG86" i="43"/>
  <c r="AE111" i="43"/>
  <c r="AC117" i="43"/>
  <c r="AB117" i="43" s="1"/>
  <c r="AD117" i="25" s="1"/>
  <c r="AG126" i="43"/>
  <c r="AH137" i="43"/>
  <c r="AH136" i="43" s="1"/>
  <c r="AI137" i="43"/>
  <c r="AI136" i="43" s="1"/>
  <c r="AL180" i="43"/>
  <c r="AH241" i="43"/>
  <c r="AG241" i="43" s="1"/>
  <c r="AG298" i="43"/>
  <c r="AF298" i="43" s="1"/>
  <c r="AE298" i="25" s="1"/>
  <c r="AJ302" i="43"/>
  <c r="AJ372" i="43"/>
  <c r="AC422" i="43"/>
  <c r="AB422" i="43" s="1"/>
  <c r="AD422" i="25" s="1"/>
  <c r="AC496" i="43"/>
  <c r="AB496" i="43" s="1"/>
  <c r="AD496" i="25" s="1"/>
  <c r="AC500" i="43"/>
  <c r="AB500" i="43" s="1"/>
  <c r="AD500" i="25" s="1"/>
  <c r="Y291" i="43"/>
  <c r="AC436" i="43"/>
  <c r="AB436" i="43" s="1"/>
  <c r="Y473" i="43"/>
  <c r="AJ15" i="43"/>
  <c r="AJ18" i="43"/>
  <c r="AJ19" i="43"/>
  <c r="AK125" i="43"/>
  <c r="AJ125" i="43" s="1"/>
  <c r="AJ166" i="43"/>
  <c r="AC187" i="43"/>
  <c r="AB187" i="43" s="1"/>
  <c r="AD187" i="25" s="1"/>
  <c r="AE194" i="43"/>
  <c r="AC194" i="43" s="1"/>
  <c r="AB194" i="43" s="1"/>
  <c r="AD194" i="25" s="1"/>
  <c r="AK194" i="43"/>
  <c r="AK189" i="43" s="1"/>
  <c r="AC307" i="43"/>
  <c r="AB307" i="43" s="1"/>
  <c r="AD307" i="25" s="1"/>
  <c r="AN307" i="43"/>
  <c r="AG364" i="43"/>
  <c r="AJ364" i="43"/>
  <c r="AC385" i="43"/>
  <c r="AB385" i="43" s="1"/>
  <c r="AD385" i="25" s="1"/>
  <c r="AG425" i="43"/>
  <c r="AF425" i="43" s="1"/>
  <c r="AE425" i="25" s="1"/>
  <c r="AG436" i="43"/>
  <c r="AG438" i="43"/>
  <c r="AC450" i="43"/>
  <c r="AB450" i="43" s="1"/>
  <c r="AD450" i="25" s="1"/>
  <c r="AG473" i="43"/>
  <c r="AJ473" i="43"/>
  <c r="AR14" i="43"/>
  <c r="AQ14" i="43" s="1"/>
  <c r="AP14" i="43" s="1"/>
  <c r="AF14" i="25" s="1"/>
  <c r="AR73" i="43"/>
  <c r="AQ73" i="43" s="1"/>
  <c r="AP73" i="43" s="1"/>
  <c r="AF73" i="25" s="1"/>
  <c r="AV73" i="43"/>
  <c r="AV125" i="43"/>
  <c r="AU125" i="43" s="1"/>
  <c r="AT125" i="43" s="1"/>
  <c r="AG125" i="25" s="1"/>
  <c r="AR180" i="43"/>
  <c r="AR189" i="43"/>
  <c r="AQ189" i="43" s="1"/>
  <c r="AP189" i="43" s="1"/>
  <c r="AF189" i="25" s="1"/>
  <c r="AQ195" i="43"/>
  <c r="AP195" i="43" s="1"/>
  <c r="AF195" i="25" s="1"/>
  <c r="AQ197" i="43"/>
  <c r="AP197" i="43" s="1"/>
  <c r="AF197" i="25" s="1"/>
  <c r="AU195" i="43"/>
  <c r="AT195" i="43" s="1"/>
  <c r="AG195" i="25" s="1"/>
  <c r="AM385" i="43"/>
  <c r="AU387" i="43"/>
  <c r="AT387" i="43" s="1"/>
  <c r="AG387" i="25" s="1"/>
  <c r="AM404" i="43"/>
  <c r="AU410" i="43"/>
  <c r="AT410" i="43" s="1"/>
  <c r="AQ24" i="43"/>
  <c r="AP24" i="43" s="1"/>
  <c r="AF24" i="25" s="1"/>
  <c r="AM142" i="43"/>
  <c r="AF142" i="43" s="1"/>
  <c r="AE142" i="25" s="1"/>
  <c r="AU157" i="43"/>
  <c r="AT157" i="43" s="1"/>
  <c r="AG157" i="25" s="1"/>
  <c r="AV180" i="43"/>
  <c r="AU180" i="43" s="1"/>
  <c r="AT180" i="43" s="1"/>
  <c r="AG180" i="25" s="1"/>
  <c r="AU190" i="43"/>
  <c r="AT190" i="43" s="1"/>
  <c r="AW189" i="43"/>
  <c r="AU339" i="43"/>
  <c r="AT339" i="43" s="1"/>
  <c r="AG339" i="25" s="1"/>
  <c r="AU473" i="43"/>
  <c r="AT473" i="43" s="1"/>
  <c r="I320" i="38"/>
  <c r="H320" i="38" s="1"/>
  <c r="R320" i="25" s="1"/>
  <c r="I333" i="38"/>
  <c r="H333" i="38" s="1"/>
  <c r="R333" i="25" s="1"/>
  <c r="I342" i="38"/>
  <c r="H342" i="38" s="1"/>
  <c r="R342" i="25" s="1"/>
  <c r="AE512" i="35"/>
  <c r="S506" i="43"/>
  <c r="M506" i="43"/>
  <c r="N111" i="43"/>
  <c r="L118" i="43"/>
  <c r="P113" i="43"/>
  <c r="L116" i="43"/>
  <c r="AC116" i="25" s="1"/>
  <c r="AC113" i="43"/>
  <c r="AB113" i="43" s="1"/>
  <c r="AD113" i="25" s="1"/>
  <c r="AM113" i="43"/>
  <c r="AF113" i="43" s="1"/>
  <c r="AE113" i="25" s="1"/>
  <c r="AQ113" i="43"/>
  <c r="AP113" i="43" s="1"/>
  <c r="AQ117" i="43"/>
  <c r="AP117" i="43" s="1"/>
  <c r="AF117" i="25" s="1"/>
  <c r="AC104" i="43"/>
  <c r="AB104" i="43" s="1"/>
  <c r="AD104" i="25" s="1"/>
  <c r="L106" i="43"/>
  <c r="L110" i="43"/>
  <c r="AF105" i="43"/>
  <c r="AE105" i="25" s="1"/>
  <c r="AF109" i="43"/>
  <c r="AE109" i="25" s="1"/>
  <c r="AD100" i="43"/>
  <c r="AC100" i="43" s="1"/>
  <c r="AB100" i="43" s="1"/>
  <c r="AD100" i="25" s="1"/>
  <c r="AA100" i="43"/>
  <c r="AO100" i="43"/>
  <c r="AF99" i="43"/>
  <c r="AE99" i="25" s="1"/>
  <c r="P96" i="43"/>
  <c r="P97" i="43"/>
  <c r="S97" i="43"/>
  <c r="V96" i="43"/>
  <c r="V97" i="43"/>
  <c r="AU96" i="43"/>
  <c r="AT96" i="43" s="1"/>
  <c r="AG96" i="25" s="1"/>
  <c r="AW79" i="43"/>
  <c r="P80" i="43"/>
  <c r="V80" i="43"/>
  <c r="AJ80" i="43"/>
  <c r="AL79" i="43"/>
  <c r="AK79" i="43"/>
  <c r="AF88" i="43"/>
  <c r="AE88" i="25" s="1"/>
  <c r="AF90" i="43"/>
  <c r="AE90" i="25" s="1"/>
  <c r="L91" i="43"/>
  <c r="AF93" i="43"/>
  <c r="AE93" i="25" s="1"/>
  <c r="S79" i="43"/>
  <c r="V79" i="43"/>
  <c r="P86" i="43"/>
  <c r="S86" i="43"/>
  <c r="S92" i="43"/>
  <c r="S94" i="43"/>
  <c r="Y86" i="43"/>
  <c r="AC86" i="43"/>
  <c r="AB86" i="43" s="1"/>
  <c r="AD86" i="25" s="1"/>
  <c r="AC94" i="43"/>
  <c r="AB94" i="43" s="1"/>
  <c r="AD94" i="25" s="1"/>
  <c r="AH79" i="43"/>
  <c r="AG94" i="43"/>
  <c r="AG92" i="43"/>
  <c r="AJ92" i="43"/>
  <c r="AJ94" i="43"/>
  <c r="AS79" i="43"/>
  <c r="AQ86" i="43"/>
  <c r="AP86" i="43" s="1"/>
  <c r="AF86" i="25" s="1"/>
  <c r="AQ92" i="43"/>
  <c r="AP92" i="43" s="1"/>
  <c r="AF92" i="25" s="1"/>
  <c r="AQ94" i="43"/>
  <c r="AP94" i="43" s="1"/>
  <c r="AF94" i="25" s="1"/>
  <c r="AU94" i="43"/>
  <c r="AT94" i="43" s="1"/>
  <c r="AG94" i="25" s="1"/>
  <c r="AA166" i="43"/>
  <c r="S165" i="43"/>
  <c r="S167" i="43"/>
  <c r="L75" i="43"/>
  <c r="O166" i="43"/>
  <c r="R125" i="43"/>
  <c r="P125" i="43" s="1"/>
  <c r="AH125" i="43"/>
  <c r="AR125" i="43"/>
  <c r="AQ125" i="43" s="1"/>
  <c r="AP125" i="43" s="1"/>
  <c r="AF125" i="25" s="1"/>
  <c r="N125" i="43"/>
  <c r="M131" i="43"/>
  <c r="V126" i="43"/>
  <c r="L133" i="43"/>
  <c r="AC133" i="25" s="1"/>
  <c r="AJ131" i="43"/>
  <c r="AF131" i="43" s="1"/>
  <c r="S125" i="43"/>
  <c r="W125" i="43"/>
  <c r="Y125" i="43"/>
  <c r="Y131" i="43"/>
  <c r="AJ126" i="43"/>
  <c r="AU126" i="43"/>
  <c r="AT126" i="43" s="1"/>
  <c r="AG126" i="25" s="1"/>
  <c r="I115" i="43"/>
  <c r="AF115" i="43"/>
  <c r="AE115" i="25" s="1"/>
  <c r="AR111" i="43"/>
  <c r="AV111" i="43"/>
  <c r="I113" i="43"/>
  <c r="AB113" i="25" s="1"/>
  <c r="L112" i="43"/>
  <c r="AC112" i="25" s="1"/>
  <c r="AF112" i="43"/>
  <c r="AE112" i="25" s="1"/>
  <c r="AF114" i="43"/>
  <c r="AE114" i="25" s="1"/>
  <c r="AF116" i="43"/>
  <c r="AE116" i="25" s="1"/>
  <c r="AQ115" i="43"/>
  <c r="AP115" i="43" s="1"/>
  <c r="AF115" i="25" s="1"/>
  <c r="Y111" i="43"/>
  <c r="I104" i="43"/>
  <c r="AB104" i="25" s="1"/>
  <c r="L103" i="43"/>
  <c r="L109" i="43"/>
  <c r="Z100" i="43"/>
  <c r="AM104" i="43"/>
  <c r="I101" i="43"/>
  <c r="AB101" i="25" s="1"/>
  <c r="Y107" i="43"/>
  <c r="AC101" i="43"/>
  <c r="AB101" i="43" s="1"/>
  <c r="AD101" i="25" s="1"/>
  <c r="AF102" i="43"/>
  <c r="AE102" i="25" s="1"/>
  <c r="AM101" i="43"/>
  <c r="AF101" i="43" s="1"/>
  <c r="AE101" i="25" s="1"/>
  <c r="Y104" i="43"/>
  <c r="L98" i="43"/>
  <c r="AC98" i="25" s="1"/>
  <c r="AM96" i="43"/>
  <c r="AM97" i="43"/>
  <c r="AF97" i="43" s="1"/>
  <c r="AU97" i="43"/>
  <c r="AT97" i="43" s="1"/>
  <c r="AG97" i="25" s="1"/>
  <c r="Y96" i="43"/>
  <c r="AQ97" i="43"/>
  <c r="AP97" i="43" s="1"/>
  <c r="AF97" i="25" s="1"/>
  <c r="K79" i="43"/>
  <c r="Y94" i="43"/>
  <c r="AN79" i="43"/>
  <c r="AJ86" i="43"/>
  <c r="AO79" i="43"/>
  <c r="AQ80" i="43"/>
  <c r="AP80" i="43" s="1"/>
  <c r="AF80" i="25" s="1"/>
  <c r="O79" i="43"/>
  <c r="M80" i="43"/>
  <c r="AE79" i="43"/>
  <c r="AG80" i="43"/>
  <c r="AM80" i="43"/>
  <c r="Z79" i="43"/>
  <c r="Y79" i="43" s="1"/>
  <c r="AD79" i="43"/>
  <c r="AC79" i="43" s="1"/>
  <c r="AB79" i="43" s="1"/>
  <c r="AD79" i="25" s="1"/>
  <c r="AI79" i="43"/>
  <c r="AI72" i="43" s="1"/>
  <c r="AV79" i="43"/>
  <c r="H305" i="39"/>
  <c r="S305" i="25" s="1"/>
  <c r="H304" i="39"/>
  <c r="S304" i="25" s="1"/>
  <c r="H299" i="39"/>
  <c r="S299" i="25" s="1"/>
  <c r="H301" i="39"/>
  <c r="S301" i="25" s="1"/>
  <c r="R298" i="39"/>
  <c r="K298" i="39" s="1"/>
  <c r="H206" i="39"/>
  <c r="S206" i="25" s="1"/>
  <c r="H205" i="39"/>
  <c r="S205" i="25" s="1"/>
  <c r="H208" i="39"/>
  <c r="S208" i="25" s="1"/>
  <c r="H212" i="39"/>
  <c r="S212" i="25" s="1"/>
  <c r="K207" i="39"/>
  <c r="H209" i="39"/>
  <c r="S209" i="25" s="1"/>
  <c r="H211" i="39"/>
  <c r="S211" i="25" s="1"/>
  <c r="H213" i="39"/>
  <c r="S213" i="25" s="1"/>
  <c r="K204" i="39"/>
  <c r="H210" i="39"/>
  <c r="S210" i="25" s="1"/>
  <c r="H439" i="46"/>
  <c r="AL439" i="25" s="1"/>
  <c r="H441" i="46"/>
  <c r="AL441" i="25" s="1"/>
  <c r="H443" i="46"/>
  <c r="AL443" i="25" s="1"/>
  <c r="H470" i="46"/>
  <c r="AL470" i="25" s="1"/>
  <c r="H461" i="42"/>
  <c r="W461" i="25" s="1"/>
  <c r="L456" i="42"/>
  <c r="H441" i="42"/>
  <c r="W441" i="25" s="1"/>
  <c r="H449" i="42"/>
  <c r="W449" i="25" s="1"/>
  <c r="H457" i="42"/>
  <c r="W457" i="25" s="1"/>
  <c r="H465" i="42"/>
  <c r="W465" i="25" s="1"/>
  <c r="AF509" i="43"/>
  <c r="AE509" i="25" s="1"/>
  <c r="Y508" i="43"/>
  <c r="I500" i="43"/>
  <c r="AB500" i="25" s="1"/>
  <c r="L501" i="43"/>
  <c r="I496" i="43"/>
  <c r="AB496" i="25" s="1"/>
  <c r="L497" i="43"/>
  <c r="AF497" i="43"/>
  <c r="AE497" i="25" s="1"/>
  <c r="L493" i="43"/>
  <c r="AF492" i="43"/>
  <c r="AE492" i="25" s="1"/>
  <c r="K512" i="43"/>
  <c r="O512" i="43"/>
  <c r="AF493" i="43"/>
  <c r="AE493" i="25" s="1"/>
  <c r="AN512" i="43"/>
  <c r="AC477" i="43"/>
  <c r="AB477" i="43" s="1"/>
  <c r="AD477" i="25" s="1"/>
  <c r="AE512" i="43"/>
  <c r="AG477" i="43"/>
  <c r="AI512" i="43"/>
  <c r="J512" i="43"/>
  <c r="AR512" i="43"/>
  <c r="AV512" i="43"/>
  <c r="AD512" i="43"/>
  <c r="AO512" i="43"/>
  <c r="N512" i="43"/>
  <c r="M512" i="43" s="1"/>
  <c r="R512" i="43"/>
  <c r="U512" i="43"/>
  <c r="X512" i="43"/>
  <c r="AL512" i="43"/>
  <c r="P473" i="43"/>
  <c r="Q512" i="43"/>
  <c r="T512" i="43"/>
  <c r="W512" i="43"/>
  <c r="AA512" i="43"/>
  <c r="AC473" i="43"/>
  <c r="AB473" i="43" s="1"/>
  <c r="AH512" i="43"/>
  <c r="AQ473" i="43"/>
  <c r="AP473" i="43" s="1"/>
  <c r="AS512" i="43"/>
  <c r="AW512" i="43"/>
  <c r="L470" i="43"/>
  <c r="AQ468" i="43"/>
  <c r="AP468" i="43" s="1"/>
  <c r="AF468" i="25" s="1"/>
  <c r="AF437" i="43"/>
  <c r="AE437" i="25" s="1"/>
  <c r="AF442" i="43"/>
  <c r="AE442" i="25" s="1"/>
  <c r="AF444" i="43"/>
  <c r="AE444" i="25" s="1"/>
  <c r="AF446" i="43"/>
  <c r="AE446" i="25" s="1"/>
  <c r="AF448" i="43"/>
  <c r="AE448" i="25" s="1"/>
  <c r="AF443" i="43"/>
  <c r="AE443" i="25" s="1"/>
  <c r="AF445" i="43"/>
  <c r="AE445" i="25" s="1"/>
  <c r="AF447" i="43"/>
  <c r="AE447" i="25" s="1"/>
  <c r="AF449" i="43"/>
  <c r="AE449" i="25" s="1"/>
  <c r="V436" i="43"/>
  <c r="AM436" i="43"/>
  <c r="Y460" i="43"/>
  <c r="L457" i="43"/>
  <c r="Y456" i="43"/>
  <c r="L455" i="43"/>
  <c r="K472" i="43"/>
  <c r="O472" i="43"/>
  <c r="Y450" i="43"/>
  <c r="I436" i="43"/>
  <c r="N436" i="43"/>
  <c r="M436" i="43" s="1"/>
  <c r="AM438" i="43"/>
  <c r="AJ436" i="43"/>
  <c r="J472" i="43"/>
  <c r="R472" i="43"/>
  <c r="U472" i="43"/>
  <c r="X472" i="43"/>
  <c r="AA472" i="43"/>
  <c r="AH472" i="43"/>
  <c r="AK472" i="43"/>
  <c r="AN472" i="43"/>
  <c r="AO472" i="43"/>
  <c r="AS472" i="43"/>
  <c r="AW472" i="43"/>
  <c r="N472" i="43"/>
  <c r="L439" i="43"/>
  <c r="AJ438" i="43"/>
  <c r="P436" i="43"/>
  <c r="P438" i="43"/>
  <c r="S436" i="43"/>
  <c r="S438" i="43"/>
  <c r="Q472" i="43"/>
  <c r="W472" i="43"/>
  <c r="AD472" i="43"/>
  <c r="AE472" i="43"/>
  <c r="AI472" i="43"/>
  <c r="AL472" i="43"/>
  <c r="AV472" i="43"/>
  <c r="J434" i="43"/>
  <c r="T433" i="43"/>
  <c r="AA433" i="43"/>
  <c r="AA434" i="43" s="1"/>
  <c r="AH433" i="43"/>
  <c r="AN433" i="43"/>
  <c r="AO433" i="43"/>
  <c r="AS433" i="43"/>
  <c r="AS434" i="43" s="1"/>
  <c r="AW433" i="43"/>
  <c r="AW434" i="43" s="1"/>
  <c r="I411" i="43"/>
  <c r="N433" i="43"/>
  <c r="R433" i="43"/>
  <c r="U433" i="43"/>
  <c r="U434" i="43" s="1"/>
  <c r="X433" i="43"/>
  <c r="X434" i="43" s="1"/>
  <c r="AD433" i="43"/>
  <c r="AI433" i="43"/>
  <c r="AI434" i="43" s="1"/>
  <c r="AL433" i="43"/>
  <c r="AL434" i="43" s="1"/>
  <c r="AR433" i="43"/>
  <c r="AR434" i="43" s="1"/>
  <c r="AV433" i="43"/>
  <c r="AV434" i="43" s="1"/>
  <c r="L402" i="43"/>
  <c r="Q410" i="43"/>
  <c r="Q434" i="43" s="1"/>
  <c r="T410" i="43"/>
  <c r="I401" i="43"/>
  <c r="AB401" i="25" s="1"/>
  <c r="K410" i="43"/>
  <c r="I410" i="43" s="1"/>
  <c r="O410" i="43"/>
  <c r="M401" i="43"/>
  <c r="S408" i="43"/>
  <c r="AC401" i="43"/>
  <c r="AB401" i="43" s="1"/>
  <c r="AD401" i="25" s="1"/>
  <c r="AQ401" i="43"/>
  <c r="AP401" i="43" s="1"/>
  <c r="AF401" i="25" s="1"/>
  <c r="AU401" i="43"/>
  <c r="AT401" i="43" s="1"/>
  <c r="AG401" i="25" s="1"/>
  <c r="R410" i="43"/>
  <c r="W410" i="43"/>
  <c r="AN410" i="43"/>
  <c r="AO410" i="43"/>
  <c r="P391" i="43"/>
  <c r="P393" i="43"/>
  <c r="S391" i="43"/>
  <c r="S393" i="43"/>
  <c r="I391" i="43"/>
  <c r="M391" i="43"/>
  <c r="M393" i="43"/>
  <c r="AG391" i="43"/>
  <c r="AG393" i="43"/>
  <c r="AG389" i="43"/>
  <c r="AJ389" i="43"/>
  <c r="AG387" i="43"/>
  <c r="AJ387" i="43"/>
  <c r="AG385" i="43"/>
  <c r="AJ385" i="43"/>
  <c r="I378" i="43"/>
  <c r="AB378" i="25" s="1"/>
  <c r="AF381" i="43"/>
  <c r="AE381" i="25" s="1"/>
  <c r="AF383" i="43"/>
  <c r="AE383" i="25" s="1"/>
  <c r="N378" i="43"/>
  <c r="M378" i="43" s="1"/>
  <c r="O398" i="43"/>
  <c r="AC379" i="43"/>
  <c r="AB379" i="43" s="1"/>
  <c r="AD379" i="25" s="1"/>
  <c r="P378" i="43"/>
  <c r="V378" i="43"/>
  <c r="AG379" i="43"/>
  <c r="AJ379" i="43"/>
  <c r="AL398" i="43"/>
  <c r="J371" i="43"/>
  <c r="I371" i="43" s="1"/>
  <c r="AB371" i="25" s="1"/>
  <c r="AF375" i="43"/>
  <c r="AE375" i="25" s="1"/>
  <c r="Y372" i="43"/>
  <c r="AQ371" i="43"/>
  <c r="AP371" i="43" s="1"/>
  <c r="AF371" i="25" s="1"/>
  <c r="AU372" i="43"/>
  <c r="AT372" i="43" s="1"/>
  <c r="AG372" i="25" s="1"/>
  <c r="M372" i="43"/>
  <c r="L374" i="43"/>
  <c r="AF373" i="43"/>
  <c r="AE373" i="25" s="1"/>
  <c r="X398" i="43"/>
  <c r="AE398" i="43"/>
  <c r="P371" i="43"/>
  <c r="S371" i="43"/>
  <c r="V372" i="43"/>
  <c r="AD398" i="43"/>
  <c r="AM371" i="43"/>
  <c r="AF371" i="43" s="1"/>
  <c r="AE371" i="25" s="1"/>
  <c r="AU371" i="43"/>
  <c r="AT371" i="43" s="1"/>
  <c r="AG371" i="25" s="1"/>
  <c r="Y171" i="43"/>
  <c r="AC171" i="43"/>
  <c r="AB171" i="43" s="1"/>
  <c r="AD171" i="25" s="1"/>
  <c r="AM171" i="43"/>
  <c r="AF171" i="43" s="1"/>
  <c r="AE171" i="25" s="1"/>
  <c r="AF157" i="43"/>
  <c r="AE157" i="25" s="1"/>
  <c r="Q137" i="43"/>
  <c r="Q136" i="43" s="1"/>
  <c r="R137" i="43"/>
  <c r="R136" i="43" s="1"/>
  <c r="N137" i="43"/>
  <c r="M157" i="43"/>
  <c r="L159" i="43"/>
  <c r="AC159" i="25" s="1"/>
  <c r="AG138" i="43"/>
  <c r="AM138" i="43"/>
  <c r="S157" i="43"/>
  <c r="V157" i="43"/>
  <c r="Z137" i="43"/>
  <c r="Z136" i="43" s="1"/>
  <c r="AE137" i="43"/>
  <c r="AE136" i="43" s="1"/>
  <c r="AC150" i="43"/>
  <c r="AB150" i="43" s="1"/>
  <c r="AD150" i="25" s="1"/>
  <c r="AL137" i="43"/>
  <c r="AJ137" i="43" s="1"/>
  <c r="AO137" i="43"/>
  <c r="AO136" i="43" s="1"/>
  <c r="AQ136" i="43"/>
  <c r="AP136" i="43" s="1"/>
  <c r="AF136" i="25" s="1"/>
  <c r="AQ138" i="43"/>
  <c r="AP138" i="43" s="1"/>
  <c r="AF138" i="25" s="1"/>
  <c r="AQ142" i="43"/>
  <c r="AP142" i="43" s="1"/>
  <c r="AF142" i="25" s="1"/>
  <c r="AQ150" i="43"/>
  <c r="AP150" i="43" s="1"/>
  <c r="AF150" i="25" s="1"/>
  <c r="P58" i="43"/>
  <c r="AF60" i="43"/>
  <c r="AE60" i="25" s="1"/>
  <c r="AF62" i="43"/>
  <c r="AE62" i="25" s="1"/>
  <c r="L51" i="43"/>
  <c r="M50" i="43"/>
  <c r="P50" i="43"/>
  <c r="S50" i="43"/>
  <c r="Y49" i="43"/>
  <c r="L45" i="43"/>
  <c r="L47" i="43"/>
  <c r="AA34" i="43"/>
  <c r="V32" i="43"/>
  <c r="Y18" i="43"/>
  <c r="K14" i="43"/>
  <c r="M19" i="43"/>
  <c r="P18" i="43"/>
  <c r="R14" i="43"/>
  <c r="AA14" i="43"/>
  <c r="AU18" i="43"/>
  <c r="AT18" i="43" s="1"/>
  <c r="AG18" i="25" s="1"/>
  <c r="L21" i="43"/>
  <c r="Y19" i="43"/>
  <c r="AC19" i="43"/>
  <c r="AB19" i="43" s="1"/>
  <c r="AD19" i="25" s="1"/>
  <c r="AF20" i="43"/>
  <c r="AE20" i="25" s="1"/>
  <c r="AF22" i="43"/>
  <c r="AE22" i="25" s="1"/>
  <c r="AG18" i="43"/>
  <c r="AM18" i="43"/>
  <c r="AQ18" i="43"/>
  <c r="AP18" i="43" s="1"/>
  <c r="AF18" i="25" s="1"/>
  <c r="AV14" i="43"/>
  <c r="AW14" i="43"/>
  <c r="L17" i="43"/>
  <c r="AC17" i="25" s="1"/>
  <c r="W14" i="43"/>
  <c r="N14" i="43"/>
  <c r="Z14" i="43"/>
  <c r="AD14" i="43"/>
  <c r="AE14" i="43"/>
  <c r="AN14" i="43"/>
  <c r="AM12" i="43"/>
  <c r="AF12" i="43" s="1"/>
  <c r="AE12" i="25" s="1"/>
  <c r="L10" i="43"/>
  <c r="AG7" i="43"/>
  <c r="AF9" i="43"/>
  <c r="AE9" i="25" s="1"/>
  <c r="AF11" i="43"/>
  <c r="AE11" i="25" s="1"/>
  <c r="AJ7" i="43"/>
  <c r="AQ508" i="43"/>
  <c r="AP508" i="43" s="1"/>
  <c r="AF508" i="25" s="1"/>
  <c r="AM508" i="43"/>
  <c r="AR472" i="43"/>
  <c r="AM473" i="43"/>
  <c r="AM477" i="43"/>
  <c r="AM424" i="43"/>
  <c r="AQ410" i="43"/>
  <c r="AP410" i="43" s="1"/>
  <c r="AF412" i="43"/>
  <c r="AE412" i="25" s="1"/>
  <c r="AM378" i="43"/>
  <c r="AF378" i="43" s="1"/>
  <c r="AE378" i="25" s="1"/>
  <c r="AQ372" i="43"/>
  <c r="AP372" i="43" s="1"/>
  <c r="AF372" i="25" s="1"/>
  <c r="AM372" i="43"/>
  <c r="AV307" i="43"/>
  <c r="AU333" i="43"/>
  <c r="AT333" i="43" s="1"/>
  <c r="AG333" i="25" s="1"/>
  <c r="AR307" i="43"/>
  <c r="AQ320" i="43"/>
  <c r="AP320" i="43" s="1"/>
  <c r="AF320" i="25" s="1"/>
  <c r="AV241" i="43"/>
  <c r="AR241" i="43"/>
  <c r="AQ241" i="43" s="1"/>
  <c r="AP241" i="43" s="1"/>
  <c r="AF241" i="25" s="1"/>
  <c r="AU250" i="43"/>
  <c r="AT250" i="43" s="1"/>
  <c r="AG250" i="25" s="1"/>
  <c r="AQ250" i="43"/>
  <c r="AP250" i="43" s="1"/>
  <c r="AF250" i="25" s="1"/>
  <c r="AM241" i="43"/>
  <c r="AU115" i="43"/>
  <c r="AT115" i="43" s="1"/>
  <c r="AG115" i="25" s="1"/>
  <c r="AS111" i="43"/>
  <c r="AR79" i="43"/>
  <c r="AU92" i="43"/>
  <c r="AT92" i="43" s="1"/>
  <c r="AG92" i="25" s="1"/>
  <c r="AQ77" i="43"/>
  <c r="AP77" i="43" s="1"/>
  <c r="AF77" i="25" s="1"/>
  <c r="AM56" i="43"/>
  <c r="AM49" i="43"/>
  <c r="AF31" i="43"/>
  <c r="AE31" i="25" s="1"/>
  <c r="AF33" i="43"/>
  <c r="AE33" i="25" s="1"/>
  <c r="AO14" i="43"/>
  <c r="AU15" i="43"/>
  <c r="AT15" i="43" s="1"/>
  <c r="AG15" i="25" s="1"/>
  <c r="AU19" i="43"/>
  <c r="AT19" i="43" s="1"/>
  <c r="AG19" i="25" s="1"/>
  <c r="AF13" i="43"/>
  <c r="AE13" i="25" s="1"/>
  <c r="AM15" i="43"/>
  <c r="AM19" i="43"/>
  <c r="AF474" i="43"/>
  <c r="AE474" i="25" s="1"/>
  <c r="AF476" i="43"/>
  <c r="AE476" i="25" s="1"/>
  <c r="AM468" i="43"/>
  <c r="AF475" i="43"/>
  <c r="AE475" i="25" s="1"/>
  <c r="AG468" i="43"/>
  <c r="AC468" i="43"/>
  <c r="AB468" i="43" s="1"/>
  <c r="AD468" i="25" s="1"/>
  <c r="AF466" i="43"/>
  <c r="AE466" i="25" s="1"/>
  <c r="AF453" i="43"/>
  <c r="AF455" i="43"/>
  <c r="AE455" i="25" s="1"/>
  <c r="AF457" i="43"/>
  <c r="AE457" i="25" s="1"/>
  <c r="AF459" i="43"/>
  <c r="AE459" i="25" s="1"/>
  <c r="AF461" i="43"/>
  <c r="AE461" i="25" s="1"/>
  <c r="AF463" i="43"/>
  <c r="AE463" i="25" s="1"/>
  <c r="AF450" i="43"/>
  <c r="AE450" i="25" s="1"/>
  <c r="AF454" i="43"/>
  <c r="AE454" i="25" s="1"/>
  <c r="AF456" i="43"/>
  <c r="AE456" i="25" s="1"/>
  <c r="AF458" i="43"/>
  <c r="AE458" i="25" s="1"/>
  <c r="AF460" i="43"/>
  <c r="AE460" i="25" s="1"/>
  <c r="AF462" i="43"/>
  <c r="AE462" i="25" s="1"/>
  <c r="AF464" i="43"/>
  <c r="AE464" i="25" s="1"/>
  <c r="AJ424" i="43"/>
  <c r="AF424" i="43" s="1"/>
  <c r="AE424" i="25" s="1"/>
  <c r="AK433" i="43"/>
  <c r="AF422" i="43"/>
  <c r="AE422" i="25" s="1"/>
  <c r="AF432" i="43"/>
  <c r="AC424" i="43"/>
  <c r="AB424" i="43" s="1"/>
  <c r="AD424" i="25" s="1"/>
  <c r="AE433" i="43"/>
  <c r="AK410" i="43"/>
  <c r="AJ410" i="43" s="1"/>
  <c r="AH410" i="43"/>
  <c r="AG410" i="43" s="1"/>
  <c r="AM391" i="43"/>
  <c r="AM393" i="43"/>
  <c r="AM390" i="43"/>
  <c r="AF390" i="43" s="1"/>
  <c r="AE390" i="25" s="1"/>
  <c r="AN389" i="43"/>
  <c r="AM392" i="43"/>
  <c r="AF392" i="43" s="1"/>
  <c r="AE392" i="25" s="1"/>
  <c r="AJ391" i="43"/>
  <c r="AF394" i="43"/>
  <c r="AE394" i="25" s="1"/>
  <c r="AF396" i="43"/>
  <c r="AE396" i="25" s="1"/>
  <c r="AF400" i="43"/>
  <c r="AJ393" i="43"/>
  <c r="AC391" i="43"/>
  <c r="AB391" i="43" s="1"/>
  <c r="AD391" i="25" s="1"/>
  <c r="AF380" i="43"/>
  <c r="AE380" i="25" s="1"/>
  <c r="AF382" i="43"/>
  <c r="AE382" i="25" s="1"/>
  <c r="AF384" i="43"/>
  <c r="AE384" i="25" s="1"/>
  <c r="AF388" i="43"/>
  <c r="AE388" i="25" s="1"/>
  <c r="AC371" i="43"/>
  <c r="AB371" i="43" s="1"/>
  <c r="AD371" i="25" s="1"/>
  <c r="AC378" i="43"/>
  <c r="AB378" i="43" s="1"/>
  <c r="AD378" i="25" s="1"/>
  <c r="AK307" i="43"/>
  <c r="AK398" i="43" s="1"/>
  <c r="AF342" i="43"/>
  <c r="AE342" i="25" s="1"/>
  <c r="AH307" i="43"/>
  <c r="AF333" i="43"/>
  <c r="AE333" i="25" s="1"/>
  <c r="AJ327" i="43"/>
  <c r="AF327" i="43" s="1"/>
  <c r="AE327" i="25" s="1"/>
  <c r="AF302" i="43"/>
  <c r="AE302" i="25" s="1"/>
  <c r="AG291" i="43"/>
  <c r="AF291" i="43" s="1"/>
  <c r="AE291" i="25" s="1"/>
  <c r="AF283" i="43"/>
  <c r="AE283" i="25" s="1"/>
  <c r="AF250" i="43"/>
  <c r="AE250" i="25" s="1"/>
  <c r="AJ204" i="43"/>
  <c r="AC204" i="43"/>
  <c r="AB204" i="43" s="1"/>
  <c r="AD204" i="25" s="1"/>
  <c r="AL189" i="43"/>
  <c r="AF187" i="43"/>
  <c r="AE187" i="25" s="1"/>
  <c r="AF188" i="43"/>
  <c r="AE188" i="25" s="1"/>
  <c r="AF190" i="43"/>
  <c r="AE190" i="25" s="1"/>
  <c r="AF192" i="43"/>
  <c r="AE192" i="25" s="1"/>
  <c r="AF196" i="43"/>
  <c r="AE196" i="25" s="1"/>
  <c r="AF198" i="43"/>
  <c r="AE198" i="25" s="1"/>
  <c r="AF200" i="43"/>
  <c r="AE200" i="25" s="1"/>
  <c r="AF202" i="43"/>
  <c r="AE202" i="25" s="1"/>
  <c r="AJ195" i="43"/>
  <c r="AF195" i="43" s="1"/>
  <c r="AE195" i="25" s="1"/>
  <c r="AC195" i="43"/>
  <c r="AB195" i="43" s="1"/>
  <c r="AD195" i="25" s="1"/>
  <c r="AF168" i="43"/>
  <c r="AE168" i="25" s="1"/>
  <c r="AF170" i="43"/>
  <c r="AE170" i="25" s="1"/>
  <c r="AF172" i="43"/>
  <c r="AE172" i="25" s="1"/>
  <c r="AF174" i="43"/>
  <c r="AE174" i="25" s="1"/>
  <c r="AF176" i="43"/>
  <c r="AE176" i="25" s="1"/>
  <c r="AF140" i="43"/>
  <c r="AE140" i="25" s="1"/>
  <c r="AF144" i="43"/>
  <c r="AE144" i="25" s="1"/>
  <c r="AF148" i="43"/>
  <c r="AE148" i="25" s="1"/>
  <c r="AF150" i="43"/>
  <c r="AE150" i="25" s="1"/>
  <c r="AF152" i="43"/>
  <c r="AE152" i="25" s="1"/>
  <c r="AF154" i="43"/>
  <c r="AE154" i="25" s="1"/>
  <c r="AC138" i="43"/>
  <c r="AB138" i="43" s="1"/>
  <c r="AD138" i="25" s="1"/>
  <c r="AJ96" i="43"/>
  <c r="AG96" i="43"/>
  <c r="AG77" i="43"/>
  <c r="AF77" i="43" s="1"/>
  <c r="AE77" i="25" s="1"/>
  <c r="AN66" i="43"/>
  <c r="AM66" i="43" s="1"/>
  <c r="AM67" i="43"/>
  <c r="AM68" i="43"/>
  <c r="AK66" i="43"/>
  <c r="AJ66" i="43" s="1"/>
  <c r="AJ67" i="43"/>
  <c r="AJ68" i="43"/>
  <c r="AH66" i="43"/>
  <c r="AG66" i="43" s="1"/>
  <c r="AG67" i="43"/>
  <c r="AG68" i="43"/>
  <c r="AM50" i="43"/>
  <c r="AM58" i="43"/>
  <c r="AF50" i="43"/>
  <c r="AE50" i="25" s="1"/>
  <c r="AF51" i="43"/>
  <c r="AE51" i="25" s="1"/>
  <c r="AF53" i="43"/>
  <c r="AE53" i="25" s="1"/>
  <c r="AF55" i="43"/>
  <c r="AE55" i="25" s="1"/>
  <c r="AF57" i="43"/>
  <c r="AE57" i="25" s="1"/>
  <c r="AF59" i="43"/>
  <c r="AE59" i="25" s="1"/>
  <c r="AF61" i="43"/>
  <c r="AE61" i="25" s="1"/>
  <c r="AF63" i="43"/>
  <c r="AE63" i="25" s="1"/>
  <c r="AN34" i="43"/>
  <c r="AM35" i="43"/>
  <c r="AM36" i="43"/>
  <c r="AF36" i="43" s="1"/>
  <c r="AE36" i="25" s="1"/>
  <c r="AF30" i="43"/>
  <c r="AE30" i="25" s="1"/>
  <c r="AF32" i="43"/>
  <c r="AE32" i="25" s="1"/>
  <c r="AF38" i="43"/>
  <c r="AE38" i="25" s="1"/>
  <c r="AF40" i="43"/>
  <c r="AE40" i="25" s="1"/>
  <c r="AF42" i="43"/>
  <c r="AE42" i="25" s="1"/>
  <c r="AF44" i="43"/>
  <c r="AE44" i="25" s="1"/>
  <c r="AK14" i="43"/>
  <c r="AF24" i="43"/>
  <c r="AE24" i="25" s="1"/>
  <c r="AF8" i="43"/>
  <c r="AE8" i="25" s="1"/>
  <c r="AF10" i="43"/>
  <c r="AE10" i="25" s="1"/>
  <c r="AF16" i="43"/>
  <c r="AE16" i="25" s="1"/>
  <c r="AC508" i="43"/>
  <c r="AB508" i="43" s="1"/>
  <c r="AD508" i="25" s="1"/>
  <c r="Z512" i="43"/>
  <c r="Z472" i="43"/>
  <c r="L453" i="43"/>
  <c r="AC453" i="25" s="1"/>
  <c r="L461" i="43"/>
  <c r="AC461" i="25" s="1"/>
  <c r="AC425" i="43"/>
  <c r="AB425" i="43" s="1"/>
  <c r="AD425" i="25" s="1"/>
  <c r="Z433" i="43"/>
  <c r="Z434" i="43" s="1"/>
  <c r="AC393" i="43"/>
  <c r="AB393" i="43" s="1"/>
  <c r="AD393" i="25" s="1"/>
  <c r="AC372" i="43"/>
  <c r="AB372" i="43" s="1"/>
  <c r="AD372" i="25" s="1"/>
  <c r="Z307" i="43"/>
  <c r="Y307" i="43" s="1"/>
  <c r="Z241" i="43"/>
  <c r="Y241" i="43" s="1"/>
  <c r="L188" i="43"/>
  <c r="AC188" i="25" s="1"/>
  <c r="L196" i="43"/>
  <c r="AC196" i="25" s="1"/>
  <c r="L174" i="43"/>
  <c r="AC174" i="25" s="1"/>
  <c r="L163" i="43"/>
  <c r="Y157" i="43"/>
  <c r="Y92" i="43"/>
  <c r="Y73" i="43"/>
  <c r="AD66" i="43"/>
  <c r="AC66" i="43" s="1"/>
  <c r="AB66" i="43" s="1"/>
  <c r="AD66" i="25" s="1"/>
  <c r="AC67" i="43"/>
  <c r="AB67" i="43" s="1"/>
  <c r="AD67" i="25" s="1"/>
  <c r="AC68" i="43"/>
  <c r="AB68" i="43" s="1"/>
  <c r="AD68" i="25" s="1"/>
  <c r="AC35" i="43"/>
  <c r="AB35" i="43" s="1"/>
  <c r="AD35" i="25" s="1"/>
  <c r="AD34" i="43"/>
  <c r="AC34" i="43" s="1"/>
  <c r="AB34" i="43" s="1"/>
  <c r="AD34" i="25" s="1"/>
  <c r="AC29" i="43"/>
  <c r="AB29" i="43" s="1"/>
  <c r="AD29" i="25" s="1"/>
  <c r="L38" i="43"/>
  <c r="AC38" i="25" s="1"/>
  <c r="L42" i="43"/>
  <c r="Z34" i="43"/>
  <c r="Y35" i="43"/>
  <c r="L31" i="43"/>
  <c r="AC31" i="25" s="1"/>
  <c r="Y36" i="43"/>
  <c r="L36" i="43" s="1"/>
  <c r="L13" i="43"/>
  <c r="AC13" i="25" s="1"/>
  <c r="T472" i="43"/>
  <c r="L469" i="43"/>
  <c r="L464" i="43"/>
  <c r="S452" i="43"/>
  <c r="S456" i="43"/>
  <c r="S460" i="43"/>
  <c r="W433" i="43"/>
  <c r="L437" i="43"/>
  <c r="AC437" i="25" s="1"/>
  <c r="L403" i="43"/>
  <c r="L373" i="43"/>
  <c r="P364" i="43"/>
  <c r="W307" i="43"/>
  <c r="V307" i="43" s="1"/>
  <c r="W241" i="43"/>
  <c r="V241" i="43" s="1"/>
  <c r="Q241" i="43"/>
  <c r="R241" i="43"/>
  <c r="R398" i="43" s="1"/>
  <c r="T241" i="43"/>
  <c r="S241" i="43" s="1"/>
  <c r="L250" i="43"/>
  <c r="AC250" i="25" s="1"/>
  <c r="L193" i="43"/>
  <c r="AC193" i="25" s="1"/>
  <c r="L187" i="43"/>
  <c r="AC187" i="25" s="1"/>
  <c r="L173" i="43"/>
  <c r="AC173" i="25" s="1"/>
  <c r="W166" i="43"/>
  <c r="L160" i="43"/>
  <c r="AC160" i="25" s="1"/>
  <c r="P157" i="43"/>
  <c r="L135" i="43"/>
  <c r="AC135" i="25" s="1"/>
  <c r="L145" i="43"/>
  <c r="P131" i="43"/>
  <c r="L149" i="43"/>
  <c r="V131" i="43"/>
  <c r="L139" i="43"/>
  <c r="L143" i="43"/>
  <c r="L151" i="43"/>
  <c r="L140" i="43"/>
  <c r="P79" i="43"/>
  <c r="X66" i="43"/>
  <c r="V66" i="43" s="1"/>
  <c r="V67" i="43"/>
  <c r="V68" i="43"/>
  <c r="L53" i="43"/>
  <c r="L55" i="43"/>
  <c r="S49" i="43"/>
  <c r="P56" i="43"/>
  <c r="L33" i="43"/>
  <c r="AC33" i="25" s="1"/>
  <c r="V34" i="43"/>
  <c r="V35" i="43"/>
  <c r="S34" i="43"/>
  <c r="T14" i="43"/>
  <c r="P34" i="43"/>
  <c r="P35" i="43"/>
  <c r="U14" i="43"/>
  <c r="S19" i="43"/>
  <c r="S12" i="43"/>
  <c r="S18" i="43"/>
  <c r="Q14" i="43"/>
  <c r="P15" i="43"/>
  <c r="P19" i="43"/>
  <c r="L8" i="43"/>
  <c r="L16" i="43"/>
  <c r="AC16" i="25" s="1"/>
  <c r="L20" i="43"/>
  <c r="L22" i="43"/>
  <c r="L26" i="43"/>
  <c r="L30" i="43"/>
  <c r="AC30" i="25" s="1"/>
  <c r="L40" i="43"/>
  <c r="AC40" i="25" s="1"/>
  <c r="L46" i="43"/>
  <c r="L48" i="43"/>
  <c r="L52" i="43"/>
  <c r="L54" i="43"/>
  <c r="L60" i="43"/>
  <c r="L62" i="43"/>
  <c r="L65" i="43"/>
  <c r="AC65" i="25" s="1"/>
  <c r="L69" i="43"/>
  <c r="AC69" i="25" s="1"/>
  <c r="L81" i="43"/>
  <c r="L83" i="43"/>
  <c r="AC83" i="25" s="1"/>
  <c r="L85" i="43"/>
  <c r="L87" i="43"/>
  <c r="L89" i="43"/>
  <c r="AC89" i="25" s="1"/>
  <c r="L93" i="43"/>
  <c r="AC93" i="25" s="1"/>
  <c r="L95" i="43"/>
  <c r="AC95" i="25" s="1"/>
  <c r="L99" i="43"/>
  <c r="AC99" i="25" s="1"/>
  <c r="L105" i="43"/>
  <c r="L119" i="43"/>
  <c r="L121" i="43"/>
  <c r="L128" i="43"/>
  <c r="L130" i="43"/>
  <c r="L132" i="43"/>
  <c r="AC132" i="25" s="1"/>
  <c r="L134" i="43"/>
  <c r="AC134" i="25" s="1"/>
  <c r="L144" i="43"/>
  <c r="L148" i="43"/>
  <c r="L152" i="43"/>
  <c r="L154" i="43"/>
  <c r="AC154" i="25" s="1"/>
  <c r="L158" i="43"/>
  <c r="L164" i="43"/>
  <c r="L168" i="43"/>
  <c r="L170" i="43"/>
  <c r="AC170" i="25" s="1"/>
  <c r="L172" i="43"/>
  <c r="AC172" i="25" s="1"/>
  <c r="L176" i="43"/>
  <c r="AC176" i="25" s="1"/>
  <c r="L347" i="43"/>
  <c r="AC347" i="25" s="1"/>
  <c r="L351" i="43"/>
  <c r="AC351" i="25" s="1"/>
  <c r="L353" i="43"/>
  <c r="L355" i="43"/>
  <c r="AC355" i="25" s="1"/>
  <c r="L359" i="43"/>
  <c r="AC359" i="25" s="1"/>
  <c r="L361" i="43"/>
  <c r="AC361" i="25" s="1"/>
  <c r="L363" i="43"/>
  <c r="AC363" i="25" s="1"/>
  <c r="L365" i="43"/>
  <c r="AC365" i="25" s="1"/>
  <c r="L367" i="43"/>
  <c r="L369" i="43"/>
  <c r="AC369" i="25" s="1"/>
  <c r="L375" i="43"/>
  <c r="L377" i="43"/>
  <c r="L381" i="43"/>
  <c r="L383" i="43"/>
  <c r="L395" i="43"/>
  <c r="AC395" i="25" s="1"/>
  <c r="L397" i="43"/>
  <c r="L407" i="43"/>
  <c r="L409" i="43"/>
  <c r="L411" i="43"/>
  <c r="L413" i="43"/>
  <c r="L415" i="43"/>
  <c r="AC415" i="25" s="1"/>
  <c r="L423" i="43"/>
  <c r="AC423" i="25" s="1"/>
  <c r="L432" i="43"/>
  <c r="L442" i="43"/>
  <c r="AC442" i="25" s="1"/>
  <c r="L444" i="43"/>
  <c r="AC444" i="25" s="1"/>
  <c r="L446" i="43"/>
  <c r="AC446" i="25" s="1"/>
  <c r="L448" i="43"/>
  <c r="AC448" i="25" s="1"/>
  <c r="L474" i="43"/>
  <c r="L476" i="43"/>
  <c r="L478" i="43"/>
  <c r="L482" i="43"/>
  <c r="AC482" i="25" s="1"/>
  <c r="L492" i="43"/>
  <c r="AC492" i="25" s="1"/>
  <c r="L509" i="43"/>
  <c r="AC509" i="25" s="1"/>
  <c r="L514" i="43"/>
  <c r="H514" i="43" s="1"/>
  <c r="O137" i="43"/>
  <c r="O136" i="43" s="1"/>
  <c r="K66" i="43"/>
  <c r="O14" i="43"/>
  <c r="H510" i="45"/>
  <c r="AH510" i="25" s="1"/>
  <c r="H508" i="45"/>
  <c r="AH508" i="25" s="1"/>
  <c r="H475" i="45"/>
  <c r="AH475" i="25" s="1"/>
  <c r="J512" i="45"/>
  <c r="I512" i="45" s="1"/>
  <c r="M512" i="45"/>
  <c r="O512" i="45"/>
  <c r="Q512" i="45"/>
  <c r="U512" i="45"/>
  <c r="U513" i="45" s="1"/>
  <c r="W512" i="45"/>
  <c r="W513" i="45" s="1"/>
  <c r="L512" i="45"/>
  <c r="N512" i="45"/>
  <c r="P512" i="45"/>
  <c r="T512" i="45"/>
  <c r="T513" i="45" s="1"/>
  <c r="V512" i="45"/>
  <c r="V513" i="45" s="1"/>
  <c r="X512" i="45"/>
  <c r="X513" i="45" s="1"/>
  <c r="H469" i="45"/>
  <c r="AH469" i="25" s="1"/>
  <c r="H465" i="45"/>
  <c r="AH465" i="25" s="1"/>
  <c r="H463" i="45"/>
  <c r="AH463" i="25" s="1"/>
  <c r="H462" i="45"/>
  <c r="AH462" i="25" s="1"/>
  <c r="H461" i="45"/>
  <c r="AH461" i="25" s="1"/>
  <c r="H459" i="45"/>
  <c r="AH459" i="25" s="1"/>
  <c r="H457" i="45"/>
  <c r="AH457" i="25" s="1"/>
  <c r="H455" i="45"/>
  <c r="AH455" i="25" s="1"/>
  <c r="H454" i="45"/>
  <c r="AH454" i="25" s="1"/>
  <c r="H452" i="45"/>
  <c r="AH452" i="25" s="1"/>
  <c r="H453" i="45"/>
  <c r="AH453" i="25" s="1"/>
  <c r="H437" i="45"/>
  <c r="AH437" i="25" s="1"/>
  <c r="M472" i="45"/>
  <c r="O472" i="45"/>
  <c r="Q472" i="45"/>
  <c r="S472" i="45"/>
  <c r="J472" i="45"/>
  <c r="L472" i="45"/>
  <c r="N472" i="45"/>
  <c r="P472" i="45"/>
  <c r="I401" i="45"/>
  <c r="I410" i="45"/>
  <c r="M434" i="45"/>
  <c r="Q434" i="45"/>
  <c r="W434" i="45"/>
  <c r="H402" i="45"/>
  <c r="AH402" i="25" s="1"/>
  <c r="K410" i="45"/>
  <c r="K404" i="45"/>
  <c r="K408" i="45"/>
  <c r="N434" i="45"/>
  <c r="V434" i="45"/>
  <c r="H379" i="45"/>
  <c r="AH379" i="25" s="1"/>
  <c r="H381" i="45"/>
  <c r="AH381" i="25" s="1"/>
  <c r="K378" i="45"/>
  <c r="J307" i="45"/>
  <c r="I307" i="45" s="1"/>
  <c r="AI307" i="25" s="1"/>
  <c r="K327" i="45"/>
  <c r="P307" i="45"/>
  <c r="N241" i="45"/>
  <c r="N398" i="45" s="1"/>
  <c r="P241" i="45"/>
  <c r="P398" i="45" s="1"/>
  <c r="S398" i="45"/>
  <c r="U398" i="45"/>
  <c r="W398" i="45"/>
  <c r="T398" i="45"/>
  <c r="V398" i="45"/>
  <c r="X398" i="45"/>
  <c r="I197" i="45"/>
  <c r="H191" i="45"/>
  <c r="AH191" i="25" s="1"/>
  <c r="H193" i="45"/>
  <c r="AH193" i="25" s="1"/>
  <c r="H190" i="45"/>
  <c r="AH190" i="25" s="1"/>
  <c r="H105" i="45"/>
  <c r="AH105" i="25" s="1"/>
  <c r="H107" i="45"/>
  <c r="AH107" i="25" s="1"/>
  <c r="H109" i="45"/>
  <c r="AH109" i="25" s="1"/>
  <c r="H129" i="45"/>
  <c r="AH129" i="25" s="1"/>
  <c r="H133" i="45"/>
  <c r="AH133" i="25" s="1"/>
  <c r="K77" i="45"/>
  <c r="AJ77" i="25" s="1"/>
  <c r="N72" i="45"/>
  <c r="N214" i="45" s="1"/>
  <c r="J100" i="45"/>
  <c r="I100" i="45" s="1"/>
  <c r="AI100" i="25" s="1"/>
  <c r="I113" i="45"/>
  <c r="K80" i="45"/>
  <c r="AJ80" i="25" s="1"/>
  <c r="H95" i="45"/>
  <c r="AH95" i="25" s="1"/>
  <c r="H103" i="45"/>
  <c r="AH103" i="25" s="1"/>
  <c r="M214" i="45"/>
  <c r="Q214" i="45"/>
  <c r="P79" i="45"/>
  <c r="K96" i="45"/>
  <c r="AJ96" i="25" s="1"/>
  <c r="K100" i="45"/>
  <c r="AJ100" i="25" s="1"/>
  <c r="K104" i="45"/>
  <c r="H70" i="45"/>
  <c r="AH70" i="25" s="1"/>
  <c r="K35" i="45"/>
  <c r="AJ35" i="25" s="1"/>
  <c r="H21" i="45"/>
  <c r="AH21" i="25" s="1"/>
  <c r="S14" i="45"/>
  <c r="R18" i="45"/>
  <c r="AK18" i="25" s="1"/>
  <c r="H13" i="45"/>
  <c r="AH13" i="25" s="1"/>
  <c r="K7" i="45"/>
  <c r="S512" i="45"/>
  <c r="S410" i="45"/>
  <c r="R410" i="45" s="1"/>
  <c r="H376" i="45"/>
  <c r="AH376" i="25" s="1"/>
  <c r="R371" i="45"/>
  <c r="H333" i="45"/>
  <c r="AH333" i="25" s="1"/>
  <c r="R307" i="45"/>
  <c r="AK307" i="25" s="1"/>
  <c r="H302" i="45"/>
  <c r="AH302" i="25" s="1"/>
  <c r="H261" i="45"/>
  <c r="AH261" i="25" s="1"/>
  <c r="H250" i="45"/>
  <c r="AH250" i="25" s="1"/>
  <c r="R150" i="45"/>
  <c r="H59" i="45"/>
  <c r="AH59" i="25" s="1"/>
  <c r="H61" i="45"/>
  <c r="AH61" i="25" s="1"/>
  <c r="H63" i="45"/>
  <c r="AH63" i="25" s="1"/>
  <c r="H9" i="45"/>
  <c r="AH9" i="25" s="1"/>
  <c r="H11" i="45"/>
  <c r="AH11" i="25" s="1"/>
  <c r="H17" i="45"/>
  <c r="AH17" i="25" s="1"/>
  <c r="K364" i="45"/>
  <c r="L241" i="45"/>
  <c r="K298" i="45"/>
  <c r="K308" i="45"/>
  <c r="K256" i="45"/>
  <c r="K94" i="45"/>
  <c r="AJ94" i="25" s="1"/>
  <c r="J189" i="45"/>
  <c r="I189" i="45" s="1"/>
  <c r="H510" i="46"/>
  <c r="AL510" i="25" s="1"/>
  <c r="H507" i="46"/>
  <c r="AL507" i="25" s="1"/>
  <c r="H495" i="46"/>
  <c r="AL495" i="25" s="1"/>
  <c r="H493" i="46"/>
  <c r="AL493" i="25" s="1"/>
  <c r="H480" i="46"/>
  <c r="AL480" i="25" s="1"/>
  <c r="H482" i="46"/>
  <c r="AL482" i="25" s="1"/>
  <c r="H484" i="46"/>
  <c r="AL484" i="25" s="1"/>
  <c r="H486" i="46"/>
  <c r="AL486" i="25" s="1"/>
  <c r="H488" i="46"/>
  <c r="AL488" i="25" s="1"/>
  <c r="J512" i="46"/>
  <c r="I512" i="46" s="1"/>
  <c r="P512" i="46"/>
  <c r="N512" i="46"/>
  <c r="H468" i="46"/>
  <c r="AL468" i="25" s="1"/>
  <c r="H437" i="46"/>
  <c r="AL437" i="25" s="1"/>
  <c r="H460" i="46"/>
  <c r="AL460" i="25" s="1"/>
  <c r="H457" i="46"/>
  <c r="AL457" i="25" s="1"/>
  <c r="H469" i="46"/>
  <c r="AL469" i="25" s="1"/>
  <c r="H467" i="46"/>
  <c r="AL467" i="25" s="1"/>
  <c r="H464" i="46"/>
  <c r="AL464" i="25" s="1"/>
  <c r="H465" i="46"/>
  <c r="AL465" i="25" s="1"/>
  <c r="H459" i="46"/>
  <c r="AL459" i="25" s="1"/>
  <c r="H456" i="46"/>
  <c r="AL456" i="25" s="1"/>
  <c r="H452" i="46"/>
  <c r="AL452" i="25" s="1"/>
  <c r="K436" i="46"/>
  <c r="O436" i="46"/>
  <c r="J472" i="46"/>
  <c r="K438" i="46"/>
  <c r="H440" i="46"/>
  <c r="AL440" i="25" s="1"/>
  <c r="H442" i="46"/>
  <c r="AL442" i="25" s="1"/>
  <c r="H444" i="46"/>
  <c r="AL444" i="25" s="1"/>
  <c r="H446" i="46"/>
  <c r="AL446" i="25" s="1"/>
  <c r="H448" i="46"/>
  <c r="AL448" i="25" s="1"/>
  <c r="I411" i="46"/>
  <c r="H411" i="46" s="1"/>
  <c r="H413" i="46"/>
  <c r="AL413" i="25" s="1"/>
  <c r="H417" i="46"/>
  <c r="AL417" i="25" s="1"/>
  <c r="H421" i="46"/>
  <c r="AL421" i="25" s="1"/>
  <c r="H431" i="46"/>
  <c r="AL428" i="25" s="1"/>
  <c r="M425" i="46"/>
  <c r="I401" i="46"/>
  <c r="H403" i="46"/>
  <c r="AL403" i="25" s="1"/>
  <c r="H405" i="46"/>
  <c r="AL405" i="25" s="1"/>
  <c r="H407" i="46"/>
  <c r="AL407" i="25" s="1"/>
  <c r="H409" i="46"/>
  <c r="AL409" i="25" s="1"/>
  <c r="H397" i="46"/>
  <c r="AL397" i="25" s="1"/>
  <c r="H395" i="46"/>
  <c r="AL395" i="25" s="1"/>
  <c r="H387" i="46"/>
  <c r="AL387" i="25" s="1"/>
  <c r="H381" i="46"/>
  <c r="AL381" i="25" s="1"/>
  <c r="H383" i="46"/>
  <c r="AL383" i="25" s="1"/>
  <c r="H380" i="46"/>
  <c r="AL380" i="25" s="1"/>
  <c r="H382" i="46"/>
  <c r="AL382" i="25" s="1"/>
  <c r="J371" i="46"/>
  <c r="I371" i="46" s="1"/>
  <c r="H371" i="46" s="1"/>
  <c r="AL371" i="25" s="1"/>
  <c r="O372" i="46"/>
  <c r="H353" i="46"/>
  <c r="AL353" i="25" s="1"/>
  <c r="H357" i="46"/>
  <c r="AL357" i="25" s="1"/>
  <c r="J307" i="46"/>
  <c r="I307" i="46" s="1"/>
  <c r="H340" i="46"/>
  <c r="AL340" i="25" s="1"/>
  <c r="H341" i="46"/>
  <c r="AL341" i="25" s="1"/>
  <c r="K207" i="46"/>
  <c r="H207" i="46" s="1"/>
  <c r="AL207" i="25" s="1"/>
  <c r="H203" i="46"/>
  <c r="AL203" i="25" s="1"/>
  <c r="H197" i="46"/>
  <c r="AL197" i="25" s="1"/>
  <c r="K195" i="46"/>
  <c r="H193" i="46"/>
  <c r="AL193" i="25" s="1"/>
  <c r="I181" i="46"/>
  <c r="H181" i="46" s="1"/>
  <c r="AL181" i="25" s="1"/>
  <c r="H188" i="46"/>
  <c r="AL188" i="25" s="1"/>
  <c r="H159" i="46"/>
  <c r="AL159" i="25" s="1"/>
  <c r="H163" i="46"/>
  <c r="AL163" i="25" s="1"/>
  <c r="I131" i="46"/>
  <c r="H131" i="46" s="1"/>
  <c r="AL131" i="25" s="1"/>
  <c r="H114" i="46"/>
  <c r="AL114" i="25" s="1"/>
  <c r="N72" i="46"/>
  <c r="M72" i="46" s="1"/>
  <c r="J100" i="46"/>
  <c r="I100" i="46" s="1"/>
  <c r="J111" i="46"/>
  <c r="I111" i="46" s="1"/>
  <c r="H111" i="46" s="1"/>
  <c r="AL111" i="25" s="1"/>
  <c r="M97" i="46"/>
  <c r="H127" i="46"/>
  <c r="AL127" i="25" s="1"/>
  <c r="H129" i="46"/>
  <c r="AL129" i="25" s="1"/>
  <c r="H133" i="46"/>
  <c r="AL133" i="25" s="1"/>
  <c r="H135" i="46"/>
  <c r="AL135" i="25" s="1"/>
  <c r="P73" i="46"/>
  <c r="P72" i="46" s="1"/>
  <c r="O72" i="46" s="1"/>
  <c r="N66" i="46"/>
  <c r="M66" i="46" s="1"/>
  <c r="M67" i="46"/>
  <c r="H71" i="46"/>
  <c r="AL71" i="25" s="1"/>
  <c r="H16" i="46"/>
  <c r="AL16" i="25" s="1"/>
  <c r="H20" i="46"/>
  <c r="AL20" i="25" s="1"/>
  <c r="H22" i="46"/>
  <c r="AL22" i="25" s="1"/>
  <c r="H31" i="46"/>
  <c r="AL31" i="25" s="1"/>
  <c r="H23" i="46"/>
  <c r="AL23" i="25" s="1"/>
  <c r="L14" i="46"/>
  <c r="K14" i="46" s="1"/>
  <c r="H8" i="46"/>
  <c r="AL8" i="25" s="1"/>
  <c r="H10" i="46"/>
  <c r="AL10" i="25" s="1"/>
  <c r="H11" i="46"/>
  <c r="AL11" i="25" s="1"/>
  <c r="H516" i="46"/>
  <c r="L512" i="46"/>
  <c r="O500" i="46"/>
  <c r="H500" i="46" s="1"/>
  <c r="AL500" i="25" s="1"/>
  <c r="H508" i="46"/>
  <c r="AL508" i="25" s="1"/>
  <c r="H509" i="46"/>
  <c r="AL509" i="25" s="1"/>
  <c r="H514" i="46"/>
  <c r="H497" i="46"/>
  <c r="AL497" i="25" s="1"/>
  <c r="H478" i="46"/>
  <c r="AL478" i="25" s="1"/>
  <c r="M477" i="46"/>
  <c r="H477" i="46" s="1"/>
  <c r="AL477" i="25" s="1"/>
  <c r="H475" i="46"/>
  <c r="AL475" i="25" s="1"/>
  <c r="H453" i="46"/>
  <c r="AL453" i="25" s="1"/>
  <c r="H461" i="46"/>
  <c r="AL461" i="25" s="1"/>
  <c r="H454" i="46"/>
  <c r="AL454" i="25" s="1"/>
  <c r="H458" i="46"/>
  <c r="AL458" i="25" s="1"/>
  <c r="H462" i="46"/>
  <c r="AL462" i="25" s="1"/>
  <c r="K466" i="46"/>
  <c r="H466" i="46" s="1"/>
  <c r="AL466" i="25" s="1"/>
  <c r="N433" i="46"/>
  <c r="N434" i="46" s="1"/>
  <c r="H438" i="46"/>
  <c r="AL438" i="25" s="1"/>
  <c r="L433" i="46"/>
  <c r="H408" i="46"/>
  <c r="AL408" i="25" s="1"/>
  <c r="M410" i="46"/>
  <c r="K410" i="46"/>
  <c r="H402" i="46"/>
  <c r="AL402" i="25" s="1"/>
  <c r="H406" i="46"/>
  <c r="AL406" i="25" s="1"/>
  <c r="H412" i="46"/>
  <c r="AL412" i="25" s="1"/>
  <c r="H394" i="46"/>
  <c r="AL394" i="25" s="1"/>
  <c r="H396" i="46"/>
  <c r="AL396" i="25" s="1"/>
  <c r="M393" i="46"/>
  <c r="H373" i="46"/>
  <c r="AL373" i="25" s="1"/>
  <c r="H375" i="46"/>
  <c r="AL375" i="25" s="1"/>
  <c r="H377" i="46"/>
  <c r="AL377" i="25" s="1"/>
  <c r="H386" i="46"/>
  <c r="AL386" i="25" s="1"/>
  <c r="M372" i="46"/>
  <c r="H348" i="46"/>
  <c r="AL348" i="25" s="1"/>
  <c r="H346" i="46"/>
  <c r="AL346" i="25" s="1"/>
  <c r="H347" i="46"/>
  <c r="AL347" i="25" s="1"/>
  <c r="H349" i="46"/>
  <c r="AL349" i="25" s="1"/>
  <c r="H339" i="46"/>
  <c r="AL339" i="25" s="1"/>
  <c r="H321" i="46"/>
  <c r="AL321" i="25" s="1"/>
  <c r="H323" i="46"/>
  <c r="AL323" i="25" s="1"/>
  <c r="H325" i="46"/>
  <c r="AL325" i="25" s="1"/>
  <c r="H327" i="46"/>
  <c r="AL327" i="25" s="1"/>
  <c r="H329" i="46"/>
  <c r="AL329" i="25" s="1"/>
  <c r="H331" i="46"/>
  <c r="AL331" i="25" s="1"/>
  <c r="H333" i="46"/>
  <c r="AL333" i="25" s="1"/>
  <c r="H302" i="46"/>
  <c r="AL302" i="25" s="1"/>
  <c r="H283" i="46"/>
  <c r="AL283" i="25" s="1"/>
  <c r="O241" i="46"/>
  <c r="H209" i="46"/>
  <c r="AL209" i="25" s="1"/>
  <c r="H211" i="46"/>
  <c r="AL211" i="25" s="1"/>
  <c r="H213" i="46"/>
  <c r="AL213" i="25" s="1"/>
  <c r="H199" i="46"/>
  <c r="AL199" i="25" s="1"/>
  <c r="O190" i="46"/>
  <c r="H187" i="46"/>
  <c r="AL187" i="25" s="1"/>
  <c r="M190" i="46"/>
  <c r="H192" i="46"/>
  <c r="AL192" i="25" s="1"/>
  <c r="H196" i="46"/>
  <c r="AL196" i="25" s="1"/>
  <c r="H198" i="46"/>
  <c r="AL198" i="25" s="1"/>
  <c r="H200" i="46"/>
  <c r="AL200" i="25" s="1"/>
  <c r="H202" i="46"/>
  <c r="AL202" i="25" s="1"/>
  <c r="H93" i="46"/>
  <c r="AL93" i="25" s="1"/>
  <c r="H95" i="46"/>
  <c r="AL95" i="25" s="1"/>
  <c r="H101" i="46"/>
  <c r="AL101" i="25" s="1"/>
  <c r="H75" i="46"/>
  <c r="AL75" i="25" s="1"/>
  <c r="O74" i="46"/>
  <c r="H76" i="46"/>
  <c r="AL76" i="25" s="1"/>
  <c r="H505" i="46"/>
  <c r="AL505" i="25" s="1"/>
  <c r="H504" i="46"/>
  <c r="AL504" i="25" s="1"/>
  <c r="H506" i="46"/>
  <c r="AL506" i="25" s="1"/>
  <c r="H490" i="46"/>
  <c r="AL490" i="25" s="1"/>
  <c r="H492" i="46"/>
  <c r="AL492" i="25" s="1"/>
  <c r="H494" i="46"/>
  <c r="AL494" i="25" s="1"/>
  <c r="H496" i="46"/>
  <c r="AL496" i="25" s="1"/>
  <c r="H498" i="46"/>
  <c r="AL498" i="25" s="1"/>
  <c r="H502" i="46"/>
  <c r="AL502" i="25" s="1"/>
  <c r="H474" i="46"/>
  <c r="AL474" i="25" s="1"/>
  <c r="H476" i="46"/>
  <c r="AL476" i="25" s="1"/>
  <c r="H473" i="46"/>
  <c r="H422" i="46"/>
  <c r="AL422" i="25" s="1"/>
  <c r="H423" i="46"/>
  <c r="AL423" i="25" s="1"/>
  <c r="H432" i="46"/>
  <c r="K425" i="46"/>
  <c r="O401" i="46"/>
  <c r="O391" i="46"/>
  <c r="M391" i="46"/>
  <c r="K391" i="46"/>
  <c r="K393" i="46"/>
  <c r="H389" i="46"/>
  <c r="AL389" i="25" s="1"/>
  <c r="H385" i="46"/>
  <c r="AL385" i="25" s="1"/>
  <c r="H204" i="46"/>
  <c r="AL204" i="25" s="1"/>
  <c r="O195" i="46"/>
  <c r="M171" i="46"/>
  <c r="H171" i="46" s="1"/>
  <c r="AL171" i="25" s="1"/>
  <c r="H142" i="46"/>
  <c r="AL142" i="25" s="1"/>
  <c r="H157" i="46"/>
  <c r="AL157" i="25" s="1"/>
  <c r="H115" i="46"/>
  <c r="AL115" i="25" s="1"/>
  <c r="H104" i="46"/>
  <c r="AL104" i="25" s="1"/>
  <c r="H106" i="46"/>
  <c r="AL106" i="25" s="1"/>
  <c r="H108" i="46"/>
  <c r="AL108" i="25" s="1"/>
  <c r="H110" i="46"/>
  <c r="AL110" i="25" s="1"/>
  <c r="H116" i="46"/>
  <c r="AL116" i="25" s="1"/>
  <c r="K92" i="46"/>
  <c r="O67" i="46"/>
  <c r="M73" i="46"/>
  <c r="K74" i="46"/>
  <c r="H45" i="46"/>
  <c r="AL45" i="25" s="1"/>
  <c r="H47" i="46"/>
  <c r="AL47" i="25" s="1"/>
  <c r="O50" i="46"/>
  <c r="M50" i="46"/>
  <c r="N34" i="46"/>
  <c r="M34" i="46" s="1"/>
  <c r="O35" i="46"/>
  <c r="L34" i="46"/>
  <c r="K34" i="46" s="1"/>
  <c r="K35" i="46"/>
  <c r="P14" i="46"/>
  <c r="O14" i="46" s="1"/>
  <c r="N14" i="46"/>
  <c r="M14" i="46" s="1"/>
  <c r="M15" i="46"/>
  <c r="M19" i="46"/>
  <c r="J434" i="46"/>
  <c r="I434" i="46" s="1"/>
  <c r="H508" i="42"/>
  <c r="W508" i="25" s="1"/>
  <c r="H509" i="42"/>
  <c r="W509" i="25" s="1"/>
  <c r="H506" i="42"/>
  <c r="W506" i="25" s="1"/>
  <c r="H496" i="42"/>
  <c r="W496" i="25" s="1"/>
  <c r="H478" i="42"/>
  <c r="W478" i="25" s="1"/>
  <c r="H476" i="42"/>
  <c r="W476" i="25" s="1"/>
  <c r="H474" i="42"/>
  <c r="W474" i="25" s="1"/>
  <c r="N512" i="42"/>
  <c r="K512" i="42"/>
  <c r="I512" i="42" s="1"/>
  <c r="H480" i="42"/>
  <c r="W480" i="25" s="1"/>
  <c r="H482" i="42"/>
  <c r="W482" i="25" s="1"/>
  <c r="H484" i="42"/>
  <c r="W484" i="25" s="1"/>
  <c r="H486" i="42"/>
  <c r="W486" i="25" s="1"/>
  <c r="H488" i="42"/>
  <c r="W488" i="25" s="1"/>
  <c r="M512" i="42"/>
  <c r="O512" i="42"/>
  <c r="H452" i="42"/>
  <c r="W452" i="25" s="1"/>
  <c r="H464" i="42"/>
  <c r="W464" i="25" s="1"/>
  <c r="L436" i="42"/>
  <c r="H436" i="42" s="1"/>
  <c r="K472" i="42"/>
  <c r="I472" i="42" s="1"/>
  <c r="L438" i="42"/>
  <c r="H440" i="42"/>
  <c r="W440" i="25" s="1"/>
  <c r="H442" i="42"/>
  <c r="W442" i="25" s="1"/>
  <c r="H444" i="42"/>
  <c r="W444" i="25" s="1"/>
  <c r="H446" i="42"/>
  <c r="W446" i="25" s="1"/>
  <c r="H448" i="42"/>
  <c r="W448" i="25" s="1"/>
  <c r="H469" i="42"/>
  <c r="W469" i="25" s="1"/>
  <c r="L466" i="42"/>
  <c r="M472" i="42"/>
  <c r="O472" i="42"/>
  <c r="K433" i="42"/>
  <c r="I433" i="42" s="1"/>
  <c r="X430" i="25" s="1"/>
  <c r="M433" i="42"/>
  <c r="O433" i="42"/>
  <c r="H424" i="42"/>
  <c r="W424" i="25" s="1"/>
  <c r="H411" i="42"/>
  <c r="H413" i="42"/>
  <c r="W413" i="25" s="1"/>
  <c r="H415" i="42"/>
  <c r="W415" i="25" s="1"/>
  <c r="H417" i="42"/>
  <c r="W417" i="25" s="1"/>
  <c r="H419" i="42"/>
  <c r="W419" i="25" s="1"/>
  <c r="H421" i="42"/>
  <c r="W421" i="25" s="1"/>
  <c r="H423" i="42"/>
  <c r="W423" i="25" s="1"/>
  <c r="H425" i="42"/>
  <c r="W425" i="25" s="1"/>
  <c r="H432" i="42"/>
  <c r="N433" i="42"/>
  <c r="H405" i="42"/>
  <c r="W405" i="25" s="1"/>
  <c r="H409" i="42"/>
  <c r="W409" i="25" s="1"/>
  <c r="N410" i="42"/>
  <c r="H402" i="42"/>
  <c r="W402" i="25" s="1"/>
  <c r="L408" i="42"/>
  <c r="L401" i="42"/>
  <c r="M410" i="42"/>
  <c r="O410" i="42"/>
  <c r="H397" i="42"/>
  <c r="W397" i="25" s="1"/>
  <c r="H395" i="42"/>
  <c r="W395" i="25" s="1"/>
  <c r="H385" i="42"/>
  <c r="W385" i="25" s="1"/>
  <c r="H382" i="42"/>
  <c r="W382" i="25" s="1"/>
  <c r="L372" i="42"/>
  <c r="H374" i="42"/>
  <c r="W374" i="25" s="1"/>
  <c r="O398" i="42"/>
  <c r="L202" i="42"/>
  <c r="N194" i="42"/>
  <c r="N189" i="42" s="1"/>
  <c r="M194" i="42"/>
  <c r="M189" i="42" s="1"/>
  <c r="L167" i="42"/>
  <c r="L181" i="42"/>
  <c r="L137" i="42"/>
  <c r="Y137" i="25" s="1"/>
  <c r="L138" i="42"/>
  <c r="Y138" i="25" s="1"/>
  <c r="H107" i="42"/>
  <c r="W107" i="25" s="1"/>
  <c r="K100" i="42"/>
  <c r="I100" i="42" s="1"/>
  <c r="X100" i="25" s="1"/>
  <c r="H74" i="42"/>
  <c r="W74" i="25" s="1"/>
  <c r="H76" i="42"/>
  <c r="W76" i="25" s="1"/>
  <c r="H126" i="42"/>
  <c r="W126" i="25" s="1"/>
  <c r="N79" i="42"/>
  <c r="M79" i="42"/>
  <c r="L96" i="42"/>
  <c r="Y96" i="25" s="1"/>
  <c r="M100" i="42"/>
  <c r="O100" i="42"/>
  <c r="N111" i="42"/>
  <c r="L111" i="42" s="1"/>
  <c r="L115" i="42"/>
  <c r="L117" i="42"/>
  <c r="M73" i="42"/>
  <c r="O73" i="42"/>
  <c r="L77" i="42"/>
  <c r="Y77" i="25" s="1"/>
  <c r="L49" i="42"/>
  <c r="Y49" i="25" s="1"/>
  <c r="L15" i="42"/>
  <c r="Y15" i="25" s="1"/>
  <c r="L19" i="42"/>
  <c r="Y19" i="25" s="1"/>
  <c r="N472" i="42"/>
  <c r="L468" i="42"/>
  <c r="Y468" i="25" s="1"/>
  <c r="L391" i="42"/>
  <c r="L393" i="42"/>
  <c r="L371" i="42"/>
  <c r="L379" i="42"/>
  <c r="N307" i="42"/>
  <c r="L339" i="42"/>
  <c r="L261" i="42"/>
  <c r="L204" i="42"/>
  <c r="L113" i="42"/>
  <c r="L97" i="42"/>
  <c r="Y97" i="25" s="1"/>
  <c r="L101" i="42"/>
  <c r="L67" i="42"/>
  <c r="Y67" i="25" s="1"/>
  <c r="L56" i="42"/>
  <c r="Y56" i="25" s="1"/>
  <c r="L58" i="42"/>
  <c r="Y58" i="25" s="1"/>
  <c r="L44" i="42"/>
  <c r="Y44" i="25" s="1"/>
  <c r="L50" i="42"/>
  <c r="Y50" i="25" s="1"/>
  <c r="J512" i="40"/>
  <c r="J472" i="40"/>
  <c r="I468" i="40"/>
  <c r="H468" i="40" s="1"/>
  <c r="V468" i="25" s="1"/>
  <c r="L513" i="40"/>
  <c r="J434" i="40"/>
  <c r="I424" i="40"/>
  <c r="H424" i="40" s="1"/>
  <c r="V424" i="25" s="1"/>
  <c r="I410" i="40"/>
  <c r="H410" i="40" s="1"/>
  <c r="K434" i="40"/>
  <c r="I401" i="40"/>
  <c r="H401" i="40" s="1"/>
  <c r="V401" i="25" s="1"/>
  <c r="L434" i="40"/>
  <c r="J307" i="40"/>
  <c r="I307" i="40" s="1"/>
  <c r="H307" i="40" s="1"/>
  <c r="V307" i="25" s="1"/>
  <c r="K398" i="40"/>
  <c r="I241" i="40"/>
  <c r="H241" i="40" s="1"/>
  <c r="V241" i="25" s="1"/>
  <c r="I215" i="40"/>
  <c r="H215" i="40" s="1"/>
  <c r="L398" i="40"/>
  <c r="I204" i="40"/>
  <c r="H204" i="40" s="1"/>
  <c r="V204" i="25" s="1"/>
  <c r="I207" i="40"/>
  <c r="H207" i="40" s="1"/>
  <c r="V207" i="25" s="1"/>
  <c r="I190" i="40"/>
  <c r="H190" i="40" s="1"/>
  <c r="V190" i="25" s="1"/>
  <c r="I195" i="40"/>
  <c r="H195" i="40" s="1"/>
  <c r="V195" i="25" s="1"/>
  <c r="I197" i="40"/>
  <c r="H197" i="40" s="1"/>
  <c r="V197" i="25" s="1"/>
  <c r="I187" i="40"/>
  <c r="H187" i="40" s="1"/>
  <c r="V187" i="25" s="1"/>
  <c r="J137" i="40"/>
  <c r="J136" i="40" s="1"/>
  <c r="I136" i="40" s="1"/>
  <c r="H136" i="40" s="1"/>
  <c r="V136" i="25" s="1"/>
  <c r="I138" i="40"/>
  <c r="H138" i="40" s="1"/>
  <c r="V138" i="25" s="1"/>
  <c r="I142" i="40"/>
  <c r="H142" i="40" s="1"/>
  <c r="V142" i="25" s="1"/>
  <c r="J111" i="40"/>
  <c r="I111" i="40" s="1"/>
  <c r="H111" i="40" s="1"/>
  <c r="V111" i="25" s="1"/>
  <c r="I101" i="40"/>
  <c r="H101" i="40" s="1"/>
  <c r="V101" i="25" s="1"/>
  <c r="I113" i="40"/>
  <c r="H113" i="40" s="1"/>
  <c r="V113" i="25" s="1"/>
  <c r="I74" i="40"/>
  <c r="H74" i="40" s="1"/>
  <c r="V74" i="25" s="1"/>
  <c r="I125" i="40"/>
  <c r="H125" i="40" s="1"/>
  <c r="V125" i="25" s="1"/>
  <c r="I126" i="40"/>
  <c r="H126" i="40" s="1"/>
  <c r="V126" i="25" s="1"/>
  <c r="I131" i="40"/>
  <c r="H131" i="40" s="1"/>
  <c r="V131" i="25" s="1"/>
  <c r="L214" i="40"/>
  <c r="H510" i="39"/>
  <c r="S510" i="25" s="1"/>
  <c r="K508" i="39"/>
  <c r="H509" i="39"/>
  <c r="S509" i="25" s="1"/>
  <c r="H505" i="39"/>
  <c r="S505" i="25" s="1"/>
  <c r="K504" i="39"/>
  <c r="H502" i="39"/>
  <c r="S502" i="25" s="1"/>
  <c r="H503" i="39"/>
  <c r="S503" i="25" s="1"/>
  <c r="H501" i="39"/>
  <c r="S501" i="25" s="1"/>
  <c r="K500" i="39"/>
  <c r="H498" i="39"/>
  <c r="S498" i="25" s="1"/>
  <c r="H499" i="39"/>
  <c r="S499" i="25" s="1"/>
  <c r="H497" i="39"/>
  <c r="S497" i="25" s="1"/>
  <c r="K496" i="39"/>
  <c r="H494" i="39"/>
  <c r="S494" i="25" s="1"/>
  <c r="H495" i="39"/>
  <c r="S495" i="25" s="1"/>
  <c r="H493" i="39"/>
  <c r="S493" i="25" s="1"/>
  <c r="K492" i="39"/>
  <c r="H490" i="39"/>
  <c r="S490" i="25" s="1"/>
  <c r="T512" i="39"/>
  <c r="H480" i="39"/>
  <c r="S480" i="25" s="1"/>
  <c r="H482" i="39"/>
  <c r="S482" i="25" s="1"/>
  <c r="H484" i="39"/>
  <c r="S484" i="25" s="1"/>
  <c r="H486" i="39"/>
  <c r="S486" i="25" s="1"/>
  <c r="H488" i="39"/>
  <c r="S488" i="25" s="1"/>
  <c r="H475" i="39"/>
  <c r="S475" i="25" s="1"/>
  <c r="H476" i="39"/>
  <c r="S476" i="25" s="1"/>
  <c r="H474" i="39"/>
  <c r="S474" i="25" s="1"/>
  <c r="H473" i="39"/>
  <c r="L512" i="39"/>
  <c r="N512" i="39"/>
  <c r="P512" i="39"/>
  <c r="J512" i="39"/>
  <c r="I512" i="39" s="1"/>
  <c r="M512" i="39"/>
  <c r="O512" i="39"/>
  <c r="Q512" i="39"/>
  <c r="H468" i="39"/>
  <c r="S468" i="25" s="1"/>
  <c r="H469" i="39"/>
  <c r="S469" i="25" s="1"/>
  <c r="H460" i="39"/>
  <c r="S460" i="25" s="1"/>
  <c r="H452" i="39"/>
  <c r="S452" i="25" s="1"/>
  <c r="J472" i="39"/>
  <c r="L472" i="39"/>
  <c r="N472" i="39"/>
  <c r="P472" i="39"/>
  <c r="K436" i="39"/>
  <c r="H436" i="39" s="1"/>
  <c r="T472" i="39"/>
  <c r="M472" i="39"/>
  <c r="O472" i="39"/>
  <c r="Q472" i="39"/>
  <c r="S472" i="39"/>
  <c r="U472" i="39"/>
  <c r="U513" i="39" s="1"/>
  <c r="H417" i="39"/>
  <c r="S417" i="25" s="1"/>
  <c r="H412" i="39"/>
  <c r="S412" i="25" s="1"/>
  <c r="H416" i="39"/>
  <c r="S416" i="25" s="1"/>
  <c r="H419" i="39"/>
  <c r="S419" i="25" s="1"/>
  <c r="H423" i="39"/>
  <c r="S423" i="25" s="1"/>
  <c r="H415" i="39"/>
  <c r="S415" i="25" s="1"/>
  <c r="H421" i="39"/>
  <c r="S421" i="25" s="1"/>
  <c r="K413" i="39"/>
  <c r="N433" i="39"/>
  <c r="N434" i="39" s="1"/>
  <c r="P433" i="39"/>
  <c r="P434" i="39" s="1"/>
  <c r="K411" i="39"/>
  <c r="H411" i="39" s="1"/>
  <c r="T433" i="39"/>
  <c r="T434" i="39" s="1"/>
  <c r="M433" i="39"/>
  <c r="M434" i="39" s="1"/>
  <c r="O433" i="39"/>
  <c r="O434" i="39" s="1"/>
  <c r="Q433" i="39"/>
  <c r="Q434" i="39" s="1"/>
  <c r="U433" i="39"/>
  <c r="U434" i="39" s="1"/>
  <c r="H407" i="39"/>
  <c r="S407" i="25" s="1"/>
  <c r="S410" i="39"/>
  <c r="K401" i="39"/>
  <c r="H395" i="39"/>
  <c r="S395" i="25" s="1"/>
  <c r="H389" i="39"/>
  <c r="S389" i="25" s="1"/>
  <c r="H379" i="39"/>
  <c r="S379" i="25" s="1"/>
  <c r="H381" i="39"/>
  <c r="S381" i="25" s="1"/>
  <c r="H383" i="39"/>
  <c r="S383" i="25" s="1"/>
  <c r="H377" i="39"/>
  <c r="S377" i="25" s="1"/>
  <c r="H373" i="39"/>
  <c r="S373" i="25" s="1"/>
  <c r="H375" i="39"/>
  <c r="S375" i="25" s="1"/>
  <c r="K371" i="39"/>
  <c r="H333" i="39"/>
  <c r="S333" i="25" s="1"/>
  <c r="H323" i="39"/>
  <c r="S323" i="25" s="1"/>
  <c r="H331" i="39"/>
  <c r="S331" i="25" s="1"/>
  <c r="H345" i="39"/>
  <c r="S345" i="25" s="1"/>
  <c r="H353" i="39"/>
  <c r="S353" i="25" s="1"/>
  <c r="H357" i="39"/>
  <c r="S357" i="25" s="1"/>
  <c r="H308" i="39"/>
  <c r="S308" i="25" s="1"/>
  <c r="H346" i="39"/>
  <c r="S346" i="25" s="1"/>
  <c r="J307" i="39"/>
  <c r="I307" i="39" s="1"/>
  <c r="T307" i="25" s="1"/>
  <c r="H347" i="39"/>
  <c r="S347" i="25" s="1"/>
  <c r="H351" i="39"/>
  <c r="S351" i="25" s="1"/>
  <c r="H355" i="39"/>
  <c r="S355" i="25" s="1"/>
  <c r="H359" i="39"/>
  <c r="S359" i="25" s="1"/>
  <c r="K361" i="39"/>
  <c r="H363" i="39"/>
  <c r="S363" i="25" s="1"/>
  <c r="H365" i="39"/>
  <c r="S365" i="25" s="1"/>
  <c r="H367" i="39"/>
  <c r="S367" i="25" s="1"/>
  <c r="H369" i="39"/>
  <c r="S369" i="25" s="1"/>
  <c r="U307" i="39"/>
  <c r="S307" i="39"/>
  <c r="R307" i="39" s="1"/>
  <c r="I250" i="39"/>
  <c r="M398" i="39"/>
  <c r="O398" i="39"/>
  <c r="Q398" i="39"/>
  <c r="K215" i="39"/>
  <c r="H215" i="39" s="1"/>
  <c r="L398" i="39"/>
  <c r="N398" i="39"/>
  <c r="P398" i="39"/>
  <c r="H203" i="39"/>
  <c r="S203" i="25" s="1"/>
  <c r="H196" i="39"/>
  <c r="S196" i="25" s="1"/>
  <c r="H201" i="39"/>
  <c r="S201" i="25" s="1"/>
  <c r="H172" i="39"/>
  <c r="S172" i="25" s="1"/>
  <c r="H174" i="39"/>
  <c r="S174" i="25" s="1"/>
  <c r="H176" i="39"/>
  <c r="S176" i="25" s="1"/>
  <c r="S166" i="39"/>
  <c r="R166" i="39" s="1"/>
  <c r="K166" i="39" s="1"/>
  <c r="U166" i="25" s="1"/>
  <c r="S180" i="39"/>
  <c r="R180" i="39" s="1"/>
  <c r="U180" i="39"/>
  <c r="U165" i="39" s="1"/>
  <c r="I137" i="39"/>
  <c r="T137" i="25" s="1"/>
  <c r="H148" i="39"/>
  <c r="S148" i="25" s="1"/>
  <c r="H154" i="39"/>
  <c r="S154" i="25" s="1"/>
  <c r="H143" i="39"/>
  <c r="S143" i="25" s="1"/>
  <c r="H145" i="39"/>
  <c r="S145" i="25" s="1"/>
  <c r="H149" i="39"/>
  <c r="S149" i="25" s="1"/>
  <c r="H140" i="39"/>
  <c r="S140" i="25" s="1"/>
  <c r="H144" i="39"/>
  <c r="S144" i="25" s="1"/>
  <c r="H152" i="39"/>
  <c r="S152" i="25" s="1"/>
  <c r="H151" i="39"/>
  <c r="S151" i="25" s="1"/>
  <c r="H153" i="39"/>
  <c r="S153" i="25" s="1"/>
  <c r="K150" i="39"/>
  <c r="K142" i="39"/>
  <c r="I104" i="39"/>
  <c r="T104" i="25" s="1"/>
  <c r="H134" i="39"/>
  <c r="S134" i="25" s="1"/>
  <c r="H135" i="39"/>
  <c r="S135" i="25" s="1"/>
  <c r="R86" i="39"/>
  <c r="K86" i="39" s="1"/>
  <c r="U86" i="25" s="1"/>
  <c r="H127" i="39"/>
  <c r="S127" i="25" s="1"/>
  <c r="H129" i="39"/>
  <c r="S129" i="25" s="1"/>
  <c r="R131" i="39"/>
  <c r="K131" i="39" s="1"/>
  <c r="S73" i="39"/>
  <c r="U73" i="39"/>
  <c r="H69" i="39"/>
  <c r="S69" i="25" s="1"/>
  <c r="H52" i="39"/>
  <c r="S52" i="25" s="1"/>
  <c r="H54" i="39"/>
  <c r="S54" i="25" s="1"/>
  <c r="H37" i="39"/>
  <c r="S37" i="25" s="1"/>
  <c r="H39" i="39"/>
  <c r="S39" i="25" s="1"/>
  <c r="H41" i="39"/>
  <c r="S41" i="25" s="1"/>
  <c r="H43" i="39"/>
  <c r="S43" i="25" s="1"/>
  <c r="Q34" i="39"/>
  <c r="H40" i="39"/>
  <c r="S40" i="25" s="1"/>
  <c r="H46" i="39"/>
  <c r="S46" i="25" s="1"/>
  <c r="H48" i="39"/>
  <c r="S48" i="25" s="1"/>
  <c r="M34" i="39"/>
  <c r="M214" i="39" s="1"/>
  <c r="H33" i="39"/>
  <c r="S33" i="25" s="1"/>
  <c r="K32" i="39"/>
  <c r="U32" i="25" s="1"/>
  <c r="H26" i="39"/>
  <c r="S26" i="25" s="1"/>
  <c r="H25" i="39"/>
  <c r="S25" i="25" s="1"/>
  <c r="L14" i="39"/>
  <c r="H20" i="39"/>
  <c r="S20" i="25" s="1"/>
  <c r="H22" i="39"/>
  <c r="S22" i="25" s="1"/>
  <c r="N14" i="39"/>
  <c r="N214" i="39" s="1"/>
  <c r="H21" i="39"/>
  <c r="S21" i="25" s="1"/>
  <c r="H8" i="39"/>
  <c r="S8" i="25" s="1"/>
  <c r="H10" i="39"/>
  <c r="S10" i="25" s="1"/>
  <c r="K7" i="39"/>
  <c r="H11" i="39"/>
  <c r="S11" i="25" s="1"/>
  <c r="S433" i="39"/>
  <c r="K431" i="39"/>
  <c r="U428" i="25" s="1"/>
  <c r="K422" i="39"/>
  <c r="K424" i="39"/>
  <c r="R391" i="39"/>
  <c r="K391" i="39" s="1"/>
  <c r="K404" i="39"/>
  <c r="K408" i="39"/>
  <c r="K320" i="39"/>
  <c r="T307" i="39"/>
  <c r="K302" i="39"/>
  <c r="K283" i="39"/>
  <c r="K273" i="39"/>
  <c r="T241" i="39"/>
  <c r="K261" i="39"/>
  <c r="K256" i="39"/>
  <c r="K187" i="39"/>
  <c r="K195" i="39"/>
  <c r="K197" i="39"/>
  <c r="K181" i="39"/>
  <c r="K167" i="39"/>
  <c r="K171" i="39"/>
  <c r="K177" i="39"/>
  <c r="T137" i="39"/>
  <c r="T136" i="39" s="1"/>
  <c r="K157" i="39"/>
  <c r="K138" i="39"/>
  <c r="K104" i="39"/>
  <c r="U104" i="25" s="1"/>
  <c r="K96" i="39"/>
  <c r="U96" i="25" s="1"/>
  <c r="R74" i="39"/>
  <c r="K74" i="39" s="1"/>
  <c r="K66" i="39"/>
  <c r="U66" i="25" s="1"/>
  <c r="K68" i="39"/>
  <c r="U68" i="25" s="1"/>
  <c r="K80" i="39"/>
  <c r="U80" i="25" s="1"/>
  <c r="K49" i="39"/>
  <c r="U49" i="25" s="1"/>
  <c r="T34" i="39"/>
  <c r="S14" i="39"/>
  <c r="R14" i="39" s="1"/>
  <c r="U14" i="39"/>
  <c r="R15" i="39"/>
  <c r="R19" i="39"/>
  <c r="K19" i="39" s="1"/>
  <c r="U19" i="25" s="1"/>
  <c r="L433" i="39"/>
  <c r="L434" i="39" s="1"/>
  <c r="O34" i="39"/>
  <c r="P34" i="39"/>
  <c r="K36" i="39"/>
  <c r="U36" i="25" s="1"/>
  <c r="L34" i="39"/>
  <c r="K12" i="39"/>
  <c r="U12" i="25" s="1"/>
  <c r="P14" i="39"/>
  <c r="K15" i="39"/>
  <c r="U15" i="25" s="1"/>
  <c r="O14" i="39"/>
  <c r="K18" i="39"/>
  <c r="U18" i="25" s="1"/>
  <c r="J512" i="38"/>
  <c r="J472" i="38"/>
  <c r="I424" i="38"/>
  <c r="H424" i="38" s="1"/>
  <c r="R424" i="25" s="1"/>
  <c r="J434" i="38"/>
  <c r="I411" i="38"/>
  <c r="H411" i="38" s="1"/>
  <c r="I401" i="38"/>
  <c r="H401" i="38" s="1"/>
  <c r="R401" i="25" s="1"/>
  <c r="I410" i="38"/>
  <c r="H410" i="38" s="1"/>
  <c r="I391" i="38"/>
  <c r="H391" i="38" s="1"/>
  <c r="R391" i="25" s="1"/>
  <c r="I385" i="38"/>
  <c r="H385" i="38" s="1"/>
  <c r="R385" i="25" s="1"/>
  <c r="I378" i="38"/>
  <c r="H378" i="38" s="1"/>
  <c r="R378" i="25" s="1"/>
  <c r="J307" i="38"/>
  <c r="I307" i="38" s="1"/>
  <c r="H307" i="38" s="1"/>
  <c r="R307" i="25" s="1"/>
  <c r="J241" i="38"/>
  <c r="I215" i="38"/>
  <c r="H215" i="38" s="1"/>
  <c r="J194" i="38"/>
  <c r="I197" i="38"/>
  <c r="H197" i="38" s="1"/>
  <c r="R197" i="25" s="1"/>
  <c r="J137" i="38"/>
  <c r="I138" i="38"/>
  <c r="H138" i="38" s="1"/>
  <c r="R138" i="25" s="1"/>
  <c r="I115" i="38"/>
  <c r="H115" i="38" s="1"/>
  <c r="R115" i="25" s="1"/>
  <c r="I204" i="38"/>
  <c r="H204" i="38" s="1"/>
  <c r="R204" i="25" s="1"/>
  <c r="L512" i="37"/>
  <c r="K472" i="37"/>
  <c r="M472" i="37"/>
  <c r="L433" i="37"/>
  <c r="K433" i="37"/>
  <c r="M433" i="37"/>
  <c r="K410" i="37"/>
  <c r="M410" i="37"/>
  <c r="M434" i="37" s="1"/>
  <c r="L410" i="37"/>
  <c r="L307" i="37"/>
  <c r="I283" i="37"/>
  <c r="H283" i="37" s="1"/>
  <c r="Q283" i="25" s="1"/>
  <c r="I261" i="37"/>
  <c r="H261" i="37" s="1"/>
  <c r="Q261" i="25" s="1"/>
  <c r="M398" i="37"/>
  <c r="I250" i="37"/>
  <c r="H250" i="37" s="1"/>
  <c r="Q250" i="25" s="1"/>
  <c r="L241" i="37"/>
  <c r="L398" i="37" s="1"/>
  <c r="I215" i="37"/>
  <c r="H215" i="37" s="1"/>
  <c r="I202" i="37"/>
  <c r="H202" i="37" s="1"/>
  <c r="Q202" i="25" s="1"/>
  <c r="K166" i="37"/>
  <c r="M166" i="37"/>
  <c r="L180" i="37"/>
  <c r="K137" i="37"/>
  <c r="K136" i="37" s="1"/>
  <c r="M137" i="37"/>
  <c r="M136" i="37" s="1"/>
  <c r="J100" i="37"/>
  <c r="J125" i="37"/>
  <c r="I125" i="37" s="1"/>
  <c r="H125" i="37" s="1"/>
  <c r="Q125" i="25" s="1"/>
  <c r="L79" i="37"/>
  <c r="L100" i="37"/>
  <c r="I107" i="37"/>
  <c r="H107" i="37" s="1"/>
  <c r="Q107" i="25" s="1"/>
  <c r="I452" i="37"/>
  <c r="H452" i="37" s="1"/>
  <c r="Q452" i="25" s="1"/>
  <c r="I456" i="37"/>
  <c r="H456" i="37" s="1"/>
  <c r="Q456" i="25" s="1"/>
  <c r="I460" i="37"/>
  <c r="H460" i="37" s="1"/>
  <c r="Q460" i="25" s="1"/>
  <c r="I464" i="37"/>
  <c r="H464" i="37" s="1"/>
  <c r="Q464" i="25" s="1"/>
  <c r="I391" i="37"/>
  <c r="H391" i="37" s="1"/>
  <c r="Q391" i="25" s="1"/>
  <c r="I393" i="37"/>
  <c r="H393" i="37" s="1"/>
  <c r="Q393" i="25" s="1"/>
  <c r="I157" i="37"/>
  <c r="H157" i="37" s="1"/>
  <c r="Q157" i="25" s="1"/>
  <c r="I171" i="37"/>
  <c r="H171" i="37" s="1"/>
  <c r="Q171" i="25" s="1"/>
  <c r="I150" i="37"/>
  <c r="H150" i="37" s="1"/>
  <c r="Q150" i="25" s="1"/>
  <c r="M72" i="37"/>
  <c r="L14" i="37"/>
  <c r="I371" i="37"/>
  <c r="H371" i="37" s="1"/>
  <c r="Q371" i="25" s="1"/>
  <c r="I378" i="37"/>
  <c r="H378" i="37" s="1"/>
  <c r="Q378" i="25" s="1"/>
  <c r="I436" i="37"/>
  <c r="H436" i="37" s="1"/>
  <c r="J472" i="37"/>
  <c r="I468" i="37"/>
  <c r="H468" i="37" s="1"/>
  <c r="Q468" i="25" s="1"/>
  <c r="I113" i="37"/>
  <c r="H113" i="37" s="1"/>
  <c r="Q113" i="25" s="1"/>
  <c r="I190" i="37"/>
  <c r="H190" i="37" s="1"/>
  <c r="Q190" i="25" s="1"/>
  <c r="I197" i="37"/>
  <c r="H197" i="37" s="1"/>
  <c r="Q197" i="25" s="1"/>
  <c r="I204" i="37"/>
  <c r="H204" i="37" s="1"/>
  <c r="Q204" i="25" s="1"/>
  <c r="I207" i="37"/>
  <c r="H207" i="37" s="1"/>
  <c r="Q207" i="25" s="1"/>
  <c r="I256" i="37"/>
  <c r="H256" i="37" s="1"/>
  <c r="Q256" i="25" s="1"/>
  <c r="I273" i="37"/>
  <c r="H273" i="37" s="1"/>
  <c r="Q273" i="25" s="1"/>
  <c r="I291" i="37"/>
  <c r="H291" i="37" s="1"/>
  <c r="Q291" i="25" s="1"/>
  <c r="I302" i="37"/>
  <c r="H302" i="37" s="1"/>
  <c r="Q302" i="25" s="1"/>
  <c r="I308" i="37"/>
  <c r="H308" i="37" s="1"/>
  <c r="Q308" i="25" s="1"/>
  <c r="I327" i="37"/>
  <c r="H327" i="37" s="1"/>
  <c r="Q327" i="25" s="1"/>
  <c r="I339" i="37"/>
  <c r="H339" i="37" s="1"/>
  <c r="Q339" i="25" s="1"/>
  <c r="I346" i="37"/>
  <c r="H346" i="37" s="1"/>
  <c r="Q346" i="25" s="1"/>
  <c r="I361" i="37"/>
  <c r="H361" i="37" s="1"/>
  <c r="Q361" i="25" s="1"/>
  <c r="I372" i="37"/>
  <c r="H372" i="37" s="1"/>
  <c r="Q372" i="25" s="1"/>
  <c r="I376" i="37"/>
  <c r="H376" i="37" s="1"/>
  <c r="Q376" i="25" s="1"/>
  <c r="I385" i="37"/>
  <c r="H385" i="37" s="1"/>
  <c r="Q385" i="25" s="1"/>
  <c r="I389" i="37"/>
  <c r="H389" i="37" s="1"/>
  <c r="Q389" i="25" s="1"/>
  <c r="I396" i="37"/>
  <c r="H396" i="37" s="1"/>
  <c r="Q396" i="25" s="1"/>
  <c r="I401" i="37"/>
  <c r="H401" i="37" s="1"/>
  <c r="Q401" i="25" s="1"/>
  <c r="I404" i="37"/>
  <c r="H404" i="37" s="1"/>
  <c r="Q404" i="25" s="1"/>
  <c r="I408" i="37"/>
  <c r="H408" i="37" s="1"/>
  <c r="Q408" i="25" s="1"/>
  <c r="I424" i="37"/>
  <c r="H424" i="37" s="1"/>
  <c r="Q424" i="25" s="1"/>
  <c r="I425" i="37"/>
  <c r="H425" i="37" s="1"/>
  <c r="Q425" i="25" s="1"/>
  <c r="I450" i="37"/>
  <c r="H450" i="37" s="1"/>
  <c r="Q450" i="25" s="1"/>
  <c r="I454" i="37"/>
  <c r="H454" i="37" s="1"/>
  <c r="Q454" i="25" s="1"/>
  <c r="I458" i="37"/>
  <c r="H458" i="37" s="1"/>
  <c r="Q458" i="25" s="1"/>
  <c r="I462" i="37"/>
  <c r="H462" i="37" s="1"/>
  <c r="Q462" i="25" s="1"/>
  <c r="I466" i="37"/>
  <c r="H466" i="37" s="1"/>
  <c r="Q466" i="25" s="1"/>
  <c r="I475" i="37"/>
  <c r="H475" i="37" s="1"/>
  <c r="Q475" i="25" s="1"/>
  <c r="I479" i="37"/>
  <c r="H479" i="37" s="1"/>
  <c r="Q479" i="25" s="1"/>
  <c r="J180" i="37"/>
  <c r="J241" i="37"/>
  <c r="J410" i="37"/>
  <c r="J194" i="37"/>
  <c r="J512" i="37"/>
  <c r="J472" i="34"/>
  <c r="J513" i="34" s="1"/>
  <c r="J398" i="34"/>
  <c r="I50" i="34"/>
  <c r="H50" i="34" s="1"/>
  <c r="K50" i="25" s="1"/>
  <c r="R512" i="36"/>
  <c r="T512" i="36"/>
  <c r="V512" i="36"/>
  <c r="S512" i="36"/>
  <c r="U512" i="36"/>
  <c r="W512" i="36"/>
  <c r="K472" i="36"/>
  <c r="N472" i="36"/>
  <c r="P472" i="36"/>
  <c r="R472" i="36"/>
  <c r="T472" i="36"/>
  <c r="V472" i="36"/>
  <c r="L472" i="36"/>
  <c r="O472" i="36"/>
  <c r="S472" i="36"/>
  <c r="U472" i="36"/>
  <c r="W472" i="36"/>
  <c r="K433" i="36"/>
  <c r="K434" i="36" s="1"/>
  <c r="P433" i="36"/>
  <c r="P434" i="36" s="1"/>
  <c r="R433" i="36"/>
  <c r="T433" i="36"/>
  <c r="T434" i="36" s="1"/>
  <c r="V433" i="36"/>
  <c r="V434" i="36" s="1"/>
  <c r="L433" i="36"/>
  <c r="L434" i="36" s="1"/>
  <c r="O433" i="36"/>
  <c r="O434" i="36" s="1"/>
  <c r="S433" i="36"/>
  <c r="S434" i="36" s="1"/>
  <c r="U433" i="36"/>
  <c r="U434" i="36" s="1"/>
  <c r="W433" i="36"/>
  <c r="W434" i="36" s="1"/>
  <c r="P398" i="36"/>
  <c r="M371" i="36"/>
  <c r="O371" i="25" s="1"/>
  <c r="N398" i="36"/>
  <c r="R398" i="36"/>
  <c r="T398" i="36"/>
  <c r="V398" i="36"/>
  <c r="S398" i="36"/>
  <c r="W398" i="36"/>
  <c r="M195" i="36"/>
  <c r="O195" i="25" s="1"/>
  <c r="M197" i="36"/>
  <c r="O197" i="25" s="1"/>
  <c r="M167" i="36"/>
  <c r="O167" i="25" s="1"/>
  <c r="M181" i="36"/>
  <c r="O181" i="25" s="1"/>
  <c r="M187" i="36"/>
  <c r="O187" i="25" s="1"/>
  <c r="K137" i="36"/>
  <c r="K136" i="36" s="1"/>
  <c r="P72" i="36"/>
  <c r="K100" i="36"/>
  <c r="M74" i="36"/>
  <c r="O74" i="25" s="1"/>
  <c r="M80" i="36"/>
  <c r="O80" i="25" s="1"/>
  <c r="M68" i="36"/>
  <c r="O68" i="25" s="1"/>
  <c r="N433" i="36"/>
  <c r="M100" i="36"/>
  <c r="O100" i="25" s="1"/>
  <c r="M24" i="36"/>
  <c r="O24" i="25" s="1"/>
  <c r="M44" i="36"/>
  <c r="O44" i="25" s="1"/>
  <c r="M35" i="36"/>
  <c r="O35" i="25" s="1"/>
  <c r="M18" i="36"/>
  <c r="O18" i="25" s="1"/>
  <c r="J100" i="36"/>
  <c r="J125" i="36"/>
  <c r="J241" i="36"/>
  <c r="J180" i="36"/>
  <c r="J307" i="36"/>
  <c r="J472" i="36"/>
  <c r="J111" i="36"/>
  <c r="J137" i="36"/>
  <c r="J136" i="36" s="1"/>
  <c r="J194" i="36"/>
  <c r="J189" i="36" s="1"/>
  <c r="J512" i="36"/>
  <c r="R512" i="35"/>
  <c r="T512" i="35"/>
  <c r="W512" i="35"/>
  <c r="AA512" i="35"/>
  <c r="AC512" i="35"/>
  <c r="P450" i="35"/>
  <c r="X436" i="35"/>
  <c r="X438" i="35"/>
  <c r="AA472" i="35"/>
  <c r="AC472" i="35"/>
  <c r="Y472" i="35"/>
  <c r="Z472" i="35"/>
  <c r="Z513" i="35" s="1"/>
  <c r="AB472" i="35"/>
  <c r="AE472" i="35"/>
  <c r="AE513" i="35" s="1"/>
  <c r="O433" i="35"/>
  <c r="Y433" i="35"/>
  <c r="Z433" i="35"/>
  <c r="AB433" i="35"/>
  <c r="X425" i="35"/>
  <c r="AA433" i="35"/>
  <c r="AC433" i="35"/>
  <c r="AE433" i="35"/>
  <c r="X411" i="35"/>
  <c r="J410" i="35"/>
  <c r="P404" i="35"/>
  <c r="R410" i="35"/>
  <c r="S410" i="35"/>
  <c r="T410" i="35"/>
  <c r="W410" i="35"/>
  <c r="W434" i="35" s="1"/>
  <c r="Y410" i="35"/>
  <c r="Z410" i="35"/>
  <c r="AB410" i="35"/>
  <c r="AE410" i="35"/>
  <c r="AA410" i="35"/>
  <c r="AC410" i="35"/>
  <c r="X393" i="35"/>
  <c r="X327" i="35"/>
  <c r="AA241" i="35"/>
  <c r="AC241" i="35"/>
  <c r="X202" i="35"/>
  <c r="Q194" i="35"/>
  <c r="Q189" i="35" s="1"/>
  <c r="R194" i="35"/>
  <c r="R189" i="35" s="1"/>
  <c r="S194" i="35"/>
  <c r="S189" i="35" s="1"/>
  <c r="T194" i="35"/>
  <c r="T189" i="35" s="1"/>
  <c r="U194" i="35"/>
  <c r="U189" i="35" s="1"/>
  <c r="W194" i="35"/>
  <c r="W189" i="35" s="1"/>
  <c r="Y189" i="35"/>
  <c r="AA194" i="35"/>
  <c r="AA189" i="35" s="1"/>
  <c r="AC194" i="35"/>
  <c r="AC189" i="35" s="1"/>
  <c r="X166" i="35"/>
  <c r="O180" i="35"/>
  <c r="X167" i="35"/>
  <c r="X181" i="35"/>
  <c r="X171" i="35"/>
  <c r="Q79" i="35"/>
  <c r="U79" i="35"/>
  <c r="S79" i="35"/>
  <c r="X96" i="35"/>
  <c r="X74" i="35"/>
  <c r="X58" i="35"/>
  <c r="K34" i="35"/>
  <c r="X44" i="35"/>
  <c r="AA14" i="35"/>
  <c r="AC14" i="35"/>
  <c r="X7" i="35"/>
  <c r="X378" i="35"/>
  <c r="X372" i="35"/>
  <c r="X320" i="35"/>
  <c r="X298" i="35"/>
  <c r="X204" i="35"/>
  <c r="X73" i="35"/>
  <c r="N241" i="35"/>
  <c r="N180" i="35"/>
  <c r="L180" i="35"/>
  <c r="N34" i="35"/>
  <c r="J189" i="35"/>
  <c r="P396" i="35"/>
  <c r="Q391" i="35"/>
  <c r="P391" i="35" s="1"/>
  <c r="P393" i="35"/>
  <c r="P389" i="35"/>
  <c r="P387" i="35"/>
  <c r="P385" i="35"/>
  <c r="P364" i="35"/>
  <c r="P361" i="35"/>
  <c r="P349" i="35"/>
  <c r="P346" i="35"/>
  <c r="P342" i="35"/>
  <c r="P339" i="35"/>
  <c r="P333" i="35"/>
  <c r="P327" i="35"/>
  <c r="P320" i="35"/>
  <c r="P308" i="35"/>
  <c r="P302" i="35"/>
  <c r="U241" i="35"/>
  <c r="S241" i="35"/>
  <c r="P131" i="35"/>
  <c r="P104" i="35"/>
  <c r="P94" i="35"/>
  <c r="P92" i="35"/>
  <c r="W79" i="35"/>
  <c r="T79" i="35"/>
  <c r="R79" i="35"/>
  <c r="P86" i="35"/>
  <c r="Q56" i="35"/>
  <c r="P56" i="35" s="1"/>
  <c r="P58" i="35"/>
  <c r="Q49" i="35"/>
  <c r="P49" i="35" s="1"/>
  <c r="P50" i="35"/>
  <c r="P44" i="35"/>
  <c r="P35" i="35"/>
  <c r="P32" i="35"/>
  <c r="P29" i="35"/>
  <c r="P24" i="35"/>
  <c r="P15" i="35"/>
  <c r="P12" i="35"/>
  <c r="N472" i="35"/>
  <c r="N513" i="35" s="1"/>
  <c r="L472" i="35"/>
  <c r="L513" i="35" s="1"/>
  <c r="P190" i="35"/>
  <c r="P215" i="35"/>
  <c r="R433" i="35"/>
  <c r="P411" i="35"/>
  <c r="T472" i="35"/>
  <c r="P492" i="35"/>
  <c r="P496" i="35"/>
  <c r="P500" i="35"/>
  <c r="J100" i="35"/>
  <c r="J125" i="35"/>
  <c r="J180" i="35"/>
  <c r="J512" i="35"/>
  <c r="P508" i="35"/>
  <c r="P506" i="35"/>
  <c r="P504" i="35"/>
  <c r="P502" i="35"/>
  <c r="P498" i="35"/>
  <c r="P494" i="35"/>
  <c r="W241" i="35"/>
  <c r="T241" i="35"/>
  <c r="P283" i="35"/>
  <c r="P157" i="35"/>
  <c r="P150" i="35"/>
  <c r="P142" i="35"/>
  <c r="P138" i="35"/>
  <c r="P126" i="35"/>
  <c r="P117" i="35"/>
  <c r="P115" i="35"/>
  <c r="P113" i="35"/>
  <c r="P107" i="35"/>
  <c r="P101" i="35"/>
  <c r="Q96" i="35"/>
  <c r="P96" i="35" s="1"/>
  <c r="P97" i="35"/>
  <c r="R18" i="35"/>
  <c r="P18" i="35" s="1"/>
  <c r="P19" i="35"/>
  <c r="O512" i="35"/>
  <c r="O513" i="35" s="1"/>
  <c r="M137" i="35"/>
  <c r="M136" i="35" s="1"/>
  <c r="N73" i="35"/>
  <c r="O34" i="35"/>
  <c r="O14" i="35"/>
  <c r="M14" i="35"/>
  <c r="K472" i="35"/>
  <c r="K111" i="35"/>
  <c r="P36" i="35"/>
  <c r="Q241" i="35"/>
  <c r="R241" i="35"/>
  <c r="Q180" i="35"/>
  <c r="R180" i="35"/>
  <c r="S180" i="35"/>
  <c r="T180" i="35"/>
  <c r="U180" i="35"/>
  <c r="W180" i="35"/>
  <c r="Q410" i="35"/>
  <c r="Q434" i="35" s="1"/>
  <c r="U410" i="35"/>
  <c r="M513" i="35"/>
  <c r="P475" i="35"/>
  <c r="P479" i="35"/>
  <c r="W472" i="35"/>
  <c r="U472" i="35"/>
  <c r="P452" i="35"/>
  <c r="P456" i="35"/>
  <c r="P460" i="35"/>
  <c r="P464" i="35"/>
  <c r="S472" i="35"/>
  <c r="R472" i="35"/>
  <c r="P436" i="35"/>
  <c r="P438" i="35"/>
  <c r="P468" i="35"/>
  <c r="Q472" i="35"/>
  <c r="P408" i="35"/>
  <c r="P401" i="35"/>
  <c r="P378" i="35"/>
  <c r="P371" i="35"/>
  <c r="P204" i="35"/>
  <c r="P207" i="35"/>
  <c r="P181" i="35"/>
  <c r="I74" i="34"/>
  <c r="H74" i="34" s="1"/>
  <c r="K74" i="25" s="1"/>
  <c r="P74" i="35"/>
  <c r="P73" i="35"/>
  <c r="P66" i="35"/>
  <c r="P67" i="35"/>
  <c r="J472" i="35"/>
  <c r="W307" i="35"/>
  <c r="T307" i="35"/>
  <c r="R307" i="35"/>
  <c r="W166" i="35"/>
  <c r="T166" i="35"/>
  <c r="R166" i="35"/>
  <c r="R165" i="35" s="1"/>
  <c r="W137" i="35"/>
  <c r="W136" i="35" s="1"/>
  <c r="T137" i="35"/>
  <c r="T136" i="35" s="1"/>
  <c r="R137" i="35"/>
  <c r="R136" i="35" s="1"/>
  <c r="W125" i="35"/>
  <c r="T125" i="35"/>
  <c r="R125" i="35"/>
  <c r="W111" i="35"/>
  <c r="T111" i="35"/>
  <c r="R111" i="35"/>
  <c r="W100" i="35"/>
  <c r="T100" i="35"/>
  <c r="R100" i="35"/>
  <c r="W34" i="35"/>
  <c r="T34" i="35"/>
  <c r="R34" i="35"/>
  <c r="O307" i="35"/>
  <c r="M307" i="35"/>
  <c r="L241" i="35"/>
  <c r="O194" i="35"/>
  <c r="O189" i="35" s="1"/>
  <c r="M194" i="35"/>
  <c r="M189" i="35" s="1"/>
  <c r="O166" i="35"/>
  <c r="M166" i="35"/>
  <c r="O137" i="35"/>
  <c r="O136" i="35" s="1"/>
  <c r="N125" i="35"/>
  <c r="L125" i="35"/>
  <c r="N79" i="35"/>
  <c r="L79" i="35"/>
  <c r="K241" i="35"/>
  <c r="K79" i="35"/>
  <c r="U307" i="35"/>
  <c r="S307" i="35"/>
  <c r="Q307" i="35"/>
  <c r="U166" i="35"/>
  <c r="S166" i="35"/>
  <c r="Q166" i="35"/>
  <c r="U137" i="35"/>
  <c r="U136" i="35" s="1"/>
  <c r="S137" i="35"/>
  <c r="S136" i="35" s="1"/>
  <c r="Q137" i="35"/>
  <c r="U125" i="35"/>
  <c r="S125" i="35"/>
  <c r="Q125" i="35"/>
  <c r="U111" i="35"/>
  <c r="S111" i="35"/>
  <c r="Q111" i="35"/>
  <c r="U100" i="35"/>
  <c r="S100" i="35"/>
  <c r="Q100" i="35"/>
  <c r="U34" i="35"/>
  <c r="S34" i="35"/>
  <c r="Q34" i="35"/>
  <c r="M433" i="35"/>
  <c r="L410" i="35"/>
  <c r="O111" i="35"/>
  <c r="M111" i="35"/>
  <c r="O100" i="35"/>
  <c r="M100" i="35"/>
  <c r="M34" i="35"/>
  <c r="L14" i="35"/>
  <c r="N14" i="35"/>
  <c r="K512" i="35"/>
  <c r="K433" i="35"/>
  <c r="K410" i="35"/>
  <c r="K307" i="35"/>
  <c r="K194" i="35"/>
  <c r="K189" i="35" s="1"/>
  <c r="K166" i="35"/>
  <c r="K137" i="35"/>
  <c r="K136" i="35" s="1"/>
  <c r="K125" i="35"/>
  <c r="K100" i="35"/>
  <c r="K14" i="35"/>
  <c r="O410" i="35"/>
  <c r="M410" i="35"/>
  <c r="N166" i="35"/>
  <c r="L166" i="35"/>
  <c r="N111" i="35"/>
  <c r="L111" i="35"/>
  <c r="N100" i="35"/>
  <c r="L100" i="35"/>
  <c r="O79" i="35"/>
  <c r="M79" i="35"/>
  <c r="N433" i="35"/>
  <c r="N434" i="35" s="1"/>
  <c r="L433" i="35"/>
  <c r="N307" i="35"/>
  <c r="L307" i="35"/>
  <c r="O241" i="35"/>
  <c r="M241" i="35"/>
  <c r="N137" i="35"/>
  <c r="N136" i="35" s="1"/>
  <c r="L137" i="35"/>
  <c r="L136" i="35" s="1"/>
  <c r="L34" i="35"/>
  <c r="W14" i="35"/>
  <c r="T14" i="35"/>
  <c r="U14" i="35"/>
  <c r="S14" i="35"/>
  <c r="Q14" i="35"/>
  <c r="J35" i="34"/>
  <c r="J34" i="34" s="1"/>
  <c r="I34" i="34" s="1"/>
  <c r="H34" i="34" s="1"/>
  <c r="K34" i="25" s="1"/>
  <c r="I36" i="34"/>
  <c r="H36" i="34" s="1"/>
  <c r="K36" i="25" s="1"/>
  <c r="J67" i="34"/>
  <c r="I67" i="34" s="1"/>
  <c r="H67" i="34" s="1"/>
  <c r="K67" i="25" s="1"/>
  <c r="I68" i="34"/>
  <c r="H68" i="34" s="1"/>
  <c r="K68" i="25" s="1"/>
  <c r="I425" i="34"/>
  <c r="H425" i="34" s="1"/>
  <c r="K425" i="25" s="1"/>
  <c r="I100" i="34"/>
  <c r="H100" i="34" s="1"/>
  <c r="K100" i="25" s="1"/>
  <c r="J79" i="34"/>
  <c r="I79" i="34" s="1"/>
  <c r="H79" i="34" s="1"/>
  <c r="K79" i="25" s="1"/>
  <c r="I73" i="34"/>
  <c r="H73" i="34" s="1"/>
  <c r="K73" i="25" s="1"/>
  <c r="I7" i="34"/>
  <c r="H7" i="34" s="1"/>
  <c r="K7" i="25" s="1"/>
  <c r="I425" i="35"/>
  <c r="X180" i="35" l="1"/>
  <c r="I137" i="34"/>
  <c r="H137" i="34" s="1"/>
  <c r="K137" i="25" s="1"/>
  <c r="M165" i="35"/>
  <c r="O513" i="36"/>
  <c r="K165" i="37"/>
  <c r="L513" i="37"/>
  <c r="H450" i="39"/>
  <c r="S450" i="25" s="1"/>
  <c r="H456" i="39"/>
  <c r="S456" i="25" s="1"/>
  <c r="H389" i="42"/>
  <c r="W389" i="25" s="1"/>
  <c r="H458" i="42"/>
  <c r="W458" i="25" s="1"/>
  <c r="M166" i="46"/>
  <c r="N34" i="43"/>
  <c r="M34" i="43" s="1"/>
  <c r="L66" i="43"/>
  <c r="AC66" i="25" s="1"/>
  <c r="AM34" i="43"/>
  <c r="AF34" i="43" s="1"/>
  <c r="AE34" i="25" s="1"/>
  <c r="I180" i="43"/>
  <c r="AB180" i="25" s="1"/>
  <c r="AF508" i="43"/>
  <c r="AE508" i="25" s="1"/>
  <c r="W278" i="25"/>
  <c r="W279" i="25"/>
  <c r="AE278" i="25"/>
  <c r="AE279" i="25"/>
  <c r="AL278" i="25"/>
  <c r="AL279" i="25"/>
  <c r="AH278" i="25"/>
  <c r="AH279" i="25"/>
  <c r="AF376" i="43"/>
  <c r="AE376" i="25" s="1"/>
  <c r="AC278" i="25"/>
  <c r="AC279" i="25"/>
  <c r="S278" i="25"/>
  <c r="S279" i="25"/>
  <c r="AF401" i="43"/>
  <c r="AE401" i="25" s="1"/>
  <c r="AL263" i="25"/>
  <c r="AL264" i="25"/>
  <c r="W263" i="25"/>
  <c r="W264" i="25"/>
  <c r="K100" i="39"/>
  <c r="P398" i="46"/>
  <c r="L425" i="43"/>
  <c r="AC425" i="25" s="1"/>
  <c r="L339" i="43"/>
  <c r="AE263" i="25"/>
  <c r="AE264" i="25"/>
  <c r="AN398" i="43"/>
  <c r="M67" i="43"/>
  <c r="L490" i="43"/>
  <c r="S263" i="25"/>
  <c r="S264" i="25"/>
  <c r="H125" i="46"/>
  <c r="AL125" i="25" s="1"/>
  <c r="L207" i="43"/>
  <c r="AC207" i="25" s="1"/>
  <c r="L197" i="43"/>
  <c r="AC197" i="25" s="1"/>
  <c r="I189" i="43"/>
  <c r="AB189" i="25" s="1"/>
  <c r="L177" i="43"/>
  <c r="L72" i="46"/>
  <c r="K72" i="46" s="1"/>
  <c r="AF29" i="43"/>
  <c r="AE29" i="25" s="1"/>
  <c r="AH263" i="25"/>
  <c r="AH264" i="25"/>
  <c r="AC263" i="25"/>
  <c r="AC264" i="25"/>
  <c r="H271" i="43"/>
  <c r="H424" i="46"/>
  <c r="AL424" i="25" s="1"/>
  <c r="P433" i="46"/>
  <c r="J433" i="45"/>
  <c r="I433" i="45" s="1"/>
  <c r="AI430" i="25" s="1"/>
  <c r="I424" i="45"/>
  <c r="AI424" i="25" s="1"/>
  <c r="J433" i="39"/>
  <c r="I433" i="39" s="1"/>
  <c r="T430" i="25" s="1"/>
  <c r="AC432" i="25"/>
  <c r="AC429" i="25"/>
  <c r="AE432" i="25"/>
  <c r="AE429" i="25"/>
  <c r="S214" i="45"/>
  <c r="S432" i="25"/>
  <c r="S429" i="25"/>
  <c r="AB513" i="35"/>
  <c r="J434" i="36"/>
  <c r="N513" i="36"/>
  <c r="K194" i="39"/>
  <c r="H327" i="39"/>
  <c r="S327" i="25" s="1"/>
  <c r="H385" i="39"/>
  <c r="S385" i="25" s="1"/>
  <c r="H466" i="39"/>
  <c r="S466" i="25" s="1"/>
  <c r="H477" i="39"/>
  <c r="S477" i="25" s="1"/>
  <c r="L166" i="42"/>
  <c r="Y166" i="25" s="1"/>
  <c r="H396" i="42"/>
  <c r="W396" i="25" s="1"/>
  <c r="W432" i="25"/>
  <c r="W429" i="25"/>
  <c r="K73" i="46"/>
  <c r="AL432" i="25"/>
  <c r="AL429" i="25"/>
  <c r="P165" i="46"/>
  <c r="O165" i="46" s="1"/>
  <c r="N189" i="46"/>
  <c r="M189" i="46" s="1"/>
  <c r="H142" i="45"/>
  <c r="AH142" i="25" s="1"/>
  <c r="H194" i="45"/>
  <c r="AH194" i="25" s="1"/>
  <c r="H361" i="45"/>
  <c r="AH361" i="25" s="1"/>
  <c r="H396" i="45"/>
  <c r="AH396" i="25" s="1"/>
  <c r="H117" i="45"/>
  <c r="AH117" i="25" s="1"/>
  <c r="H125" i="45"/>
  <c r="AH125" i="25" s="1"/>
  <c r="H456" i="45"/>
  <c r="AH456" i="25" s="1"/>
  <c r="H477" i="45"/>
  <c r="AH477" i="25" s="1"/>
  <c r="AJ14" i="43"/>
  <c r="AF35" i="43"/>
  <c r="AE35" i="25" s="1"/>
  <c r="AG307" i="43"/>
  <c r="L349" i="43"/>
  <c r="AC349" i="25" s="1"/>
  <c r="P165" i="43"/>
  <c r="S307" i="43"/>
  <c r="V111" i="43"/>
  <c r="S111" i="43"/>
  <c r="H215" i="45"/>
  <c r="H320" i="45"/>
  <c r="AH320" i="25" s="1"/>
  <c r="L165" i="46"/>
  <c r="K165" i="46" s="1"/>
  <c r="AC73" i="43"/>
  <c r="AB73" i="43" s="1"/>
  <c r="AD73" i="25" s="1"/>
  <c r="K79" i="39"/>
  <c r="U79" i="25" s="1"/>
  <c r="AM73" i="43"/>
  <c r="AA398" i="43"/>
  <c r="AH432" i="25"/>
  <c r="AH429" i="25"/>
  <c r="J66" i="34"/>
  <c r="I66" i="34" s="1"/>
  <c r="H66" i="34" s="1"/>
  <c r="K66" i="25" s="1"/>
  <c r="U72" i="39"/>
  <c r="P513" i="39"/>
  <c r="L513" i="39"/>
  <c r="H273" i="45"/>
  <c r="AH273" i="25" s="1"/>
  <c r="R14" i="45"/>
  <c r="AK14" i="25" s="1"/>
  <c r="Q399" i="45"/>
  <c r="H450" i="45"/>
  <c r="AH450" i="25" s="1"/>
  <c r="O431" i="25"/>
  <c r="AD431" i="25"/>
  <c r="AE431" i="25"/>
  <c r="AG431" i="25"/>
  <c r="AF431" i="25"/>
  <c r="Y431" i="25"/>
  <c r="AL431" i="25"/>
  <c r="K513" i="40"/>
  <c r="K125" i="39"/>
  <c r="AK431" i="25"/>
  <c r="Q431" i="25"/>
  <c r="AJ431" i="25"/>
  <c r="R431" i="25"/>
  <c r="V431" i="25"/>
  <c r="T431" i="25"/>
  <c r="X431" i="25"/>
  <c r="AI431" i="25"/>
  <c r="U398" i="39"/>
  <c r="M165" i="37"/>
  <c r="M214" i="37" s="1"/>
  <c r="M399" i="37" s="1"/>
  <c r="K72" i="43"/>
  <c r="L7" i="43"/>
  <c r="L190" i="43"/>
  <c r="AC190" i="25" s="1"/>
  <c r="L494" i="43"/>
  <c r="AC494" i="25" s="1"/>
  <c r="L454" i="43"/>
  <c r="AG14" i="43"/>
  <c r="H400" i="43"/>
  <c r="AF197" i="43"/>
  <c r="AE197" i="25" s="1"/>
  <c r="AF349" i="43"/>
  <c r="AE349" i="25" s="1"/>
  <c r="AF117" i="43"/>
  <c r="AE117" i="25" s="1"/>
  <c r="AF207" i="43"/>
  <c r="AE207" i="25" s="1"/>
  <c r="H256" i="42"/>
  <c r="W256" i="25" s="1"/>
  <c r="H260" i="43"/>
  <c r="AA260" i="25" s="1"/>
  <c r="H340" i="43"/>
  <c r="AA340" i="25" s="1"/>
  <c r="H206" i="43"/>
  <c r="AA206" i="25" s="1"/>
  <c r="H199" i="43"/>
  <c r="AA199" i="25" s="1"/>
  <c r="S398" i="39"/>
  <c r="N513" i="39"/>
  <c r="M513" i="45"/>
  <c r="S137" i="43"/>
  <c r="L241" i="42"/>
  <c r="Y241" i="25" s="1"/>
  <c r="T165" i="39"/>
  <c r="L117" i="43"/>
  <c r="T72" i="39"/>
  <c r="T214" i="39" s="1"/>
  <c r="AC410" i="43"/>
  <c r="AB410" i="43" s="1"/>
  <c r="K72" i="37"/>
  <c r="K214" i="37" s="1"/>
  <c r="K399" i="37" s="1"/>
  <c r="H516" i="43"/>
  <c r="H435" i="43"/>
  <c r="H285" i="43"/>
  <c r="AA285" i="25" s="1"/>
  <c r="H270" i="43"/>
  <c r="AA270" i="25" s="1"/>
  <c r="H71" i="43"/>
  <c r="AA71" i="25" s="1"/>
  <c r="L466" i="43"/>
  <c r="H466" i="43" s="1"/>
  <c r="AA466" i="25" s="1"/>
  <c r="M307" i="36"/>
  <c r="O307" i="25" s="1"/>
  <c r="L398" i="46"/>
  <c r="H425" i="39"/>
  <c r="S425" i="25" s="1"/>
  <c r="U425" i="25"/>
  <c r="H125" i="39"/>
  <c r="S125" i="25" s="1"/>
  <c r="U125" i="25"/>
  <c r="H454" i="43"/>
  <c r="AA454" i="25" s="1"/>
  <c r="AC454" i="25"/>
  <c r="H74" i="39"/>
  <c r="S74" i="25" s="1"/>
  <c r="U74" i="25"/>
  <c r="H100" i="39"/>
  <c r="S100" i="25" s="1"/>
  <c r="U100" i="25"/>
  <c r="H138" i="39"/>
  <c r="S138" i="25" s="1"/>
  <c r="U138" i="25"/>
  <c r="H157" i="39"/>
  <c r="S157" i="25" s="1"/>
  <c r="U157" i="25"/>
  <c r="H177" i="39"/>
  <c r="S177" i="25" s="1"/>
  <c r="U177" i="25"/>
  <c r="H167" i="39"/>
  <c r="S167" i="25" s="1"/>
  <c r="U167" i="25"/>
  <c r="H197" i="39"/>
  <c r="S197" i="25" s="1"/>
  <c r="U197" i="25"/>
  <c r="H187" i="39"/>
  <c r="S187" i="25" s="1"/>
  <c r="U187" i="25"/>
  <c r="H372" i="39"/>
  <c r="S372" i="25" s="1"/>
  <c r="U372" i="25"/>
  <c r="H404" i="39"/>
  <c r="S404" i="25" s="1"/>
  <c r="U404" i="25"/>
  <c r="H422" i="39"/>
  <c r="S422" i="25" s="1"/>
  <c r="U422" i="25"/>
  <c r="H431" i="39"/>
  <c r="S428" i="25" s="1"/>
  <c r="U431" i="25"/>
  <c r="H131" i="39"/>
  <c r="S131" i="25" s="1"/>
  <c r="U131" i="25"/>
  <c r="H150" i="39"/>
  <c r="S150" i="25" s="1"/>
  <c r="U150" i="25"/>
  <c r="H194" i="39"/>
  <c r="S194" i="25" s="1"/>
  <c r="U194" i="25"/>
  <c r="H361" i="39"/>
  <c r="S361" i="25" s="1"/>
  <c r="U361" i="25"/>
  <c r="H371" i="39"/>
  <c r="S371" i="25" s="1"/>
  <c r="U371" i="25"/>
  <c r="H401" i="39"/>
  <c r="S401" i="25" s="1"/>
  <c r="U401" i="25"/>
  <c r="H492" i="39"/>
  <c r="S492" i="25" s="1"/>
  <c r="U492" i="25"/>
  <c r="H496" i="39"/>
  <c r="S496" i="25" s="1"/>
  <c r="U496" i="25"/>
  <c r="H500" i="39"/>
  <c r="S500" i="25" s="1"/>
  <c r="U500" i="25"/>
  <c r="H504" i="39"/>
  <c r="S504" i="25" s="1"/>
  <c r="U504" i="25"/>
  <c r="H101" i="42"/>
  <c r="W101" i="25" s="1"/>
  <c r="Y101" i="25"/>
  <c r="H113" i="42"/>
  <c r="W113" i="25" s="1"/>
  <c r="Y113" i="25"/>
  <c r="H379" i="42"/>
  <c r="W379" i="25" s="1"/>
  <c r="Y379" i="25"/>
  <c r="H393" i="42"/>
  <c r="W393" i="25" s="1"/>
  <c r="Y393" i="25"/>
  <c r="H117" i="42"/>
  <c r="W117" i="25" s="1"/>
  <c r="Y117" i="25"/>
  <c r="H111" i="42"/>
  <c r="W111" i="25" s="1"/>
  <c r="Y111" i="25"/>
  <c r="H181" i="42"/>
  <c r="W181" i="25" s="1"/>
  <c r="Y181" i="25"/>
  <c r="H202" i="42"/>
  <c r="W202" i="25" s="1"/>
  <c r="Y202" i="25"/>
  <c r="H401" i="42"/>
  <c r="W401" i="25" s="1"/>
  <c r="Y401" i="25"/>
  <c r="J398" i="35"/>
  <c r="H361" i="42"/>
  <c r="W361" i="25" s="1"/>
  <c r="Y361" i="25"/>
  <c r="H177" i="42"/>
  <c r="W177" i="25" s="1"/>
  <c r="Y177" i="25"/>
  <c r="H387" i="39"/>
  <c r="S387" i="25" s="1"/>
  <c r="U387" i="25"/>
  <c r="H393" i="39"/>
  <c r="S393" i="25" s="1"/>
  <c r="U393" i="25"/>
  <c r="H115" i="39"/>
  <c r="S115" i="25" s="1"/>
  <c r="U115" i="25"/>
  <c r="H506" i="39"/>
  <c r="S506" i="25" s="1"/>
  <c r="U506" i="25"/>
  <c r="Y165" i="35"/>
  <c r="H378" i="39"/>
  <c r="S378" i="25" s="1"/>
  <c r="U378" i="25"/>
  <c r="H412" i="43"/>
  <c r="AA412" i="25" s="1"/>
  <c r="AC412" i="25"/>
  <c r="H207" i="45"/>
  <c r="AH207" i="25" s="1"/>
  <c r="AJ207" i="25"/>
  <c r="H390" i="43"/>
  <c r="AA390" i="25" s="1"/>
  <c r="AC390" i="25"/>
  <c r="H479" i="39"/>
  <c r="S479" i="25" s="1"/>
  <c r="U479" i="25"/>
  <c r="H459" i="43"/>
  <c r="AA459" i="25" s="1"/>
  <c r="AC459" i="25"/>
  <c r="H422" i="42"/>
  <c r="W422" i="25" s="1"/>
  <c r="Y422" i="25"/>
  <c r="H302" i="42"/>
  <c r="W302" i="25" s="1"/>
  <c r="Y302" i="25"/>
  <c r="H195" i="42"/>
  <c r="W195" i="25" s="1"/>
  <c r="Y195" i="25"/>
  <c r="H157" i="42"/>
  <c r="W157" i="25" s="1"/>
  <c r="Y157" i="25"/>
  <c r="H499" i="43"/>
  <c r="AA499" i="25" s="1"/>
  <c r="AC499" i="25"/>
  <c r="H491" i="43"/>
  <c r="AA491" i="25" s="1"/>
  <c r="AC491" i="25"/>
  <c r="H384" i="43"/>
  <c r="AA384" i="25" s="1"/>
  <c r="AC384" i="25"/>
  <c r="H380" i="43"/>
  <c r="AA380" i="25" s="1"/>
  <c r="AC380" i="25"/>
  <c r="H463" i="43"/>
  <c r="AA463" i="25" s="1"/>
  <c r="AC463" i="25"/>
  <c r="H23" i="43"/>
  <c r="AA23" i="25" s="1"/>
  <c r="AC23" i="25"/>
  <c r="H504" i="45"/>
  <c r="AH504" i="25" s="1"/>
  <c r="AJ504" i="25"/>
  <c r="H504" i="43"/>
  <c r="AA504" i="25" s="1"/>
  <c r="AB504" i="25"/>
  <c r="H63" i="43"/>
  <c r="AA63" i="25" s="1"/>
  <c r="AC63" i="25"/>
  <c r="H59" i="43"/>
  <c r="AA59" i="25" s="1"/>
  <c r="AC59" i="25"/>
  <c r="H11" i="43"/>
  <c r="AA11" i="25" s="1"/>
  <c r="AC11" i="25"/>
  <c r="H365" i="43"/>
  <c r="AA365" i="25" s="1"/>
  <c r="H426" i="43"/>
  <c r="AA426" i="25" s="1"/>
  <c r="H289" i="43"/>
  <c r="AA289" i="25" s="1"/>
  <c r="H114" i="43"/>
  <c r="AA114" i="25" s="1"/>
  <c r="H242" i="43"/>
  <c r="AA242" i="25" s="1"/>
  <c r="H253" i="43"/>
  <c r="AA253" i="25" s="1"/>
  <c r="AA271" i="25"/>
  <c r="H69" i="43"/>
  <c r="AA69" i="25" s="1"/>
  <c r="H505" i="43"/>
  <c r="AA505" i="25" s="1"/>
  <c r="H395" i="43"/>
  <c r="AA395" i="25" s="1"/>
  <c r="H392" i="43"/>
  <c r="AA392" i="25" s="1"/>
  <c r="H369" i="43"/>
  <c r="AA369" i="25" s="1"/>
  <c r="H359" i="43"/>
  <c r="AA359" i="25" s="1"/>
  <c r="H357" i="43"/>
  <c r="AA357" i="25" s="1"/>
  <c r="H355" i="43"/>
  <c r="AA355" i="25" s="1"/>
  <c r="H337" i="43"/>
  <c r="AA337" i="25" s="1"/>
  <c r="H314" i="43"/>
  <c r="AA314" i="25" s="1"/>
  <c r="H312" i="43"/>
  <c r="AA312" i="25" s="1"/>
  <c r="H294" i="43"/>
  <c r="AA294" i="25" s="1"/>
  <c r="H287" i="43"/>
  <c r="AA287" i="25" s="1"/>
  <c r="H284" i="43"/>
  <c r="AA284" i="25" s="1"/>
  <c r="H272" i="43"/>
  <c r="AA272" i="25" s="1"/>
  <c r="H267" i="43"/>
  <c r="AA267" i="25" s="1"/>
  <c r="H262" i="43"/>
  <c r="AA262" i="25" s="1"/>
  <c r="H249" i="43"/>
  <c r="AA249" i="25" s="1"/>
  <c r="H247" i="43"/>
  <c r="AA247" i="25" s="1"/>
  <c r="H213" i="43"/>
  <c r="AA213" i="25" s="1"/>
  <c r="H200" i="43"/>
  <c r="AA200" i="25" s="1"/>
  <c r="H198" i="43"/>
  <c r="AA198" i="25" s="1"/>
  <c r="H175" i="43"/>
  <c r="AA175" i="25" s="1"/>
  <c r="H173" i="43"/>
  <c r="AA173" i="25" s="1"/>
  <c r="H134" i="43"/>
  <c r="AA134" i="25" s="1"/>
  <c r="H93" i="43"/>
  <c r="AA93" i="25" s="1"/>
  <c r="H90" i="43"/>
  <c r="AA90" i="25" s="1"/>
  <c r="H83" i="43"/>
  <c r="AA83" i="25" s="1"/>
  <c r="H76" i="43"/>
  <c r="AA76" i="25" s="1"/>
  <c r="H40" i="43"/>
  <c r="AA40" i="25" s="1"/>
  <c r="H38" i="43"/>
  <c r="AA38" i="25" s="1"/>
  <c r="H503" i="43"/>
  <c r="AA503" i="25" s="1"/>
  <c r="H488" i="43"/>
  <c r="AA488" i="25" s="1"/>
  <c r="H486" i="43"/>
  <c r="AA486" i="25" s="1"/>
  <c r="H484" i="43"/>
  <c r="AA484" i="25" s="1"/>
  <c r="H482" i="43"/>
  <c r="AA482" i="25" s="1"/>
  <c r="H480" i="43"/>
  <c r="AA480" i="25" s="1"/>
  <c r="H449" i="43"/>
  <c r="AA449" i="25" s="1"/>
  <c r="H447" i="43"/>
  <c r="AA447" i="25" s="1"/>
  <c r="H445" i="43"/>
  <c r="AA445" i="25" s="1"/>
  <c r="H443" i="43"/>
  <c r="AA443" i="25" s="1"/>
  <c r="H201" i="43"/>
  <c r="AA201" i="25" s="1"/>
  <c r="H188" i="43"/>
  <c r="AA188" i="25" s="1"/>
  <c r="H176" i="43"/>
  <c r="AA176" i="25" s="1"/>
  <c r="H174" i="43"/>
  <c r="AA174" i="25" s="1"/>
  <c r="H187" i="43"/>
  <c r="AA187" i="25" s="1"/>
  <c r="H189" i="45"/>
  <c r="AH189" i="25" s="1"/>
  <c r="AI189" i="25"/>
  <c r="H364" i="45"/>
  <c r="AH364" i="25" s="1"/>
  <c r="AJ364" i="25"/>
  <c r="H104" i="45"/>
  <c r="AH104" i="25" s="1"/>
  <c r="AJ104" i="25"/>
  <c r="H197" i="45"/>
  <c r="AH197" i="25" s="1"/>
  <c r="AI197" i="25"/>
  <c r="H327" i="45"/>
  <c r="AH327" i="25" s="1"/>
  <c r="AJ327" i="25"/>
  <c r="H378" i="45"/>
  <c r="AH378" i="25" s="1"/>
  <c r="AJ378" i="25"/>
  <c r="H404" i="45"/>
  <c r="AH404" i="25" s="1"/>
  <c r="AJ404" i="25"/>
  <c r="H478" i="43"/>
  <c r="AA478" i="25" s="1"/>
  <c r="AC478" i="25"/>
  <c r="H474" i="43"/>
  <c r="AA474" i="25" s="1"/>
  <c r="AC474" i="25"/>
  <c r="H462" i="43"/>
  <c r="AA462" i="25" s="1"/>
  <c r="AC462" i="25"/>
  <c r="H407" i="43"/>
  <c r="AA407" i="25" s="1"/>
  <c r="AC407" i="25"/>
  <c r="H381" i="43"/>
  <c r="AA381" i="25" s="1"/>
  <c r="AC381" i="25"/>
  <c r="H375" i="43"/>
  <c r="AA375" i="25" s="1"/>
  <c r="AC375" i="25"/>
  <c r="H158" i="43"/>
  <c r="AA158" i="25" s="1"/>
  <c r="AC158" i="25"/>
  <c r="H152" i="43"/>
  <c r="AA152" i="25" s="1"/>
  <c r="AC152" i="25"/>
  <c r="H144" i="43"/>
  <c r="AA144" i="25" s="1"/>
  <c r="AC144" i="25"/>
  <c r="H60" i="43"/>
  <c r="AA60" i="25" s="1"/>
  <c r="AC60" i="25"/>
  <c r="H52" i="43"/>
  <c r="AA52" i="25" s="1"/>
  <c r="AC52" i="25"/>
  <c r="H46" i="43"/>
  <c r="AA46" i="25" s="1"/>
  <c r="AC46" i="25"/>
  <c r="H22" i="43"/>
  <c r="AA22" i="25" s="1"/>
  <c r="AC22" i="25"/>
  <c r="H53" i="43"/>
  <c r="AA53" i="25" s="1"/>
  <c r="AC53" i="25"/>
  <c r="H140" i="43"/>
  <c r="AA140" i="25" s="1"/>
  <c r="AC140" i="25"/>
  <c r="H143" i="43"/>
  <c r="AA143" i="25" s="1"/>
  <c r="AC143" i="25"/>
  <c r="H373" i="43"/>
  <c r="AA373" i="25" s="1"/>
  <c r="AC373" i="25"/>
  <c r="H403" i="43"/>
  <c r="AA403" i="25" s="1"/>
  <c r="AC403" i="25"/>
  <c r="H45" i="43"/>
  <c r="AA45" i="25" s="1"/>
  <c r="AC45" i="25"/>
  <c r="AB391" i="25"/>
  <c r="H402" i="43"/>
  <c r="AA402" i="25" s="1"/>
  <c r="AC402" i="25"/>
  <c r="AB115" i="25"/>
  <c r="H490" i="43"/>
  <c r="AA490" i="25" s="1"/>
  <c r="AC490" i="25"/>
  <c r="AB197" i="25"/>
  <c r="H440" i="43"/>
  <c r="AA440" i="25" s="1"/>
  <c r="AC440" i="25"/>
  <c r="H9" i="43"/>
  <c r="AA9" i="25" s="1"/>
  <c r="AC9" i="25"/>
  <c r="H492" i="45"/>
  <c r="AH492" i="25" s="1"/>
  <c r="AJ492" i="25"/>
  <c r="H502" i="42"/>
  <c r="W502" i="25" s="1"/>
  <c r="Y502" i="25"/>
  <c r="H498" i="42"/>
  <c r="W498" i="25" s="1"/>
  <c r="Y498" i="25"/>
  <c r="H475" i="42"/>
  <c r="W475" i="25" s="1"/>
  <c r="Y475" i="25"/>
  <c r="H150" i="42"/>
  <c r="W150" i="25" s="1"/>
  <c r="Y150" i="25"/>
  <c r="AB204" i="25"/>
  <c r="H131" i="42"/>
  <c r="W131" i="25" s="1"/>
  <c r="Y131" i="25"/>
  <c r="H454" i="39"/>
  <c r="S454" i="25" s="1"/>
  <c r="U454" i="25"/>
  <c r="H101" i="39"/>
  <c r="S101" i="25" s="1"/>
  <c r="U101" i="25"/>
  <c r="H372" i="45"/>
  <c r="AH372" i="25" s="1"/>
  <c r="AI372" i="25"/>
  <c r="H180" i="45"/>
  <c r="AH180" i="25" s="1"/>
  <c r="AI180" i="25"/>
  <c r="H349" i="39"/>
  <c r="S349" i="25" s="1"/>
  <c r="U349" i="25"/>
  <c r="H107" i="39"/>
  <c r="S107" i="25" s="1"/>
  <c r="U107" i="25"/>
  <c r="H364" i="39"/>
  <c r="S364" i="25" s="1"/>
  <c r="U364" i="25"/>
  <c r="H404" i="42"/>
  <c r="W404" i="25" s="1"/>
  <c r="Y404" i="25"/>
  <c r="H458" i="43"/>
  <c r="AA458" i="25" s="1"/>
  <c r="AC458" i="25"/>
  <c r="H406" i="43"/>
  <c r="AA406" i="25" s="1"/>
  <c r="AC406" i="25"/>
  <c r="H187" i="42"/>
  <c r="W187" i="25" s="1"/>
  <c r="Y187" i="25"/>
  <c r="I307" i="37"/>
  <c r="H307" i="37" s="1"/>
  <c r="Q307" i="25" s="1"/>
  <c r="H171" i="39"/>
  <c r="S171" i="25" s="1"/>
  <c r="U171" i="25"/>
  <c r="H181" i="39"/>
  <c r="S181" i="25" s="1"/>
  <c r="U181" i="25"/>
  <c r="H195" i="39"/>
  <c r="S195" i="25" s="1"/>
  <c r="U195" i="25"/>
  <c r="K241" i="39"/>
  <c r="U241" i="25" s="1"/>
  <c r="H302" i="39"/>
  <c r="S302" i="25" s="1"/>
  <c r="U302" i="25"/>
  <c r="H320" i="39"/>
  <c r="S320" i="25" s="1"/>
  <c r="U320" i="25"/>
  <c r="H408" i="39"/>
  <c r="S408" i="25" s="1"/>
  <c r="U408" i="25"/>
  <c r="H391" i="39"/>
  <c r="S391" i="25" s="1"/>
  <c r="U391" i="25"/>
  <c r="H424" i="39"/>
  <c r="S424" i="25" s="1"/>
  <c r="U424" i="25"/>
  <c r="Q214" i="39"/>
  <c r="Q399" i="39" s="1"/>
  <c r="S72" i="39"/>
  <c r="R72" i="39" s="1"/>
  <c r="H142" i="39"/>
  <c r="S142" i="25" s="1"/>
  <c r="U142" i="25"/>
  <c r="H202" i="39"/>
  <c r="S202" i="25" s="1"/>
  <c r="H250" i="39"/>
  <c r="S250" i="25" s="1"/>
  <c r="T250" i="25"/>
  <c r="H342" i="39"/>
  <c r="S342" i="25" s="1"/>
  <c r="H413" i="39"/>
  <c r="S413" i="25" s="1"/>
  <c r="U413" i="25"/>
  <c r="H438" i="39"/>
  <c r="S438" i="25" s="1"/>
  <c r="H458" i="39"/>
  <c r="S458" i="25" s="1"/>
  <c r="H462" i="39"/>
  <c r="S462" i="25" s="1"/>
  <c r="H508" i="39"/>
  <c r="S508" i="25" s="1"/>
  <c r="U508" i="25"/>
  <c r="J189" i="40"/>
  <c r="I189" i="40" s="1"/>
  <c r="H189" i="40" s="1"/>
  <c r="V189" i="25" s="1"/>
  <c r="H204" i="42"/>
  <c r="W204" i="25" s="1"/>
  <c r="Y204" i="25"/>
  <c r="H371" i="42"/>
  <c r="W371" i="25" s="1"/>
  <c r="Y371" i="25"/>
  <c r="H115" i="42"/>
  <c r="W115" i="25" s="1"/>
  <c r="Y115" i="25"/>
  <c r="H167" i="42"/>
  <c r="W167" i="25" s="1"/>
  <c r="Y167" i="25"/>
  <c r="H372" i="42"/>
  <c r="W372" i="25" s="1"/>
  <c r="Y372" i="25"/>
  <c r="H378" i="42"/>
  <c r="W378" i="25" s="1"/>
  <c r="H387" i="42"/>
  <c r="W387" i="25" s="1"/>
  <c r="H408" i="42"/>
  <c r="W408" i="25" s="1"/>
  <c r="Y408" i="25"/>
  <c r="H438" i="42"/>
  <c r="W438" i="25" s="1"/>
  <c r="Y438" i="25"/>
  <c r="H460" i="42"/>
  <c r="W460" i="25" s="1"/>
  <c r="H454" i="42"/>
  <c r="W454" i="25" s="1"/>
  <c r="H450" i="42"/>
  <c r="W450" i="25" s="1"/>
  <c r="H479" i="42"/>
  <c r="W479" i="25" s="1"/>
  <c r="H492" i="42"/>
  <c r="W492" i="25" s="1"/>
  <c r="K137" i="46"/>
  <c r="P189" i="46"/>
  <c r="O189" i="46" s="1"/>
  <c r="M241" i="46"/>
  <c r="L434" i="46"/>
  <c r="H100" i="46"/>
  <c r="AL100" i="25" s="1"/>
  <c r="O137" i="46"/>
  <c r="H138" i="45"/>
  <c r="AH138" i="25" s="1"/>
  <c r="R137" i="45"/>
  <c r="AK137" i="25" s="1"/>
  <c r="H157" i="45"/>
  <c r="AH157" i="25" s="1"/>
  <c r="H204" i="45"/>
  <c r="AH204" i="25" s="1"/>
  <c r="H291" i="45"/>
  <c r="AH291" i="25" s="1"/>
  <c r="H349" i="45"/>
  <c r="AH349" i="25" s="1"/>
  <c r="H113" i="45"/>
  <c r="AH113" i="25" s="1"/>
  <c r="AI113" i="25"/>
  <c r="H126" i="45"/>
  <c r="AH126" i="25" s="1"/>
  <c r="H408" i="45"/>
  <c r="AH408" i="25" s="1"/>
  <c r="AJ408" i="25"/>
  <c r="H401" i="45"/>
  <c r="AH401" i="25" s="1"/>
  <c r="AI401" i="25"/>
  <c r="H438" i="45"/>
  <c r="AH438" i="25" s="1"/>
  <c r="H458" i="45"/>
  <c r="AH458" i="25" s="1"/>
  <c r="H476" i="43"/>
  <c r="AA476" i="25" s="1"/>
  <c r="AC476" i="25"/>
  <c r="H409" i="43"/>
  <c r="AA409" i="25" s="1"/>
  <c r="AC409" i="25"/>
  <c r="H383" i="43"/>
  <c r="AA383" i="25" s="1"/>
  <c r="AC383" i="25"/>
  <c r="H164" i="43"/>
  <c r="AA164" i="25" s="1"/>
  <c r="AC164" i="25"/>
  <c r="H148" i="43"/>
  <c r="AA148" i="25" s="1"/>
  <c r="AC148" i="25"/>
  <c r="H62" i="43"/>
  <c r="AA62" i="25" s="1"/>
  <c r="AC62" i="25"/>
  <c r="H54" i="43"/>
  <c r="AA54" i="25" s="1"/>
  <c r="AC54" i="25"/>
  <c r="H48" i="43"/>
  <c r="AA48" i="25" s="1"/>
  <c r="AC48" i="25"/>
  <c r="H20" i="43"/>
  <c r="AA20" i="25" s="1"/>
  <c r="AC20" i="25"/>
  <c r="H8" i="43"/>
  <c r="AA8" i="25" s="1"/>
  <c r="AC8" i="25"/>
  <c r="L56" i="43"/>
  <c r="AC56" i="25" s="1"/>
  <c r="H55" i="43"/>
  <c r="AA55" i="25" s="1"/>
  <c r="AC55" i="25"/>
  <c r="L68" i="43"/>
  <c r="AC68" i="25" s="1"/>
  <c r="H151" i="43"/>
  <c r="AA151" i="25" s="1"/>
  <c r="AC151" i="25"/>
  <c r="H139" i="43"/>
  <c r="AA139" i="25" s="1"/>
  <c r="AC139" i="25"/>
  <c r="H149" i="43"/>
  <c r="AA149" i="25" s="1"/>
  <c r="AC149" i="25"/>
  <c r="H145" i="43"/>
  <c r="AA145" i="25" s="1"/>
  <c r="AC145" i="25"/>
  <c r="H469" i="43"/>
  <c r="AA469" i="25" s="1"/>
  <c r="AC469" i="25"/>
  <c r="H163" i="43"/>
  <c r="AA163" i="25" s="1"/>
  <c r="AC163" i="25"/>
  <c r="AF58" i="43"/>
  <c r="AE58" i="25" s="1"/>
  <c r="AE434" i="43"/>
  <c r="H453" i="43"/>
  <c r="AA453" i="25" s="1"/>
  <c r="AE453" i="25"/>
  <c r="AU241" i="43"/>
  <c r="AT241" i="43" s="1"/>
  <c r="AG241" i="25" s="1"/>
  <c r="AU307" i="43"/>
  <c r="AT307" i="43" s="1"/>
  <c r="AG307" i="25" s="1"/>
  <c r="H10" i="43"/>
  <c r="AA10" i="25" s="1"/>
  <c r="AC10" i="25"/>
  <c r="H21" i="43"/>
  <c r="AA21" i="25" s="1"/>
  <c r="AC21" i="25"/>
  <c r="L32" i="43"/>
  <c r="AC32" i="25" s="1"/>
  <c r="H47" i="43"/>
  <c r="AA47" i="25" s="1"/>
  <c r="AC47" i="25"/>
  <c r="H51" i="43"/>
  <c r="AA51" i="25" s="1"/>
  <c r="AC51" i="25"/>
  <c r="Y136" i="43"/>
  <c r="H374" i="43"/>
  <c r="AA374" i="25" s="1"/>
  <c r="AC374" i="25"/>
  <c r="AD434" i="43"/>
  <c r="H439" i="43"/>
  <c r="AA439" i="25" s="1"/>
  <c r="AC439" i="25"/>
  <c r="H455" i="43"/>
  <c r="AA455" i="25" s="1"/>
  <c r="AC455" i="25"/>
  <c r="H457" i="43"/>
  <c r="AA457" i="25" s="1"/>
  <c r="AC457" i="25"/>
  <c r="H470" i="43"/>
  <c r="AA470" i="25" s="1"/>
  <c r="AC470" i="25"/>
  <c r="H493" i="43"/>
  <c r="AA493" i="25" s="1"/>
  <c r="AC493" i="25"/>
  <c r="H497" i="43"/>
  <c r="AA497" i="25" s="1"/>
  <c r="AC497" i="25"/>
  <c r="H501" i="43"/>
  <c r="AA501" i="25" s="1"/>
  <c r="AC501" i="25"/>
  <c r="L508" i="43"/>
  <c r="AC508" i="25" s="1"/>
  <c r="H456" i="42"/>
  <c r="W456" i="25" s="1"/>
  <c r="Y456" i="25"/>
  <c r="AF104" i="43"/>
  <c r="AE104" i="25" s="1"/>
  <c r="AU111" i="43"/>
  <c r="AT111" i="43" s="1"/>
  <c r="AG111" i="25" s="1"/>
  <c r="AA165" i="43"/>
  <c r="AA214" i="43" s="1"/>
  <c r="AA399" i="43" s="1"/>
  <c r="AA72" i="43"/>
  <c r="L113" i="43"/>
  <c r="AC113" i="25" s="1"/>
  <c r="AJ180" i="43"/>
  <c r="S166" i="43"/>
  <c r="P111" i="43"/>
  <c r="H405" i="43"/>
  <c r="AA405" i="25" s="1"/>
  <c r="AC405" i="25"/>
  <c r="L502" i="43"/>
  <c r="L204" i="43"/>
  <c r="AC204" i="25" s="1"/>
  <c r="H393" i="45"/>
  <c r="AH393" i="25" s="1"/>
  <c r="H389" i="45"/>
  <c r="AH389" i="25" s="1"/>
  <c r="H385" i="45"/>
  <c r="AH385" i="25" s="1"/>
  <c r="H506" i="45"/>
  <c r="AH506" i="25" s="1"/>
  <c r="H498" i="45"/>
  <c r="AH498" i="25" s="1"/>
  <c r="AJ498" i="25"/>
  <c r="H468" i="45"/>
  <c r="AH468" i="25" s="1"/>
  <c r="AJ468" i="25"/>
  <c r="H500" i="42"/>
  <c r="W500" i="25" s="1"/>
  <c r="Y500" i="25"/>
  <c r="H494" i="42"/>
  <c r="W494" i="25" s="1"/>
  <c r="Y494" i="25"/>
  <c r="H490" i="42"/>
  <c r="W490" i="25" s="1"/>
  <c r="Y490" i="25"/>
  <c r="H477" i="42"/>
  <c r="W477" i="25" s="1"/>
  <c r="Y477" i="25"/>
  <c r="H142" i="42"/>
  <c r="W142" i="25" s="1"/>
  <c r="Y142" i="25"/>
  <c r="H283" i="42"/>
  <c r="W283" i="25" s="1"/>
  <c r="H342" i="42"/>
  <c r="W342" i="25" s="1"/>
  <c r="H126" i="39"/>
  <c r="S126" i="25" s="1"/>
  <c r="U126" i="25"/>
  <c r="H396" i="39"/>
  <c r="S396" i="25" s="1"/>
  <c r="U396" i="25"/>
  <c r="I241" i="43"/>
  <c r="AB241" i="25" s="1"/>
  <c r="H111" i="45"/>
  <c r="AH111" i="25" s="1"/>
  <c r="AI111" i="25"/>
  <c r="L500" i="43"/>
  <c r="AC500" i="25" s="1"/>
  <c r="H283" i="45"/>
  <c r="AH283" i="25" s="1"/>
  <c r="AJ283" i="25"/>
  <c r="H202" i="45"/>
  <c r="AH202" i="25" s="1"/>
  <c r="AJ202" i="25"/>
  <c r="H195" i="45"/>
  <c r="AH195" i="25" s="1"/>
  <c r="AJ195" i="25"/>
  <c r="X14" i="35"/>
  <c r="AS398" i="43"/>
  <c r="H376" i="42"/>
  <c r="W376" i="25" s="1"/>
  <c r="Y376" i="25"/>
  <c r="L202" i="43"/>
  <c r="H171" i="42"/>
  <c r="W171" i="25" s="1"/>
  <c r="Y171" i="25"/>
  <c r="H131" i="45"/>
  <c r="AH131" i="25" s="1"/>
  <c r="AJ131" i="25"/>
  <c r="H101" i="45"/>
  <c r="AH101" i="25" s="1"/>
  <c r="AJ101" i="25"/>
  <c r="H74" i="45"/>
  <c r="AH74" i="25" s="1"/>
  <c r="AJ74" i="25"/>
  <c r="AM125" i="43"/>
  <c r="AF181" i="43"/>
  <c r="AE181" i="25" s="1"/>
  <c r="L379" i="43"/>
  <c r="AC379" i="25" s="1"/>
  <c r="H500" i="45"/>
  <c r="AH500" i="25" s="1"/>
  <c r="AK500" i="25"/>
  <c r="H339" i="39"/>
  <c r="S339" i="25" s="1"/>
  <c r="U339" i="25"/>
  <c r="H117" i="39"/>
  <c r="S117" i="25" s="1"/>
  <c r="U117" i="25"/>
  <c r="H113" i="39"/>
  <c r="S113" i="25" s="1"/>
  <c r="U113" i="25"/>
  <c r="AF107" i="43"/>
  <c r="AE107" i="25" s="1"/>
  <c r="H494" i="45"/>
  <c r="AH494" i="25" s="1"/>
  <c r="AK494" i="25"/>
  <c r="H490" i="45"/>
  <c r="AH490" i="25" s="1"/>
  <c r="AK490" i="25"/>
  <c r="H190" i="39"/>
  <c r="S190" i="25" s="1"/>
  <c r="H115" i="45"/>
  <c r="AH115" i="25" s="1"/>
  <c r="AK115" i="25"/>
  <c r="H177" i="45"/>
  <c r="AH177" i="25" s="1"/>
  <c r="AJ177" i="25"/>
  <c r="H496" i="45"/>
  <c r="AH496" i="25" s="1"/>
  <c r="AJ496" i="25"/>
  <c r="H386" i="43"/>
  <c r="AA386" i="25" s="1"/>
  <c r="AC386" i="25"/>
  <c r="H217" i="43"/>
  <c r="AA217" i="25" s="1"/>
  <c r="AC217" i="25"/>
  <c r="H104" i="42"/>
  <c r="W104" i="25" s="1"/>
  <c r="Y104" i="25"/>
  <c r="H207" i="42"/>
  <c r="W207" i="25" s="1"/>
  <c r="Y207" i="25"/>
  <c r="H424" i="45"/>
  <c r="AH424" i="25" s="1"/>
  <c r="AK424" i="25"/>
  <c r="H197" i="42"/>
  <c r="W197" i="25" s="1"/>
  <c r="Y197" i="25"/>
  <c r="H190" i="42"/>
  <c r="W190" i="25" s="1"/>
  <c r="Y190" i="25"/>
  <c r="H495" i="43"/>
  <c r="AA495" i="25" s="1"/>
  <c r="AC495" i="25"/>
  <c r="H441" i="43"/>
  <c r="AA441" i="25" s="1"/>
  <c r="AC441" i="25"/>
  <c r="H388" i="43"/>
  <c r="AA388" i="25" s="1"/>
  <c r="AC388" i="25"/>
  <c r="H382" i="43"/>
  <c r="AA382" i="25" s="1"/>
  <c r="AC382" i="25"/>
  <c r="H141" i="43"/>
  <c r="AA141" i="25" s="1"/>
  <c r="AC141" i="25"/>
  <c r="H502" i="45"/>
  <c r="AH502" i="25" s="1"/>
  <c r="AJ502" i="25"/>
  <c r="H376" i="39"/>
  <c r="S376" i="25" s="1"/>
  <c r="U376" i="25"/>
  <c r="H431" i="42"/>
  <c r="W428" i="25" s="1"/>
  <c r="H207" i="43"/>
  <c r="AA207" i="25" s="1"/>
  <c r="AB207" i="25"/>
  <c r="AB171" i="25"/>
  <c r="H250" i="42"/>
  <c r="W250" i="25" s="1"/>
  <c r="H61" i="43"/>
  <c r="AA61" i="25" s="1"/>
  <c r="AC61" i="25"/>
  <c r="AC25" i="25"/>
  <c r="H25" i="43"/>
  <c r="AA25" i="25" s="1"/>
  <c r="H298" i="42"/>
  <c r="W298" i="25" s="1"/>
  <c r="M73" i="36"/>
  <c r="O73" i="25" s="1"/>
  <c r="K398" i="36"/>
  <c r="H203" i="43"/>
  <c r="AA203" i="25" s="1"/>
  <c r="H360" i="43"/>
  <c r="AA360" i="25" s="1"/>
  <c r="H299" i="43"/>
  <c r="AA299" i="25" s="1"/>
  <c r="H251" i="43"/>
  <c r="AA251" i="25" s="1"/>
  <c r="H252" i="43"/>
  <c r="AA252" i="25" s="1"/>
  <c r="H265" i="43"/>
  <c r="AA265" i="25" s="1"/>
  <c r="H248" i="43"/>
  <c r="AA248" i="25" s="1"/>
  <c r="H296" i="43"/>
  <c r="AA296" i="25" s="1"/>
  <c r="H191" i="43"/>
  <c r="AA191" i="25" s="1"/>
  <c r="O72" i="36"/>
  <c r="H487" i="43"/>
  <c r="AA487" i="25" s="1"/>
  <c r="H485" i="43"/>
  <c r="AA485" i="25" s="1"/>
  <c r="H483" i="43"/>
  <c r="AA483" i="25" s="1"/>
  <c r="H481" i="43"/>
  <c r="AA481" i="25" s="1"/>
  <c r="H448" i="43"/>
  <c r="AA448" i="25" s="1"/>
  <c r="H446" i="43"/>
  <c r="AA446" i="25" s="1"/>
  <c r="H444" i="43"/>
  <c r="AA444" i="25" s="1"/>
  <c r="H442" i="43"/>
  <c r="AA442" i="25" s="1"/>
  <c r="H437" i="43"/>
  <c r="AA437" i="25" s="1"/>
  <c r="H432" i="43"/>
  <c r="H423" i="43"/>
  <c r="AA423" i="25" s="1"/>
  <c r="H420" i="43"/>
  <c r="AA420" i="25" s="1"/>
  <c r="H416" i="43"/>
  <c r="AA416" i="25" s="1"/>
  <c r="H414" i="43"/>
  <c r="AA414" i="25" s="1"/>
  <c r="H211" i="43"/>
  <c r="AA211" i="25" s="1"/>
  <c r="H209" i="43"/>
  <c r="AA209" i="25" s="1"/>
  <c r="H193" i="43"/>
  <c r="AA193" i="25" s="1"/>
  <c r="H186" i="43"/>
  <c r="AA186" i="25" s="1"/>
  <c r="H182" i="43"/>
  <c r="AA182" i="25" s="1"/>
  <c r="H170" i="43"/>
  <c r="AA170" i="25" s="1"/>
  <c r="H422" i="43"/>
  <c r="AA422" i="25" s="1"/>
  <c r="H417" i="43"/>
  <c r="AA417" i="25" s="1"/>
  <c r="H415" i="43"/>
  <c r="AA415" i="25" s="1"/>
  <c r="H394" i="43"/>
  <c r="AA394" i="25" s="1"/>
  <c r="H368" i="43"/>
  <c r="AA368" i="25" s="1"/>
  <c r="H366" i="43"/>
  <c r="AA366" i="25" s="1"/>
  <c r="H356" i="43"/>
  <c r="AA356" i="25" s="1"/>
  <c r="H354" i="43"/>
  <c r="AA354" i="25" s="1"/>
  <c r="H350" i="43"/>
  <c r="AA350" i="25" s="1"/>
  <c r="H336" i="43"/>
  <c r="AA336" i="25" s="1"/>
  <c r="H317" i="43"/>
  <c r="AA317" i="25" s="1"/>
  <c r="H313" i="43"/>
  <c r="AA313" i="25" s="1"/>
  <c r="H311" i="43"/>
  <c r="AA311" i="25" s="1"/>
  <c r="H300" i="43"/>
  <c r="AA300" i="25" s="1"/>
  <c r="H295" i="43"/>
  <c r="AA295" i="25" s="1"/>
  <c r="H288" i="43"/>
  <c r="AA288" i="25" s="1"/>
  <c r="H268" i="43"/>
  <c r="AA268" i="25" s="1"/>
  <c r="H266" i="43"/>
  <c r="AA266" i="25" s="1"/>
  <c r="H263" i="43"/>
  <c r="H246" i="43"/>
  <c r="AA246" i="25" s="1"/>
  <c r="H216" i="43"/>
  <c r="AA216" i="25" s="1"/>
  <c r="H212" i="43"/>
  <c r="AA212" i="25" s="1"/>
  <c r="H210" i="43"/>
  <c r="AA210" i="25" s="1"/>
  <c r="H208" i="43"/>
  <c r="AA208" i="25" s="1"/>
  <c r="H205" i="43"/>
  <c r="AA205" i="25" s="1"/>
  <c r="H196" i="43"/>
  <c r="AA196" i="25" s="1"/>
  <c r="H192" i="43"/>
  <c r="AA192" i="25" s="1"/>
  <c r="H183" i="43"/>
  <c r="AA183" i="25" s="1"/>
  <c r="H179" i="43"/>
  <c r="AA179" i="25" s="1"/>
  <c r="H172" i="43"/>
  <c r="AA172" i="25" s="1"/>
  <c r="H135" i="43"/>
  <c r="AA135" i="25" s="1"/>
  <c r="H124" i="43"/>
  <c r="AA124" i="25" s="1"/>
  <c r="H116" i="43"/>
  <c r="AA116" i="25" s="1"/>
  <c r="H112" i="43"/>
  <c r="AA112" i="25" s="1"/>
  <c r="H99" i="43"/>
  <c r="AA99" i="25" s="1"/>
  <c r="H95" i="43"/>
  <c r="AA95" i="25" s="1"/>
  <c r="H89" i="43"/>
  <c r="AA89" i="25" s="1"/>
  <c r="H84" i="43"/>
  <c r="AA84" i="25" s="1"/>
  <c r="H78" i="43"/>
  <c r="AA78" i="25" s="1"/>
  <c r="H70" i="43"/>
  <c r="AA70" i="25" s="1"/>
  <c r="H65" i="43"/>
  <c r="AA65" i="25" s="1"/>
  <c r="H57" i="43"/>
  <c r="AA57" i="25" s="1"/>
  <c r="H43" i="43"/>
  <c r="AA43" i="25" s="1"/>
  <c r="H41" i="43"/>
  <c r="AA41" i="25" s="1"/>
  <c r="H39" i="43"/>
  <c r="AA39" i="25" s="1"/>
  <c r="H37" i="43"/>
  <c r="AA37" i="25" s="1"/>
  <c r="S513" i="35"/>
  <c r="S434" i="35"/>
  <c r="U513" i="35"/>
  <c r="X241" i="35"/>
  <c r="N72" i="36"/>
  <c r="M72" i="36" s="1"/>
  <c r="O72" i="25" s="1"/>
  <c r="R434" i="36"/>
  <c r="M410" i="36"/>
  <c r="M189" i="36"/>
  <c r="O189" i="25" s="1"/>
  <c r="K72" i="36"/>
  <c r="N434" i="36"/>
  <c r="L513" i="36"/>
  <c r="U434" i="35"/>
  <c r="X34" i="35"/>
  <c r="K165" i="35"/>
  <c r="W165" i="35"/>
  <c r="J513" i="35"/>
  <c r="P433" i="35"/>
  <c r="T434" i="35"/>
  <c r="Y513" i="35"/>
  <c r="H308" i="42"/>
  <c r="W308" i="25" s="1"/>
  <c r="Y308" i="25"/>
  <c r="H308" i="45"/>
  <c r="AH308" i="25" s="1"/>
  <c r="AJ308" i="25"/>
  <c r="L398" i="45"/>
  <c r="AG190" i="25"/>
  <c r="H190" i="43"/>
  <c r="AA190" i="25" s="1"/>
  <c r="AF113" i="25"/>
  <c r="AE323" i="25"/>
  <c r="H323" i="43"/>
  <c r="AA323" i="25" s="1"/>
  <c r="AE351" i="25"/>
  <c r="H351" i="43"/>
  <c r="AA351" i="25" s="1"/>
  <c r="AE330" i="25"/>
  <c r="H330" i="43"/>
  <c r="AA330" i="25" s="1"/>
  <c r="AE324" i="25"/>
  <c r="H324" i="43"/>
  <c r="AA324" i="25" s="1"/>
  <c r="AE133" i="25"/>
  <c r="H133" i="43"/>
  <c r="AA133" i="25" s="1"/>
  <c r="AE131" i="25"/>
  <c r="AE132" i="25"/>
  <c r="H132" i="43"/>
  <c r="AA132" i="25" s="1"/>
  <c r="AE97" i="25"/>
  <c r="AE98" i="25"/>
  <c r="H98" i="43"/>
  <c r="AA98" i="25" s="1"/>
  <c r="AD261" i="25"/>
  <c r="H250" i="43"/>
  <c r="AA250" i="25" s="1"/>
  <c r="AD250" i="25"/>
  <c r="AC352" i="25"/>
  <c r="H352" i="43"/>
  <c r="AA352" i="25" s="1"/>
  <c r="AC319" i="25"/>
  <c r="H319" i="43"/>
  <c r="AA319" i="25" s="1"/>
  <c r="AC122" i="25"/>
  <c r="H122" i="43"/>
  <c r="AA122" i="25" s="1"/>
  <c r="AC120" i="25"/>
  <c r="H120" i="43"/>
  <c r="AA120" i="25" s="1"/>
  <c r="H419" i="43"/>
  <c r="AA419" i="25" s="1"/>
  <c r="AC419" i="25"/>
  <c r="H353" i="43"/>
  <c r="AA353" i="25" s="1"/>
  <c r="AC353" i="25"/>
  <c r="H332" i="43"/>
  <c r="AA332" i="25" s="1"/>
  <c r="AC332" i="25"/>
  <c r="AC290" i="25"/>
  <c r="H290" i="43"/>
  <c r="AA290" i="25" s="1"/>
  <c r="AC258" i="25"/>
  <c r="H258" i="43"/>
  <c r="AA258" i="25" s="1"/>
  <c r="L107" i="43"/>
  <c r="H13" i="43"/>
  <c r="AA13" i="25" s="1"/>
  <c r="H461" i="43"/>
  <c r="AA461" i="25" s="1"/>
  <c r="AB460" i="25"/>
  <c r="AC377" i="25"/>
  <c r="H377" i="43"/>
  <c r="AA377" i="25" s="1"/>
  <c r="AC376" i="25"/>
  <c r="H376" i="43"/>
  <c r="AA376" i="25" s="1"/>
  <c r="AC367" i="25"/>
  <c r="H367" i="43"/>
  <c r="AA367" i="25" s="1"/>
  <c r="AC362" i="25"/>
  <c r="H362" i="43"/>
  <c r="AA362" i="25" s="1"/>
  <c r="AC345" i="25"/>
  <c r="H345" i="43"/>
  <c r="AA345" i="25" s="1"/>
  <c r="AC344" i="25"/>
  <c r="H344" i="43"/>
  <c r="AA344" i="25" s="1"/>
  <c r="H343" i="43"/>
  <c r="AA343" i="25" s="1"/>
  <c r="AC343" i="25"/>
  <c r="AC341" i="25"/>
  <c r="H341" i="43"/>
  <c r="AA341" i="25" s="1"/>
  <c r="AC339" i="25"/>
  <c r="H339" i="43"/>
  <c r="AA339" i="25" s="1"/>
  <c r="AC338" i="25"/>
  <c r="H338" i="43"/>
  <c r="AA338" i="25" s="1"/>
  <c r="AC331" i="25"/>
  <c r="H331" i="43"/>
  <c r="AA331" i="25" s="1"/>
  <c r="AC329" i="25"/>
  <c r="H329" i="43"/>
  <c r="AA329" i="25" s="1"/>
  <c r="AC327" i="25"/>
  <c r="H327" i="43"/>
  <c r="AA327" i="25" s="1"/>
  <c r="H328" i="43"/>
  <c r="AA328" i="25" s="1"/>
  <c r="AC328" i="25"/>
  <c r="H293" i="43"/>
  <c r="AA293" i="25" s="1"/>
  <c r="H255" i="43"/>
  <c r="AA255" i="25" s="1"/>
  <c r="AC245" i="25"/>
  <c r="H245" i="43"/>
  <c r="AA245" i="25" s="1"/>
  <c r="AC244" i="25"/>
  <c r="H244" i="43"/>
  <c r="AA244" i="25" s="1"/>
  <c r="H128" i="43"/>
  <c r="AA128" i="25" s="1"/>
  <c r="AC128" i="25"/>
  <c r="AC106" i="25"/>
  <c r="H106" i="43"/>
  <c r="AA106" i="25" s="1"/>
  <c r="AC105" i="25"/>
  <c r="H105" i="43"/>
  <c r="AA105" i="25" s="1"/>
  <c r="AC102" i="25"/>
  <c r="H102" i="43"/>
  <c r="AA102" i="25" s="1"/>
  <c r="AC467" i="25"/>
  <c r="H467" i="43"/>
  <c r="AA467" i="25" s="1"/>
  <c r="H509" i="43"/>
  <c r="AA509" i="25" s="1"/>
  <c r="AB508" i="25"/>
  <c r="H510" i="43"/>
  <c r="AA510" i="25" s="1"/>
  <c r="H507" i="43"/>
  <c r="AA507" i="25" s="1"/>
  <c r="H464" i="43"/>
  <c r="AA464" i="25" s="1"/>
  <c r="AC464" i="25"/>
  <c r="AC465" i="25"/>
  <c r="H465" i="43"/>
  <c r="AA465" i="25" s="1"/>
  <c r="AC421" i="25"/>
  <c r="H421" i="43"/>
  <c r="AA421" i="25" s="1"/>
  <c r="AC413" i="25"/>
  <c r="AC418" i="25"/>
  <c r="H418" i="43"/>
  <c r="AA418" i="25" s="1"/>
  <c r="AC397" i="25"/>
  <c r="H370" i="43"/>
  <c r="AA370" i="25" s="1"/>
  <c r="AC370" i="25"/>
  <c r="H363" i="43"/>
  <c r="AA363" i="25" s="1"/>
  <c r="AC358" i="25"/>
  <c r="H358" i="43"/>
  <c r="AA358" i="25" s="1"/>
  <c r="H349" i="43"/>
  <c r="AA349" i="25" s="1"/>
  <c r="H348" i="43"/>
  <c r="AA348" i="25" s="1"/>
  <c r="H347" i="43"/>
  <c r="AA347" i="25" s="1"/>
  <c r="AC335" i="25"/>
  <c r="H335" i="43"/>
  <c r="AA335" i="25" s="1"/>
  <c r="H333" i="43"/>
  <c r="AA333" i="25" s="1"/>
  <c r="H334" i="43"/>
  <c r="AA334" i="25" s="1"/>
  <c r="AC326" i="25"/>
  <c r="H326" i="43"/>
  <c r="AA326" i="25" s="1"/>
  <c r="AC325" i="25"/>
  <c r="H325" i="43"/>
  <c r="AA325" i="25" s="1"/>
  <c r="H322" i="43"/>
  <c r="AA322" i="25" s="1"/>
  <c r="H321" i="43"/>
  <c r="AA321" i="25" s="1"/>
  <c r="AC318" i="25"/>
  <c r="H318" i="43"/>
  <c r="AA318" i="25" s="1"/>
  <c r="AC316" i="25"/>
  <c r="H316" i="43"/>
  <c r="AA316" i="25" s="1"/>
  <c r="AC315" i="25"/>
  <c r="H315" i="43"/>
  <c r="AA315" i="25" s="1"/>
  <c r="AC310" i="25"/>
  <c r="H310" i="43"/>
  <c r="AA310" i="25" s="1"/>
  <c r="AC309" i="25"/>
  <c r="H309" i="43"/>
  <c r="AA309" i="25" s="1"/>
  <c r="H308" i="43"/>
  <c r="AA308" i="25" s="1"/>
  <c r="AC308" i="25"/>
  <c r="AC306" i="25"/>
  <c r="H306" i="43"/>
  <c r="AA306" i="25" s="1"/>
  <c r="H305" i="43"/>
  <c r="AA305" i="25" s="1"/>
  <c r="H304" i="43"/>
  <c r="AA304" i="25" s="1"/>
  <c r="AC303" i="25"/>
  <c r="H303" i="43"/>
  <c r="AA303" i="25" s="1"/>
  <c r="AC301" i="25"/>
  <c r="H301" i="43"/>
  <c r="AA301" i="25" s="1"/>
  <c r="AC297" i="25"/>
  <c r="H297" i="43"/>
  <c r="AA297" i="25" s="1"/>
  <c r="H292" i="43"/>
  <c r="AA292" i="25" s="1"/>
  <c r="H282" i="43"/>
  <c r="AA282" i="25" s="1"/>
  <c r="AC280" i="25"/>
  <c r="H280" i="43"/>
  <c r="AA280" i="25" s="1"/>
  <c r="H278" i="43"/>
  <c r="AC277" i="25"/>
  <c r="H277" i="43"/>
  <c r="AA277" i="25" s="1"/>
  <c r="AC276" i="25"/>
  <c r="H276" i="43"/>
  <c r="AA276" i="25" s="1"/>
  <c r="H275" i="43"/>
  <c r="AA275" i="25" s="1"/>
  <c r="H274" i="43"/>
  <c r="AA274" i="25" s="1"/>
  <c r="AC259" i="25"/>
  <c r="H259" i="43"/>
  <c r="AA259" i="25" s="1"/>
  <c r="H257" i="43"/>
  <c r="AA257" i="25" s="1"/>
  <c r="AC254" i="25"/>
  <c r="H254" i="43"/>
  <c r="AA254" i="25" s="1"/>
  <c r="AC243" i="25"/>
  <c r="H243" i="43"/>
  <c r="AA243" i="25" s="1"/>
  <c r="AC185" i="25"/>
  <c r="H185" i="43"/>
  <c r="AA185" i="25" s="1"/>
  <c r="AC184" i="25"/>
  <c r="H184" i="43"/>
  <c r="AA184" i="25" s="1"/>
  <c r="AC178" i="25"/>
  <c r="H178" i="43"/>
  <c r="AA178" i="25" s="1"/>
  <c r="AC177" i="25"/>
  <c r="AC169" i="25"/>
  <c r="H169" i="43"/>
  <c r="AA169" i="25" s="1"/>
  <c r="AC168" i="25"/>
  <c r="H168" i="43"/>
  <c r="AA168" i="25" s="1"/>
  <c r="AC130" i="25"/>
  <c r="H130" i="43"/>
  <c r="AA130" i="25" s="1"/>
  <c r="AC129" i="25"/>
  <c r="H129" i="43"/>
  <c r="AA129" i="25" s="1"/>
  <c r="AC127" i="25"/>
  <c r="H127" i="43"/>
  <c r="AA127" i="25" s="1"/>
  <c r="AC119" i="25"/>
  <c r="H119" i="43"/>
  <c r="AA119" i="25" s="1"/>
  <c r="AC121" i="25"/>
  <c r="H121" i="43"/>
  <c r="AA121" i="25" s="1"/>
  <c r="AC117" i="25"/>
  <c r="AC118" i="25"/>
  <c r="H118" i="43"/>
  <c r="AA118" i="25" s="1"/>
  <c r="AC110" i="25"/>
  <c r="H110" i="43"/>
  <c r="AA110" i="25" s="1"/>
  <c r="AC109" i="25"/>
  <c r="H109" i="43"/>
  <c r="AA109" i="25" s="1"/>
  <c r="AC107" i="25"/>
  <c r="AC108" i="25"/>
  <c r="H108" i="43"/>
  <c r="AA108" i="25" s="1"/>
  <c r="AC103" i="25"/>
  <c r="H103" i="43"/>
  <c r="AA103" i="25" s="1"/>
  <c r="AC91" i="25"/>
  <c r="H91" i="43"/>
  <c r="AA91" i="25" s="1"/>
  <c r="AC88" i="25"/>
  <c r="H88" i="43"/>
  <c r="AA88" i="25" s="1"/>
  <c r="AC87" i="25"/>
  <c r="H87" i="43"/>
  <c r="AA87" i="25" s="1"/>
  <c r="AC85" i="25"/>
  <c r="H85" i="43"/>
  <c r="AA85" i="25" s="1"/>
  <c r="AC82" i="25"/>
  <c r="H82" i="43"/>
  <c r="AA82" i="25" s="1"/>
  <c r="AC81" i="25"/>
  <c r="H81" i="43"/>
  <c r="AA81" i="25" s="1"/>
  <c r="AC75" i="25"/>
  <c r="H75" i="43"/>
  <c r="AA75" i="25" s="1"/>
  <c r="H26" i="43"/>
  <c r="AA26" i="25" s="1"/>
  <c r="AC26" i="25"/>
  <c r="AC36" i="25"/>
  <c r="AC42" i="25"/>
  <c r="H42" i="43"/>
  <c r="AA42" i="25" s="1"/>
  <c r="H33" i="43"/>
  <c r="AA33" i="25" s="1"/>
  <c r="V14" i="43"/>
  <c r="H30" i="43"/>
  <c r="AA30" i="25" s="1"/>
  <c r="H31" i="43"/>
  <c r="AA31" i="25" s="1"/>
  <c r="H16" i="43"/>
  <c r="AA16" i="25" s="1"/>
  <c r="H17" i="43"/>
  <c r="AA17" i="25" s="1"/>
  <c r="AB298" i="25"/>
  <c r="AB283" i="25"/>
  <c r="AB424" i="25"/>
  <c r="H425" i="43"/>
  <c r="AA425" i="25" s="1"/>
  <c r="AB425" i="25"/>
  <c r="AB361" i="25"/>
  <c r="AB346" i="25"/>
  <c r="H346" i="43"/>
  <c r="AA346" i="25" s="1"/>
  <c r="H256" i="43"/>
  <c r="AA256" i="25" s="1"/>
  <c r="AB256" i="25"/>
  <c r="H464" i="45"/>
  <c r="AH464" i="25" s="1"/>
  <c r="AJ464" i="25"/>
  <c r="H342" i="45"/>
  <c r="AH342" i="25" s="1"/>
  <c r="AJ342" i="25"/>
  <c r="H298" i="45"/>
  <c r="AH298" i="25" s="1"/>
  <c r="AJ298" i="25"/>
  <c r="H256" i="45"/>
  <c r="AH256" i="25" s="1"/>
  <c r="AJ256" i="25"/>
  <c r="H171" i="45"/>
  <c r="AH171" i="25" s="1"/>
  <c r="H371" i="45"/>
  <c r="AH371" i="25" s="1"/>
  <c r="AK371" i="25"/>
  <c r="H150" i="45"/>
  <c r="AH150" i="25" s="1"/>
  <c r="AK150" i="25"/>
  <c r="S513" i="36"/>
  <c r="H466" i="42"/>
  <c r="W466" i="25" s="1"/>
  <c r="Y466" i="25"/>
  <c r="H462" i="42"/>
  <c r="W462" i="25" s="1"/>
  <c r="H273" i="42"/>
  <c r="W273" i="25" s="1"/>
  <c r="Y273" i="25"/>
  <c r="H391" i="42"/>
  <c r="W391" i="25" s="1"/>
  <c r="Y391" i="25"/>
  <c r="H349" i="42"/>
  <c r="W349" i="25" s="1"/>
  <c r="Y349" i="25"/>
  <c r="H346" i="42"/>
  <c r="W346" i="25" s="1"/>
  <c r="Y346" i="25"/>
  <c r="H339" i="42"/>
  <c r="W339" i="25" s="1"/>
  <c r="Y339" i="25"/>
  <c r="H333" i="42"/>
  <c r="W333" i="25" s="1"/>
  <c r="Y333" i="25"/>
  <c r="L307" i="42"/>
  <c r="Y307" i="25" s="1"/>
  <c r="M398" i="42"/>
  <c r="H327" i="42"/>
  <c r="W327" i="25" s="1"/>
  <c r="Y327" i="25"/>
  <c r="H320" i="42"/>
  <c r="W320" i="25" s="1"/>
  <c r="Y320" i="25"/>
  <c r="H291" i="42"/>
  <c r="W291" i="25" s="1"/>
  <c r="Y291" i="25"/>
  <c r="H261" i="42"/>
  <c r="W261" i="25" s="1"/>
  <c r="Y261" i="25"/>
  <c r="H307" i="42"/>
  <c r="W307" i="25" s="1"/>
  <c r="H283" i="39"/>
  <c r="S283" i="25" s="1"/>
  <c r="U283" i="25"/>
  <c r="H273" i="39"/>
  <c r="S273" i="25" s="1"/>
  <c r="U273" i="25"/>
  <c r="H256" i="39"/>
  <c r="S256" i="25" s="1"/>
  <c r="U256" i="25"/>
  <c r="H464" i="39"/>
  <c r="S464" i="25" s="1"/>
  <c r="U464" i="25"/>
  <c r="H291" i="39"/>
  <c r="S291" i="25" s="1"/>
  <c r="U291" i="25"/>
  <c r="H261" i="39"/>
  <c r="S261" i="25" s="1"/>
  <c r="U261" i="25"/>
  <c r="H204" i="39"/>
  <c r="S204" i="25" s="1"/>
  <c r="U204" i="25"/>
  <c r="H207" i="39"/>
  <c r="S207" i="25" s="1"/>
  <c r="U207" i="25"/>
  <c r="H298" i="39"/>
  <c r="S298" i="25" s="1"/>
  <c r="U298" i="25"/>
  <c r="H479" i="45"/>
  <c r="AH479" i="25" s="1"/>
  <c r="AK479" i="25"/>
  <c r="H489" i="43"/>
  <c r="AA489" i="25" s="1"/>
  <c r="H479" i="43"/>
  <c r="AA479" i="25" s="1"/>
  <c r="AB479" i="25"/>
  <c r="L215" i="43"/>
  <c r="H215" i="43" s="1"/>
  <c r="H236" i="43"/>
  <c r="AA236" i="25" s="1"/>
  <c r="H238" i="43"/>
  <c r="AA238" i="25" s="1"/>
  <c r="H222" i="43"/>
  <c r="AA222" i="25" s="1"/>
  <c r="H227" i="43"/>
  <c r="AA227" i="25" s="1"/>
  <c r="K398" i="42"/>
  <c r="I398" i="42" s="1"/>
  <c r="K189" i="42"/>
  <c r="I189" i="42" s="1"/>
  <c r="X189" i="25" s="1"/>
  <c r="I194" i="42"/>
  <c r="X194" i="25" s="1"/>
  <c r="K136" i="42"/>
  <c r="I136" i="42" s="1"/>
  <c r="I137" i="42"/>
  <c r="X137" i="25" s="1"/>
  <c r="S513" i="39"/>
  <c r="H475" i="43"/>
  <c r="AA475" i="25" s="1"/>
  <c r="H160" i="43"/>
  <c r="AA160" i="25" s="1"/>
  <c r="H159" i="43"/>
  <c r="AA159" i="25" s="1"/>
  <c r="H154" i="43"/>
  <c r="AA154" i="25" s="1"/>
  <c r="H153" i="43"/>
  <c r="AA153" i="25" s="1"/>
  <c r="H24" i="43"/>
  <c r="AA24" i="25" s="1"/>
  <c r="H492" i="43"/>
  <c r="AA492" i="25" s="1"/>
  <c r="K434" i="37"/>
  <c r="M513" i="37"/>
  <c r="K513" i="37"/>
  <c r="X399" i="45"/>
  <c r="X515" i="45" s="1"/>
  <c r="X517" i="45" s="1"/>
  <c r="T399" i="45"/>
  <c r="P434" i="46"/>
  <c r="K307" i="46"/>
  <c r="H307" i="46" s="1"/>
  <c r="AL307" i="25" s="1"/>
  <c r="P513" i="36"/>
  <c r="K513" i="36"/>
  <c r="M14" i="36"/>
  <c r="O14" i="25" s="1"/>
  <c r="AF56" i="43"/>
  <c r="AE56" i="25" s="1"/>
  <c r="N399" i="39"/>
  <c r="N515" i="39" s="1"/>
  <c r="N517" i="39" s="1"/>
  <c r="U214" i="45"/>
  <c r="U399" i="45" s="1"/>
  <c r="U515" i="45" s="1"/>
  <c r="U517" i="45" s="1"/>
  <c r="L189" i="46"/>
  <c r="K189" i="46" s="1"/>
  <c r="AV165" i="43"/>
  <c r="AU165" i="43" s="1"/>
  <c r="AT165" i="43" s="1"/>
  <c r="AG165" i="25" s="1"/>
  <c r="AQ307" i="43"/>
  <c r="AP307" i="43" s="1"/>
  <c r="AF307" i="25" s="1"/>
  <c r="S136" i="39"/>
  <c r="R136" i="39" s="1"/>
  <c r="K136" i="39" s="1"/>
  <c r="O165" i="42"/>
  <c r="T72" i="43"/>
  <c r="L125" i="42"/>
  <c r="Y125" i="25" s="1"/>
  <c r="AF19" i="43"/>
  <c r="AE19" i="25" s="1"/>
  <c r="L408" i="43"/>
  <c r="AC408" i="25" s="1"/>
  <c r="R136" i="45"/>
  <c r="AK136" i="25" s="1"/>
  <c r="W214" i="45"/>
  <c r="W399" i="45" s="1"/>
  <c r="W515" i="45" s="1"/>
  <c r="W517" i="45" s="1"/>
  <c r="L180" i="42"/>
  <c r="L385" i="43"/>
  <c r="Y14" i="43"/>
  <c r="AF177" i="43"/>
  <c r="AE177" i="25" s="1"/>
  <c r="H468" i="42"/>
  <c r="W468" i="25" s="1"/>
  <c r="AF204" i="43"/>
  <c r="AE204" i="25" s="1"/>
  <c r="H425" i="45"/>
  <c r="AH425" i="25" s="1"/>
  <c r="H431" i="45"/>
  <c r="AH428" i="25" s="1"/>
  <c r="AF413" i="43"/>
  <c r="AE413" i="25" s="1"/>
  <c r="L74" i="43"/>
  <c r="Q72" i="43"/>
  <c r="L398" i="35"/>
  <c r="O513" i="45"/>
  <c r="X72" i="43"/>
  <c r="X214" i="43" s="1"/>
  <c r="X399" i="43" s="1"/>
  <c r="L181" i="43"/>
  <c r="AC165" i="35"/>
  <c r="Z165" i="35"/>
  <c r="L101" i="43"/>
  <c r="H460" i="45"/>
  <c r="AH460" i="25" s="1"/>
  <c r="L431" i="43"/>
  <c r="AC428" i="25" s="1"/>
  <c r="AW398" i="43"/>
  <c r="O399" i="45"/>
  <c r="M166" i="43"/>
  <c r="O165" i="43"/>
  <c r="AK72" i="43"/>
  <c r="L97" i="43"/>
  <c r="AC97" i="25" s="1"/>
  <c r="I136" i="43"/>
  <c r="AB136" i="25" s="1"/>
  <c r="K73" i="45"/>
  <c r="AJ73" i="25" s="1"/>
  <c r="L72" i="45"/>
  <c r="L214" i="45" s="1"/>
  <c r="L399" i="45" s="1"/>
  <c r="L298" i="43"/>
  <c r="AC298" i="25" s="1"/>
  <c r="L261" i="43"/>
  <c r="AC261" i="25" s="1"/>
  <c r="K398" i="43"/>
  <c r="P72" i="45"/>
  <c r="P214" i="45" s="1"/>
  <c r="V399" i="45"/>
  <c r="V515" i="45" s="1"/>
  <c r="V517" i="45" s="1"/>
  <c r="L15" i="43"/>
  <c r="AC15" i="25" s="1"/>
  <c r="L460" i="43"/>
  <c r="AC460" i="25" s="1"/>
  <c r="L452" i="43"/>
  <c r="AM165" i="43"/>
  <c r="AF15" i="43"/>
  <c r="AE15" i="25" s="1"/>
  <c r="AF49" i="43"/>
  <c r="AE49" i="25" s="1"/>
  <c r="L473" i="43"/>
  <c r="M79" i="43"/>
  <c r="L79" i="43" s="1"/>
  <c r="L104" i="43"/>
  <c r="AW72" i="43"/>
  <c r="AU73" i="43"/>
  <c r="AT73" i="43" s="1"/>
  <c r="AG73" i="25" s="1"/>
  <c r="L291" i="43"/>
  <c r="L273" i="43"/>
  <c r="L387" i="43"/>
  <c r="AC387" i="25" s="1"/>
  <c r="AF241" i="43"/>
  <c r="AE241" i="25" s="1"/>
  <c r="L450" i="43"/>
  <c r="L138" i="43"/>
  <c r="AC138" i="25" s="1"/>
  <c r="L115" i="43"/>
  <c r="AC115" i="25" s="1"/>
  <c r="AE165" i="35"/>
  <c r="AD165" i="43"/>
  <c r="AC165" i="43" s="1"/>
  <c r="AB165" i="43" s="1"/>
  <c r="AD165" i="25" s="1"/>
  <c r="Z165" i="43"/>
  <c r="H413" i="45"/>
  <c r="AH413" i="25" s="1"/>
  <c r="L94" i="43"/>
  <c r="AC94" i="25" s="1"/>
  <c r="U165" i="35"/>
  <c r="O165" i="35"/>
  <c r="J398" i="39"/>
  <c r="I398" i="39" s="1"/>
  <c r="R73" i="39"/>
  <c r="K73" i="39" s="1"/>
  <c r="U73" i="25" s="1"/>
  <c r="P166" i="43"/>
  <c r="L364" i="43"/>
  <c r="Z72" i="43"/>
  <c r="AH398" i="43"/>
  <c r="L171" i="43"/>
  <c r="AC171" i="25" s="1"/>
  <c r="L372" i="43"/>
  <c r="AC372" i="25" s="1"/>
  <c r="M410" i="43"/>
  <c r="AF126" i="43"/>
  <c r="AE126" i="25" s="1"/>
  <c r="L126" i="43"/>
  <c r="N72" i="43"/>
  <c r="L424" i="43"/>
  <c r="AC424" i="25" s="1"/>
  <c r="L150" i="43"/>
  <c r="L142" i="43"/>
  <c r="M398" i="45"/>
  <c r="M399" i="45" s="1"/>
  <c r="M515" i="45" s="1"/>
  <c r="M517" i="45" s="1"/>
  <c r="L496" i="43"/>
  <c r="L391" i="43"/>
  <c r="AC391" i="25" s="1"/>
  <c r="AM79" i="43"/>
  <c r="L86" i="43"/>
  <c r="L80" i="43"/>
  <c r="L371" i="43"/>
  <c r="AF498" i="43"/>
  <c r="L506" i="43"/>
  <c r="L167" i="43"/>
  <c r="L434" i="35"/>
  <c r="M72" i="35"/>
  <c r="M214" i="35" s="1"/>
  <c r="T513" i="35"/>
  <c r="J398" i="43"/>
  <c r="O72" i="43"/>
  <c r="L12" i="43"/>
  <c r="AC12" i="25" s="1"/>
  <c r="L67" i="43"/>
  <c r="AC67" i="25" s="1"/>
  <c r="R72" i="43"/>
  <c r="Q398" i="43"/>
  <c r="AH72" i="43"/>
  <c r="AG137" i="43"/>
  <c r="AL165" i="43"/>
  <c r="AJ165" i="43" s="1"/>
  <c r="L401" i="43"/>
  <c r="AV513" i="43"/>
  <c r="W72" i="43"/>
  <c r="M111" i="43"/>
  <c r="L111" i="43" s="1"/>
  <c r="U72" i="43"/>
  <c r="S72" i="43" s="1"/>
  <c r="M100" i="43"/>
  <c r="L34" i="42"/>
  <c r="Y34" i="25" s="1"/>
  <c r="S189" i="39"/>
  <c r="R189" i="39" s="1"/>
  <c r="K189" i="39" s="1"/>
  <c r="U189" i="25" s="1"/>
  <c r="L320" i="43"/>
  <c r="W513" i="43"/>
  <c r="AF379" i="43"/>
  <c r="AF387" i="43"/>
  <c r="AE387" i="25" s="1"/>
  <c r="AN434" i="43"/>
  <c r="AF92" i="43"/>
  <c r="AE92" i="25" s="1"/>
  <c r="L283" i="43"/>
  <c r="AC283" i="25" s="1"/>
  <c r="I100" i="38"/>
  <c r="H100" i="38" s="1"/>
  <c r="R100" i="25" s="1"/>
  <c r="H104" i="39"/>
  <c r="S104" i="25" s="1"/>
  <c r="AF494" i="43"/>
  <c r="AF261" i="43"/>
  <c r="AE261" i="25" s="1"/>
  <c r="AJ194" i="43"/>
  <c r="L195" i="43"/>
  <c r="I111" i="43"/>
  <c r="AB111" i="25" s="1"/>
  <c r="AC111" i="43"/>
  <c r="AB111" i="43" s="1"/>
  <c r="AD111" i="25" s="1"/>
  <c r="L342" i="43"/>
  <c r="AF411" i="43"/>
  <c r="H411" i="43" s="1"/>
  <c r="K165" i="43"/>
  <c r="AA165" i="35"/>
  <c r="AL72" i="43"/>
  <c r="AJ79" i="43"/>
  <c r="AR165" i="43"/>
  <c r="AQ165" i="43" s="1"/>
  <c r="AP165" i="43" s="1"/>
  <c r="AF165" i="25" s="1"/>
  <c r="AQ180" i="43"/>
  <c r="AP180" i="43" s="1"/>
  <c r="AF180" i="25" s="1"/>
  <c r="AF436" i="43"/>
  <c r="AF86" i="43"/>
  <c r="AE86" i="25" s="1"/>
  <c r="L404" i="43"/>
  <c r="AC404" i="25" s="1"/>
  <c r="L396" i="43"/>
  <c r="M137" i="46"/>
  <c r="L302" i="43"/>
  <c r="AN136" i="43"/>
  <c r="AM136" i="43" s="1"/>
  <c r="AM137" i="43"/>
  <c r="AB165" i="35"/>
  <c r="L92" i="43"/>
  <c r="AC92" i="25" s="1"/>
  <c r="AG136" i="43"/>
  <c r="AF473" i="43"/>
  <c r="AF18" i="43"/>
  <c r="AE18" i="25" s="1"/>
  <c r="L58" i="43"/>
  <c r="AC58" i="25" s="1"/>
  <c r="AC136" i="43"/>
  <c r="AB136" i="43" s="1"/>
  <c r="AD136" i="25" s="1"/>
  <c r="P136" i="43"/>
  <c r="N434" i="43"/>
  <c r="AF438" i="43"/>
  <c r="AE438" i="25" s="1"/>
  <c r="AK513" i="43"/>
  <c r="L436" i="43"/>
  <c r="AF80" i="43"/>
  <c r="AE80" i="25" s="1"/>
  <c r="AE72" i="43"/>
  <c r="AO72" i="43"/>
  <c r="AN72" i="43"/>
  <c r="AG125" i="43"/>
  <c r="AF125" i="43" s="1"/>
  <c r="AE125" i="25" s="1"/>
  <c r="AQ79" i="43"/>
  <c r="AP79" i="43" s="1"/>
  <c r="AF79" i="25" s="1"/>
  <c r="AG79" i="43"/>
  <c r="L96" i="43"/>
  <c r="AC96" i="25" s="1"/>
  <c r="AM100" i="43"/>
  <c r="AF100" i="43" s="1"/>
  <c r="AE100" i="25" s="1"/>
  <c r="AF404" i="43"/>
  <c r="AE404" i="25" s="1"/>
  <c r="M241" i="43"/>
  <c r="I111" i="38"/>
  <c r="H111" i="38" s="1"/>
  <c r="R111" i="25" s="1"/>
  <c r="R14" i="35"/>
  <c r="P14" i="35" s="1"/>
  <c r="O398" i="35"/>
  <c r="K513" i="35"/>
  <c r="T165" i="35"/>
  <c r="R513" i="35"/>
  <c r="H393" i="46"/>
  <c r="AL393" i="25" s="1"/>
  <c r="H401" i="46"/>
  <c r="AL401" i="25" s="1"/>
  <c r="W434" i="43"/>
  <c r="AD72" i="43"/>
  <c r="Y137" i="43"/>
  <c r="Y166" i="43"/>
  <c r="AC137" i="43"/>
  <c r="AB137" i="43" s="1"/>
  <c r="AD137" i="25" s="1"/>
  <c r="AL136" i="43"/>
  <c r="AJ136" i="43" s="1"/>
  <c r="T434" i="43"/>
  <c r="I180" i="38"/>
  <c r="H180" i="38" s="1"/>
  <c r="R180" i="25" s="1"/>
  <c r="I125" i="38"/>
  <c r="H125" i="38" s="1"/>
  <c r="R125" i="25" s="1"/>
  <c r="H241" i="39"/>
  <c r="S241" i="25" s="1"/>
  <c r="H241" i="42"/>
  <c r="W241" i="25" s="1"/>
  <c r="AM410" i="43"/>
  <c r="I194" i="43"/>
  <c r="I100" i="43"/>
  <c r="AB100" i="25" s="1"/>
  <c r="M180" i="43"/>
  <c r="L180" i="43" s="1"/>
  <c r="M73" i="43"/>
  <c r="X67" i="35"/>
  <c r="AC125" i="43"/>
  <c r="AB125" i="43" s="1"/>
  <c r="AD125" i="25" s="1"/>
  <c r="AM166" i="43"/>
  <c r="AF166" i="43" s="1"/>
  <c r="AE166" i="25" s="1"/>
  <c r="S73" i="43"/>
  <c r="I125" i="43"/>
  <c r="AB125" i="25" s="1"/>
  <c r="I100" i="37"/>
  <c r="H100" i="37" s="1"/>
  <c r="Q100" i="25" s="1"/>
  <c r="AF7" i="43"/>
  <c r="AA434" i="35"/>
  <c r="H425" i="35"/>
  <c r="L425" i="25" s="1"/>
  <c r="O434" i="35"/>
  <c r="W513" i="35"/>
  <c r="R434" i="35"/>
  <c r="P434" i="35" s="1"/>
  <c r="J434" i="39"/>
  <c r="I434" i="39" s="1"/>
  <c r="H425" i="46"/>
  <c r="AL425" i="25" s="1"/>
  <c r="H436" i="46"/>
  <c r="K79" i="45"/>
  <c r="AJ79" i="25" s="1"/>
  <c r="R434" i="43"/>
  <c r="U513" i="43"/>
  <c r="AF138" i="43"/>
  <c r="AE138" i="25" s="1"/>
  <c r="L378" i="43"/>
  <c r="AF385" i="43"/>
  <c r="AE385" i="25" s="1"/>
  <c r="AF94" i="43"/>
  <c r="AE94" i="25" s="1"/>
  <c r="Z434" i="35"/>
  <c r="S399" i="45"/>
  <c r="AF391" i="43"/>
  <c r="AE391" i="25" s="1"/>
  <c r="T513" i="39"/>
  <c r="L194" i="42"/>
  <c r="H372" i="46"/>
  <c r="AL372" i="25" s="1"/>
  <c r="AH513" i="43"/>
  <c r="AU79" i="43"/>
  <c r="AT79" i="43" s="1"/>
  <c r="AG79" i="25" s="1"/>
  <c r="I194" i="46"/>
  <c r="H194" i="46" s="1"/>
  <c r="AL194" i="25" s="1"/>
  <c r="J189" i="46"/>
  <c r="I189" i="46" s="1"/>
  <c r="L79" i="42"/>
  <c r="Y79" i="25" s="1"/>
  <c r="AJ307" i="43"/>
  <c r="AF468" i="43"/>
  <c r="Q513" i="43"/>
  <c r="AO513" i="43"/>
  <c r="AF477" i="43"/>
  <c r="L50" i="43"/>
  <c r="AC50" i="25" s="1"/>
  <c r="L438" i="43"/>
  <c r="L72" i="37"/>
  <c r="L214" i="37" s="1"/>
  <c r="L399" i="37" s="1"/>
  <c r="I136" i="37"/>
  <c r="H136" i="37" s="1"/>
  <c r="Q136" i="25" s="1"/>
  <c r="S165" i="39"/>
  <c r="R165" i="39" s="1"/>
  <c r="K165" i="39" s="1"/>
  <c r="U165" i="25" s="1"/>
  <c r="K307" i="39"/>
  <c r="H195" i="46"/>
  <c r="AL195" i="25" s="1"/>
  <c r="J398" i="45"/>
  <c r="I398" i="45" s="1"/>
  <c r="P513" i="45"/>
  <c r="L513" i="45"/>
  <c r="L18" i="43"/>
  <c r="AC18" i="25" s="1"/>
  <c r="L49" i="43"/>
  <c r="AC49" i="25" s="1"/>
  <c r="L73" i="43"/>
  <c r="P137" i="43"/>
  <c r="L456" i="43"/>
  <c r="AR72" i="43"/>
  <c r="AQ111" i="43"/>
  <c r="AP111" i="43" s="1"/>
  <c r="AF111" i="25" s="1"/>
  <c r="AF372" i="43"/>
  <c r="AE372" i="25" s="1"/>
  <c r="AO434" i="43"/>
  <c r="M433" i="43"/>
  <c r="AS513" i="43"/>
  <c r="AA513" i="43"/>
  <c r="X513" i="43"/>
  <c r="R513" i="43"/>
  <c r="J513" i="43"/>
  <c r="K513" i="43"/>
  <c r="M125" i="43"/>
  <c r="AF408" i="43"/>
  <c r="AE408" i="25" s="1"/>
  <c r="L14" i="42"/>
  <c r="Y14" i="25" s="1"/>
  <c r="AH165" i="43"/>
  <c r="AG165" i="43" s="1"/>
  <c r="AG180" i="43"/>
  <c r="AF180" i="43" s="1"/>
  <c r="AE180" i="25" s="1"/>
  <c r="K180" i="39"/>
  <c r="AF67" i="43"/>
  <c r="AE67" i="25" s="1"/>
  <c r="K398" i="35"/>
  <c r="S398" i="35"/>
  <c r="P241" i="35"/>
  <c r="K241" i="45"/>
  <c r="AJ241" i="25" s="1"/>
  <c r="I35" i="34"/>
  <c r="H35" i="34" s="1"/>
  <c r="K35" i="25" s="1"/>
  <c r="Q398" i="35"/>
  <c r="P194" i="35"/>
  <c r="Y434" i="35"/>
  <c r="J513" i="40"/>
  <c r="O73" i="46"/>
  <c r="Y100" i="43"/>
  <c r="I180" i="37"/>
  <c r="H180" i="37" s="1"/>
  <c r="Q180" i="25" s="1"/>
  <c r="K137" i="39"/>
  <c r="S434" i="39"/>
  <c r="P399" i="45"/>
  <c r="N513" i="45"/>
  <c r="L157" i="43"/>
  <c r="AN189" i="43"/>
  <c r="AM189" i="43" s="1"/>
  <c r="AM194" i="43"/>
  <c r="AF194" i="43" s="1"/>
  <c r="AE194" i="25" s="1"/>
  <c r="N165" i="42"/>
  <c r="L72" i="36"/>
  <c r="N72" i="42"/>
  <c r="L100" i="42"/>
  <c r="H137" i="42"/>
  <c r="W137" i="25" s="1"/>
  <c r="L189" i="42"/>
  <c r="O434" i="42"/>
  <c r="N434" i="42"/>
  <c r="O513" i="42"/>
  <c r="H180" i="46"/>
  <c r="AL180" i="25" s="1"/>
  <c r="AF73" i="43"/>
  <c r="AE73" i="25" s="1"/>
  <c r="AU14" i="43"/>
  <c r="AT14" i="43" s="1"/>
  <c r="AG14" i="25" s="1"/>
  <c r="M194" i="43"/>
  <c r="L194" i="43" s="1"/>
  <c r="AC194" i="25" s="1"/>
  <c r="I241" i="38"/>
  <c r="H241" i="38" s="1"/>
  <c r="R241" i="25" s="1"/>
  <c r="K14" i="39"/>
  <c r="U14" i="25" s="1"/>
  <c r="H100" i="45"/>
  <c r="AH100" i="25" s="1"/>
  <c r="AJ189" i="43"/>
  <c r="J189" i="39"/>
  <c r="I189" i="39" s="1"/>
  <c r="M79" i="36"/>
  <c r="O79" i="25" s="1"/>
  <c r="N189" i="43"/>
  <c r="M189" i="43" s="1"/>
  <c r="L189" i="43" s="1"/>
  <c r="AC189" i="25" s="1"/>
  <c r="N165" i="43"/>
  <c r="M165" i="43" s="1"/>
  <c r="M398" i="35"/>
  <c r="L72" i="35"/>
  <c r="S72" i="35"/>
  <c r="P214" i="39"/>
  <c r="P399" i="39" s="1"/>
  <c r="P515" i="39" s="1"/>
  <c r="P517" i="39" s="1"/>
  <c r="K34" i="39"/>
  <c r="U34" i="25" s="1"/>
  <c r="U214" i="39"/>
  <c r="U399" i="39" s="1"/>
  <c r="U515" i="39" s="1"/>
  <c r="U517" i="39" s="1"/>
  <c r="I137" i="40"/>
  <c r="H137" i="40" s="1"/>
  <c r="V137" i="25" s="1"/>
  <c r="J398" i="40"/>
  <c r="N398" i="42"/>
  <c r="M72" i="42"/>
  <c r="M214" i="42" s="1"/>
  <c r="M399" i="42" s="1"/>
  <c r="O72" i="42"/>
  <c r="M434" i="42"/>
  <c r="H74" i="46"/>
  <c r="AL74" i="25" s="1"/>
  <c r="H190" i="46"/>
  <c r="AL190" i="25" s="1"/>
  <c r="L307" i="43"/>
  <c r="AC307" i="25" s="1"/>
  <c r="T398" i="43"/>
  <c r="W398" i="43"/>
  <c r="AF68" i="43"/>
  <c r="AE68" i="25" s="1"/>
  <c r="AF66" i="43"/>
  <c r="AE66" i="25" s="1"/>
  <c r="AS72" i="43"/>
  <c r="AS214" i="43" s="1"/>
  <c r="AR398" i="43"/>
  <c r="N398" i="43"/>
  <c r="M398" i="43" s="1"/>
  <c r="L393" i="43"/>
  <c r="AE189" i="43"/>
  <c r="AC189" i="43" s="1"/>
  <c r="AB189" i="43" s="1"/>
  <c r="AD189" i="25" s="1"/>
  <c r="J136" i="45"/>
  <c r="I136" i="45" s="1"/>
  <c r="AI136" i="25" s="1"/>
  <c r="I137" i="45"/>
  <c r="AI137" i="25" s="1"/>
  <c r="K111" i="39"/>
  <c r="J434" i="45"/>
  <c r="I434" i="45" s="1"/>
  <c r="X433" i="35"/>
  <c r="I137" i="37"/>
  <c r="H137" i="37" s="1"/>
  <c r="Q137" i="25" s="1"/>
  <c r="L214" i="46"/>
  <c r="L399" i="46" s="1"/>
  <c r="K72" i="45"/>
  <c r="AJ72" i="25" s="1"/>
  <c r="S513" i="45"/>
  <c r="N399" i="45"/>
  <c r="Q513" i="45"/>
  <c r="Q515" i="45" s="1"/>
  <c r="Q517" i="45" s="1"/>
  <c r="P241" i="43"/>
  <c r="L241" i="43" s="1"/>
  <c r="AC241" i="25" s="1"/>
  <c r="Z398" i="43"/>
  <c r="AI513" i="43"/>
  <c r="AN513" i="43"/>
  <c r="AV398" i="43"/>
  <c r="I137" i="43"/>
  <c r="AB137" i="25" s="1"/>
  <c r="I137" i="46"/>
  <c r="J136" i="46"/>
  <c r="I136" i="46" s="1"/>
  <c r="H136" i="46" s="1"/>
  <c r="AL136" i="25" s="1"/>
  <c r="P72" i="43"/>
  <c r="AV72" i="43"/>
  <c r="AU72" i="43" s="1"/>
  <c r="AT72" i="43" s="1"/>
  <c r="AG72" i="25" s="1"/>
  <c r="T214" i="43"/>
  <c r="V125" i="43"/>
  <c r="Y72" i="43"/>
  <c r="AG72" i="43"/>
  <c r="AO214" i="43"/>
  <c r="AJ72" i="43"/>
  <c r="AI214" i="43"/>
  <c r="AI399" i="43" s="1"/>
  <c r="AF79" i="43"/>
  <c r="AE79" i="25" s="1"/>
  <c r="K214" i="43"/>
  <c r="AW214" i="43"/>
  <c r="R214" i="43"/>
  <c r="R399" i="43" s="1"/>
  <c r="M513" i="42"/>
  <c r="AL513" i="43"/>
  <c r="AE513" i="43"/>
  <c r="T513" i="43"/>
  <c r="AR513" i="43"/>
  <c r="AD513" i="43"/>
  <c r="AW513" i="43"/>
  <c r="O513" i="43"/>
  <c r="Z513" i="43"/>
  <c r="M472" i="43"/>
  <c r="N513" i="43"/>
  <c r="AK434" i="43"/>
  <c r="AH434" i="43"/>
  <c r="O434" i="43"/>
  <c r="K434" i="43"/>
  <c r="AF393" i="43"/>
  <c r="AE393" i="25" s="1"/>
  <c r="AL214" i="43"/>
  <c r="AL399" i="43" s="1"/>
  <c r="N136" i="43"/>
  <c r="M136" i="43" s="1"/>
  <c r="M137" i="43"/>
  <c r="Y34" i="43"/>
  <c r="L34" i="43" s="1"/>
  <c r="AC34" i="25" s="1"/>
  <c r="AN214" i="43"/>
  <c r="AN399" i="43" s="1"/>
  <c r="L19" i="43"/>
  <c r="AC19" i="25" s="1"/>
  <c r="P14" i="43"/>
  <c r="AC14" i="43"/>
  <c r="AB14" i="43" s="1"/>
  <c r="AD14" i="25" s="1"/>
  <c r="AM14" i="43"/>
  <c r="O214" i="43"/>
  <c r="O399" i="43" s="1"/>
  <c r="AK214" i="43"/>
  <c r="AK399" i="43" s="1"/>
  <c r="Q214" i="43"/>
  <c r="M14" i="43"/>
  <c r="AV189" i="43"/>
  <c r="AU189" i="43" s="1"/>
  <c r="AT189" i="43" s="1"/>
  <c r="AU194" i="43"/>
  <c r="AT194" i="43" s="1"/>
  <c r="AG194" i="25" s="1"/>
  <c r="AF410" i="43"/>
  <c r="AM389" i="43"/>
  <c r="AF389" i="43" s="1"/>
  <c r="AM397" i="43"/>
  <c r="AF397" i="43" s="1"/>
  <c r="AE397" i="25" s="1"/>
  <c r="AF96" i="43"/>
  <c r="L35" i="43"/>
  <c r="W165" i="43"/>
  <c r="V166" i="43"/>
  <c r="L131" i="43"/>
  <c r="AC131" i="25" s="1"/>
  <c r="V137" i="43"/>
  <c r="V136" i="43"/>
  <c r="S14" i="43"/>
  <c r="T515" i="45"/>
  <c r="T517" i="45" s="1"/>
  <c r="J513" i="45"/>
  <c r="I513" i="45" s="1"/>
  <c r="I472" i="45"/>
  <c r="H410" i="45"/>
  <c r="S434" i="45"/>
  <c r="K137" i="45"/>
  <c r="AJ137" i="25" s="1"/>
  <c r="K136" i="45"/>
  <c r="AJ136" i="25" s="1"/>
  <c r="J513" i="46"/>
  <c r="I513" i="46" s="1"/>
  <c r="I472" i="46"/>
  <c r="H410" i="46"/>
  <c r="J398" i="46"/>
  <c r="I398" i="46" s="1"/>
  <c r="N214" i="46"/>
  <c r="N399" i="46" s="1"/>
  <c r="H241" i="46"/>
  <c r="AL241" i="25" s="1"/>
  <c r="H391" i="46"/>
  <c r="AL391" i="25" s="1"/>
  <c r="N513" i="42"/>
  <c r="K513" i="42"/>
  <c r="K434" i="42"/>
  <c r="I434" i="42" s="1"/>
  <c r="H138" i="42"/>
  <c r="W138" i="25" s="1"/>
  <c r="L73" i="42"/>
  <c r="Y73" i="25" s="1"/>
  <c r="K399" i="40"/>
  <c r="K515" i="40" s="1"/>
  <c r="K517" i="40" s="1"/>
  <c r="L399" i="40"/>
  <c r="L515" i="40" s="1"/>
  <c r="L517" i="40" s="1"/>
  <c r="Q513" i="39"/>
  <c r="M513" i="39"/>
  <c r="O513" i="39"/>
  <c r="J513" i="39"/>
  <c r="I513" i="39" s="1"/>
  <c r="I472" i="39"/>
  <c r="M399" i="39"/>
  <c r="T398" i="39"/>
  <c r="L214" i="39"/>
  <c r="L399" i="39" s="1"/>
  <c r="L515" i="39" s="1"/>
  <c r="L517" i="39" s="1"/>
  <c r="O214" i="39"/>
  <c r="O399" i="39" s="1"/>
  <c r="J513" i="38"/>
  <c r="I433" i="38"/>
  <c r="H433" i="38" s="1"/>
  <c r="R430" i="25" s="1"/>
  <c r="J398" i="38"/>
  <c r="J189" i="38"/>
  <c r="I189" i="38" s="1"/>
  <c r="H189" i="38" s="1"/>
  <c r="R189" i="25" s="1"/>
  <c r="I194" i="38"/>
  <c r="H194" i="38" s="1"/>
  <c r="R194" i="25" s="1"/>
  <c r="J136" i="38"/>
  <c r="I136" i="38" s="1"/>
  <c r="H136" i="38" s="1"/>
  <c r="R136" i="25" s="1"/>
  <c r="I137" i="38"/>
  <c r="H137" i="38" s="1"/>
  <c r="R137" i="25" s="1"/>
  <c r="L434" i="37"/>
  <c r="I433" i="37"/>
  <c r="H433" i="37" s="1"/>
  <c r="Q430" i="25" s="1"/>
  <c r="I410" i="37"/>
  <c r="H410" i="37" s="1"/>
  <c r="J513" i="37"/>
  <c r="J398" i="37"/>
  <c r="I398" i="37" s="1"/>
  <c r="H398" i="37" s="1"/>
  <c r="I241" i="37"/>
  <c r="H241" i="37" s="1"/>
  <c r="Q241" i="25" s="1"/>
  <c r="J189" i="37"/>
  <c r="I189" i="37" s="1"/>
  <c r="H189" i="37" s="1"/>
  <c r="Q189" i="25" s="1"/>
  <c r="I194" i="37"/>
  <c r="H194" i="37" s="1"/>
  <c r="Q194" i="25" s="1"/>
  <c r="I472" i="37"/>
  <c r="H472" i="37" s="1"/>
  <c r="J434" i="37"/>
  <c r="R513" i="36"/>
  <c r="W513" i="36"/>
  <c r="V513" i="36"/>
  <c r="T513" i="36"/>
  <c r="U513" i="36"/>
  <c r="J398" i="36"/>
  <c r="J513" i="36"/>
  <c r="AC513" i="35"/>
  <c r="AA513" i="35"/>
  <c r="P472" i="35"/>
  <c r="Q513" i="35"/>
  <c r="AC434" i="35"/>
  <c r="AB434" i="35"/>
  <c r="AE434" i="35"/>
  <c r="M434" i="35"/>
  <c r="X410" i="35"/>
  <c r="K434" i="35"/>
  <c r="J434" i="35"/>
  <c r="P410" i="35"/>
  <c r="T398" i="35"/>
  <c r="U398" i="35"/>
  <c r="R398" i="35"/>
  <c r="W398" i="35"/>
  <c r="X189" i="35"/>
  <c r="X194" i="35"/>
  <c r="P189" i="35"/>
  <c r="P180" i="35"/>
  <c r="P79" i="35"/>
  <c r="N72" i="35"/>
  <c r="P100" i="35"/>
  <c r="U72" i="35"/>
  <c r="P125" i="35"/>
  <c r="K72" i="35"/>
  <c r="T72" i="35"/>
  <c r="R72" i="35"/>
  <c r="R214" i="35" s="1"/>
  <c r="W72" i="35"/>
  <c r="K214" i="35"/>
  <c r="P512" i="35"/>
  <c r="L165" i="35"/>
  <c r="N398" i="35"/>
  <c r="O72" i="35"/>
  <c r="P34" i="35"/>
  <c r="P111" i="35"/>
  <c r="Q136" i="35"/>
  <c r="P136" i="35" s="1"/>
  <c r="P137" i="35"/>
  <c r="S165" i="35"/>
  <c r="P307" i="35"/>
  <c r="Q72" i="35"/>
  <c r="N165" i="35"/>
  <c r="Q165" i="35"/>
  <c r="P166" i="35"/>
  <c r="J72" i="34"/>
  <c r="AS399" i="43" l="1"/>
  <c r="Q399" i="43"/>
  <c r="AW399" i="43"/>
  <c r="H508" i="43"/>
  <c r="AA508" i="25" s="1"/>
  <c r="AA278" i="25"/>
  <c r="AA279" i="25"/>
  <c r="AA263" i="25"/>
  <c r="AA264" i="25"/>
  <c r="M434" i="43"/>
  <c r="AA432" i="25"/>
  <c r="AA429" i="25"/>
  <c r="AM72" i="43"/>
  <c r="Z214" i="43"/>
  <c r="AH431" i="25"/>
  <c r="S431" i="25"/>
  <c r="W431" i="25"/>
  <c r="AA515" i="43"/>
  <c r="AA517" i="43" s="1"/>
  <c r="K515" i="37"/>
  <c r="K517" i="37" s="1"/>
  <c r="M515" i="37"/>
  <c r="M517" i="37" s="1"/>
  <c r="H115" i="43"/>
  <c r="AA115" i="25" s="1"/>
  <c r="U214" i="35"/>
  <c r="S214" i="39"/>
  <c r="S399" i="39" s="1"/>
  <c r="S515" i="39" s="1"/>
  <c r="S517" i="39" s="1"/>
  <c r="AF14" i="43"/>
  <c r="AE14" i="25" s="1"/>
  <c r="AD214" i="43"/>
  <c r="AD399" i="43" s="1"/>
  <c r="AD515" i="43" s="1"/>
  <c r="AD517" i="43" s="1"/>
  <c r="H137" i="46"/>
  <c r="AL137" i="25" s="1"/>
  <c r="N515" i="45"/>
  <c r="N517" i="45" s="1"/>
  <c r="Y165" i="43"/>
  <c r="X165" i="35"/>
  <c r="H424" i="43"/>
  <c r="AA424" i="25" s="1"/>
  <c r="H283" i="43"/>
  <c r="AA283" i="25" s="1"/>
  <c r="H117" i="43"/>
  <c r="AA117" i="25" s="1"/>
  <c r="H107" i="43"/>
  <c r="AA107" i="25" s="1"/>
  <c r="H113" i="43"/>
  <c r="AA113" i="25" s="1"/>
  <c r="K72" i="39"/>
  <c r="U72" i="25" s="1"/>
  <c r="H197" i="43"/>
  <c r="AA197" i="25" s="1"/>
  <c r="AC466" i="25"/>
  <c r="H157" i="43"/>
  <c r="AA157" i="25" s="1"/>
  <c r="AC157" i="25"/>
  <c r="H137" i="39"/>
  <c r="S137" i="25" s="1"/>
  <c r="U137" i="25"/>
  <c r="L214" i="35"/>
  <c r="L399" i="35" s="1"/>
  <c r="L515" i="35" s="1"/>
  <c r="L517" i="35" s="1"/>
  <c r="L136" i="43"/>
  <c r="AC136" i="25" s="1"/>
  <c r="H389" i="43"/>
  <c r="AA389" i="25" s="1"/>
  <c r="AE389" i="25"/>
  <c r="H111" i="39"/>
  <c r="S111" i="25" s="1"/>
  <c r="U111" i="25"/>
  <c r="AC393" i="25"/>
  <c r="H393" i="43"/>
  <c r="AA393" i="25" s="1"/>
  <c r="O214" i="42"/>
  <c r="O399" i="42" s="1"/>
  <c r="O515" i="42" s="1"/>
  <c r="O517" i="42" s="1"/>
  <c r="H189" i="39"/>
  <c r="S189" i="25" s="1"/>
  <c r="T189" i="25"/>
  <c r="H189" i="42"/>
  <c r="W189" i="25" s="1"/>
  <c r="Y189" i="25"/>
  <c r="H100" i="42"/>
  <c r="W100" i="25" s="1"/>
  <c r="Y100" i="25"/>
  <c r="L165" i="42"/>
  <c r="Y165" i="25" s="1"/>
  <c r="L100" i="43"/>
  <c r="H180" i="39"/>
  <c r="S180" i="25" s="1"/>
  <c r="U180" i="25"/>
  <c r="AF165" i="43"/>
  <c r="AE165" i="25" s="1"/>
  <c r="AR214" i="43"/>
  <c r="H438" i="43"/>
  <c r="AA438" i="25" s="1"/>
  <c r="AC438" i="25"/>
  <c r="H477" i="43"/>
  <c r="AA477" i="25" s="1"/>
  <c r="AE477" i="25"/>
  <c r="H189" i="46"/>
  <c r="AL189" i="25" s="1"/>
  <c r="AB194" i="25"/>
  <c r="H194" i="43"/>
  <c r="AA194" i="25" s="1"/>
  <c r="H436" i="43"/>
  <c r="AC195" i="25"/>
  <c r="H195" i="43"/>
  <c r="AA195" i="25" s="1"/>
  <c r="H379" i="43"/>
  <c r="AA379" i="25" s="1"/>
  <c r="AE379" i="25"/>
  <c r="H401" i="43"/>
  <c r="AA401" i="25" s="1"/>
  <c r="AC401" i="25"/>
  <c r="H498" i="43"/>
  <c r="AA498" i="25" s="1"/>
  <c r="AE498" i="25"/>
  <c r="H496" i="43"/>
  <c r="AA496" i="25" s="1"/>
  <c r="AC496" i="25"/>
  <c r="H142" i="43"/>
  <c r="AA142" i="25" s="1"/>
  <c r="AC142" i="25"/>
  <c r="H450" i="43"/>
  <c r="AA450" i="25" s="1"/>
  <c r="AC450" i="25"/>
  <c r="AC431" i="25"/>
  <c r="H431" i="43"/>
  <c r="AA428" i="25" s="1"/>
  <c r="H125" i="42"/>
  <c r="W125" i="25" s="1"/>
  <c r="H180" i="42"/>
  <c r="W180" i="25" s="1"/>
  <c r="Y180" i="25"/>
  <c r="H136" i="39"/>
  <c r="S136" i="25" s="1"/>
  <c r="U136" i="25"/>
  <c r="H500" i="43"/>
  <c r="AA500" i="25" s="1"/>
  <c r="H177" i="43"/>
  <c r="AA177" i="25" s="1"/>
  <c r="H261" i="43"/>
  <c r="AA261" i="25" s="1"/>
  <c r="H171" i="43"/>
  <c r="AA171" i="25" s="1"/>
  <c r="AC202" i="25"/>
  <c r="H202" i="43"/>
  <c r="AA202" i="25" s="1"/>
  <c r="AC502" i="25"/>
  <c r="H502" i="43"/>
  <c r="AA502" i="25" s="1"/>
  <c r="H456" i="43"/>
  <c r="AA456" i="25" s="1"/>
  <c r="AC456" i="25"/>
  <c r="H468" i="43"/>
  <c r="AA468" i="25" s="1"/>
  <c r="AE468" i="25"/>
  <c r="H194" i="42"/>
  <c r="W194" i="25" s="1"/>
  <c r="Y194" i="25"/>
  <c r="H378" i="43"/>
  <c r="AA378" i="25" s="1"/>
  <c r="AC378" i="25"/>
  <c r="H494" i="43"/>
  <c r="AA494" i="25" s="1"/>
  <c r="AE494" i="25"/>
  <c r="H371" i="43"/>
  <c r="AA371" i="25" s="1"/>
  <c r="AC371" i="25"/>
  <c r="H150" i="43"/>
  <c r="AA150" i="25" s="1"/>
  <c r="AC150" i="25"/>
  <c r="AC364" i="25"/>
  <c r="H452" i="43"/>
  <c r="AA452" i="25" s="1"/>
  <c r="AC452" i="25"/>
  <c r="H385" i="43"/>
  <c r="AA385" i="25" s="1"/>
  <c r="AC385" i="25"/>
  <c r="H136" i="42"/>
  <c r="W136" i="25" s="1"/>
  <c r="X136" i="25"/>
  <c r="H397" i="43"/>
  <c r="AA397" i="25" s="1"/>
  <c r="H131" i="43"/>
  <c r="AA131" i="25" s="1"/>
  <c r="H204" i="43"/>
  <c r="AA204" i="25" s="1"/>
  <c r="H391" i="43"/>
  <c r="AA391" i="25" s="1"/>
  <c r="O214" i="35"/>
  <c r="W214" i="35"/>
  <c r="W399" i="35" s="1"/>
  <c r="W515" i="35" s="1"/>
  <c r="W517" i="35" s="1"/>
  <c r="T214" i="35"/>
  <c r="T399" i="35" s="1"/>
  <c r="T515" i="35" s="1"/>
  <c r="T517" i="35" s="1"/>
  <c r="AG189" i="25"/>
  <c r="H413" i="43"/>
  <c r="AA413" i="25" s="1"/>
  <c r="AE96" i="25"/>
  <c r="X515" i="43"/>
  <c r="X517" i="43" s="1"/>
  <c r="V72" i="43"/>
  <c r="H460" i="43"/>
  <c r="AA460" i="25" s="1"/>
  <c r="AC342" i="25"/>
  <c r="H342" i="43"/>
  <c r="AA342" i="25" s="1"/>
  <c r="AC104" i="25"/>
  <c r="H104" i="43"/>
  <c r="AA104" i="25" s="1"/>
  <c r="AC506" i="25"/>
  <c r="H506" i="43"/>
  <c r="AA506" i="25" s="1"/>
  <c r="AC396" i="25"/>
  <c r="H396" i="43"/>
  <c r="AA396" i="25" s="1"/>
  <c r="AC320" i="25"/>
  <c r="H320" i="43"/>
  <c r="AA320" i="25" s="1"/>
  <c r="AC302" i="25"/>
  <c r="H302" i="43"/>
  <c r="AA302" i="25" s="1"/>
  <c r="H298" i="43"/>
  <c r="AA298" i="25" s="1"/>
  <c r="AC291" i="25"/>
  <c r="H291" i="43"/>
  <c r="AA291" i="25" s="1"/>
  <c r="AC273" i="25"/>
  <c r="H273" i="43"/>
  <c r="AA273" i="25" s="1"/>
  <c r="H241" i="43"/>
  <c r="AA241" i="25" s="1"/>
  <c r="AC181" i="25"/>
  <c r="H181" i="43"/>
  <c r="AA181" i="25" s="1"/>
  <c r="AC180" i="25"/>
  <c r="H180" i="43"/>
  <c r="AA180" i="25" s="1"/>
  <c r="L166" i="43"/>
  <c r="AC167" i="25"/>
  <c r="H167" i="43"/>
  <c r="AA167" i="25" s="1"/>
  <c r="AC126" i="25"/>
  <c r="H126" i="43"/>
  <c r="AA126" i="25" s="1"/>
  <c r="H111" i="43"/>
  <c r="AA111" i="25" s="1"/>
  <c r="AC111" i="25"/>
  <c r="AC100" i="25"/>
  <c r="H100" i="43"/>
  <c r="AA100" i="25" s="1"/>
  <c r="AC101" i="25"/>
  <c r="H101" i="43"/>
  <c r="AA101" i="25" s="1"/>
  <c r="AC86" i="25"/>
  <c r="M72" i="43"/>
  <c r="AC79" i="25"/>
  <c r="AC80" i="25"/>
  <c r="AC73" i="25"/>
  <c r="AC74" i="25"/>
  <c r="H74" i="43"/>
  <c r="AA74" i="25" s="1"/>
  <c r="AC35" i="25"/>
  <c r="H307" i="39"/>
  <c r="S307" i="25" s="1"/>
  <c r="U307" i="25"/>
  <c r="I513" i="42"/>
  <c r="AS515" i="43"/>
  <c r="AS517" i="43" s="1"/>
  <c r="H473" i="43"/>
  <c r="H404" i="43"/>
  <c r="AA404" i="25" s="1"/>
  <c r="H408" i="43"/>
  <c r="AA408" i="25" s="1"/>
  <c r="H387" i="43"/>
  <c r="AA387" i="25" s="1"/>
  <c r="H372" i="43"/>
  <c r="AA372" i="25" s="1"/>
  <c r="H138" i="43"/>
  <c r="AA138" i="25" s="1"/>
  <c r="Q515" i="43"/>
  <c r="Q517" i="43" s="1"/>
  <c r="K399" i="43"/>
  <c r="K515" i="43" s="1"/>
  <c r="K517" i="43" s="1"/>
  <c r="O399" i="35"/>
  <c r="O515" i="35" s="1"/>
  <c r="O517" i="35" s="1"/>
  <c r="M399" i="35"/>
  <c r="M515" i="35" s="1"/>
  <c r="M517" i="35" s="1"/>
  <c r="K399" i="35"/>
  <c r="K515" i="35" s="1"/>
  <c r="K517" i="35" s="1"/>
  <c r="P515" i="45"/>
  <c r="P517" i="45" s="1"/>
  <c r="S214" i="35"/>
  <c r="S399" i="35" s="1"/>
  <c r="S515" i="35" s="1"/>
  <c r="S517" i="35" s="1"/>
  <c r="L515" i="45"/>
  <c r="L517" i="45" s="1"/>
  <c r="S515" i="45"/>
  <c r="S517" i="45" s="1"/>
  <c r="O515" i="45"/>
  <c r="O517" i="45" s="1"/>
  <c r="AL515" i="43"/>
  <c r="AL517" i="43" s="1"/>
  <c r="AC72" i="43"/>
  <c r="AB72" i="43" s="1"/>
  <c r="AD72" i="25" s="1"/>
  <c r="AF137" i="43"/>
  <c r="AE137" i="25" s="1"/>
  <c r="H137" i="45"/>
  <c r="AH137" i="25" s="1"/>
  <c r="AE214" i="43"/>
  <c r="AE399" i="43" s="1"/>
  <c r="AE515" i="43" s="1"/>
  <c r="AE517" i="43" s="1"/>
  <c r="R515" i="43"/>
  <c r="R517" i="43" s="1"/>
  <c r="AH214" i="43"/>
  <c r="AH399" i="43" s="1"/>
  <c r="AH515" i="43" s="1"/>
  <c r="AH517" i="43" s="1"/>
  <c r="AW515" i="43"/>
  <c r="AW517" i="43" s="1"/>
  <c r="U214" i="43"/>
  <c r="U399" i="43" s="1"/>
  <c r="U515" i="43" s="1"/>
  <c r="U517" i="43" s="1"/>
  <c r="I434" i="37"/>
  <c r="H434" i="37" s="1"/>
  <c r="L515" i="37"/>
  <c r="L517" i="37" s="1"/>
  <c r="AK515" i="43"/>
  <c r="AK517" i="43" s="1"/>
  <c r="AN515" i="43"/>
  <c r="AN517" i="43" s="1"/>
  <c r="AF136" i="43"/>
  <c r="H241" i="45"/>
  <c r="AH241" i="25" s="1"/>
  <c r="L72" i="42"/>
  <c r="Y72" i="25" s="1"/>
  <c r="H136" i="45"/>
  <c r="AH136" i="25" s="1"/>
  <c r="L137" i="43"/>
  <c r="AR399" i="43"/>
  <c r="AR515" i="43" s="1"/>
  <c r="AR517" i="43" s="1"/>
  <c r="L125" i="43"/>
  <c r="O515" i="39"/>
  <c r="O517" i="39" s="1"/>
  <c r="Z399" i="43"/>
  <c r="Z515" i="43" s="1"/>
  <c r="Z517" i="43" s="1"/>
  <c r="T399" i="43"/>
  <c r="T515" i="43" s="1"/>
  <c r="T517" i="43" s="1"/>
  <c r="M515" i="42"/>
  <c r="M517" i="42" s="1"/>
  <c r="AI515" i="43"/>
  <c r="AI517" i="43" s="1"/>
  <c r="AF189" i="43"/>
  <c r="AE189" i="25" s="1"/>
  <c r="N214" i="42"/>
  <c r="N399" i="42" s="1"/>
  <c r="N515" i="42" s="1"/>
  <c r="N517" i="42" s="1"/>
  <c r="AQ72" i="43"/>
  <c r="AP72" i="43" s="1"/>
  <c r="AF72" i="25" s="1"/>
  <c r="P165" i="35"/>
  <c r="O515" i="43"/>
  <c r="O517" i="43" s="1"/>
  <c r="N214" i="43"/>
  <c r="N399" i="43" s="1"/>
  <c r="N515" i="43" s="1"/>
  <c r="AF72" i="43"/>
  <c r="AE72" i="25" s="1"/>
  <c r="AV214" i="43"/>
  <c r="AV399" i="43" s="1"/>
  <c r="AV515" i="43" s="1"/>
  <c r="AV517" i="43" s="1"/>
  <c r="M513" i="43"/>
  <c r="V165" i="43"/>
  <c r="W214" i="43"/>
  <c r="W399" i="43" s="1"/>
  <c r="W515" i="43" s="1"/>
  <c r="W517" i="43" s="1"/>
  <c r="L14" i="43"/>
  <c r="AC14" i="25" s="1"/>
  <c r="Q515" i="39"/>
  <c r="Q517" i="39" s="1"/>
  <c r="M515" i="39"/>
  <c r="M517" i="39" s="1"/>
  <c r="T399" i="39"/>
  <c r="T515" i="39" s="1"/>
  <c r="T517" i="39" s="1"/>
  <c r="P398" i="35"/>
  <c r="U399" i="35"/>
  <c r="U515" i="35" s="1"/>
  <c r="U517" i="35" s="1"/>
  <c r="N214" i="35"/>
  <c r="N399" i="35" s="1"/>
  <c r="N515" i="35" s="1"/>
  <c r="N517" i="35" s="1"/>
  <c r="P513" i="35"/>
  <c r="Q214" i="35"/>
  <c r="Q399" i="35" s="1"/>
  <c r="Q515" i="35" s="1"/>
  <c r="Q517" i="35" s="1"/>
  <c r="P72" i="35"/>
  <c r="R399" i="35"/>
  <c r="R515" i="35" s="1"/>
  <c r="R517" i="35" s="1"/>
  <c r="I72" i="34"/>
  <c r="H72" i="34" s="1"/>
  <c r="K72" i="25" s="1"/>
  <c r="AA431" i="25" l="1"/>
  <c r="L165" i="43"/>
  <c r="H137" i="43"/>
  <c r="AA137" i="25" s="1"/>
  <c r="AC137" i="25"/>
  <c r="H136" i="43"/>
  <c r="AA136" i="25" s="1"/>
  <c r="AE136" i="25"/>
  <c r="H189" i="43"/>
  <c r="AA189" i="25" s="1"/>
  <c r="L72" i="43"/>
  <c r="AC72" i="25" s="1"/>
  <c r="AC166" i="25"/>
  <c r="AC165" i="25"/>
  <c r="AC125" i="25"/>
  <c r="H125" i="43"/>
  <c r="AA125" i="25" s="1"/>
  <c r="M515" i="43"/>
  <c r="N517" i="43"/>
  <c r="M517" i="43" s="1"/>
  <c r="M214" i="43"/>
  <c r="M399" i="43"/>
  <c r="P214" i="35"/>
  <c r="P399" i="35"/>
  <c r="P517" i="35" l="1"/>
  <c r="P515" i="35"/>
  <c r="I426" i="35"/>
  <c r="H426" i="35" s="1"/>
  <c r="L426" i="25" s="1"/>
  <c r="Q426" i="36"/>
  <c r="P426" i="25" s="1"/>
  <c r="I426" i="36"/>
  <c r="N426" i="25" s="1"/>
  <c r="H426" i="36" l="1"/>
  <c r="M426" i="25" s="1"/>
  <c r="I426" i="25" s="1"/>
  <c r="J426" i="25" s="1"/>
  <c r="BC181" i="25" l="1"/>
  <c r="BD181" i="45"/>
  <c r="BB181" i="25"/>
  <c r="BC181" i="45"/>
  <c r="AY181" i="25"/>
  <c r="AZ181" i="45"/>
  <c r="AX181" i="25"/>
  <c r="AY181" i="45"/>
  <c r="AV181" i="25"/>
  <c r="AW181" i="45"/>
  <c r="AU181" i="25"/>
  <c r="AV181" i="45"/>
  <c r="AR181" i="25"/>
  <c r="AS181" i="45"/>
  <c r="AQ181" i="25"/>
  <c r="AR181" i="45"/>
  <c r="AO181" i="25"/>
  <c r="AP181" i="45"/>
  <c r="AN181" i="25"/>
  <c r="AO181" i="45"/>
  <c r="AM181" i="45"/>
  <c r="AL181" i="45"/>
  <c r="AI181" i="45"/>
  <c r="AH181" i="45"/>
  <c r="AE181" i="45"/>
  <c r="AD181" i="45"/>
  <c r="AA181" i="45"/>
  <c r="Z181" i="45"/>
  <c r="I181" i="34"/>
  <c r="H181" i="34" s="1"/>
  <c r="K181" i="25" s="1"/>
  <c r="I183" i="35"/>
  <c r="H183" i="35" s="1"/>
  <c r="L183" i="25" s="1"/>
  <c r="Q183" i="36"/>
  <c r="P183" i="25" s="1"/>
  <c r="I183" i="36"/>
  <c r="N183" i="25" s="1"/>
  <c r="H183" i="36" l="1"/>
  <c r="M183" i="25" s="1"/>
  <c r="I183" i="25" s="1"/>
  <c r="J183" i="25" s="1"/>
  <c r="I128" i="35"/>
  <c r="H128" i="35" s="1"/>
  <c r="L128" i="25" s="1"/>
  <c r="Q128" i="36"/>
  <c r="P128" i="25" s="1"/>
  <c r="I128" i="36"/>
  <c r="N128" i="25" s="1"/>
  <c r="H128" i="36" l="1"/>
  <c r="M128" i="25" s="1"/>
  <c r="I128" i="25" s="1"/>
  <c r="J128" i="25" s="1"/>
  <c r="I90" i="35"/>
  <c r="H90" i="35" s="1"/>
  <c r="L90" i="25" s="1"/>
  <c r="Q90" i="36"/>
  <c r="P90" i="25" s="1"/>
  <c r="I90" i="36"/>
  <c r="N90" i="25" s="1"/>
  <c r="I84" i="35"/>
  <c r="H84" i="35" s="1"/>
  <c r="L84" i="25" s="1"/>
  <c r="Q84" i="36"/>
  <c r="P84" i="25" s="1"/>
  <c r="I84" i="36"/>
  <c r="N84" i="25" s="1"/>
  <c r="H84" i="36" l="1"/>
  <c r="M84" i="25" s="1"/>
  <c r="I84" i="25" s="1"/>
  <c r="H90" i="36"/>
  <c r="M90" i="25" s="1"/>
  <c r="I90" i="25" s="1"/>
  <c r="N80" i="34"/>
  <c r="R80" i="38"/>
  <c r="I85" i="35" l="1"/>
  <c r="H85" i="35" s="1"/>
  <c r="L85" i="25" s="1"/>
  <c r="Q85" i="36"/>
  <c r="P85" i="25" s="1"/>
  <c r="I85" i="36"/>
  <c r="N85" i="25" s="1"/>
  <c r="H85" i="36" l="1"/>
  <c r="M85" i="25" s="1"/>
  <c r="I85" i="25" s="1"/>
  <c r="J85" i="25" s="1"/>
  <c r="J32" i="39"/>
  <c r="I32" i="39" s="1"/>
  <c r="H32" i="39" l="1"/>
  <c r="S32" i="25" s="1"/>
  <c r="T32" i="25"/>
  <c r="I181" i="36"/>
  <c r="N181" i="25" s="1"/>
  <c r="AP181" i="25"/>
  <c r="I181" i="35"/>
  <c r="H181" i="35" s="1"/>
  <c r="L181" i="25" s="1"/>
  <c r="I184" i="35"/>
  <c r="H184" i="35" s="1"/>
  <c r="L184" i="25" s="1"/>
  <c r="I182" i="35"/>
  <c r="H182" i="35" s="1"/>
  <c r="L182" i="25" s="1"/>
  <c r="Q184" i="36"/>
  <c r="P184" i="25" s="1"/>
  <c r="I184" i="36"/>
  <c r="N184" i="25" s="1"/>
  <c r="Q182" i="36"/>
  <c r="P182" i="25" s="1"/>
  <c r="I182" i="36"/>
  <c r="N182" i="25" s="1"/>
  <c r="H184" i="36" l="1"/>
  <c r="M184" i="25" s="1"/>
  <c r="I184" i="25" s="1"/>
  <c r="J184" i="25" s="1"/>
  <c r="Q181" i="36"/>
  <c r="P181" i="25" s="1"/>
  <c r="AM181" i="25"/>
  <c r="H182" i="36" l="1"/>
  <c r="M182" i="25" s="1"/>
  <c r="I182" i="25" s="1"/>
  <c r="J182" i="25" s="1"/>
  <c r="H181" i="36"/>
  <c r="M181" i="25" s="1"/>
  <c r="I181" i="25" s="1"/>
  <c r="J181" i="25" s="1"/>
  <c r="Z517" i="25" l="1"/>
  <c r="Z516" i="25"/>
  <c r="Z515" i="25"/>
  <c r="Z514" i="25"/>
  <c r="Z513" i="25"/>
  <c r="Z512" i="25"/>
  <c r="Z473" i="25"/>
  <c r="Z472" i="25"/>
  <c r="Z436" i="25"/>
  <c r="Z435" i="25"/>
  <c r="Z434" i="25"/>
  <c r="Z433" i="25"/>
  <c r="AI516" i="25" l="1"/>
  <c r="AI514" i="25"/>
  <c r="AI435" i="25"/>
  <c r="AI400" i="25"/>
  <c r="AB516" i="25"/>
  <c r="AB514" i="25"/>
  <c r="AB435" i="25"/>
  <c r="AB400" i="25"/>
  <c r="X516" i="25"/>
  <c r="X514" i="25"/>
  <c r="X435" i="25"/>
  <c r="X400" i="25"/>
  <c r="T516" i="25"/>
  <c r="T514" i="25"/>
  <c r="T435" i="25"/>
  <c r="T400" i="25"/>
  <c r="I516" i="36"/>
  <c r="I514" i="36"/>
  <c r="I510" i="36"/>
  <c r="N510" i="25" s="1"/>
  <c r="I509" i="36"/>
  <c r="N509" i="25" s="1"/>
  <c r="I507" i="36"/>
  <c r="N507" i="25" s="1"/>
  <c r="I505" i="36"/>
  <c r="N505" i="25" s="1"/>
  <c r="I503" i="36"/>
  <c r="N503" i="25" s="1"/>
  <c r="I501" i="36"/>
  <c r="N501" i="25" s="1"/>
  <c r="I499" i="36"/>
  <c r="N499" i="25" s="1"/>
  <c r="I497" i="36"/>
  <c r="N497" i="25" s="1"/>
  <c r="I495" i="36"/>
  <c r="N495" i="25" s="1"/>
  <c r="I493" i="36"/>
  <c r="N493" i="25" s="1"/>
  <c r="I491" i="36"/>
  <c r="N491" i="25" s="1"/>
  <c r="I489" i="36"/>
  <c r="N489" i="25" s="1"/>
  <c r="I488" i="36"/>
  <c r="N488" i="25" s="1"/>
  <c r="I487" i="36"/>
  <c r="N487" i="25" s="1"/>
  <c r="I486" i="36"/>
  <c r="N486" i="25" s="1"/>
  <c r="I485" i="36"/>
  <c r="N485" i="25" s="1"/>
  <c r="I484" i="36"/>
  <c r="N484" i="25" s="1"/>
  <c r="I483" i="36"/>
  <c r="N483" i="25" s="1"/>
  <c r="I482" i="36"/>
  <c r="N482" i="25" s="1"/>
  <c r="I481" i="36"/>
  <c r="N481" i="25" s="1"/>
  <c r="I480" i="36"/>
  <c r="N480" i="25" s="1"/>
  <c r="I478" i="36"/>
  <c r="N478" i="25" s="1"/>
  <c r="I476" i="36"/>
  <c r="N476" i="25" s="1"/>
  <c r="I474" i="36"/>
  <c r="N474" i="25" s="1"/>
  <c r="I470" i="36"/>
  <c r="N470" i="25" s="1"/>
  <c r="I469" i="36"/>
  <c r="N469" i="25" s="1"/>
  <c r="I467" i="36"/>
  <c r="N467" i="25" s="1"/>
  <c r="I465" i="36"/>
  <c r="N465" i="25" s="1"/>
  <c r="I463" i="36"/>
  <c r="N463" i="25" s="1"/>
  <c r="I461" i="36"/>
  <c r="N461" i="25" s="1"/>
  <c r="I459" i="36"/>
  <c r="N459" i="25" s="1"/>
  <c r="I457" i="36"/>
  <c r="N457" i="25" s="1"/>
  <c r="I455" i="36"/>
  <c r="N455" i="25" s="1"/>
  <c r="I453" i="36"/>
  <c r="N453" i="25" s="1"/>
  <c r="I449" i="36"/>
  <c r="N449" i="25" s="1"/>
  <c r="I448" i="36"/>
  <c r="N448" i="25" s="1"/>
  <c r="I447" i="36"/>
  <c r="N447" i="25" s="1"/>
  <c r="I446" i="36"/>
  <c r="N446" i="25" s="1"/>
  <c r="I445" i="36"/>
  <c r="N445" i="25" s="1"/>
  <c r="I444" i="36"/>
  <c r="N444" i="25" s="1"/>
  <c r="I443" i="36"/>
  <c r="N443" i="25" s="1"/>
  <c r="I442" i="36"/>
  <c r="N442" i="25" s="1"/>
  <c r="I441" i="36"/>
  <c r="N441" i="25" s="1"/>
  <c r="I440" i="36"/>
  <c r="N440" i="25" s="1"/>
  <c r="I439" i="36"/>
  <c r="N439" i="25" s="1"/>
  <c r="I437" i="36"/>
  <c r="N437" i="25" s="1"/>
  <c r="I435" i="36"/>
  <c r="I432" i="36"/>
  <c r="I423" i="36"/>
  <c r="N423" i="25" s="1"/>
  <c r="I421" i="36"/>
  <c r="N421" i="25" s="1"/>
  <c r="I420" i="36"/>
  <c r="N420" i="25" s="1"/>
  <c r="I419" i="36"/>
  <c r="N419" i="25" s="1"/>
  <c r="I418" i="36"/>
  <c r="N418" i="25" s="1"/>
  <c r="I417" i="36"/>
  <c r="N417" i="25" s="1"/>
  <c r="I416" i="36"/>
  <c r="N416" i="25" s="1"/>
  <c r="I415" i="36"/>
  <c r="N415" i="25" s="1"/>
  <c r="I414" i="36"/>
  <c r="N414" i="25" s="1"/>
  <c r="I412" i="36"/>
  <c r="N412" i="25" s="1"/>
  <c r="I409" i="36"/>
  <c r="N409" i="25" s="1"/>
  <c r="I407" i="36"/>
  <c r="N407" i="25" s="1"/>
  <c r="I406" i="36"/>
  <c r="N406" i="25" s="1"/>
  <c r="I405" i="36"/>
  <c r="N405" i="25" s="1"/>
  <c r="I403" i="36"/>
  <c r="N403" i="25" s="1"/>
  <c r="I402" i="36"/>
  <c r="N402" i="25" s="1"/>
  <c r="N400" i="25"/>
  <c r="I397" i="36"/>
  <c r="N397" i="25" s="1"/>
  <c r="I395" i="36"/>
  <c r="N395" i="25" s="1"/>
  <c r="I394" i="36"/>
  <c r="N394" i="25" s="1"/>
  <c r="I392" i="36"/>
  <c r="N392" i="25" s="1"/>
  <c r="I390" i="36"/>
  <c r="N390" i="25" s="1"/>
  <c r="I388" i="36"/>
  <c r="N388" i="25" s="1"/>
  <c r="I386" i="36"/>
  <c r="N386" i="25" s="1"/>
  <c r="I384" i="36"/>
  <c r="N384" i="25" s="1"/>
  <c r="I383" i="36"/>
  <c r="N383" i="25" s="1"/>
  <c r="I382" i="36"/>
  <c r="N382" i="25" s="1"/>
  <c r="I381" i="36"/>
  <c r="N381" i="25" s="1"/>
  <c r="I380" i="36"/>
  <c r="N380" i="25" s="1"/>
  <c r="I377" i="36"/>
  <c r="N377" i="25" s="1"/>
  <c r="I375" i="36"/>
  <c r="N375" i="25" s="1"/>
  <c r="I374" i="36"/>
  <c r="N374" i="25" s="1"/>
  <c r="I373" i="36"/>
  <c r="N373" i="25" s="1"/>
  <c r="I370" i="36"/>
  <c r="N370" i="25" s="1"/>
  <c r="I369" i="36"/>
  <c r="N369" i="25" s="1"/>
  <c r="I368" i="36"/>
  <c r="N368" i="25" s="1"/>
  <c r="I367" i="36"/>
  <c r="N367" i="25" s="1"/>
  <c r="I366" i="36"/>
  <c r="N366" i="25" s="1"/>
  <c r="I365" i="36"/>
  <c r="N365" i="25" s="1"/>
  <c r="I363" i="36"/>
  <c r="N363" i="25" s="1"/>
  <c r="I362" i="36"/>
  <c r="N362" i="25" s="1"/>
  <c r="I360" i="36"/>
  <c r="N360" i="25" s="1"/>
  <c r="I359" i="36"/>
  <c r="N359" i="25" s="1"/>
  <c r="I358" i="36"/>
  <c r="N358" i="25" s="1"/>
  <c r="I357" i="36"/>
  <c r="N357" i="25" s="1"/>
  <c r="I356" i="36"/>
  <c r="N356" i="25" s="1"/>
  <c r="I355" i="36"/>
  <c r="N355" i="25" s="1"/>
  <c r="I354" i="36"/>
  <c r="N354" i="25" s="1"/>
  <c r="I353" i="36"/>
  <c r="N353" i="25" s="1"/>
  <c r="I352" i="36"/>
  <c r="N352" i="25" s="1"/>
  <c r="I351" i="36"/>
  <c r="N351" i="25" s="1"/>
  <c r="I350" i="36"/>
  <c r="N350" i="25" s="1"/>
  <c r="I348" i="36"/>
  <c r="N348" i="25" s="1"/>
  <c r="I347" i="36"/>
  <c r="N347" i="25" s="1"/>
  <c r="I345" i="36"/>
  <c r="N345" i="25" s="1"/>
  <c r="I344" i="36"/>
  <c r="N344" i="25" s="1"/>
  <c r="I343" i="36"/>
  <c r="N343" i="25" s="1"/>
  <c r="I341" i="36"/>
  <c r="N341" i="25" s="1"/>
  <c r="I340" i="36"/>
  <c r="N340" i="25" s="1"/>
  <c r="I338" i="36"/>
  <c r="N338" i="25" s="1"/>
  <c r="I337" i="36"/>
  <c r="N337" i="25" s="1"/>
  <c r="I336" i="36"/>
  <c r="N336" i="25" s="1"/>
  <c r="I335" i="36"/>
  <c r="N335" i="25" s="1"/>
  <c r="I334" i="36"/>
  <c r="N334" i="25" s="1"/>
  <c r="I332" i="36"/>
  <c r="N332" i="25" s="1"/>
  <c r="I331" i="36"/>
  <c r="N331" i="25" s="1"/>
  <c r="I330" i="36"/>
  <c r="N330" i="25" s="1"/>
  <c r="I329" i="36"/>
  <c r="N329" i="25" s="1"/>
  <c r="I328" i="36"/>
  <c r="N328" i="25" s="1"/>
  <c r="I326" i="36"/>
  <c r="N326" i="25" s="1"/>
  <c r="I325" i="36"/>
  <c r="N325" i="25" s="1"/>
  <c r="I324" i="36"/>
  <c r="N324" i="25" s="1"/>
  <c r="I323" i="36"/>
  <c r="N323" i="25" s="1"/>
  <c r="I322" i="36"/>
  <c r="N322" i="25" s="1"/>
  <c r="I321" i="36"/>
  <c r="N321" i="25" s="1"/>
  <c r="I319" i="36"/>
  <c r="N319" i="25" s="1"/>
  <c r="I318" i="36"/>
  <c r="N318" i="25" s="1"/>
  <c r="I317" i="36"/>
  <c r="N317" i="25" s="1"/>
  <c r="I316" i="36"/>
  <c r="N316" i="25" s="1"/>
  <c r="I315" i="36"/>
  <c r="N315" i="25" s="1"/>
  <c r="I314" i="36"/>
  <c r="N314" i="25" s="1"/>
  <c r="I313" i="36"/>
  <c r="N313" i="25" s="1"/>
  <c r="I312" i="36"/>
  <c r="N312" i="25" s="1"/>
  <c r="I311" i="36"/>
  <c r="N311" i="25" s="1"/>
  <c r="I310" i="36"/>
  <c r="N310" i="25" s="1"/>
  <c r="I309" i="36"/>
  <c r="N309" i="25" s="1"/>
  <c r="I306" i="36"/>
  <c r="N306" i="25" s="1"/>
  <c r="I305" i="36"/>
  <c r="N305" i="25" s="1"/>
  <c r="I304" i="36"/>
  <c r="N304" i="25" s="1"/>
  <c r="I303" i="36"/>
  <c r="N303" i="25" s="1"/>
  <c r="I301" i="36"/>
  <c r="N301" i="25" s="1"/>
  <c r="I300" i="36"/>
  <c r="N300" i="25" s="1"/>
  <c r="I299" i="36"/>
  <c r="N299" i="25" s="1"/>
  <c r="I297" i="36"/>
  <c r="N297" i="25" s="1"/>
  <c r="I296" i="36"/>
  <c r="N296" i="25" s="1"/>
  <c r="I295" i="36"/>
  <c r="N295" i="25" s="1"/>
  <c r="I294" i="36"/>
  <c r="N294" i="25" s="1"/>
  <c r="I293" i="36"/>
  <c r="N293" i="25" s="1"/>
  <c r="I292" i="36"/>
  <c r="N292" i="25" s="1"/>
  <c r="I290" i="36"/>
  <c r="N290" i="25" s="1"/>
  <c r="I289" i="36"/>
  <c r="N289" i="25" s="1"/>
  <c r="I288" i="36"/>
  <c r="N288" i="25" s="1"/>
  <c r="I287" i="36"/>
  <c r="N287" i="25" s="1"/>
  <c r="I285" i="36"/>
  <c r="N285" i="25" s="1"/>
  <c r="I284" i="36"/>
  <c r="N284" i="25" s="1"/>
  <c r="I282" i="36"/>
  <c r="N282" i="25" s="1"/>
  <c r="I280" i="36"/>
  <c r="N280" i="25" s="1"/>
  <c r="I278" i="36"/>
  <c r="I277" i="36"/>
  <c r="N277" i="25" s="1"/>
  <c r="I276" i="36"/>
  <c r="N276" i="25" s="1"/>
  <c r="I275" i="36"/>
  <c r="N275" i="25" s="1"/>
  <c r="I274" i="36"/>
  <c r="N274" i="25" s="1"/>
  <c r="I272" i="36"/>
  <c r="N272" i="25" s="1"/>
  <c r="I271" i="36"/>
  <c r="I270" i="36"/>
  <c r="N270" i="25" s="1"/>
  <c r="I268" i="36"/>
  <c r="N268" i="25" s="1"/>
  <c r="I267" i="36"/>
  <c r="N267" i="25" s="1"/>
  <c r="I266" i="36"/>
  <c r="N266" i="25" s="1"/>
  <c r="I265" i="36"/>
  <c r="N265" i="25" s="1"/>
  <c r="I263" i="36"/>
  <c r="I262" i="36"/>
  <c r="N262" i="25" s="1"/>
  <c r="I260" i="36"/>
  <c r="N260" i="25" s="1"/>
  <c r="I259" i="36"/>
  <c r="N259" i="25" s="1"/>
  <c r="I258" i="36"/>
  <c r="N258" i="25" s="1"/>
  <c r="I257" i="36"/>
  <c r="N257" i="25" s="1"/>
  <c r="I255" i="36"/>
  <c r="N255" i="25" s="1"/>
  <c r="I254" i="36"/>
  <c r="N254" i="25" s="1"/>
  <c r="I253" i="36"/>
  <c r="N253" i="25" s="1"/>
  <c r="I252" i="36"/>
  <c r="N252" i="25" s="1"/>
  <c r="I251" i="36"/>
  <c r="N251" i="25" s="1"/>
  <c r="I249" i="36"/>
  <c r="N249" i="25" s="1"/>
  <c r="I248" i="36"/>
  <c r="N248" i="25" s="1"/>
  <c r="I247" i="36"/>
  <c r="N247" i="25" s="1"/>
  <c r="I246" i="36"/>
  <c r="N246" i="25" s="1"/>
  <c r="I245" i="36"/>
  <c r="N245" i="25" s="1"/>
  <c r="I244" i="36"/>
  <c r="N244" i="25" s="1"/>
  <c r="I243" i="36"/>
  <c r="N243" i="25" s="1"/>
  <c r="I242" i="36"/>
  <c r="N242" i="25" s="1"/>
  <c r="I238" i="36"/>
  <c r="N238" i="25" s="1"/>
  <c r="I236" i="36"/>
  <c r="N236" i="25" s="1"/>
  <c r="I227" i="36"/>
  <c r="N227" i="25" s="1"/>
  <c r="I222" i="36"/>
  <c r="N222" i="25" s="1"/>
  <c r="I217" i="36"/>
  <c r="N217" i="25" s="1"/>
  <c r="I216" i="36"/>
  <c r="N216" i="25" s="1"/>
  <c r="I213" i="36"/>
  <c r="N213" i="25" s="1"/>
  <c r="I212" i="36"/>
  <c r="N212" i="25" s="1"/>
  <c r="I211" i="36"/>
  <c r="N211" i="25" s="1"/>
  <c r="I210" i="36"/>
  <c r="N210" i="25" s="1"/>
  <c r="I209" i="36"/>
  <c r="N209" i="25" s="1"/>
  <c r="I208" i="36"/>
  <c r="N208" i="25" s="1"/>
  <c r="I206" i="36"/>
  <c r="N206" i="25" s="1"/>
  <c r="I205" i="36"/>
  <c r="N205" i="25" s="1"/>
  <c r="I203" i="36"/>
  <c r="N203" i="25" s="1"/>
  <c r="I201" i="36"/>
  <c r="N201" i="25" s="1"/>
  <c r="I200" i="36"/>
  <c r="N200" i="25" s="1"/>
  <c r="I199" i="36"/>
  <c r="N199" i="25" s="1"/>
  <c r="I198" i="36"/>
  <c r="N198" i="25" s="1"/>
  <c r="I196" i="36"/>
  <c r="N196" i="25" s="1"/>
  <c r="I193" i="36"/>
  <c r="N193" i="25" s="1"/>
  <c r="I192" i="36"/>
  <c r="N192" i="25" s="1"/>
  <c r="I191" i="36"/>
  <c r="N191" i="25" s="1"/>
  <c r="I188" i="36"/>
  <c r="N188" i="25" s="1"/>
  <c r="I186" i="36"/>
  <c r="N186" i="25" s="1"/>
  <c r="I185" i="36"/>
  <c r="N185" i="25" s="1"/>
  <c r="I179" i="36"/>
  <c r="N179" i="25" s="1"/>
  <c r="I178" i="36"/>
  <c r="N178" i="25" s="1"/>
  <c r="I176" i="36"/>
  <c r="N176" i="25" s="1"/>
  <c r="I175" i="36"/>
  <c r="N175" i="25" s="1"/>
  <c r="I174" i="36"/>
  <c r="N174" i="25" s="1"/>
  <c r="I173" i="36"/>
  <c r="N173" i="25" s="1"/>
  <c r="I172" i="36"/>
  <c r="N172" i="25" s="1"/>
  <c r="I170" i="36"/>
  <c r="N170" i="25" s="1"/>
  <c r="I169" i="36"/>
  <c r="N169" i="25" s="1"/>
  <c r="I168" i="36"/>
  <c r="N168" i="25" s="1"/>
  <c r="I164" i="36"/>
  <c r="N164" i="25" s="1"/>
  <c r="I163" i="36"/>
  <c r="N163" i="25" s="1"/>
  <c r="I160" i="36"/>
  <c r="N160" i="25" s="1"/>
  <c r="I159" i="36"/>
  <c r="N159" i="25" s="1"/>
  <c r="I158" i="36"/>
  <c r="N158" i="25" s="1"/>
  <c r="I153" i="36"/>
  <c r="N153" i="25" s="1"/>
  <c r="I152" i="36"/>
  <c r="N152" i="25" s="1"/>
  <c r="I151" i="36"/>
  <c r="N151" i="25" s="1"/>
  <c r="I149" i="36"/>
  <c r="N149" i="25" s="1"/>
  <c r="I148" i="36"/>
  <c r="N148" i="25" s="1"/>
  <c r="I145" i="36"/>
  <c r="N145" i="25" s="1"/>
  <c r="I144" i="36"/>
  <c r="N144" i="25" s="1"/>
  <c r="I143" i="36"/>
  <c r="N143" i="25" s="1"/>
  <c r="I141" i="36"/>
  <c r="N141" i="25" s="1"/>
  <c r="I140" i="36"/>
  <c r="N140" i="25" s="1"/>
  <c r="I139" i="36"/>
  <c r="N139" i="25" s="1"/>
  <c r="I135" i="36"/>
  <c r="N135" i="25" s="1"/>
  <c r="I134" i="36"/>
  <c r="N134" i="25" s="1"/>
  <c r="I133" i="36"/>
  <c r="N133" i="25" s="1"/>
  <c r="I132" i="36"/>
  <c r="N132" i="25" s="1"/>
  <c r="I130" i="36"/>
  <c r="N130" i="25" s="1"/>
  <c r="I129" i="36"/>
  <c r="N129" i="25" s="1"/>
  <c r="I127" i="36"/>
  <c r="N127" i="25" s="1"/>
  <c r="I124" i="36"/>
  <c r="N124" i="25" s="1"/>
  <c r="I122" i="36"/>
  <c r="N122" i="25" s="1"/>
  <c r="I121" i="36"/>
  <c r="N121" i="25" s="1"/>
  <c r="I120" i="36"/>
  <c r="N120" i="25" s="1"/>
  <c r="I119" i="36"/>
  <c r="N119" i="25" s="1"/>
  <c r="I118" i="36"/>
  <c r="N118" i="25" s="1"/>
  <c r="I116" i="36"/>
  <c r="N116" i="25" s="1"/>
  <c r="I114" i="36"/>
  <c r="N114" i="25" s="1"/>
  <c r="I112" i="36"/>
  <c r="N112" i="25" s="1"/>
  <c r="I110" i="36"/>
  <c r="N110" i="25" s="1"/>
  <c r="I109" i="36"/>
  <c r="N109" i="25" s="1"/>
  <c r="I108" i="36"/>
  <c r="N108" i="25" s="1"/>
  <c r="I106" i="36"/>
  <c r="N106" i="25" s="1"/>
  <c r="I105" i="36"/>
  <c r="N105" i="25" s="1"/>
  <c r="I103" i="36"/>
  <c r="N103" i="25" s="1"/>
  <c r="I102" i="36"/>
  <c r="N102" i="25" s="1"/>
  <c r="I99" i="36"/>
  <c r="N99" i="25" s="1"/>
  <c r="I98" i="36"/>
  <c r="N98" i="25" s="1"/>
  <c r="I95" i="36"/>
  <c r="N95" i="25" s="1"/>
  <c r="I93" i="36"/>
  <c r="N93" i="25" s="1"/>
  <c r="I91" i="36"/>
  <c r="N91" i="25" s="1"/>
  <c r="I89" i="36"/>
  <c r="N89" i="25" s="1"/>
  <c r="I88" i="36"/>
  <c r="N88" i="25" s="1"/>
  <c r="I87" i="36"/>
  <c r="N87" i="25" s="1"/>
  <c r="I83" i="36"/>
  <c r="N83" i="25" s="1"/>
  <c r="I82" i="36"/>
  <c r="N82" i="25" s="1"/>
  <c r="I81" i="36"/>
  <c r="N81" i="25" s="1"/>
  <c r="I78" i="36"/>
  <c r="N78" i="25" s="1"/>
  <c r="I76" i="36"/>
  <c r="N76" i="25" s="1"/>
  <c r="I75" i="36"/>
  <c r="N75" i="25" s="1"/>
  <c r="I71" i="36"/>
  <c r="N71" i="25" s="1"/>
  <c r="I70" i="36"/>
  <c r="N70" i="25" s="1"/>
  <c r="I69" i="36"/>
  <c r="N69" i="25" s="1"/>
  <c r="I65" i="36"/>
  <c r="N65" i="25" s="1"/>
  <c r="I63" i="36"/>
  <c r="N63" i="25" s="1"/>
  <c r="I62" i="36"/>
  <c r="N62" i="25" s="1"/>
  <c r="I61" i="36"/>
  <c r="N61" i="25" s="1"/>
  <c r="I60" i="36"/>
  <c r="N60" i="25" s="1"/>
  <c r="I59" i="36"/>
  <c r="N59" i="25" s="1"/>
  <c r="I57" i="36"/>
  <c r="N57" i="25" s="1"/>
  <c r="I55" i="36"/>
  <c r="N55" i="25" s="1"/>
  <c r="I54" i="36"/>
  <c r="N54" i="25" s="1"/>
  <c r="I53" i="36"/>
  <c r="N53" i="25" s="1"/>
  <c r="I52" i="36"/>
  <c r="N52" i="25" s="1"/>
  <c r="I51" i="36"/>
  <c r="N51" i="25" s="1"/>
  <c r="I48" i="36"/>
  <c r="N48" i="25" s="1"/>
  <c r="I47" i="36"/>
  <c r="N47" i="25" s="1"/>
  <c r="I46" i="36"/>
  <c r="N46" i="25" s="1"/>
  <c r="I45" i="36"/>
  <c r="N45" i="25" s="1"/>
  <c r="I43" i="36"/>
  <c r="N43" i="25" s="1"/>
  <c r="I42" i="36"/>
  <c r="N42" i="25" s="1"/>
  <c r="I41" i="36"/>
  <c r="N41" i="25" s="1"/>
  <c r="I40" i="36"/>
  <c r="N40" i="25" s="1"/>
  <c r="I39" i="36"/>
  <c r="N39" i="25" s="1"/>
  <c r="I38" i="36"/>
  <c r="N38" i="25" s="1"/>
  <c r="I37" i="36"/>
  <c r="N37" i="25" s="1"/>
  <c r="I33" i="36"/>
  <c r="N33" i="25" s="1"/>
  <c r="I31" i="36"/>
  <c r="N31" i="25" s="1"/>
  <c r="I30" i="36"/>
  <c r="N30" i="25" s="1"/>
  <c r="I23" i="36"/>
  <c r="N23" i="25" s="1"/>
  <c r="I22" i="36"/>
  <c r="N22" i="25" s="1"/>
  <c r="I21" i="36"/>
  <c r="N21" i="25" s="1"/>
  <c r="I20" i="36"/>
  <c r="N20" i="25" s="1"/>
  <c r="I17" i="36"/>
  <c r="N17" i="25" s="1"/>
  <c r="I16" i="36"/>
  <c r="N16" i="25" s="1"/>
  <c r="I13" i="36"/>
  <c r="N13" i="25" s="1"/>
  <c r="I516" i="35"/>
  <c r="H516" i="35" s="1"/>
  <c r="I514" i="35"/>
  <c r="H514" i="35" s="1"/>
  <c r="I510" i="35"/>
  <c r="H510" i="35" s="1"/>
  <c r="L510" i="25" s="1"/>
  <c r="I509" i="35"/>
  <c r="H509" i="35" s="1"/>
  <c r="L509" i="25" s="1"/>
  <c r="I507" i="35"/>
  <c r="H507" i="35" s="1"/>
  <c r="L507" i="25" s="1"/>
  <c r="I505" i="35"/>
  <c r="H505" i="35" s="1"/>
  <c r="L505" i="25" s="1"/>
  <c r="I503" i="35"/>
  <c r="H503" i="35" s="1"/>
  <c r="L503" i="25" s="1"/>
  <c r="I501" i="35"/>
  <c r="H501" i="35" s="1"/>
  <c r="L501" i="25" s="1"/>
  <c r="I499" i="35"/>
  <c r="H499" i="35" s="1"/>
  <c r="L499" i="25" s="1"/>
  <c r="I497" i="35"/>
  <c r="H497" i="35" s="1"/>
  <c r="L497" i="25" s="1"/>
  <c r="I495" i="35"/>
  <c r="H495" i="35" s="1"/>
  <c r="L495" i="25" s="1"/>
  <c r="I493" i="35"/>
  <c r="H493" i="35" s="1"/>
  <c r="L493" i="25" s="1"/>
  <c r="I491" i="35"/>
  <c r="H491" i="35" s="1"/>
  <c r="L491" i="25" s="1"/>
  <c r="I489" i="35"/>
  <c r="H489" i="35" s="1"/>
  <c r="L489" i="25" s="1"/>
  <c r="I488" i="35"/>
  <c r="H488" i="35" s="1"/>
  <c r="L488" i="25" s="1"/>
  <c r="I487" i="35"/>
  <c r="H487" i="35" s="1"/>
  <c r="L487" i="25" s="1"/>
  <c r="I486" i="35"/>
  <c r="H486" i="35" s="1"/>
  <c r="L486" i="25" s="1"/>
  <c r="I485" i="35"/>
  <c r="H485" i="35" s="1"/>
  <c r="L485" i="25" s="1"/>
  <c r="I484" i="35"/>
  <c r="H484" i="35" s="1"/>
  <c r="L484" i="25" s="1"/>
  <c r="I483" i="35"/>
  <c r="H483" i="35" s="1"/>
  <c r="L483" i="25" s="1"/>
  <c r="I482" i="35"/>
  <c r="H482" i="35" s="1"/>
  <c r="L482" i="25" s="1"/>
  <c r="I481" i="35"/>
  <c r="H481" i="35" s="1"/>
  <c r="L481" i="25" s="1"/>
  <c r="I480" i="35"/>
  <c r="H480" i="35" s="1"/>
  <c r="L480" i="25" s="1"/>
  <c r="I478" i="35"/>
  <c r="H478" i="35" s="1"/>
  <c r="L478" i="25" s="1"/>
  <c r="I476" i="35"/>
  <c r="H476" i="35" s="1"/>
  <c r="L476" i="25" s="1"/>
  <c r="I474" i="35"/>
  <c r="H474" i="35" s="1"/>
  <c r="L474" i="25" s="1"/>
  <c r="I470" i="35"/>
  <c r="H470" i="35" s="1"/>
  <c r="L470" i="25" s="1"/>
  <c r="I469" i="35"/>
  <c r="H469" i="35" s="1"/>
  <c r="L469" i="25" s="1"/>
  <c r="I467" i="35"/>
  <c r="H467" i="35" s="1"/>
  <c r="L467" i="25" s="1"/>
  <c r="I465" i="35"/>
  <c r="H465" i="35" s="1"/>
  <c r="L465" i="25" s="1"/>
  <c r="I463" i="35"/>
  <c r="H463" i="35" s="1"/>
  <c r="L463" i="25" s="1"/>
  <c r="I461" i="35"/>
  <c r="H461" i="35" s="1"/>
  <c r="L461" i="25" s="1"/>
  <c r="I459" i="35"/>
  <c r="H459" i="35" s="1"/>
  <c r="L459" i="25" s="1"/>
  <c r="I457" i="35"/>
  <c r="H457" i="35" s="1"/>
  <c r="L457" i="25" s="1"/>
  <c r="I455" i="35"/>
  <c r="H455" i="35" s="1"/>
  <c r="L455" i="25" s="1"/>
  <c r="I453" i="35"/>
  <c r="H453" i="35" s="1"/>
  <c r="L453" i="25" s="1"/>
  <c r="I449" i="35"/>
  <c r="H449" i="35" s="1"/>
  <c r="L449" i="25" s="1"/>
  <c r="I448" i="35"/>
  <c r="H448" i="35" s="1"/>
  <c r="L448" i="25" s="1"/>
  <c r="I447" i="35"/>
  <c r="H447" i="35" s="1"/>
  <c r="L447" i="25" s="1"/>
  <c r="I446" i="35"/>
  <c r="H446" i="35" s="1"/>
  <c r="L446" i="25" s="1"/>
  <c r="I445" i="35"/>
  <c r="H445" i="35" s="1"/>
  <c r="L445" i="25" s="1"/>
  <c r="I444" i="35"/>
  <c r="H444" i="35" s="1"/>
  <c r="L444" i="25" s="1"/>
  <c r="I443" i="35"/>
  <c r="H443" i="35" s="1"/>
  <c r="L443" i="25" s="1"/>
  <c r="I442" i="35"/>
  <c r="H442" i="35" s="1"/>
  <c r="L442" i="25" s="1"/>
  <c r="I441" i="35"/>
  <c r="H441" i="35" s="1"/>
  <c r="L441" i="25" s="1"/>
  <c r="I440" i="35"/>
  <c r="H440" i="35" s="1"/>
  <c r="L440" i="25" s="1"/>
  <c r="I439" i="35"/>
  <c r="H439" i="35" s="1"/>
  <c r="L439" i="25" s="1"/>
  <c r="I437" i="35"/>
  <c r="H437" i="35" s="1"/>
  <c r="L437" i="25" s="1"/>
  <c r="I435" i="35"/>
  <c r="H435" i="35" s="1"/>
  <c r="I432" i="35"/>
  <c r="H432" i="35" s="1"/>
  <c r="I423" i="35"/>
  <c r="H423" i="35" s="1"/>
  <c r="L423" i="25" s="1"/>
  <c r="I421" i="35"/>
  <c r="H421" i="35" s="1"/>
  <c r="L421" i="25" s="1"/>
  <c r="I420" i="35"/>
  <c r="H420" i="35" s="1"/>
  <c r="L420" i="25" s="1"/>
  <c r="I419" i="35"/>
  <c r="H419" i="35" s="1"/>
  <c r="L419" i="25" s="1"/>
  <c r="I418" i="35"/>
  <c r="H418" i="35" s="1"/>
  <c r="L418" i="25" s="1"/>
  <c r="I417" i="35"/>
  <c r="H417" i="35" s="1"/>
  <c r="L417" i="25" s="1"/>
  <c r="I416" i="35"/>
  <c r="H416" i="35" s="1"/>
  <c r="L416" i="25" s="1"/>
  <c r="I415" i="35"/>
  <c r="H415" i="35" s="1"/>
  <c r="L415" i="25" s="1"/>
  <c r="I414" i="35"/>
  <c r="H414" i="35" s="1"/>
  <c r="L414" i="25" s="1"/>
  <c r="I412" i="35"/>
  <c r="H412" i="35" s="1"/>
  <c r="L412" i="25" s="1"/>
  <c r="I409" i="35"/>
  <c r="H409" i="35" s="1"/>
  <c r="L409" i="25" s="1"/>
  <c r="I407" i="35"/>
  <c r="H407" i="35" s="1"/>
  <c r="L407" i="25" s="1"/>
  <c r="I406" i="35"/>
  <c r="H406" i="35" s="1"/>
  <c r="L406" i="25" s="1"/>
  <c r="I405" i="35"/>
  <c r="H405" i="35" s="1"/>
  <c r="L405" i="25" s="1"/>
  <c r="I403" i="35"/>
  <c r="H403" i="35" s="1"/>
  <c r="L403" i="25" s="1"/>
  <c r="I402" i="35"/>
  <c r="H402" i="35" s="1"/>
  <c r="L402" i="25" s="1"/>
  <c r="I397" i="35"/>
  <c r="H397" i="35" s="1"/>
  <c r="L397" i="25" s="1"/>
  <c r="I395" i="35"/>
  <c r="H395" i="35" s="1"/>
  <c r="L395" i="25" s="1"/>
  <c r="I394" i="35"/>
  <c r="H394" i="35" s="1"/>
  <c r="L394" i="25" s="1"/>
  <c r="I392" i="35"/>
  <c r="H392" i="35" s="1"/>
  <c r="L392" i="25" s="1"/>
  <c r="I390" i="35"/>
  <c r="H390" i="35" s="1"/>
  <c r="L390" i="25" s="1"/>
  <c r="I388" i="35"/>
  <c r="H388" i="35" s="1"/>
  <c r="L388" i="25" s="1"/>
  <c r="I386" i="35"/>
  <c r="H386" i="35" s="1"/>
  <c r="L386" i="25" s="1"/>
  <c r="I384" i="35"/>
  <c r="H384" i="35" s="1"/>
  <c r="L384" i="25" s="1"/>
  <c r="I383" i="35"/>
  <c r="H383" i="35" s="1"/>
  <c r="L383" i="25" s="1"/>
  <c r="I382" i="35"/>
  <c r="H382" i="35" s="1"/>
  <c r="L382" i="25" s="1"/>
  <c r="I381" i="35"/>
  <c r="H381" i="35" s="1"/>
  <c r="L381" i="25" s="1"/>
  <c r="I380" i="35"/>
  <c r="H380" i="35" s="1"/>
  <c r="L380" i="25" s="1"/>
  <c r="I377" i="35"/>
  <c r="H377" i="35" s="1"/>
  <c r="L377" i="25" s="1"/>
  <c r="I375" i="35"/>
  <c r="H375" i="35" s="1"/>
  <c r="L375" i="25" s="1"/>
  <c r="I374" i="35"/>
  <c r="H374" i="35" s="1"/>
  <c r="L374" i="25" s="1"/>
  <c r="I373" i="35"/>
  <c r="H373" i="35" s="1"/>
  <c r="L373" i="25" s="1"/>
  <c r="I370" i="35"/>
  <c r="H370" i="35" s="1"/>
  <c r="L370" i="25" s="1"/>
  <c r="I369" i="35"/>
  <c r="H369" i="35" s="1"/>
  <c r="L369" i="25" s="1"/>
  <c r="I368" i="35"/>
  <c r="H368" i="35" s="1"/>
  <c r="L368" i="25" s="1"/>
  <c r="I367" i="35"/>
  <c r="H367" i="35" s="1"/>
  <c r="L367" i="25" s="1"/>
  <c r="I366" i="35"/>
  <c r="H366" i="35" s="1"/>
  <c r="L366" i="25" s="1"/>
  <c r="I365" i="35"/>
  <c r="H365" i="35" s="1"/>
  <c r="L365" i="25" s="1"/>
  <c r="I363" i="35"/>
  <c r="H363" i="35" s="1"/>
  <c r="L363" i="25" s="1"/>
  <c r="I362" i="35"/>
  <c r="H362" i="35" s="1"/>
  <c r="L362" i="25" s="1"/>
  <c r="I360" i="35"/>
  <c r="H360" i="35" s="1"/>
  <c r="L360" i="25" s="1"/>
  <c r="I359" i="35"/>
  <c r="H359" i="35" s="1"/>
  <c r="L359" i="25" s="1"/>
  <c r="I358" i="35"/>
  <c r="H358" i="35" s="1"/>
  <c r="L358" i="25" s="1"/>
  <c r="I357" i="35"/>
  <c r="H357" i="35" s="1"/>
  <c r="L357" i="25" s="1"/>
  <c r="I356" i="35"/>
  <c r="H356" i="35" s="1"/>
  <c r="L356" i="25" s="1"/>
  <c r="I355" i="35"/>
  <c r="H355" i="35" s="1"/>
  <c r="L355" i="25" s="1"/>
  <c r="I354" i="35"/>
  <c r="H354" i="35" s="1"/>
  <c r="L354" i="25" s="1"/>
  <c r="I353" i="35"/>
  <c r="H353" i="35" s="1"/>
  <c r="L353" i="25" s="1"/>
  <c r="I352" i="35"/>
  <c r="H352" i="35" s="1"/>
  <c r="L352" i="25" s="1"/>
  <c r="I351" i="35"/>
  <c r="H351" i="35" s="1"/>
  <c r="L351" i="25" s="1"/>
  <c r="I350" i="35"/>
  <c r="H350" i="35" s="1"/>
  <c r="L350" i="25" s="1"/>
  <c r="I348" i="35"/>
  <c r="H348" i="35" s="1"/>
  <c r="L348" i="25" s="1"/>
  <c r="I347" i="35"/>
  <c r="H347" i="35" s="1"/>
  <c r="L347" i="25" s="1"/>
  <c r="I345" i="35"/>
  <c r="H345" i="35" s="1"/>
  <c r="L345" i="25" s="1"/>
  <c r="I344" i="35"/>
  <c r="H344" i="35" s="1"/>
  <c r="L344" i="25" s="1"/>
  <c r="I343" i="35"/>
  <c r="H343" i="35" s="1"/>
  <c r="L343" i="25" s="1"/>
  <c r="I341" i="35"/>
  <c r="H341" i="35" s="1"/>
  <c r="L341" i="25" s="1"/>
  <c r="I340" i="35"/>
  <c r="H340" i="35" s="1"/>
  <c r="L340" i="25" s="1"/>
  <c r="I338" i="35"/>
  <c r="H338" i="35" s="1"/>
  <c r="L338" i="25" s="1"/>
  <c r="I337" i="35"/>
  <c r="H337" i="35" s="1"/>
  <c r="L337" i="25" s="1"/>
  <c r="I336" i="35"/>
  <c r="H336" i="35" s="1"/>
  <c r="L336" i="25" s="1"/>
  <c r="I335" i="35"/>
  <c r="H335" i="35" s="1"/>
  <c r="L335" i="25" s="1"/>
  <c r="I334" i="35"/>
  <c r="H334" i="35" s="1"/>
  <c r="L334" i="25" s="1"/>
  <c r="I332" i="35"/>
  <c r="H332" i="35" s="1"/>
  <c r="L332" i="25" s="1"/>
  <c r="I331" i="35"/>
  <c r="H331" i="35" s="1"/>
  <c r="L331" i="25" s="1"/>
  <c r="I330" i="35"/>
  <c r="H330" i="35" s="1"/>
  <c r="L330" i="25" s="1"/>
  <c r="I329" i="35"/>
  <c r="H329" i="35" s="1"/>
  <c r="L329" i="25" s="1"/>
  <c r="I328" i="35"/>
  <c r="H328" i="35" s="1"/>
  <c r="L328" i="25" s="1"/>
  <c r="I326" i="35"/>
  <c r="H326" i="35" s="1"/>
  <c r="L326" i="25" s="1"/>
  <c r="I325" i="35"/>
  <c r="H325" i="35" s="1"/>
  <c r="L325" i="25" s="1"/>
  <c r="I324" i="35"/>
  <c r="H324" i="35" s="1"/>
  <c r="L324" i="25" s="1"/>
  <c r="I323" i="35"/>
  <c r="H323" i="35" s="1"/>
  <c r="L323" i="25" s="1"/>
  <c r="I322" i="35"/>
  <c r="H322" i="35" s="1"/>
  <c r="L322" i="25" s="1"/>
  <c r="I321" i="35"/>
  <c r="H321" i="35" s="1"/>
  <c r="L321" i="25" s="1"/>
  <c r="I319" i="35"/>
  <c r="H319" i="35" s="1"/>
  <c r="L319" i="25" s="1"/>
  <c r="I318" i="35"/>
  <c r="H318" i="35" s="1"/>
  <c r="L318" i="25" s="1"/>
  <c r="I317" i="35"/>
  <c r="H317" i="35" s="1"/>
  <c r="L317" i="25" s="1"/>
  <c r="I316" i="35"/>
  <c r="H316" i="35" s="1"/>
  <c r="L316" i="25" s="1"/>
  <c r="I315" i="35"/>
  <c r="H315" i="35" s="1"/>
  <c r="L315" i="25" s="1"/>
  <c r="I314" i="35"/>
  <c r="H314" i="35" s="1"/>
  <c r="L314" i="25" s="1"/>
  <c r="I313" i="35"/>
  <c r="H313" i="35" s="1"/>
  <c r="L313" i="25" s="1"/>
  <c r="I312" i="35"/>
  <c r="H312" i="35" s="1"/>
  <c r="L312" i="25" s="1"/>
  <c r="I311" i="35"/>
  <c r="H311" i="35" s="1"/>
  <c r="L311" i="25" s="1"/>
  <c r="I310" i="35"/>
  <c r="H310" i="35" s="1"/>
  <c r="L310" i="25" s="1"/>
  <c r="I309" i="35"/>
  <c r="H309" i="35" s="1"/>
  <c r="L309" i="25" s="1"/>
  <c r="I306" i="35"/>
  <c r="H306" i="35" s="1"/>
  <c r="L306" i="25" s="1"/>
  <c r="I305" i="35"/>
  <c r="H305" i="35" s="1"/>
  <c r="L305" i="25" s="1"/>
  <c r="I304" i="35"/>
  <c r="H304" i="35" s="1"/>
  <c r="L304" i="25" s="1"/>
  <c r="I303" i="35"/>
  <c r="H303" i="35" s="1"/>
  <c r="L303" i="25" s="1"/>
  <c r="I301" i="35"/>
  <c r="H301" i="35" s="1"/>
  <c r="L301" i="25" s="1"/>
  <c r="I300" i="35"/>
  <c r="H300" i="35" s="1"/>
  <c r="L300" i="25" s="1"/>
  <c r="I299" i="35"/>
  <c r="H299" i="35" s="1"/>
  <c r="L299" i="25" s="1"/>
  <c r="I297" i="35"/>
  <c r="H297" i="35" s="1"/>
  <c r="L297" i="25" s="1"/>
  <c r="I296" i="35"/>
  <c r="H296" i="35" s="1"/>
  <c r="L296" i="25" s="1"/>
  <c r="I295" i="35"/>
  <c r="H295" i="35" s="1"/>
  <c r="L295" i="25" s="1"/>
  <c r="I294" i="35"/>
  <c r="H294" i="35" s="1"/>
  <c r="L294" i="25" s="1"/>
  <c r="I293" i="35"/>
  <c r="H293" i="35" s="1"/>
  <c r="L293" i="25" s="1"/>
  <c r="I292" i="35"/>
  <c r="H292" i="35" s="1"/>
  <c r="L292" i="25" s="1"/>
  <c r="I290" i="35"/>
  <c r="H290" i="35" s="1"/>
  <c r="L290" i="25" s="1"/>
  <c r="I289" i="35"/>
  <c r="H289" i="35" s="1"/>
  <c r="L289" i="25" s="1"/>
  <c r="I288" i="35"/>
  <c r="H288" i="35" s="1"/>
  <c r="L288" i="25" s="1"/>
  <c r="I287" i="35"/>
  <c r="H287" i="35" s="1"/>
  <c r="L287" i="25" s="1"/>
  <c r="I285" i="35"/>
  <c r="H285" i="35" s="1"/>
  <c r="L285" i="25" s="1"/>
  <c r="I284" i="35"/>
  <c r="H284" i="35" s="1"/>
  <c r="L284" i="25" s="1"/>
  <c r="I282" i="35"/>
  <c r="H282" i="35" s="1"/>
  <c r="L282" i="25" s="1"/>
  <c r="I280" i="35"/>
  <c r="H280" i="35" s="1"/>
  <c r="L280" i="25" s="1"/>
  <c r="I278" i="35"/>
  <c r="H278" i="35" s="1"/>
  <c r="I277" i="35"/>
  <c r="H277" i="35" s="1"/>
  <c r="L277" i="25" s="1"/>
  <c r="I276" i="35"/>
  <c r="H276" i="35" s="1"/>
  <c r="L276" i="25" s="1"/>
  <c r="I275" i="35"/>
  <c r="H275" i="35" s="1"/>
  <c r="L275" i="25" s="1"/>
  <c r="I274" i="35"/>
  <c r="H274" i="35" s="1"/>
  <c r="L274" i="25" s="1"/>
  <c r="I272" i="35"/>
  <c r="H272" i="35" s="1"/>
  <c r="L272" i="25" s="1"/>
  <c r="I271" i="35"/>
  <c r="I270" i="35"/>
  <c r="H270" i="35" s="1"/>
  <c r="L270" i="25" s="1"/>
  <c r="I268" i="35"/>
  <c r="H268" i="35" s="1"/>
  <c r="L268" i="25" s="1"/>
  <c r="I267" i="35"/>
  <c r="H267" i="35" s="1"/>
  <c r="L267" i="25" s="1"/>
  <c r="I266" i="35"/>
  <c r="H266" i="35" s="1"/>
  <c r="L266" i="25" s="1"/>
  <c r="I265" i="35"/>
  <c r="H265" i="35" s="1"/>
  <c r="L265" i="25" s="1"/>
  <c r="I263" i="35"/>
  <c r="H263" i="35" s="1"/>
  <c r="I262" i="35"/>
  <c r="H262" i="35" s="1"/>
  <c r="L262" i="25" s="1"/>
  <c r="I260" i="35"/>
  <c r="H260" i="35" s="1"/>
  <c r="L260" i="25" s="1"/>
  <c r="I259" i="35"/>
  <c r="H259" i="35" s="1"/>
  <c r="L259" i="25" s="1"/>
  <c r="I258" i="35"/>
  <c r="H258" i="35" s="1"/>
  <c r="L258" i="25" s="1"/>
  <c r="I257" i="35"/>
  <c r="H257" i="35" s="1"/>
  <c r="L257" i="25" s="1"/>
  <c r="I255" i="35"/>
  <c r="H255" i="35" s="1"/>
  <c r="L255" i="25" s="1"/>
  <c r="I254" i="35"/>
  <c r="H254" i="35" s="1"/>
  <c r="L254" i="25" s="1"/>
  <c r="I253" i="35"/>
  <c r="H253" i="35" s="1"/>
  <c r="L253" i="25" s="1"/>
  <c r="I252" i="35"/>
  <c r="H252" i="35" s="1"/>
  <c r="L252" i="25" s="1"/>
  <c r="I251" i="35"/>
  <c r="H251" i="35" s="1"/>
  <c r="L251" i="25" s="1"/>
  <c r="I249" i="35"/>
  <c r="H249" i="35" s="1"/>
  <c r="L249" i="25" s="1"/>
  <c r="I248" i="35"/>
  <c r="H248" i="35" s="1"/>
  <c r="L248" i="25" s="1"/>
  <c r="I247" i="35"/>
  <c r="H247" i="35" s="1"/>
  <c r="L247" i="25" s="1"/>
  <c r="I246" i="35"/>
  <c r="H246" i="35" s="1"/>
  <c r="L246" i="25" s="1"/>
  <c r="I245" i="35"/>
  <c r="H245" i="35" s="1"/>
  <c r="L245" i="25" s="1"/>
  <c r="I244" i="35"/>
  <c r="H244" i="35" s="1"/>
  <c r="L244" i="25" s="1"/>
  <c r="I243" i="35"/>
  <c r="H243" i="35" s="1"/>
  <c r="L243" i="25" s="1"/>
  <c r="I242" i="35"/>
  <c r="H242" i="35" s="1"/>
  <c r="L242" i="25" s="1"/>
  <c r="I238" i="35"/>
  <c r="H238" i="35" s="1"/>
  <c r="L238" i="25" s="1"/>
  <c r="I236" i="35"/>
  <c r="H236" i="35" s="1"/>
  <c r="L236" i="25" s="1"/>
  <c r="I227" i="35"/>
  <c r="H227" i="35" s="1"/>
  <c r="L227" i="25" s="1"/>
  <c r="I222" i="35"/>
  <c r="H222" i="35" s="1"/>
  <c r="L222" i="25" s="1"/>
  <c r="I217" i="35"/>
  <c r="H217" i="35" s="1"/>
  <c r="L217" i="25" s="1"/>
  <c r="I216" i="35"/>
  <c r="H216" i="35" s="1"/>
  <c r="L216" i="25" s="1"/>
  <c r="I213" i="35"/>
  <c r="H213" i="35" s="1"/>
  <c r="L213" i="25" s="1"/>
  <c r="I212" i="35"/>
  <c r="H212" i="35" s="1"/>
  <c r="L212" i="25" s="1"/>
  <c r="I211" i="35"/>
  <c r="H211" i="35" s="1"/>
  <c r="L211" i="25" s="1"/>
  <c r="I210" i="35"/>
  <c r="H210" i="35" s="1"/>
  <c r="L210" i="25" s="1"/>
  <c r="I209" i="35"/>
  <c r="H209" i="35" s="1"/>
  <c r="L209" i="25" s="1"/>
  <c r="I208" i="35"/>
  <c r="H208" i="35" s="1"/>
  <c r="L208" i="25" s="1"/>
  <c r="I206" i="35"/>
  <c r="H206" i="35" s="1"/>
  <c r="L206" i="25" s="1"/>
  <c r="I205" i="35"/>
  <c r="H205" i="35" s="1"/>
  <c r="L205" i="25" s="1"/>
  <c r="I203" i="35"/>
  <c r="H203" i="35" s="1"/>
  <c r="L203" i="25" s="1"/>
  <c r="I201" i="35"/>
  <c r="H201" i="35" s="1"/>
  <c r="L201" i="25" s="1"/>
  <c r="I200" i="35"/>
  <c r="H200" i="35" s="1"/>
  <c r="L200" i="25" s="1"/>
  <c r="I199" i="35"/>
  <c r="H199" i="35" s="1"/>
  <c r="L199" i="25" s="1"/>
  <c r="I198" i="35"/>
  <c r="H198" i="35" s="1"/>
  <c r="L198" i="25" s="1"/>
  <c r="I196" i="35"/>
  <c r="H196" i="35" s="1"/>
  <c r="L196" i="25" s="1"/>
  <c r="I193" i="35"/>
  <c r="H193" i="35" s="1"/>
  <c r="L193" i="25" s="1"/>
  <c r="I192" i="35"/>
  <c r="H192" i="35" s="1"/>
  <c r="L192" i="25" s="1"/>
  <c r="I191" i="35"/>
  <c r="H191" i="35" s="1"/>
  <c r="L191" i="25" s="1"/>
  <c r="I188" i="35"/>
  <c r="H188" i="35" s="1"/>
  <c r="L188" i="25" s="1"/>
  <c r="I186" i="35"/>
  <c r="H186" i="35" s="1"/>
  <c r="L186" i="25" s="1"/>
  <c r="I185" i="35"/>
  <c r="H185" i="35" s="1"/>
  <c r="L185" i="25" s="1"/>
  <c r="I179" i="35"/>
  <c r="H179" i="35" s="1"/>
  <c r="L179" i="25" s="1"/>
  <c r="I178" i="35"/>
  <c r="H178" i="35" s="1"/>
  <c r="L178" i="25" s="1"/>
  <c r="I176" i="35"/>
  <c r="H176" i="35" s="1"/>
  <c r="L176" i="25" s="1"/>
  <c r="I175" i="35"/>
  <c r="H175" i="35" s="1"/>
  <c r="L175" i="25" s="1"/>
  <c r="I174" i="35"/>
  <c r="H174" i="35" s="1"/>
  <c r="L174" i="25" s="1"/>
  <c r="I173" i="35"/>
  <c r="H173" i="35" s="1"/>
  <c r="L173" i="25" s="1"/>
  <c r="I172" i="35"/>
  <c r="H172" i="35" s="1"/>
  <c r="L172" i="25" s="1"/>
  <c r="I170" i="35"/>
  <c r="H170" i="35" s="1"/>
  <c r="L170" i="25" s="1"/>
  <c r="I169" i="35"/>
  <c r="H169" i="35" s="1"/>
  <c r="L169" i="25" s="1"/>
  <c r="I168" i="35"/>
  <c r="H168" i="35" s="1"/>
  <c r="L168" i="25" s="1"/>
  <c r="I164" i="35"/>
  <c r="H164" i="35" s="1"/>
  <c r="L164" i="25" s="1"/>
  <c r="I163" i="35"/>
  <c r="H163" i="35" s="1"/>
  <c r="L163" i="25" s="1"/>
  <c r="I160" i="35"/>
  <c r="H160" i="35" s="1"/>
  <c r="L160" i="25" s="1"/>
  <c r="I159" i="35"/>
  <c r="H159" i="35" s="1"/>
  <c r="L159" i="25" s="1"/>
  <c r="I158" i="35"/>
  <c r="H158" i="35" s="1"/>
  <c r="L158" i="25" s="1"/>
  <c r="H154" i="35"/>
  <c r="L154" i="25" s="1"/>
  <c r="I153" i="35"/>
  <c r="H153" i="35" s="1"/>
  <c r="L153" i="25" s="1"/>
  <c r="I152" i="35"/>
  <c r="H152" i="35" s="1"/>
  <c r="L152" i="25" s="1"/>
  <c r="I151" i="35"/>
  <c r="H151" i="35" s="1"/>
  <c r="L151" i="25" s="1"/>
  <c r="I149" i="35"/>
  <c r="H149" i="35" s="1"/>
  <c r="L149" i="25" s="1"/>
  <c r="I148" i="35"/>
  <c r="H148" i="35" s="1"/>
  <c r="L148" i="25" s="1"/>
  <c r="I145" i="35"/>
  <c r="H145" i="35" s="1"/>
  <c r="L145" i="25" s="1"/>
  <c r="I144" i="35"/>
  <c r="H144" i="35" s="1"/>
  <c r="L144" i="25" s="1"/>
  <c r="I143" i="35"/>
  <c r="H143" i="35" s="1"/>
  <c r="L143" i="25" s="1"/>
  <c r="I141" i="35"/>
  <c r="H141" i="35" s="1"/>
  <c r="L141" i="25" s="1"/>
  <c r="I140" i="35"/>
  <c r="H140" i="35" s="1"/>
  <c r="L140" i="25" s="1"/>
  <c r="I139" i="35"/>
  <c r="H139" i="35" s="1"/>
  <c r="L139" i="25" s="1"/>
  <c r="I135" i="35"/>
  <c r="H135" i="35" s="1"/>
  <c r="L135" i="25" s="1"/>
  <c r="I134" i="35"/>
  <c r="H134" i="35" s="1"/>
  <c r="L134" i="25" s="1"/>
  <c r="I133" i="35"/>
  <c r="H133" i="35" s="1"/>
  <c r="L133" i="25" s="1"/>
  <c r="I132" i="35"/>
  <c r="H132" i="35" s="1"/>
  <c r="L132" i="25" s="1"/>
  <c r="I130" i="35"/>
  <c r="H130" i="35" s="1"/>
  <c r="L130" i="25" s="1"/>
  <c r="I129" i="35"/>
  <c r="H129" i="35" s="1"/>
  <c r="L129" i="25" s="1"/>
  <c r="I127" i="35"/>
  <c r="H127" i="35" s="1"/>
  <c r="L127" i="25" s="1"/>
  <c r="I124" i="35"/>
  <c r="H124" i="35" s="1"/>
  <c r="L124" i="25" s="1"/>
  <c r="I122" i="35"/>
  <c r="H122" i="35" s="1"/>
  <c r="L122" i="25" s="1"/>
  <c r="I121" i="35"/>
  <c r="H121" i="35" s="1"/>
  <c r="L121" i="25" s="1"/>
  <c r="I120" i="35"/>
  <c r="H120" i="35" s="1"/>
  <c r="L120" i="25" s="1"/>
  <c r="I119" i="35"/>
  <c r="H119" i="35" s="1"/>
  <c r="L119" i="25" s="1"/>
  <c r="I118" i="35"/>
  <c r="H118" i="35" s="1"/>
  <c r="L118" i="25" s="1"/>
  <c r="I116" i="35"/>
  <c r="H116" i="35" s="1"/>
  <c r="L116" i="25" s="1"/>
  <c r="I114" i="35"/>
  <c r="H114" i="35" s="1"/>
  <c r="L114" i="25" s="1"/>
  <c r="I112" i="35"/>
  <c r="H112" i="35" s="1"/>
  <c r="L112" i="25" s="1"/>
  <c r="I110" i="35"/>
  <c r="H110" i="35" s="1"/>
  <c r="L110" i="25" s="1"/>
  <c r="I109" i="35"/>
  <c r="H109" i="35" s="1"/>
  <c r="L109" i="25" s="1"/>
  <c r="I108" i="35"/>
  <c r="H108" i="35" s="1"/>
  <c r="L108" i="25" s="1"/>
  <c r="I106" i="35"/>
  <c r="H106" i="35" s="1"/>
  <c r="L106" i="25" s="1"/>
  <c r="I105" i="35"/>
  <c r="H105" i="35" s="1"/>
  <c r="L105" i="25" s="1"/>
  <c r="I103" i="35"/>
  <c r="H103" i="35" s="1"/>
  <c r="L103" i="25" s="1"/>
  <c r="I102" i="35"/>
  <c r="H102" i="35" s="1"/>
  <c r="L102" i="25" s="1"/>
  <c r="I99" i="35"/>
  <c r="H99" i="35" s="1"/>
  <c r="L99" i="25" s="1"/>
  <c r="I98" i="35"/>
  <c r="H98" i="35" s="1"/>
  <c r="L98" i="25" s="1"/>
  <c r="I95" i="35"/>
  <c r="H95" i="35" s="1"/>
  <c r="L95" i="25" s="1"/>
  <c r="I93" i="35"/>
  <c r="H93" i="35" s="1"/>
  <c r="L93" i="25" s="1"/>
  <c r="I91" i="35"/>
  <c r="H91" i="35" s="1"/>
  <c r="L91" i="25" s="1"/>
  <c r="I89" i="35"/>
  <c r="H89" i="35" s="1"/>
  <c r="L89" i="25" s="1"/>
  <c r="I88" i="35"/>
  <c r="H88" i="35" s="1"/>
  <c r="L88" i="25" s="1"/>
  <c r="I87" i="35"/>
  <c r="H87" i="35" s="1"/>
  <c r="L87" i="25" s="1"/>
  <c r="I83" i="35"/>
  <c r="H83" i="35" s="1"/>
  <c r="L83" i="25" s="1"/>
  <c r="I82" i="35"/>
  <c r="H82" i="35" s="1"/>
  <c r="L82" i="25" s="1"/>
  <c r="I81" i="35"/>
  <c r="H81" i="35" s="1"/>
  <c r="L81" i="25" s="1"/>
  <c r="I78" i="35"/>
  <c r="H78" i="35" s="1"/>
  <c r="L78" i="25" s="1"/>
  <c r="I76" i="35"/>
  <c r="H76" i="35" s="1"/>
  <c r="L76" i="25" s="1"/>
  <c r="I75" i="35"/>
  <c r="H75" i="35" s="1"/>
  <c r="L75" i="25" s="1"/>
  <c r="I71" i="35"/>
  <c r="H71" i="35" s="1"/>
  <c r="L71" i="25" s="1"/>
  <c r="I70" i="35"/>
  <c r="H70" i="35" s="1"/>
  <c r="L70" i="25" s="1"/>
  <c r="I69" i="35"/>
  <c r="H69" i="35" s="1"/>
  <c r="L69" i="25" s="1"/>
  <c r="I65" i="35"/>
  <c r="H65" i="35" s="1"/>
  <c r="L65" i="25" s="1"/>
  <c r="I63" i="35"/>
  <c r="H63" i="35" s="1"/>
  <c r="L63" i="25" s="1"/>
  <c r="I62" i="35"/>
  <c r="H62" i="35" s="1"/>
  <c r="L62" i="25" s="1"/>
  <c r="I61" i="35"/>
  <c r="H61" i="35" s="1"/>
  <c r="L61" i="25" s="1"/>
  <c r="I60" i="35"/>
  <c r="H60" i="35" s="1"/>
  <c r="L60" i="25" s="1"/>
  <c r="I59" i="35"/>
  <c r="H59" i="35" s="1"/>
  <c r="L59" i="25" s="1"/>
  <c r="I57" i="35"/>
  <c r="H57" i="35" s="1"/>
  <c r="L57" i="25" s="1"/>
  <c r="I55" i="35"/>
  <c r="H55" i="35" s="1"/>
  <c r="L55" i="25" s="1"/>
  <c r="I54" i="35"/>
  <c r="H54" i="35" s="1"/>
  <c r="L54" i="25" s="1"/>
  <c r="I53" i="35"/>
  <c r="H53" i="35" s="1"/>
  <c r="L53" i="25" s="1"/>
  <c r="I52" i="35"/>
  <c r="H52" i="35" s="1"/>
  <c r="L52" i="25" s="1"/>
  <c r="I51" i="35"/>
  <c r="H51" i="35" s="1"/>
  <c r="L51" i="25" s="1"/>
  <c r="I48" i="35"/>
  <c r="H48" i="35" s="1"/>
  <c r="L48" i="25" s="1"/>
  <c r="I47" i="35"/>
  <c r="H47" i="35" s="1"/>
  <c r="L47" i="25" s="1"/>
  <c r="I46" i="35"/>
  <c r="H46" i="35" s="1"/>
  <c r="L46" i="25" s="1"/>
  <c r="I45" i="35"/>
  <c r="H45" i="35" s="1"/>
  <c r="L45" i="25" s="1"/>
  <c r="I43" i="35"/>
  <c r="H43" i="35" s="1"/>
  <c r="L43" i="25" s="1"/>
  <c r="I42" i="35"/>
  <c r="H42" i="35" s="1"/>
  <c r="L42" i="25" s="1"/>
  <c r="I41" i="35"/>
  <c r="H41" i="35" s="1"/>
  <c r="L41" i="25" s="1"/>
  <c r="I40" i="35"/>
  <c r="H40" i="35" s="1"/>
  <c r="L40" i="25" s="1"/>
  <c r="I39" i="35"/>
  <c r="H39" i="35" s="1"/>
  <c r="L39" i="25" s="1"/>
  <c r="I38" i="35"/>
  <c r="H38" i="35" s="1"/>
  <c r="L38" i="25" s="1"/>
  <c r="I37" i="35"/>
  <c r="H37" i="35" s="1"/>
  <c r="L37" i="25" s="1"/>
  <c r="I33" i="35"/>
  <c r="H33" i="35" s="1"/>
  <c r="L33" i="25" s="1"/>
  <c r="I31" i="35"/>
  <c r="H31" i="35" s="1"/>
  <c r="L31" i="25" s="1"/>
  <c r="I30" i="35"/>
  <c r="H30" i="35" s="1"/>
  <c r="L30" i="25" s="1"/>
  <c r="H26" i="35"/>
  <c r="L26" i="25" s="1"/>
  <c r="H25" i="35"/>
  <c r="L25" i="25" s="1"/>
  <c r="I23" i="35"/>
  <c r="H23" i="35" s="1"/>
  <c r="L23" i="25" s="1"/>
  <c r="I22" i="35"/>
  <c r="H22" i="35" s="1"/>
  <c r="L22" i="25" s="1"/>
  <c r="I21" i="35"/>
  <c r="H21" i="35" s="1"/>
  <c r="L21" i="25" s="1"/>
  <c r="I20" i="35"/>
  <c r="H20" i="35" s="1"/>
  <c r="L20" i="25" s="1"/>
  <c r="I17" i="35"/>
  <c r="H17" i="35" s="1"/>
  <c r="L17" i="25" s="1"/>
  <c r="I16" i="35"/>
  <c r="H16" i="35" s="1"/>
  <c r="L16" i="25" s="1"/>
  <c r="I13" i="35"/>
  <c r="H13" i="35" s="1"/>
  <c r="L13" i="25" s="1"/>
  <c r="J58" i="35"/>
  <c r="J56" i="35" s="1"/>
  <c r="J36" i="35"/>
  <c r="J35" i="35" s="1"/>
  <c r="L278" i="25" l="1"/>
  <c r="L279" i="25"/>
  <c r="N278" i="25"/>
  <c r="N279" i="25"/>
  <c r="L263" i="25"/>
  <c r="L264" i="25"/>
  <c r="H271" i="35"/>
  <c r="L271" i="25" s="1"/>
  <c r="N263" i="25"/>
  <c r="N264" i="25"/>
  <c r="N271" i="25"/>
  <c r="N432" i="25"/>
  <c r="N429" i="25"/>
  <c r="L432" i="25"/>
  <c r="L429" i="25"/>
  <c r="N516" i="25"/>
  <c r="N435" i="25"/>
  <c r="N514" i="25"/>
  <c r="AL400" i="25" l="1"/>
  <c r="AL435" i="25"/>
  <c r="AL516" i="25"/>
  <c r="AK516" i="25"/>
  <c r="AK514" i="25"/>
  <c r="AK435" i="25"/>
  <c r="AK400" i="25"/>
  <c r="AJ516" i="25"/>
  <c r="AJ514" i="25"/>
  <c r="AJ435" i="25"/>
  <c r="AJ400" i="25"/>
  <c r="AG516" i="25"/>
  <c r="AG514" i="25"/>
  <c r="AG435" i="25"/>
  <c r="AG400" i="25"/>
  <c r="AF435" i="25"/>
  <c r="AD514" i="25"/>
  <c r="AD435" i="25"/>
  <c r="AD400" i="25"/>
  <c r="AC516" i="25"/>
  <c r="Y516" i="25"/>
  <c r="Y514" i="25"/>
  <c r="Y435" i="25"/>
  <c r="Y400" i="25"/>
  <c r="W516" i="25"/>
  <c r="W435" i="25"/>
  <c r="W400" i="25"/>
  <c r="V516" i="25"/>
  <c r="V514" i="25"/>
  <c r="V435" i="25"/>
  <c r="V400" i="25"/>
  <c r="U516" i="25"/>
  <c r="U514" i="25"/>
  <c r="U435" i="25"/>
  <c r="U400" i="25"/>
  <c r="S516" i="25"/>
  <c r="S514" i="25"/>
  <c r="S435" i="25"/>
  <c r="S400" i="25"/>
  <c r="R516" i="25"/>
  <c r="R514" i="25"/>
  <c r="R435" i="25"/>
  <c r="R400" i="25"/>
  <c r="Q516" i="25"/>
  <c r="Q514" i="25"/>
  <c r="Q435" i="25"/>
  <c r="Q400" i="25"/>
  <c r="I11" i="37"/>
  <c r="H11" i="37" s="1"/>
  <c r="Q11" i="25" s="1"/>
  <c r="I10" i="37"/>
  <c r="H10" i="37" s="1"/>
  <c r="Q10" i="25" s="1"/>
  <c r="I9" i="37"/>
  <c r="H9" i="37" s="1"/>
  <c r="Q9" i="25" s="1"/>
  <c r="I8" i="37"/>
  <c r="H8" i="37" s="1"/>
  <c r="Q8" i="25" s="1"/>
  <c r="Q516" i="36"/>
  <c r="P516" i="25" s="1"/>
  <c r="Q514" i="36"/>
  <c r="P514" i="25" s="1"/>
  <c r="Q510" i="36"/>
  <c r="P510" i="25" s="1"/>
  <c r="Q509" i="36"/>
  <c r="P509" i="25" s="1"/>
  <c r="Q507" i="36"/>
  <c r="P507" i="25" s="1"/>
  <c r="Q505" i="36"/>
  <c r="P505" i="25" s="1"/>
  <c r="Q503" i="36"/>
  <c r="P503" i="25" s="1"/>
  <c r="Q501" i="36"/>
  <c r="P501" i="25" s="1"/>
  <c r="Q499" i="36"/>
  <c r="P499" i="25" s="1"/>
  <c r="Q497" i="36"/>
  <c r="P497" i="25" s="1"/>
  <c r="Q495" i="36"/>
  <c r="P495" i="25" s="1"/>
  <c r="Q493" i="36"/>
  <c r="P493" i="25" s="1"/>
  <c r="Q491" i="36"/>
  <c r="P491" i="25" s="1"/>
  <c r="Q489" i="36"/>
  <c r="P489" i="25" s="1"/>
  <c r="Q488" i="36"/>
  <c r="P488" i="25" s="1"/>
  <c r="Q487" i="36"/>
  <c r="P487" i="25" s="1"/>
  <c r="Q486" i="36"/>
  <c r="P486" i="25" s="1"/>
  <c r="Q485" i="36"/>
  <c r="P485" i="25" s="1"/>
  <c r="Q484" i="36"/>
  <c r="P484" i="25" s="1"/>
  <c r="Q483" i="36"/>
  <c r="P483" i="25" s="1"/>
  <c r="Q482" i="36"/>
  <c r="P482" i="25" s="1"/>
  <c r="Q481" i="36"/>
  <c r="P481" i="25" s="1"/>
  <c r="Q480" i="36"/>
  <c r="P480" i="25" s="1"/>
  <c r="Q478" i="36"/>
  <c r="P478" i="25" s="1"/>
  <c r="Q476" i="36"/>
  <c r="P476" i="25" s="1"/>
  <c r="Q474" i="36"/>
  <c r="P474" i="25" s="1"/>
  <c r="Q469" i="36"/>
  <c r="P469" i="25" s="1"/>
  <c r="Q467" i="36"/>
  <c r="P467" i="25" s="1"/>
  <c r="Q465" i="36"/>
  <c r="P465" i="25" s="1"/>
  <c r="Q463" i="36"/>
  <c r="P463" i="25" s="1"/>
  <c r="Q461" i="36"/>
  <c r="P461" i="25" s="1"/>
  <c r="Q459" i="36"/>
  <c r="P459" i="25" s="1"/>
  <c r="Q457" i="36"/>
  <c r="P457" i="25" s="1"/>
  <c r="Q455" i="36"/>
  <c r="P455" i="25" s="1"/>
  <c r="Q453" i="36"/>
  <c r="P453" i="25" s="1"/>
  <c r="Q449" i="36"/>
  <c r="P449" i="25" s="1"/>
  <c r="Q448" i="36"/>
  <c r="P448" i="25" s="1"/>
  <c r="Q447" i="36"/>
  <c r="P447" i="25" s="1"/>
  <c r="Q446" i="36"/>
  <c r="P446" i="25" s="1"/>
  <c r="Q445" i="36"/>
  <c r="P445" i="25" s="1"/>
  <c r="Q444" i="36"/>
  <c r="P444" i="25" s="1"/>
  <c r="Q443" i="36"/>
  <c r="P443" i="25" s="1"/>
  <c r="Q442" i="36"/>
  <c r="P442" i="25" s="1"/>
  <c r="Q441" i="36"/>
  <c r="P441" i="25" s="1"/>
  <c r="Q440" i="36"/>
  <c r="P440" i="25" s="1"/>
  <c r="Q439" i="36"/>
  <c r="P439" i="25" s="1"/>
  <c r="Q437" i="36"/>
  <c r="P437" i="25" s="1"/>
  <c r="Q435" i="36"/>
  <c r="P435" i="25" s="1"/>
  <c r="Q432" i="36"/>
  <c r="Q423" i="36"/>
  <c r="P423" i="25" s="1"/>
  <c r="Q421" i="36"/>
  <c r="P421" i="25" s="1"/>
  <c r="Q420" i="36"/>
  <c r="P420" i="25" s="1"/>
  <c r="Q419" i="36"/>
  <c r="P419" i="25" s="1"/>
  <c r="Q418" i="36"/>
  <c r="P418" i="25" s="1"/>
  <c r="Q417" i="36"/>
  <c r="P417" i="25" s="1"/>
  <c r="Q416" i="36"/>
  <c r="P416" i="25" s="1"/>
  <c r="Q415" i="36"/>
  <c r="P415" i="25" s="1"/>
  <c r="Q414" i="36"/>
  <c r="P414" i="25" s="1"/>
  <c r="Q412" i="36"/>
  <c r="P412" i="25" s="1"/>
  <c r="Q409" i="36"/>
  <c r="P409" i="25" s="1"/>
  <c r="Q407" i="36"/>
  <c r="P407" i="25" s="1"/>
  <c r="Q406" i="36"/>
  <c r="P406" i="25" s="1"/>
  <c r="Q405" i="36"/>
  <c r="P405" i="25" s="1"/>
  <c r="Q403" i="36"/>
  <c r="P403" i="25" s="1"/>
  <c r="Q402" i="36"/>
  <c r="P402" i="25" s="1"/>
  <c r="Q400" i="36"/>
  <c r="P400" i="25" s="1"/>
  <c r="Q397" i="36"/>
  <c r="P397" i="25" s="1"/>
  <c r="Q395" i="36"/>
  <c r="P395" i="25" s="1"/>
  <c r="Q394" i="36"/>
  <c r="P394" i="25" s="1"/>
  <c r="Q392" i="36"/>
  <c r="P392" i="25" s="1"/>
  <c r="Q390" i="36"/>
  <c r="P390" i="25" s="1"/>
  <c r="Q388" i="36"/>
  <c r="P388" i="25" s="1"/>
  <c r="Q386" i="36"/>
  <c r="P386" i="25" s="1"/>
  <c r="Q384" i="36"/>
  <c r="P384" i="25" s="1"/>
  <c r="Q383" i="36"/>
  <c r="P383" i="25" s="1"/>
  <c r="Q382" i="36"/>
  <c r="P382" i="25" s="1"/>
  <c r="Q381" i="36"/>
  <c r="P381" i="25" s="1"/>
  <c r="Q380" i="36"/>
  <c r="P380" i="25" s="1"/>
  <c r="Q377" i="36"/>
  <c r="P377" i="25" s="1"/>
  <c r="Q375" i="36"/>
  <c r="P375" i="25" s="1"/>
  <c r="Q374" i="36"/>
  <c r="P374" i="25" s="1"/>
  <c r="Q373" i="36"/>
  <c r="P373" i="25" s="1"/>
  <c r="Q370" i="36"/>
  <c r="P370" i="25" s="1"/>
  <c r="Q369" i="36"/>
  <c r="P369" i="25" s="1"/>
  <c r="Q368" i="36"/>
  <c r="P368" i="25" s="1"/>
  <c r="Q367" i="36"/>
  <c r="P367" i="25" s="1"/>
  <c r="Q366" i="36"/>
  <c r="P366" i="25" s="1"/>
  <c r="Q365" i="36"/>
  <c r="P365" i="25" s="1"/>
  <c r="Q363" i="36"/>
  <c r="P363" i="25" s="1"/>
  <c r="Q362" i="36"/>
  <c r="P362" i="25" s="1"/>
  <c r="Q360" i="36"/>
  <c r="P360" i="25" s="1"/>
  <c r="Q359" i="36"/>
  <c r="P359" i="25" s="1"/>
  <c r="Q358" i="36"/>
  <c r="P358" i="25" s="1"/>
  <c r="Q357" i="36"/>
  <c r="P357" i="25" s="1"/>
  <c r="Q356" i="36"/>
  <c r="P356" i="25" s="1"/>
  <c r="Q355" i="36"/>
  <c r="P355" i="25" s="1"/>
  <c r="Q354" i="36"/>
  <c r="P354" i="25" s="1"/>
  <c r="Q353" i="36"/>
  <c r="P353" i="25" s="1"/>
  <c r="Q352" i="36"/>
  <c r="P352" i="25" s="1"/>
  <c r="Q351" i="36"/>
  <c r="P351" i="25" s="1"/>
  <c r="Q350" i="36"/>
  <c r="P350" i="25" s="1"/>
  <c r="Q348" i="36"/>
  <c r="P348" i="25" s="1"/>
  <c r="Q347" i="36"/>
  <c r="P347" i="25" s="1"/>
  <c r="Q345" i="36"/>
  <c r="P345" i="25" s="1"/>
  <c r="Q344" i="36"/>
  <c r="P344" i="25" s="1"/>
  <c r="Q343" i="36"/>
  <c r="P343" i="25" s="1"/>
  <c r="Q341" i="36"/>
  <c r="P341" i="25" s="1"/>
  <c r="Q340" i="36"/>
  <c r="P340" i="25" s="1"/>
  <c r="Q338" i="36"/>
  <c r="P338" i="25" s="1"/>
  <c r="Q337" i="36"/>
  <c r="P337" i="25" s="1"/>
  <c r="Q336" i="36"/>
  <c r="P336" i="25" s="1"/>
  <c r="Q335" i="36"/>
  <c r="P335" i="25" s="1"/>
  <c r="Q334" i="36"/>
  <c r="P334" i="25" s="1"/>
  <c r="Q332" i="36"/>
  <c r="P332" i="25" s="1"/>
  <c r="Q331" i="36"/>
  <c r="P331" i="25" s="1"/>
  <c r="Q330" i="36"/>
  <c r="P330" i="25" s="1"/>
  <c r="Q329" i="36"/>
  <c r="P329" i="25" s="1"/>
  <c r="Q328" i="36"/>
  <c r="P328" i="25" s="1"/>
  <c r="Q326" i="36"/>
  <c r="P326" i="25" s="1"/>
  <c r="Q325" i="36"/>
  <c r="P325" i="25" s="1"/>
  <c r="Q324" i="36"/>
  <c r="P324" i="25" s="1"/>
  <c r="Q323" i="36"/>
  <c r="P323" i="25" s="1"/>
  <c r="Q322" i="36"/>
  <c r="P322" i="25" s="1"/>
  <c r="Q321" i="36"/>
  <c r="P321" i="25" s="1"/>
  <c r="Q319" i="36"/>
  <c r="P319" i="25" s="1"/>
  <c r="Q318" i="36"/>
  <c r="P318" i="25" s="1"/>
  <c r="Q317" i="36"/>
  <c r="P317" i="25" s="1"/>
  <c r="Q316" i="36"/>
  <c r="P316" i="25" s="1"/>
  <c r="Q315" i="36"/>
  <c r="P315" i="25" s="1"/>
  <c r="Q314" i="36"/>
  <c r="P314" i="25" s="1"/>
  <c r="Q313" i="36"/>
  <c r="P313" i="25" s="1"/>
  <c r="Q312" i="36"/>
  <c r="P312" i="25" s="1"/>
  <c r="Q311" i="36"/>
  <c r="P311" i="25" s="1"/>
  <c r="Q310" i="36"/>
  <c r="P310" i="25" s="1"/>
  <c r="Q309" i="36"/>
  <c r="P309" i="25" s="1"/>
  <c r="Q306" i="36"/>
  <c r="P306" i="25" s="1"/>
  <c r="Q305" i="36"/>
  <c r="P305" i="25" s="1"/>
  <c r="Q304" i="36"/>
  <c r="P304" i="25" s="1"/>
  <c r="Q303" i="36"/>
  <c r="P303" i="25" s="1"/>
  <c r="Q301" i="36"/>
  <c r="P301" i="25" s="1"/>
  <c r="Q300" i="36"/>
  <c r="P300" i="25" s="1"/>
  <c r="Q299" i="36"/>
  <c r="P299" i="25" s="1"/>
  <c r="Q297" i="36"/>
  <c r="P297" i="25" s="1"/>
  <c r="Q296" i="36"/>
  <c r="P296" i="25" s="1"/>
  <c r="Q295" i="36"/>
  <c r="P295" i="25" s="1"/>
  <c r="Q294" i="36"/>
  <c r="P294" i="25" s="1"/>
  <c r="Q293" i="36"/>
  <c r="P293" i="25" s="1"/>
  <c r="Q292" i="36"/>
  <c r="P292" i="25" s="1"/>
  <c r="Q290" i="36"/>
  <c r="P290" i="25" s="1"/>
  <c r="Q289" i="36"/>
  <c r="P289" i="25" s="1"/>
  <c r="Q288" i="36"/>
  <c r="P288" i="25" s="1"/>
  <c r="Q287" i="36"/>
  <c r="P287" i="25" s="1"/>
  <c r="Q285" i="36"/>
  <c r="P285" i="25" s="1"/>
  <c r="Q284" i="36"/>
  <c r="P284" i="25" s="1"/>
  <c r="Q282" i="36"/>
  <c r="P282" i="25" s="1"/>
  <c r="Q280" i="36"/>
  <c r="P280" i="25" s="1"/>
  <c r="Q278" i="36"/>
  <c r="Q277" i="36"/>
  <c r="P277" i="25" s="1"/>
  <c r="Q276" i="36"/>
  <c r="P276" i="25" s="1"/>
  <c r="Q275" i="36"/>
  <c r="P275" i="25" s="1"/>
  <c r="Q274" i="36"/>
  <c r="P274" i="25" s="1"/>
  <c r="Q272" i="36"/>
  <c r="P272" i="25" s="1"/>
  <c r="Q271" i="36"/>
  <c r="Q270" i="36"/>
  <c r="P270" i="25" s="1"/>
  <c r="Q268" i="36"/>
  <c r="P268" i="25" s="1"/>
  <c r="Q267" i="36"/>
  <c r="P267" i="25" s="1"/>
  <c r="Q266" i="36"/>
  <c r="P266" i="25" s="1"/>
  <c r="Q265" i="36"/>
  <c r="P265" i="25" s="1"/>
  <c r="Q263" i="36"/>
  <c r="Q262" i="36"/>
  <c r="P262" i="25" s="1"/>
  <c r="Q260" i="36"/>
  <c r="P260" i="25" s="1"/>
  <c r="Q259" i="36"/>
  <c r="P259" i="25" s="1"/>
  <c r="Q258" i="36"/>
  <c r="P258" i="25" s="1"/>
  <c r="Q257" i="36"/>
  <c r="P257" i="25" s="1"/>
  <c r="Q255" i="36"/>
  <c r="P255" i="25" s="1"/>
  <c r="Q254" i="36"/>
  <c r="P254" i="25" s="1"/>
  <c r="Q253" i="36"/>
  <c r="P253" i="25" s="1"/>
  <c r="Q252" i="36"/>
  <c r="P252" i="25" s="1"/>
  <c r="Q251" i="36"/>
  <c r="P251" i="25" s="1"/>
  <c r="Q249" i="36"/>
  <c r="P249" i="25" s="1"/>
  <c r="Q248" i="36"/>
  <c r="P248" i="25" s="1"/>
  <c r="Q247" i="36"/>
  <c r="P247" i="25" s="1"/>
  <c r="Q246" i="36"/>
  <c r="P246" i="25" s="1"/>
  <c r="Q245" i="36"/>
  <c r="P245" i="25" s="1"/>
  <c r="Q244" i="36"/>
  <c r="P244" i="25" s="1"/>
  <c r="Q243" i="36"/>
  <c r="P243" i="25" s="1"/>
  <c r="Q242" i="36"/>
  <c r="P242" i="25" s="1"/>
  <c r="Q238" i="36"/>
  <c r="P238" i="25" s="1"/>
  <c r="Q236" i="36"/>
  <c r="P236" i="25" s="1"/>
  <c r="Q227" i="36"/>
  <c r="P227" i="25" s="1"/>
  <c r="Q222" i="36"/>
  <c r="P222" i="25" s="1"/>
  <c r="Q217" i="36"/>
  <c r="P217" i="25" s="1"/>
  <c r="Q216" i="36"/>
  <c r="P216" i="25" s="1"/>
  <c r="Q213" i="36"/>
  <c r="P213" i="25" s="1"/>
  <c r="Q212" i="36"/>
  <c r="P212" i="25" s="1"/>
  <c r="Q211" i="36"/>
  <c r="P211" i="25" s="1"/>
  <c r="Q210" i="36"/>
  <c r="P210" i="25" s="1"/>
  <c r="Q209" i="36"/>
  <c r="P209" i="25" s="1"/>
  <c r="Q208" i="36"/>
  <c r="P208" i="25" s="1"/>
  <c r="Q206" i="36"/>
  <c r="P206" i="25" s="1"/>
  <c r="Q205" i="36"/>
  <c r="P205" i="25" s="1"/>
  <c r="Q203" i="36"/>
  <c r="P203" i="25" s="1"/>
  <c r="Q201" i="36"/>
  <c r="P201" i="25" s="1"/>
  <c r="Q200" i="36"/>
  <c r="P200" i="25" s="1"/>
  <c r="Q199" i="36"/>
  <c r="P199" i="25" s="1"/>
  <c r="Q198" i="36"/>
  <c r="P198" i="25" s="1"/>
  <c r="Q196" i="36"/>
  <c r="P196" i="25" s="1"/>
  <c r="Q193" i="36"/>
  <c r="P193" i="25" s="1"/>
  <c r="Q192" i="36"/>
  <c r="P192" i="25" s="1"/>
  <c r="Q191" i="36"/>
  <c r="P191" i="25" s="1"/>
  <c r="Q188" i="36"/>
  <c r="P188" i="25" s="1"/>
  <c r="Q186" i="36"/>
  <c r="P186" i="25" s="1"/>
  <c r="Q185" i="36"/>
  <c r="P185" i="25" s="1"/>
  <c r="Q179" i="36"/>
  <c r="P179" i="25" s="1"/>
  <c r="Q178" i="36"/>
  <c r="P178" i="25" s="1"/>
  <c r="Q176" i="36"/>
  <c r="P176" i="25" s="1"/>
  <c r="Q175" i="36"/>
  <c r="P175" i="25" s="1"/>
  <c r="Q174" i="36"/>
  <c r="P174" i="25" s="1"/>
  <c r="Q173" i="36"/>
  <c r="P173" i="25" s="1"/>
  <c r="Q172" i="36"/>
  <c r="P172" i="25" s="1"/>
  <c r="Q170" i="36"/>
  <c r="P170" i="25" s="1"/>
  <c r="Q169" i="36"/>
  <c r="P169" i="25" s="1"/>
  <c r="Q168" i="36"/>
  <c r="P168" i="25" s="1"/>
  <c r="Q164" i="36"/>
  <c r="P164" i="25" s="1"/>
  <c r="Q163" i="36"/>
  <c r="P163" i="25" s="1"/>
  <c r="Q160" i="36"/>
  <c r="P160" i="25" s="1"/>
  <c r="Q159" i="36"/>
  <c r="P159" i="25" s="1"/>
  <c r="Q158" i="36"/>
  <c r="P158" i="25" s="1"/>
  <c r="Q154" i="36"/>
  <c r="P154" i="25" s="1"/>
  <c r="Q153" i="36"/>
  <c r="P153" i="25" s="1"/>
  <c r="Q152" i="36"/>
  <c r="P152" i="25" s="1"/>
  <c r="Q151" i="36"/>
  <c r="P151" i="25" s="1"/>
  <c r="Q149" i="36"/>
  <c r="P149" i="25" s="1"/>
  <c r="Q148" i="36"/>
  <c r="P148" i="25" s="1"/>
  <c r="Q145" i="36"/>
  <c r="P145" i="25" s="1"/>
  <c r="Q144" i="36"/>
  <c r="P144" i="25" s="1"/>
  <c r="Q143" i="36"/>
  <c r="P143" i="25" s="1"/>
  <c r="Q141" i="36"/>
  <c r="P141" i="25" s="1"/>
  <c r="Q140" i="36"/>
  <c r="P140" i="25" s="1"/>
  <c r="Q139" i="36"/>
  <c r="P139" i="25" s="1"/>
  <c r="Q135" i="36"/>
  <c r="P135" i="25" s="1"/>
  <c r="Q134" i="36"/>
  <c r="P134" i="25" s="1"/>
  <c r="Q133" i="36"/>
  <c r="P133" i="25" s="1"/>
  <c r="Q132" i="36"/>
  <c r="P132" i="25" s="1"/>
  <c r="Q130" i="36"/>
  <c r="P130" i="25" s="1"/>
  <c r="Q129" i="36"/>
  <c r="P129" i="25" s="1"/>
  <c r="Q127" i="36"/>
  <c r="P127" i="25" s="1"/>
  <c r="Q124" i="36"/>
  <c r="P124" i="25" s="1"/>
  <c r="Q122" i="36"/>
  <c r="P122" i="25" s="1"/>
  <c r="Q121" i="36"/>
  <c r="P121" i="25" s="1"/>
  <c r="Q120" i="36"/>
  <c r="P120" i="25" s="1"/>
  <c r="Q119" i="36"/>
  <c r="P119" i="25" s="1"/>
  <c r="Q118" i="36"/>
  <c r="P118" i="25" s="1"/>
  <c r="Q116" i="36"/>
  <c r="P116" i="25" s="1"/>
  <c r="Q114" i="36"/>
  <c r="P114" i="25" s="1"/>
  <c r="Q112" i="36"/>
  <c r="P112" i="25" s="1"/>
  <c r="Q110" i="36"/>
  <c r="P110" i="25" s="1"/>
  <c r="Q109" i="36"/>
  <c r="P109" i="25" s="1"/>
  <c r="Q108" i="36"/>
  <c r="P108" i="25" s="1"/>
  <c r="Q106" i="36"/>
  <c r="P106" i="25" s="1"/>
  <c r="Q105" i="36"/>
  <c r="P105" i="25" s="1"/>
  <c r="Q103" i="36"/>
  <c r="P103" i="25" s="1"/>
  <c r="Q102" i="36"/>
  <c r="P102" i="25" s="1"/>
  <c r="Q99" i="36"/>
  <c r="P99" i="25" s="1"/>
  <c r="Q98" i="36"/>
  <c r="P98" i="25" s="1"/>
  <c r="Q95" i="36"/>
  <c r="P95" i="25" s="1"/>
  <c r="Q93" i="36"/>
  <c r="P93" i="25" s="1"/>
  <c r="Q91" i="36"/>
  <c r="P91" i="25" s="1"/>
  <c r="Q89" i="36"/>
  <c r="P89" i="25" s="1"/>
  <c r="Q88" i="36"/>
  <c r="P88" i="25" s="1"/>
  <c r="Q87" i="36"/>
  <c r="P87" i="25" s="1"/>
  <c r="Q83" i="36"/>
  <c r="P83" i="25" s="1"/>
  <c r="Q82" i="36"/>
  <c r="P82" i="25" s="1"/>
  <c r="Q81" i="36"/>
  <c r="P81" i="25" s="1"/>
  <c r="Q78" i="36"/>
  <c r="P78" i="25" s="1"/>
  <c r="Q76" i="36"/>
  <c r="P76" i="25" s="1"/>
  <c r="Q75" i="36"/>
  <c r="P75" i="25" s="1"/>
  <c r="Q71" i="36"/>
  <c r="P71" i="25" s="1"/>
  <c r="Q70" i="36"/>
  <c r="P70" i="25" s="1"/>
  <c r="Q69" i="36"/>
  <c r="P69" i="25" s="1"/>
  <c r="Q65" i="36"/>
  <c r="P65" i="25" s="1"/>
  <c r="Q63" i="36"/>
  <c r="P63" i="25" s="1"/>
  <c r="Q62" i="36"/>
  <c r="P62" i="25" s="1"/>
  <c r="Q61" i="36"/>
  <c r="P61" i="25" s="1"/>
  <c r="Q60" i="36"/>
  <c r="P60" i="25" s="1"/>
  <c r="Q59" i="36"/>
  <c r="P59" i="25" s="1"/>
  <c r="Q57" i="36"/>
  <c r="P57" i="25" s="1"/>
  <c r="Q55" i="36"/>
  <c r="P55" i="25" s="1"/>
  <c r="Q54" i="36"/>
  <c r="P54" i="25" s="1"/>
  <c r="Q53" i="36"/>
  <c r="P53" i="25" s="1"/>
  <c r="Q52" i="36"/>
  <c r="P52" i="25" s="1"/>
  <c r="Q51" i="36"/>
  <c r="P51" i="25" s="1"/>
  <c r="Q48" i="36"/>
  <c r="P48" i="25" s="1"/>
  <c r="Q47" i="36"/>
  <c r="P47" i="25" s="1"/>
  <c r="Q46" i="36"/>
  <c r="P46" i="25" s="1"/>
  <c r="Q45" i="36"/>
  <c r="P45" i="25" s="1"/>
  <c r="Q43" i="36"/>
  <c r="P43" i="25" s="1"/>
  <c r="Q42" i="36"/>
  <c r="P42" i="25" s="1"/>
  <c r="Q41" i="36"/>
  <c r="P41" i="25" s="1"/>
  <c r="Q40" i="36"/>
  <c r="P40" i="25" s="1"/>
  <c r="Q39" i="36"/>
  <c r="P39" i="25" s="1"/>
  <c r="Q38" i="36"/>
  <c r="P38" i="25" s="1"/>
  <c r="Q37" i="36"/>
  <c r="P37" i="25" s="1"/>
  <c r="Q33" i="36"/>
  <c r="P33" i="25" s="1"/>
  <c r="Q31" i="36"/>
  <c r="P31" i="25" s="1"/>
  <c r="Q30" i="36"/>
  <c r="P30" i="25" s="1"/>
  <c r="Q26" i="36"/>
  <c r="P26" i="25" s="1"/>
  <c r="Q25" i="36"/>
  <c r="P25" i="25" s="1"/>
  <c r="Q23" i="36"/>
  <c r="P23" i="25" s="1"/>
  <c r="Q22" i="36"/>
  <c r="P22" i="25" s="1"/>
  <c r="Q21" i="36"/>
  <c r="P21" i="25" s="1"/>
  <c r="Q20" i="36"/>
  <c r="P20" i="25" s="1"/>
  <c r="Q19" i="36"/>
  <c r="P19" i="25" s="1"/>
  <c r="Q17" i="36"/>
  <c r="P17" i="25" s="1"/>
  <c r="Q16" i="36"/>
  <c r="P16" i="25" s="1"/>
  <c r="Q13" i="36"/>
  <c r="P13" i="25" s="1"/>
  <c r="P278" i="25" l="1"/>
  <c r="P279" i="25"/>
  <c r="P263" i="25"/>
  <c r="P264" i="25"/>
  <c r="P271" i="25"/>
  <c r="H271" i="36"/>
  <c r="P432" i="25"/>
  <c r="P429" i="25"/>
  <c r="H141" i="36"/>
  <c r="M141" i="25" s="1"/>
  <c r="I141" i="25" s="1"/>
  <c r="AC400" i="25"/>
  <c r="H443" i="36"/>
  <c r="M443" i="25" s="1"/>
  <c r="H445" i="36"/>
  <c r="M445" i="25" s="1"/>
  <c r="I445" i="25" s="1"/>
  <c r="J445" i="25" s="1"/>
  <c r="H470" i="36"/>
  <c r="M470" i="25" s="1"/>
  <c r="I470" i="25" s="1"/>
  <c r="H480" i="36"/>
  <c r="M480" i="25" s="1"/>
  <c r="I480" i="25" s="1"/>
  <c r="J480" i="25" s="1"/>
  <c r="H488" i="36"/>
  <c r="M488" i="25" s="1"/>
  <c r="I488" i="25" s="1"/>
  <c r="J488" i="25" s="1"/>
  <c r="H491" i="36"/>
  <c r="M491" i="25" s="1"/>
  <c r="I491" i="25" s="1"/>
  <c r="H495" i="36"/>
  <c r="M495" i="25" s="1"/>
  <c r="I495" i="25" s="1"/>
  <c r="H499" i="36"/>
  <c r="M499" i="25" s="1"/>
  <c r="I499" i="25" s="1"/>
  <c r="H486" i="36"/>
  <c r="M486" i="25" s="1"/>
  <c r="H514" i="36"/>
  <c r="M514" i="25" s="1"/>
  <c r="H17" i="36"/>
  <c r="M17" i="25" s="1"/>
  <c r="H26" i="36"/>
  <c r="M26" i="25" s="1"/>
  <c r="I26" i="25" s="1"/>
  <c r="J26" i="25" s="1"/>
  <c r="H40" i="36"/>
  <c r="M40" i="25" s="1"/>
  <c r="I40" i="25" s="1"/>
  <c r="J40" i="25" s="1"/>
  <c r="H48" i="36"/>
  <c r="M48" i="25" s="1"/>
  <c r="I48" i="25" s="1"/>
  <c r="J48" i="25" s="1"/>
  <c r="H59" i="36"/>
  <c r="M59" i="25" s="1"/>
  <c r="I59" i="25" s="1"/>
  <c r="H65" i="36"/>
  <c r="M65" i="25" s="1"/>
  <c r="I65" i="25" s="1"/>
  <c r="H81" i="36"/>
  <c r="M81" i="25" s="1"/>
  <c r="I81" i="25" s="1"/>
  <c r="J81" i="25" s="1"/>
  <c r="H95" i="36"/>
  <c r="M95" i="25" s="1"/>
  <c r="I95" i="25" s="1"/>
  <c r="J95" i="25" s="1"/>
  <c r="H103" i="36"/>
  <c r="M103" i="25" s="1"/>
  <c r="I103" i="25" s="1"/>
  <c r="J103" i="25" s="1"/>
  <c r="H114" i="36"/>
  <c r="M114" i="25" s="1"/>
  <c r="I114" i="25" s="1"/>
  <c r="J114" i="25" s="1"/>
  <c r="H122" i="36"/>
  <c r="M122" i="25" s="1"/>
  <c r="I122" i="25" s="1"/>
  <c r="J122" i="25" s="1"/>
  <c r="H130" i="36"/>
  <c r="M130" i="25" s="1"/>
  <c r="I130" i="25" s="1"/>
  <c r="J130" i="25" s="1"/>
  <c r="H140" i="36"/>
  <c r="M140" i="25" s="1"/>
  <c r="I140" i="25" s="1"/>
  <c r="J140" i="25" s="1"/>
  <c r="H148" i="36"/>
  <c r="M148" i="25" s="1"/>
  <c r="I148" i="25" s="1"/>
  <c r="H160" i="36"/>
  <c r="M160" i="25" s="1"/>
  <c r="I160" i="25" s="1"/>
  <c r="J160" i="25" s="1"/>
  <c r="H175" i="36"/>
  <c r="M175" i="25" s="1"/>
  <c r="I175" i="25" s="1"/>
  <c r="J175" i="25" s="1"/>
  <c r="H188" i="36"/>
  <c r="M188" i="25" s="1"/>
  <c r="I188" i="25" s="1"/>
  <c r="J188" i="25" s="1"/>
  <c r="H199" i="36"/>
  <c r="M199" i="25" s="1"/>
  <c r="I199" i="25" s="1"/>
  <c r="H205" i="36"/>
  <c r="M205" i="25" s="1"/>
  <c r="I205" i="25" s="1"/>
  <c r="J205" i="25" s="1"/>
  <c r="H212" i="36"/>
  <c r="M212" i="25" s="1"/>
  <c r="I212" i="25" s="1"/>
  <c r="J212" i="25" s="1"/>
  <c r="H236" i="36"/>
  <c r="M236" i="25" s="1"/>
  <c r="H246" i="36"/>
  <c r="M246" i="25" s="1"/>
  <c r="I246" i="25" s="1"/>
  <c r="J246" i="25" s="1"/>
  <c r="H253" i="36"/>
  <c r="M253" i="25" s="1"/>
  <c r="I253" i="25" s="1"/>
  <c r="J253" i="25" s="1"/>
  <c r="H258" i="36"/>
  <c r="M258" i="25" s="1"/>
  <c r="I258" i="25" s="1"/>
  <c r="J258" i="25" s="1"/>
  <c r="H265" i="36"/>
  <c r="M271" i="25"/>
  <c r="I271" i="25" s="1"/>
  <c r="J271" i="25" s="1"/>
  <c r="H276" i="36"/>
  <c r="M276" i="25" s="1"/>
  <c r="I276" i="25" s="1"/>
  <c r="J276" i="25" s="1"/>
  <c r="H282" i="36"/>
  <c r="M282" i="25" s="1"/>
  <c r="I282" i="25" s="1"/>
  <c r="J282" i="25" s="1"/>
  <c r="H289" i="36"/>
  <c r="M289" i="25" s="1"/>
  <c r="I289" i="25" s="1"/>
  <c r="J289" i="25" s="1"/>
  <c r="H296" i="36"/>
  <c r="M296" i="25" s="1"/>
  <c r="I296" i="25" s="1"/>
  <c r="J296" i="25" s="1"/>
  <c r="H301" i="36"/>
  <c r="M301" i="25" s="1"/>
  <c r="I301" i="25" s="1"/>
  <c r="J301" i="25" s="1"/>
  <c r="H304" i="36"/>
  <c r="M304" i="25" s="1"/>
  <c r="I304" i="25" s="1"/>
  <c r="J304" i="25" s="1"/>
  <c r="H312" i="36"/>
  <c r="M312" i="25" s="1"/>
  <c r="I312" i="25" s="1"/>
  <c r="J312" i="25" s="1"/>
  <c r="H317" i="36"/>
  <c r="M317" i="25" s="1"/>
  <c r="I317" i="25" s="1"/>
  <c r="J317" i="25" s="1"/>
  <c r="H324" i="36"/>
  <c r="M324" i="25" s="1"/>
  <c r="I324" i="25" s="1"/>
  <c r="J324" i="25" s="1"/>
  <c r="H331" i="36"/>
  <c r="M331" i="25" s="1"/>
  <c r="I331" i="25" s="1"/>
  <c r="J331" i="25" s="1"/>
  <c r="H337" i="36"/>
  <c r="M337" i="25" s="1"/>
  <c r="I337" i="25" s="1"/>
  <c r="J337" i="25" s="1"/>
  <c r="H341" i="36"/>
  <c r="M341" i="25" s="1"/>
  <c r="I341" i="25" s="1"/>
  <c r="J341" i="25" s="1"/>
  <c r="H347" i="36"/>
  <c r="M347" i="25" s="1"/>
  <c r="I347" i="25" s="1"/>
  <c r="J347" i="25" s="1"/>
  <c r="H353" i="36"/>
  <c r="M353" i="25" s="1"/>
  <c r="I353" i="25" s="1"/>
  <c r="J353" i="25" s="1"/>
  <c r="H359" i="36"/>
  <c r="M359" i="25" s="1"/>
  <c r="I359" i="25" s="1"/>
  <c r="J359" i="25" s="1"/>
  <c r="H367" i="36"/>
  <c r="M367" i="25" s="1"/>
  <c r="I367" i="25" s="1"/>
  <c r="J367" i="25" s="1"/>
  <c r="H375" i="36"/>
  <c r="M375" i="25" s="1"/>
  <c r="I375" i="25" s="1"/>
  <c r="J375" i="25" s="1"/>
  <c r="H383" i="36"/>
  <c r="M383" i="25" s="1"/>
  <c r="I383" i="25" s="1"/>
  <c r="J383" i="25" s="1"/>
  <c r="H395" i="36"/>
  <c r="M395" i="25" s="1"/>
  <c r="I395" i="25" s="1"/>
  <c r="H405" i="36"/>
  <c r="M405" i="25" s="1"/>
  <c r="I405" i="25" s="1"/>
  <c r="H415" i="36"/>
  <c r="M415" i="25" s="1"/>
  <c r="H420" i="36"/>
  <c r="M420" i="25" s="1"/>
  <c r="O435" i="25"/>
  <c r="H435" i="36"/>
  <c r="M435" i="25" s="1"/>
  <c r="H441" i="36"/>
  <c r="M441" i="25" s="1"/>
  <c r="I441" i="25" s="1"/>
  <c r="J441" i="25" s="1"/>
  <c r="H447" i="36"/>
  <c r="M447" i="25" s="1"/>
  <c r="I447" i="25" s="1"/>
  <c r="J447" i="25" s="1"/>
  <c r="H449" i="36"/>
  <c r="M449" i="25" s="1"/>
  <c r="H457" i="36"/>
  <c r="M457" i="25" s="1"/>
  <c r="I457" i="25" s="1"/>
  <c r="H465" i="36"/>
  <c r="M465" i="25" s="1"/>
  <c r="I465" i="25" s="1"/>
  <c r="J465" i="25" s="1"/>
  <c r="H476" i="36"/>
  <c r="M476" i="25" s="1"/>
  <c r="I476" i="25" s="1"/>
  <c r="H484" i="36"/>
  <c r="M484" i="25" s="1"/>
  <c r="I484" i="25" s="1"/>
  <c r="J484" i="25" s="1"/>
  <c r="H489" i="36"/>
  <c r="M489" i="25" s="1"/>
  <c r="I489" i="25" s="1"/>
  <c r="J489" i="25" s="1"/>
  <c r="H497" i="36"/>
  <c r="M497" i="25" s="1"/>
  <c r="I497" i="25" s="1"/>
  <c r="H505" i="36"/>
  <c r="M505" i="25" s="1"/>
  <c r="I505" i="25" s="1"/>
  <c r="J505" i="25" s="1"/>
  <c r="O516" i="25"/>
  <c r="H516" i="36"/>
  <c r="M516" i="25" s="1"/>
  <c r="H30" i="36"/>
  <c r="M30" i="25" s="1"/>
  <c r="I30" i="25" s="1"/>
  <c r="J30" i="25" s="1"/>
  <c r="H42" i="36"/>
  <c r="M42" i="25" s="1"/>
  <c r="H57" i="36"/>
  <c r="M57" i="25" s="1"/>
  <c r="I57" i="25" s="1"/>
  <c r="J57" i="25" s="1"/>
  <c r="H75" i="36"/>
  <c r="M75" i="25" s="1"/>
  <c r="I75" i="25" s="1"/>
  <c r="J75" i="25" s="1"/>
  <c r="H93" i="36"/>
  <c r="M93" i="25" s="1"/>
  <c r="I93" i="25" s="1"/>
  <c r="J93" i="25" s="1"/>
  <c r="H120" i="36"/>
  <c r="M120" i="25" s="1"/>
  <c r="I120" i="25" s="1"/>
  <c r="J120" i="25" s="1"/>
  <c r="H143" i="36"/>
  <c r="M143" i="25" s="1"/>
  <c r="I143" i="25" s="1"/>
  <c r="J143" i="25" s="1"/>
  <c r="H159" i="36"/>
  <c r="M159" i="25" s="1"/>
  <c r="I159" i="25" s="1"/>
  <c r="J159" i="25" s="1"/>
  <c r="H176" i="36"/>
  <c r="M176" i="25" s="1"/>
  <c r="I176" i="25" s="1"/>
  <c r="H206" i="36"/>
  <c r="M206" i="25" s="1"/>
  <c r="I206" i="25" s="1"/>
  <c r="J206" i="25" s="1"/>
  <c r="H238" i="36"/>
  <c r="M238" i="25" s="1"/>
  <c r="I238" i="25" s="1"/>
  <c r="J238" i="25" s="1"/>
  <c r="H260" i="36"/>
  <c r="M260" i="25" s="1"/>
  <c r="I260" i="25" s="1"/>
  <c r="J260" i="25" s="1"/>
  <c r="H306" i="36"/>
  <c r="M306" i="25" s="1"/>
  <c r="I306" i="25" s="1"/>
  <c r="J306" i="25" s="1"/>
  <c r="H322" i="36"/>
  <c r="M322" i="25" s="1"/>
  <c r="I322" i="25" s="1"/>
  <c r="J322" i="25" s="1"/>
  <c r="H330" i="36"/>
  <c r="M330" i="25" s="1"/>
  <c r="I330" i="25" s="1"/>
  <c r="J330" i="25" s="1"/>
  <c r="H354" i="36"/>
  <c r="M354" i="25" s="1"/>
  <c r="I354" i="25" s="1"/>
  <c r="J354" i="25" s="1"/>
  <c r="H370" i="36"/>
  <c r="M370" i="25" s="1"/>
  <c r="I370" i="25" s="1"/>
  <c r="J370" i="25" s="1"/>
  <c r="H390" i="36"/>
  <c r="M390" i="25" s="1"/>
  <c r="I390" i="25" s="1"/>
  <c r="J390" i="25" s="1"/>
  <c r="H402" i="36"/>
  <c r="M402" i="25" s="1"/>
  <c r="H446" i="36"/>
  <c r="M446" i="25" s="1"/>
  <c r="H474" i="36"/>
  <c r="M474" i="25" s="1"/>
  <c r="I474" i="25" s="1"/>
  <c r="H509" i="36"/>
  <c r="M509" i="25" s="1"/>
  <c r="I509" i="25" s="1"/>
  <c r="H13" i="36"/>
  <c r="M13" i="25" s="1"/>
  <c r="I13" i="25" s="1"/>
  <c r="J13" i="25" s="1"/>
  <c r="H21" i="36"/>
  <c r="M21" i="25" s="1"/>
  <c r="I21" i="25" s="1"/>
  <c r="H25" i="36"/>
  <c r="M25" i="25" s="1"/>
  <c r="I25" i="25" s="1"/>
  <c r="J25" i="25" s="1"/>
  <c r="H31" i="36"/>
  <c r="M31" i="25" s="1"/>
  <c r="I31" i="25" s="1"/>
  <c r="J31" i="25" s="1"/>
  <c r="H39" i="36"/>
  <c r="M39" i="25" s="1"/>
  <c r="I39" i="25" s="1"/>
  <c r="J39" i="25" s="1"/>
  <c r="H43" i="36"/>
  <c r="M43" i="25" s="1"/>
  <c r="I43" i="25" s="1"/>
  <c r="H47" i="36"/>
  <c r="M47" i="25" s="1"/>
  <c r="I47" i="25" s="1"/>
  <c r="J47" i="25" s="1"/>
  <c r="H51" i="36"/>
  <c r="M51" i="25" s="1"/>
  <c r="I51" i="25" s="1"/>
  <c r="J51" i="25" s="1"/>
  <c r="H55" i="36"/>
  <c r="M55" i="25" s="1"/>
  <c r="I55" i="25" s="1"/>
  <c r="J55" i="25" s="1"/>
  <c r="H60" i="36"/>
  <c r="M60" i="25" s="1"/>
  <c r="I60" i="25" s="1"/>
  <c r="J60" i="25" s="1"/>
  <c r="H63" i="36"/>
  <c r="M63" i="25" s="1"/>
  <c r="I63" i="25" s="1"/>
  <c r="J63" i="25" s="1"/>
  <c r="H69" i="36"/>
  <c r="M69" i="25" s="1"/>
  <c r="I69" i="25" s="1"/>
  <c r="J69" i="25" s="1"/>
  <c r="H78" i="36"/>
  <c r="M78" i="25" s="1"/>
  <c r="I78" i="25" s="1"/>
  <c r="J78" i="25" s="1"/>
  <c r="H82" i="36"/>
  <c r="M82" i="25" s="1"/>
  <c r="I82" i="25" s="1"/>
  <c r="J82" i="25" s="1"/>
  <c r="H91" i="36"/>
  <c r="M91" i="25" s="1"/>
  <c r="I91" i="25" s="1"/>
  <c r="J91" i="25" s="1"/>
  <c r="H98" i="36"/>
  <c r="M98" i="25" s="1"/>
  <c r="I98" i="25" s="1"/>
  <c r="J98" i="25" s="1"/>
  <c r="H102" i="36"/>
  <c r="M102" i="25" s="1"/>
  <c r="I102" i="25" s="1"/>
  <c r="J102" i="25" s="1"/>
  <c r="H106" i="36"/>
  <c r="M106" i="25" s="1"/>
  <c r="I106" i="25" s="1"/>
  <c r="J106" i="25" s="1"/>
  <c r="H112" i="36"/>
  <c r="M112" i="25" s="1"/>
  <c r="H116" i="36"/>
  <c r="M116" i="25" s="1"/>
  <c r="I116" i="25" s="1"/>
  <c r="H119" i="36"/>
  <c r="M119" i="25" s="1"/>
  <c r="I119" i="25" s="1"/>
  <c r="J119" i="25" s="1"/>
  <c r="H124" i="36"/>
  <c r="M124" i="25" s="1"/>
  <c r="I124" i="25" s="1"/>
  <c r="H129" i="36"/>
  <c r="M129" i="25" s="1"/>
  <c r="I129" i="25" s="1"/>
  <c r="J129" i="25" s="1"/>
  <c r="H132" i="36"/>
  <c r="M132" i="25" s="1"/>
  <c r="I132" i="25" s="1"/>
  <c r="J132" i="25" s="1"/>
  <c r="H134" i="36"/>
  <c r="M134" i="25" s="1"/>
  <c r="I134" i="25" s="1"/>
  <c r="H145" i="36"/>
  <c r="M145" i="25" s="1"/>
  <c r="I145" i="25" s="1"/>
  <c r="J145" i="25" s="1"/>
  <c r="H151" i="36"/>
  <c r="M151" i="25" s="1"/>
  <c r="I151" i="25" s="1"/>
  <c r="J151" i="25" s="1"/>
  <c r="H154" i="36"/>
  <c r="M154" i="25" s="1"/>
  <c r="I154" i="25" s="1"/>
  <c r="J154" i="25" s="1"/>
  <c r="H163" i="36"/>
  <c r="M163" i="25" s="1"/>
  <c r="I163" i="25" s="1"/>
  <c r="H170" i="36"/>
  <c r="M170" i="25" s="1"/>
  <c r="I170" i="25" s="1"/>
  <c r="H174" i="36"/>
  <c r="M174" i="25" s="1"/>
  <c r="I174" i="25" s="1"/>
  <c r="H178" i="36"/>
  <c r="M178" i="25" s="1"/>
  <c r="I178" i="25" s="1"/>
  <c r="J178" i="25" s="1"/>
  <c r="H185" i="36"/>
  <c r="M185" i="25" s="1"/>
  <c r="I185" i="25" s="1"/>
  <c r="J185" i="25" s="1"/>
  <c r="H191" i="36"/>
  <c r="M191" i="25" s="1"/>
  <c r="I191" i="25" s="1"/>
  <c r="J191" i="25" s="1"/>
  <c r="H196" i="36"/>
  <c r="M196" i="25" s="1"/>
  <c r="I196" i="25" s="1"/>
  <c r="J196" i="25" s="1"/>
  <c r="H200" i="36"/>
  <c r="M200" i="25" s="1"/>
  <c r="I200" i="25" s="1"/>
  <c r="H203" i="36"/>
  <c r="M203" i="25" s="1"/>
  <c r="I203" i="25" s="1"/>
  <c r="J203" i="25" s="1"/>
  <c r="H208" i="36"/>
  <c r="M208" i="25" s="1"/>
  <c r="I208" i="25" s="1"/>
  <c r="J208" i="25" s="1"/>
  <c r="H211" i="36"/>
  <c r="M211" i="25" s="1"/>
  <c r="I211" i="25" s="1"/>
  <c r="J211" i="25" s="1"/>
  <c r="H216" i="36"/>
  <c r="M216" i="25" s="1"/>
  <c r="I216" i="25" s="1"/>
  <c r="J216" i="25" s="1"/>
  <c r="H227" i="36"/>
  <c r="M227" i="25" s="1"/>
  <c r="I227" i="25" s="1"/>
  <c r="J227" i="25" s="1"/>
  <c r="H242" i="36"/>
  <c r="M242" i="25" s="1"/>
  <c r="I242" i="25" s="1"/>
  <c r="J242" i="25" s="1"/>
  <c r="H245" i="36"/>
  <c r="M245" i="25" s="1"/>
  <c r="I245" i="25" s="1"/>
  <c r="J245" i="25" s="1"/>
  <c r="H247" i="36"/>
  <c r="M247" i="25" s="1"/>
  <c r="I247" i="25" s="1"/>
  <c r="J247" i="25" s="1"/>
  <c r="H251" i="36"/>
  <c r="M251" i="25" s="1"/>
  <c r="I251" i="25" s="1"/>
  <c r="J251" i="25" s="1"/>
  <c r="H254" i="36"/>
  <c r="M254" i="25" s="1"/>
  <c r="I254" i="25" s="1"/>
  <c r="J254" i="25" s="1"/>
  <c r="H257" i="36"/>
  <c r="M257" i="25" s="1"/>
  <c r="I257" i="25" s="1"/>
  <c r="J257" i="25" s="1"/>
  <c r="H259" i="36"/>
  <c r="M259" i="25" s="1"/>
  <c r="I259" i="25" s="1"/>
  <c r="J259" i="25" s="1"/>
  <c r="H263" i="36"/>
  <c r="M263" i="25" s="1"/>
  <c r="I263" i="25" s="1"/>
  <c r="J263" i="25" s="1"/>
  <c r="H266" i="36"/>
  <c r="M266" i="25" s="1"/>
  <c r="I266" i="25" s="1"/>
  <c r="J266" i="25" s="1"/>
  <c r="H270" i="36"/>
  <c r="M270" i="25" s="1"/>
  <c r="I270" i="25" s="1"/>
  <c r="J270" i="25" s="1"/>
  <c r="H272" i="36"/>
  <c r="M272" i="25" s="1"/>
  <c r="H275" i="36"/>
  <c r="M275" i="25" s="1"/>
  <c r="I275" i="25" s="1"/>
  <c r="J275" i="25" s="1"/>
  <c r="H278" i="36"/>
  <c r="H284" i="36"/>
  <c r="M284" i="25" s="1"/>
  <c r="I284" i="25" s="1"/>
  <c r="J284" i="25" s="1"/>
  <c r="H288" i="36"/>
  <c r="M288" i="25" s="1"/>
  <c r="I288" i="25" s="1"/>
  <c r="J288" i="25" s="1"/>
  <c r="H292" i="36"/>
  <c r="M292" i="25" s="1"/>
  <c r="I292" i="25" s="1"/>
  <c r="J292" i="25" s="1"/>
  <c r="H295" i="36"/>
  <c r="M295" i="25" s="1"/>
  <c r="I295" i="25" s="1"/>
  <c r="J295" i="25" s="1"/>
  <c r="H297" i="36"/>
  <c r="M297" i="25" s="1"/>
  <c r="I297" i="25" s="1"/>
  <c r="J297" i="25" s="1"/>
  <c r="H300" i="36"/>
  <c r="M300" i="25" s="1"/>
  <c r="I300" i="25" s="1"/>
  <c r="H303" i="36"/>
  <c r="M303" i="25" s="1"/>
  <c r="I303" i="25" s="1"/>
  <c r="J303" i="25" s="1"/>
  <c r="H305" i="36"/>
  <c r="M305" i="25" s="1"/>
  <c r="I305" i="25" s="1"/>
  <c r="J305" i="25" s="1"/>
  <c r="H311" i="36"/>
  <c r="M311" i="25" s="1"/>
  <c r="I311" i="25" s="1"/>
  <c r="J311" i="25" s="1"/>
  <c r="H313" i="36"/>
  <c r="M313" i="25" s="1"/>
  <c r="I313" i="25" s="1"/>
  <c r="J313" i="25" s="1"/>
  <c r="H316" i="36"/>
  <c r="M316" i="25" s="1"/>
  <c r="I316" i="25" s="1"/>
  <c r="J316" i="25" s="1"/>
  <c r="H319" i="36"/>
  <c r="M319" i="25" s="1"/>
  <c r="I319" i="25" s="1"/>
  <c r="J319" i="25" s="1"/>
  <c r="H323" i="36"/>
  <c r="M323" i="25" s="1"/>
  <c r="I323" i="25" s="1"/>
  <c r="J323" i="25" s="1"/>
  <c r="H325" i="36"/>
  <c r="M325" i="25" s="1"/>
  <c r="I325" i="25" s="1"/>
  <c r="J325" i="25" s="1"/>
  <c r="H329" i="36"/>
  <c r="M329" i="25" s="1"/>
  <c r="I329" i="25" s="1"/>
  <c r="J329" i="25" s="1"/>
  <c r="H332" i="36"/>
  <c r="M332" i="25" s="1"/>
  <c r="I332" i="25" s="1"/>
  <c r="J332" i="25" s="1"/>
  <c r="H336" i="36"/>
  <c r="M336" i="25" s="1"/>
  <c r="I336" i="25" s="1"/>
  <c r="H340" i="36"/>
  <c r="M340" i="25" s="1"/>
  <c r="I340" i="25" s="1"/>
  <c r="J340" i="25" s="1"/>
  <c r="H343" i="36"/>
  <c r="M343" i="25" s="1"/>
  <c r="I343" i="25" s="1"/>
  <c r="J343" i="25" s="1"/>
  <c r="H345" i="36"/>
  <c r="M345" i="25" s="1"/>
  <c r="I345" i="25" s="1"/>
  <c r="J345" i="25" s="1"/>
  <c r="H348" i="36"/>
  <c r="M348" i="25" s="1"/>
  <c r="I348" i="25" s="1"/>
  <c r="J348" i="25" s="1"/>
  <c r="H352" i="36"/>
  <c r="M352" i="25" s="1"/>
  <c r="I352" i="25" s="1"/>
  <c r="J352" i="25" s="1"/>
  <c r="H355" i="36"/>
  <c r="M355" i="25" s="1"/>
  <c r="H357" i="36"/>
  <c r="M357" i="25" s="1"/>
  <c r="I357" i="25" s="1"/>
  <c r="J357" i="25" s="1"/>
  <c r="H360" i="36"/>
  <c r="M360" i="25" s="1"/>
  <c r="I360" i="25" s="1"/>
  <c r="J360" i="25" s="1"/>
  <c r="H365" i="36"/>
  <c r="M365" i="25" s="1"/>
  <c r="I365" i="25" s="1"/>
  <c r="J365" i="25" s="1"/>
  <c r="H368" i="36"/>
  <c r="M368" i="25" s="1"/>
  <c r="I368" i="25" s="1"/>
  <c r="J368" i="25" s="1"/>
  <c r="H373" i="36"/>
  <c r="M373" i="25" s="1"/>
  <c r="I373" i="25" s="1"/>
  <c r="J373" i="25" s="1"/>
  <c r="H377" i="36"/>
  <c r="M377" i="25" s="1"/>
  <c r="I377" i="25" s="1"/>
  <c r="J377" i="25" s="1"/>
  <c r="H381" i="36"/>
  <c r="M381" i="25" s="1"/>
  <c r="I381" i="25" s="1"/>
  <c r="J381" i="25" s="1"/>
  <c r="H384" i="36"/>
  <c r="M384" i="25" s="1"/>
  <c r="I384" i="25" s="1"/>
  <c r="J384" i="25" s="1"/>
  <c r="H392" i="36"/>
  <c r="M392" i="25" s="1"/>
  <c r="I392" i="25" s="1"/>
  <c r="J392" i="25" s="1"/>
  <c r="H397" i="36"/>
  <c r="M397" i="25" s="1"/>
  <c r="I397" i="25" s="1"/>
  <c r="J397" i="25" s="1"/>
  <c r="H403" i="36"/>
  <c r="M403" i="25" s="1"/>
  <c r="I403" i="25" s="1"/>
  <c r="H407" i="36"/>
  <c r="M407" i="25" s="1"/>
  <c r="I407" i="25" s="1"/>
  <c r="H412" i="36"/>
  <c r="M412" i="25" s="1"/>
  <c r="I412" i="25" s="1"/>
  <c r="J412" i="25" s="1"/>
  <c r="H416" i="36"/>
  <c r="M416" i="25" s="1"/>
  <c r="I416" i="25" s="1"/>
  <c r="H419" i="36"/>
  <c r="M419" i="25" s="1"/>
  <c r="I419" i="25" s="1"/>
  <c r="J419" i="25" s="1"/>
  <c r="H421" i="36"/>
  <c r="M421" i="25" s="1"/>
  <c r="I421" i="25" s="1"/>
  <c r="J421" i="25" s="1"/>
  <c r="H432" i="36"/>
  <c r="H437" i="36"/>
  <c r="M437" i="25" s="1"/>
  <c r="H440" i="36"/>
  <c r="M440" i="25" s="1"/>
  <c r="I440" i="25" s="1"/>
  <c r="J440" i="25" s="1"/>
  <c r="H448" i="36"/>
  <c r="M448" i="25" s="1"/>
  <c r="I448" i="25" s="1"/>
  <c r="H455" i="36"/>
  <c r="M455" i="25" s="1"/>
  <c r="I455" i="25" s="1"/>
  <c r="H459" i="36"/>
  <c r="M459" i="25" s="1"/>
  <c r="I459" i="25" s="1"/>
  <c r="H463" i="36"/>
  <c r="M463" i="25" s="1"/>
  <c r="I463" i="25" s="1"/>
  <c r="J463" i="25" s="1"/>
  <c r="H467" i="36"/>
  <c r="M467" i="25" s="1"/>
  <c r="I467" i="25" s="1"/>
  <c r="J467" i="25" s="1"/>
  <c r="H483" i="36"/>
  <c r="M483" i="25" s="1"/>
  <c r="I483" i="25" s="1"/>
  <c r="J483" i="25" s="1"/>
  <c r="H485" i="36"/>
  <c r="M485" i="25" s="1"/>
  <c r="I485" i="25" s="1"/>
  <c r="J485" i="25" s="1"/>
  <c r="H503" i="36"/>
  <c r="M503" i="25" s="1"/>
  <c r="I503" i="25" s="1"/>
  <c r="J503" i="25" s="1"/>
  <c r="H507" i="36"/>
  <c r="M507" i="25" s="1"/>
  <c r="I507" i="25" s="1"/>
  <c r="J507" i="25" s="1"/>
  <c r="H510" i="36"/>
  <c r="M510" i="25" s="1"/>
  <c r="I510" i="25" s="1"/>
  <c r="H16" i="36"/>
  <c r="M16" i="25" s="1"/>
  <c r="I16" i="25" s="1"/>
  <c r="J16" i="25" s="1"/>
  <c r="H23" i="36"/>
  <c r="M23" i="25" s="1"/>
  <c r="I23" i="25" s="1"/>
  <c r="J23" i="25" s="1"/>
  <c r="H37" i="36"/>
  <c r="M37" i="25" s="1"/>
  <c r="I37" i="25" s="1"/>
  <c r="J37" i="25" s="1"/>
  <c r="H41" i="36"/>
  <c r="M41" i="25" s="1"/>
  <c r="I41" i="25" s="1"/>
  <c r="J41" i="25" s="1"/>
  <c r="H46" i="36"/>
  <c r="M46" i="25" s="1"/>
  <c r="I46" i="25" s="1"/>
  <c r="J46" i="25" s="1"/>
  <c r="H54" i="36"/>
  <c r="M54" i="25" s="1"/>
  <c r="I54" i="25" s="1"/>
  <c r="J54" i="25" s="1"/>
  <c r="H62" i="36"/>
  <c r="M62" i="25" s="1"/>
  <c r="I62" i="25" s="1"/>
  <c r="J62" i="25" s="1"/>
  <c r="H71" i="36"/>
  <c r="M71" i="25" s="1"/>
  <c r="I71" i="25" s="1"/>
  <c r="H83" i="36"/>
  <c r="M83" i="25" s="1"/>
  <c r="I83" i="25" s="1"/>
  <c r="H88" i="36"/>
  <c r="M88" i="25" s="1"/>
  <c r="I88" i="25" s="1"/>
  <c r="J88" i="25" s="1"/>
  <c r="H105" i="36"/>
  <c r="M105" i="25" s="1"/>
  <c r="I105" i="25" s="1"/>
  <c r="J105" i="25" s="1"/>
  <c r="H109" i="36"/>
  <c r="M109" i="25" s="1"/>
  <c r="I109" i="25" s="1"/>
  <c r="J109" i="25" s="1"/>
  <c r="H121" i="36"/>
  <c r="M121" i="25" s="1"/>
  <c r="I121" i="25" s="1"/>
  <c r="J121" i="25" s="1"/>
  <c r="H139" i="36"/>
  <c r="M139" i="25" s="1"/>
  <c r="I139" i="25" s="1"/>
  <c r="J139" i="25" s="1"/>
  <c r="H149" i="36"/>
  <c r="M149" i="25" s="1"/>
  <c r="I149" i="25" s="1"/>
  <c r="J149" i="25" s="1"/>
  <c r="H158" i="36"/>
  <c r="M158" i="25" s="1"/>
  <c r="H164" i="36"/>
  <c r="M164" i="25" s="1"/>
  <c r="H173" i="36"/>
  <c r="M173" i="25" s="1"/>
  <c r="I173" i="25" s="1"/>
  <c r="J173" i="25" s="1"/>
  <c r="H186" i="36"/>
  <c r="M186" i="25" s="1"/>
  <c r="I186" i="25" s="1"/>
  <c r="J186" i="25" s="1"/>
  <c r="H198" i="36"/>
  <c r="M198" i="25" s="1"/>
  <c r="I198" i="25" s="1"/>
  <c r="J198" i="25" s="1"/>
  <c r="H209" i="36"/>
  <c r="M209" i="25" s="1"/>
  <c r="I209" i="25" s="1"/>
  <c r="H217" i="36"/>
  <c r="M217" i="25" s="1"/>
  <c r="I217" i="25" s="1"/>
  <c r="J217" i="25" s="1"/>
  <c r="H244" i="36"/>
  <c r="M244" i="25" s="1"/>
  <c r="I244" i="25" s="1"/>
  <c r="J244" i="25" s="1"/>
  <c r="H252" i="36"/>
  <c r="M252" i="25" s="1"/>
  <c r="I252" i="25" s="1"/>
  <c r="J252" i="25" s="1"/>
  <c r="H277" i="36"/>
  <c r="M277" i="25" s="1"/>
  <c r="I277" i="25" s="1"/>
  <c r="J277" i="25" s="1"/>
  <c r="H285" i="36"/>
  <c r="M285" i="25" s="1"/>
  <c r="I285" i="25" s="1"/>
  <c r="J285" i="25" s="1"/>
  <c r="H294" i="36"/>
  <c r="M294" i="25" s="1"/>
  <c r="I294" i="25" s="1"/>
  <c r="J294" i="25" s="1"/>
  <c r="H310" i="36"/>
  <c r="M310" i="25" s="1"/>
  <c r="I310" i="25" s="1"/>
  <c r="J310" i="25" s="1"/>
  <c r="H318" i="36"/>
  <c r="M318" i="25" s="1"/>
  <c r="I318" i="25" s="1"/>
  <c r="J318" i="25" s="1"/>
  <c r="H326" i="36"/>
  <c r="M326" i="25" s="1"/>
  <c r="I326" i="25" s="1"/>
  <c r="J326" i="25" s="1"/>
  <c r="H334" i="36"/>
  <c r="M334" i="25" s="1"/>
  <c r="I334" i="25" s="1"/>
  <c r="J334" i="25" s="1"/>
  <c r="H350" i="36"/>
  <c r="M350" i="25" s="1"/>
  <c r="I350" i="25" s="1"/>
  <c r="J350" i="25" s="1"/>
  <c r="H358" i="36"/>
  <c r="M358" i="25" s="1"/>
  <c r="I358" i="25" s="1"/>
  <c r="J358" i="25" s="1"/>
  <c r="H366" i="36"/>
  <c r="M366" i="25" s="1"/>
  <c r="I366" i="25" s="1"/>
  <c r="J366" i="25" s="1"/>
  <c r="H374" i="36"/>
  <c r="M374" i="25" s="1"/>
  <c r="I374" i="25" s="1"/>
  <c r="J374" i="25" s="1"/>
  <c r="H386" i="36"/>
  <c r="M386" i="25" s="1"/>
  <c r="I386" i="25" s="1"/>
  <c r="J386" i="25" s="1"/>
  <c r="H394" i="36"/>
  <c r="M394" i="25" s="1"/>
  <c r="I394" i="25" s="1"/>
  <c r="H406" i="36"/>
  <c r="M406" i="25" s="1"/>
  <c r="I406" i="25" s="1"/>
  <c r="H418" i="36"/>
  <c r="M418" i="25" s="1"/>
  <c r="I418" i="25" s="1"/>
  <c r="J418" i="25" s="1"/>
  <c r="H442" i="36"/>
  <c r="M442" i="25" s="1"/>
  <c r="H469" i="36"/>
  <c r="M469" i="25" s="1"/>
  <c r="I469" i="25" s="1"/>
  <c r="H478" i="36"/>
  <c r="M478" i="25" s="1"/>
  <c r="I478" i="25" s="1"/>
  <c r="H22" i="36"/>
  <c r="M22" i="25" s="1"/>
  <c r="I22" i="25" s="1"/>
  <c r="H33" i="36"/>
  <c r="M33" i="25" s="1"/>
  <c r="I33" i="25" s="1"/>
  <c r="H45" i="36"/>
  <c r="M45" i="25" s="1"/>
  <c r="I45" i="25" s="1"/>
  <c r="J45" i="25" s="1"/>
  <c r="H52" i="36"/>
  <c r="M52" i="25" s="1"/>
  <c r="I52" i="25" s="1"/>
  <c r="J52" i="25" s="1"/>
  <c r="H61" i="36"/>
  <c r="M61" i="25" s="1"/>
  <c r="I61" i="25" s="1"/>
  <c r="J61" i="25" s="1"/>
  <c r="H76" i="36"/>
  <c r="M76" i="25" s="1"/>
  <c r="I76" i="25" s="1"/>
  <c r="H89" i="36"/>
  <c r="M89" i="25" s="1"/>
  <c r="I89" i="25" s="1"/>
  <c r="H99" i="36"/>
  <c r="M99" i="25" s="1"/>
  <c r="I99" i="25" s="1"/>
  <c r="H110" i="36"/>
  <c r="M110" i="25" s="1"/>
  <c r="I110" i="25" s="1"/>
  <c r="J110" i="25" s="1"/>
  <c r="H118" i="36"/>
  <c r="M118" i="25" s="1"/>
  <c r="I118" i="25" s="1"/>
  <c r="J118" i="25" s="1"/>
  <c r="H127" i="36"/>
  <c r="M127" i="25" s="1"/>
  <c r="I127" i="25" s="1"/>
  <c r="J127" i="25" s="1"/>
  <c r="H133" i="36"/>
  <c r="M133" i="25" s="1"/>
  <c r="I133" i="25" s="1"/>
  <c r="J133" i="25" s="1"/>
  <c r="H144" i="36"/>
  <c r="M144" i="25" s="1"/>
  <c r="I144" i="25" s="1"/>
  <c r="J144" i="25" s="1"/>
  <c r="H152" i="36"/>
  <c r="M152" i="25" s="1"/>
  <c r="I152" i="25" s="1"/>
  <c r="J152" i="25" s="1"/>
  <c r="H168" i="36"/>
  <c r="M168" i="25" s="1"/>
  <c r="I168" i="25" s="1"/>
  <c r="J168" i="25" s="1"/>
  <c r="H172" i="36"/>
  <c r="M172" i="25" s="1"/>
  <c r="I172" i="25" s="1"/>
  <c r="J172" i="25" s="1"/>
  <c r="H179" i="36"/>
  <c r="M179" i="25" s="1"/>
  <c r="I179" i="25" s="1"/>
  <c r="J179" i="25" s="1"/>
  <c r="H192" i="36"/>
  <c r="M192" i="25" s="1"/>
  <c r="I192" i="25" s="1"/>
  <c r="H201" i="36"/>
  <c r="M201" i="25" s="1"/>
  <c r="I201" i="25" s="1"/>
  <c r="J201" i="25" s="1"/>
  <c r="H210" i="36"/>
  <c r="M210" i="25" s="1"/>
  <c r="I210" i="25" s="1"/>
  <c r="H222" i="36"/>
  <c r="M222" i="25" s="1"/>
  <c r="I222" i="25" s="1"/>
  <c r="J222" i="25" s="1"/>
  <c r="H243" i="36"/>
  <c r="M243" i="25" s="1"/>
  <c r="I243" i="25" s="1"/>
  <c r="J243" i="25" s="1"/>
  <c r="H249" i="36"/>
  <c r="M249" i="25" s="1"/>
  <c r="I249" i="25" s="1"/>
  <c r="J249" i="25" s="1"/>
  <c r="H255" i="36"/>
  <c r="M255" i="25" s="1"/>
  <c r="I255" i="25" s="1"/>
  <c r="J255" i="25" s="1"/>
  <c r="H262" i="36"/>
  <c r="H267" i="36"/>
  <c r="M267" i="25" s="1"/>
  <c r="I267" i="25" s="1"/>
  <c r="J267" i="25" s="1"/>
  <c r="H274" i="36"/>
  <c r="M274" i="25" s="1"/>
  <c r="I274" i="25" s="1"/>
  <c r="J274" i="25" s="1"/>
  <c r="H280" i="36"/>
  <c r="M280" i="25" s="1"/>
  <c r="H287" i="36"/>
  <c r="M287" i="25" s="1"/>
  <c r="I287" i="25" s="1"/>
  <c r="J287" i="25" s="1"/>
  <c r="H293" i="36"/>
  <c r="M293" i="25" s="1"/>
  <c r="I293" i="25" s="1"/>
  <c r="J293" i="25" s="1"/>
  <c r="H299" i="36"/>
  <c r="M299" i="25" s="1"/>
  <c r="I299" i="25" s="1"/>
  <c r="J299" i="25" s="1"/>
  <c r="H309" i="36"/>
  <c r="M309" i="25" s="1"/>
  <c r="I309" i="25" s="1"/>
  <c r="J309" i="25" s="1"/>
  <c r="H315" i="36"/>
  <c r="M315" i="25" s="1"/>
  <c r="I315" i="25" s="1"/>
  <c r="J315" i="25" s="1"/>
  <c r="H321" i="36"/>
  <c r="M321" i="25" s="1"/>
  <c r="I321" i="25" s="1"/>
  <c r="J321" i="25" s="1"/>
  <c r="H328" i="36"/>
  <c r="M328" i="25" s="1"/>
  <c r="I328" i="25" s="1"/>
  <c r="J328" i="25" s="1"/>
  <c r="H335" i="36"/>
  <c r="M335" i="25" s="1"/>
  <c r="I335" i="25" s="1"/>
  <c r="J335" i="25" s="1"/>
  <c r="H344" i="36"/>
  <c r="M344" i="25" s="1"/>
  <c r="I344" i="25" s="1"/>
  <c r="J344" i="25" s="1"/>
  <c r="H351" i="36"/>
  <c r="M351" i="25" s="1"/>
  <c r="H356" i="36"/>
  <c r="M356" i="25" s="1"/>
  <c r="I356" i="25" s="1"/>
  <c r="J356" i="25" s="1"/>
  <c r="H363" i="36"/>
  <c r="M363" i="25" s="1"/>
  <c r="I363" i="25" s="1"/>
  <c r="J363" i="25" s="1"/>
  <c r="H369" i="36"/>
  <c r="M369" i="25" s="1"/>
  <c r="I369" i="25" s="1"/>
  <c r="J369" i="25" s="1"/>
  <c r="H380" i="36"/>
  <c r="M380" i="25" s="1"/>
  <c r="I380" i="25" s="1"/>
  <c r="J380" i="25" s="1"/>
  <c r="H388" i="36"/>
  <c r="M388" i="25" s="1"/>
  <c r="I388" i="25" s="1"/>
  <c r="J388" i="25" s="1"/>
  <c r="O400" i="25"/>
  <c r="H400" i="36"/>
  <c r="M400" i="25" s="1"/>
  <c r="H409" i="36"/>
  <c r="M409" i="25" s="1"/>
  <c r="I409" i="25" s="1"/>
  <c r="H417" i="36"/>
  <c r="M417" i="25" s="1"/>
  <c r="H423" i="36"/>
  <c r="M423" i="25" s="1"/>
  <c r="H439" i="36"/>
  <c r="M439" i="25" s="1"/>
  <c r="I439" i="25" s="1"/>
  <c r="J439" i="25" s="1"/>
  <c r="H444" i="36"/>
  <c r="M444" i="25" s="1"/>
  <c r="H453" i="36"/>
  <c r="M453" i="25" s="1"/>
  <c r="I453" i="25" s="1"/>
  <c r="H461" i="36"/>
  <c r="M461" i="25" s="1"/>
  <c r="I461" i="25" s="1"/>
  <c r="H481" i="36"/>
  <c r="M481" i="25" s="1"/>
  <c r="I481" i="25" s="1"/>
  <c r="J481" i="25" s="1"/>
  <c r="H487" i="36"/>
  <c r="M487" i="25" s="1"/>
  <c r="I487" i="25" s="1"/>
  <c r="J487" i="25" s="1"/>
  <c r="H493" i="36"/>
  <c r="M493" i="25" s="1"/>
  <c r="I493" i="25" s="1"/>
  <c r="H501" i="36"/>
  <c r="M501" i="25" s="1"/>
  <c r="I501" i="25" s="1"/>
  <c r="H20" i="36"/>
  <c r="M20" i="25" s="1"/>
  <c r="I20" i="25" s="1"/>
  <c r="J20" i="25" s="1"/>
  <c r="H38" i="36"/>
  <c r="M38" i="25" s="1"/>
  <c r="I38" i="25" s="1"/>
  <c r="J38" i="25" s="1"/>
  <c r="H53" i="36"/>
  <c r="M53" i="25" s="1"/>
  <c r="I53" i="25" s="1"/>
  <c r="J53" i="25" s="1"/>
  <c r="H70" i="36"/>
  <c r="M70" i="25" s="1"/>
  <c r="I70" i="25" s="1"/>
  <c r="H87" i="36"/>
  <c r="M87" i="25" s="1"/>
  <c r="I87" i="25" s="1"/>
  <c r="J87" i="25" s="1"/>
  <c r="H108" i="36"/>
  <c r="M108" i="25" s="1"/>
  <c r="I108" i="25" s="1"/>
  <c r="J108" i="25" s="1"/>
  <c r="H135" i="36"/>
  <c r="M135" i="25" s="1"/>
  <c r="I135" i="25" s="1"/>
  <c r="H153" i="36"/>
  <c r="M153" i="25" s="1"/>
  <c r="I153" i="25" s="1"/>
  <c r="J153" i="25" s="1"/>
  <c r="H169" i="36"/>
  <c r="M169" i="25" s="1"/>
  <c r="I169" i="25" s="1"/>
  <c r="J169" i="25" s="1"/>
  <c r="H193" i="36"/>
  <c r="M193" i="25" s="1"/>
  <c r="I193" i="25" s="1"/>
  <c r="H213" i="36"/>
  <c r="M213" i="25" s="1"/>
  <c r="H248" i="36"/>
  <c r="M248" i="25" s="1"/>
  <c r="I248" i="25" s="1"/>
  <c r="J248" i="25" s="1"/>
  <c r="H268" i="36"/>
  <c r="M268" i="25" s="1"/>
  <c r="I268" i="25" s="1"/>
  <c r="J268" i="25" s="1"/>
  <c r="H290" i="36"/>
  <c r="M290" i="25" s="1"/>
  <c r="I290" i="25" s="1"/>
  <c r="J290" i="25" s="1"/>
  <c r="H314" i="36"/>
  <c r="M314" i="25" s="1"/>
  <c r="I314" i="25" s="1"/>
  <c r="J314" i="25" s="1"/>
  <c r="H338" i="36"/>
  <c r="M338" i="25" s="1"/>
  <c r="I338" i="25" s="1"/>
  <c r="J338" i="25" s="1"/>
  <c r="H362" i="36"/>
  <c r="M362" i="25" s="1"/>
  <c r="I362" i="25" s="1"/>
  <c r="J362" i="25" s="1"/>
  <c r="H382" i="36"/>
  <c r="M382" i="25" s="1"/>
  <c r="I382" i="25" s="1"/>
  <c r="J382" i="25" s="1"/>
  <c r="H414" i="36"/>
  <c r="M414" i="25" s="1"/>
  <c r="I414" i="25" s="1"/>
  <c r="H482" i="36"/>
  <c r="M482" i="25" s="1"/>
  <c r="I482" i="25" s="1"/>
  <c r="J482" i="25" s="1"/>
  <c r="AF400" i="25"/>
  <c r="AF516" i="25"/>
  <c r="AE400" i="25"/>
  <c r="AE516" i="25"/>
  <c r="O514" i="25"/>
  <c r="AD516" i="25"/>
  <c r="W514" i="25"/>
  <c r="AF514" i="25"/>
  <c r="AH514" i="25"/>
  <c r="AH435" i="25"/>
  <c r="AL514" i="25"/>
  <c r="AH400" i="25"/>
  <c r="AH516" i="25"/>
  <c r="L516" i="25"/>
  <c r="L514" i="25"/>
  <c r="L435" i="25"/>
  <c r="L400" i="25"/>
  <c r="K516" i="25"/>
  <c r="K514" i="25"/>
  <c r="K435" i="25"/>
  <c r="I516" i="25" l="1"/>
  <c r="J516" i="25" s="1"/>
  <c r="M278" i="25"/>
  <c r="I278" i="25" s="1"/>
  <c r="J278" i="25" s="1"/>
  <c r="M279" i="25"/>
  <c r="I279" i="25" s="1"/>
  <c r="J279" i="25" s="1"/>
  <c r="M262" i="25"/>
  <c r="I262" i="25" s="1"/>
  <c r="J262" i="25" s="1"/>
  <c r="M265" i="25"/>
  <c r="I265" i="25" s="1"/>
  <c r="J265" i="25" s="1"/>
  <c r="M432" i="25"/>
  <c r="I432" i="25" s="1"/>
  <c r="M429" i="25"/>
  <c r="AA400" i="25"/>
  <c r="AE435" i="25"/>
  <c r="AA435" i="25"/>
  <c r="I435" i="25" s="1"/>
  <c r="AE514" i="25"/>
  <c r="AA514" i="25"/>
  <c r="I514" i="25" s="1"/>
  <c r="AA516" i="25"/>
  <c r="K400" i="25"/>
  <c r="I400" i="25" s="1"/>
  <c r="AC514" i="25"/>
  <c r="AC435" i="25"/>
  <c r="X575" i="45" l="1"/>
  <c r="W575" i="45"/>
  <c r="V575" i="45"/>
  <c r="U575" i="45"/>
  <c r="T575" i="45"/>
  <c r="S575" i="45"/>
  <c r="Q575" i="45"/>
  <c r="P575" i="45"/>
  <c r="O575" i="45"/>
  <c r="N575" i="45"/>
  <c r="M575" i="45"/>
  <c r="L575" i="45"/>
  <c r="J575" i="45"/>
  <c r="H24" i="37" l="1"/>
  <c r="Q24" i="25" s="1"/>
  <c r="H24" i="38"/>
  <c r="R24" i="25" s="1"/>
  <c r="H24" i="40"/>
  <c r="V24" i="25" s="1"/>
  <c r="H24" i="46"/>
  <c r="AL24" i="25" s="1"/>
  <c r="J56" i="39"/>
  <c r="X566" i="45"/>
  <c r="W566" i="45"/>
  <c r="V566" i="45"/>
  <c r="U566" i="45"/>
  <c r="T566" i="45"/>
  <c r="S566" i="45"/>
  <c r="Q566" i="45"/>
  <c r="P566" i="45"/>
  <c r="O566" i="45"/>
  <c r="N566" i="45"/>
  <c r="M566" i="45"/>
  <c r="L566" i="45"/>
  <c r="J566" i="45"/>
  <c r="I566" i="45" s="1"/>
  <c r="X561" i="45"/>
  <c r="W561" i="45"/>
  <c r="V561" i="45"/>
  <c r="U561" i="45"/>
  <c r="T561" i="45"/>
  <c r="S561" i="45"/>
  <c r="Q561" i="45"/>
  <c r="P561" i="45"/>
  <c r="O561" i="45"/>
  <c r="N561" i="45"/>
  <c r="M561" i="45"/>
  <c r="L561" i="45"/>
  <c r="J561" i="45"/>
  <c r="I561" i="45" s="1"/>
  <c r="X554" i="45"/>
  <c r="W554" i="45"/>
  <c r="V554" i="45"/>
  <c r="U554" i="45"/>
  <c r="T554" i="45"/>
  <c r="S554" i="45"/>
  <c r="Q554" i="45"/>
  <c r="P554" i="45"/>
  <c r="O554" i="45"/>
  <c r="N554" i="45"/>
  <c r="M554" i="45"/>
  <c r="L554" i="45"/>
  <c r="J554" i="45"/>
  <c r="I554" i="45" s="1"/>
  <c r="X548" i="45"/>
  <c r="W548" i="45"/>
  <c r="V548" i="45"/>
  <c r="U548" i="45"/>
  <c r="T548" i="45"/>
  <c r="S548" i="45"/>
  <c r="J548" i="45"/>
  <c r="I548" i="45" s="1"/>
  <c r="X535" i="45"/>
  <c r="W535" i="45"/>
  <c r="V535" i="45"/>
  <c r="U535" i="45"/>
  <c r="T535" i="45"/>
  <c r="S535" i="45"/>
  <c r="J535" i="45"/>
  <c r="I535" i="45" s="1"/>
  <c r="X528" i="45"/>
  <c r="W528" i="45"/>
  <c r="V528" i="45"/>
  <c r="U528" i="45"/>
  <c r="T528" i="45"/>
  <c r="S528" i="45"/>
  <c r="J528" i="45"/>
  <c r="I528" i="45" s="1"/>
  <c r="X525" i="45"/>
  <c r="X523" i="45" s="1"/>
  <c r="W525" i="45"/>
  <c r="V525" i="45"/>
  <c r="V523" i="45" s="1"/>
  <c r="U525" i="45"/>
  <c r="T525" i="45"/>
  <c r="T523" i="45" s="1"/>
  <c r="S525" i="45"/>
  <c r="J525" i="45"/>
  <c r="S523" i="45" l="1"/>
  <c r="U523" i="45"/>
  <c r="W523" i="45"/>
  <c r="I525" i="45"/>
  <c r="J523" i="45"/>
  <c r="N541" i="45"/>
  <c r="P541" i="45"/>
  <c r="R528" i="45"/>
  <c r="M541" i="45"/>
  <c r="M576" i="45" s="1"/>
  <c r="O541" i="45"/>
  <c r="Q541" i="45"/>
  <c r="K561" i="45"/>
  <c r="K566" i="45"/>
  <c r="R561" i="45"/>
  <c r="R548" i="45"/>
  <c r="H548" i="45" s="1"/>
  <c r="R566" i="45"/>
  <c r="R525" i="45"/>
  <c r="H528" i="45"/>
  <c r="R535" i="45"/>
  <c r="H535" i="45" s="1"/>
  <c r="L541" i="45"/>
  <c r="K554" i="45"/>
  <c r="R554" i="45"/>
  <c r="H24" i="45"/>
  <c r="AH24" i="25" s="1"/>
  <c r="H24" i="42"/>
  <c r="W24" i="25" s="1"/>
  <c r="I56" i="39"/>
  <c r="H24" i="39"/>
  <c r="S24" i="25" s="1"/>
  <c r="T541" i="45"/>
  <c r="V541" i="45"/>
  <c r="J541" i="45"/>
  <c r="I541" i="45" s="1"/>
  <c r="X541" i="45"/>
  <c r="S541" i="45"/>
  <c r="U541" i="45"/>
  <c r="W541" i="45"/>
  <c r="I523" i="45"/>
  <c r="J44" i="43"/>
  <c r="I44" i="43" s="1"/>
  <c r="H561" i="45" l="1"/>
  <c r="H525" i="45"/>
  <c r="K541" i="45"/>
  <c r="H56" i="39"/>
  <c r="S56" i="25" s="1"/>
  <c r="T56" i="25"/>
  <c r="H44" i="43"/>
  <c r="AA44" i="25" s="1"/>
  <c r="AB44" i="25"/>
  <c r="H566" i="45"/>
  <c r="H554" i="45"/>
  <c r="R541" i="45"/>
  <c r="R523" i="45"/>
  <c r="H523" i="45" s="1"/>
  <c r="J58" i="46"/>
  <c r="I58" i="46" s="1"/>
  <c r="J58" i="45"/>
  <c r="J58" i="43"/>
  <c r="I58" i="43" s="1"/>
  <c r="H541" i="45" l="1"/>
  <c r="H58" i="43"/>
  <c r="AA58" i="25" s="1"/>
  <c r="AB58" i="25"/>
  <c r="I58" i="45"/>
  <c r="O58" i="46"/>
  <c r="H58" i="46" s="1"/>
  <c r="AL58" i="25" s="1"/>
  <c r="P56" i="46"/>
  <c r="P214" i="46" s="1"/>
  <c r="P399" i="46" s="1"/>
  <c r="Y214" i="43"/>
  <c r="AG214" i="43"/>
  <c r="V214" i="43"/>
  <c r="P214" i="43"/>
  <c r="J56" i="46"/>
  <c r="I56" i="46" s="1"/>
  <c r="S214" i="43"/>
  <c r="AJ214" i="43"/>
  <c r="AM214" i="43"/>
  <c r="AQ214" i="43"/>
  <c r="AP214" i="43" s="1"/>
  <c r="J56" i="45"/>
  <c r="J56" i="43"/>
  <c r="W576" i="45"/>
  <c r="W521" i="45"/>
  <c r="W519" i="45"/>
  <c r="W579" i="45"/>
  <c r="H58" i="45" l="1"/>
  <c r="AH58" i="25" s="1"/>
  <c r="AI58" i="25"/>
  <c r="I56" i="43"/>
  <c r="AB56" i="25" s="1"/>
  <c r="AU214" i="43"/>
  <c r="AT214" i="43" s="1"/>
  <c r="AG214" i="25" s="1"/>
  <c r="AF214" i="25"/>
  <c r="AF214" i="43"/>
  <c r="AE214" i="25" s="1"/>
  <c r="AC214" i="43"/>
  <c r="AB214" i="43" s="1"/>
  <c r="AD214" i="25" s="1"/>
  <c r="L214" i="43"/>
  <c r="I56" i="45"/>
  <c r="O56" i="46"/>
  <c r="H56" i="46" s="1"/>
  <c r="AL56" i="25" s="1"/>
  <c r="W518" i="45"/>
  <c r="W574" i="45" s="1"/>
  <c r="W578" i="45"/>
  <c r="W580" i="45" s="1"/>
  <c r="R410" i="39"/>
  <c r="R512" i="39"/>
  <c r="R433" i="39"/>
  <c r="R472" i="39"/>
  <c r="H56" i="45" l="1"/>
  <c r="AH56" i="25" s="1"/>
  <c r="AI56" i="25"/>
  <c r="H56" i="43"/>
  <c r="AA56" i="25" s="1"/>
  <c r="R434" i="39"/>
  <c r="R398" i="39"/>
  <c r="R513" i="39"/>
  <c r="AE308" i="35"/>
  <c r="AE307" i="35" s="1"/>
  <c r="AE398" i="35" s="1"/>
  <c r="AE150" i="35"/>
  <c r="AE142" i="35"/>
  <c r="AE131" i="35"/>
  <c r="AE126" i="35"/>
  <c r="AE115" i="35"/>
  <c r="AE113" i="35"/>
  <c r="AE107" i="35"/>
  <c r="AE104" i="35"/>
  <c r="AE94" i="35"/>
  <c r="AE92" i="35"/>
  <c r="AE86" i="35"/>
  <c r="AE50" i="35"/>
  <c r="AE49" i="35" s="1"/>
  <c r="AA308" i="35"/>
  <c r="AA307" i="35" s="1"/>
  <c r="AA398" i="35" s="1"/>
  <c r="AA150" i="35"/>
  <c r="AA142" i="35"/>
  <c r="AA131" i="35"/>
  <c r="AA126" i="35"/>
  <c r="AA115" i="35"/>
  <c r="AA113" i="35"/>
  <c r="AA107" i="35"/>
  <c r="AA104" i="35"/>
  <c r="AA94" i="35"/>
  <c r="AA92" i="35"/>
  <c r="AA86" i="35"/>
  <c r="AA50" i="35"/>
  <c r="AA49" i="35" s="1"/>
  <c r="Z308" i="35"/>
  <c r="Z307" i="35" s="1"/>
  <c r="Z398" i="35" s="1"/>
  <c r="Y308" i="35"/>
  <c r="Z150" i="35"/>
  <c r="Y150" i="35"/>
  <c r="Z142" i="35"/>
  <c r="Z137" i="35" s="1"/>
  <c r="Z136" i="35" s="1"/>
  <c r="Y142" i="35"/>
  <c r="Z131" i="35"/>
  <c r="Y131" i="35"/>
  <c r="Z126" i="35"/>
  <c r="Z125" i="35" s="1"/>
  <c r="Y126" i="35"/>
  <c r="Z115" i="35"/>
  <c r="Y115" i="35"/>
  <c r="Z113" i="35"/>
  <c r="Y113" i="35"/>
  <c r="Z107" i="35"/>
  <c r="Y107" i="35"/>
  <c r="Z104" i="35"/>
  <c r="Y104" i="35"/>
  <c r="Z94" i="35"/>
  <c r="Y94" i="35"/>
  <c r="Z92" i="35"/>
  <c r="Y92" i="35"/>
  <c r="Z86" i="35"/>
  <c r="Y86" i="35"/>
  <c r="Z50" i="35"/>
  <c r="Z49" i="35" s="1"/>
  <c r="Y50" i="35"/>
  <c r="AE137" i="35" l="1"/>
  <c r="AE136" i="35" s="1"/>
  <c r="AE125" i="35"/>
  <c r="AA137" i="35"/>
  <c r="AA136" i="35" s="1"/>
  <c r="Z111" i="35"/>
  <c r="Z79" i="35"/>
  <c r="Z100" i="35"/>
  <c r="X92" i="35"/>
  <c r="X94" i="35"/>
  <c r="X107" i="35"/>
  <c r="X115" i="35"/>
  <c r="X117" i="35"/>
  <c r="X131" i="35"/>
  <c r="X142" i="35"/>
  <c r="X150" i="35"/>
  <c r="X157" i="35"/>
  <c r="X308" i="35"/>
  <c r="Y307" i="35"/>
  <c r="AA100" i="35"/>
  <c r="AA111" i="35"/>
  <c r="AE100" i="35"/>
  <c r="AE111" i="35"/>
  <c r="X138" i="35"/>
  <c r="Y137" i="35"/>
  <c r="AA79" i="35"/>
  <c r="AA125" i="35"/>
  <c r="AE79" i="35"/>
  <c r="X86" i="35"/>
  <c r="Y79" i="35"/>
  <c r="Y100" i="35"/>
  <c r="X104" i="35"/>
  <c r="Y111" i="35"/>
  <c r="X113" i="35"/>
  <c r="Y125" i="35"/>
  <c r="X125" i="35" s="1"/>
  <c r="X126" i="35"/>
  <c r="Y49" i="35"/>
  <c r="X50" i="35"/>
  <c r="R214" i="39"/>
  <c r="Z72" i="35" l="1"/>
  <c r="Z214" i="35" s="1"/>
  <c r="Z399" i="35" s="1"/>
  <c r="Z515" i="35" s="1"/>
  <c r="Z517" i="35" s="1"/>
  <c r="X111" i="35"/>
  <c r="X100" i="35"/>
  <c r="AA72" i="35"/>
  <c r="AA214" i="35" s="1"/>
  <c r="AA399" i="35" s="1"/>
  <c r="AA515" i="35" s="1"/>
  <c r="AA517" i="35" s="1"/>
  <c r="AE72" i="35"/>
  <c r="AE214" i="35" s="1"/>
  <c r="Y398" i="35"/>
  <c r="X398" i="35" s="1"/>
  <c r="X307" i="35"/>
  <c r="Y136" i="35"/>
  <c r="X136" i="35" s="1"/>
  <c r="X137" i="35"/>
  <c r="X79" i="35"/>
  <c r="Y72" i="35"/>
  <c r="X72" i="35" s="1"/>
  <c r="X49" i="35"/>
  <c r="X512" i="35"/>
  <c r="R399" i="39"/>
  <c r="X472" i="35"/>
  <c r="N450" i="46"/>
  <c r="P450" i="46"/>
  <c r="L450" i="46"/>
  <c r="T579" i="45"/>
  <c r="AJ473" i="25"/>
  <c r="AJ411" i="25"/>
  <c r="AJ215" i="25"/>
  <c r="K575" i="45"/>
  <c r="AG473" i="25"/>
  <c r="AG411" i="25"/>
  <c r="AG215" i="25"/>
  <c r="AO364" i="43"/>
  <c r="AM364" i="43" s="1"/>
  <c r="AF364" i="43" s="1"/>
  <c r="AO361" i="43"/>
  <c r="AE364" i="25" l="1"/>
  <c r="H364" i="43"/>
  <c r="AA364" i="25" s="1"/>
  <c r="Y214" i="35"/>
  <c r="Y399" i="35" s="1"/>
  <c r="Y515" i="35" s="1"/>
  <c r="Y517" i="35" s="1"/>
  <c r="AE399" i="35"/>
  <c r="AM361" i="43"/>
  <c r="AF361" i="43" s="1"/>
  <c r="AO307" i="43"/>
  <c r="AK215" i="25"/>
  <c r="K450" i="46"/>
  <c r="L472" i="46"/>
  <c r="L513" i="46" s="1"/>
  <c r="L515" i="46" s="1"/>
  <c r="L517" i="46" s="1"/>
  <c r="M450" i="46"/>
  <c r="N472" i="46"/>
  <c r="N513" i="46" s="1"/>
  <c r="N515" i="46" s="1"/>
  <c r="N517" i="46" s="1"/>
  <c r="O450" i="46"/>
  <c r="P472" i="46"/>
  <c r="P513" i="46" s="1"/>
  <c r="P515" i="46" s="1"/>
  <c r="P517" i="46" s="1"/>
  <c r="U215" i="25"/>
  <c r="U411" i="25"/>
  <c r="U473" i="25"/>
  <c r="AF473" i="25"/>
  <c r="M579" i="45"/>
  <c r="X214" i="35"/>
  <c r="AD411" i="25"/>
  <c r="Y436" i="25"/>
  <c r="AG436" i="25"/>
  <c r="AK411" i="25"/>
  <c r="Y473" i="25"/>
  <c r="AD473" i="25"/>
  <c r="AK473" i="25"/>
  <c r="AJ436" i="25"/>
  <c r="AK436" i="25"/>
  <c r="X513" i="35"/>
  <c r="Y215" i="25"/>
  <c r="Y411" i="25"/>
  <c r="AD215" i="25"/>
  <c r="AD436" i="25"/>
  <c r="AF215" i="25"/>
  <c r="AF411" i="25"/>
  <c r="R575" i="45"/>
  <c r="I512" i="38"/>
  <c r="H512" i="38" s="1"/>
  <c r="AM512" i="43"/>
  <c r="O512" i="46"/>
  <c r="K512" i="46"/>
  <c r="M512" i="46"/>
  <c r="S512" i="43"/>
  <c r="AJ512" i="43"/>
  <c r="P512" i="43"/>
  <c r="AD410" i="25"/>
  <c r="Y512" i="43"/>
  <c r="AQ512" i="43"/>
  <c r="AP512" i="43" s="1"/>
  <c r="R515" i="39"/>
  <c r="K410" i="39"/>
  <c r="H410" i="39" s="1"/>
  <c r="X434" i="35"/>
  <c r="AO197" i="25"/>
  <c r="K433" i="46"/>
  <c r="K307" i="45"/>
  <c r="AM472" i="43"/>
  <c r="V512" i="43"/>
  <c r="S433" i="43"/>
  <c r="L410" i="42"/>
  <c r="H410" i="42" s="1"/>
  <c r="L433" i="42"/>
  <c r="K472" i="39"/>
  <c r="I434" i="38"/>
  <c r="H434" i="38" s="1"/>
  <c r="I508" i="37"/>
  <c r="H508" i="37" s="1"/>
  <c r="Q508" i="25" s="1"/>
  <c r="I504" i="37"/>
  <c r="H504" i="37" s="1"/>
  <c r="Q504" i="25" s="1"/>
  <c r="I500" i="37"/>
  <c r="H500" i="37" s="1"/>
  <c r="Q500" i="25" s="1"/>
  <c r="I496" i="37"/>
  <c r="H496" i="37" s="1"/>
  <c r="Q496" i="25" s="1"/>
  <c r="I492" i="37"/>
  <c r="H492" i="37" s="1"/>
  <c r="Q492" i="25" s="1"/>
  <c r="O177" i="36"/>
  <c r="O166" i="36" s="1"/>
  <c r="O165" i="36" s="1"/>
  <c r="O214" i="36" s="1"/>
  <c r="O399" i="36" s="1"/>
  <c r="O515" i="36" s="1"/>
  <c r="O517" i="36" s="1"/>
  <c r="W177" i="36"/>
  <c r="W166" i="36" s="1"/>
  <c r="W165" i="36" s="1"/>
  <c r="W214" i="36" s="1"/>
  <c r="W399" i="36" s="1"/>
  <c r="W515" i="36" s="1"/>
  <c r="W517" i="36" s="1"/>
  <c r="V177" i="36"/>
  <c r="V166" i="36" s="1"/>
  <c r="V165" i="36" s="1"/>
  <c r="V214" i="36" s="1"/>
  <c r="V399" i="36" s="1"/>
  <c r="V515" i="36" s="1"/>
  <c r="V517" i="36" s="1"/>
  <c r="U177" i="36"/>
  <c r="U166" i="36" s="1"/>
  <c r="U165" i="36" s="1"/>
  <c r="U214" i="36" s="1"/>
  <c r="U399" i="36" s="1"/>
  <c r="U515" i="36" s="1"/>
  <c r="U517" i="36" s="1"/>
  <c r="T177" i="36"/>
  <c r="T166" i="36" s="1"/>
  <c r="T165" i="36" s="1"/>
  <c r="T214" i="36" s="1"/>
  <c r="T399" i="36" s="1"/>
  <c r="T515" i="36" s="1"/>
  <c r="T517" i="36" s="1"/>
  <c r="S177" i="36"/>
  <c r="S166" i="36" s="1"/>
  <c r="S165" i="36" s="1"/>
  <c r="S214" i="36" s="1"/>
  <c r="S399" i="36" s="1"/>
  <c r="S515" i="36" s="1"/>
  <c r="S517" i="36" s="1"/>
  <c r="R177" i="36"/>
  <c r="R166" i="36" s="1"/>
  <c r="R165" i="36" s="1"/>
  <c r="R214" i="36" s="1"/>
  <c r="R399" i="36" s="1"/>
  <c r="R515" i="36" s="1"/>
  <c r="R517" i="36" s="1"/>
  <c r="P177" i="36"/>
  <c r="P166" i="36" s="1"/>
  <c r="P165" i="36" s="1"/>
  <c r="P214" i="36" s="1"/>
  <c r="P399" i="36" s="1"/>
  <c r="P515" i="36" s="1"/>
  <c r="P517" i="36" s="1"/>
  <c r="O473" i="25"/>
  <c r="I361" i="36"/>
  <c r="N361" i="25" s="1"/>
  <c r="I346" i="36"/>
  <c r="N346" i="25" s="1"/>
  <c r="I302" i="36"/>
  <c r="N302" i="25" s="1"/>
  <c r="I291" i="36"/>
  <c r="N291" i="25" s="1"/>
  <c r="O215" i="25"/>
  <c r="I202" i="36"/>
  <c r="N202" i="25" s="1"/>
  <c r="N177" i="36"/>
  <c r="L177" i="36"/>
  <c r="L166" i="36" s="1"/>
  <c r="L165" i="36" s="1"/>
  <c r="L214" i="36" s="1"/>
  <c r="L399" i="36" s="1"/>
  <c r="L515" i="36" s="1"/>
  <c r="L517" i="36" s="1"/>
  <c r="K177" i="36"/>
  <c r="K166" i="36" s="1"/>
  <c r="K165" i="36" s="1"/>
  <c r="K214" i="36" s="1"/>
  <c r="K399" i="36" s="1"/>
  <c r="K515" i="36" s="1"/>
  <c r="K517" i="36" s="1"/>
  <c r="I107" i="36"/>
  <c r="N107" i="25" s="1"/>
  <c r="I101" i="36"/>
  <c r="N101" i="25" s="1"/>
  <c r="AC308" i="35"/>
  <c r="AC307" i="35" s="1"/>
  <c r="AC398" i="35" s="1"/>
  <c r="AC150" i="35"/>
  <c r="AC142" i="35"/>
  <c r="AC131" i="35"/>
  <c r="AC126" i="35"/>
  <c r="AC115" i="35"/>
  <c r="AC113" i="35"/>
  <c r="AC107" i="35"/>
  <c r="AC104" i="35"/>
  <c r="AC94" i="35"/>
  <c r="AC92" i="35"/>
  <c r="AC86" i="35"/>
  <c r="AC50" i="35"/>
  <c r="AC49" i="35" s="1"/>
  <c r="AB308" i="35"/>
  <c r="AB307" i="35" s="1"/>
  <c r="AB398" i="35" s="1"/>
  <c r="AB150" i="35"/>
  <c r="AB142" i="35"/>
  <c r="AB131" i="35"/>
  <c r="AB126" i="35"/>
  <c r="AB115" i="35"/>
  <c r="AB113" i="35"/>
  <c r="AB107" i="35"/>
  <c r="AB104" i="35"/>
  <c r="AB94" i="35"/>
  <c r="AB92" i="35"/>
  <c r="AB86" i="35"/>
  <c r="AB50" i="35"/>
  <c r="AB49" i="35" s="1"/>
  <c r="I502" i="36"/>
  <c r="N502" i="25" s="1"/>
  <c r="I494" i="36"/>
  <c r="N494" i="25" s="1"/>
  <c r="I477" i="36"/>
  <c r="N477" i="25" s="1"/>
  <c r="T473" i="25"/>
  <c r="X473" i="25"/>
  <c r="AI473" i="25"/>
  <c r="I462" i="36"/>
  <c r="N462" i="25" s="1"/>
  <c r="I454" i="36"/>
  <c r="N454" i="25" s="1"/>
  <c r="I438" i="35"/>
  <c r="H438" i="35" s="1"/>
  <c r="L438" i="25" s="1"/>
  <c r="I438" i="36"/>
  <c r="N438" i="25" s="1"/>
  <c r="I438" i="34"/>
  <c r="H438" i="34" s="1"/>
  <c r="K438" i="25" s="1"/>
  <c r="I425" i="36"/>
  <c r="N425" i="25" s="1"/>
  <c r="T411" i="25"/>
  <c r="X411" i="25"/>
  <c r="I411" i="34"/>
  <c r="H411" i="34" s="1"/>
  <c r="I404" i="36"/>
  <c r="N404" i="25" s="1"/>
  <c r="I393" i="35"/>
  <c r="H393" i="35" s="1"/>
  <c r="L393" i="25" s="1"/>
  <c r="I385" i="36"/>
  <c r="N385" i="25" s="1"/>
  <c r="I379" i="35"/>
  <c r="H379" i="35" s="1"/>
  <c r="L379" i="25" s="1"/>
  <c r="I372" i="35"/>
  <c r="H372" i="35" s="1"/>
  <c r="L372" i="25" s="1"/>
  <c r="I364" i="35"/>
  <c r="H364" i="35" s="1"/>
  <c r="L364" i="25" s="1"/>
  <c r="I349" i="35"/>
  <c r="H349" i="35" s="1"/>
  <c r="L349" i="25" s="1"/>
  <c r="I342" i="35"/>
  <c r="H342" i="35" s="1"/>
  <c r="L342" i="25" s="1"/>
  <c r="I339" i="36"/>
  <c r="N339" i="25" s="1"/>
  <c r="I327" i="36"/>
  <c r="N327" i="25" s="1"/>
  <c r="I320" i="35"/>
  <c r="H320" i="35" s="1"/>
  <c r="L320" i="25" s="1"/>
  <c r="I308" i="36"/>
  <c r="N308" i="25" s="1"/>
  <c r="I283" i="35"/>
  <c r="H283" i="35" s="1"/>
  <c r="L283" i="25" s="1"/>
  <c r="I273" i="36"/>
  <c r="N273" i="25" s="1"/>
  <c r="I261" i="35"/>
  <c r="H261" i="35" s="1"/>
  <c r="L261" i="25" s="1"/>
  <c r="I256" i="36"/>
  <c r="N256" i="25" s="1"/>
  <c r="I250" i="35"/>
  <c r="H250" i="35" s="1"/>
  <c r="L250" i="25" s="1"/>
  <c r="I215" i="36"/>
  <c r="T215" i="25"/>
  <c r="X215" i="25"/>
  <c r="AI215" i="25"/>
  <c r="I207" i="34"/>
  <c r="H207" i="34" s="1"/>
  <c r="K207" i="25" s="1"/>
  <c r="I197" i="35"/>
  <c r="H197" i="35" s="1"/>
  <c r="L197" i="25" s="1"/>
  <c r="I195" i="36"/>
  <c r="N195" i="25" s="1"/>
  <c r="I190" i="35"/>
  <c r="H190" i="35" s="1"/>
  <c r="L190" i="25" s="1"/>
  <c r="I187" i="35"/>
  <c r="H187" i="35" s="1"/>
  <c r="L187" i="25" s="1"/>
  <c r="I171" i="35"/>
  <c r="H171" i="35" s="1"/>
  <c r="L171" i="25" s="1"/>
  <c r="I167" i="36"/>
  <c r="N167" i="25" s="1"/>
  <c r="I157" i="35"/>
  <c r="I150" i="36"/>
  <c r="N150" i="25" s="1"/>
  <c r="I142" i="35"/>
  <c r="I138" i="36"/>
  <c r="N138" i="25" s="1"/>
  <c r="I131" i="35"/>
  <c r="I126" i="36"/>
  <c r="N126" i="25" s="1"/>
  <c r="I117" i="35"/>
  <c r="I115" i="36"/>
  <c r="N115" i="25" s="1"/>
  <c r="I113" i="35"/>
  <c r="I104" i="35"/>
  <c r="J97" i="35"/>
  <c r="I97" i="35" s="1"/>
  <c r="H97" i="35" s="1"/>
  <c r="L97" i="25" s="1"/>
  <c r="J97" i="36"/>
  <c r="J97" i="37"/>
  <c r="I97" i="37" s="1"/>
  <c r="H97" i="37" s="1"/>
  <c r="Q97" i="25" s="1"/>
  <c r="J97" i="38"/>
  <c r="I97" i="38" s="1"/>
  <c r="H97" i="38" s="1"/>
  <c r="R97" i="25" s="1"/>
  <c r="J97" i="39"/>
  <c r="J97" i="40"/>
  <c r="I97" i="40" s="1"/>
  <c r="H97" i="40" s="1"/>
  <c r="V97" i="25" s="1"/>
  <c r="K97" i="42"/>
  <c r="I97" i="42" s="1"/>
  <c r="X97" i="25" s="1"/>
  <c r="J97" i="43"/>
  <c r="J97" i="45"/>
  <c r="J97" i="46"/>
  <c r="I97" i="46" s="1"/>
  <c r="H97" i="46" s="1"/>
  <c r="AL97" i="25" s="1"/>
  <c r="J94" i="35"/>
  <c r="J94" i="36"/>
  <c r="J94" i="37"/>
  <c r="I94" i="37" s="1"/>
  <c r="H94" i="37" s="1"/>
  <c r="Q94" i="25" s="1"/>
  <c r="J94" i="38"/>
  <c r="I94" i="38" s="1"/>
  <c r="H94" i="38" s="1"/>
  <c r="R94" i="25" s="1"/>
  <c r="J94" i="39"/>
  <c r="J94" i="40"/>
  <c r="I94" i="40" s="1"/>
  <c r="H94" i="40" s="1"/>
  <c r="V94" i="25" s="1"/>
  <c r="K94" i="42"/>
  <c r="I94" i="42" s="1"/>
  <c r="X94" i="25" s="1"/>
  <c r="J94" i="43"/>
  <c r="J94" i="45"/>
  <c r="J94" i="46"/>
  <c r="I94" i="46" s="1"/>
  <c r="H94" i="46" s="1"/>
  <c r="AL94" i="25" s="1"/>
  <c r="J92" i="35"/>
  <c r="J92" i="36"/>
  <c r="J92" i="37"/>
  <c r="I92" i="37" s="1"/>
  <c r="H92" i="37" s="1"/>
  <c r="Q92" i="25" s="1"/>
  <c r="J92" i="38"/>
  <c r="I92" i="38" s="1"/>
  <c r="H92" i="38" s="1"/>
  <c r="R92" i="25" s="1"/>
  <c r="J92" i="39"/>
  <c r="J92" i="40"/>
  <c r="I92" i="40" s="1"/>
  <c r="H92" i="40" s="1"/>
  <c r="V92" i="25" s="1"/>
  <c r="K92" i="42"/>
  <c r="I92" i="42" s="1"/>
  <c r="X92" i="25" s="1"/>
  <c r="J92" i="43"/>
  <c r="J92" i="45"/>
  <c r="J92" i="46"/>
  <c r="I92" i="46" s="1"/>
  <c r="H92" i="46" s="1"/>
  <c r="AL92" i="25" s="1"/>
  <c r="J86" i="35"/>
  <c r="I86" i="35" s="1"/>
  <c r="J86" i="36"/>
  <c r="J86" i="37"/>
  <c r="I86" i="37" s="1"/>
  <c r="H86" i="37" s="1"/>
  <c r="Q86" i="25" s="1"/>
  <c r="J86" i="38"/>
  <c r="I86" i="38" s="1"/>
  <c r="H86" i="38" s="1"/>
  <c r="R86" i="25" s="1"/>
  <c r="J86" i="39"/>
  <c r="J86" i="40"/>
  <c r="I86" i="40" s="1"/>
  <c r="H86" i="40" s="1"/>
  <c r="V86" i="25" s="1"/>
  <c r="K86" i="42"/>
  <c r="I86" i="42" s="1"/>
  <c r="X86" i="25" s="1"/>
  <c r="J86" i="43"/>
  <c r="J86" i="45"/>
  <c r="J86" i="46"/>
  <c r="I86" i="46" s="1"/>
  <c r="H86" i="46" s="1"/>
  <c r="AL86" i="25" s="1"/>
  <c r="J80" i="35"/>
  <c r="J80" i="36"/>
  <c r="J80" i="37"/>
  <c r="I80" i="37" s="1"/>
  <c r="H80" i="37" s="1"/>
  <c r="Q80" i="25" s="1"/>
  <c r="J80" i="38"/>
  <c r="I80" i="38" s="1"/>
  <c r="H80" i="38" s="1"/>
  <c r="R80" i="25" s="1"/>
  <c r="J80" i="39"/>
  <c r="J80" i="40"/>
  <c r="I80" i="40" s="1"/>
  <c r="H80" i="40" s="1"/>
  <c r="V80" i="25" s="1"/>
  <c r="K80" i="42"/>
  <c r="I80" i="42" s="1"/>
  <c r="X80" i="25" s="1"/>
  <c r="J80" i="43"/>
  <c r="J80" i="45"/>
  <c r="J80" i="46"/>
  <c r="I80" i="46" s="1"/>
  <c r="H80" i="46" s="1"/>
  <c r="AL80" i="25" s="1"/>
  <c r="J77" i="35"/>
  <c r="J73" i="35" s="1"/>
  <c r="J77" i="36"/>
  <c r="J73" i="36" s="1"/>
  <c r="J77" i="37"/>
  <c r="I77" i="37" s="1"/>
  <c r="H77" i="37" s="1"/>
  <c r="Q77" i="25" s="1"/>
  <c r="J77" i="38"/>
  <c r="J77" i="39"/>
  <c r="I77" i="39" s="1"/>
  <c r="J77" i="40"/>
  <c r="K77" i="42"/>
  <c r="J77" i="43"/>
  <c r="J77" i="45"/>
  <c r="I77" i="45" s="1"/>
  <c r="J77" i="46"/>
  <c r="J68" i="35"/>
  <c r="J68" i="36"/>
  <c r="J67" i="36" s="1"/>
  <c r="J66" i="36" s="1"/>
  <c r="J68" i="37"/>
  <c r="I68" i="37" s="1"/>
  <c r="H68" i="37" s="1"/>
  <c r="Q68" i="25" s="1"/>
  <c r="J68" i="38"/>
  <c r="I68" i="38" s="1"/>
  <c r="H68" i="38" s="1"/>
  <c r="R68" i="25" s="1"/>
  <c r="J68" i="39"/>
  <c r="J68" i="40"/>
  <c r="I68" i="40" s="1"/>
  <c r="H68" i="40" s="1"/>
  <c r="V68" i="25" s="1"/>
  <c r="K68" i="42"/>
  <c r="I68" i="42" s="1"/>
  <c r="X68" i="25" s="1"/>
  <c r="J68" i="43"/>
  <c r="J68" i="45"/>
  <c r="J68" i="46"/>
  <c r="I68" i="46" s="1"/>
  <c r="H68" i="46" s="1"/>
  <c r="AL68" i="25" s="1"/>
  <c r="K67" i="42"/>
  <c r="I67" i="42" s="1"/>
  <c r="X67" i="25" s="1"/>
  <c r="J58" i="36"/>
  <c r="J58" i="37"/>
  <c r="I58" i="37" s="1"/>
  <c r="H58" i="37" s="1"/>
  <c r="Q58" i="25" s="1"/>
  <c r="J58" i="38"/>
  <c r="I58" i="38" s="1"/>
  <c r="H58" i="38" s="1"/>
  <c r="R58" i="25" s="1"/>
  <c r="J58" i="39"/>
  <c r="J58" i="40"/>
  <c r="I58" i="40" s="1"/>
  <c r="H58" i="40" s="1"/>
  <c r="V58" i="25" s="1"/>
  <c r="K58" i="42"/>
  <c r="I58" i="42" s="1"/>
  <c r="X58" i="25" s="1"/>
  <c r="J50" i="35"/>
  <c r="J50" i="36"/>
  <c r="J50" i="37"/>
  <c r="I50" i="37" s="1"/>
  <c r="H50" i="37" s="1"/>
  <c r="Q50" i="25" s="1"/>
  <c r="J50" i="38"/>
  <c r="I50" i="38" s="1"/>
  <c r="H50" i="38" s="1"/>
  <c r="R50" i="25" s="1"/>
  <c r="J50" i="39"/>
  <c r="J50" i="40"/>
  <c r="K50" i="42"/>
  <c r="I50" i="42" s="1"/>
  <c r="X50" i="25" s="1"/>
  <c r="J50" i="43"/>
  <c r="J50" i="45"/>
  <c r="J49" i="45" s="1"/>
  <c r="J50" i="46"/>
  <c r="J44" i="35"/>
  <c r="J44" i="36"/>
  <c r="J44" i="37"/>
  <c r="I44" i="37" s="1"/>
  <c r="H44" i="37" s="1"/>
  <c r="Q44" i="25" s="1"/>
  <c r="J44" i="38"/>
  <c r="I44" i="38" s="1"/>
  <c r="H44" i="38" s="1"/>
  <c r="R44" i="25" s="1"/>
  <c r="J44" i="39"/>
  <c r="J44" i="40"/>
  <c r="I44" i="40" s="1"/>
  <c r="H44" i="40" s="1"/>
  <c r="V44" i="25" s="1"/>
  <c r="K44" i="42"/>
  <c r="I44" i="42" s="1"/>
  <c r="X44" i="25" s="1"/>
  <c r="J44" i="45"/>
  <c r="J44" i="46"/>
  <c r="I44" i="46" s="1"/>
  <c r="H44" i="46" s="1"/>
  <c r="AL44" i="25" s="1"/>
  <c r="J36" i="36"/>
  <c r="I36" i="36" s="1"/>
  <c r="N36" i="25" s="1"/>
  <c r="J36" i="37"/>
  <c r="I36" i="37" s="1"/>
  <c r="H36" i="37" s="1"/>
  <c r="Q36" i="25" s="1"/>
  <c r="J36" i="38"/>
  <c r="I36" i="38" s="1"/>
  <c r="H36" i="38" s="1"/>
  <c r="R36" i="25" s="1"/>
  <c r="J36" i="39"/>
  <c r="J36" i="40"/>
  <c r="I36" i="40" s="1"/>
  <c r="H36" i="40" s="1"/>
  <c r="V36" i="25" s="1"/>
  <c r="K36" i="42"/>
  <c r="I36" i="42" s="1"/>
  <c r="X36" i="25" s="1"/>
  <c r="J36" i="43"/>
  <c r="J36" i="45"/>
  <c r="J35" i="45" s="1"/>
  <c r="J36" i="46"/>
  <c r="I36" i="46" s="1"/>
  <c r="H36" i="46" s="1"/>
  <c r="AL36" i="25" s="1"/>
  <c r="J29" i="35"/>
  <c r="J29" i="36"/>
  <c r="J29" i="37"/>
  <c r="I29" i="37" s="1"/>
  <c r="H29" i="37" s="1"/>
  <c r="Q29" i="25" s="1"/>
  <c r="J29" i="38"/>
  <c r="I29" i="38" s="1"/>
  <c r="H29" i="38" s="1"/>
  <c r="R29" i="25" s="1"/>
  <c r="J29" i="39"/>
  <c r="J29" i="40"/>
  <c r="I29" i="40" s="1"/>
  <c r="H29" i="40" s="1"/>
  <c r="V29" i="25" s="1"/>
  <c r="K29" i="42"/>
  <c r="I29" i="42" s="1"/>
  <c r="X29" i="25" s="1"/>
  <c r="J29" i="43"/>
  <c r="I29" i="43" s="1"/>
  <c r="J29" i="45"/>
  <c r="J29" i="46"/>
  <c r="I29" i="46" s="1"/>
  <c r="H29" i="46" s="1"/>
  <c r="AL29" i="25" s="1"/>
  <c r="J19" i="36"/>
  <c r="J18" i="36" s="1"/>
  <c r="J19" i="37"/>
  <c r="I19" i="37" s="1"/>
  <c r="H19" i="37" s="1"/>
  <c r="Q19" i="25" s="1"/>
  <c r="J19" i="38"/>
  <c r="I19" i="38" s="1"/>
  <c r="H19" i="38" s="1"/>
  <c r="R19" i="25" s="1"/>
  <c r="J19" i="39"/>
  <c r="J19" i="40"/>
  <c r="I19" i="40" s="1"/>
  <c r="H19" i="40" s="1"/>
  <c r="V19" i="25" s="1"/>
  <c r="K19" i="42"/>
  <c r="I19" i="42" s="1"/>
  <c r="X19" i="25" s="1"/>
  <c r="J19" i="43"/>
  <c r="J18" i="43" s="1"/>
  <c r="I18" i="43" s="1"/>
  <c r="J19" i="45"/>
  <c r="J19" i="46"/>
  <c r="I19" i="46" s="1"/>
  <c r="H19" i="46" s="1"/>
  <c r="AL19" i="25" s="1"/>
  <c r="I575" i="45"/>
  <c r="I11" i="35"/>
  <c r="H11" i="35" s="1"/>
  <c r="L11" i="25" s="1"/>
  <c r="I11" i="36"/>
  <c r="N11" i="25" s="1"/>
  <c r="AP489" i="25"/>
  <c r="AO489" i="25"/>
  <c r="AN489" i="25"/>
  <c r="AP487" i="25"/>
  <c r="I9" i="36"/>
  <c r="N9" i="25" s="1"/>
  <c r="I10" i="36"/>
  <c r="N10" i="25" s="1"/>
  <c r="I9" i="35"/>
  <c r="H9" i="35" s="1"/>
  <c r="L9" i="25" s="1"/>
  <c r="I10" i="35"/>
  <c r="H10" i="35" s="1"/>
  <c r="L10" i="25" s="1"/>
  <c r="AO207" i="25"/>
  <c r="AN207" i="25"/>
  <c r="AP207" i="25"/>
  <c r="AP194" i="25"/>
  <c r="AP195" i="25"/>
  <c r="AP197" i="25"/>
  <c r="AN195" i="25"/>
  <c r="AO195" i="25"/>
  <c r="AN197" i="25"/>
  <c r="J18" i="37" l="1"/>
  <c r="I18" i="37" s="1"/>
  <c r="H18" i="37" s="1"/>
  <c r="Q18" i="25" s="1"/>
  <c r="H433" i="42"/>
  <c r="W430" i="25" s="1"/>
  <c r="Y430" i="25"/>
  <c r="H18" i="43"/>
  <c r="AA18" i="25" s="1"/>
  <c r="AB18" i="25"/>
  <c r="H77" i="45"/>
  <c r="AH77" i="25" s="1"/>
  <c r="AI77" i="25"/>
  <c r="H77" i="39"/>
  <c r="S77" i="25" s="1"/>
  <c r="T77" i="25"/>
  <c r="J67" i="37"/>
  <c r="I67" i="37" s="1"/>
  <c r="H67" i="37" s="1"/>
  <c r="Q67" i="25" s="1"/>
  <c r="J96" i="38"/>
  <c r="I96" i="38" s="1"/>
  <c r="H96" i="38" s="1"/>
  <c r="R96" i="25" s="1"/>
  <c r="H86" i="35"/>
  <c r="L86" i="25" s="1"/>
  <c r="H104" i="35"/>
  <c r="L104" i="25" s="1"/>
  <c r="AE361" i="25"/>
  <c r="H361" i="43"/>
  <c r="AA361" i="25" s="1"/>
  <c r="AB29" i="25"/>
  <c r="H29" i="43"/>
  <c r="AA29" i="25" s="1"/>
  <c r="H307" i="45"/>
  <c r="AH307" i="25" s="1"/>
  <c r="AJ307" i="25"/>
  <c r="J67" i="38"/>
  <c r="I67" i="38" s="1"/>
  <c r="H67" i="38" s="1"/>
  <c r="R67" i="25" s="1"/>
  <c r="I77" i="42"/>
  <c r="H472" i="39"/>
  <c r="H113" i="35"/>
  <c r="L113" i="25" s="1"/>
  <c r="H117" i="35"/>
  <c r="L117" i="25" s="1"/>
  <c r="H131" i="35"/>
  <c r="L131" i="25" s="1"/>
  <c r="H142" i="35"/>
  <c r="L142" i="25" s="1"/>
  <c r="H157" i="35"/>
  <c r="L157" i="25" s="1"/>
  <c r="I177" i="36"/>
  <c r="N177" i="25" s="1"/>
  <c r="AB79" i="35"/>
  <c r="AB125" i="35"/>
  <c r="AB137" i="35"/>
  <c r="AB136" i="35" s="1"/>
  <c r="AC79" i="35"/>
  <c r="AC125" i="35"/>
  <c r="AC137" i="35"/>
  <c r="AC136" i="35" s="1"/>
  <c r="AE515" i="35"/>
  <c r="J18" i="40"/>
  <c r="I18" i="40" s="1"/>
  <c r="H18" i="40" s="1"/>
  <c r="V18" i="25" s="1"/>
  <c r="I29" i="39"/>
  <c r="T29" i="25" s="1"/>
  <c r="I36" i="43"/>
  <c r="AO398" i="43"/>
  <c r="AO399" i="43" s="1"/>
  <c r="AO515" i="43" s="1"/>
  <c r="AO517" i="43" s="1"/>
  <c r="AM307" i="43"/>
  <c r="AF307" i="43" s="1"/>
  <c r="AE307" i="25" s="1"/>
  <c r="H36" i="42"/>
  <c r="W36" i="25" s="1"/>
  <c r="I68" i="43"/>
  <c r="J73" i="43"/>
  <c r="I73" i="43" s="1"/>
  <c r="I77" i="43"/>
  <c r="I97" i="43"/>
  <c r="I92" i="43"/>
  <c r="I86" i="43"/>
  <c r="I94" i="43"/>
  <c r="I80" i="43"/>
  <c r="I50" i="43"/>
  <c r="I19" i="43"/>
  <c r="AU512" i="43"/>
  <c r="AT512" i="43" s="1"/>
  <c r="AG512" i="25" s="1"/>
  <c r="AF512" i="25"/>
  <c r="AM433" i="43"/>
  <c r="AG512" i="43"/>
  <c r="AF512" i="43" s="1"/>
  <c r="AC512" i="43"/>
  <c r="AB512" i="43" s="1"/>
  <c r="AD512" i="25" s="1"/>
  <c r="L512" i="43"/>
  <c r="V410" i="43"/>
  <c r="S410" i="43"/>
  <c r="P410" i="43"/>
  <c r="I92" i="45"/>
  <c r="I86" i="45"/>
  <c r="I94" i="45"/>
  <c r="I97" i="45"/>
  <c r="I80" i="45"/>
  <c r="I68" i="45"/>
  <c r="AI68" i="25" s="1"/>
  <c r="I49" i="45"/>
  <c r="I50" i="45"/>
  <c r="I44" i="45"/>
  <c r="I35" i="45"/>
  <c r="I36" i="45"/>
  <c r="I19" i="45"/>
  <c r="I29" i="45"/>
  <c r="AI29" i="25" s="1"/>
  <c r="R512" i="45"/>
  <c r="R472" i="45"/>
  <c r="K512" i="45"/>
  <c r="H512" i="45" s="1"/>
  <c r="K472" i="45"/>
  <c r="AJ472" i="25" s="1"/>
  <c r="K433" i="45"/>
  <c r="AJ430" i="25" s="1"/>
  <c r="J73" i="45"/>
  <c r="I73" i="45" s="1"/>
  <c r="K472" i="46"/>
  <c r="M472" i="46"/>
  <c r="H450" i="46"/>
  <c r="AL450" i="25" s="1"/>
  <c r="J73" i="46"/>
  <c r="I73" i="46" s="1"/>
  <c r="H73" i="46" s="1"/>
  <c r="AL73" i="25" s="1"/>
  <c r="I77" i="46"/>
  <c r="H77" i="46" s="1"/>
  <c r="AL77" i="25" s="1"/>
  <c r="J49" i="46"/>
  <c r="I49" i="46" s="1"/>
  <c r="H49" i="46" s="1"/>
  <c r="AL49" i="25" s="1"/>
  <c r="I50" i="46"/>
  <c r="H50" i="46" s="1"/>
  <c r="AL50" i="25" s="1"/>
  <c r="J18" i="46"/>
  <c r="I18" i="46" s="1"/>
  <c r="H18" i="46" s="1"/>
  <c r="AL18" i="25" s="1"/>
  <c r="H512" i="46"/>
  <c r="H86" i="42"/>
  <c r="W86" i="25" s="1"/>
  <c r="H94" i="42"/>
  <c r="W94" i="25" s="1"/>
  <c r="H97" i="42"/>
  <c r="W97" i="25" s="1"/>
  <c r="H80" i="42"/>
  <c r="W80" i="25" s="1"/>
  <c r="H92" i="42"/>
  <c r="W92" i="25" s="1"/>
  <c r="H58" i="42"/>
  <c r="W58" i="25" s="1"/>
  <c r="H50" i="42"/>
  <c r="W50" i="25" s="1"/>
  <c r="H44" i="42"/>
  <c r="W44" i="25" s="1"/>
  <c r="H19" i="42"/>
  <c r="W19" i="25" s="1"/>
  <c r="L512" i="42"/>
  <c r="H512" i="42" s="1"/>
  <c r="K73" i="42"/>
  <c r="J73" i="40"/>
  <c r="I73" i="40" s="1"/>
  <c r="H73" i="40" s="1"/>
  <c r="V73" i="25" s="1"/>
  <c r="I77" i="40"/>
  <c r="H77" i="40" s="1"/>
  <c r="V77" i="25" s="1"/>
  <c r="J49" i="40"/>
  <c r="I49" i="40" s="1"/>
  <c r="H49" i="40" s="1"/>
  <c r="V49" i="25" s="1"/>
  <c r="I50" i="40"/>
  <c r="H50" i="40" s="1"/>
  <c r="V50" i="25" s="1"/>
  <c r="I512" i="40"/>
  <c r="H512" i="40" s="1"/>
  <c r="I472" i="40"/>
  <c r="H472" i="40" s="1"/>
  <c r="I434" i="40"/>
  <c r="H434" i="40" s="1"/>
  <c r="I433" i="40"/>
  <c r="H433" i="40" s="1"/>
  <c r="V430" i="25" s="1"/>
  <c r="I80" i="39"/>
  <c r="I92" i="39"/>
  <c r="I86" i="39"/>
  <c r="I94" i="39"/>
  <c r="I97" i="39"/>
  <c r="I68" i="39"/>
  <c r="T68" i="25" s="1"/>
  <c r="I58" i="39"/>
  <c r="I50" i="39"/>
  <c r="I36" i="39"/>
  <c r="I44" i="39"/>
  <c r="I19" i="39"/>
  <c r="K512" i="39"/>
  <c r="H512" i="39" s="1"/>
  <c r="J73" i="39"/>
  <c r="J73" i="38"/>
  <c r="I73" i="38" s="1"/>
  <c r="H73" i="38" s="1"/>
  <c r="R73" i="25" s="1"/>
  <c r="I77" i="38"/>
  <c r="H77" i="38" s="1"/>
  <c r="R77" i="25" s="1"/>
  <c r="I513" i="38"/>
  <c r="H513" i="38" s="1"/>
  <c r="I472" i="38"/>
  <c r="H472" i="38" s="1"/>
  <c r="J49" i="37"/>
  <c r="I49" i="37" s="1"/>
  <c r="H49" i="37" s="1"/>
  <c r="Q49" i="25" s="1"/>
  <c r="I490" i="37"/>
  <c r="H490" i="37" s="1"/>
  <c r="Q490" i="25" s="1"/>
  <c r="I494" i="37"/>
  <c r="H494" i="37" s="1"/>
  <c r="Q494" i="25" s="1"/>
  <c r="I498" i="37"/>
  <c r="H498" i="37" s="1"/>
  <c r="Q498" i="25" s="1"/>
  <c r="I502" i="37"/>
  <c r="H502" i="37" s="1"/>
  <c r="Q502" i="25" s="1"/>
  <c r="I506" i="37"/>
  <c r="H506" i="37" s="1"/>
  <c r="Q506" i="25" s="1"/>
  <c r="J73" i="37"/>
  <c r="I73" i="37" s="1"/>
  <c r="H73" i="37" s="1"/>
  <c r="Q73" i="25" s="1"/>
  <c r="J96" i="37"/>
  <c r="I96" i="37" s="1"/>
  <c r="H96" i="37" s="1"/>
  <c r="Q96" i="25" s="1"/>
  <c r="N166" i="36"/>
  <c r="M177" i="36"/>
  <c r="O177" i="25" s="1"/>
  <c r="I376" i="36"/>
  <c r="N376" i="25" s="1"/>
  <c r="I389" i="36"/>
  <c r="N389" i="25" s="1"/>
  <c r="I396" i="36"/>
  <c r="N396" i="25" s="1"/>
  <c r="I422" i="36"/>
  <c r="N422" i="25" s="1"/>
  <c r="I450" i="36"/>
  <c r="N450" i="25" s="1"/>
  <c r="I458" i="36"/>
  <c r="N458" i="25" s="1"/>
  <c r="I466" i="36"/>
  <c r="N466" i="25" s="1"/>
  <c r="I473" i="36"/>
  <c r="N473" i="25" s="1"/>
  <c r="I490" i="36"/>
  <c r="N490" i="25" s="1"/>
  <c r="I498" i="36"/>
  <c r="N498" i="25" s="1"/>
  <c r="I506" i="36"/>
  <c r="N506" i="25" s="1"/>
  <c r="I508" i="36"/>
  <c r="N508" i="25" s="1"/>
  <c r="N215" i="25"/>
  <c r="I29" i="36"/>
  <c r="N29" i="25" s="1"/>
  <c r="I50" i="36"/>
  <c r="N50" i="25" s="1"/>
  <c r="I58" i="36"/>
  <c r="N58" i="25" s="1"/>
  <c r="I92" i="36"/>
  <c r="N92" i="25" s="1"/>
  <c r="Q73" i="36"/>
  <c r="P73" i="25" s="1"/>
  <c r="Q104" i="36"/>
  <c r="P104" i="25" s="1"/>
  <c r="Q107" i="36"/>
  <c r="P107" i="25" s="1"/>
  <c r="Q131" i="36"/>
  <c r="P131" i="25" s="1"/>
  <c r="Q195" i="36"/>
  <c r="P195" i="25" s="1"/>
  <c r="Q197" i="36"/>
  <c r="P197" i="25" s="1"/>
  <c r="Q202" i="36"/>
  <c r="P202" i="25" s="1"/>
  <c r="AB100" i="35"/>
  <c r="AB111" i="35"/>
  <c r="AC100" i="35"/>
  <c r="AC111" i="35"/>
  <c r="I74" i="36"/>
  <c r="N74" i="25" s="1"/>
  <c r="I190" i="34"/>
  <c r="H190" i="34" s="1"/>
  <c r="K190" i="25" s="1"/>
  <c r="I195" i="34"/>
  <c r="H195" i="34" s="1"/>
  <c r="K195" i="25" s="1"/>
  <c r="I202" i="34"/>
  <c r="H202" i="34" s="1"/>
  <c r="K202" i="25" s="1"/>
  <c r="I215" i="34"/>
  <c r="H215" i="34" s="1"/>
  <c r="K215" i="25" s="1"/>
  <c r="I256" i="34"/>
  <c r="H256" i="34" s="1"/>
  <c r="K256" i="25" s="1"/>
  <c r="I273" i="34"/>
  <c r="H273" i="34" s="1"/>
  <c r="K273" i="25" s="1"/>
  <c r="I291" i="34"/>
  <c r="H291" i="34" s="1"/>
  <c r="K291" i="25" s="1"/>
  <c r="I302" i="34"/>
  <c r="H302" i="34" s="1"/>
  <c r="K302" i="25" s="1"/>
  <c r="I327" i="34"/>
  <c r="H327" i="34" s="1"/>
  <c r="K327" i="25" s="1"/>
  <c r="I339" i="34"/>
  <c r="H339" i="34" s="1"/>
  <c r="K339" i="25" s="1"/>
  <c r="I346" i="34"/>
  <c r="H346" i="34" s="1"/>
  <c r="K346" i="25" s="1"/>
  <c r="I361" i="34"/>
  <c r="H361" i="34" s="1"/>
  <c r="K361" i="25" s="1"/>
  <c r="I376" i="34"/>
  <c r="H376" i="34" s="1"/>
  <c r="K376" i="25" s="1"/>
  <c r="I385" i="34"/>
  <c r="H385" i="34" s="1"/>
  <c r="K385" i="25" s="1"/>
  <c r="I389" i="34"/>
  <c r="H389" i="34" s="1"/>
  <c r="K389" i="25" s="1"/>
  <c r="I396" i="34"/>
  <c r="H396" i="34" s="1"/>
  <c r="K396" i="25" s="1"/>
  <c r="I404" i="34"/>
  <c r="H404" i="34" s="1"/>
  <c r="K404" i="25" s="1"/>
  <c r="AI411" i="25"/>
  <c r="I422" i="34"/>
  <c r="H422" i="34" s="1"/>
  <c r="K422" i="25" s="1"/>
  <c r="I431" i="34"/>
  <c r="H431" i="34" s="1"/>
  <c r="K428" i="25" s="1"/>
  <c r="I450" i="34"/>
  <c r="H450" i="34" s="1"/>
  <c r="K450" i="25" s="1"/>
  <c r="I454" i="34"/>
  <c r="H454" i="34" s="1"/>
  <c r="K454" i="25" s="1"/>
  <c r="I458" i="34"/>
  <c r="H458" i="34" s="1"/>
  <c r="K458" i="25" s="1"/>
  <c r="I462" i="34"/>
  <c r="H462" i="34" s="1"/>
  <c r="K462" i="25" s="1"/>
  <c r="I466" i="34"/>
  <c r="H466" i="34" s="1"/>
  <c r="K466" i="25" s="1"/>
  <c r="I473" i="34"/>
  <c r="H473" i="34" s="1"/>
  <c r="K473" i="25" s="1"/>
  <c r="I477" i="34"/>
  <c r="H477" i="34" s="1"/>
  <c r="K477" i="25" s="1"/>
  <c r="I490" i="34"/>
  <c r="H490" i="34" s="1"/>
  <c r="K490" i="25" s="1"/>
  <c r="I494" i="34"/>
  <c r="H494" i="34" s="1"/>
  <c r="K494" i="25" s="1"/>
  <c r="I498" i="34"/>
  <c r="H498" i="34" s="1"/>
  <c r="K498" i="25" s="1"/>
  <c r="I502" i="34"/>
  <c r="H502" i="34" s="1"/>
  <c r="K502" i="25" s="1"/>
  <c r="I506" i="34"/>
  <c r="H506" i="34" s="1"/>
  <c r="K506" i="25" s="1"/>
  <c r="I508" i="34"/>
  <c r="H508" i="34" s="1"/>
  <c r="K508" i="25" s="1"/>
  <c r="I187" i="34"/>
  <c r="H187" i="34" s="1"/>
  <c r="K187" i="25" s="1"/>
  <c r="I197" i="34"/>
  <c r="H197" i="34" s="1"/>
  <c r="K197" i="25" s="1"/>
  <c r="I250" i="34"/>
  <c r="H250" i="34" s="1"/>
  <c r="K250" i="25" s="1"/>
  <c r="I261" i="34"/>
  <c r="H261" i="34" s="1"/>
  <c r="K261" i="25" s="1"/>
  <c r="I283" i="34"/>
  <c r="H283" i="34" s="1"/>
  <c r="K283" i="25" s="1"/>
  <c r="I298" i="34"/>
  <c r="H298" i="34" s="1"/>
  <c r="K298" i="25" s="1"/>
  <c r="I308" i="34"/>
  <c r="H308" i="34" s="1"/>
  <c r="K308" i="25" s="1"/>
  <c r="I320" i="34"/>
  <c r="H320" i="34" s="1"/>
  <c r="K320" i="25" s="1"/>
  <c r="I333" i="34"/>
  <c r="H333" i="34" s="1"/>
  <c r="K333" i="25" s="1"/>
  <c r="I342" i="34"/>
  <c r="H342" i="34" s="1"/>
  <c r="K342" i="25" s="1"/>
  <c r="I349" i="34"/>
  <c r="H349" i="34" s="1"/>
  <c r="K349" i="25" s="1"/>
  <c r="I364" i="34"/>
  <c r="H364" i="34" s="1"/>
  <c r="K364" i="25" s="1"/>
  <c r="I372" i="34"/>
  <c r="H372" i="34" s="1"/>
  <c r="K372" i="25" s="1"/>
  <c r="I379" i="34"/>
  <c r="H379" i="34" s="1"/>
  <c r="K379" i="25" s="1"/>
  <c r="I387" i="34"/>
  <c r="H387" i="34" s="1"/>
  <c r="K387" i="25" s="1"/>
  <c r="I391" i="34"/>
  <c r="H391" i="34" s="1"/>
  <c r="K391" i="25" s="1"/>
  <c r="I393" i="34"/>
  <c r="H393" i="34" s="1"/>
  <c r="K393" i="25" s="1"/>
  <c r="I401" i="34"/>
  <c r="H401" i="34" s="1"/>
  <c r="K401" i="25" s="1"/>
  <c r="I408" i="34"/>
  <c r="H408" i="34" s="1"/>
  <c r="K408" i="25" s="1"/>
  <c r="AB411" i="25"/>
  <c r="I411" i="36"/>
  <c r="I413" i="34"/>
  <c r="H413" i="34" s="1"/>
  <c r="K413" i="25" s="1"/>
  <c r="I452" i="34"/>
  <c r="H452" i="34" s="1"/>
  <c r="K452" i="25" s="1"/>
  <c r="I456" i="34"/>
  <c r="H456" i="34" s="1"/>
  <c r="K456" i="25" s="1"/>
  <c r="I460" i="34"/>
  <c r="H460" i="34" s="1"/>
  <c r="K460" i="25" s="1"/>
  <c r="I464" i="34"/>
  <c r="H464" i="34" s="1"/>
  <c r="K464" i="25" s="1"/>
  <c r="I468" i="34"/>
  <c r="H468" i="34" s="1"/>
  <c r="K468" i="25" s="1"/>
  <c r="I475" i="34"/>
  <c r="H475" i="34" s="1"/>
  <c r="K475" i="25" s="1"/>
  <c r="I479" i="34"/>
  <c r="H479" i="34" s="1"/>
  <c r="K479" i="25" s="1"/>
  <c r="I492" i="34"/>
  <c r="H492" i="34" s="1"/>
  <c r="K492" i="25" s="1"/>
  <c r="I496" i="34"/>
  <c r="H496" i="34" s="1"/>
  <c r="K496" i="25" s="1"/>
  <c r="I500" i="34"/>
  <c r="H500" i="34" s="1"/>
  <c r="K500" i="25" s="1"/>
  <c r="I504" i="34"/>
  <c r="H504" i="34" s="1"/>
  <c r="K504" i="25" s="1"/>
  <c r="K411" i="25"/>
  <c r="I433" i="34"/>
  <c r="H433" i="34" s="1"/>
  <c r="K430" i="25" s="1"/>
  <c r="AQ433" i="43"/>
  <c r="AP433" i="43" s="1"/>
  <c r="AF430" i="25" s="1"/>
  <c r="Y433" i="25"/>
  <c r="K433" i="39"/>
  <c r="I424" i="35"/>
  <c r="H424" i="35" s="1"/>
  <c r="L424" i="25" s="1"/>
  <c r="J18" i="45"/>
  <c r="I18" i="36"/>
  <c r="N18" i="25" s="1"/>
  <c r="I19" i="36"/>
  <c r="N19" i="25" s="1"/>
  <c r="I44" i="36"/>
  <c r="N44" i="25" s="1"/>
  <c r="I50" i="35"/>
  <c r="H50" i="35" s="1"/>
  <c r="L50" i="25" s="1"/>
  <c r="I68" i="36"/>
  <c r="N68" i="25" s="1"/>
  <c r="I74" i="35"/>
  <c r="H74" i="35" s="1"/>
  <c r="L74" i="25" s="1"/>
  <c r="I77" i="36"/>
  <c r="N77" i="25" s="1"/>
  <c r="I86" i="36"/>
  <c r="N86" i="25" s="1"/>
  <c r="I92" i="35"/>
  <c r="H92" i="35" s="1"/>
  <c r="L92" i="25" s="1"/>
  <c r="I94" i="36"/>
  <c r="N94" i="25" s="1"/>
  <c r="I97" i="36"/>
  <c r="N97" i="25" s="1"/>
  <c r="I101" i="35"/>
  <c r="H101" i="35" s="1"/>
  <c r="L101" i="25" s="1"/>
  <c r="I104" i="36"/>
  <c r="N104" i="25" s="1"/>
  <c r="I113" i="36"/>
  <c r="N113" i="25" s="1"/>
  <c r="I115" i="35"/>
  <c r="H115" i="35" s="1"/>
  <c r="L115" i="25" s="1"/>
  <c r="I117" i="36"/>
  <c r="N117" i="25" s="1"/>
  <c r="I131" i="36"/>
  <c r="N131" i="25" s="1"/>
  <c r="I138" i="35"/>
  <c r="H138" i="35" s="1"/>
  <c r="L138" i="25" s="1"/>
  <c r="I142" i="36"/>
  <c r="N142" i="25" s="1"/>
  <c r="I157" i="36"/>
  <c r="N157" i="25" s="1"/>
  <c r="I167" i="35"/>
  <c r="H167" i="35" s="1"/>
  <c r="L167" i="25" s="1"/>
  <c r="I171" i="36"/>
  <c r="N171" i="25" s="1"/>
  <c r="I187" i="36"/>
  <c r="N187" i="25" s="1"/>
  <c r="I190" i="36"/>
  <c r="N190" i="25" s="1"/>
  <c r="I197" i="36"/>
  <c r="N197" i="25" s="1"/>
  <c r="I215" i="35"/>
  <c r="H215" i="35" s="1"/>
  <c r="I250" i="36"/>
  <c r="N250" i="25" s="1"/>
  <c r="I256" i="35"/>
  <c r="H256" i="35" s="1"/>
  <c r="L256" i="25" s="1"/>
  <c r="I261" i="36"/>
  <c r="N261" i="25" s="1"/>
  <c r="I273" i="35"/>
  <c r="H273" i="35" s="1"/>
  <c r="L273" i="25" s="1"/>
  <c r="I283" i="36"/>
  <c r="N283" i="25" s="1"/>
  <c r="I291" i="35"/>
  <c r="H291" i="35" s="1"/>
  <c r="L291" i="25" s="1"/>
  <c r="I298" i="36"/>
  <c r="N298" i="25" s="1"/>
  <c r="I302" i="35"/>
  <c r="H302" i="35" s="1"/>
  <c r="L302" i="25" s="1"/>
  <c r="I308" i="35"/>
  <c r="H308" i="35" s="1"/>
  <c r="L308" i="25" s="1"/>
  <c r="I320" i="36"/>
  <c r="N320" i="25" s="1"/>
  <c r="I333" i="36"/>
  <c r="N333" i="25" s="1"/>
  <c r="I339" i="35"/>
  <c r="H339" i="35" s="1"/>
  <c r="L339" i="25" s="1"/>
  <c r="I342" i="36"/>
  <c r="N342" i="25" s="1"/>
  <c r="I349" i="36"/>
  <c r="N349" i="25" s="1"/>
  <c r="I361" i="35"/>
  <c r="H361" i="35" s="1"/>
  <c r="L361" i="25" s="1"/>
  <c r="I364" i="36"/>
  <c r="N364" i="25" s="1"/>
  <c r="I372" i="36"/>
  <c r="N372" i="25" s="1"/>
  <c r="I376" i="35"/>
  <c r="H376" i="35" s="1"/>
  <c r="L376" i="25" s="1"/>
  <c r="I378" i="36"/>
  <c r="N378" i="25" s="1"/>
  <c r="I379" i="36"/>
  <c r="N379" i="25" s="1"/>
  <c r="I387" i="36"/>
  <c r="N387" i="25" s="1"/>
  <c r="I393" i="36"/>
  <c r="N393" i="25" s="1"/>
  <c r="I401" i="36"/>
  <c r="N401" i="25" s="1"/>
  <c r="I408" i="36"/>
  <c r="N408" i="25" s="1"/>
  <c r="I413" i="36"/>
  <c r="N413" i="25" s="1"/>
  <c r="I431" i="36"/>
  <c r="N428" i="25" s="1"/>
  <c r="AI436" i="25"/>
  <c r="I452" i="36"/>
  <c r="N452" i="25" s="1"/>
  <c r="I456" i="36"/>
  <c r="N456" i="25" s="1"/>
  <c r="I460" i="36"/>
  <c r="N460" i="25" s="1"/>
  <c r="I464" i="36"/>
  <c r="N464" i="25" s="1"/>
  <c r="I468" i="36"/>
  <c r="N468" i="25" s="1"/>
  <c r="I475" i="36"/>
  <c r="N475" i="25" s="1"/>
  <c r="I492" i="36"/>
  <c r="N492" i="25" s="1"/>
  <c r="I496" i="36"/>
  <c r="N496" i="25" s="1"/>
  <c r="I500" i="36"/>
  <c r="N500" i="25" s="1"/>
  <c r="I508" i="35"/>
  <c r="H508" i="35" s="1"/>
  <c r="L508" i="25" s="1"/>
  <c r="O411" i="25"/>
  <c r="Q450" i="36"/>
  <c r="P450" i="25" s="1"/>
  <c r="Q452" i="36"/>
  <c r="P452" i="25" s="1"/>
  <c r="Q454" i="36"/>
  <c r="P454" i="25" s="1"/>
  <c r="Q456" i="36"/>
  <c r="P456" i="25" s="1"/>
  <c r="Q458" i="36"/>
  <c r="P458" i="25" s="1"/>
  <c r="Q460" i="36"/>
  <c r="P460" i="25" s="1"/>
  <c r="Q462" i="36"/>
  <c r="P462" i="25" s="1"/>
  <c r="Q466" i="36"/>
  <c r="P466" i="25" s="1"/>
  <c r="Q468" i="36"/>
  <c r="P468" i="25" s="1"/>
  <c r="Q473" i="36"/>
  <c r="P473" i="25" s="1"/>
  <c r="Q475" i="36"/>
  <c r="P475" i="25" s="1"/>
  <c r="Q477" i="36"/>
  <c r="P477" i="25" s="1"/>
  <c r="Q479" i="36"/>
  <c r="P479" i="25" s="1"/>
  <c r="Q490" i="36"/>
  <c r="P490" i="25" s="1"/>
  <c r="Q492" i="36"/>
  <c r="P492" i="25" s="1"/>
  <c r="Q494" i="36"/>
  <c r="P494" i="25" s="1"/>
  <c r="Q496" i="36"/>
  <c r="P496" i="25" s="1"/>
  <c r="Q498" i="36"/>
  <c r="P498" i="25" s="1"/>
  <c r="Q500" i="36"/>
  <c r="P500" i="25" s="1"/>
  <c r="Q502" i="36"/>
  <c r="P502" i="25" s="1"/>
  <c r="Q504" i="36"/>
  <c r="P504" i="25" s="1"/>
  <c r="Q506" i="36"/>
  <c r="P506" i="25" s="1"/>
  <c r="Q508" i="36"/>
  <c r="P508" i="25" s="1"/>
  <c r="P472" i="43"/>
  <c r="P433" i="43"/>
  <c r="AQ472" i="43"/>
  <c r="AP472" i="43" s="1"/>
  <c r="O433" i="46"/>
  <c r="AG472" i="43"/>
  <c r="V433" i="43"/>
  <c r="M433" i="46"/>
  <c r="V472" i="43"/>
  <c r="Y433" i="43"/>
  <c r="AG433" i="43"/>
  <c r="AJ433" i="43"/>
  <c r="I80" i="36"/>
  <c r="N80" i="25" s="1"/>
  <c r="M578" i="45"/>
  <c r="M580" i="45" s="1"/>
  <c r="I66" i="36"/>
  <c r="N66" i="25" s="1"/>
  <c r="I67" i="36"/>
  <c r="N67" i="25" s="1"/>
  <c r="I80" i="35"/>
  <c r="H80" i="35" s="1"/>
  <c r="L80" i="25" s="1"/>
  <c r="I333" i="35"/>
  <c r="U472" i="25"/>
  <c r="Q464" i="36"/>
  <c r="P464" i="25" s="1"/>
  <c r="T436" i="25"/>
  <c r="I29" i="35"/>
  <c r="H29" i="35" s="1"/>
  <c r="L29" i="25" s="1"/>
  <c r="I107" i="35"/>
  <c r="H107" i="35" s="1"/>
  <c r="L107" i="25" s="1"/>
  <c r="AM195" i="25"/>
  <c r="I207" i="36"/>
  <c r="N207" i="25" s="1"/>
  <c r="I204" i="36"/>
  <c r="N204" i="25" s="1"/>
  <c r="Q215" i="25"/>
  <c r="I327" i="35"/>
  <c r="H327" i="35" s="1"/>
  <c r="L327" i="25" s="1"/>
  <c r="I346" i="35"/>
  <c r="H346" i="35" s="1"/>
  <c r="L346" i="25" s="1"/>
  <c r="I385" i="35"/>
  <c r="H385" i="35" s="1"/>
  <c r="L385" i="25" s="1"/>
  <c r="I389" i="35"/>
  <c r="H389" i="35" s="1"/>
  <c r="L389" i="25" s="1"/>
  <c r="I396" i="35"/>
  <c r="H396" i="35" s="1"/>
  <c r="L396" i="25" s="1"/>
  <c r="I404" i="35"/>
  <c r="H404" i="35" s="1"/>
  <c r="L404" i="25" s="1"/>
  <c r="Q411" i="25"/>
  <c r="I411" i="35"/>
  <c r="H411" i="35" s="1"/>
  <c r="I422" i="35"/>
  <c r="H422" i="35" s="1"/>
  <c r="L422" i="25" s="1"/>
  <c r="I452" i="35"/>
  <c r="H452" i="35" s="1"/>
  <c r="L452" i="25" s="1"/>
  <c r="I456" i="35"/>
  <c r="H456" i="35" s="1"/>
  <c r="L456" i="25" s="1"/>
  <c r="I460" i="35"/>
  <c r="H460" i="35" s="1"/>
  <c r="L460" i="25" s="1"/>
  <c r="I468" i="35"/>
  <c r="H468" i="35" s="1"/>
  <c r="L468" i="25" s="1"/>
  <c r="AL473" i="25"/>
  <c r="V473" i="25"/>
  <c r="R473" i="25"/>
  <c r="I475" i="35"/>
  <c r="H475" i="35" s="1"/>
  <c r="L475" i="25" s="1"/>
  <c r="I492" i="35"/>
  <c r="H492" i="35" s="1"/>
  <c r="L492" i="25" s="1"/>
  <c r="I496" i="35"/>
  <c r="H496" i="35" s="1"/>
  <c r="L496" i="25" s="1"/>
  <c r="I500" i="35"/>
  <c r="H500" i="35" s="1"/>
  <c r="L500" i="25" s="1"/>
  <c r="I204" i="35"/>
  <c r="H204" i="35" s="1"/>
  <c r="L204" i="25" s="1"/>
  <c r="I207" i="35"/>
  <c r="H207" i="35" s="1"/>
  <c r="L207" i="25" s="1"/>
  <c r="I58" i="35"/>
  <c r="H58" i="35" s="1"/>
  <c r="L58" i="25" s="1"/>
  <c r="H24" i="35"/>
  <c r="L24" i="25" s="1"/>
  <c r="I506" i="35"/>
  <c r="H506" i="35" s="1"/>
  <c r="L506" i="25" s="1"/>
  <c r="Q24" i="36"/>
  <c r="P24" i="25" s="1"/>
  <c r="Q29" i="36"/>
  <c r="P29" i="25" s="1"/>
  <c r="Q32" i="36"/>
  <c r="P32" i="25" s="1"/>
  <c r="Q207" i="36"/>
  <c r="P207" i="25" s="1"/>
  <c r="Q204" i="36"/>
  <c r="P204" i="25" s="1"/>
  <c r="Q215" i="36"/>
  <c r="P215" i="25" s="1"/>
  <c r="Q431" i="36"/>
  <c r="P428" i="25" s="1"/>
  <c r="I44" i="35"/>
  <c r="H44" i="35" s="1"/>
  <c r="L44" i="25" s="1"/>
  <c r="J34" i="35"/>
  <c r="I77" i="35"/>
  <c r="H77" i="35" s="1"/>
  <c r="L77" i="25" s="1"/>
  <c r="I94" i="35"/>
  <c r="H94" i="35" s="1"/>
  <c r="L94" i="25" s="1"/>
  <c r="I126" i="35"/>
  <c r="H126" i="35" s="1"/>
  <c r="L126" i="25" s="1"/>
  <c r="I150" i="35"/>
  <c r="H150" i="35" s="1"/>
  <c r="L150" i="25" s="1"/>
  <c r="I177" i="35"/>
  <c r="H177" i="35" s="1"/>
  <c r="L177" i="25" s="1"/>
  <c r="I195" i="35"/>
  <c r="H195" i="35" s="1"/>
  <c r="L195" i="25" s="1"/>
  <c r="V215" i="25"/>
  <c r="R215" i="25"/>
  <c r="I298" i="35"/>
  <c r="H298" i="35" s="1"/>
  <c r="L298" i="25" s="1"/>
  <c r="I387" i="35"/>
  <c r="H387" i="35" s="1"/>
  <c r="L387" i="25" s="1"/>
  <c r="I401" i="35"/>
  <c r="H401" i="35" s="1"/>
  <c r="L401" i="25" s="1"/>
  <c r="I408" i="35"/>
  <c r="H408" i="35" s="1"/>
  <c r="L408" i="25" s="1"/>
  <c r="AL411" i="25"/>
  <c r="V411" i="25"/>
  <c r="R411" i="25"/>
  <c r="I413" i="35"/>
  <c r="H413" i="35" s="1"/>
  <c r="L413" i="25" s="1"/>
  <c r="I431" i="35"/>
  <c r="H431" i="35" s="1"/>
  <c r="L428" i="25" s="1"/>
  <c r="I450" i="35"/>
  <c r="H450" i="35" s="1"/>
  <c r="L450" i="25" s="1"/>
  <c r="I454" i="35"/>
  <c r="H454" i="35" s="1"/>
  <c r="L454" i="25" s="1"/>
  <c r="I458" i="35"/>
  <c r="H458" i="35" s="1"/>
  <c r="L458" i="25" s="1"/>
  <c r="I462" i="35"/>
  <c r="H462" i="35" s="1"/>
  <c r="L462" i="25" s="1"/>
  <c r="I466" i="35"/>
  <c r="H466" i="35" s="1"/>
  <c r="L466" i="25" s="1"/>
  <c r="Q473" i="25"/>
  <c r="I473" i="35"/>
  <c r="H473" i="35" s="1"/>
  <c r="I477" i="35"/>
  <c r="H477" i="35" s="1"/>
  <c r="L477" i="25" s="1"/>
  <c r="I490" i="35"/>
  <c r="H490" i="35" s="1"/>
  <c r="L490" i="25" s="1"/>
  <c r="I494" i="35"/>
  <c r="H494" i="35" s="1"/>
  <c r="L494" i="25" s="1"/>
  <c r="I498" i="35"/>
  <c r="H498" i="35" s="1"/>
  <c r="L498" i="25" s="1"/>
  <c r="I502" i="35"/>
  <c r="H502" i="35" s="1"/>
  <c r="L502" i="25" s="1"/>
  <c r="I202" i="35"/>
  <c r="H202" i="35" s="1"/>
  <c r="L202" i="25" s="1"/>
  <c r="I35" i="35"/>
  <c r="H35" i="35" s="1"/>
  <c r="L35" i="25" s="1"/>
  <c r="I36" i="35"/>
  <c r="H36" i="35" s="1"/>
  <c r="L36" i="25" s="1"/>
  <c r="I19" i="35"/>
  <c r="H19" i="35" s="1"/>
  <c r="L19" i="25" s="1"/>
  <c r="AL215" i="25"/>
  <c r="I479" i="36"/>
  <c r="N479" i="25" s="1"/>
  <c r="I479" i="35"/>
  <c r="H479" i="35" s="1"/>
  <c r="L479" i="25" s="1"/>
  <c r="I68" i="35"/>
  <c r="H68" i="35" s="1"/>
  <c r="L68" i="25" s="1"/>
  <c r="I464" i="35"/>
  <c r="H464" i="35" s="1"/>
  <c r="L464" i="25" s="1"/>
  <c r="I504" i="36"/>
  <c r="N504" i="25" s="1"/>
  <c r="I504" i="35"/>
  <c r="H504" i="35" s="1"/>
  <c r="L504" i="25" s="1"/>
  <c r="J35" i="46"/>
  <c r="I35" i="46" s="1"/>
  <c r="H35" i="46" s="1"/>
  <c r="AL35" i="25" s="1"/>
  <c r="J49" i="43"/>
  <c r="I49" i="43" s="1"/>
  <c r="J66" i="37"/>
  <c r="I66" i="37" s="1"/>
  <c r="H66" i="37" s="1"/>
  <c r="Q66" i="25" s="1"/>
  <c r="J67" i="45"/>
  <c r="J66" i="45" s="1"/>
  <c r="J67" i="39"/>
  <c r="J67" i="35"/>
  <c r="I73" i="36"/>
  <c r="N73" i="25" s="1"/>
  <c r="J96" i="46"/>
  <c r="I96" i="46" s="1"/>
  <c r="H96" i="46" s="1"/>
  <c r="AL96" i="25" s="1"/>
  <c r="J166" i="37"/>
  <c r="I166" i="37" s="1"/>
  <c r="H166" i="37" s="1"/>
  <c r="Q166" i="25" s="1"/>
  <c r="W215" i="25"/>
  <c r="I391" i="36"/>
  <c r="N391" i="25" s="1"/>
  <c r="AB410" i="25"/>
  <c r="S411" i="25"/>
  <c r="W473" i="25"/>
  <c r="Q101" i="36"/>
  <c r="P101" i="25" s="1"/>
  <c r="Q126" i="36"/>
  <c r="P126" i="25" s="1"/>
  <c r="Q424" i="36"/>
  <c r="P424" i="25" s="1"/>
  <c r="Q425" i="36"/>
  <c r="P425" i="25" s="1"/>
  <c r="Q438" i="36"/>
  <c r="P438" i="25" s="1"/>
  <c r="AK472" i="25"/>
  <c r="AE215" i="25"/>
  <c r="AH411" i="25"/>
  <c r="J18" i="39"/>
  <c r="J18" i="35"/>
  <c r="I18" i="35" s="1"/>
  <c r="H18" i="35" s="1"/>
  <c r="L18" i="25" s="1"/>
  <c r="J35" i="39"/>
  <c r="J56" i="37"/>
  <c r="I56" i="37" s="1"/>
  <c r="H56" i="37" s="1"/>
  <c r="Q56" i="25" s="1"/>
  <c r="J79" i="38"/>
  <c r="I79" i="38" s="1"/>
  <c r="H79" i="38" s="1"/>
  <c r="R79" i="25" s="1"/>
  <c r="J96" i="45"/>
  <c r="J96" i="35"/>
  <c r="I96" i="35" s="1"/>
  <c r="H96" i="35" s="1"/>
  <c r="L96" i="25" s="1"/>
  <c r="J166" i="36"/>
  <c r="J165" i="36" s="1"/>
  <c r="I391" i="35"/>
  <c r="H391" i="35" s="1"/>
  <c r="L391" i="25" s="1"/>
  <c r="I424" i="36"/>
  <c r="N424" i="25" s="1"/>
  <c r="I56" i="35"/>
  <c r="H56" i="35" s="1"/>
  <c r="L56" i="25" s="1"/>
  <c r="Q250" i="36"/>
  <c r="P250" i="25" s="1"/>
  <c r="Q256" i="36"/>
  <c r="P256" i="25" s="1"/>
  <c r="Q261" i="36"/>
  <c r="P261" i="25" s="1"/>
  <c r="Q273" i="36"/>
  <c r="P273" i="25" s="1"/>
  <c r="Q283" i="36"/>
  <c r="P283" i="25" s="1"/>
  <c r="Q291" i="36"/>
  <c r="P291" i="25" s="1"/>
  <c r="Q298" i="36"/>
  <c r="P298" i="25" s="1"/>
  <c r="Q302" i="36"/>
  <c r="P302" i="25" s="1"/>
  <c r="Q308" i="36"/>
  <c r="P308" i="25" s="1"/>
  <c r="Q320" i="36"/>
  <c r="P320" i="25" s="1"/>
  <c r="Q327" i="36"/>
  <c r="P327" i="25" s="1"/>
  <c r="Q333" i="36"/>
  <c r="P333" i="25" s="1"/>
  <c r="Q339" i="36"/>
  <c r="P339" i="25" s="1"/>
  <c r="Q342" i="36"/>
  <c r="P342" i="25" s="1"/>
  <c r="Q346" i="36"/>
  <c r="P346" i="25" s="1"/>
  <c r="Q349" i="36"/>
  <c r="P349" i="25" s="1"/>
  <c r="Q361" i="36"/>
  <c r="P361" i="25" s="1"/>
  <c r="Q364" i="36"/>
  <c r="P364" i="25" s="1"/>
  <c r="I398" i="38"/>
  <c r="H398" i="38" s="1"/>
  <c r="S472" i="43"/>
  <c r="U410" i="25"/>
  <c r="U436" i="25"/>
  <c r="AF436" i="25"/>
  <c r="AE473" i="25"/>
  <c r="AG410" i="25"/>
  <c r="J18" i="38"/>
  <c r="I18" i="38" s="1"/>
  <c r="H18" i="38" s="1"/>
  <c r="R18" i="25" s="1"/>
  <c r="J35" i="36"/>
  <c r="I35" i="36" s="1"/>
  <c r="N35" i="25" s="1"/>
  <c r="J35" i="43"/>
  <c r="I35" i="43" s="1"/>
  <c r="J35" i="38"/>
  <c r="I35" i="38" s="1"/>
  <c r="H35" i="38" s="1"/>
  <c r="R35" i="25" s="1"/>
  <c r="J49" i="36"/>
  <c r="I49" i="36" s="1"/>
  <c r="N49" i="25" s="1"/>
  <c r="J56" i="36"/>
  <c r="I56" i="36" s="1"/>
  <c r="N56" i="25" s="1"/>
  <c r="J79" i="36"/>
  <c r="J96" i="36"/>
  <c r="I96" i="36" s="1"/>
  <c r="N96" i="25" s="1"/>
  <c r="J96" i="43"/>
  <c r="J166" i="46"/>
  <c r="AH215" i="25"/>
  <c r="S215" i="25"/>
  <c r="I371" i="35"/>
  <c r="H371" i="35" s="1"/>
  <c r="L371" i="25" s="1"/>
  <c r="I378" i="35"/>
  <c r="H378" i="35" s="1"/>
  <c r="L378" i="25" s="1"/>
  <c r="W411" i="25"/>
  <c r="I436" i="36"/>
  <c r="AB436" i="25"/>
  <c r="AH473" i="25"/>
  <c r="S473" i="25"/>
  <c r="Q18" i="36"/>
  <c r="P18" i="25" s="1"/>
  <c r="Q35" i="36"/>
  <c r="P35" i="25" s="1"/>
  <c r="Q49" i="36"/>
  <c r="P49" i="25" s="1"/>
  <c r="Q50" i="36"/>
  <c r="P50" i="25" s="1"/>
  <c r="Q58" i="36"/>
  <c r="P58" i="25" s="1"/>
  <c r="Q56" i="36"/>
  <c r="P56" i="25" s="1"/>
  <c r="Q68" i="36"/>
  <c r="P68" i="25" s="1"/>
  <c r="Q74" i="36"/>
  <c r="P74" i="25" s="1"/>
  <c r="Q77" i="36"/>
  <c r="P77" i="25" s="1"/>
  <c r="Q80" i="36"/>
  <c r="P80" i="25" s="1"/>
  <c r="Q86" i="36"/>
  <c r="P86" i="25" s="1"/>
  <c r="Q92" i="36"/>
  <c r="P92" i="25" s="1"/>
  <c r="Q94" i="36"/>
  <c r="P94" i="25" s="1"/>
  <c r="Q97" i="36"/>
  <c r="P97" i="25" s="1"/>
  <c r="Q113" i="36"/>
  <c r="P113" i="25" s="1"/>
  <c r="Q115" i="36"/>
  <c r="P115" i="25" s="1"/>
  <c r="Q117" i="36"/>
  <c r="P117" i="25" s="1"/>
  <c r="Q138" i="36"/>
  <c r="P138" i="25" s="1"/>
  <c r="Q142" i="36"/>
  <c r="P142" i="25" s="1"/>
  <c r="Q150" i="36"/>
  <c r="P150" i="25" s="1"/>
  <c r="Q157" i="36"/>
  <c r="P157" i="25" s="1"/>
  <c r="Q167" i="36"/>
  <c r="P167" i="25" s="1"/>
  <c r="Q171" i="36"/>
  <c r="P171" i="25" s="1"/>
  <c r="Q177" i="36"/>
  <c r="P177" i="25" s="1"/>
  <c r="Q187" i="36"/>
  <c r="P187" i="25" s="1"/>
  <c r="Q190" i="36"/>
  <c r="P190" i="25" s="1"/>
  <c r="Q371" i="36"/>
  <c r="P371" i="25" s="1"/>
  <c r="Q372" i="36"/>
  <c r="P372" i="25" s="1"/>
  <c r="Q376" i="36"/>
  <c r="P376" i="25" s="1"/>
  <c r="AJ410" i="25"/>
  <c r="AH436" i="25"/>
  <c r="K18" i="42"/>
  <c r="I18" i="42" s="1"/>
  <c r="X18" i="25" s="1"/>
  <c r="K35" i="42"/>
  <c r="J35" i="37"/>
  <c r="I35" i="37" s="1"/>
  <c r="H35" i="37" s="1"/>
  <c r="Q35" i="25" s="1"/>
  <c r="J49" i="39"/>
  <c r="J49" i="35"/>
  <c r="J79" i="37"/>
  <c r="I79" i="37" s="1"/>
  <c r="H79" i="37" s="1"/>
  <c r="Q79" i="25" s="1"/>
  <c r="J166" i="38"/>
  <c r="I166" i="38" s="1"/>
  <c r="H166" i="38" s="1"/>
  <c r="R166" i="25" s="1"/>
  <c r="X436" i="25"/>
  <c r="Q15" i="36"/>
  <c r="P15" i="25" s="1"/>
  <c r="Q36" i="36"/>
  <c r="P36" i="25" s="1"/>
  <c r="Q44" i="36"/>
  <c r="P44" i="25" s="1"/>
  <c r="Q378" i="36"/>
  <c r="P378" i="25" s="1"/>
  <c r="Q379" i="36"/>
  <c r="P379" i="25" s="1"/>
  <c r="Q385" i="36"/>
  <c r="P385" i="25" s="1"/>
  <c r="Q387" i="36"/>
  <c r="P387" i="25" s="1"/>
  <c r="Q389" i="36"/>
  <c r="P389" i="25" s="1"/>
  <c r="Q391" i="36"/>
  <c r="P391" i="25" s="1"/>
  <c r="Q393" i="36"/>
  <c r="P393" i="25" s="1"/>
  <c r="Q396" i="36"/>
  <c r="P396" i="25" s="1"/>
  <c r="Q401" i="36"/>
  <c r="P401" i="25" s="1"/>
  <c r="Q404" i="36"/>
  <c r="P404" i="25" s="1"/>
  <c r="Q408" i="36"/>
  <c r="P408" i="25" s="1"/>
  <c r="Q411" i="36"/>
  <c r="P411" i="25" s="1"/>
  <c r="Q413" i="36"/>
  <c r="P413" i="25" s="1"/>
  <c r="Q422" i="36"/>
  <c r="P422" i="25" s="1"/>
  <c r="Y410" i="25"/>
  <c r="P434" i="43"/>
  <c r="AJ472" i="43"/>
  <c r="AE436" i="25"/>
  <c r="AJ433" i="25"/>
  <c r="AK512" i="25"/>
  <c r="AK410" i="25"/>
  <c r="AE411" i="25"/>
  <c r="AF410" i="25"/>
  <c r="K56" i="42"/>
  <c r="I56" i="42" s="1"/>
  <c r="X56" i="25" s="1"/>
  <c r="J56" i="40"/>
  <c r="I56" i="40" s="1"/>
  <c r="H56" i="40" s="1"/>
  <c r="V56" i="25" s="1"/>
  <c r="J34" i="39"/>
  <c r="Q34" i="36"/>
  <c r="P34" i="25" s="1"/>
  <c r="AI472" i="25"/>
  <c r="AI410" i="25"/>
  <c r="J34" i="45"/>
  <c r="AI512" i="25"/>
  <c r="J56" i="38"/>
  <c r="I56" i="38" s="1"/>
  <c r="H56" i="38" s="1"/>
  <c r="R56" i="25" s="1"/>
  <c r="X512" i="25"/>
  <c r="J66" i="38"/>
  <c r="I66" i="38" s="1"/>
  <c r="H66" i="38" s="1"/>
  <c r="R66" i="25" s="1"/>
  <c r="J67" i="46"/>
  <c r="I67" i="46" s="1"/>
  <c r="H67" i="46" s="1"/>
  <c r="AL67" i="25" s="1"/>
  <c r="J166" i="40"/>
  <c r="X410" i="25"/>
  <c r="O472" i="46"/>
  <c r="J166" i="34"/>
  <c r="I189" i="36"/>
  <c r="N189" i="25" s="1"/>
  <c r="L434" i="42"/>
  <c r="H434" i="42" s="1"/>
  <c r="J79" i="46"/>
  <c r="I79" i="46" s="1"/>
  <c r="H79" i="46" s="1"/>
  <c r="AL79" i="25" s="1"/>
  <c r="AG513" i="43"/>
  <c r="J79" i="43"/>
  <c r="I79" i="43" s="1"/>
  <c r="J35" i="40"/>
  <c r="I35" i="40" s="1"/>
  <c r="H35" i="40" s="1"/>
  <c r="V35" i="25" s="1"/>
  <c r="I398" i="40"/>
  <c r="H398" i="40" s="1"/>
  <c r="J79" i="40"/>
  <c r="I79" i="40" s="1"/>
  <c r="H79" i="40" s="1"/>
  <c r="V79" i="25" s="1"/>
  <c r="J96" i="40"/>
  <c r="I96" i="40" s="1"/>
  <c r="H96" i="40" s="1"/>
  <c r="V96" i="25" s="1"/>
  <c r="R517" i="39"/>
  <c r="J66" i="39"/>
  <c r="T410" i="25"/>
  <c r="T512" i="25"/>
  <c r="J79" i="39"/>
  <c r="T472" i="25"/>
  <c r="J96" i="39"/>
  <c r="J166" i="39"/>
  <c r="I166" i="39" s="1"/>
  <c r="J79" i="35"/>
  <c r="J166" i="35"/>
  <c r="J165" i="35" s="1"/>
  <c r="I165" i="35" s="1"/>
  <c r="H165" i="35" s="1"/>
  <c r="L165" i="25" s="1"/>
  <c r="X399" i="35"/>
  <c r="M398" i="46"/>
  <c r="M434" i="46"/>
  <c r="M513" i="46"/>
  <c r="O398" i="46"/>
  <c r="O434" i="46"/>
  <c r="K398" i="46"/>
  <c r="K513" i="46"/>
  <c r="K434" i="46"/>
  <c r="AI433" i="25"/>
  <c r="J166" i="45"/>
  <c r="I166" i="45" s="1"/>
  <c r="J79" i="45"/>
  <c r="S434" i="43"/>
  <c r="AQ434" i="43"/>
  <c r="AP434" i="43" s="1"/>
  <c r="P398" i="43"/>
  <c r="AC398" i="43"/>
  <c r="AB398" i="43" s="1"/>
  <c r="J166" i="43"/>
  <c r="I166" i="43" s="1"/>
  <c r="AQ398" i="43"/>
  <c r="AP398" i="43" s="1"/>
  <c r="AM513" i="43"/>
  <c r="AM434" i="43"/>
  <c r="Y434" i="43"/>
  <c r="V513" i="43"/>
  <c r="S398" i="43"/>
  <c r="P513" i="43"/>
  <c r="J67" i="43"/>
  <c r="I67" i="43" s="1"/>
  <c r="X472" i="25"/>
  <c r="K96" i="42"/>
  <c r="I96" i="42" s="1"/>
  <c r="X96" i="25" s="1"/>
  <c r="K166" i="42"/>
  <c r="K66" i="42"/>
  <c r="I66" i="42" s="1"/>
  <c r="X66" i="25" s="1"/>
  <c r="J67" i="40"/>
  <c r="I67" i="40" s="1"/>
  <c r="H67" i="40" s="1"/>
  <c r="V67" i="25" s="1"/>
  <c r="T433" i="25"/>
  <c r="O436" i="25"/>
  <c r="Q67" i="36"/>
  <c r="P67" i="25" s="1"/>
  <c r="Q96" i="36"/>
  <c r="P96" i="25" s="1"/>
  <c r="K79" i="42"/>
  <c r="I79" i="42" s="1"/>
  <c r="X79" i="25" s="1"/>
  <c r="K49" i="42"/>
  <c r="I49" i="42" s="1"/>
  <c r="X49" i="25" s="1"/>
  <c r="J49" i="38"/>
  <c r="I49" i="38" s="1"/>
  <c r="H49" i="38" s="1"/>
  <c r="R49" i="25" s="1"/>
  <c r="J18" i="34"/>
  <c r="AM197" i="25"/>
  <c r="AM489" i="25"/>
  <c r="AM207" i="25"/>
  <c r="AO194" i="25"/>
  <c r="H433" i="39" l="1"/>
  <c r="S430" i="25" s="1"/>
  <c r="U430" i="25"/>
  <c r="P431" i="25"/>
  <c r="K431" i="25"/>
  <c r="L431" i="25"/>
  <c r="N431" i="25"/>
  <c r="H472" i="46"/>
  <c r="AB166" i="25"/>
  <c r="H166" i="43"/>
  <c r="AA166" i="25" s="1"/>
  <c r="H166" i="39"/>
  <c r="S166" i="25" s="1"/>
  <c r="T166" i="25"/>
  <c r="AB79" i="25"/>
  <c r="H79" i="43"/>
  <c r="AA79" i="25" s="1"/>
  <c r="AB35" i="25"/>
  <c r="H35" i="43"/>
  <c r="AA35" i="25" s="1"/>
  <c r="H49" i="43"/>
  <c r="AA49" i="25" s="1"/>
  <c r="AB49" i="25"/>
  <c r="H44" i="39"/>
  <c r="S44" i="25" s="1"/>
  <c r="T44" i="25"/>
  <c r="H50" i="39"/>
  <c r="S50" i="25" s="1"/>
  <c r="T50" i="25"/>
  <c r="H94" i="39"/>
  <c r="S94" i="25" s="1"/>
  <c r="T94" i="25"/>
  <c r="H92" i="39"/>
  <c r="S92" i="25" s="1"/>
  <c r="T92" i="25"/>
  <c r="H73" i="45"/>
  <c r="AH73" i="25" s="1"/>
  <c r="AI73" i="25"/>
  <c r="H36" i="45"/>
  <c r="AH36" i="25" s="1"/>
  <c r="AI36" i="25"/>
  <c r="H44" i="45"/>
  <c r="AH44" i="25" s="1"/>
  <c r="AI44" i="25"/>
  <c r="H49" i="45"/>
  <c r="AH49" i="25" s="1"/>
  <c r="AI49" i="25"/>
  <c r="H80" i="45"/>
  <c r="AH80" i="25" s="1"/>
  <c r="AI80" i="25"/>
  <c r="H94" i="45"/>
  <c r="AH94" i="25" s="1"/>
  <c r="AI94" i="25"/>
  <c r="H92" i="45"/>
  <c r="AH92" i="25" s="1"/>
  <c r="AI92" i="25"/>
  <c r="H19" i="43"/>
  <c r="AA19" i="25" s="1"/>
  <c r="AB19" i="25"/>
  <c r="AB80" i="25"/>
  <c r="H80" i="43"/>
  <c r="AA80" i="25" s="1"/>
  <c r="AB86" i="25"/>
  <c r="H86" i="43"/>
  <c r="AA86" i="25" s="1"/>
  <c r="AB97" i="25"/>
  <c r="H97" i="43"/>
  <c r="AA97" i="25" s="1"/>
  <c r="AB73" i="25"/>
  <c r="H73" i="43"/>
  <c r="AA73" i="25" s="1"/>
  <c r="H77" i="42"/>
  <c r="W77" i="25" s="1"/>
  <c r="X77" i="25"/>
  <c r="H166" i="45"/>
  <c r="AH166" i="25" s="1"/>
  <c r="AI166" i="25"/>
  <c r="H19" i="39"/>
  <c r="S19" i="25" s="1"/>
  <c r="T19" i="25"/>
  <c r="H36" i="39"/>
  <c r="S36" i="25" s="1"/>
  <c r="T36" i="25"/>
  <c r="H58" i="39"/>
  <c r="S58" i="25" s="1"/>
  <c r="T58" i="25"/>
  <c r="H97" i="39"/>
  <c r="S97" i="25" s="1"/>
  <c r="T97" i="25"/>
  <c r="H86" i="39"/>
  <c r="S86" i="25" s="1"/>
  <c r="T86" i="25"/>
  <c r="H80" i="39"/>
  <c r="S80" i="25" s="1"/>
  <c r="T80" i="25"/>
  <c r="H19" i="45"/>
  <c r="AH19" i="25" s="1"/>
  <c r="AI19" i="25"/>
  <c r="H35" i="45"/>
  <c r="AH35" i="25" s="1"/>
  <c r="AI35" i="25"/>
  <c r="H50" i="45"/>
  <c r="AH50" i="25" s="1"/>
  <c r="AI50" i="25"/>
  <c r="H97" i="45"/>
  <c r="AH97" i="25" s="1"/>
  <c r="AI97" i="25"/>
  <c r="H86" i="45"/>
  <c r="AH86" i="25" s="1"/>
  <c r="AI86" i="25"/>
  <c r="H50" i="43"/>
  <c r="AA50" i="25" s="1"/>
  <c r="AB50" i="25"/>
  <c r="AB94" i="25"/>
  <c r="H94" i="43"/>
  <c r="AA94" i="25" s="1"/>
  <c r="AB92" i="25"/>
  <c r="H92" i="43"/>
  <c r="AA92" i="25" s="1"/>
  <c r="AB77" i="25"/>
  <c r="H77" i="43"/>
  <c r="AA77" i="25" s="1"/>
  <c r="AB36" i="25"/>
  <c r="H36" i="43"/>
  <c r="AA36" i="25" s="1"/>
  <c r="AB67" i="25"/>
  <c r="H67" i="43"/>
  <c r="AA67" i="25" s="1"/>
  <c r="AB68" i="25"/>
  <c r="H68" i="43"/>
  <c r="AA68" i="25" s="1"/>
  <c r="K34" i="42"/>
  <c r="I34" i="42" s="1"/>
  <c r="X34" i="25" s="1"/>
  <c r="I35" i="42"/>
  <c r="X35" i="25" s="1"/>
  <c r="AJ512" i="25"/>
  <c r="I166" i="42"/>
  <c r="I73" i="42"/>
  <c r="AM398" i="43"/>
  <c r="H472" i="45"/>
  <c r="J72" i="36"/>
  <c r="Y512" i="25"/>
  <c r="H433" i="46"/>
  <c r="AL430" i="25" s="1"/>
  <c r="H68" i="39"/>
  <c r="S68" i="25" s="1"/>
  <c r="H68" i="42"/>
  <c r="W68" i="25" s="1"/>
  <c r="H68" i="45"/>
  <c r="AH68" i="25" s="1"/>
  <c r="H67" i="42"/>
  <c r="W67" i="25" s="1"/>
  <c r="H29" i="39"/>
  <c r="S29" i="25" s="1"/>
  <c r="H333" i="35"/>
  <c r="L333" i="25" s="1"/>
  <c r="I333" i="25" s="1"/>
  <c r="J333" i="25" s="1"/>
  <c r="H29" i="42"/>
  <c r="W29" i="25" s="1"/>
  <c r="H29" i="45"/>
  <c r="AH29" i="25" s="1"/>
  <c r="AE517" i="35"/>
  <c r="AB72" i="35"/>
  <c r="AB214" i="35" s="1"/>
  <c r="AB399" i="35" s="1"/>
  <c r="AB515" i="35" s="1"/>
  <c r="AB517" i="35" s="1"/>
  <c r="I96" i="43"/>
  <c r="AQ513" i="43"/>
  <c r="AP513" i="43" s="1"/>
  <c r="AU472" i="43"/>
  <c r="AT472" i="43" s="1"/>
  <c r="AU434" i="43"/>
  <c r="AT434" i="43" s="1"/>
  <c r="AG434" i="25" s="1"/>
  <c r="AU433" i="43"/>
  <c r="AT433" i="43" s="1"/>
  <c r="AF433" i="25"/>
  <c r="AU398" i="43"/>
  <c r="AT398" i="43" s="1"/>
  <c r="AG398" i="25" s="1"/>
  <c r="AF398" i="25"/>
  <c r="AF472" i="43"/>
  <c r="AF433" i="43"/>
  <c r="AE430" i="25" s="1"/>
  <c r="AJ398" i="43"/>
  <c r="AG398" i="43"/>
  <c r="AC513" i="43"/>
  <c r="AB513" i="43" s="1"/>
  <c r="AC472" i="43"/>
  <c r="AB472" i="43" s="1"/>
  <c r="Y513" i="43"/>
  <c r="Y472" i="43"/>
  <c r="AC433" i="43"/>
  <c r="AB433" i="43" s="1"/>
  <c r="Y398" i="43"/>
  <c r="S513" i="43"/>
  <c r="L472" i="43"/>
  <c r="L433" i="43"/>
  <c r="L410" i="43"/>
  <c r="H410" i="43" s="1"/>
  <c r="V434" i="43"/>
  <c r="L434" i="43" s="1"/>
  <c r="AC434" i="25" s="1"/>
  <c r="V398" i="43"/>
  <c r="AC473" i="25"/>
  <c r="AC436" i="25"/>
  <c r="AA436" i="25"/>
  <c r="AC411" i="25"/>
  <c r="AA411" i="25"/>
  <c r="AC215" i="25"/>
  <c r="I79" i="45"/>
  <c r="I96" i="45"/>
  <c r="I66" i="45"/>
  <c r="I67" i="45"/>
  <c r="AI67" i="25" s="1"/>
  <c r="I34" i="45"/>
  <c r="I18" i="45"/>
  <c r="R513" i="45"/>
  <c r="R434" i="45"/>
  <c r="AK434" i="25" s="1"/>
  <c r="R433" i="45"/>
  <c r="R398" i="45"/>
  <c r="K513" i="45"/>
  <c r="K434" i="45"/>
  <c r="H434" i="45" s="1"/>
  <c r="K398" i="45"/>
  <c r="J72" i="45"/>
  <c r="I72" i="45" s="1"/>
  <c r="J165" i="46"/>
  <c r="I165" i="46" s="1"/>
  <c r="H165" i="46" s="1"/>
  <c r="AL165" i="25" s="1"/>
  <c r="I166" i="46"/>
  <c r="H166" i="46" s="1"/>
  <c r="AL166" i="25" s="1"/>
  <c r="H434" i="46"/>
  <c r="H398" i="46"/>
  <c r="H79" i="42"/>
  <c r="W79" i="25" s="1"/>
  <c r="H96" i="42"/>
  <c r="W96" i="25" s="1"/>
  <c r="H66" i="42"/>
  <c r="W66" i="25" s="1"/>
  <c r="H56" i="42"/>
  <c r="W56" i="25" s="1"/>
  <c r="H49" i="42"/>
  <c r="W49" i="25" s="1"/>
  <c r="H34" i="42"/>
  <c r="W34" i="25" s="1"/>
  <c r="H18" i="42"/>
  <c r="W18" i="25" s="1"/>
  <c r="L513" i="42"/>
  <c r="L472" i="42"/>
  <c r="L398" i="42"/>
  <c r="H398" i="42" s="1"/>
  <c r="J165" i="40"/>
  <c r="I165" i="40" s="1"/>
  <c r="H165" i="40" s="1"/>
  <c r="V165" i="25" s="1"/>
  <c r="I166" i="40"/>
  <c r="H166" i="40" s="1"/>
  <c r="V166" i="25" s="1"/>
  <c r="I513" i="40"/>
  <c r="H513" i="40" s="1"/>
  <c r="U512" i="25"/>
  <c r="U433" i="25"/>
  <c r="I96" i="39"/>
  <c r="I73" i="39"/>
  <c r="I79" i="39"/>
  <c r="I66" i="39"/>
  <c r="I67" i="39"/>
  <c r="T67" i="25" s="1"/>
  <c r="I49" i="39"/>
  <c r="I35" i="39"/>
  <c r="I34" i="39"/>
  <c r="I18" i="39"/>
  <c r="K513" i="39"/>
  <c r="K434" i="39"/>
  <c r="H434" i="39" s="1"/>
  <c r="K398" i="39"/>
  <c r="H398" i="39" s="1"/>
  <c r="J72" i="37"/>
  <c r="I72" i="37" s="1"/>
  <c r="H72" i="37" s="1"/>
  <c r="Q72" i="25" s="1"/>
  <c r="I512" i="37"/>
  <c r="H512" i="37" s="1"/>
  <c r="Q512" i="25" s="1"/>
  <c r="J165" i="37"/>
  <c r="I165" i="37" s="1"/>
  <c r="H165" i="37" s="1"/>
  <c r="Q165" i="25" s="1"/>
  <c r="N165" i="36"/>
  <c r="M166" i="36"/>
  <c r="O166" i="25" s="1"/>
  <c r="M512" i="36"/>
  <c r="O512" i="25" s="1"/>
  <c r="M472" i="36"/>
  <c r="M433" i="36"/>
  <c r="H477" i="36"/>
  <c r="M477" i="25" s="1"/>
  <c r="I477" i="25" s="1"/>
  <c r="H215" i="36"/>
  <c r="M215" i="25" s="1"/>
  <c r="H195" i="36"/>
  <c r="M195" i="25" s="1"/>
  <c r="I195" i="25" s="1"/>
  <c r="J195" i="25" s="1"/>
  <c r="H107" i="36"/>
  <c r="M107" i="25" s="1"/>
  <c r="I107" i="25" s="1"/>
  <c r="J107" i="25" s="1"/>
  <c r="H167" i="36"/>
  <c r="M167" i="25" s="1"/>
  <c r="I167" i="25" s="1"/>
  <c r="J167" i="25" s="1"/>
  <c r="H150" i="36"/>
  <c r="M150" i="25" s="1"/>
  <c r="I150" i="25" s="1"/>
  <c r="J150" i="25" s="1"/>
  <c r="H138" i="36"/>
  <c r="M138" i="25" s="1"/>
  <c r="I138" i="25" s="1"/>
  <c r="J138" i="25" s="1"/>
  <c r="H473" i="36"/>
  <c r="M473" i="25" s="1"/>
  <c r="H291" i="36"/>
  <c r="M291" i="25" s="1"/>
  <c r="I291" i="25" s="1"/>
  <c r="J291" i="25" s="1"/>
  <c r="H96" i="36"/>
  <c r="M96" i="25" s="1"/>
  <c r="H49" i="36"/>
  <c r="M49" i="25" s="1"/>
  <c r="H391" i="36"/>
  <c r="M391" i="25" s="1"/>
  <c r="I391" i="25" s="1"/>
  <c r="J391" i="25" s="1"/>
  <c r="H504" i="36"/>
  <c r="M504" i="25" s="1"/>
  <c r="I504" i="25" s="1"/>
  <c r="J504" i="25" s="1"/>
  <c r="H500" i="36"/>
  <c r="M500" i="25" s="1"/>
  <c r="I500" i="25" s="1"/>
  <c r="H492" i="36"/>
  <c r="M492" i="25" s="1"/>
  <c r="I492" i="25" s="1"/>
  <c r="H468" i="36"/>
  <c r="M468" i="25" s="1"/>
  <c r="I468" i="25" s="1"/>
  <c r="H460" i="36"/>
  <c r="M460" i="25" s="1"/>
  <c r="I460" i="25" s="1"/>
  <c r="H452" i="36"/>
  <c r="M452" i="25" s="1"/>
  <c r="I452" i="25" s="1"/>
  <c r="H431" i="36"/>
  <c r="M428" i="25" s="1"/>
  <c r="H408" i="36"/>
  <c r="M408" i="25" s="1"/>
  <c r="I408" i="25" s="1"/>
  <c r="H393" i="36"/>
  <c r="M393" i="25" s="1"/>
  <c r="I393" i="25" s="1"/>
  <c r="H379" i="36"/>
  <c r="M379" i="25" s="1"/>
  <c r="I379" i="25" s="1"/>
  <c r="J379" i="25" s="1"/>
  <c r="H364" i="36"/>
  <c r="M364" i="25" s="1"/>
  <c r="I364" i="25" s="1"/>
  <c r="J364" i="25" s="1"/>
  <c r="H349" i="36"/>
  <c r="M349" i="25" s="1"/>
  <c r="I349" i="25" s="1"/>
  <c r="J349" i="25" s="1"/>
  <c r="H320" i="36"/>
  <c r="M320" i="25" s="1"/>
  <c r="I320" i="25" s="1"/>
  <c r="J320" i="25" s="1"/>
  <c r="H190" i="36"/>
  <c r="M190" i="25" s="1"/>
  <c r="I190" i="25" s="1"/>
  <c r="J190" i="25" s="1"/>
  <c r="H171" i="36"/>
  <c r="M171" i="25" s="1"/>
  <c r="I171" i="25" s="1"/>
  <c r="J171" i="25" s="1"/>
  <c r="H142" i="36"/>
  <c r="M142" i="25" s="1"/>
  <c r="I142" i="25" s="1"/>
  <c r="J142" i="25" s="1"/>
  <c r="H131" i="36"/>
  <c r="M131" i="25" s="1"/>
  <c r="I131" i="25" s="1"/>
  <c r="J131" i="25" s="1"/>
  <c r="H104" i="36"/>
  <c r="M104" i="25" s="1"/>
  <c r="I104" i="25" s="1"/>
  <c r="J104" i="25" s="1"/>
  <c r="H97" i="36"/>
  <c r="M97" i="25" s="1"/>
  <c r="I97" i="25" s="1"/>
  <c r="J97" i="25" s="1"/>
  <c r="H94" i="36"/>
  <c r="M94" i="25" s="1"/>
  <c r="I94" i="25" s="1"/>
  <c r="J94" i="25" s="1"/>
  <c r="H86" i="36"/>
  <c r="M86" i="25" s="1"/>
  <c r="I86" i="25" s="1"/>
  <c r="J86" i="25" s="1"/>
  <c r="H44" i="36"/>
  <c r="M44" i="25" s="1"/>
  <c r="I44" i="25" s="1"/>
  <c r="J44" i="25" s="1"/>
  <c r="H19" i="36"/>
  <c r="M19" i="25" s="1"/>
  <c r="I19" i="25" s="1"/>
  <c r="J19" i="25" s="1"/>
  <c r="H438" i="36"/>
  <c r="M438" i="25" s="1"/>
  <c r="I438" i="25" s="1"/>
  <c r="J438" i="25" s="1"/>
  <c r="H92" i="36"/>
  <c r="M92" i="25" s="1"/>
  <c r="I92" i="25" s="1"/>
  <c r="J92" i="25" s="1"/>
  <c r="H50" i="36"/>
  <c r="M50" i="25" s="1"/>
  <c r="I50" i="25" s="1"/>
  <c r="J50" i="25" s="1"/>
  <c r="H502" i="36"/>
  <c r="M502" i="25" s="1"/>
  <c r="I502" i="25" s="1"/>
  <c r="J502" i="25" s="1"/>
  <c r="H494" i="36"/>
  <c r="M494" i="25" s="1"/>
  <c r="I494" i="25" s="1"/>
  <c r="H462" i="36"/>
  <c r="M462" i="25" s="1"/>
  <c r="I462" i="25" s="1"/>
  <c r="J462" i="25" s="1"/>
  <c r="H454" i="36"/>
  <c r="M454" i="25" s="1"/>
  <c r="I454" i="25" s="1"/>
  <c r="H425" i="36"/>
  <c r="M425" i="25" s="1"/>
  <c r="I425" i="25" s="1"/>
  <c r="J425" i="25" s="1"/>
  <c r="H404" i="36"/>
  <c r="M404" i="25" s="1"/>
  <c r="I404" i="25" s="1"/>
  <c r="H385" i="36"/>
  <c r="M385" i="25" s="1"/>
  <c r="I385" i="25" s="1"/>
  <c r="J385" i="25" s="1"/>
  <c r="H339" i="36"/>
  <c r="M339" i="25" s="1"/>
  <c r="I339" i="25" s="1"/>
  <c r="J339" i="25" s="1"/>
  <c r="H327" i="36"/>
  <c r="M327" i="25" s="1"/>
  <c r="I327" i="25" s="1"/>
  <c r="J327" i="25" s="1"/>
  <c r="H308" i="36"/>
  <c r="M308" i="25" s="1"/>
  <c r="I308" i="25" s="1"/>
  <c r="J308" i="25" s="1"/>
  <c r="H273" i="36"/>
  <c r="M273" i="25" s="1"/>
  <c r="I273" i="25" s="1"/>
  <c r="J273" i="25" s="1"/>
  <c r="H256" i="36"/>
  <c r="M256" i="25" s="1"/>
  <c r="I256" i="25" s="1"/>
  <c r="J256" i="25" s="1"/>
  <c r="H177" i="36"/>
  <c r="M177" i="25" s="1"/>
  <c r="I177" i="25" s="1"/>
  <c r="J177" i="25" s="1"/>
  <c r="H126" i="36"/>
  <c r="M126" i="25" s="1"/>
  <c r="I126" i="25" s="1"/>
  <c r="J126" i="25" s="1"/>
  <c r="H115" i="36"/>
  <c r="M115" i="25" s="1"/>
  <c r="I115" i="25" s="1"/>
  <c r="H36" i="36"/>
  <c r="M36" i="25" s="1"/>
  <c r="I36" i="25" s="1"/>
  <c r="J36" i="25" s="1"/>
  <c r="H508" i="36"/>
  <c r="M508" i="25" s="1"/>
  <c r="I508" i="25" s="1"/>
  <c r="H506" i="36"/>
  <c r="M506" i="25" s="1"/>
  <c r="I506" i="25" s="1"/>
  <c r="J506" i="25" s="1"/>
  <c r="H498" i="36"/>
  <c r="M498" i="25" s="1"/>
  <c r="I498" i="25" s="1"/>
  <c r="H490" i="36"/>
  <c r="M490" i="25" s="1"/>
  <c r="I490" i="25" s="1"/>
  <c r="H466" i="36"/>
  <c r="M466" i="25" s="1"/>
  <c r="I466" i="25" s="1"/>
  <c r="J466" i="25" s="1"/>
  <c r="H458" i="36"/>
  <c r="M458" i="25" s="1"/>
  <c r="I458" i="25" s="1"/>
  <c r="H450" i="36"/>
  <c r="M450" i="25" s="1"/>
  <c r="I450" i="25" s="1"/>
  <c r="H422" i="36"/>
  <c r="M422" i="25" s="1"/>
  <c r="H396" i="36"/>
  <c r="M396" i="25" s="1"/>
  <c r="I396" i="25" s="1"/>
  <c r="J396" i="25" s="1"/>
  <c r="H389" i="36"/>
  <c r="M389" i="25" s="1"/>
  <c r="I389" i="25" s="1"/>
  <c r="J389" i="25" s="1"/>
  <c r="H376" i="36"/>
  <c r="M376" i="25" s="1"/>
  <c r="I376" i="25" s="1"/>
  <c r="J376" i="25" s="1"/>
  <c r="H361" i="36"/>
  <c r="M361" i="25" s="1"/>
  <c r="I361" i="25" s="1"/>
  <c r="J361" i="25" s="1"/>
  <c r="H346" i="36"/>
  <c r="M346" i="25" s="1"/>
  <c r="I346" i="25" s="1"/>
  <c r="J346" i="25" s="1"/>
  <c r="H302" i="36"/>
  <c r="M302" i="25" s="1"/>
  <c r="I302" i="25" s="1"/>
  <c r="J302" i="25" s="1"/>
  <c r="H202" i="36"/>
  <c r="M202" i="25" s="1"/>
  <c r="I202" i="25" s="1"/>
  <c r="J202" i="25" s="1"/>
  <c r="H101" i="36"/>
  <c r="M101" i="25" s="1"/>
  <c r="I101" i="25" s="1"/>
  <c r="J101" i="25" s="1"/>
  <c r="N436" i="25"/>
  <c r="H56" i="36"/>
  <c r="M56" i="25" s="1"/>
  <c r="I56" i="25" s="1"/>
  <c r="J56" i="25" s="1"/>
  <c r="H479" i="36"/>
  <c r="M479" i="25" s="1"/>
  <c r="I479" i="25" s="1"/>
  <c r="J479" i="25" s="1"/>
  <c r="H24" i="36"/>
  <c r="M24" i="25" s="1"/>
  <c r="I24" i="25" s="1"/>
  <c r="J24" i="25" s="1"/>
  <c r="H207" i="36"/>
  <c r="M207" i="25" s="1"/>
  <c r="I207" i="25" s="1"/>
  <c r="J207" i="25" s="1"/>
  <c r="H80" i="36"/>
  <c r="M80" i="25" s="1"/>
  <c r="I80" i="25" s="1"/>
  <c r="J80" i="25" s="1"/>
  <c r="H496" i="36"/>
  <c r="M496" i="25" s="1"/>
  <c r="I496" i="25" s="1"/>
  <c r="H475" i="36"/>
  <c r="M475" i="25" s="1"/>
  <c r="I475" i="25" s="1"/>
  <c r="H464" i="36"/>
  <c r="M464" i="25" s="1"/>
  <c r="I464" i="25" s="1"/>
  <c r="J464" i="25" s="1"/>
  <c r="H456" i="36"/>
  <c r="M456" i="25" s="1"/>
  <c r="I456" i="25" s="1"/>
  <c r="H413" i="36"/>
  <c r="M413" i="25" s="1"/>
  <c r="I413" i="25" s="1"/>
  <c r="J413" i="25" s="1"/>
  <c r="H401" i="36"/>
  <c r="M401" i="25" s="1"/>
  <c r="H387" i="36"/>
  <c r="M387" i="25" s="1"/>
  <c r="I387" i="25" s="1"/>
  <c r="J387" i="25" s="1"/>
  <c r="H378" i="36"/>
  <c r="M378" i="25" s="1"/>
  <c r="H372" i="36"/>
  <c r="M372" i="25" s="1"/>
  <c r="I372" i="25" s="1"/>
  <c r="J372" i="25" s="1"/>
  <c r="H342" i="36"/>
  <c r="M342" i="25" s="1"/>
  <c r="I342" i="25" s="1"/>
  <c r="J342" i="25" s="1"/>
  <c r="H333" i="36"/>
  <c r="M333" i="25" s="1"/>
  <c r="H298" i="36"/>
  <c r="M298" i="25" s="1"/>
  <c r="I298" i="25" s="1"/>
  <c r="J298" i="25" s="1"/>
  <c r="H283" i="36"/>
  <c r="M283" i="25" s="1"/>
  <c r="I283" i="25" s="1"/>
  <c r="J283" i="25" s="1"/>
  <c r="H261" i="36"/>
  <c r="M261" i="25" s="1"/>
  <c r="I261" i="25" s="1"/>
  <c r="J261" i="25" s="1"/>
  <c r="H250" i="36"/>
  <c r="M250" i="25" s="1"/>
  <c r="I250" i="25" s="1"/>
  <c r="J250" i="25" s="1"/>
  <c r="H197" i="36"/>
  <c r="H187" i="36"/>
  <c r="M187" i="25" s="1"/>
  <c r="I187" i="25" s="1"/>
  <c r="J187" i="25" s="1"/>
  <c r="H157" i="36"/>
  <c r="M157" i="25" s="1"/>
  <c r="I157" i="25" s="1"/>
  <c r="J157" i="25" s="1"/>
  <c r="H117" i="36"/>
  <c r="M117" i="25" s="1"/>
  <c r="I117" i="25" s="1"/>
  <c r="J117" i="25" s="1"/>
  <c r="H113" i="36"/>
  <c r="M113" i="25" s="1"/>
  <c r="I113" i="25" s="1"/>
  <c r="J113" i="25" s="1"/>
  <c r="H77" i="36"/>
  <c r="M77" i="25" s="1"/>
  <c r="I77" i="25" s="1"/>
  <c r="J77" i="25" s="1"/>
  <c r="H68" i="36"/>
  <c r="M68" i="25" s="1"/>
  <c r="I68" i="25" s="1"/>
  <c r="J68" i="25" s="1"/>
  <c r="N411" i="25"/>
  <c r="H411" i="36"/>
  <c r="M411" i="25" s="1"/>
  <c r="H74" i="36"/>
  <c r="M74" i="25" s="1"/>
  <c r="I74" i="25" s="1"/>
  <c r="J74" i="25" s="1"/>
  <c r="H58" i="36"/>
  <c r="M58" i="25" s="1"/>
  <c r="I58" i="25" s="1"/>
  <c r="J58" i="25" s="1"/>
  <c r="H29" i="36"/>
  <c r="M29" i="25" s="1"/>
  <c r="I29" i="25" s="1"/>
  <c r="J29" i="25" s="1"/>
  <c r="AC72" i="35"/>
  <c r="AC214" i="35" s="1"/>
  <c r="AC399" i="35" s="1"/>
  <c r="AC515" i="35" s="1"/>
  <c r="AC517" i="35" s="1"/>
  <c r="L473" i="25"/>
  <c r="L411" i="25"/>
  <c r="I411" i="25" s="1"/>
  <c r="J411" i="25" s="1"/>
  <c r="J72" i="43"/>
  <c r="I72" i="43" s="1"/>
  <c r="I410" i="34"/>
  <c r="H410" i="34" s="1"/>
  <c r="K410" i="25" s="1"/>
  <c r="I472" i="34"/>
  <c r="H472" i="34" s="1"/>
  <c r="I512" i="34"/>
  <c r="H512" i="34" s="1"/>
  <c r="K512" i="25" s="1"/>
  <c r="I436" i="34"/>
  <c r="H436" i="34" s="1"/>
  <c r="K436" i="25" s="1"/>
  <c r="I371" i="34"/>
  <c r="H371" i="34" s="1"/>
  <c r="K371" i="25" s="1"/>
  <c r="I204" i="34"/>
  <c r="H204" i="34" s="1"/>
  <c r="K204" i="25" s="1"/>
  <c r="I241" i="34"/>
  <c r="H241" i="34" s="1"/>
  <c r="K241" i="25" s="1"/>
  <c r="I307" i="34"/>
  <c r="H307" i="34" s="1"/>
  <c r="K307" i="25" s="1"/>
  <c r="I189" i="34"/>
  <c r="H189" i="34" s="1"/>
  <c r="K189" i="25" s="1"/>
  <c r="I378" i="34"/>
  <c r="H378" i="34" s="1"/>
  <c r="K378" i="25" s="1"/>
  <c r="I378" i="25" s="1"/>
  <c r="J378" i="25" s="1"/>
  <c r="L215" i="25"/>
  <c r="I194" i="34"/>
  <c r="H194" i="34" s="1"/>
  <c r="K194" i="25" s="1"/>
  <c r="K165" i="42"/>
  <c r="J165" i="43"/>
  <c r="J165" i="39"/>
  <c r="J165" i="34"/>
  <c r="I165" i="34" s="1"/>
  <c r="H165" i="34" s="1"/>
  <c r="K165" i="25" s="1"/>
  <c r="I166" i="34"/>
  <c r="H166" i="34" s="1"/>
  <c r="K166" i="25" s="1"/>
  <c r="J165" i="38"/>
  <c r="I165" i="38" s="1"/>
  <c r="H165" i="38" s="1"/>
  <c r="R165" i="25" s="1"/>
  <c r="J165" i="45"/>
  <c r="I18" i="34"/>
  <c r="H18" i="34" s="1"/>
  <c r="K18" i="25" s="1"/>
  <c r="J14" i="34"/>
  <c r="AC512" i="25"/>
  <c r="AG434" i="43"/>
  <c r="AE433" i="25"/>
  <c r="I180" i="36"/>
  <c r="N180" i="25" s="1"/>
  <c r="I433" i="36"/>
  <c r="N430" i="25" s="1"/>
  <c r="I166" i="35"/>
  <c r="H166" i="35" s="1"/>
  <c r="L166" i="25" s="1"/>
  <c r="I100" i="35"/>
  <c r="H100" i="35" s="1"/>
  <c r="L100" i="25" s="1"/>
  <c r="I180" i="35"/>
  <c r="H180" i="35" s="1"/>
  <c r="L180" i="25" s="1"/>
  <c r="V433" i="25"/>
  <c r="V512" i="25"/>
  <c r="R512" i="25"/>
  <c r="I307" i="36"/>
  <c r="N307" i="25" s="1"/>
  <c r="AE410" i="25"/>
  <c r="I241" i="35"/>
  <c r="H241" i="35" s="1"/>
  <c r="L241" i="25" s="1"/>
  <c r="I100" i="36"/>
  <c r="N100" i="25" s="1"/>
  <c r="I410" i="36"/>
  <c r="I79" i="36"/>
  <c r="N79" i="25" s="1"/>
  <c r="I371" i="36"/>
  <c r="N371" i="25" s="1"/>
  <c r="I166" i="36"/>
  <c r="N166" i="25" s="1"/>
  <c r="R410" i="25"/>
  <c r="I125" i="36"/>
  <c r="N125" i="25" s="1"/>
  <c r="I34" i="35"/>
  <c r="H34" i="35" s="1"/>
  <c r="L34" i="25" s="1"/>
  <c r="I72" i="36"/>
  <c r="N72" i="25" s="1"/>
  <c r="V398" i="25"/>
  <c r="I433" i="35"/>
  <c r="H433" i="35" s="1"/>
  <c r="L430" i="25" s="1"/>
  <c r="I307" i="35"/>
  <c r="H307" i="35" s="1"/>
  <c r="L307" i="25" s="1"/>
  <c r="I111" i="35"/>
  <c r="H111" i="35" s="1"/>
  <c r="L111" i="25" s="1"/>
  <c r="I137" i="35"/>
  <c r="H137" i="35" s="1"/>
  <c r="L137" i="25" s="1"/>
  <c r="I410" i="35"/>
  <c r="H410" i="35" s="1"/>
  <c r="I194" i="35"/>
  <c r="H194" i="35" s="1"/>
  <c r="L194" i="25" s="1"/>
  <c r="I79" i="35"/>
  <c r="H79" i="35" s="1"/>
  <c r="L79" i="25" s="1"/>
  <c r="I125" i="35"/>
  <c r="H125" i="35" s="1"/>
  <c r="L125" i="25" s="1"/>
  <c r="V410" i="25"/>
  <c r="AL410" i="25"/>
  <c r="I241" i="36"/>
  <c r="N241" i="25" s="1"/>
  <c r="AE512" i="25"/>
  <c r="V436" i="25"/>
  <c r="I49" i="35"/>
  <c r="I137" i="36"/>
  <c r="N137" i="25" s="1"/>
  <c r="R436" i="25"/>
  <c r="I73" i="35"/>
  <c r="H73" i="35" s="1"/>
  <c r="L73" i="25" s="1"/>
  <c r="I111" i="36"/>
  <c r="N111" i="25" s="1"/>
  <c r="I194" i="36"/>
  <c r="N194" i="25" s="1"/>
  <c r="AK398" i="25"/>
  <c r="AL512" i="25"/>
  <c r="I512" i="36"/>
  <c r="I67" i="35"/>
  <c r="I436" i="35"/>
  <c r="H436" i="35" s="1"/>
  <c r="I472" i="36"/>
  <c r="I472" i="35"/>
  <c r="H472" i="35" s="1"/>
  <c r="I512" i="35"/>
  <c r="H512" i="35" s="1"/>
  <c r="Q512" i="36"/>
  <c r="P512" i="25" s="1"/>
  <c r="J34" i="37"/>
  <c r="I34" i="37" s="1"/>
  <c r="H34" i="37" s="1"/>
  <c r="Q34" i="25" s="1"/>
  <c r="Q180" i="36"/>
  <c r="P180" i="25" s="1"/>
  <c r="Q111" i="36"/>
  <c r="P111" i="25" s="1"/>
  <c r="J34" i="38"/>
  <c r="I34" i="38" s="1"/>
  <c r="H34" i="38" s="1"/>
  <c r="R34" i="25" s="1"/>
  <c r="Q14" i="36"/>
  <c r="P14" i="25" s="1"/>
  <c r="Q79" i="36"/>
  <c r="P79" i="25" s="1"/>
  <c r="Q433" i="36"/>
  <c r="T434" i="25"/>
  <c r="AI434" i="25"/>
  <c r="S512" i="25"/>
  <c r="J34" i="40"/>
  <c r="I34" i="40" s="1"/>
  <c r="H34" i="40" s="1"/>
  <c r="V34" i="25" s="1"/>
  <c r="J66" i="46"/>
  <c r="I66" i="46" s="1"/>
  <c r="H66" i="46" s="1"/>
  <c r="AL66" i="25" s="1"/>
  <c r="Q436" i="25"/>
  <c r="J34" i="36"/>
  <c r="I34" i="36" s="1"/>
  <c r="N34" i="25" s="1"/>
  <c r="Q410" i="25"/>
  <c r="AH472" i="25"/>
  <c r="AK433" i="25"/>
  <c r="Q472" i="36"/>
  <c r="Q436" i="36"/>
  <c r="P436" i="25" s="1"/>
  <c r="Q125" i="36"/>
  <c r="P125" i="25" s="1"/>
  <c r="AL436" i="25"/>
  <c r="Q307" i="36"/>
  <c r="P307" i="25" s="1"/>
  <c r="M434" i="36"/>
  <c r="J66" i="43"/>
  <c r="I66" i="43" s="1"/>
  <c r="S410" i="25"/>
  <c r="AH512" i="25"/>
  <c r="Q136" i="36"/>
  <c r="P136" i="25" s="1"/>
  <c r="Q137" i="36"/>
  <c r="P137" i="25" s="1"/>
  <c r="Q241" i="36"/>
  <c r="P241" i="25" s="1"/>
  <c r="Q166" i="36"/>
  <c r="P166" i="25" s="1"/>
  <c r="Q194" i="36"/>
  <c r="P194" i="25" s="1"/>
  <c r="I136" i="35"/>
  <c r="H136" i="35" s="1"/>
  <c r="L136" i="25" s="1"/>
  <c r="I189" i="35"/>
  <c r="H189" i="35" s="1"/>
  <c r="L189" i="25" s="1"/>
  <c r="S472" i="25"/>
  <c r="AD398" i="25"/>
  <c r="J72" i="46"/>
  <c r="I72" i="46" s="1"/>
  <c r="H72" i="46" s="1"/>
  <c r="AL72" i="25" s="1"/>
  <c r="Y434" i="25"/>
  <c r="O513" i="46"/>
  <c r="H513" i="46" s="1"/>
  <c r="AK513" i="25"/>
  <c r="Q410" i="36"/>
  <c r="P410" i="25" s="1"/>
  <c r="W436" i="25"/>
  <c r="AH410" i="25"/>
  <c r="O410" i="25"/>
  <c r="I434" i="36"/>
  <c r="W512" i="25"/>
  <c r="K433" i="25"/>
  <c r="Q433" i="25"/>
  <c r="AJ513" i="43"/>
  <c r="AF513" i="43" s="1"/>
  <c r="W410" i="25"/>
  <c r="J34" i="43"/>
  <c r="I34" i="43" s="1"/>
  <c r="Q100" i="36"/>
  <c r="P100" i="25" s="1"/>
  <c r="S436" i="25"/>
  <c r="J66" i="35"/>
  <c r="J34" i="46"/>
  <c r="I34" i="46" s="1"/>
  <c r="H34" i="46" s="1"/>
  <c r="AL34" i="25" s="1"/>
  <c r="J72" i="40"/>
  <c r="I72" i="40" s="1"/>
  <c r="H72" i="40" s="1"/>
  <c r="V72" i="25" s="1"/>
  <c r="T398" i="25"/>
  <c r="J72" i="39"/>
  <c r="I72" i="39" s="1"/>
  <c r="J72" i="35"/>
  <c r="X515" i="35"/>
  <c r="AN194" i="25"/>
  <c r="AI398" i="25"/>
  <c r="AC214" i="25"/>
  <c r="X433" i="25"/>
  <c r="X398" i="25"/>
  <c r="J66" i="40"/>
  <c r="I66" i="40" s="1"/>
  <c r="H66" i="40" s="1"/>
  <c r="V66" i="25" s="1"/>
  <c r="J72" i="38"/>
  <c r="I72" i="38" s="1"/>
  <c r="H72" i="38" s="1"/>
  <c r="R72" i="25" s="1"/>
  <c r="Q189" i="36"/>
  <c r="P189" i="25" s="1"/>
  <c r="Q66" i="36"/>
  <c r="P66" i="25" s="1"/>
  <c r="K72" i="42"/>
  <c r="O433" i="25" l="1"/>
  <c r="O430" i="25"/>
  <c r="H433" i="45"/>
  <c r="AH430" i="25" s="1"/>
  <c r="AK430" i="25"/>
  <c r="AC433" i="25"/>
  <c r="AC430" i="25"/>
  <c r="AD433" i="25"/>
  <c r="AD430" i="25"/>
  <c r="AG433" i="25"/>
  <c r="AG430" i="25"/>
  <c r="P433" i="25"/>
  <c r="P430" i="25"/>
  <c r="M431" i="25"/>
  <c r="I431" i="25" s="1"/>
  <c r="H72" i="39"/>
  <c r="S72" i="25" s="1"/>
  <c r="T72" i="25"/>
  <c r="H34" i="39"/>
  <c r="S34" i="25" s="1"/>
  <c r="T34" i="25"/>
  <c r="H49" i="39"/>
  <c r="S49" i="25" s="1"/>
  <c r="T49" i="25"/>
  <c r="H66" i="39"/>
  <c r="S66" i="25" s="1"/>
  <c r="T66" i="25"/>
  <c r="H73" i="39"/>
  <c r="S73" i="25" s="1"/>
  <c r="T73" i="25"/>
  <c r="H34" i="45"/>
  <c r="AH34" i="25" s="1"/>
  <c r="AI34" i="25"/>
  <c r="H66" i="45"/>
  <c r="AH66" i="25" s="1"/>
  <c r="AI66" i="25"/>
  <c r="H79" i="45"/>
  <c r="AH79" i="25" s="1"/>
  <c r="AI79" i="25"/>
  <c r="AB96" i="25"/>
  <c r="H96" i="43"/>
  <c r="AA96" i="25" s="1"/>
  <c r="H166" i="42"/>
  <c r="W166" i="25" s="1"/>
  <c r="X166" i="25"/>
  <c r="H34" i="43"/>
  <c r="AA34" i="25" s="1"/>
  <c r="AB34" i="25"/>
  <c r="AB72" i="25"/>
  <c r="H72" i="43"/>
  <c r="AA72" i="25" s="1"/>
  <c r="H18" i="39"/>
  <c r="S18" i="25" s="1"/>
  <c r="T18" i="25"/>
  <c r="H35" i="39"/>
  <c r="S35" i="25" s="1"/>
  <c r="T35" i="25"/>
  <c r="H79" i="39"/>
  <c r="S79" i="25" s="1"/>
  <c r="T79" i="25"/>
  <c r="H96" i="39"/>
  <c r="S96" i="25" s="1"/>
  <c r="I96" i="25" s="1"/>
  <c r="J96" i="25" s="1"/>
  <c r="T96" i="25"/>
  <c r="H72" i="45"/>
  <c r="AH72" i="25" s="1"/>
  <c r="AI72" i="25"/>
  <c r="H18" i="45"/>
  <c r="AH18" i="25" s="1"/>
  <c r="AI18" i="25"/>
  <c r="H96" i="45"/>
  <c r="AH96" i="25" s="1"/>
  <c r="AI96" i="25"/>
  <c r="H35" i="42"/>
  <c r="W35" i="25" s="1"/>
  <c r="H73" i="42"/>
  <c r="W73" i="25" s="1"/>
  <c r="X73" i="25"/>
  <c r="AB66" i="25"/>
  <c r="H66" i="43"/>
  <c r="AA66" i="25" s="1"/>
  <c r="M197" i="25"/>
  <c r="I197" i="25" s="1"/>
  <c r="J197" i="25" s="1"/>
  <c r="I165" i="42"/>
  <c r="I72" i="42"/>
  <c r="AE472" i="25"/>
  <c r="AJ434" i="25"/>
  <c r="H513" i="39"/>
  <c r="H513" i="45"/>
  <c r="AD513" i="25"/>
  <c r="K472" i="25"/>
  <c r="AC472" i="25"/>
  <c r="AD472" i="25"/>
  <c r="AG472" i="25"/>
  <c r="AF472" i="25"/>
  <c r="P472" i="25"/>
  <c r="Y398" i="25"/>
  <c r="H67" i="45"/>
  <c r="AH67" i="25" s="1"/>
  <c r="H67" i="39"/>
  <c r="S67" i="25" s="1"/>
  <c r="H67" i="35"/>
  <c r="L67" i="25" s="1"/>
  <c r="H49" i="35"/>
  <c r="L49" i="25" s="1"/>
  <c r="I49" i="25" s="1"/>
  <c r="J49" i="25" s="1"/>
  <c r="I165" i="45"/>
  <c r="I165" i="43"/>
  <c r="AU513" i="43"/>
  <c r="AT513" i="43" s="1"/>
  <c r="AF434" i="25"/>
  <c r="AJ434" i="43"/>
  <c r="AF434" i="43" s="1"/>
  <c r="AE434" i="25" s="1"/>
  <c r="AF398" i="43"/>
  <c r="AE398" i="25" s="1"/>
  <c r="L513" i="43"/>
  <c r="AC434" i="43"/>
  <c r="AB434" i="43" s="1"/>
  <c r="AD434" i="25" s="1"/>
  <c r="L398" i="43"/>
  <c r="AC398" i="25" s="1"/>
  <c r="AC410" i="25"/>
  <c r="AA410" i="25"/>
  <c r="H398" i="45"/>
  <c r="AH398" i="25" s="1"/>
  <c r="AJ513" i="25"/>
  <c r="AJ398" i="25"/>
  <c r="H513" i="42"/>
  <c r="Y513" i="25"/>
  <c r="H472" i="42"/>
  <c r="Y472" i="25"/>
  <c r="U513" i="25"/>
  <c r="U434" i="25"/>
  <c r="U398" i="25"/>
  <c r="I165" i="39"/>
  <c r="K214" i="39"/>
  <c r="I513" i="37"/>
  <c r="H513" i="37" s="1"/>
  <c r="I14" i="34"/>
  <c r="H14" i="34" s="1"/>
  <c r="K14" i="25" s="1"/>
  <c r="J214" i="34"/>
  <c r="J399" i="34" s="1"/>
  <c r="J515" i="34" s="1"/>
  <c r="J517" i="34" s="1"/>
  <c r="M165" i="36"/>
  <c r="O165" i="25" s="1"/>
  <c r="N214" i="36"/>
  <c r="N399" i="36" s="1"/>
  <c r="N515" i="36" s="1"/>
  <c r="N517" i="36" s="1"/>
  <c r="M513" i="36"/>
  <c r="M398" i="36"/>
  <c r="O398" i="25" s="1"/>
  <c r="H436" i="36"/>
  <c r="M436" i="25" s="1"/>
  <c r="N472" i="25"/>
  <c r="N512" i="25"/>
  <c r="H512" i="36"/>
  <c r="M512" i="25" s="1"/>
  <c r="H194" i="36"/>
  <c r="M194" i="25" s="1"/>
  <c r="I194" i="25" s="1"/>
  <c r="J194" i="25" s="1"/>
  <c r="H137" i="36"/>
  <c r="M137" i="25" s="1"/>
  <c r="I137" i="25" s="1"/>
  <c r="J137" i="25" s="1"/>
  <c r="H241" i="36"/>
  <c r="M241" i="25" s="1"/>
  <c r="I241" i="25" s="1"/>
  <c r="J241" i="25" s="1"/>
  <c r="H79" i="36"/>
  <c r="M79" i="25" s="1"/>
  <c r="I79" i="25" s="1"/>
  <c r="J79" i="25" s="1"/>
  <c r="H100" i="36"/>
  <c r="M100" i="25" s="1"/>
  <c r="I100" i="25" s="1"/>
  <c r="J100" i="25" s="1"/>
  <c r="N433" i="25"/>
  <c r="H433" i="36"/>
  <c r="H18" i="36"/>
  <c r="M18" i="25" s="1"/>
  <c r="I18" i="25" s="1"/>
  <c r="J18" i="25" s="1"/>
  <c r="H66" i="36"/>
  <c r="M66" i="25" s="1"/>
  <c r="H35" i="36"/>
  <c r="M35" i="25" s="1"/>
  <c r="I35" i="25" s="1"/>
  <c r="J35" i="25" s="1"/>
  <c r="H189" i="36"/>
  <c r="M189" i="25" s="1"/>
  <c r="I189" i="25" s="1"/>
  <c r="J189" i="25" s="1"/>
  <c r="H424" i="36"/>
  <c r="M424" i="25" s="1"/>
  <c r="I424" i="25" s="1"/>
  <c r="J424" i="25" s="1"/>
  <c r="N434" i="25"/>
  <c r="H34" i="36"/>
  <c r="M34" i="25" s="1"/>
  <c r="I34" i="25" s="1"/>
  <c r="J34" i="25" s="1"/>
  <c r="H111" i="36"/>
  <c r="M111" i="25" s="1"/>
  <c r="I111" i="25" s="1"/>
  <c r="J111" i="25" s="1"/>
  <c r="H125" i="36"/>
  <c r="M125" i="25" s="1"/>
  <c r="I125" i="25" s="1"/>
  <c r="J125" i="25" s="1"/>
  <c r="H166" i="36"/>
  <c r="M166" i="25" s="1"/>
  <c r="I166" i="25" s="1"/>
  <c r="J166" i="25" s="1"/>
  <c r="H371" i="36"/>
  <c r="M371" i="25" s="1"/>
  <c r="I371" i="25" s="1"/>
  <c r="J371" i="25" s="1"/>
  <c r="N410" i="25"/>
  <c r="H410" i="36"/>
  <c r="M410" i="25" s="1"/>
  <c r="H307" i="36"/>
  <c r="M307" i="25" s="1"/>
  <c r="H180" i="36"/>
  <c r="M180" i="25" s="1"/>
  <c r="I180" i="25" s="1"/>
  <c r="J180" i="25" s="1"/>
  <c r="H67" i="36"/>
  <c r="M67" i="25" s="1"/>
  <c r="H204" i="36"/>
  <c r="M204" i="25" s="1"/>
  <c r="I204" i="25" s="1"/>
  <c r="J204" i="25" s="1"/>
  <c r="H73" i="36"/>
  <c r="M73" i="25" s="1"/>
  <c r="I73" i="25" s="1"/>
  <c r="J73" i="25" s="1"/>
  <c r="Q72" i="36"/>
  <c r="P72" i="25" s="1"/>
  <c r="L436" i="25"/>
  <c r="I436" i="25" s="1"/>
  <c r="J436" i="25" s="1"/>
  <c r="AM194" i="25"/>
  <c r="I434" i="34"/>
  <c r="H434" i="34" s="1"/>
  <c r="K434" i="25" s="1"/>
  <c r="I398" i="34"/>
  <c r="H398" i="34" s="1"/>
  <c r="K398" i="25" s="1"/>
  <c r="AE513" i="25"/>
  <c r="Q398" i="36"/>
  <c r="P398" i="25" s="1"/>
  <c r="I72" i="35"/>
  <c r="R472" i="25"/>
  <c r="I136" i="36"/>
  <c r="N136" i="25" s="1"/>
  <c r="I165" i="36"/>
  <c r="N165" i="25" s="1"/>
  <c r="Q165" i="36"/>
  <c r="P165" i="25" s="1"/>
  <c r="R398" i="25"/>
  <c r="I398" i="36"/>
  <c r="Q434" i="25"/>
  <c r="V434" i="25"/>
  <c r="Q398" i="25"/>
  <c r="Q472" i="25"/>
  <c r="I434" i="35"/>
  <c r="H434" i="35" s="1"/>
  <c r="V472" i="25"/>
  <c r="AL398" i="25"/>
  <c r="I398" i="35"/>
  <c r="I66" i="35"/>
  <c r="H66" i="35" s="1"/>
  <c r="L66" i="25" s="1"/>
  <c r="I66" i="25" s="1"/>
  <c r="J66" i="25" s="1"/>
  <c r="L410" i="25"/>
  <c r="L512" i="25"/>
  <c r="AH434" i="25"/>
  <c r="W398" i="25"/>
  <c r="AH433" i="25"/>
  <c r="O472" i="25"/>
  <c r="S398" i="25"/>
  <c r="R433" i="25"/>
  <c r="S433" i="25"/>
  <c r="Q434" i="36"/>
  <c r="P434" i="25" s="1"/>
  <c r="L472" i="25"/>
  <c r="X434" i="25"/>
  <c r="AL433" i="25"/>
  <c r="AL472" i="25"/>
  <c r="L433" i="25"/>
  <c r="S434" i="25"/>
  <c r="Q513" i="36"/>
  <c r="X517" i="35"/>
  <c r="P399" i="43"/>
  <c r="AM399" i="43"/>
  <c r="AJ399" i="43"/>
  <c r="AG399" i="43"/>
  <c r="Y399" i="43"/>
  <c r="V399" i="43"/>
  <c r="S399" i="43"/>
  <c r="O434" i="25"/>
  <c r="I67" i="25" l="1"/>
  <c r="J67" i="25" s="1"/>
  <c r="M433" i="25"/>
  <c r="M430" i="25"/>
  <c r="H165" i="39"/>
  <c r="S165" i="25" s="1"/>
  <c r="T165" i="25"/>
  <c r="AB165" i="25"/>
  <c r="H165" i="43"/>
  <c r="AA165" i="25" s="1"/>
  <c r="H165" i="45"/>
  <c r="AH165" i="25" s="1"/>
  <c r="AI165" i="25"/>
  <c r="H72" i="42"/>
  <c r="W72" i="25" s="1"/>
  <c r="X72" i="25"/>
  <c r="H165" i="42"/>
  <c r="W165" i="25" s="1"/>
  <c r="X165" i="25"/>
  <c r="AC513" i="25"/>
  <c r="P513" i="25"/>
  <c r="AF513" i="25"/>
  <c r="O513" i="25"/>
  <c r="AG513" i="25"/>
  <c r="W472" i="25"/>
  <c r="H398" i="35"/>
  <c r="L398" i="25" s="1"/>
  <c r="H72" i="35"/>
  <c r="L72" i="25" s="1"/>
  <c r="AU399" i="43"/>
  <c r="AT399" i="43" s="1"/>
  <c r="AG399" i="25" s="1"/>
  <c r="AQ399" i="43"/>
  <c r="AF399" i="43"/>
  <c r="AE399" i="25" s="1"/>
  <c r="AC399" i="43"/>
  <c r="AB399" i="43" s="1"/>
  <c r="AD399" i="25" s="1"/>
  <c r="L399" i="43"/>
  <c r="AC399" i="25" s="1"/>
  <c r="K399" i="39"/>
  <c r="U214" i="25"/>
  <c r="H136" i="36"/>
  <c r="H472" i="36"/>
  <c r="N398" i="25"/>
  <c r="H398" i="36"/>
  <c r="M398" i="25" s="1"/>
  <c r="H165" i="36"/>
  <c r="M165" i="25" s="1"/>
  <c r="I165" i="25" s="1"/>
  <c r="J165" i="25" s="1"/>
  <c r="H72" i="36"/>
  <c r="M72" i="25" s="1"/>
  <c r="H434" i="36"/>
  <c r="M434" i="25" s="1"/>
  <c r="L434" i="25"/>
  <c r="AL434" i="25"/>
  <c r="R434" i="25"/>
  <c r="W433" i="25"/>
  <c r="W434" i="25"/>
  <c r="P515" i="43"/>
  <c r="AQ515" i="43"/>
  <c r="AP515" i="43" s="1"/>
  <c r="AM515" i="43"/>
  <c r="AJ515" i="43"/>
  <c r="AG515" i="43"/>
  <c r="Y515" i="43"/>
  <c r="V515" i="43"/>
  <c r="S515" i="43"/>
  <c r="I72" i="25" l="1"/>
  <c r="J72" i="25" s="1"/>
  <c r="M136" i="25"/>
  <c r="I136" i="25" s="1"/>
  <c r="J136" i="25" s="1"/>
  <c r="AP399" i="43"/>
  <c r="AF399" i="25" s="1"/>
  <c r="M472" i="25"/>
  <c r="AU515" i="43"/>
  <c r="AT515" i="43" s="1"/>
  <c r="AG515" i="25" s="1"/>
  <c r="AF515" i="43"/>
  <c r="AE515" i="25" s="1"/>
  <c r="AC515" i="43"/>
  <c r="AB515" i="43" s="1"/>
  <c r="AD515" i="25" s="1"/>
  <c r="L515" i="43"/>
  <c r="AC515" i="25" s="1"/>
  <c r="U399" i="25"/>
  <c r="K517" i="39"/>
  <c r="K515" i="39"/>
  <c r="AF515" i="25"/>
  <c r="P517" i="43"/>
  <c r="AM517" i="43"/>
  <c r="AJ517" i="43"/>
  <c r="AG517" i="43"/>
  <c r="Y517" i="43"/>
  <c r="V517" i="43"/>
  <c r="S517" i="43"/>
  <c r="AU517" i="43" l="1"/>
  <c r="AT517" i="43" s="1"/>
  <c r="AG517" i="25" s="1"/>
  <c r="AQ517" i="43"/>
  <c r="AF517" i="43"/>
  <c r="AE517" i="25" s="1"/>
  <c r="AC517" i="43"/>
  <c r="AB517" i="43" s="1"/>
  <c r="AD517" i="25" s="1"/>
  <c r="L517" i="43"/>
  <c r="AC517" i="25" s="1"/>
  <c r="U515" i="25"/>
  <c r="U517" i="25"/>
  <c r="AP517" i="43" l="1"/>
  <c r="AF517" i="25" s="1"/>
  <c r="P7" i="35"/>
  <c r="AP377" i="25" l="1"/>
  <c r="AP376" i="25"/>
  <c r="O214" i="46" l="1"/>
  <c r="J521" i="45"/>
  <c r="I521" i="45" s="1"/>
  <c r="O399" i="46" l="1"/>
  <c r="O515" i="46" s="1"/>
  <c r="X576" i="45"/>
  <c r="V576" i="45"/>
  <c r="U576" i="45"/>
  <c r="T576" i="45"/>
  <c r="Q576" i="45"/>
  <c r="P576" i="45"/>
  <c r="O576" i="45"/>
  <c r="N576" i="45"/>
  <c r="L576" i="45"/>
  <c r="X521" i="45"/>
  <c r="V521" i="45"/>
  <c r="U521" i="45"/>
  <c r="T521" i="45"/>
  <c r="S521" i="45"/>
  <c r="X519" i="45"/>
  <c r="V519" i="45"/>
  <c r="U519" i="45"/>
  <c r="T519" i="45"/>
  <c r="S519" i="45"/>
  <c r="J519" i="45"/>
  <c r="I519" i="45" s="1"/>
  <c r="R519" i="45" l="1"/>
  <c r="H519" i="45" s="1"/>
  <c r="R521" i="45"/>
  <c r="H521" i="45" s="1"/>
  <c r="J518" i="45"/>
  <c r="I518" i="45" s="1"/>
  <c r="N574" i="45"/>
  <c r="S576" i="45"/>
  <c r="P574" i="45"/>
  <c r="U518" i="45"/>
  <c r="U574" i="45" s="1"/>
  <c r="Q574" i="45"/>
  <c r="V518" i="45"/>
  <c r="V574" i="45" s="1"/>
  <c r="O574" i="45"/>
  <c r="T518" i="45"/>
  <c r="T574" i="45" s="1"/>
  <c r="X518" i="45"/>
  <c r="X574" i="45" s="1"/>
  <c r="M574" i="45"/>
  <c r="J576" i="45"/>
  <c r="S518" i="45"/>
  <c r="J15" i="43"/>
  <c r="I15" i="43" s="1"/>
  <c r="H15" i="43" l="1"/>
  <c r="AA15" i="25" s="1"/>
  <c r="AB15" i="25"/>
  <c r="R518" i="45"/>
  <c r="H518" i="45" s="1"/>
  <c r="I307" i="43"/>
  <c r="O517" i="46"/>
  <c r="S574" i="45"/>
  <c r="L574" i="45"/>
  <c r="J574" i="45"/>
  <c r="AB307" i="25" l="1"/>
  <c r="H307" i="43"/>
  <c r="AA307" i="25" s="1"/>
  <c r="I307" i="25" s="1"/>
  <c r="J307" i="25" s="1"/>
  <c r="AQ111" i="34"/>
  <c r="AR111" i="35"/>
  <c r="AN111" i="36"/>
  <c r="AQ111" i="37"/>
  <c r="AU111" i="38"/>
  <c r="AN111" i="40"/>
  <c r="AP111" i="42"/>
  <c r="AR111" i="45"/>
  <c r="AH111" i="46"/>
  <c r="Q11" i="36" l="1"/>
  <c r="P11" i="25" s="1"/>
  <c r="H11" i="36" l="1"/>
  <c r="M11" i="25" s="1"/>
  <c r="I11" i="25" s="1"/>
  <c r="J11" i="25" s="1"/>
  <c r="AP175" i="25" l="1"/>
  <c r="AO175" i="25"/>
  <c r="AN175" i="25"/>
  <c r="AP174" i="25"/>
  <c r="AO174" i="25"/>
  <c r="AN174" i="25"/>
  <c r="AM175" i="25" l="1"/>
  <c r="AM174" i="25"/>
  <c r="AP113" i="25"/>
  <c r="AO113" i="25"/>
  <c r="AN113" i="25"/>
  <c r="AP97" i="25"/>
  <c r="AO97" i="25"/>
  <c r="AN97" i="25"/>
  <c r="AN96" i="25"/>
  <c r="AP96" i="25" l="1"/>
  <c r="AM97" i="25"/>
  <c r="AM113" i="25"/>
  <c r="AM96" i="25"/>
  <c r="AO96" i="25" l="1"/>
  <c r="AN481" i="25" l="1"/>
  <c r="AO481" i="25"/>
  <c r="AP481" i="25"/>
  <c r="AN482" i="25"/>
  <c r="AO482" i="25"/>
  <c r="AP482" i="25"/>
  <c r="AM487" i="25"/>
  <c r="AN487" i="25"/>
  <c r="AO487" i="25"/>
  <c r="AN438" i="25"/>
  <c r="AO438" i="25"/>
  <c r="AP438" i="25"/>
  <c r="AN447" i="25"/>
  <c r="AO447" i="25"/>
  <c r="AP447" i="25"/>
  <c r="J7" i="46"/>
  <c r="I7" i="46" s="1"/>
  <c r="H7" i="46" s="1"/>
  <c r="K214" i="46"/>
  <c r="M214" i="46"/>
  <c r="AN8" i="25"/>
  <c r="AO8" i="25"/>
  <c r="AP8" i="25"/>
  <c r="AO9" i="25"/>
  <c r="AP9" i="25"/>
  <c r="AO10" i="25"/>
  <c r="J12" i="46"/>
  <c r="I12" i="46" s="1"/>
  <c r="H12" i="46" s="1"/>
  <c r="AL12" i="25" s="1"/>
  <c r="AN12" i="25"/>
  <c r="AN13" i="25"/>
  <c r="AO13" i="25"/>
  <c r="AP13" i="25"/>
  <c r="J15" i="46"/>
  <c r="I15" i="46" s="1"/>
  <c r="H15" i="46" s="1"/>
  <c r="AL15" i="25" s="1"/>
  <c r="AM16" i="25"/>
  <c r="AN16" i="25"/>
  <c r="AO16" i="25"/>
  <c r="AP16" i="25"/>
  <c r="AN17" i="25"/>
  <c r="AO17" i="25"/>
  <c r="AP17" i="25"/>
  <c r="AN18" i="25"/>
  <c r="AN19" i="25"/>
  <c r="AO19" i="25"/>
  <c r="AP19" i="25"/>
  <c r="AN24" i="25"/>
  <c r="AN25" i="25"/>
  <c r="AO25" i="25"/>
  <c r="AP25" i="25"/>
  <c r="AN26" i="25"/>
  <c r="AO26" i="25"/>
  <c r="AP26" i="25"/>
  <c r="AN35" i="25"/>
  <c r="AM36" i="25"/>
  <c r="AN36" i="25"/>
  <c r="AN44" i="25"/>
  <c r="AN45" i="25"/>
  <c r="AO45" i="25"/>
  <c r="AP45" i="25"/>
  <c r="AN49" i="25"/>
  <c r="AN50" i="25"/>
  <c r="AO50" i="25"/>
  <c r="AN56" i="25"/>
  <c r="AN57" i="25"/>
  <c r="AO57" i="25"/>
  <c r="AP57" i="25"/>
  <c r="AN58" i="25"/>
  <c r="AO58" i="25"/>
  <c r="AP58" i="25"/>
  <c r="AN63" i="25"/>
  <c r="AO63" i="25"/>
  <c r="AP63" i="25"/>
  <c r="AN65" i="25"/>
  <c r="AO65" i="25"/>
  <c r="AP65" i="25"/>
  <c r="AN30" i="25"/>
  <c r="AO30" i="25"/>
  <c r="AP30" i="25"/>
  <c r="AN31" i="25"/>
  <c r="AO31" i="25"/>
  <c r="AP31" i="25"/>
  <c r="J32" i="46"/>
  <c r="I32" i="46" s="1"/>
  <c r="H32" i="46" s="1"/>
  <c r="AL32" i="25" s="1"/>
  <c r="AN32" i="25"/>
  <c r="AN33" i="25"/>
  <c r="AO33" i="25"/>
  <c r="AP33" i="25"/>
  <c r="AN66" i="25"/>
  <c r="AN68" i="25"/>
  <c r="AO68" i="25"/>
  <c r="AP68" i="25"/>
  <c r="AN73" i="25"/>
  <c r="AN74" i="25"/>
  <c r="AO74" i="25"/>
  <c r="AP74" i="25"/>
  <c r="AO77" i="25"/>
  <c r="AP77" i="25"/>
  <c r="AN79" i="25"/>
  <c r="AN80" i="25"/>
  <c r="AO80" i="25"/>
  <c r="AP80" i="25"/>
  <c r="AN86" i="25"/>
  <c r="AO86" i="25"/>
  <c r="AP86" i="25"/>
  <c r="AN92" i="25"/>
  <c r="AO92" i="25"/>
  <c r="AP92" i="25"/>
  <c r="AN94" i="25"/>
  <c r="AO94" i="25"/>
  <c r="AP94" i="25"/>
  <c r="AN100" i="25"/>
  <c r="AN101" i="25"/>
  <c r="AO101" i="25"/>
  <c r="AN107" i="25"/>
  <c r="AO107" i="25"/>
  <c r="AP107" i="25"/>
  <c r="AN111" i="25"/>
  <c r="AN112" i="25"/>
  <c r="AP112" i="25"/>
  <c r="AN115" i="25"/>
  <c r="AO115" i="25"/>
  <c r="AP115" i="25"/>
  <c r="AN117" i="25"/>
  <c r="AO117" i="25"/>
  <c r="AP117" i="25"/>
  <c r="AN125" i="25"/>
  <c r="AN126" i="25"/>
  <c r="AO126" i="25"/>
  <c r="AP126" i="25"/>
  <c r="AN130" i="25"/>
  <c r="AO130" i="25"/>
  <c r="AP130" i="25"/>
  <c r="AN131" i="25"/>
  <c r="AO131" i="25"/>
  <c r="AP131" i="25"/>
  <c r="AN137" i="25"/>
  <c r="AM138" i="25"/>
  <c r="AN138" i="25"/>
  <c r="AO138" i="25"/>
  <c r="AP138" i="25"/>
  <c r="AN142" i="25"/>
  <c r="AO142" i="25"/>
  <c r="AP142" i="25"/>
  <c r="AN149" i="25"/>
  <c r="AO149" i="25"/>
  <c r="AP149" i="25"/>
  <c r="AN150" i="25"/>
  <c r="AO150" i="25"/>
  <c r="AP150" i="25"/>
  <c r="AN154" i="25"/>
  <c r="AO154" i="25"/>
  <c r="AP154" i="25"/>
  <c r="AN157" i="25"/>
  <c r="AO157" i="25"/>
  <c r="AP157" i="25"/>
  <c r="AN166" i="25"/>
  <c r="AN167" i="25"/>
  <c r="AO167" i="25"/>
  <c r="AN170" i="25"/>
  <c r="AO170" i="25"/>
  <c r="AN171" i="25"/>
  <c r="AO171" i="25"/>
  <c r="AN176" i="25"/>
  <c r="AO176" i="25"/>
  <c r="AN177" i="25"/>
  <c r="AO177" i="25"/>
  <c r="AP177" i="25"/>
  <c r="AN180" i="25"/>
  <c r="AN186" i="25"/>
  <c r="AO186" i="25"/>
  <c r="AP186" i="25"/>
  <c r="AN187" i="25"/>
  <c r="AO187" i="25"/>
  <c r="AP187" i="25"/>
  <c r="AM190" i="25"/>
  <c r="AN190" i="25"/>
  <c r="AO190" i="25"/>
  <c r="AN202" i="25"/>
  <c r="AN203" i="25"/>
  <c r="AO203" i="25"/>
  <c r="AP203" i="25"/>
  <c r="AN205" i="25"/>
  <c r="AO205" i="25"/>
  <c r="AP205" i="25"/>
  <c r="AN206" i="25"/>
  <c r="AO206" i="25"/>
  <c r="AP206" i="25"/>
  <c r="AN204" i="25"/>
  <c r="AR214" i="46"/>
  <c r="AN216" i="25"/>
  <c r="AO216" i="25"/>
  <c r="AP216" i="25"/>
  <c r="AM217" i="25"/>
  <c r="AN217" i="25"/>
  <c r="AO217" i="25"/>
  <c r="AP217" i="25"/>
  <c r="AM222" i="25"/>
  <c r="AN222" i="25"/>
  <c r="AO222" i="25"/>
  <c r="AP222" i="25"/>
  <c r="AM227" i="25"/>
  <c r="AO227" i="25"/>
  <c r="AP227" i="25"/>
  <c r="AM236" i="25"/>
  <c r="AN236" i="25"/>
  <c r="AO236" i="25"/>
  <c r="AP236" i="25"/>
  <c r="AM238" i="25"/>
  <c r="AO238" i="25"/>
  <c r="AP238" i="25"/>
  <c r="AM241" i="25"/>
  <c r="AN241" i="25"/>
  <c r="AN242" i="25"/>
  <c r="AO242" i="25"/>
  <c r="AN288" i="25"/>
  <c r="AO288" i="25"/>
  <c r="AM283" i="25"/>
  <c r="AN283" i="25"/>
  <c r="AO283" i="25"/>
  <c r="AN243" i="25"/>
  <c r="AO243" i="25"/>
  <c r="AN244" i="25"/>
  <c r="AN245" i="25"/>
  <c r="AO245" i="25"/>
  <c r="AN246" i="25"/>
  <c r="AO246" i="25"/>
  <c r="AN247" i="25"/>
  <c r="AO247" i="25"/>
  <c r="AN248" i="25"/>
  <c r="AO248" i="25"/>
  <c r="AN249" i="25"/>
  <c r="AO249" i="25"/>
  <c r="AN250" i="25"/>
  <c r="AO250" i="25"/>
  <c r="AM254" i="25"/>
  <c r="AN254" i="25"/>
  <c r="AO254" i="25"/>
  <c r="AN255" i="25"/>
  <c r="AO255" i="25"/>
  <c r="AN289" i="25"/>
  <c r="AO289" i="25"/>
  <c r="AN256" i="25"/>
  <c r="AO256" i="25"/>
  <c r="AM290" i="25"/>
  <c r="AN290" i="25"/>
  <c r="AO290" i="25"/>
  <c r="AN261" i="25"/>
  <c r="AO261" i="25"/>
  <c r="AM297" i="25"/>
  <c r="AN297" i="25"/>
  <c r="AO297" i="25"/>
  <c r="AN272" i="25"/>
  <c r="AO272" i="25"/>
  <c r="AM298" i="25"/>
  <c r="AN302" i="25"/>
  <c r="AO302" i="25"/>
  <c r="AN273" i="25"/>
  <c r="AO273" i="25"/>
  <c r="AN291" i="25"/>
  <c r="AO291" i="25"/>
  <c r="AN296" i="25"/>
  <c r="AN295" i="25"/>
  <c r="AO295" i="25"/>
  <c r="AO306" i="25"/>
  <c r="AO318" i="25"/>
  <c r="AP318" i="25"/>
  <c r="AO319" i="25"/>
  <c r="AP319" i="25"/>
  <c r="AP320" i="25"/>
  <c r="AO325" i="25"/>
  <c r="AP325" i="25"/>
  <c r="AO326" i="25"/>
  <c r="AP326" i="25"/>
  <c r="AO327" i="25"/>
  <c r="AP327" i="25"/>
  <c r="AP331" i="25"/>
  <c r="AO332" i="25"/>
  <c r="AP332" i="25"/>
  <c r="AO333" i="25"/>
  <c r="AP333" i="25"/>
  <c r="AO337" i="25"/>
  <c r="AO338" i="25"/>
  <c r="AP338" i="25"/>
  <c r="AO339" i="25"/>
  <c r="AO340" i="25"/>
  <c r="AO341" i="25"/>
  <c r="AO349" i="25"/>
  <c r="AP349" i="25"/>
  <c r="AO361" i="25"/>
  <c r="AP361" i="25"/>
  <c r="AO364" i="25"/>
  <c r="AO367" i="25"/>
  <c r="AP367" i="25"/>
  <c r="AO368" i="25"/>
  <c r="AP369" i="25"/>
  <c r="AO370" i="25"/>
  <c r="AO373" i="25"/>
  <c r="AP373" i="25"/>
  <c r="AN374" i="25"/>
  <c r="AP374" i="25"/>
  <c r="AP375" i="25"/>
  <c r="AN378" i="25"/>
  <c r="AO379" i="25"/>
  <c r="AP379" i="25"/>
  <c r="AN385" i="25"/>
  <c r="AO386" i="25"/>
  <c r="AN389" i="25"/>
  <c r="AO390" i="25"/>
  <c r="AP390" i="25"/>
  <c r="AO392" i="25"/>
  <c r="AN394" i="25"/>
  <c r="AO394" i="25"/>
  <c r="AP394" i="25"/>
  <c r="AO395" i="25"/>
  <c r="AP395" i="25"/>
  <c r="AN396" i="25"/>
  <c r="AN397" i="25"/>
  <c r="AO397" i="25"/>
  <c r="AP397" i="25"/>
  <c r="AN401" i="25"/>
  <c r="AN402" i="25"/>
  <c r="AO402" i="25"/>
  <c r="AP402" i="25"/>
  <c r="AN403" i="25"/>
  <c r="AO403" i="25"/>
  <c r="AP403" i="25"/>
  <c r="AN404" i="25"/>
  <c r="AN405" i="25"/>
  <c r="AO405" i="25"/>
  <c r="AP405" i="25"/>
  <c r="AN406" i="25"/>
  <c r="AO406" i="25"/>
  <c r="AP406" i="25"/>
  <c r="AN407" i="25"/>
  <c r="AO407" i="25"/>
  <c r="AP407" i="25"/>
  <c r="AN408" i="25"/>
  <c r="AN409" i="25"/>
  <c r="AO409" i="25"/>
  <c r="AP409" i="25"/>
  <c r="AM411" i="25"/>
  <c r="AN412" i="25"/>
  <c r="AO412" i="25"/>
  <c r="AN413" i="25"/>
  <c r="AN414" i="25"/>
  <c r="AO414" i="25"/>
  <c r="AP414" i="25"/>
  <c r="AN415" i="25"/>
  <c r="AO415" i="25"/>
  <c r="AP415" i="25"/>
  <c r="AN416" i="25"/>
  <c r="AO416" i="25"/>
  <c r="AP416" i="25"/>
  <c r="AN417" i="25"/>
  <c r="AO417" i="25"/>
  <c r="AP417" i="25"/>
  <c r="AN418" i="25"/>
  <c r="AO418" i="25"/>
  <c r="AP418" i="25"/>
  <c r="AN419" i="25"/>
  <c r="AO419" i="25"/>
  <c r="AP419" i="25"/>
  <c r="AN420" i="25"/>
  <c r="AO420" i="25"/>
  <c r="AP420" i="25"/>
  <c r="AM421" i="25"/>
  <c r="AO421" i="25"/>
  <c r="AP421" i="25"/>
  <c r="AO423" i="25"/>
  <c r="AP423" i="25"/>
  <c r="AM425" i="25"/>
  <c r="AN425" i="25"/>
  <c r="AO425" i="25"/>
  <c r="AP425" i="25"/>
  <c r="AN431" i="25"/>
  <c r="AN432" i="25"/>
  <c r="AO432" i="25"/>
  <c r="AN436" i="25"/>
  <c r="AP436" i="25"/>
  <c r="AN449" i="25"/>
  <c r="AO449" i="25"/>
  <c r="AP449" i="25"/>
  <c r="AM437" i="25"/>
  <c r="AN437" i="25"/>
  <c r="AP437" i="25"/>
  <c r="AM450" i="25"/>
  <c r="AN450" i="25"/>
  <c r="AN452" i="25"/>
  <c r="AN453" i="25"/>
  <c r="AP453" i="25"/>
  <c r="AN454" i="25"/>
  <c r="AN455" i="25"/>
  <c r="AO455" i="25"/>
  <c r="AM456" i="25"/>
  <c r="AN456" i="25"/>
  <c r="AM457" i="25"/>
  <c r="AN457" i="25"/>
  <c r="AO457" i="25"/>
  <c r="AN458" i="25"/>
  <c r="AN459" i="25"/>
  <c r="AN460" i="25"/>
  <c r="AO461" i="25"/>
  <c r="AP461" i="25"/>
  <c r="AM463" i="25"/>
  <c r="AO463" i="25"/>
  <c r="AP463" i="25"/>
  <c r="AM464" i="25"/>
  <c r="AM465" i="25"/>
  <c r="AN465" i="25"/>
  <c r="AO465" i="25"/>
  <c r="AN466" i="25"/>
  <c r="AN467" i="25"/>
  <c r="AN469" i="25"/>
  <c r="AO469" i="25"/>
  <c r="AP469" i="25"/>
  <c r="AN470" i="25"/>
  <c r="AO470" i="25"/>
  <c r="AP470" i="25"/>
  <c r="AN473" i="25"/>
  <c r="AM474" i="25"/>
  <c r="AN474" i="25"/>
  <c r="AP474" i="25"/>
  <c r="AM475" i="25"/>
  <c r="AN475" i="25"/>
  <c r="AM476" i="25"/>
  <c r="AO476" i="25"/>
  <c r="AM477" i="25"/>
  <c r="AN477" i="25"/>
  <c r="AN478" i="25"/>
  <c r="AO478" i="25"/>
  <c r="AN480" i="25"/>
  <c r="AN490" i="25"/>
  <c r="AN491" i="25"/>
  <c r="AO491" i="25"/>
  <c r="AM492" i="25"/>
  <c r="AN492" i="25"/>
  <c r="AN493" i="25"/>
  <c r="AN495" i="25"/>
  <c r="AO495" i="25"/>
  <c r="AP495" i="25"/>
  <c r="AN496" i="25"/>
  <c r="AN497" i="25"/>
  <c r="AO497" i="25"/>
  <c r="AP497" i="25"/>
  <c r="AN498" i="25"/>
  <c r="AN499" i="25"/>
  <c r="AO499" i="25"/>
  <c r="AM500" i="25"/>
  <c r="AN500" i="25"/>
  <c r="AN501" i="25"/>
  <c r="AO501" i="25"/>
  <c r="AN503" i="25"/>
  <c r="AM504" i="25"/>
  <c r="AN504" i="25"/>
  <c r="AM505" i="25"/>
  <c r="AN505" i="25"/>
  <c r="AO505" i="25"/>
  <c r="AN506" i="25"/>
  <c r="AN507" i="25"/>
  <c r="AO507" i="25"/>
  <c r="AN509" i="25"/>
  <c r="AN510" i="25"/>
  <c r="AO510" i="25"/>
  <c r="AN514" i="25"/>
  <c r="AO514" i="25"/>
  <c r="AO516" i="25"/>
  <c r="J7" i="45"/>
  <c r="I7" i="45" s="1"/>
  <c r="H7" i="45" s="1"/>
  <c r="J12" i="45"/>
  <c r="J15" i="45"/>
  <c r="J32" i="45"/>
  <c r="L579" i="45"/>
  <c r="N579" i="45"/>
  <c r="P579" i="45"/>
  <c r="Q579" i="45"/>
  <c r="S579" i="45"/>
  <c r="U579" i="45"/>
  <c r="V579" i="45"/>
  <c r="X579" i="45"/>
  <c r="K574" i="45"/>
  <c r="H574" i="45"/>
  <c r="H575" i="45"/>
  <c r="J7" i="43"/>
  <c r="I7" i="43" s="1"/>
  <c r="H7" i="43" s="1"/>
  <c r="J12" i="43"/>
  <c r="I12" i="43" s="1"/>
  <c r="J32" i="43"/>
  <c r="I32" i="43" s="1"/>
  <c r="AB215" i="25"/>
  <c r="AB473" i="25"/>
  <c r="K7" i="42"/>
  <c r="K12" i="42"/>
  <c r="I12" i="42" s="1"/>
  <c r="X12" i="25" s="1"/>
  <c r="K15" i="42"/>
  <c r="I15" i="42" s="1"/>
  <c r="X15" i="25" s="1"/>
  <c r="K32" i="42"/>
  <c r="I32" i="42" s="1"/>
  <c r="X32" i="25" s="1"/>
  <c r="BB214" i="42"/>
  <c r="J7" i="40"/>
  <c r="I7" i="40" s="1"/>
  <c r="H7" i="40" s="1"/>
  <c r="J12" i="40"/>
  <c r="I12" i="40" s="1"/>
  <c r="H12" i="40" s="1"/>
  <c r="V12" i="25" s="1"/>
  <c r="J15" i="40"/>
  <c r="I15" i="40" s="1"/>
  <c r="H15" i="40" s="1"/>
  <c r="V15" i="25" s="1"/>
  <c r="J32" i="40"/>
  <c r="I32" i="40" s="1"/>
  <c r="H32" i="40" s="1"/>
  <c r="V32" i="25" s="1"/>
  <c r="AZ214" i="40"/>
  <c r="J7" i="39"/>
  <c r="I7" i="39" s="1"/>
  <c r="H7" i="39" s="1"/>
  <c r="J12" i="39"/>
  <c r="J15" i="39"/>
  <c r="J7" i="38"/>
  <c r="J12" i="38"/>
  <c r="I12" i="38" s="1"/>
  <c r="H12" i="38" s="1"/>
  <c r="R12" i="25" s="1"/>
  <c r="J15" i="38"/>
  <c r="I15" i="38" s="1"/>
  <c r="H15" i="38" s="1"/>
  <c r="R15" i="25" s="1"/>
  <c r="J32" i="38"/>
  <c r="I32" i="38" s="1"/>
  <c r="H32" i="38" s="1"/>
  <c r="R32" i="25" s="1"/>
  <c r="BG214" i="38"/>
  <c r="J7" i="37"/>
  <c r="J12" i="37"/>
  <c r="I12" i="37" s="1"/>
  <c r="H12" i="37" s="1"/>
  <c r="Q12" i="25" s="1"/>
  <c r="J15" i="37"/>
  <c r="I15" i="37" s="1"/>
  <c r="H15" i="37" s="1"/>
  <c r="Q15" i="25" s="1"/>
  <c r="J32" i="37"/>
  <c r="I32" i="37" s="1"/>
  <c r="H32" i="37" s="1"/>
  <c r="Q32" i="25" s="1"/>
  <c r="BB214" i="37"/>
  <c r="J7" i="36"/>
  <c r="I8" i="36"/>
  <c r="N8" i="25" s="1"/>
  <c r="Q8" i="36"/>
  <c r="P8" i="25" s="1"/>
  <c r="Q9" i="36"/>
  <c r="P9" i="25" s="1"/>
  <c r="Q10" i="36"/>
  <c r="P10" i="25" s="1"/>
  <c r="J12" i="36"/>
  <c r="J15" i="36"/>
  <c r="I15" i="36" s="1"/>
  <c r="N15" i="25" s="1"/>
  <c r="J32" i="36"/>
  <c r="I32" i="36" s="1"/>
  <c r="N32" i="25" s="1"/>
  <c r="I8" i="35"/>
  <c r="H8" i="35" s="1"/>
  <c r="L8" i="25" s="1"/>
  <c r="J12" i="35"/>
  <c r="J15" i="35"/>
  <c r="J32" i="35"/>
  <c r="BE214" i="35"/>
  <c r="BC214" i="34"/>
  <c r="AP44" i="25"/>
  <c r="AP49" i="25"/>
  <c r="AM50" i="25"/>
  <c r="AP50" i="25"/>
  <c r="AM29" i="25"/>
  <c r="AP101" i="25"/>
  <c r="AO112" i="25"/>
  <c r="AP167" i="25"/>
  <c r="AP170" i="25"/>
  <c r="AP171" i="25"/>
  <c r="AP176" i="25"/>
  <c r="AP190" i="25"/>
  <c r="AM203" i="25"/>
  <c r="AM205" i="25"/>
  <c r="AM206" i="25"/>
  <c r="AZ214" i="25"/>
  <c r="AP242" i="25"/>
  <c r="AP288" i="25"/>
  <c r="AP283" i="25"/>
  <c r="AP243" i="25"/>
  <c r="AP244" i="25"/>
  <c r="AP245" i="25"/>
  <c r="AP246" i="25"/>
  <c r="AP247" i="25"/>
  <c r="AP248" i="25"/>
  <c r="AP249" i="25"/>
  <c r="AP250" i="25"/>
  <c r="AP254" i="25"/>
  <c r="AP255" i="25"/>
  <c r="AP289" i="25"/>
  <c r="AP256" i="25"/>
  <c r="AP290" i="25"/>
  <c r="AP261" i="25"/>
  <c r="AP297" i="25"/>
  <c r="AP272" i="25"/>
  <c r="AN298" i="25"/>
  <c r="AP298" i="25"/>
  <c r="AP302" i="25"/>
  <c r="AP273" i="25"/>
  <c r="AP291" i="25"/>
  <c r="AP296" i="25"/>
  <c r="AP295" i="25"/>
  <c r="AP306" i="25"/>
  <c r="AO308" i="25"/>
  <c r="AO320" i="25"/>
  <c r="AM326" i="25"/>
  <c r="AO331" i="25"/>
  <c r="AM333" i="25"/>
  <c r="AP337" i="25"/>
  <c r="AP368" i="25"/>
  <c r="AM369" i="25"/>
  <c r="AO369" i="25"/>
  <c r="AM370" i="25"/>
  <c r="AP370" i="25"/>
  <c r="AN373" i="25"/>
  <c r="AM379" i="25"/>
  <c r="AM385" i="25"/>
  <c r="AP385" i="25"/>
  <c r="AP386" i="25"/>
  <c r="AM400" i="25"/>
  <c r="AN400" i="25"/>
  <c r="AO400" i="25"/>
  <c r="AP400" i="25"/>
  <c r="AM409" i="25"/>
  <c r="AP412" i="25"/>
  <c r="AN423" i="25"/>
  <c r="AN424" i="25"/>
  <c r="AM431" i="25"/>
  <c r="AP431" i="25"/>
  <c r="AP432" i="25"/>
  <c r="AM435" i="25"/>
  <c r="AN435" i="25"/>
  <c r="AO435" i="25"/>
  <c r="AP435" i="25"/>
  <c r="AM447" i="25"/>
  <c r="AP450" i="25"/>
  <c r="AO453" i="25"/>
  <c r="AM458" i="25"/>
  <c r="AP458" i="25"/>
  <c r="AP459" i="25"/>
  <c r="AN461" i="25"/>
  <c r="AN463" i="25"/>
  <c r="AN464" i="25"/>
  <c r="AP465" i="25"/>
  <c r="AP466" i="25"/>
  <c r="AO467" i="25"/>
  <c r="AP467" i="25"/>
  <c r="AP475" i="25"/>
  <c r="AP476" i="25"/>
  <c r="AP477" i="25"/>
  <c r="AP478" i="25"/>
  <c r="AP490" i="25"/>
  <c r="AM491" i="25"/>
  <c r="AP491" i="25"/>
  <c r="AP492" i="25"/>
  <c r="AO493" i="25"/>
  <c r="AP493" i="25"/>
  <c r="AM497" i="25"/>
  <c r="AM498" i="25"/>
  <c r="AP498" i="25"/>
  <c r="AM499" i="25"/>
  <c r="AP499" i="25"/>
  <c r="AP500" i="25"/>
  <c r="AP501" i="25"/>
  <c r="AO503" i="25"/>
  <c r="AP504" i="25"/>
  <c r="AP505" i="25"/>
  <c r="AM507" i="25"/>
  <c r="AP507" i="25"/>
  <c r="AP508" i="25"/>
  <c r="AO509" i="25"/>
  <c r="AP509" i="25"/>
  <c r="AP510" i="25"/>
  <c r="AP514" i="25"/>
  <c r="AN516" i="25"/>
  <c r="AP516" i="25"/>
  <c r="AP411" i="25"/>
  <c r="AN462" i="25"/>
  <c r="AN391" i="25"/>
  <c r="AN67" i="25"/>
  <c r="I7" i="38" l="1"/>
  <c r="H7" i="38" s="1"/>
  <c r="R7" i="25" s="1"/>
  <c r="AB12" i="25"/>
  <c r="H12" i="43"/>
  <c r="AA12" i="25" s="1"/>
  <c r="AB32" i="25"/>
  <c r="H32" i="43"/>
  <c r="AA32" i="25" s="1"/>
  <c r="I7" i="42"/>
  <c r="H7" i="42" s="1"/>
  <c r="I15" i="39"/>
  <c r="I32" i="45"/>
  <c r="I15" i="45"/>
  <c r="I12" i="45"/>
  <c r="H15" i="42"/>
  <c r="W15" i="25" s="1"/>
  <c r="H32" i="42"/>
  <c r="W32" i="25" s="1"/>
  <c r="H12" i="42"/>
  <c r="W12" i="25" s="1"/>
  <c r="I12" i="39"/>
  <c r="I7" i="37"/>
  <c r="H7" i="37" s="1"/>
  <c r="Q7" i="25" s="1"/>
  <c r="H32" i="36"/>
  <c r="M32" i="25" s="1"/>
  <c r="H8" i="36"/>
  <c r="M8" i="25" s="1"/>
  <c r="I8" i="25" s="1"/>
  <c r="J8" i="25" s="1"/>
  <c r="H15" i="36"/>
  <c r="M15" i="25" s="1"/>
  <c r="H9" i="36"/>
  <c r="M9" i="25" s="1"/>
  <c r="I9" i="25" s="1"/>
  <c r="J9" i="25" s="1"/>
  <c r="I32" i="35"/>
  <c r="H32" i="35" s="1"/>
  <c r="L32" i="25" s="1"/>
  <c r="I7" i="35"/>
  <c r="H7" i="35" s="1"/>
  <c r="L7" i="25" s="1"/>
  <c r="I12" i="36"/>
  <c r="N12" i="25" s="1"/>
  <c r="I7" i="36"/>
  <c r="V7" i="25"/>
  <c r="I15" i="35"/>
  <c r="H15" i="35" s="1"/>
  <c r="L15" i="25" s="1"/>
  <c r="I12" i="35"/>
  <c r="H12" i="35" s="1"/>
  <c r="L12" i="25" s="1"/>
  <c r="Q12" i="36"/>
  <c r="P12" i="25" s="1"/>
  <c r="O7" i="25"/>
  <c r="AN10" i="25"/>
  <c r="AN9" i="25"/>
  <c r="AJ7" i="25"/>
  <c r="J14" i="40"/>
  <c r="AA473" i="25"/>
  <c r="I473" i="25" s="1"/>
  <c r="Q7" i="36"/>
  <c r="P7" i="25" s="1"/>
  <c r="J14" i="37"/>
  <c r="I14" i="37" s="1"/>
  <c r="H14" i="37" s="1"/>
  <c r="Q14" i="25" s="1"/>
  <c r="J14" i="36"/>
  <c r="J214" i="36" s="1"/>
  <c r="M399" i="46"/>
  <c r="K399" i="46"/>
  <c r="J14" i="39"/>
  <c r="J14" i="46"/>
  <c r="I14" i="46" s="1"/>
  <c r="H14" i="46" s="1"/>
  <c r="AL14" i="25" s="1"/>
  <c r="J14" i="45"/>
  <c r="H576" i="45"/>
  <c r="J14" i="43"/>
  <c r="K14" i="42"/>
  <c r="I14" i="42" s="1"/>
  <c r="X14" i="25" s="1"/>
  <c r="J14" i="38"/>
  <c r="I14" i="38" s="1"/>
  <c r="H14" i="38" s="1"/>
  <c r="R14" i="25" s="1"/>
  <c r="J14" i="35"/>
  <c r="J214" i="35" s="1"/>
  <c r="J399" i="35" s="1"/>
  <c r="J515" i="35" s="1"/>
  <c r="J517" i="35" s="1"/>
  <c r="AM49" i="25"/>
  <c r="AM166" i="25"/>
  <c r="AM44" i="25"/>
  <c r="AO342" i="25"/>
  <c r="AO346" i="25"/>
  <c r="AM288" i="25"/>
  <c r="AM466" i="25"/>
  <c r="AM402" i="25"/>
  <c r="AM503" i="25"/>
  <c r="AM502" i="25"/>
  <c r="AM490" i="25"/>
  <c r="AM455" i="25"/>
  <c r="AM403" i="25"/>
  <c r="AN395" i="25"/>
  <c r="AN390" i="25"/>
  <c r="AM389" i="25"/>
  <c r="AN377" i="25"/>
  <c r="AN370" i="25"/>
  <c r="AN367" i="25"/>
  <c r="AN349" i="25"/>
  <c r="AN338" i="25"/>
  <c r="AN332" i="25"/>
  <c r="AN325" i="25"/>
  <c r="AM295" i="25"/>
  <c r="AM302" i="25"/>
  <c r="AM289" i="25"/>
  <c r="AM100" i="25"/>
  <c r="AN392" i="25"/>
  <c r="AN379" i="25"/>
  <c r="AN368" i="25"/>
  <c r="AN361" i="25"/>
  <c r="AN333" i="25"/>
  <c r="AN326" i="25"/>
  <c r="AN318" i="25"/>
  <c r="AN306" i="25"/>
  <c r="AN307" i="25"/>
  <c r="AN386" i="25"/>
  <c r="AN364" i="25"/>
  <c r="AN337" i="25"/>
  <c r="AN327" i="25"/>
  <c r="AN319" i="25"/>
  <c r="AM189" i="25"/>
  <c r="AN376" i="25"/>
  <c r="AN331" i="25"/>
  <c r="AN320" i="25"/>
  <c r="AN308" i="25"/>
  <c r="AN136" i="25"/>
  <c r="AN375" i="25"/>
  <c r="AP66" i="25"/>
  <c r="AP371" i="25"/>
  <c r="AP387" i="25"/>
  <c r="AM506" i="25"/>
  <c r="X578" i="45"/>
  <c r="X580" i="45" s="1"/>
  <c r="S578" i="45"/>
  <c r="S580" i="45" s="1"/>
  <c r="N578" i="45"/>
  <c r="N580" i="45" s="1"/>
  <c r="AM509" i="25"/>
  <c r="AP506" i="25"/>
  <c r="AP408" i="25"/>
  <c r="AM407" i="25"/>
  <c r="AM405" i="25"/>
  <c r="AM395" i="25"/>
  <c r="AM394" i="25"/>
  <c r="AM392" i="25"/>
  <c r="AM390" i="25"/>
  <c r="AP372" i="25"/>
  <c r="AN215" i="25"/>
  <c r="AP180" i="25"/>
  <c r="AP111" i="25"/>
  <c r="AP100" i="25"/>
  <c r="AP32" i="25"/>
  <c r="AM482" i="25"/>
  <c r="AM481" i="25"/>
  <c r="Q578" i="45"/>
  <c r="Q580" i="45" s="1"/>
  <c r="AP496" i="25"/>
  <c r="AM496" i="25"/>
  <c r="AM495" i="25"/>
  <c r="AM493" i="25"/>
  <c r="AM480" i="25"/>
  <c r="AM478" i="25"/>
  <c r="AP462" i="25"/>
  <c r="AM462" i="25"/>
  <c r="AM461" i="25"/>
  <c r="AM459" i="25"/>
  <c r="AM436" i="25"/>
  <c r="AP424" i="25"/>
  <c r="AM423" i="25"/>
  <c r="AP404" i="25"/>
  <c r="AM404" i="25"/>
  <c r="AP215" i="25"/>
  <c r="AP24" i="25"/>
  <c r="P578" i="45"/>
  <c r="P580" i="45" s="1"/>
  <c r="L578" i="45"/>
  <c r="L580" i="45" s="1"/>
  <c r="AM514" i="25"/>
  <c r="AP494" i="25"/>
  <c r="AM494" i="25"/>
  <c r="AM479" i="25"/>
  <c r="AP460" i="25"/>
  <c r="AM460" i="25"/>
  <c r="AP454" i="25"/>
  <c r="AM454" i="25"/>
  <c r="AM453" i="25"/>
  <c r="AM449" i="25"/>
  <c r="AP422" i="25"/>
  <c r="AM422" i="25"/>
  <c r="AM420" i="25"/>
  <c r="AM419" i="25"/>
  <c r="AM418" i="25"/>
  <c r="AM417" i="25"/>
  <c r="AM416" i="25"/>
  <c r="AM415" i="25"/>
  <c r="AM414" i="25"/>
  <c r="AM412" i="25"/>
  <c r="AP388" i="25"/>
  <c r="AP73" i="25"/>
  <c r="AP29" i="25"/>
  <c r="AP18" i="25"/>
  <c r="O578" i="45"/>
  <c r="I578" i="45"/>
  <c r="J578" i="45"/>
  <c r="AM516" i="25"/>
  <c r="AM501" i="25"/>
  <c r="AP473" i="25"/>
  <c r="AM473" i="25"/>
  <c r="AM470" i="25"/>
  <c r="AM469" i="25"/>
  <c r="AM467" i="25"/>
  <c r="AP452" i="25"/>
  <c r="AM452" i="25"/>
  <c r="AM432" i="25"/>
  <c r="AP413" i="25"/>
  <c r="AM397" i="25"/>
  <c r="AP378" i="25"/>
  <c r="AP202" i="25"/>
  <c r="AP125" i="25"/>
  <c r="AP67" i="25"/>
  <c r="AM438" i="25"/>
  <c r="AP241" i="25"/>
  <c r="AN502" i="25"/>
  <c r="AM413" i="25"/>
  <c r="AN369" i="25"/>
  <c r="AM368" i="25"/>
  <c r="AM367" i="25"/>
  <c r="AM308" i="25"/>
  <c r="AM306" i="25"/>
  <c r="AM273" i="25"/>
  <c r="AM256" i="25"/>
  <c r="AM250" i="25"/>
  <c r="AM246" i="25"/>
  <c r="AM170" i="25"/>
  <c r="AM157" i="25"/>
  <c r="AM154" i="25"/>
  <c r="AM150" i="25"/>
  <c r="AM149" i="25"/>
  <c r="AM142" i="25"/>
  <c r="AM79" i="25"/>
  <c r="AM77" i="25"/>
  <c r="AM74" i="25"/>
  <c r="AM65" i="25"/>
  <c r="AM63" i="25"/>
  <c r="AM58" i="25"/>
  <c r="AM57" i="25"/>
  <c r="AM371" i="25"/>
  <c r="AM378" i="25"/>
  <c r="AM375" i="25"/>
  <c r="AM377" i="25"/>
  <c r="AM374" i="25"/>
  <c r="AM376" i="25"/>
  <c r="AM373" i="25"/>
  <c r="AM337" i="25"/>
  <c r="AM332" i="25"/>
  <c r="AM331" i="25"/>
  <c r="AM327" i="25"/>
  <c r="AM325" i="25"/>
  <c r="AM320" i="25"/>
  <c r="AM319" i="25"/>
  <c r="AM318" i="25"/>
  <c r="AM291" i="25"/>
  <c r="AM272" i="25"/>
  <c r="AM247" i="25"/>
  <c r="AM243" i="25"/>
  <c r="AM171" i="25"/>
  <c r="AM131" i="25"/>
  <c r="AM130" i="25"/>
  <c r="AM126" i="25"/>
  <c r="AM73" i="25"/>
  <c r="AM68" i="25"/>
  <c r="AM56" i="25"/>
  <c r="AM45" i="25"/>
  <c r="AM204" i="25"/>
  <c r="I576" i="45"/>
  <c r="AM338" i="25"/>
  <c r="AM296" i="25"/>
  <c r="AM261" i="25"/>
  <c r="AM255" i="25"/>
  <c r="AM248" i="25"/>
  <c r="AM244" i="25"/>
  <c r="AM242" i="25"/>
  <c r="AM202" i="25"/>
  <c r="AM187" i="25"/>
  <c r="AM186" i="25"/>
  <c r="AM176" i="25"/>
  <c r="AM125" i="25"/>
  <c r="AM117" i="25"/>
  <c r="AM115" i="25"/>
  <c r="AM112" i="25"/>
  <c r="AM372" i="25"/>
  <c r="AM386" i="25"/>
  <c r="AO375" i="25"/>
  <c r="AO377" i="25"/>
  <c r="AO374" i="25"/>
  <c r="AO376" i="25"/>
  <c r="AM364" i="25"/>
  <c r="AM361" i="25"/>
  <c r="AM349" i="25"/>
  <c r="AM249" i="25"/>
  <c r="AM245" i="25"/>
  <c r="AM216" i="25"/>
  <c r="AM180" i="25"/>
  <c r="AM177" i="25"/>
  <c r="AM167" i="25"/>
  <c r="AM94" i="25"/>
  <c r="AM92" i="25"/>
  <c r="AM86" i="25"/>
  <c r="AM80" i="25"/>
  <c r="AM10" i="25"/>
  <c r="AM9" i="25"/>
  <c r="AM8" i="25"/>
  <c r="AN238" i="25"/>
  <c r="AP12" i="25"/>
  <c r="AM13" i="25"/>
  <c r="R574" i="45"/>
  <c r="I574" i="45"/>
  <c r="R576" i="45"/>
  <c r="V578" i="45"/>
  <c r="V580" i="45" s="1"/>
  <c r="U578" i="45"/>
  <c r="U580" i="45" s="1"/>
  <c r="T578" i="45"/>
  <c r="K576" i="45"/>
  <c r="AP56" i="25"/>
  <c r="AP503" i="25"/>
  <c r="AP502" i="25"/>
  <c r="AP392" i="25"/>
  <c r="AP364" i="25"/>
  <c r="AP308" i="25"/>
  <c r="AP307" i="25"/>
  <c r="AP36" i="25"/>
  <c r="AP468" i="25"/>
  <c r="AN468" i="25"/>
  <c r="AN472" i="25"/>
  <c r="AN346" i="25"/>
  <c r="AN341" i="25"/>
  <c r="AN342" i="25"/>
  <c r="AN340" i="25"/>
  <c r="AN339" i="25"/>
  <c r="AM26" i="25"/>
  <c r="AM346" i="25"/>
  <c r="AM341" i="25"/>
  <c r="AM342" i="25"/>
  <c r="AM340" i="25"/>
  <c r="AM339" i="25"/>
  <c r="AP346" i="25"/>
  <c r="AP341" i="25"/>
  <c r="AP342" i="25"/>
  <c r="AP340" i="25"/>
  <c r="AP339" i="25"/>
  <c r="AM33" i="25"/>
  <c r="AM19" i="25"/>
  <c r="AM18" i="25"/>
  <c r="AM32" i="25"/>
  <c r="AM31" i="25"/>
  <c r="AM17" i="25"/>
  <c r="AM30" i="25"/>
  <c r="AP479" i="25"/>
  <c r="AN479" i="25"/>
  <c r="AO466" i="25"/>
  <c r="AP480" i="25"/>
  <c r="AO480" i="25"/>
  <c r="AM510" i="25"/>
  <c r="AO244" i="25"/>
  <c r="AO298" i="25"/>
  <c r="AP137" i="25"/>
  <c r="AP79" i="25"/>
  <c r="AN508" i="25"/>
  <c r="AN476" i="25"/>
  <c r="AO474" i="25"/>
  <c r="AO431" i="25"/>
  <c r="AN388" i="25"/>
  <c r="AN387" i="25"/>
  <c r="AO296" i="25"/>
  <c r="AO437" i="25"/>
  <c r="AM107" i="25"/>
  <c r="AP455" i="25"/>
  <c r="AM101" i="25"/>
  <c r="AO111" i="25"/>
  <c r="Z7" i="25"/>
  <c r="AP7" i="25"/>
  <c r="AI7" i="25"/>
  <c r="AN15" i="25"/>
  <c r="AN14" i="25"/>
  <c r="AP15" i="25"/>
  <c r="AM24" i="25"/>
  <c r="AM25" i="25"/>
  <c r="AO391" i="25"/>
  <c r="AD7" i="25"/>
  <c r="AO459" i="25"/>
  <c r="AP456" i="25"/>
  <c r="AP472" i="25"/>
  <c r="AM406" i="25"/>
  <c r="AP393" i="25"/>
  <c r="AP457" i="25"/>
  <c r="AN421" i="25"/>
  <c r="AP401" i="25"/>
  <c r="AM408" i="25"/>
  <c r="AO36" i="25"/>
  <c r="AN411" i="25"/>
  <c r="AN189" i="25"/>
  <c r="AN165" i="25"/>
  <c r="AP166" i="25"/>
  <c r="AO506" i="25"/>
  <c r="AO35" i="25"/>
  <c r="AO307" i="25"/>
  <c r="AN34" i="25"/>
  <c r="AM307" i="25"/>
  <c r="AP10" i="25"/>
  <c r="AN29" i="25"/>
  <c r="AN77" i="25"/>
  <c r="K578" i="45"/>
  <c r="AM391" i="25"/>
  <c r="AN410" i="25"/>
  <c r="AG7" i="25"/>
  <c r="AN227" i="25"/>
  <c r="AP464" i="25"/>
  <c r="AO492" i="25"/>
  <c r="AN393" i="25"/>
  <c r="AN494" i="25"/>
  <c r="H15" i="45" l="1"/>
  <c r="AH15" i="25" s="1"/>
  <c r="AI15" i="25"/>
  <c r="H15" i="39"/>
  <c r="S15" i="25" s="1"/>
  <c r="I15" i="25" s="1"/>
  <c r="J15" i="25" s="1"/>
  <c r="T15" i="25"/>
  <c r="H12" i="39"/>
  <c r="S12" i="25" s="1"/>
  <c r="T12" i="25"/>
  <c r="H12" i="45"/>
  <c r="AH12" i="25" s="1"/>
  <c r="AI12" i="25"/>
  <c r="H32" i="45"/>
  <c r="AH32" i="25" s="1"/>
  <c r="I32" i="25" s="1"/>
  <c r="AI32" i="25"/>
  <c r="I14" i="43"/>
  <c r="I512" i="43"/>
  <c r="I472" i="43"/>
  <c r="H472" i="43" s="1"/>
  <c r="I433" i="43"/>
  <c r="J214" i="43"/>
  <c r="J399" i="43" s="1"/>
  <c r="J515" i="43" s="1"/>
  <c r="J517" i="43" s="1"/>
  <c r="I14" i="45"/>
  <c r="R214" i="45"/>
  <c r="AK214" i="25" s="1"/>
  <c r="K399" i="45"/>
  <c r="AJ399" i="25" s="1"/>
  <c r="K214" i="45"/>
  <c r="J214" i="45"/>
  <c r="J214" i="46"/>
  <c r="H14" i="42"/>
  <c r="W14" i="25" s="1"/>
  <c r="L214" i="42"/>
  <c r="K214" i="42"/>
  <c r="I214" i="42" s="1"/>
  <c r="J214" i="40"/>
  <c r="I214" i="40" s="1"/>
  <c r="H214" i="40" s="1"/>
  <c r="V214" i="25" s="1"/>
  <c r="I14" i="40"/>
  <c r="H14" i="40" s="1"/>
  <c r="V14" i="25" s="1"/>
  <c r="I14" i="39"/>
  <c r="J214" i="39"/>
  <c r="I214" i="39" s="1"/>
  <c r="H214" i="39" s="1"/>
  <c r="J214" i="38"/>
  <c r="J214" i="37"/>
  <c r="I214" i="37" s="1"/>
  <c r="H214" i="37" s="1"/>
  <c r="J399" i="36"/>
  <c r="J515" i="36" s="1"/>
  <c r="J517" i="36" s="1"/>
  <c r="M214" i="36"/>
  <c r="O214" i="25" s="1"/>
  <c r="H10" i="36"/>
  <c r="M10" i="25" s="1"/>
  <c r="I10" i="25" s="1"/>
  <c r="J10" i="25" s="1"/>
  <c r="H7" i="36"/>
  <c r="M7" i="25" s="1"/>
  <c r="H12" i="36"/>
  <c r="M12" i="25" s="1"/>
  <c r="I12" i="25" s="1"/>
  <c r="J12" i="25" s="1"/>
  <c r="AA215" i="25"/>
  <c r="I215" i="25" s="1"/>
  <c r="J215" i="25" s="1"/>
  <c r="AM12" i="25"/>
  <c r="Q214" i="36"/>
  <c r="P214" i="25" s="1"/>
  <c r="AH7" i="25"/>
  <c r="I14" i="36"/>
  <c r="N14" i="25" s="1"/>
  <c r="I214" i="36"/>
  <c r="I14" i="35"/>
  <c r="H14" i="35" s="1"/>
  <c r="L14" i="25" s="1"/>
  <c r="I214" i="35"/>
  <c r="H214" i="35" s="1"/>
  <c r="M399" i="36"/>
  <c r="AN7" i="25"/>
  <c r="AB7" i="25"/>
  <c r="Q399" i="36"/>
  <c r="P399" i="25" s="1"/>
  <c r="K515" i="46"/>
  <c r="M515" i="46"/>
  <c r="X7" i="25"/>
  <c r="W7" i="25"/>
  <c r="AO385" i="25"/>
  <c r="AM398" i="25"/>
  <c r="U7" i="25"/>
  <c r="N7" i="25"/>
  <c r="AO450" i="25"/>
  <c r="AM434" i="25"/>
  <c r="AM388" i="25"/>
  <c r="AM215" i="25"/>
  <c r="AM387" i="25"/>
  <c r="AM512" i="25"/>
  <c r="AL7" i="25"/>
  <c r="AM393" i="25"/>
  <c r="AM396" i="25"/>
  <c r="AP204" i="25"/>
  <c r="AP14" i="25"/>
  <c r="AM468" i="25"/>
  <c r="AP189" i="25"/>
  <c r="AP136" i="25"/>
  <c r="AM424" i="25"/>
  <c r="AP165" i="25"/>
  <c r="AP72" i="25"/>
  <c r="J579" i="45"/>
  <c r="J580" i="45" s="1"/>
  <c r="AM508" i="25"/>
  <c r="AP433" i="25"/>
  <c r="AM472" i="25"/>
  <c r="AO398" i="25"/>
  <c r="AP389" i="25"/>
  <c r="AP396" i="25"/>
  <c r="AN512" i="25"/>
  <c r="AM433" i="25"/>
  <c r="AM165" i="25"/>
  <c r="AM67" i="25"/>
  <c r="AM7" i="25"/>
  <c r="AM34" i="25"/>
  <c r="AM137" i="25"/>
  <c r="AM111" i="25"/>
  <c r="AM35" i="25"/>
  <c r="T580" i="45"/>
  <c r="R578" i="45"/>
  <c r="K579" i="45"/>
  <c r="K580" i="45" s="1"/>
  <c r="O579" i="45"/>
  <c r="O580" i="45" s="1"/>
  <c r="AO473" i="25"/>
  <c r="AO49" i="25"/>
  <c r="AO56" i="25"/>
  <c r="AO166" i="25"/>
  <c r="AO411" i="25"/>
  <c r="AO7" i="25"/>
  <c r="AO29" i="25"/>
  <c r="AO422" i="25"/>
  <c r="AO215" i="25"/>
  <c r="AO66" i="25"/>
  <c r="AO79" i="25"/>
  <c r="AO458" i="25"/>
  <c r="AO388" i="25"/>
  <c r="AO393" i="25"/>
  <c r="AO389" i="25"/>
  <c r="AO18" i="25"/>
  <c r="AO371" i="25"/>
  <c r="AO498" i="25"/>
  <c r="AO454" i="25"/>
  <c r="AO436" i="25"/>
  <c r="AO401" i="25"/>
  <c r="AO204" i="25"/>
  <c r="AO137" i="25"/>
  <c r="AO494" i="25"/>
  <c r="AO67" i="25"/>
  <c r="AO387" i="25"/>
  <c r="AO477" i="25"/>
  <c r="AO73" i="25"/>
  <c r="AO125" i="25"/>
  <c r="AO408" i="25"/>
  <c r="AO24" i="25"/>
  <c r="AO136" i="25"/>
  <c r="AO372" i="25"/>
  <c r="AO490" i="25"/>
  <c r="AO479" i="25"/>
  <c r="AO44" i="25"/>
  <c r="AO464" i="25"/>
  <c r="AO460" i="25"/>
  <c r="AP34" i="25"/>
  <c r="AP35" i="25"/>
  <c r="AM15" i="25"/>
  <c r="AC7" i="25"/>
  <c r="AM136" i="25"/>
  <c r="AO404" i="25"/>
  <c r="AO189" i="25"/>
  <c r="AF7" i="25"/>
  <c r="AO180" i="25"/>
  <c r="AO34" i="25"/>
  <c r="AO456" i="25"/>
  <c r="AO413" i="25"/>
  <c r="AP410" i="25"/>
  <c r="AE7" i="25"/>
  <c r="X513" i="25"/>
  <c r="AM401" i="25"/>
  <c r="AO396" i="25"/>
  <c r="AO475" i="25"/>
  <c r="AO512" i="25"/>
  <c r="AM72" i="25"/>
  <c r="AO12" i="25"/>
  <c r="Y7" i="25"/>
  <c r="AM66" i="25"/>
  <c r="AO202" i="25"/>
  <c r="AO500" i="25"/>
  <c r="AO378" i="25"/>
  <c r="T7" i="25"/>
  <c r="AO502" i="25"/>
  <c r="AN422" i="25"/>
  <c r="AO32" i="25"/>
  <c r="AN72" i="25"/>
  <c r="AO508" i="25"/>
  <c r="AI513" i="25"/>
  <c r="AO15" i="25"/>
  <c r="T513" i="25"/>
  <c r="I513" i="36"/>
  <c r="AO100" i="25"/>
  <c r="AN372" i="25"/>
  <c r="AO452" i="25"/>
  <c r="AO504" i="25"/>
  <c r="AO468" i="25"/>
  <c r="AK7" i="25"/>
  <c r="AO462" i="25"/>
  <c r="AO496" i="25"/>
  <c r="AO241" i="25"/>
  <c r="AO424" i="25"/>
  <c r="AN434" i="25"/>
  <c r="AM410" i="25"/>
  <c r="H433" i="43" l="1"/>
  <c r="AA430" i="25" s="1"/>
  <c r="I430" i="25" s="1"/>
  <c r="AB430" i="25"/>
  <c r="H14" i="39"/>
  <c r="S14" i="25" s="1"/>
  <c r="T14" i="25"/>
  <c r="H14" i="45"/>
  <c r="AH14" i="25" s="1"/>
  <c r="AI14" i="25"/>
  <c r="H14" i="43"/>
  <c r="AA14" i="25" s="1"/>
  <c r="AB14" i="25"/>
  <c r="H512" i="43"/>
  <c r="AA512" i="25" s="1"/>
  <c r="I512" i="25" s="1"/>
  <c r="J512" i="25" s="1"/>
  <c r="J399" i="40"/>
  <c r="I399" i="40" s="1"/>
  <c r="H399" i="40" s="1"/>
  <c r="J399" i="39"/>
  <c r="I399" i="39" s="1"/>
  <c r="H399" i="39" s="1"/>
  <c r="AB512" i="25"/>
  <c r="I513" i="43"/>
  <c r="H513" i="43" s="1"/>
  <c r="AB472" i="25"/>
  <c r="AB433" i="25"/>
  <c r="I434" i="43"/>
  <c r="I398" i="43"/>
  <c r="H398" i="43" s="1"/>
  <c r="I214" i="43"/>
  <c r="J399" i="45"/>
  <c r="J515" i="45" s="1"/>
  <c r="I214" i="45"/>
  <c r="H214" i="45" s="1"/>
  <c r="AH214" i="25" s="1"/>
  <c r="R399" i="45"/>
  <c r="AK399" i="25" s="1"/>
  <c r="AJ214" i="25"/>
  <c r="K515" i="45"/>
  <c r="J399" i="46"/>
  <c r="I214" i="46"/>
  <c r="H214" i="46" s="1"/>
  <c r="AL214" i="25" s="1"/>
  <c r="K399" i="42"/>
  <c r="I399" i="42" s="1"/>
  <c r="X214" i="25"/>
  <c r="T214" i="25"/>
  <c r="J399" i="38"/>
  <c r="I214" i="38"/>
  <c r="H214" i="38" s="1"/>
  <c r="R214" i="25" s="1"/>
  <c r="J399" i="37"/>
  <c r="I399" i="37" s="1"/>
  <c r="H399" i="37" s="1"/>
  <c r="Q214" i="25"/>
  <c r="N513" i="25"/>
  <c r="H513" i="36"/>
  <c r="N214" i="25"/>
  <c r="H214" i="36"/>
  <c r="H14" i="36"/>
  <c r="M14" i="25" s="1"/>
  <c r="I14" i="25" s="1"/>
  <c r="J14" i="25" s="1"/>
  <c r="L214" i="25"/>
  <c r="I513" i="34"/>
  <c r="H513" i="34" s="1"/>
  <c r="I214" i="34"/>
  <c r="H214" i="34" s="1"/>
  <c r="K214" i="25" s="1"/>
  <c r="Q513" i="25"/>
  <c r="R513" i="25"/>
  <c r="V513" i="25"/>
  <c r="AL513" i="25"/>
  <c r="I513" i="35"/>
  <c r="H513" i="35" s="1"/>
  <c r="S513" i="25"/>
  <c r="W513" i="25"/>
  <c r="AM14" i="25"/>
  <c r="M515" i="36"/>
  <c r="O399" i="25"/>
  <c r="AH513" i="25"/>
  <c r="L399" i="42"/>
  <c r="Y214" i="25"/>
  <c r="Q515" i="36"/>
  <c r="P515" i="25" s="1"/>
  <c r="AA7" i="25"/>
  <c r="M517" i="46"/>
  <c r="K517" i="46"/>
  <c r="I579" i="45"/>
  <c r="I580" i="45" s="1"/>
  <c r="AP434" i="25"/>
  <c r="AN513" i="25"/>
  <c r="R579" i="45"/>
  <c r="R580" i="45" s="1"/>
  <c r="AO433" i="25"/>
  <c r="AO410" i="25"/>
  <c r="AO72" i="25"/>
  <c r="AP512" i="25"/>
  <c r="AP513" i="25"/>
  <c r="AP398" i="25"/>
  <c r="AO165" i="25"/>
  <c r="AO513" i="25"/>
  <c r="AP391" i="25"/>
  <c r="S7" i="25"/>
  <c r="I7" i="25" s="1"/>
  <c r="J7" i="25" s="1"/>
  <c r="AN433" i="25"/>
  <c r="AO214" i="25"/>
  <c r="AO14" i="25"/>
  <c r="AN398" i="25"/>
  <c r="AO472" i="25"/>
  <c r="AN371" i="25"/>
  <c r="I399" i="36"/>
  <c r="AA433" i="25" l="1"/>
  <c r="I433" i="25" s="1"/>
  <c r="J433" i="25" s="1"/>
  <c r="J515" i="40"/>
  <c r="I515" i="40" s="1"/>
  <c r="H515" i="40" s="1"/>
  <c r="J515" i="39"/>
  <c r="I515" i="39" s="1"/>
  <c r="H515" i="39" s="1"/>
  <c r="H434" i="43"/>
  <c r="AA434" i="25" s="1"/>
  <c r="I434" i="25" s="1"/>
  <c r="J434" i="25" s="1"/>
  <c r="H214" i="43"/>
  <c r="AA214" i="25" s="1"/>
  <c r="M513" i="25"/>
  <c r="K513" i="25"/>
  <c r="AA472" i="25"/>
  <c r="I472" i="25" s="1"/>
  <c r="J472" i="25" s="1"/>
  <c r="AB513" i="25"/>
  <c r="AB434" i="25"/>
  <c r="AB398" i="25"/>
  <c r="I399" i="43"/>
  <c r="AB214" i="25"/>
  <c r="I399" i="45"/>
  <c r="H399" i="45" s="1"/>
  <c r="AI214" i="25"/>
  <c r="R515" i="45"/>
  <c r="AK515" i="25" s="1"/>
  <c r="J517" i="45"/>
  <c r="I517" i="45" s="1"/>
  <c r="I515" i="45"/>
  <c r="K517" i="45"/>
  <c r="AJ515" i="25"/>
  <c r="J515" i="46"/>
  <c r="I399" i="46"/>
  <c r="H399" i="46" s="1"/>
  <c r="AL399" i="25" s="1"/>
  <c r="H214" i="42"/>
  <c r="W214" i="25" s="1"/>
  <c r="K515" i="42"/>
  <c r="I515" i="42" s="1"/>
  <c r="X399" i="25"/>
  <c r="J517" i="40"/>
  <c r="I517" i="40" s="1"/>
  <c r="H517" i="40" s="1"/>
  <c r="T399" i="25"/>
  <c r="J515" i="38"/>
  <c r="I399" i="38"/>
  <c r="H399" i="38" s="1"/>
  <c r="R399" i="25" s="1"/>
  <c r="J515" i="37"/>
  <c r="I515" i="37" s="1"/>
  <c r="H515" i="37" s="1"/>
  <c r="Q399" i="25"/>
  <c r="N399" i="25"/>
  <c r="H399" i="36"/>
  <c r="M399" i="25" s="1"/>
  <c r="L513" i="25"/>
  <c r="AA398" i="25"/>
  <c r="I398" i="25" s="1"/>
  <c r="J398" i="25" s="1"/>
  <c r="I399" i="34"/>
  <c r="H399" i="34" s="1"/>
  <c r="K399" i="25" s="1"/>
  <c r="V399" i="25"/>
  <c r="AM513" i="25"/>
  <c r="I399" i="35"/>
  <c r="H399" i="35" s="1"/>
  <c r="M214" i="25"/>
  <c r="I214" i="25" s="1"/>
  <c r="J214" i="25" s="1"/>
  <c r="S214" i="25"/>
  <c r="O515" i="25"/>
  <c r="S399" i="25"/>
  <c r="L515" i="42"/>
  <c r="Y399" i="25"/>
  <c r="Q517" i="36"/>
  <c r="P517" i="25" s="1"/>
  <c r="AM214" i="25"/>
  <c r="AO434" i="25"/>
  <c r="AP214" i="25"/>
  <c r="AO399" i="25"/>
  <c r="I515" i="36"/>
  <c r="AN214" i="25"/>
  <c r="H515" i="45" l="1"/>
  <c r="J517" i="39"/>
  <c r="I517" i="39" s="1"/>
  <c r="H517" i="39" s="1"/>
  <c r="H399" i="43"/>
  <c r="AA399" i="25" s="1"/>
  <c r="AA513" i="25"/>
  <c r="I513" i="25" s="1"/>
  <c r="J513" i="25" s="1"/>
  <c r="AI399" i="25"/>
  <c r="AB399" i="25"/>
  <c r="I517" i="43"/>
  <c r="H517" i="43" s="1"/>
  <c r="I515" i="43"/>
  <c r="H515" i="43" s="1"/>
  <c r="R517" i="45"/>
  <c r="AK517" i="25" s="1"/>
  <c r="AJ517" i="25"/>
  <c r="J517" i="46"/>
  <c r="I517" i="46" s="1"/>
  <c r="H517" i="46" s="1"/>
  <c r="I515" i="46"/>
  <c r="H515" i="46" s="1"/>
  <c r="AL515" i="25" s="1"/>
  <c r="K517" i="42"/>
  <c r="X515" i="25"/>
  <c r="H399" i="42"/>
  <c r="W399" i="25" s="1"/>
  <c r="T515" i="25"/>
  <c r="J517" i="38"/>
  <c r="I517" i="38" s="1"/>
  <c r="H517" i="38" s="1"/>
  <c r="I515" i="38"/>
  <c r="H515" i="38" s="1"/>
  <c r="R515" i="25" s="1"/>
  <c r="J517" i="37"/>
  <c r="I517" i="37" s="1"/>
  <c r="H517" i="37" s="1"/>
  <c r="M517" i="36"/>
  <c r="O517" i="25" s="1"/>
  <c r="N515" i="25"/>
  <c r="H515" i="36"/>
  <c r="M515" i="25" s="1"/>
  <c r="L399" i="25"/>
  <c r="I515" i="34"/>
  <c r="H515" i="34" s="1"/>
  <c r="K515" i="25" s="1"/>
  <c r="V515" i="25"/>
  <c r="Q515" i="25"/>
  <c r="I515" i="35"/>
  <c r="H515" i="35" s="1"/>
  <c r="AH399" i="25"/>
  <c r="I399" i="25" s="1"/>
  <c r="J399" i="25" s="1"/>
  <c r="S515" i="25"/>
  <c r="Y515" i="25"/>
  <c r="AI515" i="25"/>
  <c r="AM399" i="25"/>
  <c r="AP399" i="25"/>
  <c r="I517" i="36"/>
  <c r="AN399" i="25"/>
  <c r="I517" i="35"/>
  <c r="H517" i="35" s="1"/>
  <c r="AO517" i="25"/>
  <c r="AO515" i="25"/>
  <c r="T517" i="25" l="1"/>
  <c r="I517" i="42"/>
  <c r="X517" i="25" s="1"/>
  <c r="AB517" i="25"/>
  <c r="AA515" i="25"/>
  <c r="AB515" i="25"/>
  <c r="H517" i="45"/>
  <c r="H515" i="42"/>
  <c r="W515" i="25" s="1"/>
  <c r="L517" i="42"/>
  <c r="N517" i="25"/>
  <c r="H517" i="36"/>
  <c r="M517" i="25" s="1"/>
  <c r="L515" i="25"/>
  <c r="I517" i="34"/>
  <c r="H517" i="34" s="1"/>
  <c r="K517" i="25" s="1"/>
  <c r="V517" i="25"/>
  <c r="R517" i="25"/>
  <c r="Q517" i="25"/>
  <c r="AL517" i="25"/>
  <c r="L517" i="25"/>
  <c r="AA517" i="25"/>
  <c r="AH515" i="25"/>
  <c r="AI517" i="25"/>
  <c r="AM515" i="25"/>
  <c r="AP517" i="25"/>
  <c r="AP515" i="25"/>
  <c r="AN517" i="25"/>
  <c r="AN515" i="25"/>
  <c r="I515" i="25" l="1"/>
  <c r="J515" i="25" s="1"/>
  <c r="H517" i="42"/>
  <c r="W517" i="25" s="1"/>
  <c r="Y517" i="25"/>
  <c r="AM517" i="25"/>
  <c r="AH517" i="25"/>
  <c r="S517" i="25"/>
  <c r="I517" i="25" l="1"/>
  <c r="J517" i="2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00257-HP</author>
    <author>00058</author>
    <author>user-13</author>
  </authors>
  <commentList>
    <comment ref="J325" authorId="0" shapeId="0" xr:uid="{00000000-0006-0000-0100-000001000000}">
      <text>
        <r>
          <rPr>
            <sz val="9"/>
            <color indexed="81"/>
            <rFont val="MS P ゴシック"/>
            <family val="3"/>
            <charset val="128"/>
          </rPr>
          <t>ドライブレコーダー1000千円含む</t>
        </r>
      </text>
    </comment>
    <comment ref="J419" authorId="1" shapeId="0" xr:uid="{00000000-0006-0000-0100-000002000000}">
      <text>
        <r>
          <rPr>
            <sz val="9"/>
            <color indexed="81"/>
            <rFont val="MS P ゴシック"/>
            <family val="3"/>
            <charset val="128"/>
          </rPr>
          <t xml:space="preserve">PC買替購入　8640千円
情報機器購入1760千円
</t>
        </r>
      </text>
    </comment>
    <comment ref="J420" authorId="1" shapeId="0" xr:uid="{00000000-0006-0000-0100-000003000000}">
      <text>
        <r>
          <rPr>
            <sz val="9"/>
            <color indexed="81"/>
            <rFont val="MS P ゴシック"/>
            <family val="3"/>
            <charset val="128"/>
          </rPr>
          <t>労務管理用ソフトウェア</t>
        </r>
      </text>
    </comment>
    <comment ref="J445" authorId="2" shapeId="0" xr:uid="{00000000-0006-0000-0100-000004000000}">
      <text>
        <r>
          <rPr>
            <sz val="12"/>
            <color indexed="81"/>
            <rFont val="ＭＳ Ｐゴシック"/>
            <family val="3"/>
            <charset val="128"/>
          </rPr>
          <t>①</t>
        </r>
        <r>
          <rPr>
            <sz val="9"/>
            <color indexed="81"/>
            <rFont val="ＭＳ Ｐゴシック"/>
            <family val="3"/>
            <charset val="128"/>
          </rPr>
          <t>【法人安定化積立取崩　21063千円】
　水口C　　1436千円
　土山C　　3052千円
　甲賀C　　2337千円
　甲南C　　2459千円
　信楽C　　2976千円
　地域課　 4370千円
　生福課　 2149千円
　あんしん　2284千円</t>
        </r>
      </text>
    </comment>
    <comment ref="J446" authorId="2" shapeId="0" xr:uid="{00000000-0006-0000-0100-000005000000}">
      <text>
        <r>
          <rPr>
            <sz val="9"/>
            <color indexed="81"/>
            <rFont val="ＭＳ Ｐゴシック"/>
            <family val="3"/>
            <charset val="128"/>
          </rPr>
          <t>【移転費用】</t>
        </r>
      </text>
    </comment>
    <comment ref="J447" authorId="2" shapeId="0" xr:uid="{00000000-0006-0000-0100-000006000000}">
      <text>
        <r>
          <rPr>
            <sz val="12"/>
            <color indexed="81"/>
            <rFont val="ＭＳ Ｐゴシック"/>
            <family val="3"/>
            <charset val="128"/>
          </rPr>
          <t>②</t>
        </r>
        <r>
          <rPr>
            <sz val="9"/>
            <color indexed="81"/>
            <rFont val="ＭＳ Ｐゴシック"/>
            <family val="3"/>
            <charset val="128"/>
          </rPr>
          <t xml:space="preserve">【固定資産積立取崩22,921千円】
●車両購入積立 11,441千円】
　ヘルプ土　1060千円
　ヘルプ賀　960千円
　ヘルプ信　1060千円
　ケアあい　960千円
　ケア信　　960千円
　賀B　　　3441千円
　土B　　　3000千円
●固定資産積立より　1080千円】
　賀C電話機　　　　540千円
　ヘルプ賀電話機　540千円
●法人固定資産取得支出10,400千円】
　PC買換購入 8640千円
　情報機器購入 1760千円
　労務管理ソフトウェア 0
</t>
        </r>
      </text>
    </comment>
    <comment ref="J463" authorId="2" shapeId="0" xr:uid="{00000000-0006-0000-0100-000007000000}">
      <text>
        <r>
          <rPr>
            <sz val="9"/>
            <color indexed="81"/>
            <rFont val="ＭＳ Ｐゴシック"/>
            <family val="3"/>
            <charset val="128"/>
          </rPr>
          <t>ﾏﾝﾊﾟﾜｰねっとより</t>
        </r>
      </text>
    </comment>
    <comment ref="J465" authorId="2" shapeId="0" xr:uid="{00000000-0006-0000-0100-000008000000}">
      <text>
        <r>
          <rPr>
            <sz val="9"/>
            <color indexed="81"/>
            <rFont val="ＭＳ Ｐゴシック"/>
            <family val="3"/>
            <charset val="128"/>
          </rPr>
          <t>【水口社会福祉センター445千円】
　センター管理　292千円
　福祉ホール　　153千円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Ｐゴシック"/>
            <family val="3"/>
            <charset val="128"/>
          </rPr>
          <t>【複合機リース代1414千円】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　</t>
        </r>
        <r>
          <rPr>
            <sz val="9"/>
            <color indexed="81"/>
            <rFont val="ＭＳ Ｐゴシック"/>
            <family val="3"/>
            <charset val="128"/>
          </rPr>
          <t>土C　112千円
　賀C　49千円
　南C　98千円
　信C　65千円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　</t>
        </r>
        <r>
          <rPr>
            <sz val="9"/>
            <color indexed="81"/>
            <rFont val="ＭＳ Ｐゴシック"/>
            <family val="3"/>
            <charset val="128"/>
          </rPr>
          <t>賀B　102千円
　土B　55千円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　</t>
        </r>
        <r>
          <rPr>
            <sz val="9"/>
            <color indexed="81"/>
            <rFont val="ＭＳ Ｐゴシック"/>
            <family val="3"/>
            <charset val="128"/>
          </rPr>
          <t>へ水　55千円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Ｐゴシック"/>
            <family val="3"/>
            <charset val="128"/>
          </rPr>
          <t xml:space="preserve">　へ土　60千円
　へ賀　49千円
　へ南　98千円
　へ信　98千円
　湯　　8千円
　ケアぬくもり　130千円
　ケアあい　60千円
　ケアしがらき　65千円
　老福碧水　100千円
　すこやか　98千円
　訪看　112千円
【法人経費負担29,902千円】
　居宅法人経費  22,031千円
　就労法人経費   2,564千円
　地域活動支援部 5,307千円
</t>
        </r>
      </text>
    </comment>
    <comment ref="J485" authorId="2" shapeId="0" xr:uid="{00000000-0006-0000-0100-000009000000}">
      <text>
        <r>
          <rPr>
            <sz val="11"/>
            <color indexed="81"/>
            <rFont val="ＭＳ Ｐゴシック"/>
            <family val="3"/>
            <charset val="128"/>
          </rPr>
          <t>①</t>
        </r>
        <r>
          <rPr>
            <sz val="9"/>
            <color indexed="81"/>
            <rFont val="ＭＳ Ｐゴシック"/>
            <family val="3"/>
            <charset val="128"/>
          </rPr>
          <t>法人安定化積立取崩収入と同額にする</t>
        </r>
      </text>
    </comment>
    <comment ref="J487" authorId="0" shapeId="0" xr:uid="{00000000-0006-0000-0100-00000A000000}">
      <text>
        <r>
          <rPr>
            <sz val="12"/>
            <color indexed="81"/>
            <rFont val="MS P ゴシック"/>
            <family val="3"/>
            <charset val="128"/>
          </rPr>
          <t>②</t>
        </r>
        <r>
          <rPr>
            <sz val="9"/>
            <color indexed="81"/>
            <rFont val="MS P ゴシック"/>
            <family val="3"/>
            <charset val="128"/>
          </rPr>
          <t>固定資産積立取崩収入と同額にする</t>
        </r>
      </text>
    </comment>
    <comment ref="J505" authorId="2" shapeId="0" xr:uid="{00000000-0006-0000-0100-00000B000000}">
      <text>
        <r>
          <rPr>
            <sz val="12"/>
            <color indexed="81"/>
            <rFont val="ＭＳ Ｐゴシック"/>
            <family val="3"/>
            <charset val="128"/>
          </rPr>
          <t>②</t>
        </r>
        <r>
          <rPr>
            <sz val="9"/>
            <color indexed="81"/>
            <rFont val="ＭＳ Ｐゴシック"/>
            <family val="3"/>
            <charset val="128"/>
          </rPr>
          <t xml:space="preserve">【車両購入積立 11441千円】
　ヘルプ土　1060千円
　ヘルプ賀　960千円
　ヘルプ信　1060千円
　ケアあい　960千円
　ケア信　　960千円
　賀B　　　3441千円
　土B　　　3000千円
</t>
        </r>
        <r>
          <rPr>
            <sz val="12"/>
            <color indexed="81"/>
            <rFont val="ＭＳ Ｐゴシック"/>
            <family val="3"/>
            <charset val="128"/>
          </rPr>
          <t>②</t>
        </r>
        <r>
          <rPr>
            <sz val="9"/>
            <color indexed="81"/>
            <rFont val="ＭＳ Ｐゴシック"/>
            <family val="3"/>
            <charset val="128"/>
          </rPr>
          <t xml:space="preserve">【固定資産積立より　1080千円】
　賀C電話機　　　　540千円
　ヘルプ賀電話機　540千円
【水口社福センター負担分 156千円】
【会費より11300千円】
　水C・土C・賀C・南C・信C　4555千円
　　（各911千円*5）
　あんしんねっと2891千円
　命のバトン 　30千円
　ご近所助成 　1805千円
　第3次活動計画　500千円
　広報本部　　　 1034千円
　災害VC設置　315千円
　貸出用備品　170千円
</t>
        </r>
        <r>
          <rPr>
            <sz val="12"/>
            <color indexed="81"/>
            <rFont val="ＭＳ Ｐゴシック"/>
            <family val="3"/>
            <charset val="128"/>
          </rPr>
          <t>①</t>
        </r>
        <r>
          <rPr>
            <sz val="9"/>
            <color indexed="81"/>
            <rFont val="ＭＳ Ｐゴシック"/>
            <family val="3"/>
            <charset val="128"/>
          </rPr>
          <t>【法人安定化積立取崩　21063千円】
　水口C　　1436千円
　土山C　　3052千円
　甲賀C　　2337千円
　甲南C　　2459千円
　信楽C　　2976千円
　地域課　 4370千円
　生福課　 2149千円
　あんしん　2284千円
【移転費用　なし】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user-13</author>
    <author>00257-HP</author>
    <author>soumu</author>
  </authors>
  <commentList>
    <comment ref="O212" authorId="0" shapeId="0" xr:uid="{00000000-0006-0000-0200-000001000000}">
      <text>
        <r>
          <rPr>
            <sz val="9"/>
            <color indexed="81"/>
            <rFont val="ＭＳ Ｐゴシック"/>
            <family val="3"/>
            <charset val="128"/>
          </rPr>
          <t>遺族会120千円
民協　250千円
共同募金200千円</t>
        </r>
      </text>
    </comment>
    <comment ref="L419" authorId="1" shapeId="0" xr:uid="{00000000-0006-0000-0200-000002000000}">
      <text>
        <r>
          <rPr>
            <sz val="9"/>
            <color indexed="81"/>
            <rFont val="MS P ゴシック"/>
            <family val="3"/>
            <charset val="128"/>
          </rPr>
          <t>電話機</t>
        </r>
      </text>
    </comment>
    <comment ref="O463" authorId="2" shapeId="0" xr:uid="{00000000-0006-0000-0200-000003000000}">
      <text>
        <r>
          <rPr>
            <sz val="9"/>
            <color indexed="81"/>
            <rFont val="ＭＳ Ｐゴシック"/>
            <family val="3"/>
            <charset val="128"/>
          </rPr>
          <t>移送561千円</t>
        </r>
      </text>
    </comment>
    <comment ref="J465" authorId="2" shapeId="0" xr:uid="{00000000-0006-0000-0200-000004000000}">
      <text>
        <r>
          <rPr>
            <sz val="8"/>
            <color indexed="81"/>
            <rFont val="ＭＳ Ｐゴシック"/>
            <family val="3"/>
            <charset val="128"/>
          </rPr>
          <t>法人積立金1436千円
会費911千円
老福碧水93千円</t>
        </r>
      </text>
    </comment>
    <comment ref="K465" authorId="2" shapeId="0" xr:uid="{00000000-0006-0000-0200-000005000000}">
      <text>
        <r>
          <rPr>
            <sz val="8"/>
            <color indexed="81"/>
            <rFont val="ＭＳ Ｐゴシック"/>
            <family val="3"/>
            <charset val="128"/>
          </rPr>
          <t>フィランソより0
会費911千円
法人積立金3052千円</t>
        </r>
      </text>
    </comment>
    <comment ref="L465" authorId="2" shapeId="0" xr:uid="{00000000-0006-0000-0200-000006000000}">
      <text>
        <r>
          <rPr>
            <sz val="8"/>
            <color indexed="81"/>
            <rFont val="ＭＳ Ｐゴシック"/>
            <family val="3"/>
            <charset val="128"/>
          </rPr>
          <t>佐山荘より0
会費911千円
甲賀基金より0
固定資産積立より540千円
法人積立金2337千円</t>
        </r>
      </text>
    </comment>
    <comment ref="M465" authorId="2" shapeId="0" xr:uid="{00000000-0006-0000-0200-000007000000}">
      <text>
        <r>
          <rPr>
            <sz val="8"/>
            <color indexed="81"/>
            <rFont val="ＭＳ Ｐゴシック"/>
            <family val="3"/>
            <charset val="128"/>
          </rPr>
          <t>法人積立金2459千円
会費911千円</t>
        </r>
      </text>
    </comment>
    <comment ref="N465" authorId="2" shapeId="0" xr:uid="{00000000-0006-0000-0200-000008000000}">
      <text>
        <r>
          <rPr>
            <sz val="8"/>
            <color indexed="81"/>
            <rFont val="ＭＳ Ｐゴシック"/>
            <family val="3"/>
            <charset val="128"/>
          </rPr>
          <t>法人積立金2976千円
会費911千円</t>
        </r>
      </text>
    </comment>
    <comment ref="O465" authorId="2" shapeId="0" xr:uid="{00000000-0006-0000-0200-000009000000}">
      <text>
        <r>
          <rPr>
            <sz val="9"/>
            <color indexed="81"/>
            <rFont val="ＭＳ Ｐゴシック"/>
            <family val="3"/>
            <charset val="128"/>
          </rPr>
          <t>法人積立金4370千円</t>
        </r>
      </text>
    </comment>
    <comment ref="J467" authorId="0" shapeId="0" xr:uid="{00000000-0006-0000-0200-00000A000000}">
      <text>
        <r>
          <rPr>
            <sz val="9"/>
            <color indexed="81"/>
            <rFont val="ＭＳ Ｐゴシック"/>
            <family val="3"/>
            <charset val="128"/>
          </rPr>
          <t>生活支援体制837千円
地域力強化1617千円</t>
        </r>
      </text>
    </comment>
    <comment ref="K467" authorId="0" shapeId="0" xr:uid="{00000000-0006-0000-0200-00000B000000}">
      <text>
        <r>
          <rPr>
            <sz val="9"/>
            <color indexed="81"/>
            <rFont val="ＭＳ Ｐゴシック"/>
            <family val="3"/>
            <charset val="128"/>
          </rPr>
          <t>生活支援体制837千円
地域力強化1617千円</t>
        </r>
      </text>
    </comment>
    <comment ref="L467" authorId="0" shapeId="0" xr:uid="{00000000-0006-0000-0200-00000C000000}">
      <text>
        <r>
          <rPr>
            <sz val="9"/>
            <color indexed="81"/>
            <rFont val="ＭＳ Ｐゴシック"/>
            <family val="3"/>
            <charset val="128"/>
          </rPr>
          <t>生活支援体制837千円
地域力強化1617千円</t>
        </r>
      </text>
    </comment>
    <comment ref="M467" authorId="0" shapeId="0" xr:uid="{00000000-0006-0000-0200-00000D000000}">
      <text>
        <r>
          <rPr>
            <sz val="9"/>
            <color indexed="81"/>
            <rFont val="ＭＳ Ｐゴシック"/>
            <family val="3"/>
            <charset val="128"/>
          </rPr>
          <t>生活支援体制837千円
地域力強化1617千円</t>
        </r>
      </text>
    </comment>
    <comment ref="N467" authorId="0" shapeId="0" xr:uid="{00000000-0006-0000-0200-00000E000000}">
      <text>
        <r>
          <rPr>
            <sz val="9"/>
            <color indexed="81"/>
            <rFont val="ＭＳ Ｐゴシック"/>
            <family val="3"/>
            <charset val="128"/>
          </rPr>
          <t>生活支援体制837千円
地域力強化1617千円</t>
        </r>
      </text>
    </comment>
    <comment ref="O467" authorId="0" shapeId="0" xr:uid="{00000000-0006-0000-0200-00000F000000}">
      <text>
        <r>
          <rPr>
            <sz val="9"/>
            <color indexed="81"/>
            <rFont val="ＭＳ Ｐゴシック"/>
            <family val="3"/>
            <charset val="128"/>
          </rPr>
          <t>生活支援体制　840千円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Ｐゴシック"/>
            <family val="3"/>
            <charset val="128"/>
          </rPr>
          <t>地域力強化　1617千円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Ｐゴシック"/>
            <family val="3"/>
            <charset val="128"/>
          </rPr>
          <t>赤ちゃんより　470千円
ポイント制度　225千円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Ｐゴシック"/>
            <family val="3"/>
            <charset val="128"/>
          </rPr>
          <t>子ども食堂支援　218千円
歩く居場所児童見守り強化　1466千円</t>
        </r>
      </text>
    </comment>
    <comment ref="Z467" authorId="0" shapeId="0" xr:uid="{00000000-0006-0000-0200-000010000000}">
      <text>
        <r>
          <rPr>
            <sz val="9"/>
            <color indexed="81"/>
            <rFont val="ＭＳ Ｐゴシック"/>
            <family val="3"/>
            <charset val="128"/>
          </rPr>
          <t>地域力強化より</t>
        </r>
      </text>
    </comment>
    <comment ref="O503" authorId="0" shapeId="0" xr:uid="{00000000-0006-0000-0200-000011000000}">
      <text>
        <r>
          <rPr>
            <sz val="9"/>
            <color indexed="81"/>
            <rFont val="ＭＳ Ｐゴシック"/>
            <family val="3"/>
            <charset val="128"/>
          </rPr>
          <t>ファミサポへ</t>
        </r>
      </text>
    </comment>
    <comment ref="J505" authorId="0" shapeId="0" xr:uid="{00000000-0006-0000-0200-000012000000}">
      <text>
        <r>
          <rPr>
            <b/>
            <sz val="9"/>
            <color indexed="81"/>
            <rFont val="ＭＳ Ｐゴシック"/>
            <family val="3"/>
            <charset val="128"/>
          </rPr>
          <t>法人経費416千円</t>
        </r>
      </text>
    </comment>
    <comment ref="K505" authorId="0" shapeId="0" xr:uid="{00000000-0006-0000-0200-000013000000}">
      <text>
        <r>
          <rPr>
            <b/>
            <sz val="9"/>
            <color indexed="81"/>
            <rFont val="ＭＳ Ｐゴシック"/>
            <family val="3"/>
            <charset val="128"/>
          </rPr>
          <t>法人経費475千円</t>
        </r>
        <r>
          <rPr>
            <i/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9"/>
            <color indexed="81"/>
            <rFont val="ＭＳ Ｐゴシック"/>
            <family val="3"/>
            <charset val="128"/>
          </rPr>
          <t>複合機リース112千円</t>
        </r>
        <r>
          <rPr>
            <sz val="9"/>
            <color indexed="81"/>
            <rFont val="ＭＳ Ｐゴシック"/>
            <family val="3"/>
            <charset val="128"/>
          </rPr>
          <t xml:space="preserve">
フィランソへ166千円</t>
        </r>
      </text>
    </comment>
    <comment ref="L505" authorId="0" shapeId="0" xr:uid="{00000000-0006-0000-0200-000014000000}">
      <text>
        <r>
          <rPr>
            <sz val="9"/>
            <color indexed="81"/>
            <rFont val="ＭＳ Ｐゴシック"/>
            <family val="3"/>
            <charset val="128"/>
          </rPr>
          <t>法人経費475千円</t>
        </r>
        <r>
          <rPr>
            <i/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9"/>
            <color indexed="81"/>
            <rFont val="ＭＳ Ｐゴシック"/>
            <family val="3"/>
            <charset val="128"/>
          </rPr>
          <t>複合機リース49千円</t>
        </r>
      </text>
    </comment>
    <comment ref="M505" authorId="0" shapeId="0" xr:uid="{00000000-0006-0000-0200-000015000000}">
      <text>
        <r>
          <rPr>
            <b/>
            <sz val="9"/>
            <color indexed="81"/>
            <rFont val="ＭＳ Ｐゴシック"/>
            <family val="3"/>
            <charset val="128"/>
          </rPr>
          <t>法人経費475千円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9"/>
            <color indexed="81"/>
            <rFont val="ＭＳ Ｐゴシック"/>
            <family val="3"/>
            <charset val="128"/>
          </rPr>
          <t>複合機リース98千円</t>
        </r>
      </text>
    </comment>
    <comment ref="N505" authorId="0" shapeId="0" xr:uid="{00000000-0006-0000-0200-000016000000}">
      <text>
        <r>
          <rPr>
            <b/>
            <sz val="9"/>
            <color indexed="81"/>
            <rFont val="ＭＳ Ｐゴシック"/>
            <family val="3"/>
            <charset val="128"/>
          </rPr>
          <t>法人経費475千円</t>
        </r>
        <r>
          <rPr>
            <i/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9"/>
            <color indexed="81"/>
            <rFont val="ＭＳ Ｐゴシック"/>
            <family val="3"/>
            <charset val="128"/>
          </rPr>
          <t>複合機リース65千円</t>
        </r>
      </text>
    </comment>
    <comment ref="O505" authorId="0" shapeId="0" xr:uid="{00000000-0006-0000-0200-000017000000}">
      <text>
        <r>
          <rPr>
            <b/>
            <sz val="9"/>
            <color indexed="81"/>
            <rFont val="ＭＳ Ｐゴシック"/>
            <family val="3"/>
            <charset val="128"/>
          </rPr>
          <t>法人経費891千円</t>
        </r>
        <r>
          <rPr>
            <i/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Ｐゴシック"/>
            <family val="3"/>
            <charset val="128"/>
          </rPr>
          <t>社福C経費　67千円</t>
        </r>
      </text>
    </comment>
    <comment ref="Y505" authorId="0" shapeId="0" xr:uid="{00000000-0006-0000-0200-000018000000}">
      <text>
        <r>
          <rPr>
            <sz val="9"/>
            <color indexed="81"/>
            <rFont val="ＭＳ Ｐゴシック"/>
            <family val="3"/>
            <charset val="128"/>
          </rPr>
          <t>地域福祉大会へ</t>
        </r>
      </text>
    </comment>
    <comment ref="AE505" authorId="0" shapeId="0" xr:uid="{00000000-0006-0000-0200-000019000000}">
      <text>
        <r>
          <rPr>
            <sz val="9"/>
            <color indexed="81"/>
            <rFont val="ＭＳ Ｐゴシック"/>
            <family val="3"/>
            <charset val="128"/>
          </rPr>
          <t>フードバンク拠点整備甲賀　216千円
フードバンク拠点整備信楽　340千円</t>
        </r>
      </text>
    </comment>
    <comment ref="Q507" authorId="0" shapeId="0" xr:uid="{00000000-0006-0000-0200-00001A000000}">
      <text>
        <r>
          <rPr>
            <sz val="9"/>
            <color indexed="81"/>
            <rFont val="ＭＳ Ｐゴシック"/>
            <family val="3"/>
            <charset val="128"/>
          </rPr>
          <t>地域6か所へ
＠837千円*5
＠840千円*1</t>
        </r>
      </text>
    </comment>
    <comment ref="Y507" authorId="0" shapeId="0" xr:uid="{00000000-0006-0000-0200-00001B000000}">
      <text>
        <r>
          <rPr>
            <sz val="9"/>
            <color indexed="81"/>
            <rFont val="ＭＳ Ｐゴシック"/>
            <family val="3"/>
            <charset val="128"/>
          </rPr>
          <t>地域福祉課へ9702千円
＠1617千円*6
V養成講座へ170千円</t>
        </r>
      </text>
    </comment>
    <comment ref="AB507" authorId="0" shapeId="0" xr:uid="{00000000-0006-0000-0200-00001C000000}">
      <text>
        <r>
          <rPr>
            <sz val="9"/>
            <color indexed="81"/>
            <rFont val="ＭＳ Ｐゴシック"/>
            <family val="3"/>
            <charset val="128"/>
          </rPr>
          <t>地域活動支援課へ</t>
        </r>
      </text>
    </comment>
    <comment ref="AC507" authorId="0" shapeId="0" xr:uid="{00000000-0006-0000-0200-00001D000000}">
      <text>
        <r>
          <rPr>
            <sz val="9"/>
            <color indexed="81"/>
            <rFont val="ＭＳ Ｐゴシック"/>
            <family val="3"/>
            <charset val="128"/>
          </rPr>
          <t>地域活動支援課へ</t>
        </r>
      </text>
    </comment>
    <comment ref="AD507" authorId="0" shapeId="0" xr:uid="{00000000-0006-0000-0200-00001E000000}">
      <text>
        <r>
          <rPr>
            <sz val="9"/>
            <color indexed="81"/>
            <rFont val="ＭＳ Ｐゴシック"/>
            <family val="3"/>
            <charset val="128"/>
          </rPr>
          <t>地域活動支援課へ</t>
        </r>
      </text>
    </comment>
    <comment ref="AE507" authorId="0" shapeId="0" xr:uid="{00000000-0006-0000-0200-00001F000000}">
      <text>
        <r>
          <rPr>
            <sz val="9"/>
            <color indexed="81"/>
            <rFont val="ＭＳ Ｐゴシック"/>
            <family val="3"/>
            <charset val="128"/>
          </rPr>
          <t>地域活動支援課へ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user-13</author>
    <author>soumu</author>
    <author>00257-HP</author>
  </authors>
  <commentList>
    <comment ref="K463" authorId="0" shapeId="0" xr:uid="{00000000-0006-0000-0300-000001000000}">
      <text>
        <r>
          <rPr>
            <sz val="9"/>
            <color indexed="81"/>
            <rFont val="ＭＳ Ｐゴシック"/>
            <family val="3"/>
            <charset val="128"/>
          </rPr>
          <t>タイムケアより</t>
        </r>
      </text>
    </comment>
    <comment ref="J465" authorId="1" shapeId="0" xr:uid="{00000000-0006-0000-0300-000002000000}">
      <text>
        <r>
          <rPr>
            <sz val="8"/>
            <color indexed="81"/>
            <rFont val="ＭＳ Ｐゴシック"/>
            <family val="3"/>
            <charset val="128"/>
          </rPr>
          <t>法人(会費)　2891千円
法人積立金　2284千円</t>
        </r>
      </text>
    </comment>
    <comment ref="K465" authorId="1" shapeId="0" xr:uid="{00000000-0006-0000-0300-000003000000}">
      <text>
        <r>
          <rPr>
            <sz val="8"/>
            <color indexed="81"/>
            <rFont val="ＭＳ Ｐゴシック"/>
            <family val="3"/>
            <charset val="128"/>
          </rPr>
          <t>法人積立金　2916千円</t>
        </r>
      </text>
    </comment>
    <comment ref="Q465" authorId="2" shapeId="0" xr:uid="{00000000-0006-0000-0300-000004000000}">
      <text>
        <r>
          <rPr>
            <sz val="9"/>
            <color indexed="81"/>
            <rFont val="MS P ゴシック"/>
            <family val="3"/>
            <charset val="128"/>
          </rPr>
          <t xml:space="preserve">善意銀行より
</t>
        </r>
      </text>
    </comment>
    <comment ref="K467" authorId="1" shapeId="0" xr:uid="{00000000-0006-0000-0300-000005000000}">
      <text>
        <r>
          <rPr>
            <sz val="8"/>
            <color indexed="81"/>
            <rFont val="ＭＳ Ｐゴシック"/>
            <family val="3"/>
            <charset val="128"/>
          </rPr>
          <t>家計相談2936千円</t>
        </r>
        <r>
          <rPr>
            <i/>
            <sz val="8"/>
            <color indexed="81"/>
            <rFont val="ＭＳ Ｐゴシック"/>
            <family val="3"/>
            <charset val="128"/>
          </rPr>
          <t xml:space="preserve">
</t>
        </r>
        <r>
          <rPr>
            <sz val="8"/>
            <color indexed="81"/>
            <rFont val="ＭＳ Ｐゴシック"/>
            <family val="3"/>
            <charset val="128"/>
          </rPr>
          <t>学習支援639千円</t>
        </r>
        <r>
          <rPr>
            <i/>
            <sz val="8"/>
            <color indexed="81"/>
            <rFont val="ＭＳ Ｐゴシック"/>
            <family val="3"/>
            <charset val="128"/>
          </rPr>
          <t xml:space="preserve">
</t>
        </r>
        <r>
          <rPr>
            <sz val="8"/>
            <color indexed="81"/>
            <rFont val="ＭＳ Ｐゴシック"/>
            <family val="3"/>
            <charset val="128"/>
          </rPr>
          <t>生活福祉資金3510千円</t>
        </r>
        <r>
          <rPr>
            <i/>
            <sz val="8"/>
            <color indexed="81"/>
            <rFont val="ＭＳ Ｐゴシック"/>
            <family val="3"/>
            <charset val="128"/>
          </rPr>
          <t xml:space="preserve">
</t>
        </r>
        <r>
          <rPr>
            <sz val="8"/>
            <color indexed="81"/>
            <rFont val="ＭＳ Ｐゴシック"/>
            <family val="3"/>
            <charset val="128"/>
          </rPr>
          <t>自立支援調整3121千円</t>
        </r>
      </text>
    </comment>
    <comment ref="J505" authorId="0" shapeId="0" xr:uid="{00000000-0006-0000-0300-000006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法人運営経費1169千円
</t>
        </r>
      </text>
    </comment>
    <comment ref="K505" authorId="0" shapeId="0" xr:uid="{00000000-0006-0000-03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法人運営経費852千円</t>
        </r>
        <r>
          <rPr>
            <i/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Ｐゴシック"/>
            <family val="3"/>
            <charset val="128"/>
          </rPr>
          <t>水口社福センター負担133千円</t>
        </r>
      </text>
    </comment>
    <comment ref="L505" authorId="0" shapeId="0" xr:uid="{00000000-0006-0000-03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法人運営経費79千円</t>
        </r>
      </text>
    </comment>
    <comment ref="O505" authorId="1" shapeId="0" xr:uid="{00000000-0006-0000-0300-000009000000}">
      <text>
        <r>
          <rPr>
            <sz val="9"/>
            <color indexed="81"/>
            <rFont val="ＭＳ Ｐゴシック"/>
            <family val="3"/>
            <charset val="128"/>
          </rPr>
          <t>拠点整備（水口）へ884千円</t>
        </r>
      </text>
    </comment>
    <comment ref="P505" authorId="1" shapeId="0" xr:uid="{00000000-0006-0000-0300-00000A000000}">
      <text>
        <r>
          <rPr>
            <sz val="9"/>
            <color indexed="81"/>
            <rFont val="ＭＳ Ｐゴシック"/>
            <family val="3"/>
            <charset val="128"/>
          </rPr>
          <t>水口社福センター水道光熱費負担分</t>
        </r>
      </text>
    </comment>
    <comment ref="N507" authorId="1" shapeId="0" xr:uid="{00000000-0006-0000-0300-00000B000000}">
      <text>
        <r>
          <rPr>
            <sz val="9"/>
            <color indexed="81"/>
            <rFont val="ＭＳ Ｐゴシック"/>
            <family val="3"/>
            <charset val="128"/>
          </rPr>
          <t>生活福祉課へ</t>
        </r>
      </text>
    </comment>
    <comment ref="O507" authorId="1" shapeId="0" xr:uid="{00000000-0006-0000-0300-00000C000000}">
      <text>
        <r>
          <rPr>
            <sz val="9"/>
            <color indexed="81"/>
            <rFont val="ＭＳ Ｐゴシック"/>
            <family val="3"/>
            <charset val="128"/>
          </rPr>
          <t>生活福祉課へ</t>
        </r>
      </text>
    </comment>
    <comment ref="P507" authorId="1" shapeId="0" xr:uid="{00000000-0006-0000-0300-00000D000000}">
      <text>
        <r>
          <rPr>
            <sz val="9"/>
            <color indexed="81"/>
            <rFont val="ＭＳ Ｐゴシック"/>
            <family val="3"/>
            <charset val="128"/>
          </rPr>
          <t>生活福祉課へ</t>
        </r>
      </text>
    </comment>
    <comment ref="R507" authorId="1" shapeId="0" xr:uid="{00000000-0006-0000-0300-00000E000000}">
      <text>
        <r>
          <rPr>
            <sz val="9"/>
            <color indexed="81"/>
            <rFont val="ＭＳ Ｐゴシック"/>
            <family val="3"/>
            <charset val="128"/>
          </rPr>
          <t>生活福祉課へ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soumu</author>
  </authors>
  <commentList>
    <comment ref="M465" authorId="0" shapeId="0" xr:uid="{00000000-0006-0000-0500-000001000000}">
      <text>
        <r>
          <rPr>
            <sz val="9"/>
            <color indexed="81"/>
            <rFont val="ＭＳ Ｐゴシック"/>
            <family val="3"/>
            <charset val="128"/>
          </rPr>
          <t>自立支援調整より884千円</t>
        </r>
      </text>
    </comment>
    <comment ref="N465" authorId="0" shapeId="0" xr:uid="{00000000-0006-0000-0500-000002000000}">
      <text>
        <r>
          <rPr>
            <sz val="9"/>
            <color indexed="81"/>
            <rFont val="ＭＳ Ｐゴシック"/>
            <family val="3"/>
            <charset val="128"/>
          </rPr>
          <t>歩く居場所より216千円</t>
        </r>
      </text>
    </comment>
    <comment ref="O465" authorId="0" shapeId="0" xr:uid="{00000000-0006-0000-0500-000003000000}">
      <text>
        <r>
          <rPr>
            <sz val="9"/>
            <color indexed="81"/>
            <rFont val="ＭＳ Ｐゴシック"/>
            <family val="3"/>
            <charset val="128"/>
          </rPr>
          <t>歩く居場所より340千円</t>
        </r>
      </text>
    </comment>
    <comment ref="J505" authorId="0" shapeId="0" xr:uid="{00000000-0006-0000-0500-000004000000}">
      <text>
        <r>
          <rPr>
            <sz val="9"/>
            <color indexed="81"/>
            <rFont val="ＭＳ Ｐゴシック"/>
            <family val="3"/>
            <charset val="128"/>
          </rPr>
          <t>拠点整備　0
小口貸付　24千円</t>
        </r>
        <r>
          <rPr>
            <b/>
            <i/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soumu</author>
  </authors>
  <commentList>
    <comment ref="J465" authorId="0" shapeId="0" xr:uid="{00000000-0006-0000-0600-000001000000}">
      <text>
        <r>
          <rPr>
            <sz val="9"/>
            <color indexed="81"/>
            <rFont val="ＭＳ Ｐゴシック"/>
            <family val="3"/>
            <charset val="128"/>
          </rPr>
          <t>社協会費</t>
        </r>
      </text>
    </comment>
    <comment ref="L465" authorId="0" shapeId="0" xr:uid="{00000000-0006-0000-0600-000002000000}">
      <text>
        <r>
          <rPr>
            <sz val="9"/>
            <color indexed="81"/>
            <rFont val="ＭＳ Ｐゴシック"/>
            <family val="3"/>
            <charset val="128"/>
          </rPr>
          <t>社協会費</t>
        </r>
      </text>
    </comment>
    <comment ref="M465" authorId="0" shapeId="0" xr:uid="{00000000-0006-0000-0600-000003000000}">
      <text>
        <r>
          <rPr>
            <sz val="9"/>
            <color indexed="81"/>
            <rFont val="ＭＳ Ｐゴシック"/>
            <family val="3"/>
            <charset val="128"/>
          </rPr>
          <t>地域力強化より</t>
        </r>
      </text>
    </comment>
    <comment ref="N465" authorId="0" shapeId="0" xr:uid="{00000000-0006-0000-0600-000004000000}">
      <text>
        <r>
          <rPr>
            <sz val="9"/>
            <color indexed="81"/>
            <rFont val="ＭＳ Ｐゴシック"/>
            <family val="3"/>
            <charset val="128"/>
          </rPr>
          <t>社協会費</t>
        </r>
      </text>
    </comment>
    <comment ref="O465" authorId="0" shapeId="0" xr:uid="{00000000-0006-0000-0600-000005000000}">
      <text>
        <r>
          <rPr>
            <sz val="9"/>
            <color indexed="81"/>
            <rFont val="ＭＳ Ｐゴシック"/>
            <family val="3"/>
            <charset val="128"/>
          </rPr>
          <t>社協会費</t>
        </r>
      </text>
    </comment>
    <comment ref="S465" authorId="0" shapeId="0" xr:uid="{00000000-0006-0000-0600-000006000000}">
      <text>
        <r>
          <rPr>
            <sz val="9"/>
            <color indexed="81"/>
            <rFont val="ＭＳ Ｐゴシック"/>
            <family val="3"/>
            <charset val="128"/>
          </rPr>
          <t>社協会費</t>
        </r>
      </text>
    </comment>
    <comment ref="T465" authorId="0" shapeId="0" xr:uid="{00000000-0006-0000-0600-000007000000}">
      <text>
        <r>
          <rPr>
            <sz val="9"/>
            <color indexed="81"/>
            <rFont val="ＭＳ Ｐゴシック"/>
            <family val="3"/>
            <charset val="128"/>
          </rPr>
          <t>社協会費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soumu</author>
  </authors>
  <commentList>
    <comment ref="J465" authorId="0" shapeId="0" xr:uid="{00000000-0006-0000-0800-000001000000}">
      <text>
        <r>
          <rPr>
            <sz val="9"/>
            <color indexed="81"/>
            <rFont val="ＭＳ Ｐゴシック"/>
            <family val="3"/>
            <charset val="128"/>
          </rPr>
          <t>＜水道光熱費・ごみ負担629千円＞
　法人　　　　　156千円
　地域課　　　　67千円
　生活福祉課　133千円
　学習支援　　　45千円
　在宅　　　　　　45千円
　ヘルプ水　　　156千円
　ぬくもり　　　　　11千円
　訪看　　　　　　 　6千円
　ヘルプこうなん 　6千円
　湯　　　　　　　   4千円</t>
        </r>
      </text>
    </comment>
    <comment ref="N465" authorId="0" shapeId="0" xr:uid="{00000000-0006-0000-0800-000002000000}">
      <text>
        <r>
          <rPr>
            <sz val="9"/>
            <color indexed="81"/>
            <rFont val="ＭＳ Ｐゴシック"/>
            <family val="3"/>
            <charset val="128"/>
          </rPr>
          <t>土山センターより</t>
        </r>
      </text>
    </comment>
    <comment ref="J505" authorId="0" shapeId="0" xr:uid="{00000000-0006-0000-08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法人運営部へ</t>
        </r>
      </text>
    </comment>
    <comment ref="K505" authorId="0" shapeId="0" xr:uid="{00000000-0006-0000-08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法人運営部へ</t>
        </r>
      </text>
    </comment>
    <comment ref="M505" authorId="0" shapeId="0" xr:uid="{00000000-0006-0000-0800-000005000000}">
      <text>
        <r>
          <rPr>
            <sz val="9"/>
            <color indexed="81"/>
            <rFont val="ＭＳ Ｐゴシック"/>
            <family val="3"/>
            <charset val="128"/>
          </rPr>
          <t xml:space="preserve">水口Cへ93千円
</t>
        </r>
        <r>
          <rPr>
            <b/>
            <sz val="9"/>
            <color indexed="81"/>
            <rFont val="ＭＳ Ｐゴシック"/>
            <family val="3"/>
            <charset val="128"/>
          </rPr>
          <t>法人へ複合機リース代100千円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00257-HP</author>
    <author>soumu</author>
    <author>user-13</author>
    <author>00058</author>
  </authors>
  <commentList>
    <comment ref="T419" authorId="0" shapeId="0" xr:uid="{00000000-0006-0000-0900-000001000000}">
      <text>
        <r>
          <rPr>
            <sz val="9"/>
            <color indexed="81"/>
            <rFont val="MS P ゴシック"/>
            <family val="3"/>
            <charset val="128"/>
          </rPr>
          <t>電話機</t>
        </r>
      </text>
    </comment>
    <comment ref="AD419" authorId="1" shapeId="0" xr:uid="{00000000-0006-0000-0900-000002000000}">
      <text>
        <r>
          <rPr>
            <sz val="9"/>
            <color indexed="81"/>
            <rFont val="ＭＳ Ｐゴシック"/>
            <family val="3"/>
            <charset val="128"/>
          </rPr>
          <t>洗濯機</t>
        </r>
      </text>
    </comment>
    <comment ref="Q463" authorId="1" shapeId="0" xr:uid="{00000000-0006-0000-0900-000003000000}">
      <text>
        <r>
          <rPr>
            <sz val="9"/>
            <color indexed="81"/>
            <rFont val="ＭＳ Ｐゴシック"/>
            <family val="3"/>
            <charset val="128"/>
          </rPr>
          <t>移送より</t>
        </r>
      </text>
    </comment>
    <comment ref="Z463" authorId="1" shapeId="0" xr:uid="{00000000-0006-0000-0900-000004000000}">
      <text>
        <r>
          <rPr>
            <sz val="9"/>
            <color indexed="81"/>
            <rFont val="ＭＳ Ｐゴシック"/>
            <family val="3"/>
            <charset val="128"/>
          </rPr>
          <t>移送より</t>
        </r>
      </text>
    </comment>
    <comment ref="Q465" authorId="1" shapeId="0" xr:uid="{00000000-0006-0000-09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車両購入積立より1060千円</t>
        </r>
      </text>
    </comment>
    <comment ref="T465" authorId="1" shapeId="0" xr:uid="{00000000-0006-0000-09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車両購入積立より960千円
固定資産積立より540千円</t>
        </r>
      </text>
    </comment>
    <comment ref="Z465" authorId="1" shapeId="0" xr:uid="{00000000-0006-0000-09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車両購入積立より1060千円</t>
        </r>
      </text>
    </comment>
    <comment ref="AK465" authorId="1" shapeId="0" xr:uid="{00000000-0006-0000-0900-000008000000}">
      <text>
        <r>
          <rPr>
            <sz val="9"/>
            <color indexed="81"/>
            <rFont val="ＭＳ Ｐゴシック"/>
            <family val="3"/>
            <charset val="128"/>
          </rPr>
          <t>車両購入積立より960千円</t>
        </r>
      </text>
    </comment>
    <comment ref="AN465" authorId="1" shapeId="0" xr:uid="{00000000-0006-0000-0900-000009000000}">
      <text>
        <r>
          <rPr>
            <sz val="9"/>
            <color indexed="81"/>
            <rFont val="ＭＳ Ｐゴシック"/>
            <family val="3"/>
            <charset val="128"/>
          </rPr>
          <t>車両購入積立より960千円</t>
        </r>
      </text>
    </comment>
    <comment ref="J467" authorId="2" shapeId="0" xr:uid="{00000000-0006-0000-0900-00000A000000}">
      <text>
        <r>
          <rPr>
            <sz val="9"/>
            <color indexed="81"/>
            <rFont val="ＭＳ Ｐゴシック"/>
            <family val="3"/>
            <charset val="128"/>
          </rPr>
          <t>【ｷｬﾗﾊﾞﾝより1613千円】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【</t>
        </r>
        <r>
          <rPr>
            <sz val="9"/>
            <color indexed="81"/>
            <rFont val="ＭＳ Ｐゴシック"/>
            <family val="3"/>
            <charset val="128"/>
          </rPr>
          <t>ワイズマン分2537千円】
　ヘルプ水　156千円
　ヘルプ土　156千円
　ヘルプ賀　156千円
　ヘルプ南　156千円
　ヘルプ信　156千円
　湯　　　　　　74千円
　ぬくもり　　602千円
　あい　　　　462千円
　ケしがらき　483千円
　すこやか　　136千円
　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Ｐゴシック"/>
            <family val="3"/>
            <charset val="128"/>
          </rPr>
          <t>【居宅事業所より15,601千円】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J505" authorId="3" shapeId="0" xr:uid="{00000000-0006-0000-0900-00000B000000}">
      <text>
        <r>
          <rPr>
            <sz val="9"/>
            <color indexed="81"/>
            <rFont val="MS P ゴシック"/>
            <family val="3"/>
            <charset val="128"/>
          </rPr>
          <t>水口社福C経費負担45千円</t>
        </r>
      </text>
    </comment>
    <comment ref="N505" authorId="3" shapeId="0" xr:uid="{00000000-0006-0000-0900-00000C000000}">
      <text>
        <r>
          <rPr>
            <b/>
            <sz val="9"/>
            <color indexed="81"/>
            <rFont val="MS P ゴシック"/>
            <family val="3"/>
            <charset val="128"/>
          </rPr>
          <t>法人運営部2253千円</t>
        </r>
        <r>
          <rPr>
            <i/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9"/>
            <color indexed="81"/>
            <rFont val="MS P ゴシック"/>
            <family val="3"/>
            <charset val="128"/>
          </rPr>
          <t xml:space="preserve">水口社福C経費負担156千円
</t>
        </r>
        <r>
          <rPr>
            <b/>
            <sz val="9"/>
            <color indexed="81"/>
            <rFont val="MS P ゴシック"/>
            <family val="3"/>
            <charset val="128"/>
          </rPr>
          <t>複合機リース　55千円</t>
        </r>
      </text>
    </comment>
    <comment ref="Q505" authorId="3" shapeId="0" xr:uid="{00000000-0006-0000-0900-00000D000000}">
      <text>
        <r>
          <rPr>
            <b/>
            <sz val="9"/>
            <color indexed="81"/>
            <rFont val="MS P ゴシック"/>
            <family val="3"/>
            <charset val="128"/>
          </rPr>
          <t>法人運営部2263千円</t>
        </r>
        <r>
          <rPr>
            <b/>
            <i/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9"/>
            <color indexed="81"/>
            <rFont val="MS P ゴシック"/>
            <family val="3"/>
            <charset val="128"/>
          </rPr>
          <t>複合機リース60千円</t>
        </r>
      </text>
    </comment>
    <comment ref="T505" authorId="3" shapeId="0" xr:uid="{00000000-0006-0000-0900-00000E000000}">
      <text>
        <r>
          <rPr>
            <b/>
            <sz val="9"/>
            <color indexed="81"/>
            <rFont val="MS P ゴシック"/>
            <family val="3"/>
            <charset val="128"/>
          </rPr>
          <t>法人運営部2409千円</t>
        </r>
        <r>
          <rPr>
            <b/>
            <i/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9"/>
            <color indexed="81"/>
            <rFont val="MS P ゴシック"/>
            <family val="3"/>
            <charset val="128"/>
          </rPr>
          <t>複合機リース49千円</t>
        </r>
      </text>
    </comment>
    <comment ref="W505" authorId="3" shapeId="0" xr:uid="{00000000-0006-0000-0900-00000F000000}">
      <text>
        <r>
          <rPr>
            <b/>
            <sz val="9"/>
            <color indexed="81"/>
            <rFont val="MS P ゴシック"/>
            <family val="3"/>
            <charset val="128"/>
          </rPr>
          <t>法人運営部1543千円</t>
        </r>
        <r>
          <rPr>
            <i/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9"/>
            <color indexed="81"/>
            <rFont val="MS P ゴシック"/>
            <family val="3"/>
            <charset val="128"/>
          </rPr>
          <t xml:space="preserve">水口社福Cごみ処理負担6千円
</t>
        </r>
        <r>
          <rPr>
            <b/>
            <sz val="9"/>
            <color indexed="81"/>
            <rFont val="MS P ゴシック"/>
            <family val="3"/>
            <charset val="128"/>
          </rPr>
          <t>複合機リース98千円</t>
        </r>
      </text>
    </comment>
    <comment ref="Z505" authorId="3" shapeId="0" xr:uid="{00000000-0006-0000-0900-000010000000}">
      <text>
        <r>
          <rPr>
            <b/>
            <sz val="9"/>
            <color indexed="81"/>
            <rFont val="MS P ゴシック"/>
            <family val="3"/>
            <charset val="128"/>
          </rPr>
          <t>法人運営部2690千円</t>
        </r>
        <r>
          <rPr>
            <i/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9"/>
            <color indexed="81"/>
            <rFont val="MS P ゴシック"/>
            <family val="3"/>
            <charset val="128"/>
          </rPr>
          <t>複合機リース98千円</t>
        </r>
      </text>
    </comment>
    <comment ref="AD505" authorId="3" shapeId="0" xr:uid="{00000000-0006-0000-0900-000011000000}">
      <text>
        <r>
          <rPr>
            <b/>
            <sz val="9"/>
            <color indexed="81"/>
            <rFont val="MS P ゴシック"/>
            <family val="3"/>
            <charset val="128"/>
          </rPr>
          <t>法人運営部345千円</t>
        </r>
        <r>
          <rPr>
            <i/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9"/>
            <color indexed="81"/>
            <rFont val="MS P ゴシック"/>
            <family val="3"/>
            <charset val="128"/>
          </rPr>
          <t xml:space="preserve">水口社福Cごみ処理負担4千円
</t>
        </r>
        <r>
          <rPr>
            <b/>
            <sz val="9"/>
            <color indexed="81"/>
            <rFont val="MS P ゴシック"/>
            <family val="3"/>
            <charset val="128"/>
          </rPr>
          <t>複合機リース　8千円</t>
        </r>
      </text>
    </comment>
    <comment ref="AH505" authorId="3" shapeId="0" xr:uid="{00000000-0006-0000-0900-000012000000}">
      <text>
        <r>
          <rPr>
            <b/>
            <sz val="9"/>
            <color indexed="81"/>
            <rFont val="MS P ゴシック"/>
            <family val="3"/>
            <charset val="128"/>
          </rPr>
          <t>法人運営部2357千円</t>
        </r>
        <r>
          <rPr>
            <i/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9"/>
            <color indexed="81"/>
            <rFont val="MS P ゴシック"/>
            <family val="3"/>
            <charset val="128"/>
          </rPr>
          <t xml:space="preserve">水口社福C経費11千円
</t>
        </r>
        <r>
          <rPr>
            <b/>
            <sz val="9"/>
            <color indexed="81"/>
            <rFont val="MS P ゴシック"/>
            <family val="3"/>
            <charset val="128"/>
          </rPr>
          <t>複合機リース130千円</t>
        </r>
      </text>
    </comment>
    <comment ref="AK505" authorId="3" shapeId="0" xr:uid="{00000000-0006-0000-0900-000013000000}">
      <text>
        <r>
          <rPr>
            <b/>
            <sz val="9"/>
            <color indexed="81"/>
            <rFont val="MS P ゴシック"/>
            <family val="3"/>
            <charset val="128"/>
          </rPr>
          <t>複合機リース料60千円</t>
        </r>
      </text>
    </comment>
    <comment ref="AN505" authorId="3" shapeId="0" xr:uid="{00000000-0006-0000-0900-000014000000}">
      <text>
        <r>
          <rPr>
            <b/>
            <sz val="9"/>
            <color indexed="81"/>
            <rFont val="MS P ゴシック"/>
            <family val="3"/>
            <charset val="128"/>
          </rPr>
          <t>複合機リース料65千円
法人運営部1636千円</t>
        </r>
      </text>
    </comment>
    <comment ref="AR505" authorId="3" shapeId="0" xr:uid="{00000000-0006-0000-0900-000015000000}">
      <text>
        <r>
          <rPr>
            <b/>
            <sz val="9"/>
            <color indexed="81"/>
            <rFont val="MS P ゴシック"/>
            <family val="3"/>
            <charset val="128"/>
          </rPr>
          <t>複合機リース料98千円
法人運営部3607千円</t>
        </r>
      </text>
    </comment>
    <comment ref="AV505" authorId="3" shapeId="0" xr:uid="{00000000-0006-0000-0900-000016000000}">
      <text>
        <r>
          <rPr>
            <b/>
            <sz val="9"/>
            <color indexed="81"/>
            <rFont val="MS P ゴシック"/>
            <family val="3"/>
            <charset val="128"/>
          </rPr>
          <t>法人運営部2928千円</t>
        </r>
        <r>
          <rPr>
            <sz val="9"/>
            <color indexed="81"/>
            <rFont val="MS P ゴシック"/>
            <family val="3"/>
            <charset val="128"/>
          </rPr>
          <t xml:space="preserve">
水口社福C経費6千円
</t>
        </r>
        <r>
          <rPr>
            <b/>
            <sz val="9"/>
            <color indexed="81"/>
            <rFont val="MS P ゴシック"/>
            <family val="3"/>
            <charset val="128"/>
          </rPr>
          <t>複合機リース　112千円</t>
        </r>
      </text>
    </comment>
    <comment ref="K507" authorId="2" shapeId="0" xr:uid="{00000000-0006-0000-0900-000017000000}">
      <text>
        <r>
          <rPr>
            <sz val="9"/>
            <color indexed="81"/>
            <rFont val="ＭＳ Ｐゴシック"/>
            <family val="3"/>
            <charset val="128"/>
          </rPr>
          <t>事業所統括部門へ</t>
        </r>
      </text>
    </comment>
    <comment ref="N507" authorId="3" shapeId="0" xr:uid="{00000000-0006-0000-0900-000018000000}">
      <text>
        <r>
          <rPr>
            <sz val="9"/>
            <color indexed="81"/>
            <rFont val="MS P ゴシック"/>
            <family val="3"/>
            <charset val="128"/>
          </rPr>
          <t>ワイズマンリース料156千円</t>
        </r>
        <r>
          <rPr>
            <i/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9"/>
            <color indexed="81"/>
            <rFont val="MS P ゴシック"/>
            <family val="3"/>
            <charset val="128"/>
          </rPr>
          <t>在宅経費負担0</t>
        </r>
      </text>
    </comment>
    <comment ref="Q507" authorId="3" shapeId="0" xr:uid="{00000000-0006-0000-0900-000019000000}">
      <text>
        <r>
          <rPr>
            <sz val="9"/>
            <color indexed="81"/>
            <rFont val="MS P ゴシック"/>
            <family val="3"/>
            <charset val="128"/>
          </rPr>
          <t>ワイズマンリース料156千円</t>
        </r>
        <r>
          <rPr>
            <i/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9"/>
            <color indexed="81"/>
            <rFont val="MS P ゴシック"/>
            <family val="3"/>
            <charset val="128"/>
          </rPr>
          <t>在宅経費負担1818千円</t>
        </r>
      </text>
    </comment>
    <comment ref="T507" authorId="3" shapeId="0" xr:uid="{00000000-0006-0000-0900-00001A000000}">
      <text>
        <r>
          <rPr>
            <sz val="9"/>
            <color indexed="81"/>
            <rFont val="MS P ゴシック"/>
            <family val="3"/>
            <charset val="128"/>
          </rPr>
          <t>ワイズマンリース料156千円</t>
        </r>
        <r>
          <rPr>
            <i/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9"/>
            <color indexed="81"/>
            <rFont val="MS P ゴシック"/>
            <family val="3"/>
            <charset val="128"/>
          </rPr>
          <t>在宅経費負担1934千円</t>
        </r>
      </text>
    </comment>
    <comment ref="W507" authorId="3" shapeId="0" xr:uid="{00000000-0006-0000-0900-00001B000000}">
      <text>
        <r>
          <rPr>
            <sz val="9"/>
            <color indexed="81"/>
            <rFont val="MS P ゴシック"/>
            <family val="3"/>
            <charset val="128"/>
          </rPr>
          <t>ワイズマンリース料156千円</t>
        </r>
        <r>
          <rPr>
            <i/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9"/>
            <color indexed="81"/>
            <rFont val="MS P ゴシック"/>
            <family val="3"/>
            <charset val="128"/>
          </rPr>
          <t>在宅経費負担1239千円</t>
        </r>
      </text>
    </comment>
    <comment ref="Z507" authorId="3" shapeId="0" xr:uid="{00000000-0006-0000-0900-00001C000000}">
      <text>
        <r>
          <rPr>
            <sz val="9"/>
            <color indexed="81"/>
            <rFont val="MS P ゴシック"/>
            <family val="3"/>
            <charset val="128"/>
          </rPr>
          <t>ワイズマンリース料156千円
在宅経費負担2159千円</t>
        </r>
      </text>
    </comment>
    <comment ref="AD507" authorId="3" shapeId="0" xr:uid="{00000000-0006-0000-0900-00001D000000}">
      <text>
        <r>
          <rPr>
            <sz val="9"/>
            <color indexed="81"/>
            <rFont val="MS P ゴシック"/>
            <family val="3"/>
            <charset val="128"/>
          </rPr>
          <t>ワイズマンリース料74千円
在宅経費負担分0</t>
        </r>
      </text>
    </comment>
    <comment ref="AH507" authorId="3" shapeId="0" xr:uid="{00000000-0006-0000-0900-00001E000000}">
      <text>
        <r>
          <rPr>
            <sz val="9"/>
            <color indexed="81"/>
            <rFont val="MS P ゴシック"/>
            <family val="3"/>
            <charset val="128"/>
          </rPr>
          <t>ワイズマンリース料602千円
在宅経費負担1892千円</t>
        </r>
      </text>
    </comment>
    <comment ref="AK507" authorId="3" shapeId="0" xr:uid="{00000000-0006-0000-0900-00001F000000}">
      <text>
        <r>
          <rPr>
            <sz val="9"/>
            <color indexed="81"/>
            <rFont val="MS P ゴシック"/>
            <family val="3"/>
            <charset val="128"/>
          </rPr>
          <t>ワイズマンリース料462千円</t>
        </r>
      </text>
    </comment>
    <comment ref="AN507" authorId="3" shapeId="0" xr:uid="{00000000-0006-0000-0900-000020000000}">
      <text>
        <r>
          <rPr>
            <sz val="9"/>
            <color indexed="81"/>
            <rFont val="MS P ゴシック"/>
            <family val="3"/>
            <charset val="128"/>
          </rPr>
          <t>ワイズマンリース料483千円
在宅経費負担分1313千円</t>
        </r>
      </text>
    </comment>
    <comment ref="AR507" authorId="3" shapeId="0" xr:uid="{00000000-0006-0000-0900-000021000000}">
      <text>
        <r>
          <rPr>
            <sz val="9"/>
            <color indexed="81"/>
            <rFont val="MS P ゴシック"/>
            <family val="3"/>
            <charset val="128"/>
          </rPr>
          <t>ワイズマンリース料136千円
在宅経費負担分2896千円</t>
        </r>
      </text>
    </comment>
    <comment ref="AV507" authorId="3" shapeId="0" xr:uid="{00000000-0006-0000-0900-000022000000}">
      <text>
        <r>
          <rPr>
            <sz val="9"/>
            <color indexed="81"/>
            <rFont val="MS P ゴシック"/>
            <family val="3"/>
            <charset val="128"/>
          </rPr>
          <t>在宅経費負担分2350千円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00058</author>
    <author>user100</author>
    <author>soumu</author>
  </authors>
  <commentList>
    <comment ref="H373" authorId="0" shapeId="0" xr:uid="{00000000-0006-0000-0A00-000001000000}">
      <text>
        <r>
          <rPr>
            <b/>
            <sz val="9"/>
            <color indexed="81"/>
            <rFont val="MS P ゴシック"/>
            <family val="3"/>
            <charset val="128"/>
          </rPr>
          <t>下記一覧と一致すること</t>
        </r>
      </text>
    </comment>
    <comment ref="H374" authorId="0" shapeId="0" xr:uid="{00000000-0006-0000-0A00-000002000000}">
      <text>
        <r>
          <rPr>
            <b/>
            <sz val="9"/>
            <color indexed="81"/>
            <rFont val="MS P ゴシック"/>
            <family val="3"/>
            <charset val="128"/>
          </rPr>
          <t>下記一覧と一致すること</t>
        </r>
      </text>
    </comment>
    <comment ref="H375" authorId="0" shapeId="0" xr:uid="{00000000-0006-0000-0A00-000003000000}">
      <text>
        <r>
          <rPr>
            <b/>
            <sz val="9"/>
            <color indexed="81"/>
            <rFont val="MS P ゴシック"/>
            <family val="3"/>
            <charset val="128"/>
          </rPr>
          <t>下記一覧と一致すること</t>
        </r>
      </text>
    </comment>
    <comment ref="L419" authorId="1" shapeId="0" xr:uid="{00000000-0006-0000-0A00-000004000000}">
      <text>
        <r>
          <rPr>
            <sz val="9"/>
            <color indexed="81"/>
            <rFont val="ＭＳ Ｐゴシック"/>
            <family val="3"/>
            <charset val="128"/>
          </rPr>
          <t>看板代</t>
        </r>
      </text>
    </comment>
    <comment ref="L465" authorId="1" shapeId="0" xr:uid="{00000000-0006-0000-0A00-000005000000}">
      <text>
        <r>
          <rPr>
            <sz val="9"/>
            <color indexed="81"/>
            <rFont val="ＭＳ Ｐゴシック"/>
            <family val="3"/>
            <charset val="128"/>
          </rPr>
          <t>車両購入積立</t>
        </r>
      </text>
    </comment>
    <comment ref="S465" authorId="1" shapeId="0" xr:uid="{00000000-0006-0000-0A00-000006000000}">
      <text>
        <r>
          <rPr>
            <sz val="9"/>
            <color indexed="81"/>
            <rFont val="ＭＳ Ｐゴシック"/>
            <family val="3"/>
            <charset val="128"/>
          </rPr>
          <t>車両購入積立</t>
        </r>
      </text>
    </comment>
    <comment ref="J467" authorId="2" shapeId="0" xr:uid="{00000000-0006-0000-0A00-000007000000}">
      <text>
        <r>
          <rPr>
            <sz val="9"/>
            <color indexed="81"/>
            <rFont val="ＭＳ Ｐゴシック"/>
            <family val="3"/>
            <charset val="128"/>
          </rPr>
          <t>甲賀作業所(B)より</t>
        </r>
      </text>
    </comment>
    <comment ref="L505" authorId="2" shapeId="0" xr:uid="{00000000-0006-0000-0A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法人運営経費負担1594千円
複合機リース　102千円</t>
        </r>
      </text>
    </comment>
    <comment ref="S505" authorId="2" shapeId="0" xr:uid="{00000000-0006-0000-0A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法人運営経費負担970千円
複合機リース　　55千円</t>
        </r>
      </text>
    </comment>
    <comment ref="L507" authorId="2" shapeId="0" xr:uid="{00000000-0006-0000-0A00-00000A000000}">
      <text>
        <r>
          <rPr>
            <sz val="9"/>
            <color indexed="81"/>
            <rFont val="ＭＳ Ｐゴシック"/>
            <family val="3"/>
            <charset val="128"/>
          </rPr>
          <t>施設本部へ</t>
        </r>
      </text>
    </comment>
    <comment ref="H518" authorId="0" shapeId="0" xr:uid="{00000000-0006-0000-0A00-00000B000000}">
      <text>
        <r>
          <rPr>
            <b/>
            <sz val="9"/>
            <color indexed="81"/>
            <rFont val="MS P ゴシック"/>
            <family val="3"/>
            <charset val="128"/>
          </rPr>
          <t>上記一覧と一致すること</t>
        </r>
      </text>
    </comment>
    <comment ref="H540" authorId="0" shapeId="0" xr:uid="{00000000-0006-0000-0A00-00000C000000}">
      <text>
        <r>
          <rPr>
            <b/>
            <sz val="9"/>
            <color indexed="81"/>
            <rFont val="MS P ゴシック"/>
            <family val="3"/>
            <charset val="128"/>
          </rPr>
          <t>上記一覧と一致すること</t>
        </r>
      </text>
    </comment>
    <comment ref="H541" authorId="0" shapeId="0" xr:uid="{00000000-0006-0000-0A00-00000D000000}">
      <text>
        <r>
          <rPr>
            <b/>
            <sz val="9"/>
            <color indexed="81"/>
            <rFont val="MS P ゴシック"/>
            <family val="3"/>
            <charset val="128"/>
          </rPr>
          <t>上記一覧と一致すること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user-13</author>
  </authors>
  <commentList>
    <comment ref="J463" authorId="0" shapeId="0" xr:uid="{00000000-0006-0000-0B00-000001000000}">
      <text>
        <r>
          <rPr>
            <sz val="9"/>
            <color indexed="81"/>
            <rFont val="ＭＳ Ｐゴシック"/>
            <family val="3"/>
            <charset val="128"/>
          </rPr>
          <t>地域福祉課より</t>
        </r>
      </text>
    </comment>
    <comment ref="L503" authorId="0" shapeId="0" xr:uid="{00000000-0006-0000-0B00-000002000000}">
      <text>
        <r>
          <rPr>
            <sz val="9"/>
            <color indexed="81"/>
            <rFont val="ＭＳ Ｐゴシック"/>
            <family val="3"/>
            <charset val="128"/>
          </rPr>
          <t>地域活動支援課へ561千円
ヘルプつちやま150千円
ヘルプしがらき150千円</t>
        </r>
      </text>
    </comment>
    <comment ref="N503" authorId="0" shapeId="0" xr:uid="{00000000-0006-0000-0B00-000003000000}">
      <text>
        <r>
          <rPr>
            <sz val="9"/>
            <color indexed="81"/>
            <rFont val="ＭＳ Ｐゴシック"/>
            <family val="3"/>
            <charset val="128"/>
          </rPr>
          <t>生活福祉課へ</t>
        </r>
      </text>
    </comment>
    <comment ref="P503" authorId="0" shapeId="0" xr:uid="{00000000-0006-0000-0B00-000004000000}">
      <text>
        <r>
          <rPr>
            <sz val="9"/>
            <color indexed="81"/>
            <rFont val="ＭＳ Ｐゴシック"/>
            <family val="3"/>
            <charset val="128"/>
          </rPr>
          <t>法人運営部へ</t>
        </r>
      </text>
    </comment>
  </commentList>
</comments>
</file>

<file path=xl/sharedStrings.xml><?xml version="1.0" encoding="utf-8"?>
<sst xmlns="http://schemas.openxmlformats.org/spreadsheetml/2006/main" count="12313" uniqueCount="980">
  <si>
    <t>受託金収入</t>
    <phoneticPr fontId="1"/>
  </si>
  <si>
    <t>事業収入</t>
    <phoneticPr fontId="1"/>
  </si>
  <si>
    <t>参加費収入</t>
    <phoneticPr fontId="1"/>
  </si>
  <si>
    <t>賃貸料収入</t>
    <phoneticPr fontId="1"/>
  </si>
  <si>
    <t>広告料収入</t>
    <phoneticPr fontId="1"/>
  </si>
  <si>
    <t>介護報酬収入</t>
    <phoneticPr fontId="1"/>
  </si>
  <si>
    <t xml:space="preserve"> 居宅介護支援介護料収入</t>
    <phoneticPr fontId="1"/>
  </si>
  <si>
    <t>利用者等利用料収入</t>
    <phoneticPr fontId="1"/>
  </si>
  <si>
    <t>その他の事業収入</t>
    <phoneticPr fontId="1"/>
  </si>
  <si>
    <t>施設整備等補助金収入</t>
    <phoneticPr fontId="1"/>
  </si>
  <si>
    <t>固定資産売却収入</t>
    <phoneticPr fontId="1"/>
  </si>
  <si>
    <t>その他の収入</t>
    <phoneticPr fontId="1"/>
  </si>
  <si>
    <t>その他の支出</t>
    <phoneticPr fontId="1"/>
  </si>
  <si>
    <t>徴収不能額</t>
    <phoneticPr fontId="1"/>
  </si>
  <si>
    <t>法人運営事業</t>
    <rPh sb="0" eb="2">
      <t>ホウジン</t>
    </rPh>
    <rPh sb="2" eb="4">
      <t>ウンエイ</t>
    </rPh>
    <rPh sb="4" eb="6">
      <t>ジギョウ</t>
    </rPh>
    <phoneticPr fontId="1"/>
  </si>
  <si>
    <t>総合相談事業</t>
    <rPh sb="0" eb="2">
      <t>ソウゴウ</t>
    </rPh>
    <rPh sb="2" eb="4">
      <t>ソウダン</t>
    </rPh>
    <rPh sb="4" eb="6">
      <t>ジギョウ</t>
    </rPh>
    <phoneticPr fontId="1"/>
  </si>
  <si>
    <t>資金貸付事業</t>
    <rPh sb="0" eb="2">
      <t>シキン</t>
    </rPh>
    <rPh sb="2" eb="4">
      <t>カシツケ</t>
    </rPh>
    <rPh sb="4" eb="6">
      <t>ジギョウ</t>
    </rPh>
    <phoneticPr fontId="1"/>
  </si>
  <si>
    <t>福祉基金
運営事業</t>
    <rPh sb="0" eb="2">
      <t>フクシ</t>
    </rPh>
    <rPh sb="2" eb="4">
      <t>キキン</t>
    </rPh>
    <rPh sb="5" eb="7">
      <t>ウンエイ</t>
    </rPh>
    <rPh sb="7" eb="9">
      <t>ジギョウ</t>
    </rPh>
    <phoneticPr fontId="1"/>
  </si>
  <si>
    <t>善意銀行
運営事業</t>
    <rPh sb="0" eb="2">
      <t>ゼンイ</t>
    </rPh>
    <rPh sb="2" eb="4">
      <t>ギンコウ</t>
    </rPh>
    <rPh sb="5" eb="7">
      <t>ウンエイ</t>
    </rPh>
    <rPh sb="7" eb="9">
      <t>ジギョウ</t>
    </rPh>
    <phoneticPr fontId="1"/>
  </si>
  <si>
    <t>市受託事業</t>
    <rPh sb="0" eb="1">
      <t>シ</t>
    </rPh>
    <rPh sb="1" eb="3">
      <t>ジュタク</t>
    </rPh>
    <rPh sb="3" eb="5">
      <t>ジギョウ</t>
    </rPh>
    <phoneticPr fontId="1"/>
  </si>
  <si>
    <t>居宅介護等
事業</t>
    <rPh sb="0" eb="2">
      <t>キョタク</t>
    </rPh>
    <rPh sb="2" eb="4">
      <t>カイゴ</t>
    </rPh>
    <rPh sb="4" eb="5">
      <t>トウ</t>
    </rPh>
    <rPh sb="6" eb="8">
      <t>ジギョウ</t>
    </rPh>
    <phoneticPr fontId="1"/>
  </si>
  <si>
    <t>高齢者
福祉活動事業</t>
    <rPh sb="0" eb="3">
      <t>コウレイシャ</t>
    </rPh>
    <rPh sb="4" eb="6">
      <t>フクシ</t>
    </rPh>
    <rPh sb="6" eb="8">
      <t>カツドウ</t>
    </rPh>
    <rPh sb="8" eb="10">
      <t>ジギョウ</t>
    </rPh>
    <phoneticPr fontId="1"/>
  </si>
  <si>
    <t>住民全般
福祉活動事業</t>
    <rPh sb="0" eb="2">
      <t>ジュウミン</t>
    </rPh>
    <rPh sb="2" eb="4">
      <t>ゼンパン</t>
    </rPh>
    <rPh sb="5" eb="7">
      <t>フクシ</t>
    </rPh>
    <rPh sb="7" eb="9">
      <t>カツドウ</t>
    </rPh>
    <rPh sb="9" eb="11">
      <t>ジギョウ</t>
    </rPh>
    <phoneticPr fontId="1"/>
  </si>
  <si>
    <t>歳末たすけあい配分金事業</t>
    <rPh sb="0" eb="2">
      <t>サイマツ</t>
    </rPh>
    <rPh sb="7" eb="9">
      <t>ハイブン</t>
    </rPh>
    <rPh sb="9" eb="10">
      <t>キン</t>
    </rPh>
    <rPh sb="10" eb="12">
      <t>ジギョウ</t>
    </rPh>
    <phoneticPr fontId="1"/>
  </si>
  <si>
    <t>ﾀｲﾑｹｱ事業</t>
    <rPh sb="5" eb="7">
      <t>ジギョウ</t>
    </rPh>
    <phoneticPr fontId="1"/>
  </si>
  <si>
    <t>訪問介護事業</t>
    <rPh sb="0" eb="2">
      <t>ホウモン</t>
    </rPh>
    <rPh sb="2" eb="4">
      <t>カイゴ</t>
    </rPh>
    <rPh sb="4" eb="6">
      <t>ジギョウ</t>
    </rPh>
    <phoneticPr fontId="1"/>
  </si>
  <si>
    <t>訪問入浴
介護事業</t>
    <rPh sb="0" eb="2">
      <t>ホウモン</t>
    </rPh>
    <rPh sb="2" eb="4">
      <t>ニュウヨク</t>
    </rPh>
    <rPh sb="5" eb="7">
      <t>カイゴ</t>
    </rPh>
    <rPh sb="7" eb="9">
      <t>ジギョウ</t>
    </rPh>
    <phoneticPr fontId="1"/>
  </si>
  <si>
    <t>居宅介護
支援事業</t>
    <rPh sb="0" eb="2">
      <t>キョタク</t>
    </rPh>
    <rPh sb="2" eb="4">
      <t>カイゴ</t>
    </rPh>
    <rPh sb="5" eb="7">
      <t>シエン</t>
    </rPh>
    <rPh sb="7" eb="9">
      <t>ジギョウ</t>
    </rPh>
    <phoneticPr fontId="1"/>
  </si>
  <si>
    <t>通所介護事業</t>
    <rPh sb="0" eb="2">
      <t>ツウショ</t>
    </rPh>
    <rPh sb="2" eb="4">
      <t>カイゴ</t>
    </rPh>
    <rPh sb="4" eb="6">
      <t>ジギョウ</t>
    </rPh>
    <phoneticPr fontId="1"/>
  </si>
  <si>
    <t>訪問看護事業</t>
    <rPh sb="0" eb="2">
      <t>ホウモン</t>
    </rPh>
    <rPh sb="2" eb="4">
      <t>カンゴ</t>
    </rPh>
    <rPh sb="4" eb="6">
      <t>ジギョウ</t>
    </rPh>
    <phoneticPr fontId="1"/>
  </si>
  <si>
    <t>会費収入</t>
    <phoneticPr fontId="1"/>
  </si>
  <si>
    <t>普通会費収入</t>
    <rPh sb="0" eb="2">
      <t>フツウ</t>
    </rPh>
    <rPh sb="2" eb="4">
      <t>カイヒ</t>
    </rPh>
    <rPh sb="4" eb="6">
      <t>シュウニュウ</t>
    </rPh>
    <phoneticPr fontId="1"/>
  </si>
  <si>
    <t>賛助会費収入</t>
    <rPh sb="0" eb="2">
      <t>サンジョ</t>
    </rPh>
    <rPh sb="2" eb="4">
      <t>カイヒ</t>
    </rPh>
    <rPh sb="4" eb="6">
      <t>シュウニュウ</t>
    </rPh>
    <phoneticPr fontId="1"/>
  </si>
  <si>
    <t>寄附金収入</t>
    <phoneticPr fontId="1"/>
  </si>
  <si>
    <t>経常経費補助金収入</t>
    <phoneticPr fontId="1"/>
  </si>
  <si>
    <t>歳末たすけあい配分金収入</t>
    <phoneticPr fontId="1"/>
  </si>
  <si>
    <t>未返還金収入</t>
    <rPh sb="0" eb="3">
      <t>ミヘンカン</t>
    </rPh>
    <rPh sb="3" eb="4">
      <t>キン</t>
    </rPh>
    <rPh sb="4" eb="6">
      <t>シュウニュウ</t>
    </rPh>
    <phoneticPr fontId="1"/>
  </si>
  <si>
    <t>負担金収入</t>
    <phoneticPr fontId="1"/>
  </si>
  <si>
    <t>施設整備等による収支</t>
  </si>
  <si>
    <t>特別会費収入</t>
    <rPh sb="0" eb="2">
      <t>トクベツ</t>
    </rPh>
    <rPh sb="2" eb="4">
      <t>カイヒ</t>
    </rPh>
    <rPh sb="4" eb="6">
      <t>シュウニュウ</t>
    </rPh>
    <phoneticPr fontId="1"/>
  </si>
  <si>
    <t>受取利息配当金収入</t>
    <phoneticPr fontId="1"/>
  </si>
  <si>
    <t>人件費支出</t>
    <phoneticPr fontId="1"/>
  </si>
  <si>
    <t>共同募金配分金事業費</t>
    <phoneticPr fontId="1"/>
  </si>
  <si>
    <t>助成金支出</t>
    <phoneticPr fontId="1"/>
  </si>
  <si>
    <t>人件費支出</t>
    <phoneticPr fontId="1"/>
  </si>
  <si>
    <t>共同募金配分金事業費</t>
    <phoneticPr fontId="1"/>
  </si>
  <si>
    <t>助成金支出</t>
    <phoneticPr fontId="1"/>
  </si>
  <si>
    <t>事業所統括部門</t>
    <rPh sb="0" eb="3">
      <t>ジギョウショ</t>
    </rPh>
    <rPh sb="3" eb="5">
      <t>トウカツ</t>
    </rPh>
    <rPh sb="5" eb="7">
      <t>ブモン</t>
    </rPh>
    <phoneticPr fontId="1"/>
  </si>
  <si>
    <t>住民全般福祉活動事業</t>
    <rPh sb="0" eb="2">
      <t>ジュウミン</t>
    </rPh>
    <rPh sb="2" eb="4">
      <t>ゼンパン</t>
    </rPh>
    <rPh sb="4" eb="6">
      <t>フクシ</t>
    </rPh>
    <rPh sb="6" eb="8">
      <t>カツドウ</t>
    </rPh>
    <rPh sb="8" eb="10">
      <t>ジギョウ</t>
    </rPh>
    <phoneticPr fontId="1"/>
  </si>
  <si>
    <t>地域福祉推進事業</t>
    <rPh sb="0" eb="2">
      <t>チイキ</t>
    </rPh>
    <rPh sb="2" eb="4">
      <t>フクシ</t>
    </rPh>
    <rPh sb="4" eb="6">
      <t>スイシン</t>
    </rPh>
    <rPh sb="6" eb="8">
      <t>ジギョウ</t>
    </rPh>
    <phoneticPr fontId="1"/>
  </si>
  <si>
    <t>増　減</t>
    <rPh sb="0" eb="1">
      <t>ゾウ</t>
    </rPh>
    <rPh sb="2" eb="3">
      <t>ゲン</t>
    </rPh>
    <phoneticPr fontId="1"/>
  </si>
  <si>
    <t>(単位:千円)</t>
    <phoneticPr fontId="1"/>
  </si>
  <si>
    <t>法人事務局運営事業</t>
    <rPh sb="0" eb="2">
      <t>ホウジン</t>
    </rPh>
    <rPh sb="2" eb="5">
      <t>ジムキョク</t>
    </rPh>
    <rPh sb="5" eb="7">
      <t>ウンエイ</t>
    </rPh>
    <rPh sb="7" eb="9">
      <t>ジギョウ</t>
    </rPh>
    <phoneticPr fontId="1"/>
  </si>
  <si>
    <t>善意銀行運営事業</t>
    <rPh sb="0" eb="2">
      <t>ゼンイ</t>
    </rPh>
    <rPh sb="2" eb="4">
      <t>ギンコウ</t>
    </rPh>
    <rPh sb="4" eb="6">
      <t>ウンエイ</t>
    </rPh>
    <rPh sb="6" eb="8">
      <t>ジギョウ</t>
    </rPh>
    <phoneticPr fontId="1"/>
  </si>
  <si>
    <t>福祉基金運営事業</t>
    <rPh sb="0" eb="2">
      <t>フクシ</t>
    </rPh>
    <rPh sb="2" eb="4">
      <t>キキン</t>
    </rPh>
    <rPh sb="4" eb="6">
      <t>ウンエイ</t>
    </rPh>
    <rPh sb="6" eb="8">
      <t>ジギョウ</t>
    </rPh>
    <phoneticPr fontId="1"/>
  </si>
  <si>
    <t>ご近所福祉活動助成事業</t>
    <rPh sb="1" eb="3">
      <t>キンジョ</t>
    </rPh>
    <rPh sb="3" eb="5">
      <t>フクシ</t>
    </rPh>
    <rPh sb="5" eb="7">
      <t>カツドウ</t>
    </rPh>
    <rPh sb="7" eb="9">
      <t>ジョセイ</t>
    </rPh>
    <rPh sb="9" eb="11">
      <t>ジギョウ</t>
    </rPh>
    <phoneticPr fontId="1"/>
  </si>
  <si>
    <t>生活福祉資金貸付事業</t>
    <rPh sb="0" eb="2">
      <t>セイカツ</t>
    </rPh>
    <rPh sb="2" eb="4">
      <t>フクシ</t>
    </rPh>
    <rPh sb="4" eb="6">
      <t>シキン</t>
    </rPh>
    <rPh sb="6" eb="8">
      <t>カシツケ</t>
    </rPh>
    <rPh sb="8" eb="10">
      <t>ジギョウ</t>
    </rPh>
    <phoneticPr fontId="1"/>
  </si>
  <si>
    <t>認知症ｷｬﾗﾊﾞﾝｻﾎﾟｰﾀｰ事業</t>
    <rPh sb="0" eb="3">
      <t>ニンチショウ</t>
    </rPh>
    <rPh sb="15" eb="17">
      <t>ジギョウ</t>
    </rPh>
    <phoneticPr fontId="1"/>
  </si>
  <si>
    <t>事業活動による収支</t>
    <rPh sb="0" eb="2">
      <t>ジギョウ</t>
    </rPh>
    <rPh sb="2" eb="4">
      <t>カツドウ</t>
    </rPh>
    <phoneticPr fontId="1"/>
  </si>
  <si>
    <t>都道府県補助金収入</t>
    <rPh sb="0" eb="4">
      <t>トドウフケン</t>
    </rPh>
    <rPh sb="4" eb="7">
      <t>ホジョキン</t>
    </rPh>
    <rPh sb="7" eb="9">
      <t>シュウニュウ</t>
    </rPh>
    <phoneticPr fontId="1"/>
  </si>
  <si>
    <t>県社協補助金収入</t>
    <rPh sb="0" eb="3">
      <t>ケンシャキョウ</t>
    </rPh>
    <rPh sb="3" eb="6">
      <t>ホジョキン</t>
    </rPh>
    <rPh sb="6" eb="8">
      <t>シュウニュウ</t>
    </rPh>
    <phoneticPr fontId="1"/>
  </si>
  <si>
    <t>8004</t>
    <phoneticPr fontId="1"/>
  </si>
  <si>
    <t>県補助金収入</t>
    <rPh sb="0" eb="1">
      <t>ケン</t>
    </rPh>
    <rPh sb="1" eb="4">
      <t>ホジョキン</t>
    </rPh>
    <rPh sb="4" eb="6">
      <t>シュウニュウ</t>
    </rPh>
    <phoneticPr fontId="1"/>
  </si>
  <si>
    <t>利用料収入(業)</t>
    <rPh sb="6" eb="7">
      <t>ギョウ</t>
    </rPh>
    <phoneticPr fontId="1"/>
  </si>
  <si>
    <t>その他の負担金収入</t>
    <rPh sb="2" eb="3">
      <t>タ</t>
    </rPh>
    <phoneticPr fontId="1"/>
  </si>
  <si>
    <t>介護保険事業収入</t>
    <rPh sb="4" eb="6">
      <t>ジギョウ</t>
    </rPh>
    <phoneticPr fontId="1"/>
  </si>
  <si>
    <t>居宅介護料収入(介護報酬収入）</t>
    <rPh sb="8" eb="10">
      <t>カイゴ</t>
    </rPh>
    <rPh sb="10" eb="12">
      <t>ホウシュウ</t>
    </rPh>
    <rPh sb="12" eb="14">
      <t>シュウニュウ</t>
    </rPh>
    <phoneticPr fontId="1"/>
  </si>
  <si>
    <t>介護予防報酬収入</t>
    <rPh sb="0" eb="2">
      <t>カイゴ</t>
    </rPh>
    <rPh sb="2" eb="4">
      <t>ヨボウ</t>
    </rPh>
    <rPh sb="4" eb="6">
      <t>ホウシュウ</t>
    </rPh>
    <rPh sb="6" eb="8">
      <t>シュウニュウ</t>
    </rPh>
    <phoneticPr fontId="1"/>
  </si>
  <si>
    <t>居宅介護料収入(利用者負担金収入）</t>
    <rPh sb="8" eb="11">
      <t>リヨウシャ</t>
    </rPh>
    <rPh sb="11" eb="14">
      <t>フタンキン</t>
    </rPh>
    <rPh sb="14" eb="16">
      <t>シュウニュウ</t>
    </rPh>
    <phoneticPr fontId="1"/>
  </si>
  <si>
    <t>介護負担金収入(公費)</t>
    <rPh sb="0" eb="2">
      <t>カイゴ</t>
    </rPh>
    <rPh sb="2" eb="4">
      <t>フタン</t>
    </rPh>
    <rPh sb="4" eb="5">
      <t>キン</t>
    </rPh>
    <rPh sb="5" eb="7">
      <t>シュウニュウ</t>
    </rPh>
    <rPh sb="8" eb="10">
      <t>コウヒ</t>
    </rPh>
    <phoneticPr fontId="1"/>
  </si>
  <si>
    <t>介護負担金収入(一般)</t>
    <rPh sb="0" eb="2">
      <t>カイゴ</t>
    </rPh>
    <rPh sb="2" eb="4">
      <t>フタン</t>
    </rPh>
    <rPh sb="4" eb="5">
      <t>キン</t>
    </rPh>
    <rPh sb="5" eb="7">
      <t>シュウニュウ</t>
    </rPh>
    <rPh sb="8" eb="10">
      <t>イッパン</t>
    </rPh>
    <phoneticPr fontId="1"/>
  </si>
  <si>
    <t>介護予防負担金収入(公費)</t>
    <rPh sb="0" eb="2">
      <t>カイゴ</t>
    </rPh>
    <rPh sb="2" eb="4">
      <t>ヨボウ</t>
    </rPh>
    <rPh sb="4" eb="7">
      <t>フタンキン</t>
    </rPh>
    <rPh sb="7" eb="9">
      <t>シュウニュウ</t>
    </rPh>
    <rPh sb="10" eb="12">
      <t>コウヒ</t>
    </rPh>
    <phoneticPr fontId="1"/>
  </si>
  <si>
    <t>介護予防負担金収入(一般）</t>
    <rPh sb="0" eb="2">
      <t>カイゴ</t>
    </rPh>
    <rPh sb="2" eb="4">
      <t>ヨボウ</t>
    </rPh>
    <rPh sb="4" eb="7">
      <t>フタンキン</t>
    </rPh>
    <rPh sb="7" eb="9">
      <t>シュウニュウ</t>
    </rPh>
    <rPh sb="10" eb="12">
      <t>イッパン</t>
    </rPh>
    <phoneticPr fontId="1"/>
  </si>
  <si>
    <t>居宅介護支援介護料収入</t>
    <rPh sb="0" eb="2">
      <t>キョタク</t>
    </rPh>
    <rPh sb="2" eb="4">
      <t>カイゴ</t>
    </rPh>
    <rPh sb="4" eb="6">
      <t>シエン</t>
    </rPh>
    <rPh sb="6" eb="8">
      <t>カイゴ</t>
    </rPh>
    <rPh sb="8" eb="9">
      <t>リョウ</t>
    </rPh>
    <rPh sb="9" eb="11">
      <t>シュウニュウ</t>
    </rPh>
    <phoneticPr fontId="1"/>
  </si>
  <si>
    <t>食費収入(公費)</t>
    <rPh sb="0" eb="2">
      <t>ショクヒ</t>
    </rPh>
    <rPh sb="2" eb="4">
      <t>シュウニュウ</t>
    </rPh>
    <rPh sb="5" eb="7">
      <t>コウヒ</t>
    </rPh>
    <phoneticPr fontId="1"/>
  </si>
  <si>
    <t>食費収入(一般)</t>
    <rPh sb="0" eb="2">
      <t>ショクヒ</t>
    </rPh>
    <rPh sb="2" eb="4">
      <t>シュウニュウ</t>
    </rPh>
    <rPh sb="5" eb="7">
      <t>イッパン</t>
    </rPh>
    <phoneticPr fontId="1"/>
  </si>
  <si>
    <t>その他の事業収入</t>
    <rPh sb="2" eb="3">
      <t>タ</t>
    </rPh>
    <rPh sb="4" eb="6">
      <t>ジギョウ</t>
    </rPh>
    <rPh sb="6" eb="8">
      <t>シュウニュウ</t>
    </rPh>
    <phoneticPr fontId="1"/>
  </si>
  <si>
    <t>就労支援事業収入</t>
    <rPh sb="0" eb="2">
      <t>シュウロウ</t>
    </rPh>
    <rPh sb="2" eb="4">
      <t>シエン</t>
    </rPh>
    <rPh sb="4" eb="6">
      <t>ジギョウ</t>
    </rPh>
    <rPh sb="6" eb="8">
      <t>シュウニュウ</t>
    </rPh>
    <phoneticPr fontId="1"/>
  </si>
  <si>
    <t>8331</t>
    <phoneticPr fontId="1"/>
  </si>
  <si>
    <t>喫茶事業収入</t>
    <rPh sb="0" eb="2">
      <t>キッサ</t>
    </rPh>
    <rPh sb="2" eb="4">
      <t>ジギョウ</t>
    </rPh>
    <rPh sb="4" eb="6">
      <t>シュウニュウ</t>
    </rPh>
    <phoneticPr fontId="1"/>
  </si>
  <si>
    <t>製菓事業収入</t>
    <rPh sb="0" eb="2">
      <t>セイカ</t>
    </rPh>
    <rPh sb="2" eb="4">
      <t>ジギョウ</t>
    </rPh>
    <rPh sb="4" eb="6">
      <t>シュウニュウ</t>
    </rPh>
    <phoneticPr fontId="1"/>
  </si>
  <si>
    <t>物販事業収入</t>
    <rPh sb="0" eb="2">
      <t>ブッパン</t>
    </rPh>
    <rPh sb="2" eb="4">
      <t>ジギョウ</t>
    </rPh>
    <rPh sb="4" eb="6">
      <t>シュウニュウ</t>
    </rPh>
    <phoneticPr fontId="1"/>
  </si>
  <si>
    <t>下請事業収入</t>
    <rPh sb="0" eb="2">
      <t>シタウ</t>
    </rPh>
    <phoneticPr fontId="1"/>
  </si>
  <si>
    <t>その他事業収入</t>
    <rPh sb="2" eb="3">
      <t>タ</t>
    </rPh>
    <phoneticPr fontId="1"/>
  </si>
  <si>
    <t>リサイクル事業収入</t>
    <phoneticPr fontId="1"/>
  </si>
  <si>
    <t>障害福祉サービス等事業収入</t>
    <rPh sb="0" eb="2">
      <t>ショウガイ</t>
    </rPh>
    <rPh sb="2" eb="4">
      <t>フクシ</t>
    </rPh>
    <rPh sb="8" eb="9">
      <t>トウ</t>
    </rPh>
    <rPh sb="9" eb="11">
      <t>ジギョウ</t>
    </rPh>
    <rPh sb="11" eb="13">
      <t>シュウニュウ</t>
    </rPh>
    <phoneticPr fontId="1"/>
  </si>
  <si>
    <t>自立支援給付費収入</t>
    <rPh sb="0" eb="2">
      <t>ジリツ</t>
    </rPh>
    <rPh sb="2" eb="4">
      <t>シエン</t>
    </rPh>
    <rPh sb="4" eb="6">
      <t>キュウフ</t>
    </rPh>
    <rPh sb="6" eb="7">
      <t>ヒ</t>
    </rPh>
    <rPh sb="7" eb="9">
      <t>シュウニュウ</t>
    </rPh>
    <phoneticPr fontId="1"/>
  </si>
  <si>
    <t>8343</t>
    <phoneticPr fontId="1"/>
  </si>
  <si>
    <t>8344</t>
    <phoneticPr fontId="1"/>
  </si>
  <si>
    <t>特例介護給付費収入</t>
    <rPh sb="0" eb="2">
      <t>トクレイ</t>
    </rPh>
    <rPh sb="2" eb="4">
      <t>カイゴ</t>
    </rPh>
    <rPh sb="4" eb="6">
      <t>キュウフ</t>
    </rPh>
    <rPh sb="6" eb="7">
      <t>ヒ</t>
    </rPh>
    <rPh sb="7" eb="9">
      <t>シュウニュウ</t>
    </rPh>
    <phoneticPr fontId="1"/>
  </si>
  <si>
    <t>訓練等給付費収入</t>
    <rPh sb="0" eb="2">
      <t>クンレン</t>
    </rPh>
    <rPh sb="2" eb="3">
      <t>トウ</t>
    </rPh>
    <rPh sb="3" eb="5">
      <t>キュウフ</t>
    </rPh>
    <rPh sb="5" eb="6">
      <t>ヒ</t>
    </rPh>
    <rPh sb="6" eb="8">
      <t>シュウニュウ</t>
    </rPh>
    <phoneticPr fontId="1"/>
  </si>
  <si>
    <t>特例訓練等給付費収入</t>
    <rPh sb="0" eb="2">
      <t>トクレイ</t>
    </rPh>
    <rPh sb="2" eb="4">
      <t>クンレン</t>
    </rPh>
    <rPh sb="4" eb="5">
      <t>トウ</t>
    </rPh>
    <rPh sb="5" eb="7">
      <t>キュウフ</t>
    </rPh>
    <rPh sb="7" eb="8">
      <t>ヒ</t>
    </rPh>
    <rPh sb="8" eb="10">
      <t>シュウニュウ</t>
    </rPh>
    <phoneticPr fontId="1"/>
  </si>
  <si>
    <t>8352</t>
    <phoneticPr fontId="1"/>
  </si>
  <si>
    <t>8541</t>
    <phoneticPr fontId="1"/>
  </si>
  <si>
    <t>受取利息配当金収入</t>
    <phoneticPr fontId="1"/>
  </si>
  <si>
    <t>その他の収入</t>
    <phoneticPr fontId="1"/>
  </si>
  <si>
    <t>受入研修費収入</t>
    <rPh sb="0" eb="2">
      <t>ウケイレ</t>
    </rPh>
    <rPh sb="2" eb="5">
      <t>ケンシュウヒ</t>
    </rPh>
    <rPh sb="5" eb="7">
      <t>シュウニュウ</t>
    </rPh>
    <phoneticPr fontId="1"/>
  </si>
  <si>
    <t>利用者等外給食費収入</t>
    <rPh sb="0" eb="3">
      <t>リヨウシャ</t>
    </rPh>
    <rPh sb="3" eb="4">
      <t>トウ</t>
    </rPh>
    <rPh sb="4" eb="5">
      <t>ガイ</t>
    </rPh>
    <rPh sb="5" eb="8">
      <t>キュウショクヒ</t>
    </rPh>
    <rPh sb="8" eb="10">
      <t>シュウニュウ</t>
    </rPh>
    <phoneticPr fontId="1"/>
  </si>
  <si>
    <t>8615</t>
    <phoneticPr fontId="1"/>
  </si>
  <si>
    <t>退職手当積立基金預け金差益</t>
    <rPh sb="0" eb="2">
      <t>タイショク</t>
    </rPh>
    <rPh sb="2" eb="4">
      <t>テアテ</t>
    </rPh>
    <rPh sb="4" eb="6">
      <t>ツミタテ</t>
    </rPh>
    <rPh sb="6" eb="8">
      <t>キキン</t>
    </rPh>
    <rPh sb="8" eb="9">
      <t>アズ</t>
    </rPh>
    <rPh sb="10" eb="11">
      <t>キン</t>
    </rPh>
    <rPh sb="11" eb="13">
      <t>サエキ</t>
    </rPh>
    <phoneticPr fontId="1"/>
  </si>
  <si>
    <t>8623</t>
    <phoneticPr fontId="1"/>
  </si>
  <si>
    <t>7116</t>
    <phoneticPr fontId="1"/>
  </si>
  <si>
    <t>役員報酬支出</t>
    <rPh sb="4" eb="6">
      <t>シシュツ</t>
    </rPh>
    <phoneticPr fontId="1"/>
  </si>
  <si>
    <t>職員給料支出</t>
    <rPh sb="2" eb="4">
      <t>キュウリョウ</t>
    </rPh>
    <phoneticPr fontId="1"/>
  </si>
  <si>
    <t>職員賞与支出</t>
    <rPh sb="2" eb="4">
      <t>ショウヨ</t>
    </rPh>
    <phoneticPr fontId="1"/>
  </si>
  <si>
    <t>非常勤職員給与支出</t>
    <phoneticPr fontId="1"/>
  </si>
  <si>
    <t>退職給付支出</t>
    <rPh sb="0" eb="2">
      <t>タイショク</t>
    </rPh>
    <rPh sb="2" eb="4">
      <t>キュウフ</t>
    </rPh>
    <phoneticPr fontId="1"/>
  </si>
  <si>
    <t>法定福利費支出</t>
    <phoneticPr fontId="1"/>
  </si>
  <si>
    <t>事業費支出</t>
    <phoneticPr fontId="1"/>
  </si>
  <si>
    <t>7211</t>
    <phoneticPr fontId="1"/>
  </si>
  <si>
    <t>7216</t>
    <phoneticPr fontId="1"/>
  </si>
  <si>
    <t>7217</t>
    <phoneticPr fontId="1"/>
  </si>
  <si>
    <t>7219</t>
    <phoneticPr fontId="1"/>
  </si>
  <si>
    <t>7225</t>
    <phoneticPr fontId="1"/>
  </si>
  <si>
    <t>給食費支出</t>
    <rPh sb="0" eb="2">
      <t>キュウショク</t>
    </rPh>
    <rPh sb="2" eb="3">
      <t>ヒ</t>
    </rPh>
    <rPh sb="3" eb="5">
      <t>シシュツ</t>
    </rPh>
    <phoneticPr fontId="1"/>
  </si>
  <si>
    <t>旅費交通費支出</t>
    <phoneticPr fontId="1"/>
  </si>
  <si>
    <t>諸謝金支出</t>
    <phoneticPr fontId="1"/>
  </si>
  <si>
    <t>介護用品費支出</t>
    <rPh sb="0" eb="2">
      <t>カイゴ</t>
    </rPh>
    <rPh sb="2" eb="4">
      <t>ヨウヒン</t>
    </rPh>
    <rPh sb="4" eb="5">
      <t>ヒ</t>
    </rPh>
    <rPh sb="5" eb="7">
      <t>シシュツ</t>
    </rPh>
    <phoneticPr fontId="1"/>
  </si>
  <si>
    <t>医薬品費支出</t>
    <rPh sb="0" eb="3">
      <t>イヤクヒン</t>
    </rPh>
    <rPh sb="3" eb="4">
      <t>ヒ</t>
    </rPh>
    <phoneticPr fontId="1"/>
  </si>
  <si>
    <t>保健衛生費支出</t>
    <phoneticPr fontId="1"/>
  </si>
  <si>
    <t>医療費支出</t>
    <phoneticPr fontId="1"/>
  </si>
  <si>
    <t>被服費支出</t>
    <phoneticPr fontId="1"/>
  </si>
  <si>
    <t>教養娯楽費支出</t>
    <phoneticPr fontId="1"/>
  </si>
  <si>
    <t>日用品費支出</t>
    <phoneticPr fontId="1"/>
  </si>
  <si>
    <t>水道光熱費支出</t>
    <phoneticPr fontId="1"/>
  </si>
  <si>
    <t>燃料費支出</t>
    <phoneticPr fontId="1"/>
  </si>
  <si>
    <t>消耗器具備品費支出</t>
    <rPh sb="0" eb="2">
      <t>ショウモウ</t>
    </rPh>
    <rPh sb="2" eb="4">
      <t>キグ</t>
    </rPh>
    <rPh sb="4" eb="6">
      <t>ビヒン</t>
    </rPh>
    <rPh sb="6" eb="7">
      <t>ヒ</t>
    </rPh>
    <phoneticPr fontId="1"/>
  </si>
  <si>
    <t>印刷製本費支出</t>
    <phoneticPr fontId="1"/>
  </si>
  <si>
    <t>保険料支出</t>
    <rPh sb="0" eb="3">
      <t>ホケンリョウ</t>
    </rPh>
    <phoneticPr fontId="1"/>
  </si>
  <si>
    <t>修繕費支出</t>
    <phoneticPr fontId="1"/>
  </si>
  <si>
    <t>賃借料支出</t>
    <rPh sb="0" eb="3">
      <t>チンシャクリョウ</t>
    </rPh>
    <phoneticPr fontId="1"/>
  </si>
  <si>
    <t>業務委託費支出</t>
    <phoneticPr fontId="1"/>
  </si>
  <si>
    <t>就職支度費支出</t>
    <phoneticPr fontId="1"/>
  </si>
  <si>
    <t>手数料支出</t>
    <rPh sb="3" eb="5">
      <t>シシュツ</t>
    </rPh>
    <phoneticPr fontId="1"/>
  </si>
  <si>
    <t>租税公課支出</t>
    <phoneticPr fontId="1"/>
  </si>
  <si>
    <t>車輌費支出</t>
    <phoneticPr fontId="1"/>
  </si>
  <si>
    <t>通信運搬費支出</t>
    <phoneticPr fontId="1"/>
  </si>
  <si>
    <t>広報費支出</t>
    <phoneticPr fontId="1"/>
  </si>
  <si>
    <t>会議費支出</t>
    <rPh sb="0" eb="3">
      <t>カイギヒ</t>
    </rPh>
    <phoneticPr fontId="1"/>
  </si>
  <si>
    <t>雑支出</t>
    <rPh sb="0" eb="1">
      <t>ザツ</t>
    </rPh>
    <phoneticPr fontId="1"/>
  </si>
  <si>
    <t>事務費支出</t>
    <rPh sb="0" eb="3">
      <t>ジムヒ</t>
    </rPh>
    <phoneticPr fontId="1"/>
  </si>
  <si>
    <t>7312</t>
    <phoneticPr fontId="1"/>
  </si>
  <si>
    <t>7313</t>
    <phoneticPr fontId="1"/>
  </si>
  <si>
    <t>7314</t>
    <phoneticPr fontId="1"/>
  </si>
  <si>
    <t>7332</t>
    <phoneticPr fontId="1"/>
  </si>
  <si>
    <t>福利厚生費支出</t>
    <rPh sb="0" eb="2">
      <t>フクリ</t>
    </rPh>
    <rPh sb="2" eb="5">
      <t>コウセイヒ</t>
    </rPh>
    <rPh sb="5" eb="7">
      <t>シシュツ</t>
    </rPh>
    <phoneticPr fontId="1"/>
  </si>
  <si>
    <t>職員被服費支出</t>
    <rPh sb="0" eb="2">
      <t>ショクイン</t>
    </rPh>
    <rPh sb="2" eb="5">
      <t>ヒフクヒ</t>
    </rPh>
    <phoneticPr fontId="1"/>
  </si>
  <si>
    <t>研修研究費支出</t>
    <rPh sb="0" eb="2">
      <t>ケンシュウ</t>
    </rPh>
    <rPh sb="2" eb="5">
      <t>ケンキュウヒ</t>
    </rPh>
    <phoneticPr fontId="1"/>
  </si>
  <si>
    <t>事務消耗品費支出</t>
    <rPh sb="0" eb="2">
      <t>ジム</t>
    </rPh>
    <rPh sb="2" eb="4">
      <t>ショウモウ</t>
    </rPh>
    <rPh sb="4" eb="5">
      <t>ヒン</t>
    </rPh>
    <rPh sb="5" eb="6">
      <t>ヒ</t>
    </rPh>
    <phoneticPr fontId="1"/>
  </si>
  <si>
    <t>土地・建物賃借料支出</t>
    <phoneticPr fontId="1"/>
  </si>
  <si>
    <t>保守料支出</t>
    <rPh sb="0" eb="2">
      <t>ホシュ</t>
    </rPh>
    <rPh sb="2" eb="3">
      <t>リョウ</t>
    </rPh>
    <phoneticPr fontId="1"/>
  </si>
  <si>
    <t>渉外費支出</t>
    <rPh sb="0" eb="2">
      <t>ショウガイ</t>
    </rPh>
    <rPh sb="2" eb="3">
      <t>ヒ</t>
    </rPh>
    <phoneticPr fontId="1"/>
  </si>
  <si>
    <t>諸会費支出</t>
    <rPh sb="0" eb="3">
      <t>ショカイヒ</t>
    </rPh>
    <phoneticPr fontId="1"/>
  </si>
  <si>
    <t>就労支援事業支出</t>
    <rPh sb="0" eb="2">
      <t>シュウロウ</t>
    </rPh>
    <rPh sb="2" eb="4">
      <t>シエン</t>
    </rPh>
    <rPh sb="4" eb="6">
      <t>ジギョウ</t>
    </rPh>
    <rPh sb="6" eb="8">
      <t>シシュツ</t>
    </rPh>
    <phoneticPr fontId="1"/>
  </si>
  <si>
    <t>就労支援事業販売原価支出</t>
    <rPh sb="0" eb="2">
      <t>シュウロウ</t>
    </rPh>
    <rPh sb="2" eb="4">
      <t>シエン</t>
    </rPh>
    <rPh sb="4" eb="6">
      <t>ジギョウ</t>
    </rPh>
    <rPh sb="6" eb="8">
      <t>ハンバイ</t>
    </rPh>
    <rPh sb="8" eb="10">
      <t>ゲンカ</t>
    </rPh>
    <rPh sb="10" eb="12">
      <t>シシュツ</t>
    </rPh>
    <phoneticPr fontId="1"/>
  </si>
  <si>
    <t>就労支援事業製造原価支出</t>
    <rPh sb="0" eb="2">
      <t>シュウロウ</t>
    </rPh>
    <rPh sb="2" eb="4">
      <t>シエン</t>
    </rPh>
    <rPh sb="4" eb="6">
      <t>ジギョウ</t>
    </rPh>
    <rPh sb="6" eb="8">
      <t>セイゾウ</t>
    </rPh>
    <rPh sb="8" eb="10">
      <t>ゲンカ</t>
    </rPh>
    <rPh sb="10" eb="12">
      <t>シシュツ</t>
    </rPh>
    <phoneticPr fontId="1"/>
  </si>
  <si>
    <t>就労支援事業仕入支出</t>
    <rPh sb="0" eb="2">
      <t>シュウロウ</t>
    </rPh>
    <rPh sb="2" eb="4">
      <t>シエン</t>
    </rPh>
    <rPh sb="4" eb="6">
      <t>ジギョウ</t>
    </rPh>
    <rPh sb="6" eb="8">
      <t>シイレ</t>
    </rPh>
    <rPh sb="8" eb="10">
      <t>シシュツ</t>
    </rPh>
    <phoneticPr fontId="1"/>
  </si>
  <si>
    <t>就労支援事業販管費支出</t>
    <rPh sb="0" eb="2">
      <t>シュウロウ</t>
    </rPh>
    <rPh sb="2" eb="4">
      <t>シエン</t>
    </rPh>
    <rPh sb="4" eb="6">
      <t>ジギョウ</t>
    </rPh>
    <rPh sb="6" eb="9">
      <t>ハンカンヒ</t>
    </rPh>
    <rPh sb="9" eb="11">
      <t>シシュツ</t>
    </rPh>
    <phoneticPr fontId="1"/>
  </si>
  <si>
    <t>貸付事業支出</t>
    <rPh sb="0" eb="2">
      <t>カシツケ</t>
    </rPh>
    <rPh sb="2" eb="4">
      <t>ジギョウ</t>
    </rPh>
    <rPh sb="4" eb="6">
      <t>シシュツ</t>
    </rPh>
    <phoneticPr fontId="1"/>
  </si>
  <si>
    <t>貸付金支出</t>
    <rPh sb="0" eb="2">
      <t>カシツケ</t>
    </rPh>
    <rPh sb="2" eb="3">
      <t>キン</t>
    </rPh>
    <rPh sb="3" eb="5">
      <t>シシュツ</t>
    </rPh>
    <phoneticPr fontId="1"/>
  </si>
  <si>
    <t>支払利息支出</t>
    <rPh sb="0" eb="2">
      <t>シハライ</t>
    </rPh>
    <rPh sb="2" eb="4">
      <t>リソク</t>
    </rPh>
    <rPh sb="4" eb="6">
      <t>シシュツ</t>
    </rPh>
    <phoneticPr fontId="1"/>
  </si>
  <si>
    <t>その他の支出</t>
    <phoneticPr fontId="1"/>
  </si>
  <si>
    <t>利用者等外給食費支出</t>
    <rPh sb="0" eb="3">
      <t>リヨウシャ</t>
    </rPh>
    <rPh sb="3" eb="4">
      <t>トウ</t>
    </rPh>
    <rPh sb="4" eb="5">
      <t>ガイ</t>
    </rPh>
    <rPh sb="5" eb="8">
      <t>キュウショクヒ</t>
    </rPh>
    <rPh sb="8" eb="10">
      <t>シシュツ</t>
    </rPh>
    <phoneticPr fontId="1"/>
  </si>
  <si>
    <t>退職手当積立基金預け金差損</t>
    <rPh sb="0" eb="2">
      <t>タイショク</t>
    </rPh>
    <rPh sb="2" eb="4">
      <t>テアテ</t>
    </rPh>
    <rPh sb="4" eb="6">
      <t>ツミタテ</t>
    </rPh>
    <rPh sb="6" eb="8">
      <t>キキン</t>
    </rPh>
    <rPh sb="8" eb="9">
      <t>アズ</t>
    </rPh>
    <rPh sb="10" eb="11">
      <t>キン</t>
    </rPh>
    <rPh sb="11" eb="13">
      <t>サソン</t>
    </rPh>
    <phoneticPr fontId="1"/>
  </si>
  <si>
    <t>雑支出</t>
    <rPh sb="0" eb="1">
      <t>ザツ</t>
    </rPh>
    <rPh sb="1" eb="3">
      <t>シシュツ</t>
    </rPh>
    <phoneticPr fontId="1"/>
  </si>
  <si>
    <t>流動資産評価損等による資金減少額</t>
    <rPh sb="0" eb="2">
      <t>リュウドウ</t>
    </rPh>
    <rPh sb="2" eb="4">
      <t>シサン</t>
    </rPh>
    <rPh sb="4" eb="6">
      <t>ヒョウカ</t>
    </rPh>
    <rPh sb="6" eb="7">
      <t>ソン</t>
    </rPh>
    <rPh sb="7" eb="8">
      <t>トウ</t>
    </rPh>
    <rPh sb="11" eb="13">
      <t>シキン</t>
    </rPh>
    <rPh sb="13" eb="15">
      <t>ゲンショウ</t>
    </rPh>
    <rPh sb="15" eb="16">
      <t>ガク</t>
    </rPh>
    <phoneticPr fontId="1"/>
  </si>
  <si>
    <t>徴収不能額</t>
    <phoneticPr fontId="1"/>
  </si>
  <si>
    <t>事業活動資金収支差額(3)＝(1)-(2)</t>
    <rPh sb="0" eb="2">
      <t>ジギョウ</t>
    </rPh>
    <rPh sb="2" eb="4">
      <t>カツドウ</t>
    </rPh>
    <rPh sb="4" eb="6">
      <t>シキン</t>
    </rPh>
    <rPh sb="6" eb="8">
      <t>シュウシ</t>
    </rPh>
    <rPh sb="8" eb="10">
      <t>サガク</t>
    </rPh>
    <phoneticPr fontId="1"/>
  </si>
  <si>
    <t>事業活動支出計(2)</t>
    <rPh sb="0" eb="2">
      <t>ジギョウ</t>
    </rPh>
    <rPh sb="2" eb="4">
      <t>カツドウ</t>
    </rPh>
    <rPh sb="4" eb="6">
      <t>シシュツ</t>
    </rPh>
    <rPh sb="6" eb="7">
      <t>ケイ</t>
    </rPh>
    <phoneticPr fontId="1"/>
  </si>
  <si>
    <t>事業活動収入計(1)</t>
    <rPh sb="0" eb="2">
      <t>ジギョウ</t>
    </rPh>
    <rPh sb="2" eb="4">
      <t>カツドウ</t>
    </rPh>
    <rPh sb="4" eb="6">
      <t>シュウニュウ</t>
    </rPh>
    <rPh sb="6" eb="7">
      <t>ケイ</t>
    </rPh>
    <phoneticPr fontId="1"/>
  </si>
  <si>
    <t>8711</t>
    <phoneticPr fontId="1"/>
  </si>
  <si>
    <t>8721</t>
    <phoneticPr fontId="1"/>
  </si>
  <si>
    <t>施設整備等補助金収入</t>
    <rPh sb="0" eb="2">
      <t>シセツ</t>
    </rPh>
    <rPh sb="2" eb="4">
      <t>セイビ</t>
    </rPh>
    <rPh sb="4" eb="5">
      <t>トウ</t>
    </rPh>
    <rPh sb="5" eb="8">
      <t>ホジョキン</t>
    </rPh>
    <rPh sb="8" eb="10">
      <t>シュウニュウ</t>
    </rPh>
    <phoneticPr fontId="1"/>
  </si>
  <si>
    <t>設備資金借入金元金償還補助金収入</t>
    <rPh sb="0" eb="2">
      <t>セツビ</t>
    </rPh>
    <rPh sb="2" eb="4">
      <t>シキン</t>
    </rPh>
    <rPh sb="4" eb="6">
      <t>カリイレ</t>
    </rPh>
    <rPh sb="6" eb="7">
      <t>キン</t>
    </rPh>
    <rPh sb="7" eb="9">
      <t>ガンキン</t>
    </rPh>
    <rPh sb="9" eb="11">
      <t>ショウカン</t>
    </rPh>
    <rPh sb="11" eb="14">
      <t>ホジョキン</t>
    </rPh>
    <rPh sb="14" eb="16">
      <t>シュウニュウ</t>
    </rPh>
    <phoneticPr fontId="1"/>
  </si>
  <si>
    <t>車輌運搬具売却収入</t>
    <rPh sb="0" eb="2">
      <t>シャリョウ</t>
    </rPh>
    <rPh sb="2" eb="4">
      <t>ウンパン</t>
    </rPh>
    <rPh sb="4" eb="5">
      <t>グ</t>
    </rPh>
    <rPh sb="5" eb="7">
      <t>バイキャク</t>
    </rPh>
    <rPh sb="7" eb="9">
      <t>シュウニュウ</t>
    </rPh>
    <phoneticPr fontId="1"/>
  </si>
  <si>
    <t>器具及び備品売却収入</t>
    <rPh sb="0" eb="2">
      <t>キグ</t>
    </rPh>
    <rPh sb="2" eb="3">
      <t>オヨ</t>
    </rPh>
    <rPh sb="4" eb="6">
      <t>ビヒン</t>
    </rPh>
    <rPh sb="6" eb="8">
      <t>バイキャク</t>
    </rPh>
    <rPh sb="8" eb="10">
      <t>シュウニュウ</t>
    </rPh>
    <phoneticPr fontId="1"/>
  </si>
  <si>
    <t>その他の施設整備等による収入</t>
    <rPh sb="2" eb="3">
      <t>タ</t>
    </rPh>
    <rPh sb="4" eb="6">
      <t>シセツ</t>
    </rPh>
    <rPh sb="6" eb="8">
      <t>セイビ</t>
    </rPh>
    <rPh sb="8" eb="9">
      <t>トウ</t>
    </rPh>
    <rPh sb="12" eb="14">
      <t>シュウニュウ</t>
    </rPh>
    <phoneticPr fontId="1"/>
  </si>
  <si>
    <t>その他の収入</t>
    <rPh sb="2" eb="3">
      <t>タ</t>
    </rPh>
    <rPh sb="4" eb="6">
      <t>シュウニュウ</t>
    </rPh>
    <phoneticPr fontId="1"/>
  </si>
  <si>
    <t>施設整備等収入計(4)</t>
    <phoneticPr fontId="1"/>
  </si>
  <si>
    <t>設備資金借入金元金償還支出</t>
    <rPh sb="0" eb="2">
      <t>セツビ</t>
    </rPh>
    <rPh sb="2" eb="4">
      <t>シキン</t>
    </rPh>
    <rPh sb="4" eb="6">
      <t>カリイレ</t>
    </rPh>
    <rPh sb="6" eb="7">
      <t>キン</t>
    </rPh>
    <rPh sb="7" eb="9">
      <t>ガンキン</t>
    </rPh>
    <rPh sb="9" eb="11">
      <t>ショウカン</t>
    </rPh>
    <rPh sb="11" eb="13">
      <t>シシュツ</t>
    </rPh>
    <phoneticPr fontId="1"/>
  </si>
  <si>
    <t>固定資産取得支出</t>
    <rPh sb="0" eb="2">
      <t>コテイ</t>
    </rPh>
    <rPh sb="2" eb="4">
      <t>シサン</t>
    </rPh>
    <rPh sb="4" eb="6">
      <t>シュトク</t>
    </rPh>
    <rPh sb="6" eb="8">
      <t>シシュツ</t>
    </rPh>
    <phoneticPr fontId="1"/>
  </si>
  <si>
    <t>土地取得支出</t>
    <rPh sb="0" eb="2">
      <t>トチ</t>
    </rPh>
    <rPh sb="2" eb="4">
      <t>シュトク</t>
    </rPh>
    <rPh sb="4" eb="6">
      <t>シシュツ</t>
    </rPh>
    <phoneticPr fontId="1"/>
  </si>
  <si>
    <t>建物取得支出</t>
    <rPh sb="0" eb="2">
      <t>タテモノ</t>
    </rPh>
    <rPh sb="2" eb="6">
      <t>シュトクシシュツ</t>
    </rPh>
    <phoneticPr fontId="1"/>
  </si>
  <si>
    <t>建物附属設備取得支出(基)</t>
    <rPh sb="0" eb="2">
      <t>タテモノ</t>
    </rPh>
    <rPh sb="2" eb="4">
      <t>フゾク</t>
    </rPh>
    <rPh sb="4" eb="6">
      <t>セツビ</t>
    </rPh>
    <rPh sb="6" eb="10">
      <t>シュトクシシュツ</t>
    </rPh>
    <rPh sb="11" eb="12">
      <t>モトイ</t>
    </rPh>
    <phoneticPr fontId="1"/>
  </si>
  <si>
    <t>建物附属設備取得支出(固)</t>
    <rPh sb="0" eb="2">
      <t>タテモノ</t>
    </rPh>
    <rPh sb="2" eb="4">
      <t>フゾク</t>
    </rPh>
    <rPh sb="4" eb="6">
      <t>セツビ</t>
    </rPh>
    <rPh sb="6" eb="10">
      <t>シュトクシシュツ</t>
    </rPh>
    <rPh sb="11" eb="12">
      <t>モトヨリ</t>
    </rPh>
    <phoneticPr fontId="1"/>
  </si>
  <si>
    <t>車輌運搬具取得支出</t>
    <rPh sb="0" eb="2">
      <t>シャリョウ</t>
    </rPh>
    <rPh sb="2" eb="4">
      <t>ウンパン</t>
    </rPh>
    <rPh sb="4" eb="5">
      <t>グ</t>
    </rPh>
    <rPh sb="5" eb="9">
      <t>シュトクシシュツ</t>
    </rPh>
    <phoneticPr fontId="1"/>
  </si>
  <si>
    <t>器具及び備品取得支出</t>
    <rPh sb="0" eb="2">
      <t>キグ</t>
    </rPh>
    <rPh sb="2" eb="3">
      <t>オヨ</t>
    </rPh>
    <rPh sb="4" eb="6">
      <t>ビヒン</t>
    </rPh>
    <rPh sb="6" eb="10">
      <t>シュトクシシュツ</t>
    </rPh>
    <phoneticPr fontId="1"/>
  </si>
  <si>
    <t>固定資産除却・廃棄支出</t>
    <rPh sb="0" eb="2">
      <t>コテイ</t>
    </rPh>
    <rPh sb="2" eb="4">
      <t>シサン</t>
    </rPh>
    <rPh sb="4" eb="6">
      <t>ジョキャク</t>
    </rPh>
    <rPh sb="7" eb="9">
      <t>ハイキ</t>
    </rPh>
    <rPh sb="9" eb="11">
      <t>シシュツ</t>
    </rPh>
    <phoneticPr fontId="1"/>
  </si>
  <si>
    <t>7531</t>
    <phoneticPr fontId="1"/>
  </si>
  <si>
    <t>ファイナンス・リース債務の返済支出</t>
    <rPh sb="10" eb="12">
      <t>サイム</t>
    </rPh>
    <rPh sb="13" eb="15">
      <t>ヘンサイ</t>
    </rPh>
    <rPh sb="15" eb="17">
      <t>シシュツ</t>
    </rPh>
    <phoneticPr fontId="1"/>
  </si>
  <si>
    <t>その他の施設整備等による支出</t>
    <rPh sb="2" eb="3">
      <t>タ</t>
    </rPh>
    <rPh sb="4" eb="6">
      <t>シセツ</t>
    </rPh>
    <rPh sb="6" eb="8">
      <t>セイビ</t>
    </rPh>
    <rPh sb="8" eb="9">
      <t>トウ</t>
    </rPh>
    <rPh sb="12" eb="14">
      <t>シシュツ</t>
    </rPh>
    <phoneticPr fontId="1"/>
  </si>
  <si>
    <t>7551</t>
    <phoneticPr fontId="1"/>
  </si>
  <si>
    <t>施設整備等支出計(5)</t>
    <phoneticPr fontId="1"/>
  </si>
  <si>
    <t>施設整備等資金収支差額(6)=(4)-(5)</t>
    <phoneticPr fontId="1"/>
  </si>
  <si>
    <t>その他の活動による収支</t>
    <rPh sb="2" eb="3">
      <t>タ</t>
    </rPh>
    <phoneticPr fontId="1"/>
  </si>
  <si>
    <t>8811</t>
    <phoneticPr fontId="1"/>
  </si>
  <si>
    <t>8841</t>
    <phoneticPr fontId="1"/>
  </si>
  <si>
    <t>積立資産取崩収入</t>
    <rPh sb="0" eb="2">
      <t>ツミタテ</t>
    </rPh>
    <rPh sb="2" eb="4">
      <t>シサン</t>
    </rPh>
    <rPh sb="4" eb="6">
      <t>トリクズシ</t>
    </rPh>
    <rPh sb="6" eb="8">
      <t>シュウニュウ</t>
    </rPh>
    <phoneticPr fontId="1"/>
  </si>
  <si>
    <t>退職給付引当資産取崩収入</t>
    <rPh sb="0" eb="2">
      <t>タイショク</t>
    </rPh>
    <rPh sb="2" eb="4">
      <t>キュウフ</t>
    </rPh>
    <rPh sb="4" eb="6">
      <t>ヒキアテ</t>
    </rPh>
    <rPh sb="6" eb="8">
      <t>シサン</t>
    </rPh>
    <rPh sb="8" eb="10">
      <t>トリクズシ</t>
    </rPh>
    <rPh sb="10" eb="12">
      <t>シュウニュウ</t>
    </rPh>
    <phoneticPr fontId="1"/>
  </si>
  <si>
    <t>事業区分間長期借入金収入</t>
    <rPh sb="0" eb="2">
      <t>ジギョウ</t>
    </rPh>
    <rPh sb="2" eb="4">
      <t>クブン</t>
    </rPh>
    <rPh sb="4" eb="5">
      <t>カン</t>
    </rPh>
    <rPh sb="5" eb="7">
      <t>チョウキ</t>
    </rPh>
    <rPh sb="7" eb="9">
      <t>カリイレ</t>
    </rPh>
    <rPh sb="9" eb="10">
      <t>キン</t>
    </rPh>
    <rPh sb="10" eb="12">
      <t>シュウニュウ</t>
    </rPh>
    <phoneticPr fontId="1"/>
  </si>
  <si>
    <t>拠点区分間長期借入金収入</t>
    <rPh sb="0" eb="2">
      <t>キョテン</t>
    </rPh>
    <rPh sb="2" eb="4">
      <t>クブン</t>
    </rPh>
    <rPh sb="4" eb="5">
      <t>カン</t>
    </rPh>
    <rPh sb="5" eb="7">
      <t>チョウキ</t>
    </rPh>
    <rPh sb="7" eb="9">
      <t>カリイレ</t>
    </rPh>
    <rPh sb="9" eb="10">
      <t>キン</t>
    </rPh>
    <rPh sb="10" eb="12">
      <t>シュウニュウ</t>
    </rPh>
    <phoneticPr fontId="1"/>
  </si>
  <si>
    <t>サービス区分間長期借入金収入</t>
    <rPh sb="4" eb="14">
      <t>クブンカンチョウキカリイレキンシュウニュウ</t>
    </rPh>
    <phoneticPr fontId="1"/>
  </si>
  <si>
    <t>事業区分間長期貸付金回収収入</t>
    <rPh sb="0" eb="2">
      <t>ジギョウ</t>
    </rPh>
    <rPh sb="2" eb="4">
      <t>クブン</t>
    </rPh>
    <rPh sb="4" eb="5">
      <t>カン</t>
    </rPh>
    <rPh sb="5" eb="7">
      <t>チョウキ</t>
    </rPh>
    <rPh sb="7" eb="9">
      <t>カシツケ</t>
    </rPh>
    <rPh sb="9" eb="10">
      <t>キン</t>
    </rPh>
    <rPh sb="10" eb="12">
      <t>カイシュウ</t>
    </rPh>
    <rPh sb="12" eb="14">
      <t>シュウニュウ</t>
    </rPh>
    <phoneticPr fontId="1"/>
  </si>
  <si>
    <t>拠点区分間長期貸付金回収収入</t>
    <rPh sb="0" eb="2">
      <t>キョテン</t>
    </rPh>
    <phoneticPr fontId="1"/>
  </si>
  <si>
    <t>サービス区分間長期貸付金回収収入</t>
    <phoneticPr fontId="1"/>
  </si>
  <si>
    <t>事業区分間繰入金収入</t>
    <rPh sb="0" eb="2">
      <t>ジギョウ</t>
    </rPh>
    <rPh sb="2" eb="4">
      <t>クブン</t>
    </rPh>
    <rPh sb="4" eb="5">
      <t>カン</t>
    </rPh>
    <rPh sb="5" eb="7">
      <t>クリイレ</t>
    </rPh>
    <rPh sb="7" eb="8">
      <t>キン</t>
    </rPh>
    <rPh sb="8" eb="10">
      <t>シュウニュウ</t>
    </rPh>
    <phoneticPr fontId="1"/>
  </si>
  <si>
    <t>拠点区分間繰入金収入</t>
    <rPh sb="0" eb="2">
      <t>キョテン</t>
    </rPh>
    <rPh sb="2" eb="4">
      <t>クブン</t>
    </rPh>
    <rPh sb="4" eb="5">
      <t>カン</t>
    </rPh>
    <rPh sb="5" eb="7">
      <t>クリイレ</t>
    </rPh>
    <rPh sb="7" eb="8">
      <t>キン</t>
    </rPh>
    <rPh sb="8" eb="10">
      <t>シュウニュウ</t>
    </rPh>
    <phoneticPr fontId="1"/>
  </si>
  <si>
    <t>サービス区分間繰入金収入</t>
    <rPh sb="4" eb="6">
      <t>クブン</t>
    </rPh>
    <rPh sb="6" eb="7">
      <t>カン</t>
    </rPh>
    <rPh sb="7" eb="9">
      <t>クリイレ</t>
    </rPh>
    <rPh sb="9" eb="10">
      <t>キン</t>
    </rPh>
    <rPh sb="10" eb="12">
      <t>シュウニュウ</t>
    </rPh>
    <phoneticPr fontId="1"/>
  </si>
  <si>
    <t>その他の活動による収入</t>
    <rPh sb="2" eb="3">
      <t>タ</t>
    </rPh>
    <rPh sb="4" eb="6">
      <t>カツドウ</t>
    </rPh>
    <rPh sb="9" eb="11">
      <t>シュウニュウ</t>
    </rPh>
    <phoneticPr fontId="1"/>
  </si>
  <si>
    <t>退職手当積立基金預け金取崩収入</t>
    <rPh sb="0" eb="2">
      <t>タイショク</t>
    </rPh>
    <rPh sb="2" eb="4">
      <t>テアテ</t>
    </rPh>
    <rPh sb="4" eb="6">
      <t>ツミタテ</t>
    </rPh>
    <rPh sb="6" eb="8">
      <t>キキン</t>
    </rPh>
    <rPh sb="8" eb="9">
      <t>アズ</t>
    </rPh>
    <rPh sb="10" eb="11">
      <t>キン</t>
    </rPh>
    <rPh sb="11" eb="13">
      <t>トリクズシ</t>
    </rPh>
    <rPh sb="13" eb="15">
      <t>シュウニュウ</t>
    </rPh>
    <phoneticPr fontId="1"/>
  </si>
  <si>
    <t>その他の活動収入計(7)</t>
    <rPh sb="2" eb="3">
      <t>タ</t>
    </rPh>
    <rPh sb="6" eb="8">
      <t>シュウニュウ</t>
    </rPh>
    <rPh sb="8" eb="9">
      <t>ケイ</t>
    </rPh>
    <phoneticPr fontId="1"/>
  </si>
  <si>
    <t>長期運営資金借入金元金償還支出</t>
    <rPh sb="0" eb="2">
      <t>チョウキ</t>
    </rPh>
    <rPh sb="2" eb="4">
      <t>ウンエイ</t>
    </rPh>
    <rPh sb="4" eb="6">
      <t>シキン</t>
    </rPh>
    <rPh sb="6" eb="8">
      <t>カリイレ</t>
    </rPh>
    <rPh sb="8" eb="9">
      <t>キン</t>
    </rPh>
    <rPh sb="9" eb="11">
      <t>ガンキン</t>
    </rPh>
    <rPh sb="11" eb="13">
      <t>ショウカン</t>
    </rPh>
    <rPh sb="13" eb="15">
      <t>シシュツ</t>
    </rPh>
    <phoneticPr fontId="1"/>
  </si>
  <si>
    <t>長期貸付金支出</t>
    <rPh sb="0" eb="2">
      <t>チョウキ</t>
    </rPh>
    <rPh sb="2" eb="4">
      <t>カシツケ</t>
    </rPh>
    <rPh sb="4" eb="5">
      <t>キン</t>
    </rPh>
    <rPh sb="5" eb="7">
      <t>シシュツ</t>
    </rPh>
    <phoneticPr fontId="1"/>
  </si>
  <si>
    <t>積立資産取支出</t>
    <rPh sb="0" eb="2">
      <t>ツミタテ</t>
    </rPh>
    <rPh sb="2" eb="4">
      <t>シサン</t>
    </rPh>
    <rPh sb="4" eb="5">
      <t>トリ</t>
    </rPh>
    <rPh sb="5" eb="7">
      <t>シシュツ</t>
    </rPh>
    <phoneticPr fontId="1"/>
  </si>
  <si>
    <t>退職給付引当資産支出</t>
    <rPh sb="0" eb="2">
      <t>タイショク</t>
    </rPh>
    <rPh sb="2" eb="4">
      <t>キュウフ</t>
    </rPh>
    <rPh sb="4" eb="6">
      <t>ヒキアテ</t>
    </rPh>
    <rPh sb="6" eb="8">
      <t>シサン</t>
    </rPh>
    <rPh sb="8" eb="10">
      <t>シシュツ</t>
    </rPh>
    <phoneticPr fontId="1"/>
  </si>
  <si>
    <t>事業区分間長期貸付金支出</t>
    <rPh sb="0" eb="2">
      <t>ジギョウ</t>
    </rPh>
    <rPh sb="2" eb="4">
      <t>クブン</t>
    </rPh>
    <rPh sb="4" eb="5">
      <t>カン</t>
    </rPh>
    <rPh sb="5" eb="7">
      <t>チョウキ</t>
    </rPh>
    <rPh sb="7" eb="9">
      <t>カシツケ</t>
    </rPh>
    <rPh sb="9" eb="10">
      <t>キン</t>
    </rPh>
    <rPh sb="10" eb="12">
      <t>シシュツ</t>
    </rPh>
    <phoneticPr fontId="1"/>
  </si>
  <si>
    <t>拠点区分間長期貸付金支出</t>
    <rPh sb="0" eb="2">
      <t>キョテン</t>
    </rPh>
    <phoneticPr fontId="1"/>
  </si>
  <si>
    <t>サービス区分間長期貸付金支出</t>
    <rPh sb="4" eb="6">
      <t>クブン</t>
    </rPh>
    <rPh sb="6" eb="7">
      <t>カン</t>
    </rPh>
    <rPh sb="7" eb="9">
      <t>チョウキ</t>
    </rPh>
    <rPh sb="9" eb="11">
      <t>カシツケ</t>
    </rPh>
    <rPh sb="11" eb="12">
      <t>キン</t>
    </rPh>
    <rPh sb="12" eb="14">
      <t>シシュツ</t>
    </rPh>
    <phoneticPr fontId="1"/>
  </si>
  <si>
    <t>事業区分間長期借入金返済支出</t>
    <rPh sb="0" eb="2">
      <t>ジギョウ</t>
    </rPh>
    <rPh sb="2" eb="4">
      <t>クブン</t>
    </rPh>
    <rPh sb="4" eb="5">
      <t>カン</t>
    </rPh>
    <rPh sb="5" eb="7">
      <t>チョウキ</t>
    </rPh>
    <rPh sb="7" eb="9">
      <t>カリイレ</t>
    </rPh>
    <rPh sb="9" eb="10">
      <t>キン</t>
    </rPh>
    <rPh sb="10" eb="12">
      <t>ヘンサイ</t>
    </rPh>
    <rPh sb="12" eb="14">
      <t>シシュツ</t>
    </rPh>
    <phoneticPr fontId="1"/>
  </si>
  <si>
    <t>拠点区分間長期借入金返済支出</t>
    <rPh sb="0" eb="2">
      <t>キョテン</t>
    </rPh>
    <rPh sb="7" eb="9">
      <t>カリイレ</t>
    </rPh>
    <rPh sb="9" eb="10">
      <t>キン</t>
    </rPh>
    <rPh sb="10" eb="12">
      <t>ヘンサイ</t>
    </rPh>
    <rPh sb="12" eb="14">
      <t>シシュツ</t>
    </rPh>
    <phoneticPr fontId="1"/>
  </si>
  <si>
    <t>サービス区分間長期借入金返済支出</t>
    <phoneticPr fontId="1"/>
  </si>
  <si>
    <t>事業区分間繰入金支出</t>
    <rPh sb="0" eb="2">
      <t>ジギョウ</t>
    </rPh>
    <rPh sb="2" eb="4">
      <t>クブン</t>
    </rPh>
    <rPh sb="4" eb="5">
      <t>カン</t>
    </rPh>
    <rPh sb="5" eb="7">
      <t>クリイレ</t>
    </rPh>
    <rPh sb="7" eb="8">
      <t>キン</t>
    </rPh>
    <rPh sb="8" eb="10">
      <t>シシュツ</t>
    </rPh>
    <phoneticPr fontId="1"/>
  </si>
  <si>
    <t>拠点区分間繰入金支出</t>
    <rPh sb="0" eb="2">
      <t>キョテン</t>
    </rPh>
    <rPh sb="2" eb="4">
      <t>クブン</t>
    </rPh>
    <rPh sb="4" eb="5">
      <t>カン</t>
    </rPh>
    <rPh sb="5" eb="7">
      <t>クリイレ</t>
    </rPh>
    <rPh sb="7" eb="8">
      <t>キン</t>
    </rPh>
    <rPh sb="8" eb="10">
      <t>シシュツ</t>
    </rPh>
    <phoneticPr fontId="1"/>
  </si>
  <si>
    <t>サービス区分間繰入金支出</t>
    <rPh sb="4" eb="6">
      <t>クブン</t>
    </rPh>
    <rPh sb="6" eb="7">
      <t>カン</t>
    </rPh>
    <rPh sb="7" eb="9">
      <t>クリイレ</t>
    </rPh>
    <rPh sb="9" eb="10">
      <t>キン</t>
    </rPh>
    <rPh sb="10" eb="12">
      <t>シシュツ</t>
    </rPh>
    <phoneticPr fontId="1"/>
  </si>
  <si>
    <t>その他の活動による支出</t>
    <rPh sb="2" eb="3">
      <t>タ</t>
    </rPh>
    <rPh sb="4" eb="6">
      <t>カツドウ</t>
    </rPh>
    <rPh sb="9" eb="11">
      <t>シシュツ</t>
    </rPh>
    <phoneticPr fontId="1"/>
  </si>
  <si>
    <t>退職手当積立基金預け金支出</t>
    <rPh sb="0" eb="2">
      <t>タイショク</t>
    </rPh>
    <rPh sb="2" eb="4">
      <t>テアテ</t>
    </rPh>
    <rPh sb="4" eb="6">
      <t>ツミタテ</t>
    </rPh>
    <rPh sb="6" eb="8">
      <t>キキン</t>
    </rPh>
    <rPh sb="8" eb="9">
      <t>アズ</t>
    </rPh>
    <rPh sb="10" eb="11">
      <t>キン</t>
    </rPh>
    <rPh sb="11" eb="13">
      <t>シシュツ</t>
    </rPh>
    <phoneticPr fontId="1"/>
  </si>
  <si>
    <t>その他の活動支出計(8)</t>
    <rPh sb="2" eb="3">
      <t>タ</t>
    </rPh>
    <rPh sb="4" eb="6">
      <t>カツドウ</t>
    </rPh>
    <rPh sb="6" eb="8">
      <t>シシュツ</t>
    </rPh>
    <rPh sb="8" eb="9">
      <t>ケイ</t>
    </rPh>
    <phoneticPr fontId="1"/>
  </si>
  <si>
    <t>その他の活動資金収支差額(9)＝(7)-(8)</t>
    <rPh sb="2" eb="3">
      <t>タ</t>
    </rPh>
    <rPh sb="4" eb="6">
      <t>カツドウ</t>
    </rPh>
    <rPh sb="6" eb="8">
      <t>シキン</t>
    </rPh>
    <rPh sb="8" eb="10">
      <t>シュウシ</t>
    </rPh>
    <rPh sb="10" eb="12">
      <t>サガク</t>
    </rPh>
    <phoneticPr fontId="1"/>
  </si>
  <si>
    <t>予備費支出(10)</t>
    <rPh sb="0" eb="3">
      <t>ヨビヒ</t>
    </rPh>
    <rPh sb="3" eb="5">
      <t>シシュツ</t>
    </rPh>
    <phoneticPr fontId="1"/>
  </si>
  <si>
    <t>当期資金収支差額合計(11)=(3)+(6)+(9)-(10)</t>
    <phoneticPr fontId="1"/>
  </si>
  <si>
    <t>前期末支払資金残高(12)</t>
    <phoneticPr fontId="1"/>
  </si>
  <si>
    <t>当期末支払資金残高(11)+(12)</t>
    <phoneticPr fontId="1"/>
  </si>
  <si>
    <t>一般募金配分金事業</t>
    <rPh sb="0" eb="2">
      <t>イッパン</t>
    </rPh>
    <rPh sb="2" eb="4">
      <t>ボキン</t>
    </rPh>
    <rPh sb="4" eb="6">
      <t>ハイブン</t>
    </rPh>
    <rPh sb="6" eb="7">
      <t>キン</t>
    </rPh>
    <rPh sb="7" eb="9">
      <t>ジギョウ</t>
    </rPh>
    <phoneticPr fontId="1"/>
  </si>
  <si>
    <t>歳末たすけあい募金配分金事業</t>
    <rPh sb="0" eb="2">
      <t>サイマツ</t>
    </rPh>
    <rPh sb="7" eb="9">
      <t>ボキン</t>
    </rPh>
    <rPh sb="9" eb="11">
      <t>ハイブン</t>
    </rPh>
    <rPh sb="11" eb="12">
      <t>キン</t>
    </rPh>
    <rPh sb="12" eb="14">
      <t>ジギョウ</t>
    </rPh>
    <phoneticPr fontId="1"/>
  </si>
  <si>
    <t>ｾﾝﾀｰ管理運営事業</t>
    <rPh sb="4" eb="6">
      <t>カンリ</t>
    </rPh>
    <rPh sb="6" eb="8">
      <t>ウンエイ</t>
    </rPh>
    <rPh sb="8" eb="10">
      <t>ジギョウ</t>
    </rPh>
    <phoneticPr fontId="1"/>
  </si>
  <si>
    <t>社会福祉ｾﾝﾀｰ運営事業</t>
    <rPh sb="0" eb="2">
      <t>シャカイ</t>
    </rPh>
    <rPh sb="2" eb="4">
      <t>フクシ</t>
    </rPh>
    <rPh sb="8" eb="10">
      <t>ウンエイ</t>
    </rPh>
    <rPh sb="10" eb="12">
      <t>ジギョウ</t>
    </rPh>
    <phoneticPr fontId="1"/>
  </si>
  <si>
    <t>老人福祉ｾﾝﾀｰ運営事業</t>
    <rPh sb="0" eb="2">
      <t>ロウジン</t>
    </rPh>
    <rPh sb="2" eb="4">
      <t>フクシ</t>
    </rPh>
    <rPh sb="8" eb="10">
      <t>ウンエイ</t>
    </rPh>
    <rPh sb="10" eb="12">
      <t>ジギョウ</t>
    </rPh>
    <phoneticPr fontId="1"/>
  </si>
  <si>
    <t>作業所運営事業</t>
    <rPh sb="0" eb="2">
      <t>サギョウ</t>
    </rPh>
    <rPh sb="2" eb="3">
      <t>ショ</t>
    </rPh>
    <rPh sb="3" eb="5">
      <t>ウンエイ</t>
    </rPh>
    <rPh sb="5" eb="7">
      <t>ジギョウ</t>
    </rPh>
    <phoneticPr fontId="1"/>
  </si>
  <si>
    <t>施設本部</t>
    <rPh sb="0" eb="2">
      <t>シセツ</t>
    </rPh>
    <rPh sb="2" eb="4">
      <t>ホンブ</t>
    </rPh>
    <phoneticPr fontId="1"/>
  </si>
  <si>
    <t>甲賀福祉作業所運営事業</t>
    <rPh sb="0" eb="2">
      <t>コウカ</t>
    </rPh>
    <rPh sb="2" eb="4">
      <t>フクシ</t>
    </rPh>
    <rPh sb="4" eb="6">
      <t>サギョウ</t>
    </rPh>
    <rPh sb="6" eb="7">
      <t>ショ</t>
    </rPh>
    <rPh sb="7" eb="9">
      <t>ウンエイ</t>
    </rPh>
    <rPh sb="9" eb="11">
      <t>ジギョウ</t>
    </rPh>
    <phoneticPr fontId="1"/>
  </si>
  <si>
    <t>つちやま福祉作業所運営事業</t>
    <rPh sb="4" eb="6">
      <t>フクシ</t>
    </rPh>
    <rPh sb="6" eb="8">
      <t>サギョウ</t>
    </rPh>
    <rPh sb="8" eb="9">
      <t>ショ</t>
    </rPh>
    <rPh sb="9" eb="11">
      <t>ウンエイ</t>
    </rPh>
    <rPh sb="11" eb="13">
      <t>ジギョウ</t>
    </rPh>
    <phoneticPr fontId="1"/>
  </si>
  <si>
    <t>ﾌｧﾐﾘｰｻﾎﾟｰﾄ事業</t>
    <rPh sb="10" eb="12">
      <t>ジギョウ</t>
    </rPh>
    <phoneticPr fontId="1"/>
  </si>
  <si>
    <t>投資有価証券取得支出</t>
    <rPh sb="0" eb="2">
      <t>トウシ</t>
    </rPh>
    <rPh sb="2" eb="4">
      <t>ユウカ</t>
    </rPh>
    <rPh sb="4" eb="6">
      <t>ショウケン</t>
    </rPh>
    <rPh sb="6" eb="8">
      <t>シュトク</t>
    </rPh>
    <rPh sb="8" eb="10">
      <t>シシュツ</t>
    </rPh>
    <phoneticPr fontId="1"/>
  </si>
  <si>
    <t>水口地域福祉活動ｾﾝﾀｰ</t>
    <rPh sb="0" eb="2">
      <t>ミナクチ</t>
    </rPh>
    <rPh sb="2" eb="4">
      <t>チイキ</t>
    </rPh>
    <rPh sb="4" eb="6">
      <t>フクシ</t>
    </rPh>
    <rPh sb="6" eb="8">
      <t>カツドウ</t>
    </rPh>
    <phoneticPr fontId="1"/>
  </si>
  <si>
    <t>土山地域福祉活動ｾﾝﾀｰ</t>
    <rPh sb="0" eb="2">
      <t>ツチヤマ</t>
    </rPh>
    <rPh sb="2" eb="4">
      <t>チイキ</t>
    </rPh>
    <rPh sb="4" eb="6">
      <t>フクシ</t>
    </rPh>
    <rPh sb="6" eb="8">
      <t>カツドウ</t>
    </rPh>
    <phoneticPr fontId="1"/>
  </si>
  <si>
    <t>甲賀地域福祉活動ｾﾝﾀｰ</t>
    <rPh sb="0" eb="2">
      <t>コウカ</t>
    </rPh>
    <rPh sb="2" eb="4">
      <t>チイキ</t>
    </rPh>
    <rPh sb="4" eb="6">
      <t>フクシ</t>
    </rPh>
    <rPh sb="6" eb="8">
      <t>カツドウ</t>
    </rPh>
    <phoneticPr fontId="1"/>
  </si>
  <si>
    <t>甲南地域福祉活動ｾﾝﾀｰ</t>
    <rPh sb="0" eb="2">
      <t>コウナン</t>
    </rPh>
    <rPh sb="2" eb="4">
      <t>チイキ</t>
    </rPh>
    <rPh sb="4" eb="6">
      <t>フクシ</t>
    </rPh>
    <rPh sb="6" eb="8">
      <t>カツドウ</t>
    </rPh>
    <phoneticPr fontId="1"/>
  </si>
  <si>
    <t>信楽地域福祉活動ｾﾝﾀｰ</t>
    <rPh sb="0" eb="2">
      <t>シガラキ</t>
    </rPh>
    <rPh sb="2" eb="4">
      <t>チイキ</t>
    </rPh>
    <rPh sb="4" eb="6">
      <t>フクシ</t>
    </rPh>
    <rPh sb="6" eb="8">
      <t>カツドウ</t>
    </rPh>
    <phoneticPr fontId="1"/>
  </si>
  <si>
    <t>拠点区分</t>
    <rPh sb="0" eb="2">
      <t>キョテン</t>
    </rPh>
    <rPh sb="2" eb="4">
      <t>クブン</t>
    </rPh>
    <phoneticPr fontId="1"/>
  </si>
  <si>
    <t>ｻｰﾋﾞｽ区分</t>
    <rPh sb="5" eb="7">
      <t>クブン</t>
    </rPh>
    <phoneticPr fontId="1"/>
  </si>
  <si>
    <t>あんしんﾈｯﾄｾﾝﾀｰ事業</t>
    <rPh sb="11" eb="13">
      <t>ジギョウ</t>
    </rPh>
    <phoneticPr fontId="1"/>
  </si>
  <si>
    <t>小口貸付事業
(水口)</t>
    <rPh sb="0" eb="2">
      <t>コグチ</t>
    </rPh>
    <rPh sb="2" eb="4">
      <t>カシツケ</t>
    </rPh>
    <rPh sb="4" eb="6">
      <t>ジギョウ</t>
    </rPh>
    <rPh sb="8" eb="10">
      <t>ミナクチ</t>
    </rPh>
    <phoneticPr fontId="1"/>
  </si>
  <si>
    <t>小口貸付事業
(土山)</t>
    <rPh sb="0" eb="2">
      <t>コグチ</t>
    </rPh>
    <rPh sb="2" eb="4">
      <t>カシツケ</t>
    </rPh>
    <rPh sb="8" eb="10">
      <t>ツチヤマ</t>
    </rPh>
    <phoneticPr fontId="1"/>
  </si>
  <si>
    <t>小口貸付事業
(甲賀)</t>
    <rPh sb="0" eb="2">
      <t>コグチ</t>
    </rPh>
    <rPh sb="2" eb="4">
      <t>カシツケ</t>
    </rPh>
    <rPh sb="8" eb="10">
      <t>コウカ</t>
    </rPh>
    <phoneticPr fontId="1"/>
  </si>
  <si>
    <t>小口貸付事業
(甲南)</t>
    <rPh sb="0" eb="2">
      <t>コグチ</t>
    </rPh>
    <rPh sb="2" eb="4">
      <t>カシツケ</t>
    </rPh>
    <rPh sb="8" eb="10">
      <t>コウナン</t>
    </rPh>
    <phoneticPr fontId="1"/>
  </si>
  <si>
    <t>小口貸付事業
(信楽)</t>
    <rPh sb="0" eb="2">
      <t>コグチ</t>
    </rPh>
    <rPh sb="2" eb="4">
      <t>カシツケ</t>
    </rPh>
    <rPh sb="8" eb="10">
      <t>シガラキ</t>
    </rPh>
    <phoneticPr fontId="1"/>
  </si>
  <si>
    <t>甲賀地域福祉基金運営事業</t>
    <rPh sb="0" eb="2">
      <t>コウカ</t>
    </rPh>
    <rPh sb="2" eb="4">
      <t>チイキ</t>
    </rPh>
    <rPh sb="4" eb="6">
      <t>フクシ</t>
    </rPh>
    <rPh sb="6" eb="8">
      <t>キキン</t>
    </rPh>
    <rPh sb="8" eb="10">
      <t>ウンエイ</t>
    </rPh>
    <rPh sb="10" eb="12">
      <t>ジギョウ</t>
    </rPh>
    <phoneticPr fontId="1"/>
  </si>
  <si>
    <t>甲南地域福祉基金運営事業</t>
    <rPh sb="0" eb="2">
      <t>コウナン</t>
    </rPh>
    <rPh sb="2" eb="4">
      <t>チイキ</t>
    </rPh>
    <rPh sb="4" eb="6">
      <t>フクシ</t>
    </rPh>
    <rPh sb="6" eb="8">
      <t>キキン</t>
    </rPh>
    <rPh sb="8" eb="10">
      <t>ウンエイ</t>
    </rPh>
    <rPh sb="10" eb="12">
      <t>ジギョウ</t>
    </rPh>
    <phoneticPr fontId="1"/>
  </si>
  <si>
    <t>信楽地域福祉基金運営事業</t>
    <rPh sb="0" eb="2">
      <t>シガラキ</t>
    </rPh>
    <rPh sb="2" eb="4">
      <t>チイキ</t>
    </rPh>
    <rPh sb="4" eb="6">
      <t>フクシ</t>
    </rPh>
    <rPh sb="6" eb="8">
      <t>キキン</t>
    </rPh>
    <rPh sb="8" eb="10">
      <t>ウンエイ</t>
    </rPh>
    <rPh sb="10" eb="12">
      <t>ジギョウ</t>
    </rPh>
    <phoneticPr fontId="1"/>
  </si>
  <si>
    <t>高齢者福祉活動事業</t>
    <rPh sb="0" eb="3">
      <t>コウレイシャ</t>
    </rPh>
    <rPh sb="3" eb="5">
      <t>フクシ</t>
    </rPh>
    <rPh sb="5" eb="7">
      <t>カツドウ</t>
    </rPh>
    <rPh sb="7" eb="9">
      <t>ジギョウ</t>
    </rPh>
    <phoneticPr fontId="1"/>
  </si>
  <si>
    <t>命のﾊﾞﾄﾝ配布事業</t>
    <rPh sb="0" eb="1">
      <t>イノチ</t>
    </rPh>
    <rPh sb="6" eb="8">
      <t>ハイフ</t>
    </rPh>
    <rPh sb="8" eb="10">
      <t>ジギョウ</t>
    </rPh>
    <phoneticPr fontId="1"/>
  </si>
  <si>
    <t>地域福祉大会開催事業</t>
    <rPh sb="0" eb="2">
      <t>チイキ</t>
    </rPh>
    <rPh sb="2" eb="4">
      <t>フクシ</t>
    </rPh>
    <rPh sb="4" eb="6">
      <t>タイカイ</t>
    </rPh>
    <rPh sb="6" eb="8">
      <t>カイサイ</t>
    </rPh>
    <rPh sb="8" eb="10">
      <t>ジギョウ</t>
    </rPh>
    <phoneticPr fontId="1"/>
  </si>
  <si>
    <t>ﾎﾞﾗﾝﾃｨｱｸﾞﾙｰﾌﾟ助成事業</t>
    <rPh sb="13" eb="15">
      <t>ジョセイ</t>
    </rPh>
    <rPh sb="15" eb="17">
      <t>ジギョウ</t>
    </rPh>
    <phoneticPr fontId="1"/>
  </si>
  <si>
    <t>福祉なんでも相談事業</t>
    <rPh sb="0" eb="2">
      <t>フクシ</t>
    </rPh>
    <rPh sb="6" eb="8">
      <t>ソウダン</t>
    </rPh>
    <rPh sb="8" eb="10">
      <t>ジギョウ</t>
    </rPh>
    <phoneticPr fontId="1"/>
  </si>
  <si>
    <t>その他事業</t>
    <rPh sb="2" eb="3">
      <t>タ</t>
    </rPh>
    <rPh sb="3" eb="5">
      <t>ジギョウ</t>
    </rPh>
    <phoneticPr fontId="1"/>
  </si>
  <si>
    <t>広報(本部)</t>
    <rPh sb="0" eb="2">
      <t>コウホウ</t>
    </rPh>
    <rPh sb="3" eb="5">
      <t>ホンブ</t>
    </rPh>
    <phoneticPr fontId="1"/>
  </si>
  <si>
    <t>その他(見舞金配分等)事業</t>
    <rPh sb="2" eb="3">
      <t>タ</t>
    </rPh>
    <rPh sb="4" eb="6">
      <t>ミマイ</t>
    </rPh>
    <rPh sb="6" eb="7">
      <t>キン</t>
    </rPh>
    <rPh sb="7" eb="9">
      <t>ハイブン</t>
    </rPh>
    <rPh sb="9" eb="10">
      <t>トウ</t>
    </rPh>
    <rPh sb="11" eb="13">
      <t>ジギョウ</t>
    </rPh>
    <phoneticPr fontId="1"/>
  </si>
  <si>
    <t>ふれあいﾌｪｽﾀ(水口)</t>
    <rPh sb="9" eb="11">
      <t>ミナクチ</t>
    </rPh>
    <phoneticPr fontId="1"/>
  </si>
  <si>
    <t>ふれ愛ｸﾘｽﾏｽ(信楽)</t>
    <rPh sb="2" eb="3">
      <t>アイ</t>
    </rPh>
    <rPh sb="9" eb="11">
      <t>シガラキ</t>
    </rPh>
    <phoneticPr fontId="1"/>
  </si>
  <si>
    <t>水口社会福祉ｾﾝﾀｰ</t>
    <rPh sb="0" eb="2">
      <t>ミナクチ</t>
    </rPh>
    <rPh sb="2" eb="4">
      <t>シャカイ</t>
    </rPh>
    <rPh sb="4" eb="6">
      <t>フクシ</t>
    </rPh>
    <phoneticPr fontId="1"/>
  </si>
  <si>
    <t>老人福祉ｾﾝﾀｰ碧水荘</t>
    <rPh sb="0" eb="2">
      <t>ロウジン</t>
    </rPh>
    <rPh sb="2" eb="4">
      <t>フクシ</t>
    </rPh>
    <rPh sb="8" eb="10">
      <t>ヘキスイ</t>
    </rPh>
    <rPh sb="10" eb="11">
      <t>ソウ</t>
    </rPh>
    <phoneticPr fontId="1"/>
  </si>
  <si>
    <t>老人福祉ｾﾝﾀｰﾌｨﾗﾝｿ土山</t>
    <rPh sb="0" eb="2">
      <t>ロウジン</t>
    </rPh>
    <rPh sb="2" eb="4">
      <t>フクシ</t>
    </rPh>
    <rPh sb="13" eb="15">
      <t>ツチヤマ</t>
    </rPh>
    <phoneticPr fontId="1"/>
  </si>
  <si>
    <t>老人福祉ｾﾝﾀｰ佐山荘</t>
    <rPh sb="0" eb="2">
      <t>ロウジン</t>
    </rPh>
    <rPh sb="2" eb="4">
      <t>フクシ</t>
    </rPh>
    <rPh sb="8" eb="10">
      <t>サヤマ</t>
    </rPh>
    <rPh sb="10" eb="11">
      <t>ソウ</t>
    </rPh>
    <phoneticPr fontId="1"/>
  </si>
  <si>
    <t>甲賀市市民福祉活動ｾﾝﾀｰ運営事業</t>
    <rPh sb="0" eb="3">
      <t>コウカシ</t>
    </rPh>
    <rPh sb="3" eb="5">
      <t>シミン</t>
    </rPh>
    <rPh sb="5" eb="7">
      <t>フクシ</t>
    </rPh>
    <rPh sb="7" eb="9">
      <t>カツドウ</t>
    </rPh>
    <rPh sb="13" eb="15">
      <t>ウンエイ</t>
    </rPh>
    <rPh sb="15" eb="17">
      <t>ジギョウ</t>
    </rPh>
    <phoneticPr fontId="1"/>
  </si>
  <si>
    <t>事業所統括部門</t>
    <rPh sb="0" eb="2">
      <t>ジギョウ</t>
    </rPh>
    <rPh sb="2" eb="3">
      <t>ショ</t>
    </rPh>
    <rPh sb="3" eb="5">
      <t>トウカツ</t>
    </rPh>
    <rPh sb="5" eb="7">
      <t>ブモン</t>
    </rPh>
    <phoneticPr fontId="1"/>
  </si>
  <si>
    <t>ﾍﾙﾊﾟｰｽﾃｰｼｮﾝみなくち</t>
    <phoneticPr fontId="1"/>
  </si>
  <si>
    <t>ﾍﾙﾌﾟ水(保)</t>
    <rPh sb="4" eb="5">
      <t>ミズ</t>
    </rPh>
    <rPh sb="6" eb="7">
      <t>ホ</t>
    </rPh>
    <phoneticPr fontId="1"/>
  </si>
  <si>
    <t>ﾍﾙﾌﾟ水(外)</t>
    <rPh sb="4" eb="5">
      <t>ミズ</t>
    </rPh>
    <rPh sb="6" eb="7">
      <t>ガイ</t>
    </rPh>
    <phoneticPr fontId="1"/>
  </si>
  <si>
    <t>ﾍﾙﾊﾟｰｽﾃｰｼｮﾝつちやま</t>
    <phoneticPr fontId="1"/>
  </si>
  <si>
    <t>ﾍﾙﾌﾟ土(保)</t>
    <rPh sb="4" eb="5">
      <t>ツチ</t>
    </rPh>
    <rPh sb="6" eb="7">
      <t>ホ</t>
    </rPh>
    <phoneticPr fontId="1"/>
  </si>
  <si>
    <t>ﾍﾙﾌﾟ土(外)</t>
    <rPh sb="4" eb="5">
      <t>ツチ</t>
    </rPh>
    <rPh sb="6" eb="7">
      <t>ガイ</t>
    </rPh>
    <phoneticPr fontId="1"/>
  </si>
  <si>
    <t>ﾍﾙﾊﾟｰｽﾃｰｼｮﾝこうか</t>
    <phoneticPr fontId="1"/>
  </si>
  <si>
    <t>ﾍﾙﾌﾟ賀(保)</t>
    <rPh sb="4" eb="5">
      <t>ガ</t>
    </rPh>
    <rPh sb="6" eb="7">
      <t>ホ</t>
    </rPh>
    <phoneticPr fontId="1"/>
  </si>
  <si>
    <t>ﾍﾙﾌﾟ賀(外)</t>
    <rPh sb="4" eb="5">
      <t>ガ</t>
    </rPh>
    <rPh sb="6" eb="7">
      <t>ガイ</t>
    </rPh>
    <phoneticPr fontId="1"/>
  </si>
  <si>
    <t>ﾍﾙﾊﾟｰｽﾃｰｼｮﾝこうなん</t>
    <phoneticPr fontId="1"/>
  </si>
  <si>
    <t>ﾍﾙﾌﾟ南(保)</t>
    <rPh sb="4" eb="5">
      <t>ミナミ</t>
    </rPh>
    <rPh sb="6" eb="7">
      <t>ホ</t>
    </rPh>
    <phoneticPr fontId="1"/>
  </si>
  <si>
    <t>ﾍﾙﾌﾟ南(外)</t>
    <rPh sb="6" eb="7">
      <t>ガイ</t>
    </rPh>
    <phoneticPr fontId="1"/>
  </si>
  <si>
    <t>ﾍﾙﾊﾟｰｽﾃｰｼｮﾝしがらき</t>
    <phoneticPr fontId="1"/>
  </si>
  <si>
    <t>ﾍﾙﾌﾟ信(保)</t>
    <rPh sb="4" eb="5">
      <t>シン</t>
    </rPh>
    <rPh sb="6" eb="7">
      <t>ホ</t>
    </rPh>
    <phoneticPr fontId="1"/>
  </si>
  <si>
    <t>ﾍﾙﾌﾟ信(外)</t>
    <rPh sb="6" eb="7">
      <t>ガイ</t>
    </rPh>
    <phoneticPr fontId="1"/>
  </si>
  <si>
    <t>訪問入浴介護事業</t>
    <rPh sb="0" eb="2">
      <t>ホウモン</t>
    </rPh>
    <rPh sb="2" eb="4">
      <t>ニュウヨク</t>
    </rPh>
    <rPh sb="4" eb="6">
      <t>カイゴ</t>
    </rPh>
    <rPh sb="6" eb="8">
      <t>ジギョウ</t>
    </rPh>
    <phoneticPr fontId="1"/>
  </si>
  <si>
    <t>甲賀市社協湯ｽﾃｰｼｮﾝ</t>
    <rPh sb="0" eb="3">
      <t>コウカシ</t>
    </rPh>
    <rPh sb="3" eb="5">
      <t>シャキョウ</t>
    </rPh>
    <rPh sb="5" eb="6">
      <t>ユ</t>
    </rPh>
    <phoneticPr fontId="1"/>
  </si>
  <si>
    <t>湯社協(保)</t>
    <rPh sb="0" eb="1">
      <t>ユ</t>
    </rPh>
    <rPh sb="1" eb="3">
      <t>シャキョウ</t>
    </rPh>
    <rPh sb="4" eb="5">
      <t>ホ</t>
    </rPh>
    <phoneticPr fontId="1"/>
  </si>
  <si>
    <t>湯社協(外)</t>
    <rPh sb="0" eb="1">
      <t>ユ</t>
    </rPh>
    <rPh sb="1" eb="3">
      <t>シャキョウ</t>
    </rPh>
    <rPh sb="4" eb="5">
      <t>ガイ</t>
    </rPh>
    <phoneticPr fontId="1"/>
  </si>
  <si>
    <t>居宅介護支援事業</t>
    <rPh sb="0" eb="2">
      <t>キョタク</t>
    </rPh>
    <rPh sb="2" eb="4">
      <t>カイゴ</t>
    </rPh>
    <rPh sb="4" eb="6">
      <t>シエン</t>
    </rPh>
    <rPh sb="6" eb="8">
      <t>ジギョウ</t>
    </rPh>
    <phoneticPr fontId="1"/>
  </si>
  <si>
    <t>ｹｱﾌﾟﾗﾝｾﾝﾀｰぬくもり</t>
    <phoneticPr fontId="1"/>
  </si>
  <si>
    <t>ぬくもり(保)</t>
    <rPh sb="5" eb="6">
      <t>ホ</t>
    </rPh>
    <phoneticPr fontId="1"/>
  </si>
  <si>
    <t>ぬくもり(外)</t>
    <rPh sb="5" eb="6">
      <t>ガイ</t>
    </rPh>
    <phoneticPr fontId="1"/>
  </si>
  <si>
    <t>ｹｱﾌﾟﾗﾝｾﾝﾀｰしがらき</t>
    <phoneticPr fontId="1"/>
  </si>
  <si>
    <t>ｹｱ信楽(保)</t>
    <rPh sb="2" eb="4">
      <t>シガラキ</t>
    </rPh>
    <rPh sb="5" eb="6">
      <t>ホ</t>
    </rPh>
    <phoneticPr fontId="1"/>
  </si>
  <si>
    <t>ｹｱ信楽(外)</t>
    <rPh sb="2" eb="4">
      <t>シガラキ</t>
    </rPh>
    <rPh sb="5" eb="6">
      <t>ガイ</t>
    </rPh>
    <phoneticPr fontId="1"/>
  </si>
  <si>
    <t>通所介護事業</t>
    <rPh sb="0" eb="4">
      <t>ツウショカイゴ</t>
    </rPh>
    <rPh sb="4" eb="6">
      <t>ジギョウ</t>
    </rPh>
    <phoneticPr fontId="1"/>
  </si>
  <si>
    <t>ﾃﾞｲｻｰﾋﾞｽｾﾝﾀｰすこやか荘</t>
    <rPh sb="16" eb="17">
      <t>ソウ</t>
    </rPh>
    <phoneticPr fontId="1"/>
  </si>
  <si>
    <t>すこやか荘(保)</t>
    <rPh sb="4" eb="5">
      <t>ソウ</t>
    </rPh>
    <rPh sb="6" eb="7">
      <t>ホ</t>
    </rPh>
    <phoneticPr fontId="1"/>
  </si>
  <si>
    <t>すこやか荘(外)</t>
    <rPh sb="4" eb="5">
      <t>ソウ</t>
    </rPh>
    <rPh sb="6" eb="7">
      <t>ガイ</t>
    </rPh>
    <phoneticPr fontId="1"/>
  </si>
  <si>
    <t>甲賀市社協訪問看護ｽﾃｰｼｮﾝ</t>
    <rPh sb="0" eb="3">
      <t>コウカシ</t>
    </rPh>
    <rPh sb="3" eb="5">
      <t>シャキョウ</t>
    </rPh>
    <rPh sb="5" eb="7">
      <t>ホウモン</t>
    </rPh>
    <rPh sb="7" eb="9">
      <t>カンゴ</t>
    </rPh>
    <phoneticPr fontId="1"/>
  </si>
  <si>
    <t>訪看(保)</t>
    <rPh sb="0" eb="1">
      <t>ホウ</t>
    </rPh>
    <rPh sb="1" eb="2">
      <t>カン</t>
    </rPh>
    <rPh sb="3" eb="4">
      <t>ホ</t>
    </rPh>
    <phoneticPr fontId="1"/>
  </si>
  <si>
    <t>訪看(外)</t>
    <rPh sb="3" eb="4">
      <t>ガイ</t>
    </rPh>
    <phoneticPr fontId="1"/>
  </si>
  <si>
    <t>甲賀福祉作業所運営事業</t>
    <rPh sb="0" eb="2">
      <t>コウガ</t>
    </rPh>
    <rPh sb="2" eb="4">
      <t>フクシ</t>
    </rPh>
    <rPh sb="4" eb="6">
      <t>サギョウ</t>
    </rPh>
    <rPh sb="6" eb="7">
      <t>ショ</t>
    </rPh>
    <rPh sb="7" eb="9">
      <t>ウンエイ</t>
    </rPh>
    <rPh sb="9" eb="11">
      <t>ジギョウ</t>
    </rPh>
    <phoneticPr fontId="1"/>
  </si>
  <si>
    <t>喫茶部門</t>
    <rPh sb="0" eb="2">
      <t>キッサ</t>
    </rPh>
    <rPh sb="2" eb="4">
      <t>ブモン</t>
    </rPh>
    <phoneticPr fontId="1"/>
  </si>
  <si>
    <t>製菓部門</t>
    <rPh sb="0" eb="2">
      <t>セイカ</t>
    </rPh>
    <rPh sb="2" eb="4">
      <t>ブモン</t>
    </rPh>
    <phoneticPr fontId="1"/>
  </si>
  <si>
    <t>下請部門</t>
    <rPh sb="0" eb="2">
      <t>シタウケ</t>
    </rPh>
    <rPh sb="2" eb="4">
      <t>ブモン</t>
    </rPh>
    <phoneticPr fontId="1"/>
  </si>
  <si>
    <t>環境ﾘｻｲｸﾙ部門</t>
    <rPh sb="0" eb="2">
      <t>カンキョウ</t>
    </rPh>
    <rPh sb="7" eb="9">
      <t>ブモン</t>
    </rPh>
    <phoneticPr fontId="1"/>
  </si>
  <si>
    <t>その他部門</t>
    <rPh sb="2" eb="3">
      <t>タ</t>
    </rPh>
    <rPh sb="3" eb="5">
      <t>ブモン</t>
    </rPh>
    <phoneticPr fontId="1"/>
  </si>
  <si>
    <t>ﾘｻｲｸﾙ部門</t>
    <rPh sb="5" eb="7">
      <t>ブモン</t>
    </rPh>
    <phoneticPr fontId="1"/>
  </si>
  <si>
    <t>物販部門</t>
    <rPh sb="0" eb="2">
      <t>ブッパン</t>
    </rPh>
    <rPh sb="2" eb="4">
      <t>ブモン</t>
    </rPh>
    <phoneticPr fontId="1"/>
  </si>
  <si>
    <t>移送ｻｰﾋﾞｽ事業</t>
    <rPh sb="0" eb="2">
      <t>イソウ</t>
    </rPh>
    <rPh sb="7" eb="9">
      <t>ジギョウ</t>
    </rPh>
    <phoneticPr fontId="1"/>
  </si>
  <si>
    <t>ﾀｲﾑｹｱ(本部)</t>
    <rPh sb="6" eb="8">
      <t>ホンブ</t>
    </rPh>
    <phoneticPr fontId="1"/>
  </si>
  <si>
    <t>相談支援室</t>
    <rPh sb="0" eb="2">
      <t>ソウダン</t>
    </rPh>
    <rPh sb="2" eb="4">
      <t>シエン</t>
    </rPh>
    <rPh sb="4" eb="5">
      <t>シツ</t>
    </rPh>
    <phoneticPr fontId="1"/>
  </si>
  <si>
    <t>家計相談事業</t>
    <rPh sb="0" eb="2">
      <t>カケイ</t>
    </rPh>
    <rPh sb="2" eb="4">
      <t>ソウダン</t>
    </rPh>
    <rPh sb="4" eb="6">
      <t>ジギョウ</t>
    </rPh>
    <phoneticPr fontId="1"/>
  </si>
  <si>
    <t>ひとり暮らし高齢者実態調査</t>
    <rPh sb="3" eb="4">
      <t>ク</t>
    </rPh>
    <rPh sb="6" eb="9">
      <t>コウレイシャ</t>
    </rPh>
    <rPh sb="9" eb="11">
      <t>ジッタイ</t>
    </rPh>
    <rPh sb="11" eb="13">
      <t>チョウサ</t>
    </rPh>
    <phoneticPr fontId="1"/>
  </si>
  <si>
    <t>（単位：円）</t>
    <rPh sb="1" eb="3">
      <t>タンイ</t>
    </rPh>
    <rPh sb="4" eb="5">
      <t>エン</t>
    </rPh>
    <phoneticPr fontId="1"/>
  </si>
  <si>
    <t>貸付事業収入</t>
    <rPh sb="0" eb="2">
      <t>カシツケ</t>
    </rPh>
    <rPh sb="2" eb="4">
      <t>ジギョウ</t>
    </rPh>
    <rPh sb="4" eb="6">
      <t>シュウニュウ</t>
    </rPh>
    <phoneticPr fontId="1"/>
  </si>
  <si>
    <t>償還金収入</t>
    <rPh sb="0" eb="3">
      <t>ショウカンキン</t>
    </rPh>
    <rPh sb="3" eb="5">
      <t>シュウニュウ</t>
    </rPh>
    <phoneticPr fontId="1"/>
  </si>
  <si>
    <t>（単位：千円）</t>
    <rPh sb="1" eb="3">
      <t>タンイ</t>
    </rPh>
    <rPh sb="4" eb="6">
      <t>センエン</t>
    </rPh>
    <phoneticPr fontId="1"/>
  </si>
  <si>
    <t>相談支援事業</t>
    <rPh sb="0" eb="2">
      <t>ソウダン</t>
    </rPh>
    <rPh sb="2" eb="4">
      <t>シエン</t>
    </rPh>
    <rPh sb="4" eb="6">
      <t>ジギョウ</t>
    </rPh>
    <phoneticPr fontId="1"/>
  </si>
  <si>
    <t>社会福祉事業</t>
    <rPh sb="0" eb="2">
      <t>シャカイ</t>
    </rPh>
    <rPh sb="2" eb="4">
      <t>フクシ</t>
    </rPh>
    <rPh sb="4" eb="6">
      <t>ジギョウ</t>
    </rPh>
    <phoneticPr fontId="1"/>
  </si>
  <si>
    <t>事業区分</t>
    <rPh sb="0" eb="2">
      <t>ジギョウ</t>
    </rPh>
    <rPh sb="2" eb="4">
      <t>クブン</t>
    </rPh>
    <phoneticPr fontId="1"/>
  </si>
  <si>
    <t>公益事業</t>
    <rPh sb="0" eb="2">
      <t>コウエキ</t>
    </rPh>
    <rPh sb="2" eb="4">
      <t>ジギョウ</t>
    </rPh>
    <phoneticPr fontId="1"/>
  </si>
  <si>
    <t>善意銀行事業</t>
    <rPh sb="0" eb="2">
      <t>ゼンイ</t>
    </rPh>
    <rPh sb="2" eb="4">
      <t>ギンコウ</t>
    </rPh>
    <rPh sb="4" eb="6">
      <t>ジギョウ</t>
    </rPh>
    <phoneticPr fontId="1"/>
  </si>
  <si>
    <t>居宅介護等事業</t>
    <rPh sb="0" eb="2">
      <t>キョタク</t>
    </rPh>
    <rPh sb="2" eb="4">
      <t>カイゴ</t>
    </rPh>
    <rPh sb="4" eb="5">
      <t>トウ</t>
    </rPh>
    <rPh sb="5" eb="7">
      <t>ジギョウ</t>
    </rPh>
    <phoneticPr fontId="1"/>
  </si>
  <si>
    <t>市受託事業（公益）</t>
    <rPh sb="0" eb="1">
      <t>シ</t>
    </rPh>
    <rPh sb="1" eb="3">
      <t>ジュタク</t>
    </rPh>
    <rPh sb="3" eb="5">
      <t>ジギョウ</t>
    </rPh>
    <rPh sb="6" eb="8">
      <t>コウエキ</t>
    </rPh>
    <phoneticPr fontId="1"/>
  </si>
  <si>
    <t>計画相談事業所</t>
    <rPh sb="0" eb="2">
      <t>ケイカク</t>
    </rPh>
    <rPh sb="2" eb="4">
      <t>ソウダン</t>
    </rPh>
    <rPh sb="4" eb="7">
      <t>ジギョウショ</t>
    </rPh>
    <phoneticPr fontId="1"/>
  </si>
  <si>
    <t>ｹｱﾌﾟﾗﾝｾﾝﾀｰあい</t>
    <phoneticPr fontId="1"/>
  </si>
  <si>
    <t>ｹｱあい(保)</t>
    <rPh sb="5" eb="6">
      <t>ホ</t>
    </rPh>
    <phoneticPr fontId="1"/>
  </si>
  <si>
    <t>ｹｱあい(外)</t>
    <rPh sb="5" eb="6">
      <t>ガイ</t>
    </rPh>
    <phoneticPr fontId="1"/>
  </si>
  <si>
    <t>ふくしﾏﾝﾊﾟﾜｰねっと</t>
  </si>
  <si>
    <t>ふくしﾏﾝﾊﾟﾜｰねっと</t>
    <phoneticPr fontId="1"/>
  </si>
  <si>
    <t>水口地域見守り支えあい活動助成事業</t>
    <rPh sb="0" eb="2">
      <t>ミナクチ</t>
    </rPh>
    <rPh sb="2" eb="4">
      <t>チイキ</t>
    </rPh>
    <rPh sb="4" eb="6">
      <t>ミマモ</t>
    </rPh>
    <rPh sb="7" eb="8">
      <t>ササ</t>
    </rPh>
    <rPh sb="11" eb="13">
      <t>カツドウ</t>
    </rPh>
    <rPh sb="13" eb="15">
      <t>ジョセイ</t>
    </rPh>
    <rPh sb="15" eb="17">
      <t>ジギョウ</t>
    </rPh>
    <phoneticPr fontId="1"/>
  </si>
  <si>
    <t>医療事業収入</t>
    <rPh sb="0" eb="2">
      <t>イリョウ</t>
    </rPh>
    <rPh sb="2" eb="4">
      <t>ジギョウ</t>
    </rPh>
    <rPh sb="4" eb="6">
      <t>シュウニュウ</t>
    </rPh>
    <phoneticPr fontId="1"/>
  </si>
  <si>
    <t>訪問看護利用料収入</t>
    <rPh sb="0" eb="2">
      <t>ホウモン</t>
    </rPh>
    <rPh sb="2" eb="4">
      <t>カンゴ</t>
    </rPh>
    <rPh sb="4" eb="7">
      <t>リヨウリョウ</t>
    </rPh>
    <rPh sb="7" eb="9">
      <t>シュウニュウ</t>
    </rPh>
    <phoneticPr fontId="1"/>
  </si>
  <si>
    <t>訪問看護基本利用料収入</t>
    <rPh sb="0" eb="4">
      <t>ホウモンカンゴ</t>
    </rPh>
    <rPh sb="4" eb="6">
      <t>キホン</t>
    </rPh>
    <rPh sb="6" eb="9">
      <t>リヨウリョウ</t>
    </rPh>
    <rPh sb="9" eb="11">
      <t>シュウニュウ</t>
    </rPh>
    <phoneticPr fontId="1"/>
  </si>
  <si>
    <t>訪問看護その他の利用料収入</t>
    <rPh sb="0" eb="4">
      <t>ホウモンカンゴ</t>
    </rPh>
    <rPh sb="6" eb="7">
      <t>タ</t>
    </rPh>
    <rPh sb="8" eb="11">
      <t>リヨウリョウ</t>
    </rPh>
    <rPh sb="11" eb="13">
      <t>シュウニュウ</t>
    </rPh>
    <phoneticPr fontId="1"/>
  </si>
  <si>
    <t>　</t>
    <phoneticPr fontId="1"/>
  </si>
  <si>
    <t>法人運営安定化積立資産取崩収入</t>
    <rPh sb="0" eb="2">
      <t>ホウジン</t>
    </rPh>
    <rPh sb="2" eb="4">
      <t>ウンエイ</t>
    </rPh>
    <rPh sb="4" eb="7">
      <t>アンテイカ</t>
    </rPh>
    <rPh sb="7" eb="9">
      <t>ツミタテ</t>
    </rPh>
    <rPh sb="9" eb="11">
      <t>シサン</t>
    </rPh>
    <phoneticPr fontId="1"/>
  </si>
  <si>
    <t>市基金積立資産取崩収入</t>
    <rPh sb="0" eb="1">
      <t>シ</t>
    </rPh>
    <rPh sb="1" eb="3">
      <t>キキン</t>
    </rPh>
    <rPh sb="3" eb="5">
      <t>ツミタテ</t>
    </rPh>
    <rPh sb="5" eb="7">
      <t>シサン</t>
    </rPh>
    <rPh sb="7" eb="9">
      <t>トリクズシ</t>
    </rPh>
    <rPh sb="9" eb="11">
      <t>シュウニュウ</t>
    </rPh>
    <phoneticPr fontId="1"/>
  </si>
  <si>
    <t>町基金積立資産取崩収入</t>
    <rPh sb="0" eb="1">
      <t>チョウ</t>
    </rPh>
    <rPh sb="1" eb="3">
      <t>キキン</t>
    </rPh>
    <rPh sb="3" eb="5">
      <t>ツミタテ</t>
    </rPh>
    <rPh sb="5" eb="7">
      <t>シサン</t>
    </rPh>
    <rPh sb="7" eb="9">
      <t>トリクズシ</t>
    </rPh>
    <rPh sb="9" eb="11">
      <t>シュウニュウ</t>
    </rPh>
    <phoneticPr fontId="1"/>
  </si>
  <si>
    <t>介護保険事業安定化積立金積立支出</t>
    <rPh sb="0" eb="2">
      <t>カイゴ</t>
    </rPh>
    <rPh sb="2" eb="4">
      <t>ホケン</t>
    </rPh>
    <rPh sb="4" eb="6">
      <t>ジギョウ</t>
    </rPh>
    <rPh sb="6" eb="9">
      <t>アンテイカ</t>
    </rPh>
    <rPh sb="9" eb="11">
      <t>ツミタテ</t>
    </rPh>
    <rPh sb="11" eb="12">
      <t>キン</t>
    </rPh>
    <rPh sb="12" eb="14">
      <t>ツミタテ</t>
    </rPh>
    <rPh sb="14" eb="16">
      <t>シシュツ</t>
    </rPh>
    <phoneticPr fontId="1"/>
  </si>
  <si>
    <t>市福祉基金積立資産支出</t>
    <rPh sb="0" eb="1">
      <t>シ</t>
    </rPh>
    <rPh sb="1" eb="3">
      <t>フクシ</t>
    </rPh>
    <rPh sb="3" eb="5">
      <t>キキン</t>
    </rPh>
    <rPh sb="5" eb="7">
      <t>ツミタテ</t>
    </rPh>
    <rPh sb="7" eb="9">
      <t>シサン</t>
    </rPh>
    <rPh sb="9" eb="11">
      <t>シシュツ</t>
    </rPh>
    <phoneticPr fontId="1"/>
  </si>
  <si>
    <t>町福祉基金積立資産支出</t>
    <rPh sb="0" eb="1">
      <t>チョウ</t>
    </rPh>
    <rPh sb="1" eb="3">
      <t>フクシ</t>
    </rPh>
    <rPh sb="3" eb="5">
      <t>キキン</t>
    </rPh>
    <rPh sb="5" eb="7">
      <t>ツミタテ</t>
    </rPh>
    <rPh sb="7" eb="9">
      <t>シサン</t>
    </rPh>
    <rPh sb="9" eb="11">
      <t>シシュツ</t>
    </rPh>
    <phoneticPr fontId="1"/>
  </si>
  <si>
    <t>生活支援体制整備事業</t>
    <rPh sb="0" eb="2">
      <t>セイカツ</t>
    </rPh>
    <rPh sb="2" eb="4">
      <t>シエン</t>
    </rPh>
    <rPh sb="4" eb="6">
      <t>タイセイ</t>
    </rPh>
    <rPh sb="6" eb="8">
      <t>セイビ</t>
    </rPh>
    <rPh sb="8" eb="10">
      <t>ジギョウ</t>
    </rPh>
    <phoneticPr fontId="1"/>
  </si>
  <si>
    <t>学習支援事業</t>
    <rPh sb="0" eb="2">
      <t>ガクシュウ</t>
    </rPh>
    <rPh sb="2" eb="4">
      <t>シエン</t>
    </rPh>
    <rPh sb="4" eb="6">
      <t>ジギョウ</t>
    </rPh>
    <phoneticPr fontId="1"/>
  </si>
  <si>
    <t>災害にも強い地域づくり推進事業</t>
    <rPh sb="0" eb="2">
      <t>サイガイ</t>
    </rPh>
    <rPh sb="4" eb="5">
      <t>ツヨ</t>
    </rPh>
    <rPh sb="6" eb="8">
      <t>チイキ</t>
    </rPh>
    <rPh sb="11" eb="13">
      <t>スイシン</t>
    </rPh>
    <rPh sb="13" eb="15">
      <t>ジギョウ</t>
    </rPh>
    <phoneticPr fontId="1"/>
  </si>
  <si>
    <t>介護予防・日常生活支援総合事業</t>
    <rPh sb="0" eb="2">
      <t>カイゴ</t>
    </rPh>
    <rPh sb="2" eb="4">
      <t>ヨボウ</t>
    </rPh>
    <rPh sb="5" eb="7">
      <t>ニチジョウ</t>
    </rPh>
    <rPh sb="7" eb="9">
      <t>セイカツ</t>
    </rPh>
    <rPh sb="9" eb="11">
      <t>シエン</t>
    </rPh>
    <rPh sb="11" eb="13">
      <t>ソウゴウ</t>
    </rPh>
    <rPh sb="13" eb="15">
      <t>ジギョウ</t>
    </rPh>
    <phoneticPr fontId="1"/>
  </si>
  <si>
    <t>介護予防･日常生活支援総合事業利用料収入</t>
    <rPh sb="0" eb="2">
      <t>カイゴ</t>
    </rPh>
    <rPh sb="2" eb="4">
      <t>ヨボウ</t>
    </rPh>
    <rPh sb="5" eb="7">
      <t>ニチジョウ</t>
    </rPh>
    <rPh sb="7" eb="9">
      <t>セイカツ</t>
    </rPh>
    <rPh sb="9" eb="11">
      <t>シエン</t>
    </rPh>
    <rPh sb="11" eb="13">
      <t>ソウゴウ</t>
    </rPh>
    <rPh sb="13" eb="15">
      <t>ジギョウ</t>
    </rPh>
    <rPh sb="15" eb="18">
      <t>リヨウリョウ</t>
    </rPh>
    <rPh sb="18" eb="20">
      <t>シュウニュウ</t>
    </rPh>
    <phoneticPr fontId="1"/>
  </si>
  <si>
    <t>計画相談支援給付費収入</t>
    <rPh sb="0" eb="2">
      <t>ケイカク</t>
    </rPh>
    <rPh sb="2" eb="4">
      <t>ソウダン</t>
    </rPh>
    <rPh sb="4" eb="6">
      <t>シエン</t>
    </rPh>
    <rPh sb="6" eb="8">
      <t>キュウフ</t>
    </rPh>
    <rPh sb="8" eb="9">
      <t>ヒ</t>
    </rPh>
    <rPh sb="9" eb="11">
      <t>シュウニュウ</t>
    </rPh>
    <phoneticPr fontId="1"/>
  </si>
  <si>
    <t>8349</t>
    <phoneticPr fontId="1"/>
  </si>
  <si>
    <t>特例計画相談支援給付費収入</t>
    <rPh sb="0" eb="2">
      <t>トクレイ</t>
    </rPh>
    <rPh sb="2" eb="4">
      <t>ケイカク</t>
    </rPh>
    <rPh sb="4" eb="6">
      <t>ソウダン</t>
    </rPh>
    <rPh sb="6" eb="8">
      <t>シエン</t>
    </rPh>
    <rPh sb="8" eb="10">
      <t>キュウフ</t>
    </rPh>
    <rPh sb="10" eb="11">
      <t>ヒ</t>
    </rPh>
    <rPh sb="11" eb="13">
      <t>シュウニュウ</t>
    </rPh>
    <phoneticPr fontId="1"/>
  </si>
  <si>
    <t>就労支援事業建設積立資産取崩収入</t>
    <rPh sb="0" eb="2">
      <t>シュウロウ</t>
    </rPh>
    <rPh sb="2" eb="4">
      <t>シエン</t>
    </rPh>
    <rPh sb="4" eb="6">
      <t>ジギョウ</t>
    </rPh>
    <rPh sb="6" eb="8">
      <t>ケンセツ</t>
    </rPh>
    <rPh sb="8" eb="10">
      <t>ツミタテ</t>
    </rPh>
    <rPh sb="10" eb="12">
      <t>シサン</t>
    </rPh>
    <rPh sb="12" eb="14">
      <t>トリクズシ</t>
    </rPh>
    <rPh sb="14" eb="16">
      <t>シュウニュウ</t>
    </rPh>
    <phoneticPr fontId="1"/>
  </si>
  <si>
    <t>就労支援事業工賃変動積立資産取崩収入</t>
    <rPh sb="6" eb="8">
      <t>コウチン</t>
    </rPh>
    <rPh sb="8" eb="10">
      <t>ヘンドウ</t>
    </rPh>
    <rPh sb="10" eb="12">
      <t>ツミタテ</t>
    </rPh>
    <rPh sb="12" eb="14">
      <t>シサン</t>
    </rPh>
    <phoneticPr fontId="1"/>
  </si>
  <si>
    <t>就労支援事業設備整備等積立資産取崩収入</t>
    <rPh sb="6" eb="8">
      <t>セツビ</t>
    </rPh>
    <rPh sb="8" eb="10">
      <t>セイビ</t>
    </rPh>
    <rPh sb="10" eb="11">
      <t>トウ</t>
    </rPh>
    <rPh sb="11" eb="13">
      <t>ツミタテ</t>
    </rPh>
    <rPh sb="13" eb="15">
      <t>シサン</t>
    </rPh>
    <phoneticPr fontId="1"/>
  </si>
  <si>
    <t>拠点施設整備等積立資産取崩収入</t>
    <rPh sb="0" eb="2">
      <t>キョテン</t>
    </rPh>
    <rPh sb="2" eb="4">
      <t>シセツ</t>
    </rPh>
    <rPh sb="4" eb="6">
      <t>セイビ</t>
    </rPh>
    <rPh sb="6" eb="7">
      <t>トウ</t>
    </rPh>
    <rPh sb="7" eb="9">
      <t>ツミタテ</t>
    </rPh>
    <rPh sb="9" eb="11">
      <t>シサン</t>
    </rPh>
    <phoneticPr fontId="1"/>
  </si>
  <si>
    <t>就労支援事業工賃変動積立資産支出</t>
    <rPh sb="0" eb="2">
      <t>シュウロウ</t>
    </rPh>
    <rPh sb="2" eb="4">
      <t>シエン</t>
    </rPh>
    <rPh sb="4" eb="6">
      <t>ジギョウ</t>
    </rPh>
    <rPh sb="6" eb="8">
      <t>コウチン</t>
    </rPh>
    <rPh sb="8" eb="10">
      <t>ヘンドウ</t>
    </rPh>
    <rPh sb="10" eb="12">
      <t>ツミタテ</t>
    </rPh>
    <rPh sb="12" eb="14">
      <t>シサン</t>
    </rPh>
    <rPh sb="14" eb="16">
      <t>シシュツ</t>
    </rPh>
    <phoneticPr fontId="1"/>
  </si>
  <si>
    <t>就労支援事業建設積立資産支出</t>
    <rPh sb="0" eb="2">
      <t>シュウロウ</t>
    </rPh>
    <rPh sb="2" eb="4">
      <t>シエン</t>
    </rPh>
    <rPh sb="4" eb="6">
      <t>ジギョウ</t>
    </rPh>
    <rPh sb="6" eb="8">
      <t>ケンセツ</t>
    </rPh>
    <rPh sb="8" eb="10">
      <t>ツミタテ</t>
    </rPh>
    <rPh sb="10" eb="12">
      <t>シサン</t>
    </rPh>
    <rPh sb="12" eb="14">
      <t>シシュツ</t>
    </rPh>
    <phoneticPr fontId="1"/>
  </si>
  <si>
    <t>就労支援事業設備等整備積立資産支出</t>
    <rPh sb="0" eb="2">
      <t>シュウロウ</t>
    </rPh>
    <rPh sb="2" eb="4">
      <t>シエン</t>
    </rPh>
    <rPh sb="4" eb="6">
      <t>ジギョウ</t>
    </rPh>
    <rPh sb="6" eb="8">
      <t>セツビ</t>
    </rPh>
    <rPh sb="8" eb="9">
      <t>トウ</t>
    </rPh>
    <rPh sb="9" eb="11">
      <t>セイビ</t>
    </rPh>
    <rPh sb="11" eb="13">
      <t>ツミタテ</t>
    </rPh>
    <rPh sb="13" eb="15">
      <t>シサン</t>
    </rPh>
    <rPh sb="15" eb="17">
      <t>シシュツ</t>
    </rPh>
    <phoneticPr fontId="1"/>
  </si>
  <si>
    <t>法人運営安定化積立資産支出</t>
    <rPh sb="0" eb="2">
      <t>ホウジン</t>
    </rPh>
    <rPh sb="2" eb="4">
      <t>ウンエイ</t>
    </rPh>
    <rPh sb="4" eb="7">
      <t>アンテイカ</t>
    </rPh>
    <rPh sb="7" eb="9">
      <t>ツミタテ</t>
    </rPh>
    <rPh sb="9" eb="11">
      <t>シサン</t>
    </rPh>
    <rPh sb="11" eb="13">
      <t>シシュツ</t>
    </rPh>
    <phoneticPr fontId="1"/>
  </si>
  <si>
    <t>拠点施設整備等積立資産支出</t>
    <rPh sb="0" eb="2">
      <t>キョテン</t>
    </rPh>
    <rPh sb="2" eb="4">
      <t>シセツ</t>
    </rPh>
    <rPh sb="4" eb="6">
      <t>セイビ</t>
    </rPh>
    <rPh sb="6" eb="7">
      <t>トウ</t>
    </rPh>
    <rPh sb="7" eb="9">
      <t>ツミタテ</t>
    </rPh>
    <rPh sb="9" eb="11">
      <t>シサン</t>
    </rPh>
    <rPh sb="11" eb="13">
      <t>シシュツ</t>
    </rPh>
    <phoneticPr fontId="1"/>
  </si>
  <si>
    <t>固定資産等購入積立資産支出</t>
    <rPh sb="0" eb="2">
      <t>コテイ</t>
    </rPh>
    <rPh sb="2" eb="4">
      <t>シサン</t>
    </rPh>
    <rPh sb="4" eb="5">
      <t>トウ</t>
    </rPh>
    <rPh sb="5" eb="7">
      <t>コウニュウ</t>
    </rPh>
    <rPh sb="7" eb="9">
      <t>ツミタテ</t>
    </rPh>
    <rPh sb="9" eb="11">
      <t>シサン</t>
    </rPh>
    <rPh sb="11" eb="13">
      <t>シシュツ</t>
    </rPh>
    <phoneticPr fontId="1"/>
  </si>
  <si>
    <t>固定資産購入積立資産取崩収入</t>
    <rPh sb="0" eb="2">
      <t>コテイ</t>
    </rPh>
    <rPh sb="2" eb="4">
      <t>シサン</t>
    </rPh>
    <rPh sb="4" eb="6">
      <t>コウニュウ</t>
    </rPh>
    <rPh sb="6" eb="8">
      <t>ツミタテ</t>
    </rPh>
    <rPh sb="8" eb="10">
      <t>シサン</t>
    </rPh>
    <phoneticPr fontId="1"/>
  </si>
  <si>
    <t>団体会費収入</t>
    <rPh sb="0" eb="2">
      <t>ダンタイ</t>
    </rPh>
    <rPh sb="2" eb="4">
      <t>カイヒ</t>
    </rPh>
    <rPh sb="4" eb="6">
      <t>シュウニュウ</t>
    </rPh>
    <phoneticPr fontId="1"/>
  </si>
  <si>
    <t>補助金事業収入（公費）</t>
    <rPh sb="3" eb="5">
      <t>ジギョウ</t>
    </rPh>
    <rPh sb="8" eb="10">
      <t>コウヒ</t>
    </rPh>
    <phoneticPr fontId="1"/>
  </si>
  <si>
    <t>市町村特別事業収入（公費）</t>
    <phoneticPr fontId="1"/>
  </si>
  <si>
    <t>受託事業収入（公費）</t>
    <rPh sb="0" eb="2">
      <t>ジュタク</t>
    </rPh>
    <rPh sb="2" eb="4">
      <t>ジギョウ</t>
    </rPh>
    <rPh sb="4" eb="6">
      <t>シュウニュウ</t>
    </rPh>
    <phoneticPr fontId="1"/>
  </si>
  <si>
    <t>福祉活動部門／土</t>
    <rPh sb="0" eb="2">
      <t>フクシ</t>
    </rPh>
    <rPh sb="2" eb="4">
      <t>カツドウ</t>
    </rPh>
    <rPh sb="4" eb="6">
      <t>ブモン</t>
    </rPh>
    <rPh sb="7" eb="8">
      <t>ツチ</t>
    </rPh>
    <phoneticPr fontId="1"/>
  </si>
  <si>
    <t>福祉活動部門／賀</t>
    <rPh sb="0" eb="2">
      <t>フクシ</t>
    </rPh>
    <rPh sb="2" eb="4">
      <t>カツドウ</t>
    </rPh>
    <rPh sb="4" eb="6">
      <t>ブモン</t>
    </rPh>
    <rPh sb="7" eb="8">
      <t>ガ</t>
    </rPh>
    <phoneticPr fontId="1"/>
  </si>
  <si>
    <t>歳末たすけあい募金配分金事業支出</t>
    <rPh sb="0" eb="2">
      <t>サイマツ</t>
    </rPh>
    <rPh sb="7" eb="9">
      <t>ボキン</t>
    </rPh>
    <rPh sb="9" eb="11">
      <t>ハイブン</t>
    </rPh>
    <rPh sb="11" eb="12">
      <t>キン</t>
    </rPh>
    <rPh sb="12" eb="14">
      <t>ジギョウ</t>
    </rPh>
    <rPh sb="14" eb="16">
      <t>シシュツ</t>
    </rPh>
    <phoneticPr fontId="1"/>
  </si>
  <si>
    <t>7730</t>
    <phoneticPr fontId="1"/>
  </si>
  <si>
    <t>7731</t>
    <phoneticPr fontId="1"/>
  </si>
  <si>
    <t>7732</t>
    <phoneticPr fontId="1"/>
  </si>
  <si>
    <t>7733</t>
    <phoneticPr fontId="1"/>
  </si>
  <si>
    <t>7734</t>
    <phoneticPr fontId="1"/>
  </si>
  <si>
    <t>7750</t>
    <phoneticPr fontId="1"/>
  </si>
  <si>
    <t>7751</t>
    <phoneticPr fontId="1"/>
  </si>
  <si>
    <t>7760</t>
    <phoneticPr fontId="1"/>
  </si>
  <si>
    <t>7770</t>
    <phoneticPr fontId="1"/>
  </si>
  <si>
    <t>7772</t>
    <phoneticPr fontId="1"/>
  </si>
  <si>
    <t>7780</t>
    <phoneticPr fontId="1"/>
  </si>
  <si>
    <t>市町村補助金収入</t>
    <rPh sb="1" eb="3">
      <t>チョウソン</t>
    </rPh>
    <phoneticPr fontId="1"/>
  </si>
  <si>
    <t>7781</t>
    <phoneticPr fontId="1"/>
  </si>
  <si>
    <t>市町村補助金収入</t>
    <rPh sb="0" eb="1">
      <t>シ</t>
    </rPh>
    <rPh sb="1" eb="3">
      <t>チョウソン</t>
    </rPh>
    <rPh sb="3" eb="6">
      <t>ホジョキン</t>
    </rPh>
    <rPh sb="6" eb="8">
      <t>シュウニュウ</t>
    </rPh>
    <phoneticPr fontId="1"/>
  </si>
  <si>
    <t>7790</t>
    <phoneticPr fontId="1"/>
  </si>
  <si>
    <t>補助金収入</t>
    <phoneticPr fontId="1"/>
  </si>
  <si>
    <t>7791</t>
    <phoneticPr fontId="1"/>
  </si>
  <si>
    <t>補助金収入</t>
    <rPh sb="0" eb="3">
      <t>ホジョキン</t>
    </rPh>
    <rPh sb="3" eb="5">
      <t>シュウニュウ</t>
    </rPh>
    <phoneticPr fontId="1"/>
  </si>
  <si>
    <t>助成金収入</t>
    <rPh sb="0" eb="3">
      <t>ジョセイキン</t>
    </rPh>
    <rPh sb="3" eb="5">
      <t>シュウニュウ</t>
    </rPh>
    <phoneticPr fontId="1"/>
  </si>
  <si>
    <t>7792</t>
    <phoneticPr fontId="1"/>
  </si>
  <si>
    <t>7810</t>
    <phoneticPr fontId="1"/>
  </si>
  <si>
    <t>共同募金配分金収入</t>
    <rPh sb="0" eb="2">
      <t>キョウドウ</t>
    </rPh>
    <rPh sb="2" eb="4">
      <t>ボキン</t>
    </rPh>
    <phoneticPr fontId="1"/>
  </si>
  <si>
    <t>7811</t>
    <phoneticPr fontId="1"/>
  </si>
  <si>
    <t>一般募金配分金収入</t>
    <rPh sb="0" eb="2">
      <t>イッパン</t>
    </rPh>
    <rPh sb="2" eb="4">
      <t>ボキン</t>
    </rPh>
    <rPh sb="4" eb="6">
      <t>ハイブン</t>
    </rPh>
    <rPh sb="6" eb="7">
      <t>キン</t>
    </rPh>
    <rPh sb="7" eb="9">
      <t>シュウニュウ</t>
    </rPh>
    <phoneticPr fontId="1"/>
  </si>
  <si>
    <t>7812</t>
    <phoneticPr fontId="1"/>
  </si>
  <si>
    <t>7813</t>
    <phoneticPr fontId="1"/>
  </si>
  <si>
    <t>7820</t>
    <phoneticPr fontId="1"/>
  </si>
  <si>
    <t>7840</t>
    <phoneticPr fontId="1"/>
  </si>
  <si>
    <t>市町村受託金収入</t>
    <rPh sb="1" eb="3">
      <t>チョウソン</t>
    </rPh>
    <phoneticPr fontId="1"/>
  </si>
  <si>
    <t>7841</t>
    <phoneticPr fontId="1"/>
  </si>
  <si>
    <t>市町村受託金収入</t>
    <rPh sb="0" eb="1">
      <t>シ</t>
    </rPh>
    <rPh sb="1" eb="3">
      <t>チョウソン</t>
    </rPh>
    <rPh sb="3" eb="5">
      <t>ジュタク</t>
    </rPh>
    <rPh sb="5" eb="6">
      <t>キン</t>
    </rPh>
    <rPh sb="6" eb="8">
      <t>シュウニュウ</t>
    </rPh>
    <phoneticPr fontId="1"/>
  </si>
  <si>
    <t>7871</t>
    <phoneticPr fontId="1"/>
  </si>
  <si>
    <t>7890</t>
    <phoneticPr fontId="1"/>
  </si>
  <si>
    <t>7891</t>
    <phoneticPr fontId="1"/>
  </si>
  <si>
    <t>7920</t>
    <phoneticPr fontId="1"/>
  </si>
  <si>
    <t>7921</t>
    <phoneticPr fontId="1"/>
  </si>
  <si>
    <t>7922</t>
    <phoneticPr fontId="1"/>
  </si>
  <si>
    <t>7923</t>
    <phoneticPr fontId="1"/>
  </si>
  <si>
    <t>7925</t>
    <phoneticPr fontId="1"/>
  </si>
  <si>
    <t>7930</t>
    <phoneticPr fontId="1"/>
  </si>
  <si>
    <t>7940</t>
    <phoneticPr fontId="1"/>
  </si>
  <si>
    <t>7942</t>
    <phoneticPr fontId="1"/>
  </si>
  <si>
    <t>7100</t>
    <phoneticPr fontId="1"/>
  </si>
  <si>
    <t>7115</t>
    <phoneticPr fontId="1"/>
  </si>
  <si>
    <t>7140</t>
    <phoneticPr fontId="1"/>
  </si>
  <si>
    <t>7118</t>
    <phoneticPr fontId="1"/>
  </si>
  <si>
    <t>7119</t>
    <phoneticPr fontId="1"/>
  </si>
  <si>
    <t>7121</t>
    <phoneticPr fontId="1"/>
  </si>
  <si>
    <t>7122</t>
    <phoneticPr fontId="1"/>
  </si>
  <si>
    <t>7180</t>
    <phoneticPr fontId="1"/>
  </si>
  <si>
    <t>7133</t>
    <phoneticPr fontId="1"/>
  </si>
  <si>
    <t>7020</t>
    <phoneticPr fontId="1"/>
  </si>
  <si>
    <t>7342</t>
    <phoneticPr fontId="1"/>
  </si>
  <si>
    <t>事業費収入（介護予防・日常生活）</t>
    <rPh sb="0" eb="3">
      <t>ジギョウヒ</t>
    </rPh>
    <rPh sb="3" eb="5">
      <t>シュウニュウ</t>
    </rPh>
    <rPh sb="6" eb="8">
      <t>カイゴ</t>
    </rPh>
    <rPh sb="8" eb="10">
      <t>ヨボウ</t>
    </rPh>
    <rPh sb="11" eb="13">
      <t>ニチジョウ</t>
    </rPh>
    <rPh sb="13" eb="15">
      <t>セイカツ</t>
    </rPh>
    <phoneticPr fontId="1"/>
  </si>
  <si>
    <t>7343</t>
    <phoneticPr fontId="1"/>
  </si>
  <si>
    <t>7344</t>
    <phoneticPr fontId="1"/>
  </si>
  <si>
    <t>事業負担金収入（公費）（介護予防・日常生活）</t>
    <rPh sb="0" eb="2">
      <t>ジギョウ</t>
    </rPh>
    <rPh sb="2" eb="5">
      <t>フタンキン</t>
    </rPh>
    <rPh sb="5" eb="7">
      <t>シュウニュウ</t>
    </rPh>
    <rPh sb="8" eb="10">
      <t>コウヒ</t>
    </rPh>
    <phoneticPr fontId="1"/>
  </si>
  <si>
    <t>事業負担金収入（一般）（介護予防・日常生活）</t>
    <rPh sb="0" eb="5">
      <t>ジギョウフタンキン</t>
    </rPh>
    <rPh sb="5" eb="7">
      <t>シュウニュウ</t>
    </rPh>
    <rPh sb="8" eb="10">
      <t>イッパン</t>
    </rPh>
    <phoneticPr fontId="1"/>
  </si>
  <si>
    <t>7190</t>
    <phoneticPr fontId="1"/>
  </si>
  <si>
    <t>7139</t>
    <phoneticPr fontId="1"/>
  </si>
  <si>
    <t>7141</t>
    <phoneticPr fontId="1"/>
  </si>
  <si>
    <t>7346</t>
    <phoneticPr fontId="1"/>
  </si>
  <si>
    <t>7145</t>
    <phoneticPr fontId="1"/>
  </si>
  <si>
    <t>その他の利用料収入(介護・利用）</t>
    <rPh sb="10" eb="12">
      <t>カイゴ</t>
    </rPh>
    <rPh sb="13" eb="15">
      <t>リヨウ</t>
    </rPh>
    <phoneticPr fontId="1"/>
  </si>
  <si>
    <t>7210</t>
    <phoneticPr fontId="1"/>
  </si>
  <si>
    <t>7368</t>
    <phoneticPr fontId="1"/>
  </si>
  <si>
    <t>7371</t>
    <phoneticPr fontId="1"/>
  </si>
  <si>
    <t>7373</t>
    <phoneticPr fontId="1"/>
  </si>
  <si>
    <t>7340</t>
    <phoneticPr fontId="1"/>
  </si>
  <si>
    <t>7196</t>
    <phoneticPr fontId="1"/>
  </si>
  <si>
    <t>7197</t>
    <phoneticPr fontId="1"/>
  </si>
  <si>
    <t>7198</t>
    <phoneticPr fontId="1"/>
  </si>
  <si>
    <t>7199</t>
    <phoneticPr fontId="1"/>
  </si>
  <si>
    <t>7350</t>
    <phoneticPr fontId="1"/>
  </si>
  <si>
    <t>7360</t>
    <phoneticPr fontId="1"/>
  </si>
  <si>
    <t>介護給付費収入(障害）</t>
    <rPh sb="0" eb="2">
      <t>カイゴ</t>
    </rPh>
    <rPh sb="2" eb="4">
      <t>キュウフ</t>
    </rPh>
    <rPh sb="4" eb="5">
      <t>ヒ</t>
    </rPh>
    <rPh sb="5" eb="7">
      <t>シュウニュウ</t>
    </rPh>
    <rPh sb="8" eb="10">
      <t>ショウガイ</t>
    </rPh>
    <phoneticPr fontId="1"/>
  </si>
  <si>
    <t>利用者負担金収入(障害)</t>
    <rPh sb="9" eb="11">
      <t>ショウガイ</t>
    </rPh>
    <phoneticPr fontId="1"/>
  </si>
  <si>
    <t>7390</t>
    <phoneticPr fontId="1"/>
  </si>
  <si>
    <t>7386</t>
    <phoneticPr fontId="1"/>
  </si>
  <si>
    <t>7387</t>
    <phoneticPr fontId="1"/>
  </si>
  <si>
    <t>7388</t>
    <phoneticPr fontId="1"/>
  </si>
  <si>
    <t>7237</t>
    <phoneticPr fontId="1"/>
  </si>
  <si>
    <t>補助金事業収入(一般）(障害)</t>
    <rPh sb="3" eb="5">
      <t>ジギョウ</t>
    </rPh>
    <rPh sb="8" eb="10">
      <t>イッパン</t>
    </rPh>
    <phoneticPr fontId="1"/>
  </si>
  <si>
    <t>受託事業収入(公費）(障害)</t>
    <rPh sb="0" eb="2">
      <t>ジュタク</t>
    </rPh>
    <rPh sb="2" eb="4">
      <t>ジギョウ</t>
    </rPh>
    <rPh sb="4" eb="6">
      <t>シュウニュウ</t>
    </rPh>
    <rPh sb="7" eb="9">
      <t>コウヒ</t>
    </rPh>
    <phoneticPr fontId="1"/>
  </si>
  <si>
    <t>その他の事業収入(障害)</t>
    <rPh sb="2" eb="3">
      <t>タ</t>
    </rPh>
    <rPh sb="4" eb="6">
      <t>ジギョウ</t>
    </rPh>
    <rPh sb="6" eb="8">
      <t>シュウニュウ</t>
    </rPh>
    <phoneticPr fontId="1"/>
  </si>
  <si>
    <t>7450</t>
    <phoneticPr fontId="1"/>
  </si>
  <si>
    <t>訪問看護療養費収入（公費）</t>
    <rPh sb="0" eb="2">
      <t>ホウモン</t>
    </rPh>
    <rPh sb="2" eb="4">
      <t>カンゴ</t>
    </rPh>
    <rPh sb="4" eb="7">
      <t>リョウヨウヒ</t>
    </rPh>
    <rPh sb="7" eb="9">
      <t>シュウニュウ</t>
    </rPh>
    <rPh sb="10" eb="12">
      <t>コウヒ</t>
    </rPh>
    <phoneticPr fontId="1"/>
  </si>
  <si>
    <t>7623</t>
    <phoneticPr fontId="1"/>
  </si>
  <si>
    <t>7480</t>
    <phoneticPr fontId="1"/>
  </si>
  <si>
    <t>7275</t>
    <phoneticPr fontId="1"/>
  </si>
  <si>
    <t>7277</t>
    <phoneticPr fontId="1"/>
  </si>
  <si>
    <t>7570</t>
    <phoneticPr fontId="1"/>
  </si>
  <si>
    <t>8310</t>
    <phoneticPr fontId="1"/>
  </si>
  <si>
    <t>8311</t>
    <phoneticPr fontId="1"/>
  </si>
  <si>
    <t>8312</t>
    <phoneticPr fontId="1"/>
  </si>
  <si>
    <t>8313</t>
    <phoneticPr fontId="1"/>
  </si>
  <si>
    <t>8314</t>
    <phoneticPr fontId="1"/>
  </si>
  <si>
    <t>8316</t>
    <phoneticPr fontId="1"/>
  </si>
  <si>
    <t>8317</t>
    <phoneticPr fontId="1"/>
  </si>
  <si>
    <t>8320</t>
    <phoneticPr fontId="1"/>
  </si>
  <si>
    <t>8332</t>
    <phoneticPr fontId="1"/>
  </si>
  <si>
    <t>8333</t>
    <phoneticPr fontId="1"/>
  </si>
  <si>
    <t>8335</t>
    <phoneticPr fontId="1"/>
  </si>
  <si>
    <t>8336</t>
    <phoneticPr fontId="1"/>
  </si>
  <si>
    <t>8337</t>
    <phoneticPr fontId="1"/>
  </si>
  <si>
    <t>8338</t>
    <phoneticPr fontId="1"/>
  </si>
  <si>
    <t>8339</t>
    <phoneticPr fontId="1"/>
  </si>
  <si>
    <t>8345</t>
    <phoneticPr fontId="1"/>
  </si>
  <si>
    <t>8346</t>
    <phoneticPr fontId="1"/>
  </si>
  <si>
    <t>8347</t>
    <phoneticPr fontId="1"/>
  </si>
  <si>
    <t>8357</t>
    <phoneticPr fontId="1"/>
  </si>
  <si>
    <t>8358</t>
    <phoneticPr fontId="1"/>
  </si>
  <si>
    <t>8359</t>
    <phoneticPr fontId="1"/>
  </si>
  <si>
    <t>8361</t>
    <phoneticPr fontId="1"/>
  </si>
  <si>
    <t>8362</t>
    <phoneticPr fontId="1"/>
  </si>
  <si>
    <t>8363</t>
    <phoneticPr fontId="1"/>
  </si>
  <si>
    <t>8364</t>
    <phoneticPr fontId="1"/>
  </si>
  <si>
    <t>8365</t>
    <phoneticPr fontId="1"/>
  </si>
  <si>
    <t>8367</t>
    <phoneticPr fontId="1"/>
  </si>
  <si>
    <t>8372</t>
    <phoneticPr fontId="1"/>
  </si>
  <si>
    <t>8379</t>
    <phoneticPr fontId="1"/>
  </si>
  <si>
    <t>8330</t>
    <phoneticPr fontId="1"/>
  </si>
  <si>
    <t>8511</t>
    <phoneticPr fontId="1"/>
  </si>
  <si>
    <t>8512</t>
    <phoneticPr fontId="1"/>
  </si>
  <si>
    <t>8513</t>
    <phoneticPr fontId="1"/>
  </si>
  <si>
    <t>8514</t>
    <phoneticPr fontId="1"/>
  </si>
  <si>
    <t>8515</t>
    <phoneticPr fontId="1"/>
  </si>
  <si>
    <t>8516</t>
    <phoneticPr fontId="1"/>
  </si>
  <si>
    <t>8517</t>
    <phoneticPr fontId="1"/>
  </si>
  <si>
    <t>8518</t>
    <phoneticPr fontId="1"/>
  </si>
  <si>
    <t>8519</t>
    <phoneticPr fontId="1"/>
  </si>
  <si>
    <t>8521</t>
    <phoneticPr fontId="1"/>
  </si>
  <si>
    <t>8522</t>
    <phoneticPr fontId="1"/>
  </si>
  <si>
    <t>8523</t>
    <phoneticPr fontId="1"/>
  </si>
  <si>
    <t>8340</t>
    <phoneticPr fontId="1"/>
  </si>
  <si>
    <t>8533</t>
    <phoneticPr fontId="1"/>
  </si>
  <si>
    <t>8534</t>
    <phoneticPr fontId="1"/>
  </si>
  <si>
    <t>8535</t>
    <phoneticPr fontId="1"/>
  </si>
  <si>
    <t>8536</t>
    <phoneticPr fontId="1"/>
  </si>
  <si>
    <t>8537</t>
    <phoneticPr fontId="1"/>
  </si>
  <si>
    <t>8538</t>
    <phoneticPr fontId="1"/>
  </si>
  <si>
    <t>8539</t>
    <phoneticPr fontId="1"/>
  </si>
  <si>
    <t>8552</t>
    <phoneticPr fontId="1"/>
  </si>
  <si>
    <t>8360</t>
    <phoneticPr fontId="1"/>
  </si>
  <si>
    <t>8370</t>
    <phoneticPr fontId="1"/>
  </si>
  <si>
    <t>8380</t>
    <phoneticPr fontId="1"/>
  </si>
  <si>
    <t>8191</t>
    <phoneticPr fontId="1"/>
  </si>
  <si>
    <t>8390</t>
    <phoneticPr fontId="1"/>
  </si>
  <si>
    <t>8910</t>
    <phoneticPr fontId="1"/>
  </si>
  <si>
    <t>8911</t>
    <phoneticPr fontId="1"/>
  </si>
  <si>
    <t>8920</t>
    <phoneticPr fontId="1"/>
  </si>
  <si>
    <t>8938</t>
    <phoneticPr fontId="1"/>
  </si>
  <si>
    <t>8950</t>
    <phoneticPr fontId="1"/>
  </si>
  <si>
    <t>8961</t>
    <phoneticPr fontId="1"/>
  </si>
  <si>
    <t>8450</t>
    <phoneticPr fontId="1"/>
  </si>
  <si>
    <t>8616</t>
    <phoneticPr fontId="1"/>
  </si>
  <si>
    <t>8460</t>
    <phoneticPr fontId="1"/>
  </si>
  <si>
    <t>8878</t>
    <phoneticPr fontId="1"/>
  </si>
  <si>
    <t>8470</t>
    <phoneticPr fontId="1"/>
  </si>
  <si>
    <t>8632</t>
    <phoneticPr fontId="1"/>
  </si>
  <si>
    <t>8520</t>
    <phoneticPr fontId="1"/>
  </si>
  <si>
    <t>7630</t>
    <phoneticPr fontId="1"/>
  </si>
  <si>
    <t>7428</t>
    <phoneticPr fontId="1"/>
  </si>
  <si>
    <t>8530</t>
    <phoneticPr fontId="1"/>
  </si>
  <si>
    <t>8722</t>
    <phoneticPr fontId="1"/>
  </si>
  <si>
    <t>8723</t>
    <phoneticPr fontId="1"/>
  </si>
  <si>
    <t>8727</t>
    <phoneticPr fontId="1"/>
  </si>
  <si>
    <t>8550</t>
    <phoneticPr fontId="1"/>
  </si>
  <si>
    <t>8743</t>
    <phoneticPr fontId="1"/>
  </si>
  <si>
    <t>7680</t>
    <phoneticPr fontId="1"/>
  </si>
  <si>
    <t>7324</t>
    <phoneticPr fontId="1"/>
  </si>
  <si>
    <t>7536</t>
    <phoneticPr fontId="1"/>
  </si>
  <si>
    <t>7537</t>
    <phoneticPr fontId="1"/>
  </si>
  <si>
    <t>7538</t>
    <phoneticPr fontId="1"/>
  </si>
  <si>
    <t>7539</t>
    <phoneticPr fontId="1"/>
  </si>
  <si>
    <t>7541</t>
    <phoneticPr fontId="1"/>
  </si>
  <si>
    <t>7534</t>
    <phoneticPr fontId="1"/>
  </si>
  <si>
    <t>7517</t>
    <phoneticPr fontId="1"/>
  </si>
  <si>
    <t>7548</t>
    <phoneticPr fontId="1"/>
  </si>
  <si>
    <t>7549</t>
    <phoneticPr fontId="1"/>
  </si>
  <si>
    <t>8624</t>
    <phoneticPr fontId="1"/>
  </si>
  <si>
    <t>8834</t>
    <phoneticPr fontId="1"/>
  </si>
  <si>
    <t>8835</t>
    <phoneticPr fontId="1"/>
  </si>
  <si>
    <t>8836</t>
    <phoneticPr fontId="1"/>
  </si>
  <si>
    <t>8837</t>
    <phoneticPr fontId="1"/>
  </si>
  <si>
    <t>8838</t>
    <phoneticPr fontId="1"/>
  </si>
  <si>
    <t>8839</t>
    <phoneticPr fontId="1"/>
  </si>
  <si>
    <t>8833</t>
    <phoneticPr fontId="1"/>
  </si>
  <si>
    <t>8816</t>
    <phoneticPr fontId="1"/>
  </si>
  <si>
    <t>8610</t>
    <phoneticPr fontId="1"/>
  </si>
  <si>
    <t>8848</t>
    <phoneticPr fontId="1"/>
  </si>
  <si>
    <t>8849</t>
    <phoneticPr fontId="1"/>
  </si>
  <si>
    <t>8528</t>
    <phoneticPr fontId="1"/>
  </si>
  <si>
    <t>清掃委託費支出</t>
    <rPh sb="0" eb="2">
      <t>セイソウ</t>
    </rPh>
    <rPh sb="2" eb="4">
      <t>イタク</t>
    </rPh>
    <rPh sb="4" eb="5">
      <t>ヒ</t>
    </rPh>
    <rPh sb="5" eb="7">
      <t>シシュツ</t>
    </rPh>
    <phoneticPr fontId="1"/>
  </si>
  <si>
    <t>その他の委託費支出</t>
    <rPh sb="2" eb="3">
      <t>タ</t>
    </rPh>
    <rPh sb="4" eb="6">
      <t>イタク</t>
    </rPh>
    <rPh sb="6" eb="7">
      <t>ヒ</t>
    </rPh>
    <rPh sb="7" eb="9">
      <t>シシュツ</t>
    </rPh>
    <phoneticPr fontId="1"/>
  </si>
  <si>
    <t>8532</t>
    <phoneticPr fontId="1"/>
  </si>
  <si>
    <t>雑支出（業）</t>
    <rPh sb="0" eb="1">
      <t>ザツ</t>
    </rPh>
    <rPh sb="4" eb="5">
      <t>ギョウ</t>
    </rPh>
    <phoneticPr fontId="1"/>
  </si>
  <si>
    <t>印刷製本費支出（務）</t>
    <rPh sb="8" eb="9">
      <t>ム</t>
    </rPh>
    <phoneticPr fontId="1"/>
  </si>
  <si>
    <t>水道光熱費支出（務）</t>
    <phoneticPr fontId="1"/>
  </si>
  <si>
    <t>燃料費支出（務）</t>
    <phoneticPr fontId="1"/>
  </si>
  <si>
    <t>修繕費支出（務）</t>
    <phoneticPr fontId="1"/>
  </si>
  <si>
    <t>通信運搬費支出（務）</t>
    <phoneticPr fontId="1"/>
  </si>
  <si>
    <t>会議費支出（務）</t>
    <rPh sb="0" eb="3">
      <t>カイギヒ</t>
    </rPh>
    <phoneticPr fontId="1"/>
  </si>
  <si>
    <t>広報費支出（務）</t>
    <phoneticPr fontId="1"/>
  </si>
  <si>
    <t>業務委託費支出（務）</t>
    <phoneticPr fontId="1"/>
  </si>
  <si>
    <t>手数料支出（務）</t>
    <phoneticPr fontId="1"/>
  </si>
  <si>
    <t>保険料支出（務）</t>
    <rPh sb="0" eb="3">
      <t>ホケンリョウ</t>
    </rPh>
    <phoneticPr fontId="1"/>
  </si>
  <si>
    <t>賃借料支出（務）</t>
    <phoneticPr fontId="1"/>
  </si>
  <si>
    <t>租税公課支出（務）</t>
    <phoneticPr fontId="1"/>
  </si>
  <si>
    <t>雑支出（務）</t>
    <rPh sb="0" eb="1">
      <t>ザツ</t>
    </rPh>
    <phoneticPr fontId="1"/>
  </si>
  <si>
    <t>7323</t>
    <phoneticPr fontId="1"/>
  </si>
  <si>
    <t>8700</t>
    <phoneticPr fontId="1"/>
  </si>
  <si>
    <t>材料費支出</t>
    <rPh sb="0" eb="2">
      <t>ザイリョウ</t>
    </rPh>
    <rPh sb="2" eb="3">
      <t>ヒ</t>
    </rPh>
    <rPh sb="3" eb="5">
      <t>シシュツ</t>
    </rPh>
    <phoneticPr fontId="1"/>
  </si>
  <si>
    <t>当期材料仕入支出（G）</t>
    <rPh sb="0" eb="2">
      <t>トウキ</t>
    </rPh>
    <rPh sb="2" eb="4">
      <t>ザイリョウ</t>
    </rPh>
    <rPh sb="4" eb="6">
      <t>シイ</t>
    </rPh>
    <rPh sb="6" eb="8">
      <t>シシュツ</t>
    </rPh>
    <phoneticPr fontId="1"/>
  </si>
  <si>
    <t>8720</t>
    <phoneticPr fontId="1"/>
  </si>
  <si>
    <t>労務支出</t>
    <rPh sb="0" eb="2">
      <t>ロウム</t>
    </rPh>
    <rPh sb="2" eb="4">
      <t>シシュツ</t>
    </rPh>
    <phoneticPr fontId="1"/>
  </si>
  <si>
    <t>8122</t>
    <phoneticPr fontId="1"/>
  </si>
  <si>
    <t>利用者工賃支出（G)</t>
    <rPh sb="0" eb="3">
      <t>リヨウシャ</t>
    </rPh>
    <rPh sb="3" eb="5">
      <t>コウチン</t>
    </rPh>
    <rPh sb="5" eb="7">
      <t>シシュツ</t>
    </rPh>
    <phoneticPr fontId="1"/>
  </si>
  <si>
    <t>8760</t>
    <phoneticPr fontId="1"/>
  </si>
  <si>
    <t>経費支出</t>
    <rPh sb="0" eb="2">
      <t>ケイヒ</t>
    </rPh>
    <rPh sb="2" eb="4">
      <t>シシュツ</t>
    </rPh>
    <phoneticPr fontId="1"/>
  </si>
  <si>
    <t>8143</t>
    <phoneticPr fontId="1"/>
  </si>
  <si>
    <t>8144</t>
    <phoneticPr fontId="1"/>
  </si>
  <si>
    <t>8146</t>
    <phoneticPr fontId="1"/>
  </si>
  <si>
    <t>8148</t>
    <phoneticPr fontId="1"/>
  </si>
  <si>
    <t>8153</t>
    <phoneticPr fontId="1"/>
  </si>
  <si>
    <t>器具什器費支出（G)</t>
    <rPh sb="0" eb="2">
      <t>キグ</t>
    </rPh>
    <rPh sb="2" eb="4">
      <t>ジュウキ</t>
    </rPh>
    <rPh sb="4" eb="5">
      <t>ヒ</t>
    </rPh>
    <rPh sb="5" eb="7">
      <t>シシュツ</t>
    </rPh>
    <phoneticPr fontId="1"/>
  </si>
  <si>
    <t>消耗品費支出（G)</t>
    <rPh sb="0" eb="3">
      <t>ショウモウヒン</t>
    </rPh>
    <rPh sb="3" eb="4">
      <t>ヒ</t>
    </rPh>
    <rPh sb="4" eb="6">
      <t>シシュツ</t>
    </rPh>
    <phoneticPr fontId="1"/>
  </si>
  <si>
    <t>水道光熱費支出（G)</t>
    <rPh sb="0" eb="2">
      <t>スイドウ</t>
    </rPh>
    <rPh sb="2" eb="5">
      <t>コウネツヒ</t>
    </rPh>
    <rPh sb="5" eb="7">
      <t>シシュツ</t>
    </rPh>
    <phoneticPr fontId="1"/>
  </si>
  <si>
    <t>修繕費支出（G)</t>
    <rPh sb="0" eb="3">
      <t>シュウゼンヒ</t>
    </rPh>
    <rPh sb="3" eb="5">
      <t>シシュツ</t>
    </rPh>
    <phoneticPr fontId="1"/>
  </si>
  <si>
    <t>賃貸料支出（G)</t>
    <rPh sb="0" eb="3">
      <t>チンタイリョウ</t>
    </rPh>
    <rPh sb="3" eb="5">
      <t>シシュツ</t>
    </rPh>
    <phoneticPr fontId="1"/>
  </si>
  <si>
    <t>8780</t>
    <phoneticPr fontId="1"/>
  </si>
  <si>
    <t>8790</t>
    <phoneticPr fontId="1"/>
  </si>
  <si>
    <t>8412</t>
    <phoneticPr fontId="1"/>
  </si>
  <si>
    <t>8419</t>
    <phoneticPr fontId="1"/>
  </si>
  <si>
    <t>8421</t>
    <phoneticPr fontId="1"/>
  </si>
  <si>
    <t>8422</t>
    <phoneticPr fontId="1"/>
  </si>
  <si>
    <t>8423</t>
    <phoneticPr fontId="1"/>
  </si>
  <si>
    <t>8424</t>
    <phoneticPr fontId="1"/>
  </si>
  <si>
    <t>利用者工賃支出（H)</t>
    <rPh sb="0" eb="3">
      <t>リヨウシャ</t>
    </rPh>
    <rPh sb="3" eb="5">
      <t>コウチン</t>
    </rPh>
    <rPh sb="5" eb="7">
      <t>シシュツ</t>
    </rPh>
    <phoneticPr fontId="1"/>
  </si>
  <si>
    <t>旅費交通費支出（H)</t>
    <phoneticPr fontId="1"/>
  </si>
  <si>
    <t>器具什器費支出（H)</t>
    <rPh sb="0" eb="2">
      <t>キグ</t>
    </rPh>
    <rPh sb="2" eb="4">
      <t>ジュウキ</t>
    </rPh>
    <rPh sb="4" eb="5">
      <t>ヒ</t>
    </rPh>
    <rPh sb="5" eb="7">
      <t>シシュツ</t>
    </rPh>
    <phoneticPr fontId="1"/>
  </si>
  <si>
    <t>消耗品費支出（H)</t>
    <rPh sb="0" eb="3">
      <t>ショウモウヒン</t>
    </rPh>
    <rPh sb="3" eb="4">
      <t>ヒ</t>
    </rPh>
    <rPh sb="4" eb="6">
      <t>シシュツ</t>
    </rPh>
    <phoneticPr fontId="1"/>
  </si>
  <si>
    <t>印刷製本費支出（H)</t>
    <rPh sb="0" eb="2">
      <t>インサツ</t>
    </rPh>
    <rPh sb="2" eb="4">
      <t>セイホン</t>
    </rPh>
    <rPh sb="4" eb="5">
      <t>ヒ</t>
    </rPh>
    <rPh sb="5" eb="7">
      <t>シシュツ</t>
    </rPh>
    <phoneticPr fontId="1"/>
  </si>
  <si>
    <t>水道光熱費支出（H)</t>
    <rPh sb="0" eb="2">
      <t>スイドウ</t>
    </rPh>
    <rPh sb="2" eb="5">
      <t>コウネツヒ</t>
    </rPh>
    <rPh sb="5" eb="7">
      <t>シシュツ</t>
    </rPh>
    <phoneticPr fontId="1"/>
  </si>
  <si>
    <t>就労支援事業支出（製造原価・販売管理費）</t>
    <rPh sb="0" eb="2">
      <t>シュウロウ</t>
    </rPh>
    <rPh sb="2" eb="4">
      <t>シエン</t>
    </rPh>
    <rPh sb="4" eb="6">
      <t>ジギョウ</t>
    </rPh>
    <rPh sb="6" eb="8">
      <t>シシュツ</t>
    </rPh>
    <rPh sb="9" eb="11">
      <t>セイゾウ</t>
    </rPh>
    <rPh sb="11" eb="13">
      <t>ゲンカ</t>
    </rPh>
    <rPh sb="14" eb="16">
      <t>ハンバイ</t>
    </rPh>
    <rPh sb="16" eb="19">
      <t>カンリヒ</t>
    </rPh>
    <phoneticPr fontId="1"/>
  </si>
  <si>
    <t>8425</t>
    <phoneticPr fontId="1"/>
  </si>
  <si>
    <t>8426</t>
    <phoneticPr fontId="1"/>
  </si>
  <si>
    <t>8427</t>
    <phoneticPr fontId="1"/>
  </si>
  <si>
    <t>8428</t>
    <phoneticPr fontId="1"/>
  </si>
  <si>
    <t>8431</t>
    <phoneticPr fontId="1"/>
  </si>
  <si>
    <t>8432</t>
    <phoneticPr fontId="1"/>
  </si>
  <si>
    <t>8433</t>
    <phoneticPr fontId="1"/>
  </si>
  <si>
    <t>8434</t>
    <phoneticPr fontId="1"/>
  </si>
  <si>
    <t>8439</t>
    <phoneticPr fontId="1"/>
  </si>
  <si>
    <t>8442</t>
    <phoneticPr fontId="1"/>
  </si>
  <si>
    <t>8445</t>
    <phoneticPr fontId="1"/>
  </si>
  <si>
    <t>燃料費支出（H)</t>
    <rPh sb="0" eb="3">
      <t>ネンリョウヒ</t>
    </rPh>
    <rPh sb="3" eb="5">
      <t>シシュツ</t>
    </rPh>
    <phoneticPr fontId="1"/>
  </si>
  <si>
    <t>修繕費支出（H)</t>
    <rPh sb="0" eb="3">
      <t>シュウゼンヒ</t>
    </rPh>
    <rPh sb="3" eb="5">
      <t>シシュツ</t>
    </rPh>
    <phoneticPr fontId="1"/>
  </si>
  <si>
    <t>通信運搬費支出（H)</t>
    <rPh sb="0" eb="5">
      <t>ツウシンウンパンヒ</t>
    </rPh>
    <rPh sb="5" eb="7">
      <t>シシュツ</t>
    </rPh>
    <phoneticPr fontId="1"/>
  </si>
  <si>
    <t>受注活動費支出（H)</t>
    <rPh sb="0" eb="2">
      <t>ジュチュウ</t>
    </rPh>
    <rPh sb="2" eb="4">
      <t>カツドウ</t>
    </rPh>
    <rPh sb="4" eb="5">
      <t>ヒ</t>
    </rPh>
    <rPh sb="5" eb="7">
      <t>シシュツ</t>
    </rPh>
    <phoneticPr fontId="1"/>
  </si>
  <si>
    <t>損害保険料支出（H)</t>
    <rPh sb="0" eb="2">
      <t>ソンガイ</t>
    </rPh>
    <rPh sb="2" eb="4">
      <t>ホケン</t>
    </rPh>
    <rPh sb="4" eb="5">
      <t>リョウ</t>
    </rPh>
    <rPh sb="5" eb="7">
      <t>シシュツ</t>
    </rPh>
    <phoneticPr fontId="1"/>
  </si>
  <si>
    <t>賃借料支出（H)</t>
    <rPh sb="0" eb="3">
      <t>チンシャクリョウ</t>
    </rPh>
    <phoneticPr fontId="1"/>
  </si>
  <si>
    <t>車両燃料費支出（H)</t>
    <rPh sb="0" eb="5">
      <t>シャリョウネンリョウヒ</t>
    </rPh>
    <rPh sb="5" eb="7">
      <t>シシュツ</t>
    </rPh>
    <phoneticPr fontId="1"/>
  </si>
  <si>
    <t>租税公課支出（H)</t>
    <rPh sb="0" eb="2">
      <t>ソゼイ</t>
    </rPh>
    <rPh sb="2" eb="4">
      <t>コウカ</t>
    </rPh>
    <rPh sb="4" eb="6">
      <t>シシュツ</t>
    </rPh>
    <phoneticPr fontId="1"/>
  </si>
  <si>
    <t>手数料支出（H)</t>
    <rPh sb="0" eb="3">
      <t>テスウリョウ</t>
    </rPh>
    <rPh sb="3" eb="5">
      <t>シシュツ</t>
    </rPh>
    <phoneticPr fontId="1"/>
  </si>
  <si>
    <t>諸会費支出（H)</t>
    <rPh sb="0" eb="3">
      <t>ショカイヒ</t>
    </rPh>
    <rPh sb="3" eb="5">
      <t>シシュツ</t>
    </rPh>
    <phoneticPr fontId="1"/>
  </si>
  <si>
    <t>雑支出（H)</t>
    <rPh sb="0" eb="1">
      <t>ザツ</t>
    </rPh>
    <rPh sb="1" eb="3">
      <t>シシュツ</t>
    </rPh>
    <phoneticPr fontId="1"/>
  </si>
  <si>
    <t>就労支援事業（G）</t>
    <rPh sb="0" eb="2">
      <t>シュウロウ</t>
    </rPh>
    <rPh sb="2" eb="4">
      <t>シエン</t>
    </rPh>
    <rPh sb="4" eb="6">
      <t>ジギョウ</t>
    </rPh>
    <phoneticPr fontId="1"/>
  </si>
  <si>
    <t>就労支援事業（H）</t>
    <rPh sb="0" eb="2">
      <t>シュウロウ</t>
    </rPh>
    <rPh sb="2" eb="4">
      <t>シエン</t>
    </rPh>
    <rPh sb="4" eb="6">
      <t>ジギョウ</t>
    </rPh>
    <phoneticPr fontId="1"/>
  </si>
  <si>
    <t>確認</t>
    <rPh sb="0" eb="2">
      <t>カクニン</t>
    </rPh>
    <phoneticPr fontId="1"/>
  </si>
  <si>
    <t>差額</t>
    <rPh sb="0" eb="2">
      <t>サガク</t>
    </rPh>
    <phoneticPr fontId="1"/>
  </si>
  <si>
    <t>8191</t>
  </si>
  <si>
    <t>こんにちは赤ちゃん事業</t>
    <rPh sb="5" eb="6">
      <t>アカ</t>
    </rPh>
    <rPh sb="9" eb="11">
      <t>ジギョウ</t>
    </rPh>
    <phoneticPr fontId="1"/>
  </si>
  <si>
    <t>8614</t>
    <phoneticPr fontId="1"/>
  </si>
  <si>
    <t>利用者負担軽減額</t>
    <rPh sb="0" eb="3">
      <t>リヨウシャ</t>
    </rPh>
    <rPh sb="3" eb="5">
      <t>フタン</t>
    </rPh>
    <rPh sb="5" eb="7">
      <t>ケイゲン</t>
    </rPh>
    <rPh sb="7" eb="8">
      <t>ガク</t>
    </rPh>
    <phoneticPr fontId="1"/>
  </si>
  <si>
    <t>7218</t>
    <phoneticPr fontId="1"/>
  </si>
  <si>
    <t>7221</t>
    <phoneticPr fontId="1"/>
  </si>
  <si>
    <t>7333</t>
    <phoneticPr fontId="1"/>
  </si>
  <si>
    <t>7610</t>
    <phoneticPr fontId="1"/>
  </si>
  <si>
    <t>7427</t>
    <phoneticPr fontId="1"/>
  </si>
  <si>
    <t>その他の固定資産売却収入</t>
    <rPh sb="2" eb="3">
      <t>タ</t>
    </rPh>
    <rPh sb="4" eb="6">
      <t>コテイ</t>
    </rPh>
    <rPh sb="6" eb="8">
      <t>シサン</t>
    </rPh>
    <rPh sb="8" eb="10">
      <t>バイキャク</t>
    </rPh>
    <rPh sb="10" eb="12">
      <t>シュウニュウ</t>
    </rPh>
    <phoneticPr fontId="1"/>
  </si>
  <si>
    <t>7640</t>
    <phoneticPr fontId="1"/>
  </si>
  <si>
    <t>7640</t>
    <phoneticPr fontId="1"/>
  </si>
  <si>
    <t>8716</t>
    <phoneticPr fontId="1"/>
  </si>
  <si>
    <t>8717</t>
    <phoneticPr fontId="1"/>
  </si>
  <si>
    <t>8715</t>
    <phoneticPr fontId="1"/>
  </si>
  <si>
    <t>8718</t>
    <phoneticPr fontId="1"/>
  </si>
  <si>
    <t>8560</t>
    <phoneticPr fontId="1"/>
  </si>
  <si>
    <t>8560</t>
    <phoneticPr fontId="1"/>
  </si>
  <si>
    <t>7690</t>
    <phoneticPr fontId="1"/>
  </si>
  <si>
    <t>7700</t>
    <phoneticPr fontId="1"/>
  </si>
  <si>
    <t>7980</t>
    <phoneticPr fontId="1"/>
  </si>
  <si>
    <t>7542</t>
    <phoneticPr fontId="1"/>
  </si>
  <si>
    <t>7543</t>
    <phoneticPr fontId="1"/>
  </si>
  <si>
    <t>7577</t>
    <phoneticPr fontId="1"/>
  </si>
  <si>
    <t>8590</t>
    <phoneticPr fontId="1"/>
  </si>
  <si>
    <t>8813</t>
    <phoneticPr fontId="1"/>
  </si>
  <si>
    <t>8813</t>
    <phoneticPr fontId="1"/>
  </si>
  <si>
    <t>8600</t>
    <phoneticPr fontId="1"/>
  </si>
  <si>
    <t>8814</t>
    <phoneticPr fontId="1"/>
  </si>
  <si>
    <t>8841</t>
    <phoneticPr fontId="1"/>
  </si>
  <si>
    <t>8842</t>
    <phoneticPr fontId="1"/>
  </si>
  <si>
    <t>8842</t>
    <phoneticPr fontId="1"/>
  </si>
  <si>
    <t>8993</t>
    <phoneticPr fontId="1"/>
  </si>
  <si>
    <t>8993</t>
    <phoneticPr fontId="1"/>
  </si>
  <si>
    <t>8620</t>
    <phoneticPr fontId="1"/>
  </si>
  <si>
    <t>8843</t>
    <phoneticPr fontId="1"/>
  </si>
  <si>
    <t>8630</t>
    <phoneticPr fontId="1"/>
  </si>
  <si>
    <t>8845</t>
    <phoneticPr fontId="1"/>
  </si>
  <si>
    <t>8120</t>
    <phoneticPr fontId="1"/>
  </si>
  <si>
    <t>8996</t>
    <phoneticPr fontId="1"/>
  </si>
  <si>
    <t>8640</t>
    <phoneticPr fontId="1"/>
  </si>
  <si>
    <t>8879</t>
    <phoneticPr fontId="1"/>
  </si>
  <si>
    <t>8542</t>
    <phoneticPr fontId="1"/>
  </si>
  <si>
    <t>7543</t>
    <phoneticPr fontId="1"/>
  </si>
  <si>
    <t>7577</t>
    <phoneticPr fontId="1"/>
  </si>
  <si>
    <t>7690</t>
    <phoneticPr fontId="1"/>
  </si>
  <si>
    <t>7700</t>
    <phoneticPr fontId="1"/>
  </si>
  <si>
    <t>7980</t>
    <phoneticPr fontId="1"/>
  </si>
  <si>
    <t>8726</t>
    <phoneticPr fontId="1"/>
  </si>
  <si>
    <t>甲賀市高齢者介護予防ボランティア・ポント制度事業</t>
    <rPh sb="0" eb="3">
      <t>コウカシ</t>
    </rPh>
    <rPh sb="3" eb="6">
      <t>コウレイシャ</t>
    </rPh>
    <rPh sb="6" eb="8">
      <t>カイゴ</t>
    </rPh>
    <rPh sb="8" eb="10">
      <t>ヨボウ</t>
    </rPh>
    <rPh sb="20" eb="22">
      <t>セイド</t>
    </rPh>
    <rPh sb="22" eb="24">
      <t>ジギョウ</t>
    </rPh>
    <phoneticPr fontId="1"/>
  </si>
  <si>
    <t>8540</t>
    <phoneticPr fontId="1"/>
  </si>
  <si>
    <t>7586</t>
    <phoneticPr fontId="1"/>
  </si>
  <si>
    <t>8847</t>
    <phoneticPr fontId="1"/>
  </si>
  <si>
    <t>ソフトウェア取得支出</t>
    <rPh sb="6" eb="10">
      <t>シュトクシシュツ</t>
    </rPh>
    <phoneticPr fontId="1"/>
  </si>
  <si>
    <t>その他の取得支出</t>
    <rPh sb="2" eb="3">
      <t>タ</t>
    </rPh>
    <rPh sb="4" eb="6">
      <t>シュトク</t>
    </rPh>
    <rPh sb="6" eb="8">
      <t>シシュツ</t>
    </rPh>
    <phoneticPr fontId="1"/>
  </si>
  <si>
    <t>7130</t>
    <phoneticPr fontId="1"/>
  </si>
  <si>
    <t>C</t>
    <phoneticPr fontId="1"/>
  </si>
  <si>
    <t>都道府県社協受託金収入</t>
    <rPh sb="0" eb="4">
      <t>トドウフケン</t>
    </rPh>
    <rPh sb="4" eb="6">
      <t>シャキョウ</t>
    </rPh>
    <rPh sb="6" eb="8">
      <t>ジュタク</t>
    </rPh>
    <rPh sb="8" eb="9">
      <t>キン</t>
    </rPh>
    <rPh sb="9" eb="11">
      <t>シュウニュウ</t>
    </rPh>
    <phoneticPr fontId="1"/>
  </si>
  <si>
    <t>A</t>
    <phoneticPr fontId="1"/>
  </si>
  <si>
    <t>B</t>
    <phoneticPr fontId="1"/>
  </si>
  <si>
    <t>D</t>
    <phoneticPr fontId="1"/>
  </si>
  <si>
    <t>Z</t>
    <phoneticPr fontId="1"/>
  </si>
  <si>
    <t>法人運営補助金収入</t>
    <rPh sb="0" eb="2">
      <t>ホウジン</t>
    </rPh>
    <rPh sb="2" eb="4">
      <t>ウンエイ</t>
    </rPh>
    <rPh sb="4" eb="7">
      <t>ホジョキン</t>
    </rPh>
    <rPh sb="7" eb="9">
      <t>シュウニュウ</t>
    </rPh>
    <phoneticPr fontId="1"/>
  </si>
  <si>
    <t>権利擁護事業補助金収入</t>
    <rPh sb="0" eb="2">
      <t>ケンリ</t>
    </rPh>
    <rPh sb="2" eb="4">
      <t>ヨウゴ</t>
    </rPh>
    <rPh sb="4" eb="6">
      <t>ジギョウ</t>
    </rPh>
    <rPh sb="6" eb="9">
      <t>ホジョキン</t>
    </rPh>
    <rPh sb="9" eb="11">
      <t>シュウニュウ</t>
    </rPh>
    <phoneticPr fontId="1"/>
  </si>
  <si>
    <t>利用者負担軽減制度補助金収入</t>
    <rPh sb="0" eb="3">
      <t>リヨウシャ</t>
    </rPh>
    <rPh sb="3" eb="5">
      <t>フタン</t>
    </rPh>
    <rPh sb="5" eb="7">
      <t>ケイゲン</t>
    </rPh>
    <rPh sb="7" eb="9">
      <t>セイド</t>
    </rPh>
    <rPh sb="9" eb="12">
      <t>ホジョキン</t>
    </rPh>
    <rPh sb="12" eb="14">
      <t>シュウニュウ</t>
    </rPh>
    <phoneticPr fontId="1"/>
  </si>
  <si>
    <t>その他</t>
    <rPh sb="2" eb="3">
      <t>タ</t>
    </rPh>
    <phoneticPr fontId="1"/>
  </si>
  <si>
    <t>E</t>
    <phoneticPr fontId="1"/>
  </si>
  <si>
    <t>F</t>
    <phoneticPr fontId="1"/>
  </si>
  <si>
    <t>移動補助業務</t>
    <rPh sb="0" eb="2">
      <t>イドウ</t>
    </rPh>
    <rPh sb="2" eb="4">
      <t>ホジョ</t>
    </rPh>
    <rPh sb="4" eb="6">
      <t>ギョウム</t>
    </rPh>
    <phoneticPr fontId="1"/>
  </si>
  <si>
    <t>運行補助業務</t>
    <rPh sb="0" eb="2">
      <t>ウンコウ</t>
    </rPh>
    <rPh sb="2" eb="4">
      <t>ホジョ</t>
    </rPh>
    <rPh sb="4" eb="6">
      <t>ギョウム</t>
    </rPh>
    <phoneticPr fontId="1"/>
  </si>
  <si>
    <t>指定管理委託料</t>
    <rPh sb="0" eb="2">
      <t>シテイ</t>
    </rPh>
    <rPh sb="2" eb="4">
      <t>カンリ</t>
    </rPh>
    <rPh sb="4" eb="7">
      <t>イタクリョウ</t>
    </rPh>
    <phoneticPr fontId="1"/>
  </si>
  <si>
    <t>タイムケア委託費</t>
    <rPh sb="5" eb="7">
      <t>イタク</t>
    </rPh>
    <rPh sb="7" eb="8">
      <t>ヒ</t>
    </rPh>
    <phoneticPr fontId="1"/>
  </si>
  <si>
    <t>業務委託料</t>
    <rPh sb="0" eb="2">
      <t>ギョウム</t>
    </rPh>
    <rPh sb="2" eb="5">
      <t>イタクリョウ</t>
    </rPh>
    <phoneticPr fontId="1"/>
  </si>
  <si>
    <t>甲賀市　産褥期</t>
    <rPh sb="0" eb="3">
      <t>コウカシ</t>
    </rPh>
    <rPh sb="4" eb="7">
      <t>サンジョクキ</t>
    </rPh>
    <phoneticPr fontId="1"/>
  </si>
  <si>
    <t>市町社協事務費</t>
    <rPh sb="0" eb="2">
      <t>シチョウ</t>
    </rPh>
    <rPh sb="2" eb="4">
      <t>シャキョウ</t>
    </rPh>
    <rPh sb="4" eb="7">
      <t>ジムヒ</t>
    </rPh>
    <phoneticPr fontId="1"/>
  </si>
  <si>
    <t>民生委員実費弁償費</t>
    <rPh sb="0" eb="2">
      <t>ミンセイ</t>
    </rPh>
    <rPh sb="2" eb="4">
      <t>イイン</t>
    </rPh>
    <rPh sb="4" eb="6">
      <t>ジッピ</t>
    </rPh>
    <rPh sb="6" eb="8">
      <t>ベンショウ</t>
    </rPh>
    <rPh sb="8" eb="9">
      <t>ヒ</t>
    </rPh>
    <phoneticPr fontId="1"/>
  </si>
  <si>
    <t>市町社協相談体制整備</t>
    <rPh sb="0" eb="2">
      <t>シチョウ</t>
    </rPh>
    <rPh sb="2" eb="4">
      <t>シャキョウ</t>
    </rPh>
    <rPh sb="4" eb="6">
      <t>ソウダン</t>
    </rPh>
    <rPh sb="6" eb="8">
      <t>タイセイ</t>
    </rPh>
    <rPh sb="8" eb="10">
      <t>セイビ</t>
    </rPh>
    <phoneticPr fontId="1"/>
  </si>
  <si>
    <t>特例つなぎ資金（社協事務費）</t>
    <rPh sb="0" eb="2">
      <t>トクレイ</t>
    </rPh>
    <rPh sb="5" eb="7">
      <t>シキン</t>
    </rPh>
    <rPh sb="8" eb="10">
      <t>シャキョウ</t>
    </rPh>
    <rPh sb="10" eb="13">
      <t>ジムヒ</t>
    </rPh>
    <phoneticPr fontId="1"/>
  </si>
  <si>
    <t>水口小口貸付</t>
    <rPh sb="0" eb="2">
      <t>ミナクチ</t>
    </rPh>
    <rPh sb="2" eb="4">
      <t>コグチ</t>
    </rPh>
    <rPh sb="4" eb="6">
      <t>カシツケ</t>
    </rPh>
    <phoneticPr fontId="1"/>
  </si>
  <si>
    <t>土山小口貸付</t>
    <rPh sb="0" eb="2">
      <t>ツチヤマ</t>
    </rPh>
    <rPh sb="2" eb="4">
      <t>コグチ</t>
    </rPh>
    <rPh sb="4" eb="6">
      <t>カシツケ</t>
    </rPh>
    <phoneticPr fontId="1"/>
  </si>
  <si>
    <t>甲賀小口貸付</t>
    <rPh sb="0" eb="2">
      <t>コウカ</t>
    </rPh>
    <rPh sb="2" eb="4">
      <t>コグチ</t>
    </rPh>
    <rPh sb="4" eb="6">
      <t>カシツケ</t>
    </rPh>
    <phoneticPr fontId="1"/>
  </si>
  <si>
    <t>甲南小口貸付</t>
    <rPh sb="0" eb="2">
      <t>コウナン</t>
    </rPh>
    <rPh sb="2" eb="4">
      <t>コグチ</t>
    </rPh>
    <rPh sb="4" eb="6">
      <t>カシツケ</t>
    </rPh>
    <phoneticPr fontId="1"/>
  </si>
  <si>
    <t>信楽小口貸付</t>
    <rPh sb="0" eb="2">
      <t>シガラキ</t>
    </rPh>
    <rPh sb="2" eb="4">
      <t>コグチ</t>
    </rPh>
    <rPh sb="4" eb="6">
      <t>カシツケ</t>
    </rPh>
    <phoneticPr fontId="1"/>
  </si>
  <si>
    <t>印刷代</t>
    <rPh sb="0" eb="2">
      <t>インサツ</t>
    </rPh>
    <rPh sb="2" eb="3">
      <t>ダイ</t>
    </rPh>
    <phoneticPr fontId="1"/>
  </si>
  <si>
    <t>サービス利用料</t>
    <rPh sb="4" eb="7">
      <t>リヨウリョウ</t>
    </rPh>
    <phoneticPr fontId="1"/>
  </si>
  <si>
    <t>タイムケア利用料</t>
    <rPh sb="5" eb="8">
      <t>リヨウリョウ</t>
    </rPh>
    <phoneticPr fontId="1"/>
  </si>
  <si>
    <t>書類等預かりサービス利用料</t>
    <rPh sb="0" eb="2">
      <t>ショルイ</t>
    </rPh>
    <rPh sb="2" eb="3">
      <t>トウ</t>
    </rPh>
    <rPh sb="3" eb="4">
      <t>アズ</t>
    </rPh>
    <rPh sb="10" eb="13">
      <t>リヨウリョウ</t>
    </rPh>
    <phoneticPr fontId="1"/>
  </si>
  <si>
    <t>出向職員負担額</t>
    <rPh sb="0" eb="2">
      <t>シュッコウ</t>
    </rPh>
    <rPh sb="2" eb="4">
      <t>ショクイン</t>
    </rPh>
    <rPh sb="4" eb="6">
      <t>フタン</t>
    </rPh>
    <rPh sb="6" eb="7">
      <t>ガク</t>
    </rPh>
    <phoneticPr fontId="1"/>
  </si>
  <si>
    <t>碧水荘サークル利用料</t>
    <rPh sb="0" eb="2">
      <t>ヘキスイ</t>
    </rPh>
    <rPh sb="2" eb="3">
      <t>ソウ</t>
    </rPh>
    <rPh sb="7" eb="10">
      <t>リヨウリョウ</t>
    </rPh>
    <phoneticPr fontId="1"/>
  </si>
  <si>
    <t>国保連</t>
    <rPh sb="0" eb="3">
      <t>コクホレン</t>
    </rPh>
    <phoneticPr fontId="1"/>
  </si>
  <si>
    <t>居宅　事業所応援経費</t>
    <rPh sb="0" eb="2">
      <t>キョタク</t>
    </rPh>
    <rPh sb="3" eb="6">
      <t>ジギョウショ</t>
    </rPh>
    <rPh sb="6" eb="8">
      <t>オウエン</t>
    </rPh>
    <rPh sb="8" eb="10">
      <t>ケイヒ</t>
    </rPh>
    <phoneticPr fontId="1"/>
  </si>
  <si>
    <t>国保連　予防</t>
    <rPh sb="0" eb="3">
      <t>コクホレン</t>
    </rPh>
    <rPh sb="4" eb="6">
      <t>ヨボウ</t>
    </rPh>
    <phoneticPr fontId="1"/>
  </si>
  <si>
    <t>国保連　生保</t>
    <rPh sb="0" eb="3">
      <t>コクホレン</t>
    </rPh>
    <rPh sb="4" eb="6">
      <t>セイホ</t>
    </rPh>
    <phoneticPr fontId="1"/>
  </si>
  <si>
    <t>国保連　生保　処遇改善</t>
    <rPh sb="0" eb="3">
      <t>コクホレン</t>
    </rPh>
    <rPh sb="4" eb="6">
      <t>セイホ</t>
    </rPh>
    <rPh sb="7" eb="11">
      <t>ショグウカイゼン</t>
    </rPh>
    <phoneticPr fontId="1"/>
  </si>
  <si>
    <t>国保連　生保　処遇改善　予防</t>
    <rPh sb="0" eb="3">
      <t>コクホレン</t>
    </rPh>
    <rPh sb="4" eb="6">
      <t>セイホ</t>
    </rPh>
    <rPh sb="7" eb="11">
      <t>ショグウカイゼン</t>
    </rPh>
    <rPh sb="12" eb="14">
      <t>ヨボウ</t>
    </rPh>
    <phoneticPr fontId="1"/>
  </si>
  <si>
    <t>国保連　総合支援　生保</t>
    <rPh sb="0" eb="3">
      <t>コクホレン</t>
    </rPh>
    <rPh sb="4" eb="6">
      <t>ソウゴウ</t>
    </rPh>
    <rPh sb="6" eb="8">
      <t>シエン</t>
    </rPh>
    <rPh sb="9" eb="11">
      <t>セイホ</t>
    </rPh>
    <phoneticPr fontId="1"/>
  </si>
  <si>
    <t>利用者</t>
    <rPh sb="0" eb="3">
      <t>リヨウシャ</t>
    </rPh>
    <phoneticPr fontId="1"/>
  </si>
  <si>
    <t>利用者　処遇改善</t>
    <rPh sb="0" eb="3">
      <t>リヨウシャ</t>
    </rPh>
    <rPh sb="4" eb="8">
      <t>ショグウカイゼン</t>
    </rPh>
    <phoneticPr fontId="1"/>
  </si>
  <si>
    <t>利用者　処遇改善　予防</t>
    <rPh sb="0" eb="3">
      <t>リヨウシャ</t>
    </rPh>
    <rPh sb="4" eb="8">
      <t>ショグウカイゼン</t>
    </rPh>
    <rPh sb="9" eb="11">
      <t>ヨボウ</t>
    </rPh>
    <phoneticPr fontId="1"/>
  </si>
  <si>
    <t>国保連　生保　予防</t>
    <rPh sb="0" eb="3">
      <t>コクホレン</t>
    </rPh>
    <rPh sb="4" eb="6">
      <t>セイホ</t>
    </rPh>
    <rPh sb="7" eb="9">
      <t>ヨボウ</t>
    </rPh>
    <phoneticPr fontId="1"/>
  </si>
  <si>
    <t>利用者　予防</t>
    <rPh sb="0" eb="3">
      <t>リヨウシャ</t>
    </rPh>
    <rPh sb="4" eb="6">
      <t>ヨボウ</t>
    </rPh>
    <phoneticPr fontId="1"/>
  </si>
  <si>
    <t>国保連　総合事業</t>
    <rPh sb="0" eb="3">
      <t>コクホレン</t>
    </rPh>
    <rPh sb="4" eb="6">
      <t>ソウゴウ</t>
    </rPh>
    <rPh sb="6" eb="8">
      <t>ジギョウ</t>
    </rPh>
    <phoneticPr fontId="1"/>
  </si>
  <si>
    <t>国保連　総合事業　生保</t>
    <rPh sb="0" eb="3">
      <t>コクホレン</t>
    </rPh>
    <rPh sb="4" eb="6">
      <t>ソウゴウ</t>
    </rPh>
    <rPh sb="6" eb="8">
      <t>ジギョウ</t>
    </rPh>
    <rPh sb="9" eb="11">
      <t>セイホ</t>
    </rPh>
    <phoneticPr fontId="1"/>
  </si>
  <si>
    <t>国保連　総合事業　生保　処遇改善</t>
    <rPh sb="0" eb="3">
      <t>コクホレン</t>
    </rPh>
    <rPh sb="4" eb="8">
      <t>ソウゴウジギョウ</t>
    </rPh>
    <rPh sb="9" eb="11">
      <t>セイホ</t>
    </rPh>
    <rPh sb="12" eb="16">
      <t>ショグウカイゼン</t>
    </rPh>
    <phoneticPr fontId="1"/>
  </si>
  <si>
    <t>利用者　総合事業</t>
    <rPh sb="0" eb="3">
      <t>リヨウシャ</t>
    </rPh>
    <rPh sb="4" eb="8">
      <t>ソウゴウジギョウ</t>
    </rPh>
    <phoneticPr fontId="1"/>
  </si>
  <si>
    <t>利用者　処遇改善　総合事業</t>
    <rPh sb="0" eb="3">
      <t>リヨウシャ</t>
    </rPh>
    <rPh sb="4" eb="8">
      <t>ショグウカイゼン</t>
    </rPh>
    <rPh sb="9" eb="13">
      <t>ソウゴウジギョウ</t>
    </rPh>
    <phoneticPr fontId="1"/>
  </si>
  <si>
    <t>利用者　食事代</t>
    <rPh sb="0" eb="3">
      <t>リヨウシャ</t>
    </rPh>
    <rPh sb="4" eb="7">
      <t>ショクジダイ</t>
    </rPh>
    <phoneticPr fontId="1"/>
  </si>
  <si>
    <t>利用者　総合事業　実費負担等</t>
    <rPh sb="0" eb="3">
      <t>リヨウシャ</t>
    </rPh>
    <rPh sb="4" eb="8">
      <t>ソウゴウジギョウ</t>
    </rPh>
    <rPh sb="9" eb="11">
      <t>ジッピ</t>
    </rPh>
    <rPh sb="11" eb="13">
      <t>フタン</t>
    </rPh>
    <rPh sb="13" eb="14">
      <t>トウ</t>
    </rPh>
    <phoneticPr fontId="1"/>
  </si>
  <si>
    <t>利用者　限度額オーバー</t>
    <rPh sb="0" eb="3">
      <t>リヨウシャ</t>
    </rPh>
    <rPh sb="4" eb="7">
      <t>ゲンドガク</t>
    </rPh>
    <phoneticPr fontId="1"/>
  </si>
  <si>
    <t>利用者　保険外</t>
    <rPh sb="0" eb="3">
      <t>リヨウシャ</t>
    </rPh>
    <rPh sb="4" eb="6">
      <t>ホケン</t>
    </rPh>
    <rPh sb="6" eb="7">
      <t>ガイ</t>
    </rPh>
    <phoneticPr fontId="1"/>
  </si>
  <si>
    <t>利用者　安否確認</t>
    <rPh sb="0" eb="3">
      <t>リヨウシャ</t>
    </rPh>
    <rPh sb="4" eb="6">
      <t>アンピ</t>
    </rPh>
    <rPh sb="6" eb="8">
      <t>カクニン</t>
    </rPh>
    <phoneticPr fontId="1"/>
  </si>
  <si>
    <t>利用者　特別給付</t>
    <rPh sb="0" eb="3">
      <t>リヨウシャ</t>
    </rPh>
    <rPh sb="4" eb="6">
      <t>トクベツ</t>
    </rPh>
    <rPh sb="6" eb="8">
      <t>キュウフ</t>
    </rPh>
    <phoneticPr fontId="1"/>
  </si>
  <si>
    <t>利用者　自己負担</t>
    <rPh sb="0" eb="3">
      <t>リヨウシャ</t>
    </rPh>
    <rPh sb="4" eb="6">
      <t>ジコ</t>
    </rPh>
    <rPh sb="6" eb="8">
      <t>フタン</t>
    </rPh>
    <phoneticPr fontId="1"/>
  </si>
  <si>
    <t>利用者　キャンセル料</t>
    <rPh sb="0" eb="3">
      <t>リヨウシャ</t>
    </rPh>
    <rPh sb="9" eb="10">
      <t>リョウ</t>
    </rPh>
    <phoneticPr fontId="1"/>
  </si>
  <si>
    <t>国保連　処遇改善</t>
    <rPh sb="0" eb="3">
      <t>コクホレン</t>
    </rPh>
    <rPh sb="4" eb="8">
      <t>ショグウカイゼン</t>
    </rPh>
    <phoneticPr fontId="1"/>
  </si>
  <si>
    <t>国保連　処遇改善　総合支援</t>
    <rPh sb="0" eb="3">
      <t>コクホレン</t>
    </rPh>
    <rPh sb="4" eb="8">
      <t>ショグウカイゼン</t>
    </rPh>
    <rPh sb="9" eb="11">
      <t>ソウゴウ</t>
    </rPh>
    <rPh sb="11" eb="13">
      <t>シエン</t>
    </rPh>
    <phoneticPr fontId="1"/>
  </si>
  <si>
    <t>甲賀市　認定調査</t>
    <rPh sb="0" eb="3">
      <t>コウカシ</t>
    </rPh>
    <rPh sb="4" eb="6">
      <t>ニンテイ</t>
    </rPh>
    <rPh sb="6" eb="8">
      <t>チョウサ</t>
    </rPh>
    <phoneticPr fontId="1"/>
  </si>
  <si>
    <t>甲賀市　予防サービス計画作成等　予防</t>
    <rPh sb="0" eb="3">
      <t>コウカシ</t>
    </rPh>
    <rPh sb="4" eb="6">
      <t>ヨボウ</t>
    </rPh>
    <rPh sb="10" eb="12">
      <t>ケイカク</t>
    </rPh>
    <rPh sb="12" eb="14">
      <t>サクセイ</t>
    </rPh>
    <rPh sb="14" eb="15">
      <t>トウ</t>
    </rPh>
    <rPh sb="16" eb="18">
      <t>ヨボウ</t>
    </rPh>
    <phoneticPr fontId="1"/>
  </si>
  <si>
    <t>甲賀市　予防サービス計画作成等　総合事業</t>
    <rPh sb="0" eb="3">
      <t>コウカシ</t>
    </rPh>
    <rPh sb="4" eb="6">
      <t>ヨボウ</t>
    </rPh>
    <rPh sb="10" eb="12">
      <t>ケイカク</t>
    </rPh>
    <rPh sb="12" eb="14">
      <t>サクセイ</t>
    </rPh>
    <rPh sb="14" eb="15">
      <t>トウ</t>
    </rPh>
    <rPh sb="16" eb="18">
      <t>ソウゴウ</t>
    </rPh>
    <rPh sb="18" eb="20">
      <t>ジギョウ</t>
    </rPh>
    <phoneticPr fontId="1"/>
  </si>
  <si>
    <t>甲賀市外　認定調査</t>
    <rPh sb="0" eb="3">
      <t>コウカシ</t>
    </rPh>
    <rPh sb="3" eb="4">
      <t>ガイ</t>
    </rPh>
    <rPh sb="5" eb="7">
      <t>ニンテイ</t>
    </rPh>
    <rPh sb="7" eb="9">
      <t>チョウサ</t>
    </rPh>
    <phoneticPr fontId="1"/>
  </si>
  <si>
    <t>喫茶売上</t>
    <rPh sb="0" eb="2">
      <t>キッサ</t>
    </rPh>
    <rPh sb="2" eb="4">
      <t>ウリアゲ</t>
    </rPh>
    <phoneticPr fontId="1"/>
  </si>
  <si>
    <t>BK販売手数料</t>
    <rPh sb="2" eb="7">
      <t>ハンバイテスウリョウ</t>
    </rPh>
    <phoneticPr fontId="1"/>
  </si>
  <si>
    <t>直売</t>
    <rPh sb="0" eb="2">
      <t>チョクバイ</t>
    </rPh>
    <phoneticPr fontId="1"/>
  </si>
  <si>
    <t>直売以外</t>
    <rPh sb="0" eb="2">
      <t>チョクバイ</t>
    </rPh>
    <rPh sb="2" eb="4">
      <t>イガイ</t>
    </rPh>
    <phoneticPr fontId="1"/>
  </si>
  <si>
    <t>作業料</t>
    <rPh sb="0" eb="2">
      <t>サギョウ</t>
    </rPh>
    <rPh sb="2" eb="3">
      <t>リョウ</t>
    </rPh>
    <phoneticPr fontId="1"/>
  </si>
  <si>
    <t>清掃代</t>
    <rPh sb="0" eb="2">
      <t>セイソウ</t>
    </rPh>
    <rPh sb="2" eb="3">
      <t>ダイ</t>
    </rPh>
    <phoneticPr fontId="1"/>
  </si>
  <si>
    <t>施設外就労</t>
    <rPh sb="0" eb="2">
      <t>シセツ</t>
    </rPh>
    <rPh sb="2" eb="3">
      <t>ガイ</t>
    </rPh>
    <rPh sb="3" eb="5">
      <t>シュウロウ</t>
    </rPh>
    <phoneticPr fontId="1"/>
  </si>
  <si>
    <t>名刺代</t>
    <rPh sb="0" eb="2">
      <t>メイシ</t>
    </rPh>
    <rPh sb="2" eb="3">
      <t>ダイ</t>
    </rPh>
    <phoneticPr fontId="1"/>
  </si>
  <si>
    <t>印刷請負</t>
    <rPh sb="0" eb="2">
      <t>インサツ</t>
    </rPh>
    <rPh sb="2" eb="4">
      <t>ウケオイ</t>
    </rPh>
    <phoneticPr fontId="1"/>
  </si>
  <si>
    <t>命のバトン等</t>
    <rPh sb="0" eb="1">
      <t>イノチ</t>
    </rPh>
    <rPh sb="5" eb="6">
      <t>トウ</t>
    </rPh>
    <phoneticPr fontId="1"/>
  </si>
  <si>
    <t>国保連　障がい福祉　居宅</t>
    <rPh sb="0" eb="3">
      <t>コクホレン</t>
    </rPh>
    <rPh sb="4" eb="5">
      <t>ショウ</t>
    </rPh>
    <rPh sb="7" eb="9">
      <t>フクシ</t>
    </rPh>
    <rPh sb="10" eb="12">
      <t>キョタク</t>
    </rPh>
    <phoneticPr fontId="1"/>
  </si>
  <si>
    <t>国保連　障がい福祉　同行</t>
    <rPh sb="0" eb="3">
      <t>コクホレン</t>
    </rPh>
    <rPh sb="4" eb="5">
      <t>ショウ</t>
    </rPh>
    <rPh sb="7" eb="9">
      <t>フクシ</t>
    </rPh>
    <rPh sb="10" eb="12">
      <t>ドウコウ</t>
    </rPh>
    <phoneticPr fontId="1"/>
  </si>
  <si>
    <t>甲賀市</t>
    <rPh sb="0" eb="3">
      <t>コウカシ</t>
    </rPh>
    <phoneticPr fontId="1"/>
  </si>
  <si>
    <t>湖南市</t>
    <rPh sb="0" eb="3">
      <t>コナンシ</t>
    </rPh>
    <phoneticPr fontId="1"/>
  </si>
  <si>
    <t>利用者　障害福祉</t>
    <rPh sb="4" eb="6">
      <t>ショウガイ</t>
    </rPh>
    <rPh sb="6" eb="8">
      <t>フクシ</t>
    </rPh>
    <phoneticPr fontId="1"/>
  </si>
  <si>
    <t>利用者　障がい者入浴</t>
    <rPh sb="0" eb="3">
      <t>リヨウシャ</t>
    </rPh>
    <rPh sb="4" eb="5">
      <t>ショウ</t>
    </rPh>
    <rPh sb="7" eb="8">
      <t>シャ</t>
    </rPh>
    <rPh sb="8" eb="10">
      <t>ニュウヨク</t>
    </rPh>
    <phoneticPr fontId="1"/>
  </si>
  <si>
    <t>給食費</t>
    <rPh sb="0" eb="3">
      <t>キュウショクヒ</t>
    </rPh>
    <phoneticPr fontId="1"/>
  </si>
  <si>
    <t>国保連　診療報酬</t>
    <rPh sb="0" eb="3">
      <t>コクホレン</t>
    </rPh>
    <rPh sb="4" eb="6">
      <t>シンリョウ</t>
    </rPh>
    <rPh sb="6" eb="8">
      <t>ホウシュウ</t>
    </rPh>
    <phoneticPr fontId="1"/>
  </si>
  <si>
    <t>国保連　後期高齢診療報酬</t>
    <rPh sb="0" eb="3">
      <t>コクホレン</t>
    </rPh>
    <rPh sb="4" eb="6">
      <t>コウキ</t>
    </rPh>
    <rPh sb="6" eb="8">
      <t>コウレイ</t>
    </rPh>
    <rPh sb="8" eb="10">
      <t>シンリョウ</t>
    </rPh>
    <rPh sb="10" eb="12">
      <t>ホウシュウ</t>
    </rPh>
    <phoneticPr fontId="1"/>
  </si>
  <si>
    <t>滋賀県社保　診療報酬</t>
    <rPh sb="0" eb="3">
      <t>シガケン</t>
    </rPh>
    <rPh sb="3" eb="5">
      <t>シャホ</t>
    </rPh>
    <rPh sb="6" eb="8">
      <t>シンリョウ</t>
    </rPh>
    <rPh sb="8" eb="10">
      <t>ホウシュウ</t>
    </rPh>
    <phoneticPr fontId="1"/>
  </si>
  <si>
    <t>利用者　医療保険</t>
    <rPh sb="0" eb="3">
      <t>リヨウシャ</t>
    </rPh>
    <rPh sb="4" eb="6">
      <t>イリョウ</t>
    </rPh>
    <rPh sb="6" eb="8">
      <t>ホケン</t>
    </rPh>
    <phoneticPr fontId="1"/>
  </si>
  <si>
    <t>利用者　交通費・休日利用料</t>
    <rPh sb="0" eb="3">
      <t>リヨウシャ</t>
    </rPh>
    <rPh sb="4" eb="7">
      <t>コウツウヒ</t>
    </rPh>
    <rPh sb="8" eb="10">
      <t>キュウジツ</t>
    </rPh>
    <rPh sb="10" eb="13">
      <t>リヨウリョウ</t>
    </rPh>
    <phoneticPr fontId="1"/>
  </si>
  <si>
    <t>その他</t>
    <phoneticPr fontId="1"/>
  </si>
  <si>
    <t>甲賀市　生保　利用者交通費</t>
    <rPh sb="0" eb="3">
      <t>コウカシ</t>
    </rPh>
    <rPh sb="4" eb="6">
      <t>セイホ</t>
    </rPh>
    <rPh sb="7" eb="10">
      <t>リヨウシャ</t>
    </rPh>
    <rPh sb="10" eb="13">
      <t>コウツウヒ</t>
    </rPh>
    <phoneticPr fontId="1"/>
  </si>
  <si>
    <t>自販機販売手数料</t>
    <rPh sb="0" eb="3">
      <t>ジハンキ</t>
    </rPh>
    <rPh sb="3" eb="5">
      <t>ハンバイ</t>
    </rPh>
    <rPh sb="5" eb="8">
      <t>テスウリョウ</t>
    </rPh>
    <phoneticPr fontId="1"/>
  </si>
  <si>
    <t>事務費</t>
    <rPh sb="0" eb="3">
      <t>ジムヒ</t>
    </rPh>
    <phoneticPr fontId="1"/>
  </si>
  <si>
    <t>印刷・コピー代</t>
    <rPh sb="0" eb="2">
      <t>インサツ</t>
    </rPh>
    <rPh sb="6" eb="7">
      <t>ダイ</t>
    </rPh>
    <phoneticPr fontId="1"/>
  </si>
  <si>
    <t>出席・謝礼</t>
    <rPh sb="0" eb="2">
      <t>シュッセキ</t>
    </rPh>
    <rPh sb="3" eb="5">
      <t>シャレイ</t>
    </rPh>
    <phoneticPr fontId="1"/>
  </si>
  <si>
    <t>上・下水道代</t>
    <rPh sb="0" eb="1">
      <t>ジョウ</t>
    </rPh>
    <rPh sb="2" eb="5">
      <t>ゲスイドウ</t>
    </rPh>
    <rPh sb="5" eb="6">
      <t>ダイ</t>
    </rPh>
    <phoneticPr fontId="1"/>
  </si>
  <si>
    <t>電気代</t>
    <rPh sb="0" eb="3">
      <t>デンキダイ</t>
    </rPh>
    <phoneticPr fontId="1"/>
  </si>
  <si>
    <t>ガス代</t>
    <rPh sb="2" eb="3">
      <t>ダイ</t>
    </rPh>
    <phoneticPr fontId="1"/>
  </si>
  <si>
    <t>滋賀県共済協同組合　車両保険</t>
    <rPh sb="0" eb="3">
      <t>シガケン</t>
    </rPh>
    <rPh sb="3" eb="5">
      <t>キョウサイ</t>
    </rPh>
    <rPh sb="5" eb="7">
      <t>キョウドウ</t>
    </rPh>
    <rPh sb="7" eb="9">
      <t>クミアイ</t>
    </rPh>
    <rPh sb="10" eb="12">
      <t>シャリョウ</t>
    </rPh>
    <rPh sb="12" eb="14">
      <t>ホケン</t>
    </rPh>
    <phoneticPr fontId="1"/>
  </si>
  <si>
    <t>全国社会福祉協議会</t>
    <rPh sb="0" eb="4">
      <t>ゼンコクシャカイ</t>
    </rPh>
    <rPh sb="4" eb="6">
      <t>フクシ</t>
    </rPh>
    <rPh sb="6" eb="9">
      <t>キョウギカイ</t>
    </rPh>
    <phoneticPr fontId="1"/>
  </si>
  <si>
    <t>自賠責保険料</t>
    <rPh sb="0" eb="3">
      <t>ジバイセキ</t>
    </rPh>
    <rPh sb="3" eb="6">
      <t>ホケンリョウ</t>
    </rPh>
    <phoneticPr fontId="1"/>
  </si>
  <si>
    <t>G</t>
    <phoneticPr fontId="1"/>
  </si>
  <si>
    <t>H</t>
    <phoneticPr fontId="1"/>
  </si>
  <si>
    <t>㈱滋賀銀行　貸金庫</t>
    <rPh sb="1" eb="3">
      <t>シガ</t>
    </rPh>
    <rPh sb="3" eb="5">
      <t>ギンコウ</t>
    </rPh>
    <rPh sb="6" eb="7">
      <t>カシ</t>
    </rPh>
    <rPh sb="7" eb="9">
      <t>キンコ</t>
    </rPh>
    <phoneticPr fontId="1"/>
  </si>
  <si>
    <t>リコーリース㈱　電話機</t>
    <rPh sb="8" eb="11">
      <t>デンワキ</t>
    </rPh>
    <phoneticPr fontId="1"/>
  </si>
  <si>
    <t>小山㈱　タオル</t>
    <rPh sb="0" eb="2">
      <t>コヤマ</t>
    </rPh>
    <phoneticPr fontId="1"/>
  </si>
  <si>
    <t>SECOM㈱　AED</t>
    <phoneticPr fontId="1"/>
  </si>
  <si>
    <t>㈱三井田商事　コピー機</t>
    <rPh sb="1" eb="6">
      <t>ミツイダショウジ</t>
    </rPh>
    <rPh sb="10" eb="11">
      <t>キ</t>
    </rPh>
    <phoneticPr fontId="1"/>
  </si>
  <si>
    <t>リコーリース㈱　印刷機</t>
    <rPh sb="8" eb="10">
      <t>インサツ</t>
    </rPh>
    <rPh sb="10" eb="11">
      <t>キ</t>
    </rPh>
    <phoneticPr fontId="1"/>
  </si>
  <si>
    <t>システムサーバー</t>
    <phoneticPr fontId="1"/>
  </si>
  <si>
    <t>高速代・駐車場代（研修除く）</t>
    <rPh sb="0" eb="2">
      <t>コウソク</t>
    </rPh>
    <rPh sb="2" eb="3">
      <t>ダイ</t>
    </rPh>
    <rPh sb="4" eb="8">
      <t>チュウシャジョウダイ</t>
    </rPh>
    <rPh sb="9" eb="11">
      <t>ケンシュウ</t>
    </rPh>
    <rPh sb="11" eb="12">
      <t>ノゾ</t>
    </rPh>
    <phoneticPr fontId="1"/>
  </si>
  <si>
    <t>車検代行手数料</t>
    <rPh sb="0" eb="2">
      <t>シャケン</t>
    </rPh>
    <rPh sb="2" eb="4">
      <t>ダイコウ</t>
    </rPh>
    <rPh sb="4" eb="7">
      <t>テスウリョウ</t>
    </rPh>
    <phoneticPr fontId="1"/>
  </si>
  <si>
    <t>ガソリン・軽油代</t>
    <rPh sb="5" eb="7">
      <t>ケイユ</t>
    </rPh>
    <rPh sb="7" eb="8">
      <t>ダイ</t>
    </rPh>
    <phoneticPr fontId="1"/>
  </si>
  <si>
    <t>軽油税</t>
    <rPh sb="0" eb="2">
      <t>ケイユ</t>
    </rPh>
    <rPh sb="2" eb="3">
      <t>ゼイ</t>
    </rPh>
    <phoneticPr fontId="1"/>
  </si>
  <si>
    <t>車両利用料</t>
    <rPh sb="0" eb="2">
      <t>シャリョウ</t>
    </rPh>
    <rPh sb="2" eb="5">
      <t>リヨウリョウ</t>
    </rPh>
    <phoneticPr fontId="1"/>
  </si>
  <si>
    <t>民生委員</t>
    <rPh sb="0" eb="2">
      <t>ミンセイ</t>
    </rPh>
    <rPh sb="2" eb="4">
      <t>イイン</t>
    </rPh>
    <phoneticPr fontId="1"/>
  </si>
  <si>
    <t>イベント・研修会</t>
    <rPh sb="5" eb="8">
      <t>ケンシュウカイ</t>
    </rPh>
    <phoneticPr fontId="1"/>
  </si>
  <si>
    <t>銀行手数料</t>
    <rPh sb="0" eb="2">
      <t>ギンコウ</t>
    </rPh>
    <rPh sb="2" eb="5">
      <t>テスウリョウ</t>
    </rPh>
    <phoneticPr fontId="1"/>
  </si>
  <si>
    <t>行政手数料</t>
    <rPh sb="0" eb="2">
      <t>ギョウセイ</t>
    </rPh>
    <rPh sb="2" eb="5">
      <t>テスウリョウ</t>
    </rPh>
    <phoneticPr fontId="1"/>
  </si>
  <si>
    <t>重量税</t>
    <rPh sb="0" eb="3">
      <t>ジュウリョウゼイ</t>
    </rPh>
    <phoneticPr fontId="1"/>
  </si>
  <si>
    <t>車検時の印紙代</t>
    <rPh sb="0" eb="2">
      <t>シャケン</t>
    </rPh>
    <rPh sb="2" eb="3">
      <t>ジ</t>
    </rPh>
    <rPh sb="4" eb="6">
      <t>インシ</t>
    </rPh>
    <rPh sb="6" eb="7">
      <t>ダイ</t>
    </rPh>
    <phoneticPr fontId="1"/>
  </si>
  <si>
    <t>収入印紙</t>
    <rPh sb="0" eb="2">
      <t>シュウニュウ</t>
    </rPh>
    <rPh sb="2" eb="4">
      <t>インシ</t>
    </rPh>
    <phoneticPr fontId="1"/>
  </si>
  <si>
    <t>L</t>
    <phoneticPr fontId="1"/>
  </si>
  <si>
    <t>J</t>
    <phoneticPr fontId="1"/>
  </si>
  <si>
    <t>K</t>
    <phoneticPr fontId="1"/>
  </si>
  <si>
    <t>勤労者互助会費・入会金</t>
    <rPh sb="0" eb="3">
      <t>キンロウシャ</t>
    </rPh>
    <rPh sb="3" eb="6">
      <t>ゴジョカイ</t>
    </rPh>
    <rPh sb="6" eb="7">
      <t>ヒ</t>
    </rPh>
    <rPh sb="8" eb="11">
      <t>ニュウカイキン</t>
    </rPh>
    <phoneticPr fontId="1"/>
  </si>
  <si>
    <t>健康診断・検診補助</t>
    <rPh sb="0" eb="2">
      <t>ケンコウ</t>
    </rPh>
    <rPh sb="2" eb="4">
      <t>シンダン</t>
    </rPh>
    <rPh sb="5" eb="7">
      <t>ケンシン</t>
    </rPh>
    <rPh sb="7" eb="9">
      <t>ホジョ</t>
    </rPh>
    <phoneticPr fontId="1"/>
  </si>
  <si>
    <t>見舞</t>
    <rPh sb="0" eb="2">
      <t>ミマイ</t>
    </rPh>
    <phoneticPr fontId="1"/>
  </si>
  <si>
    <t>慶弔（香典）</t>
    <rPh sb="0" eb="2">
      <t>ケイチョウ</t>
    </rPh>
    <rPh sb="3" eb="5">
      <t>コウデン</t>
    </rPh>
    <phoneticPr fontId="1"/>
  </si>
  <si>
    <t>慶弔（生花）</t>
    <rPh sb="0" eb="2">
      <t>ケイチョウ</t>
    </rPh>
    <rPh sb="3" eb="5">
      <t>セイカ</t>
    </rPh>
    <phoneticPr fontId="1"/>
  </si>
  <si>
    <t>賞金　表彰者</t>
    <rPh sb="0" eb="2">
      <t>ショウキン</t>
    </rPh>
    <rPh sb="3" eb="6">
      <t>ヒョウショウシャ</t>
    </rPh>
    <phoneticPr fontId="1"/>
  </si>
  <si>
    <t>インフルエンザ予防接種補助（全額）</t>
    <rPh sb="7" eb="9">
      <t>ヨボウ</t>
    </rPh>
    <rPh sb="9" eb="11">
      <t>セッシュ</t>
    </rPh>
    <rPh sb="11" eb="13">
      <t>ホジョ</t>
    </rPh>
    <rPh sb="14" eb="16">
      <t>ゼンガク</t>
    </rPh>
    <phoneticPr fontId="1"/>
  </si>
  <si>
    <t>インフルエンザ予防接種補助（一部）</t>
    <rPh sb="7" eb="9">
      <t>ヨボウ</t>
    </rPh>
    <rPh sb="9" eb="11">
      <t>セッシュ</t>
    </rPh>
    <rPh sb="11" eb="13">
      <t>ホジョ</t>
    </rPh>
    <rPh sb="14" eb="16">
      <t>イチブ</t>
    </rPh>
    <phoneticPr fontId="1"/>
  </si>
  <si>
    <t>研修受講料</t>
    <rPh sb="0" eb="2">
      <t>ケンシュウ</t>
    </rPh>
    <rPh sb="2" eb="5">
      <t>ジュコウリョウ</t>
    </rPh>
    <phoneticPr fontId="1"/>
  </si>
  <si>
    <t>研修交通費</t>
    <rPh sb="0" eb="2">
      <t>ケンシュウ</t>
    </rPh>
    <rPh sb="2" eb="5">
      <t>コウツウヒ</t>
    </rPh>
    <phoneticPr fontId="1"/>
  </si>
  <si>
    <t>研修日当</t>
    <rPh sb="0" eb="2">
      <t>ケンシュウ</t>
    </rPh>
    <rPh sb="2" eb="4">
      <t>ニットウ</t>
    </rPh>
    <phoneticPr fontId="1"/>
  </si>
  <si>
    <t>通信費</t>
    <rPh sb="0" eb="3">
      <t>ツウシンヒ</t>
    </rPh>
    <phoneticPr fontId="1"/>
  </si>
  <si>
    <t>運搬費</t>
    <rPh sb="0" eb="2">
      <t>ウンパン</t>
    </rPh>
    <rPh sb="2" eb="3">
      <t>ヒ</t>
    </rPh>
    <phoneticPr fontId="1"/>
  </si>
  <si>
    <t>東京海上日動火災㈱　職員傷害保険</t>
    <rPh sb="0" eb="2">
      <t>トウキョウ</t>
    </rPh>
    <rPh sb="2" eb="4">
      <t>カイジョウ</t>
    </rPh>
    <rPh sb="4" eb="6">
      <t>ニチドウ</t>
    </rPh>
    <rPh sb="6" eb="8">
      <t>カサイ</t>
    </rPh>
    <rPh sb="10" eb="12">
      <t>ショクイン</t>
    </rPh>
    <rPh sb="12" eb="14">
      <t>ショウガイ</t>
    </rPh>
    <rPh sb="14" eb="16">
      <t>ホケン</t>
    </rPh>
    <phoneticPr fontId="1"/>
  </si>
  <si>
    <t>I</t>
    <phoneticPr fontId="1"/>
  </si>
  <si>
    <t>リコーリース㈱　ワイズマンシステム</t>
    <phoneticPr fontId="1"/>
  </si>
  <si>
    <t>リコーリース㈱　ワイズマン予防システム</t>
    <rPh sb="13" eb="15">
      <t>ヨボウ</t>
    </rPh>
    <phoneticPr fontId="1"/>
  </si>
  <si>
    <t>㈱湖光</t>
    <rPh sb="1" eb="2">
      <t>コ</t>
    </rPh>
    <rPh sb="2" eb="3">
      <t>コウ</t>
    </rPh>
    <phoneticPr fontId="1"/>
  </si>
  <si>
    <t>NTTファイナンス㈱　電話機</t>
    <rPh sb="11" eb="14">
      <t>デンワキ</t>
    </rPh>
    <phoneticPr fontId="1"/>
  </si>
  <si>
    <t>大辻税理士法人　会計システム</t>
    <rPh sb="0" eb="2">
      <t>オオツジ</t>
    </rPh>
    <rPh sb="2" eb="7">
      <t>ゼイリシホウジン</t>
    </rPh>
    <rPh sb="8" eb="10">
      <t>カイケイ</t>
    </rPh>
    <phoneticPr fontId="1"/>
  </si>
  <si>
    <t>防犯カメラシステムリース代</t>
    <rPh sb="0" eb="2">
      <t>ボウハン</t>
    </rPh>
    <rPh sb="12" eb="13">
      <t>ダイ</t>
    </rPh>
    <phoneticPr fontId="1"/>
  </si>
  <si>
    <t>LED照明リース料</t>
    <rPh sb="3" eb="5">
      <t>ショウメイ</t>
    </rPh>
    <rPh sb="8" eb="9">
      <t>リョウ</t>
    </rPh>
    <phoneticPr fontId="1"/>
  </si>
  <si>
    <t>事務所・物置</t>
    <rPh sb="0" eb="2">
      <t>ジム</t>
    </rPh>
    <rPh sb="2" eb="3">
      <t>ショ</t>
    </rPh>
    <rPh sb="4" eb="6">
      <t>モノオキ</t>
    </rPh>
    <phoneticPr fontId="1"/>
  </si>
  <si>
    <t>駐車場</t>
    <rPh sb="0" eb="3">
      <t>チュウシャジョウ</t>
    </rPh>
    <phoneticPr fontId="1"/>
  </si>
  <si>
    <t>消費税</t>
    <rPh sb="0" eb="3">
      <t>ショウヒゼイ</t>
    </rPh>
    <phoneticPr fontId="1"/>
  </si>
  <si>
    <t>A1</t>
    <phoneticPr fontId="1"/>
  </si>
  <si>
    <t>リコーリース㈱　ワイズマン介護用請求ソフトリース料</t>
    <rPh sb="13" eb="15">
      <t>カイゴ</t>
    </rPh>
    <rPh sb="15" eb="16">
      <t>ヨウ</t>
    </rPh>
    <rPh sb="16" eb="18">
      <t>セイキュウ</t>
    </rPh>
    <rPh sb="24" eb="25">
      <t>リョウ</t>
    </rPh>
    <phoneticPr fontId="1"/>
  </si>
  <si>
    <t>甲賀地域福祉基金</t>
    <rPh sb="0" eb="2">
      <t>コウカ</t>
    </rPh>
    <rPh sb="2" eb="4">
      <t>チイキ</t>
    </rPh>
    <rPh sb="4" eb="6">
      <t>フクシ</t>
    </rPh>
    <rPh sb="6" eb="8">
      <t>キキン</t>
    </rPh>
    <phoneticPr fontId="1"/>
  </si>
  <si>
    <t>甲南地域福祉基金</t>
    <rPh sb="0" eb="2">
      <t>コウナン</t>
    </rPh>
    <phoneticPr fontId="1"/>
  </si>
  <si>
    <t>信楽地域福祉基金</t>
    <rPh sb="0" eb="2">
      <t>シガラキ</t>
    </rPh>
    <phoneticPr fontId="1"/>
  </si>
  <si>
    <t>7535</t>
    <phoneticPr fontId="1"/>
  </si>
  <si>
    <t>介護保険事業安定化積立資産取崩収入</t>
    <rPh sb="0" eb="2">
      <t>カイゴ</t>
    </rPh>
    <rPh sb="2" eb="4">
      <t>ホケン</t>
    </rPh>
    <rPh sb="4" eb="6">
      <t>ジギョウ</t>
    </rPh>
    <rPh sb="6" eb="9">
      <t>アンテイカ</t>
    </rPh>
    <rPh sb="9" eb="11">
      <t>ツミタテ</t>
    </rPh>
    <rPh sb="11" eb="13">
      <t>シサン</t>
    </rPh>
    <rPh sb="13" eb="15">
      <t>トリクズシ</t>
    </rPh>
    <rPh sb="15" eb="17">
      <t>シュウニュウ</t>
    </rPh>
    <phoneticPr fontId="1"/>
  </si>
  <si>
    <t>A</t>
    <phoneticPr fontId="1"/>
  </si>
  <si>
    <t>B</t>
    <phoneticPr fontId="1"/>
  </si>
  <si>
    <t>C</t>
    <phoneticPr fontId="1"/>
  </si>
  <si>
    <t>Z</t>
    <phoneticPr fontId="1"/>
  </si>
  <si>
    <t>上・下水道代</t>
    <rPh sb="0" eb="1">
      <t>ウエ</t>
    </rPh>
    <rPh sb="2" eb="5">
      <t>ゲスイドウ</t>
    </rPh>
    <rPh sb="5" eb="6">
      <t>ダイ</t>
    </rPh>
    <phoneticPr fontId="1"/>
  </si>
  <si>
    <t>電気代</t>
    <rPh sb="0" eb="3">
      <t>デンキダイ</t>
    </rPh>
    <phoneticPr fontId="1"/>
  </si>
  <si>
    <t>ガス代</t>
    <rPh sb="2" eb="3">
      <t>ダイ</t>
    </rPh>
    <phoneticPr fontId="1"/>
  </si>
  <si>
    <t>その他</t>
    <rPh sb="2" eb="3">
      <t>タ</t>
    </rPh>
    <phoneticPr fontId="1"/>
  </si>
  <si>
    <t>通常</t>
    <rPh sb="0" eb="2">
      <t>ツウジョウ</t>
    </rPh>
    <phoneticPr fontId="1"/>
  </si>
  <si>
    <t>㈱日本包装リース　バウムクーヘン変形防止機</t>
    <rPh sb="1" eb="3">
      <t>ニホン</t>
    </rPh>
    <rPh sb="3" eb="5">
      <t>ホウソウ</t>
    </rPh>
    <rPh sb="16" eb="18">
      <t>ヘンケイ</t>
    </rPh>
    <rPh sb="18" eb="20">
      <t>ボウシ</t>
    </rPh>
    <rPh sb="20" eb="21">
      <t>キ</t>
    </rPh>
    <phoneticPr fontId="1"/>
  </si>
  <si>
    <t>白馬ウォーター販売㈱　店舗用サーバーレンタル</t>
    <rPh sb="0" eb="2">
      <t>ハクバ</t>
    </rPh>
    <rPh sb="7" eb="9">
      <t>ハンバイ</t>
    </rPh>
    <rPh sb="11" eb="14">
      <t>テンポヨウ</t>
    </rPh>
    <phoneticPr fontId="1"/>
  </si>
  <si>
    <t>通信費</t>
    <rPh sb="0" eb="3">
      <t>ツウシンヒ</t>
    </rPh>
    <phoneticPr fontId="1"/>
  </si>
  <si>
    <t>運搬費</t>
    <rPh sb="0" eb="3">
      <t>ウンパンヒ</t>
    </rPh>
    <phoneticPr fontId="1"/>
  </si>
  <si>
    <t>ガソリン・軽油代</t>
    <rPh sb="5" eb="7">
      <t>ケイユ</t>
    </rPh>
    <rPh sb="7" eb="8">
      <t>ダイ</t>
    </rPh>
    <phoneticPr fontId="1"/>
  </si>
  <si>
    <t>軽油税</t>
    <rPh sb="0" eb="2">
      <t>ケイユ</t>
    </rPh>
    <rPh sb="2" eb="3">
      <t>ゼイ</t>
    </rPh>
    <phoneticPr fontId="1"/>
  </si>
  <si>
    <t>銀行手数料</t>
    <rPh sb="0" eb="2">
      <t>ギンコウ</t>
    </rPh>
    <rPh sb="2" eb="5">
      <t>テスウリョウ</t>
    </rPh>
    <phoneticPr fontId="1"/>
  </si>
  <si>
    <t>販売手数料</t>
    <rPh sb="0" eb="2">
      <t>ハンバイ</t>
    </rPh>
    <rPh sb="2" eb="5">
      <t>テスウリョウ</t>
    </rPh>
    <phoneticPr fontId="1"/>
  </si>
  <si>
    <t>取扱手数労</t>
    <rPh sb="0" eb="2">
      <t>トリアツカ</t>
    </rPh>
    <rPh sb="2" eb="4">
      <t>テスウ</t>
    </rPh>
    <rPh sb="4" eb="5">
      <t>ロウ</t>
    </rPh>
    <phoneticPr fontId="1"/>
  </si>
  <si>
    <t>利用者　障害福祉</t>
    <rPh sb="4" eb="6">
      <t>ショウガイ</t>
    </rPh>
    <rPh sb="6" eb="8">
      <t>フクシ</t>
    </rPh>
    <phoneticPr fontId="1"/>
  </si>
  <si>
    <t>その他</t>
    <phoneticPr fontId="1"/>
  </si>
  <si>
    <t>出席・謝礼</t>
    <rPh sb="0" eb="2">
      <t>シュッセキ</t>
    </rPh>
    <rPh sb="3" eb="5">
      <t>シャレイ</t>
    </rPh>
    <phoneticPr fontId="1"/>
  </si>
  <si>
    <t>ご近所福祉推進協議会（水口）</t>
    <rPh sb="1" eb="3">
      <t>キンジョ</t>
    </rPh>
    <rPh sb="3" eb="5">
      <t>フクシ</t>
    </rPh>
    <rPh sb="5" eb="7">
      <t>スイシン</t>
    </rPh>
    <rPh sb="7" eb="10">
      <t>キョウギカイ</t>
    </rPh>
    <rPh sb="11" eb="13">
      <t>ミナクチ</t>
    </rPh>
    <phoneticPr fontId="1"/>
  </si>
  <si>
    <t>ご近所福祉推進協議会（土山）</t>
    <rPh sb="1" eb="3">
      <t>キンジョ</t>
    </rPh>
    <rPh sb="3" eb="5">
      <t>フクシ</t>
    </rPh>
    <rPh sb="5" eb="7">
      <t>スイシン</t>
    </rPh>
    <rPh sb="7" eb="10">
      <t>キョウギカイ</t>
    </rPh>
    <rPh sb="11" eb="13">
      <t>ツチヤマ</t>
    </rPh>
    <phoneticPr fontId="1"/>
  </si>
  <si>
    <t>ご近所福祉推進協議会（甲賀）</t>
    <rPh sb="1" eb="3">
      <t>キンジョ</t>
    </rPh>
    <rPh sb="3" eb="5">
      <t>フクシ</t>
    </rPh>
    <rPh sb="5" eb="7">
      <t>スイシン</t>
    </rPh>
    <rPh sb="7" eb="10">
      <t>キョウギカイ</t>
    </rPh>
    <rPh sb="11" eb="13">
      <t>コウカ</t>
    </rPh>
    <phoneticPr fontId="1"/>
  </si>
  <si>
    <t>ご近所福祉推進協議会（甲南）</t>
    <rPh sb="1" eb="3">
      <t>キンジョ</t>
    </rPh>
    <rPh sb="3" eb="5">
      <t>フクシ</t>
    </rPh>
    <rPh sb="5" eb="7">
      <t>スイシン</t>
    </rPh>
    <rPh sb="7" eb="10">
      <t>キョウギカイ</t>
    </rPh>
    <rPh sb="11" eb="13">
      <t>コウナン</t>
    </rPh>
    <phoneticPr fontId="1"/>
  </si>
  <si>
    <t>ご近所福祉推進協議会（信楽）</t>
    <rPh sb="1" eb="3">
      <t>キンジョ</t>
    </rPh>
    <rPh sb="3" eb="5">
      <t>フクシ</t>
    </rPh>
    <rPh sb="5" eb="7">
      <t>スイシン</t>
    </rPh>
    <rPh sb="7" eb="10">
      <t>キョウギカイ</t>
    </rPh>
    <rPh sb="11" eb="13">
      <t>シガラキ</t>
    </rPh>
    <phoneticPr fontId="1"/>
  </si>
  <si>
    <t>地域力強化推進事業</t>
    <rPh sb="0" eb="2">
      <t>チイキ</t>
    </rPh>
    <rPh sb="2" eb="3">
      <t>リョク</t>
    </rPh>
    <rPh sb="3" eb="5">
      <t>キョウカ</t>
    </rPh>
    <rPh sb="5" eb="7">
      <t>スイシン</t>
    </rPh>
    <rPh sb="7" eb="9">
      <t>ジギョウ</t>
    </rPh>
    <phoneticPr fontId="1"/>
  </si>
  <si>
    <t>障がい者の居場所づくり事業（本部）</t>
    <rPh sb="11" eb="13">
      <t>ジギョウ</t>
    </rPh>
    <rPh sb="14" eb="16">
      <t>ホンブ</t>
    </rPh>
    <phoneticPr fontId="1"/>
  </si>
  <si>
    <t>子ども食堂支援事業</t>
    <rPh sb="0" eb="1">
      <t>コ</t>
    </rPh>
    <rPh sb="3" eb="5">
      <t>ショクドウ</t>
    </rPh>
    <rPh sb="5" eb="7">
      <t>シエン</t>
    </rPh>
    <rPh sb="7" eb="9">
      <t>ジギョウ</t>
    </rPh>
    <phoneticPr fontId="1"/>
  </si>
  <si>
    <t>第3次地域福祉活動計画策定事業</t>
    <rPh sb="0" eb="1">
      <t>ダイ</t>
    </rPh>
    <rPh sb="2" eb="3">
      <t>ジ</t>
    </rPh>
    <rPh sb="3" eb="5">
      <t>チイキ</t>
    </rPh>
    <rPh sb="5" eb="7">
      <t>フクシ</t>
    </rPh>
    <rPh sb="7" eb="9">
      <t>カツドウ</t>
    </rPh>
    <rPh sb="9" eb="11">
      <t>ケイカク</t>
    </rPh>
    <rPh sb="11" eb="13">
      <t>サクテイ</t>
    </rPh>
    <rPh sb="13" eb="15">
      <t>ジギョウ</t>
    </rPh>
    <phoneticPr fontId="1"/>
  </si>
  <si>
    <t>災害福祉ボランティアセンター設置事業</t>
    <rPh sb="0" eb="2">
      <t>サイガイ</t>
    </rPh>
    <rPh sb="2" eb="4">
      <t>フクシ</t>
    </rPh>
    <rPh sb="14" eb="16">
      <t>セッチ</t>
    </rPh>
    <rPh sb="16" eb="18">
      <t>ジギョウ</t>
    </rPh>
    <phoneticPr fontId="1"/>
  </si>
  <si>
    <t>貸出用備品整備事業</t>
    <rPh sb="0" eb="3">
      <t>カシダシヨウ</t>
    </rPh>
    <rPh sb="3" eb="5">
      <t>ビヒン</t>
    </rPh>
    <rPh sb="5" eb="7">
      <t>セイビ</t>
    </rPh>
    <rPh sb="7" eb="9">
      <t>ジギョウ</t>
    </rPh>
    <phoneticPr fontId="1"/>
  </si>
  <si>
    <t>自立支援調整事業</t>
    <rPh sb="0" eb="2">
      <t>ジリツ</t>
    </rPh>
    <rPh sb="2" eb="4">
      <t>シエン</t>
    </rPh>
    <rPh sb="4" eb="6">
      <t>チョウセイ</t>
    </rPh>
    <rPh sb="6" eb="8">
      <t>ジギョウ</t>
    </rPh>
    <phoneticPr fontId="1"/>
  </si>
  <si>
    <t>8158</t>
    <phoneticPr fontId="1"/>
  </si>
  <si>
    <t>業務委託費支出（G)</t>
    <rPh sb="0" eb="2">
      <t>ギョウム</t>
    </rPh>
    <rPh sb="2" eb="4">
      <t>イタク</t>
    </rPh>
    <rPh sb="4" eb="5">
      <t>ヒ</t>
    </rPh>
    <rPh sb="5" eb="7">
      <t>シシュツ</t>
    </rPh>
    <phoneticPr fontId="1"/>
  </si>
  <si>
    <t>販売手数料分売上</t>
    <rPh sb="0" eb="2">
      <t>ハンバイ</t>
    </rPh>
    <rPh sb="2" eb="5">
      <t>テスウリョウ</t>
    </rPh>
    <rPh sb="5" eb="6">
      <t>ブン</t>
    </rPh>
    <rPh sb="6" eb="8">
      <t>ウリアゲ</t>
    </rPh>
    <phoneticPr fontId="1"/>
  </si>
  <si>
    <t>国保連　緩和型</t>
    <rPh sb="0" eb="3">
      <t>コクホレン</t>
    </rPh>
    <rPh sb="4" eb="6">
      <t>カンワ</t>
    </rPh>
    <rPh sb="6" eb="7">
      <t>ガタ</t>
    </rPh>
    <phoneticPr fontId="1"/>
  </si>
  <si>
    <t>利用者　緩和型</t>
    <rPh sb="0" eb="3">
      <t>リヨウシャ</t>
    </rPh>
    <rPh sb="4" eb="6">
      <t>カンワ</t>
    </rPh>
    <rPh sb="6" eb="7">
      <t>ガタ</t>
    </rPh>
    <phoneticPr fontId="1"/>
  </si>
  <si>
    <t>就労支援事業仕入</t>
    <rPh sb="0" eb="2">
      <t>シュウロウ</t>
    </rPh>
    <rPh sb="2" eb="4">
      <t>シエン</t>
    </rPh>
    <rPh sb="4" eb="6">
      <t>ジギョウ</t>
    </rPh>
    <rPh sb="6" eb="8">
      <t>シイレ</t>
    </rPh>
    <phoneticPr fontId="1"/>
  </si>
  <si>
    <t>7318</t>
    <phoneticPr fontId="1"/>
  </si>
  <si>
    <t>雑収入</t>
    <rPh sb="0" eb="3">
      <t>ザツシュウニュウ</t>
    </rPh>
    <phoneticPr fontId="1"/>
  </si>
  <si>
    <t>7341</t>
    <phoneticPr fontId="1"/>
  </si>
  <si>
    <t>8111</t>
    <phoneticPr fontId="1"/>
  </si>
  <si>
    <t>補助金事業収入(公費)（障がい・その他）</t>
    <rPh sb="3" eb="5">
      <t>ジギョウ</t>
    </rPh>
    <rPh sb="8" eb="10">
      <t>コウヒ</t>
    </rPh>
    <rPh sb="12" eb="13">
      <t>ショウ</t>
    </rPh>
    <rPh sb="18" eb="19">
      <t>タ</t>
    </rPh>
    <phoneticPr fontId="1"/>
  </si>
  <si>
    <t>作業所　障害福祉　処遇改善</t>
    <rPh sb="0" eb="2">
      <t>サギョウ</t>
    </rPh>
    <rPh sb="2" eb="3">
      <t>ショ</t>
    </rPh>
    <rPh sb="4" eb="6">
      <t>ショウガイ</t>
    </rPh>
    <rPh sb="6" eb="8">
      <t>フクシ</t>
    </rPh>
    <rPh sb="9" eb="13">
      <t>ショグウカイゼン</t>
    </rPh>
    <phoneticPr fontId="1"/>
  </si>
  <si>
    <t>作業所　障害福祉　処遇改善　特定加算</t>
    <rPh sb="0" eb="2">
      <t>サギョウ</t>
    </rPh>
    <rPh sb="2" eb="3">
      <t>ショ</t>
    </rPh>
    <rPh sb="4" eb="6">
      <t>ショウガイ</t>
    </rPh>
    <rPh sb="6" eb="8">
      <t>フクシ</t>
    </rPh>
    <rPh sb="9" eb="13">
      <t>ショグウカイゼン</t>
    </rPh>
    <rPh sb="14" eb="16">
      <t>トクテイ</t>
    </rPh>
    <rPh sb="16" eb="18">
      <t>カサン</t>
    </rPh>
    <phoneticPr fontId="1"/>
  </si>
  <si>
    <t>8413</t>
    <phoneticPr fontId="1"/>
  </si>
  <si>
    <t>就労支援事業指導員等給与支出（H)</t>
    <rPh sb="0" eb="2">
      <t>シュウロウ</t>
    </rPh>
    <rPh sb="2" eb="4">
      <t>シエン</t>
    </rPh>
    <rPh sb="4" eb="6">
      <t>ジギョウ</t>
    </rPh>
    <rPh sb="6" eb="9">
      <t>シドウイン</t>
    </rPh>
    <rPh sb="9" eb="10">
      <t>トウ</t>
    </rPh>
    <rPh sb="10" eb="12">
      <t>キュウヨ</t>
    </rPh>
    <rPh sb="12" eb="14">
      <t>シシュツ</t>
    </rPh>
    <phoneticPr fontId="1"/>
  </si>
  <si>
    <t>国保連　生保　処遇改善　特定</t>
    <rPh sb="0" eb="3">
      <t>コクホレン</t>
    </rPh>
    <rPh sb="4" eb="6">
      <t>セイホ</t>
    </rPh>
    <rPh sb="7" eb="11">
      <t>ショグウカイゼン</t>
    </rPh>
    <rPh sb="12" eb="14">
      <t>トクテイ</t>
    </rPh>
    <phoneticPr fontId="1"/>
  </si>
  <si>
    <t>利用者　処遇改善　特定</t>
    <rPh sb="0" eb="3">
      <t>リヨウシャ</t>
    </rPh>
    <rPh sb="4" eb="8">
      <t>ショグウカイゼン</t>
    </rPh>
    <rPh sb="9" eb="11">
      <t>トクテイ</t>
    </rPh>
    <phoneticPr fontId="1"/>
  </si>
  <si>
    <t>国保連　処遇改善　特定加算</t>
    <rPh sb="0" eb="3">
      <t>コクホレン</t>
    </rPh>
    <rPh sb="4" eb="8">
      <t>ショグウカイゼン</t>
    </rPh>
    <rPh sb="9" eb="11">
      <t>トクテイ</t>
    </rPh>
    <rPh sb="11" eb="13">
      <t>カサン</t>
    </rPh>
    <phoneticPr fontId="1"/>
  </si>
  <si>
    <t>国保連　障がい福祉　処遇改善</t>
    <rPh sb="0" eb="3">
      <t>コクホレン</t>
    </rPh>
    <rPh sb="4" eb="5">
      <t>ショウ</t>
    </rPh>
    <rPh sb="7" eb="9">
      <t>フクシ</t>
    </rPh>
    <rPh sb="10" eb="12">
      <t>ショグウ</t>
    </rPh>
    <rPh sb="12" eb="14">
      <t>カイゼン</t>
    </rPh>
    <phoneticPr fontId="1"/>
  </si>
  <si>
    <t>複合機16台リース</t>
    <rPh sb="0" eb="3">
      <t>フクゴウキ</t>
    </rPh>
    <rPh sb="5" eb="6">
      <t>ダイ</t>
    </rPh>
    <phoneticPr fontId="1"/>
  </si>
  <si>
    <t>8862</t>
    <phoneticPr fontId="1"/>
  </si>
  <si>
    <t>長期預け金支出</t>
    <rPh sb="0" eb="3">
      <t>チョウキアズ</t>
    </rPh>
    <rPh sb="4" eb="7">
      <t>キンシシュツ</t>
    </rPh>
    <phoneticPr fontId="1"/>
  </si>
  <si>
    <t>7563</t>
    <phoneticPr fontId="1"/>
  </si>
  <si>
    <t>長期預け金返還金収入</t>
    <rPh sb="0" eb="3">
      <t>チョウキアズ</t>
    </rPh>
    <rPh sb="5" eb="8">
      <t>ヘンカンキン</t>
    </rPh>
    <rPh sb="8" eb="10">
      <t>シュウニュウ</t>
    </rPh>
    <phoneticPr fontId="1"/>
  </si>
  <si>
    <t/>
  </si>
  <si>
    <t>地域福祉課</t>
    <rPh sb="0" eb="2">
      <t>チイキ</t>
    </rPh>
    <rPh sb="2" eb="4">
      <t>フクシ</t>
    </rPh>
    <rPh sb="4" eb="5">
      <t>カ</t>
    </rPh>
    <phoneticPr fontId="1"/>
  </si>
  <si>
    <t>生活福祉課</t>
    <rPh sb="0" eb="2">
      <t>セイカツ</t>
    </rPh>
    <rPh sb="2" eb="4">
      <t>フクシ</t>
    </rPh>
    <rPh sb="4" eb="5">
      <t>カ</t>
    </rPh>
    <phoneticPr fontId="1"/>
  </si>
  <si>
    <t>フードバンク・子ども食堂ネットワーク拠点整備事業</t>
    <rPh sb="7" eb="8">
      <t>コ</t>
    </rPh>
    <rPh sb="10" eb="12">
      <t>ショクドウ</t>
    </rPh>
    <rPh sb="18" eb="20">
      <t>キョテン</t>
    </rPh>
    <rPh sb="20" eb="22">
      <t>セイビ</t>
    </rPh>
    <rPh sb="22" eb="24">
      <t>ジギョウ</t>
    </rPh>
    <phoneticPr fontId="1"/>
  </si>
  <si>
    <t>学習支援サポーター</t>
    <rPh sb="0" eb="4">
      <t>ガクシュウシエン</t>
    </rPh>
    <phoneticPr fontId="1"/>
  </si>
  <si>
    <t>本年度予算額</t>
    <rPh sb="0" eb="3">
      <t>ホンネンド</t>
    </rPh>
    <rPh sb="3" eb="5">
      <t>ヨサン</t>
    </rPh>
    <rPh sb="5" eb="6">
      <t>ガク</t>
    </rPh>
    <phoneticPr fontId="1"/>
  </si>
  <si>
    <t>甲賀市　安否確認</t>
    <rPh sb="0" eb="3">
      <t>コウカシ</t>
    </rPh>
    <rPh sb="4" eb="6">
      <t>アンピ</t>
    </rPh>
    <rPh sb="6" eb="8">
      <t>カクニン</t>
    </rPh>
    <phoneticPr fontId="1"/>
  </si>
  <si>
    <t>福祉ホール</t>
    <rPh sb="0" eb="2">
      <t>フクシ</t>
    </rPh>
    <phoneticPr fontId="1"/>
  </si>
  <si>
    <t>利用者　入浴代　現行相当</t>
    <rPh sb="0" eb="3">
      <t>リヨウシャ</t>
    </rPh>
    <rPh sb="4" eb="6">
      <t>ニュウヨク</t>
    </rPh>
    <rPh sb="6" eb="7">
      <t>ダイ</t>
    </rPh>
    <rPh sb="8" eb="10">
      <t>ゲンコウ</t>
    </rPh>
    <rPh sb="10" eb="12">
      <t>ソウトウ</t>
    </rPh>
    <phoneticPr fontId="1"/>
  </si>
  <si>
    <t>すまいる売上</t>
    <rPh sb="4" eb="6">
      <t>ウリアゲ</t>
    </rPh>
    <phoneticPr fontId="1"/>
  </si>
  <si>
    <t>製菓内職代・作業料</t>
    <rPh sb="0" eb="2">
      <t>セイカ</t>
    </rPh>
    <rPh sb="2" eb="4">
      <t>ナイショク</t>
    </rPh>
    <rPh sb="4" eb="5">
      <t>ダイ</t>
    </rPh>
    <rPh sb="6" eb="8">
      <t>サギョウ</t>
    </rPh>
    <rPh sb="8" eb="9">
      <t>リョウ</t>
    </rPh>
    <phoneticPr fontId="1"/>
  </si>
  <si>
    <t>売上割引割戻</t>
    <rPh sb="0" eb="2">
      <t>ウリアゲ</t>
    </rPh>
    <rPh sb="2" eb="4">
      <t>ワリビキ</t>
    </rPh>
    <rPh sb="4" eb="6">
      <t>ワリモドシ</t>
    </rPh>
    <phoneticPr fontId="1"/>
  </si>
  <si>
    <t>古紙</t>
    <rPh sb="0" eb="2">
      <t>コシ</t>
    </rPh>
    <phoneticPr fontId="1"/>
  </si>
  <si>
    <t>アルミ缶・スチール缶</t>
    <rPh sb="3" eb="4">
      <t>カン</t>
    </rPh>
    <rPh sb="9" eb="10">
      <t>カン</t>
    </rPh>
    <phoneticPr fontId="1"/>
  </si>
  <si>
    <r>
      <t>清掃作業代</t>
    </r>
    <r>
      <rPr>
        <sz val="9"/>
        <color rgb="FFFF0000"/>
        <rFont val="HG平成丸ｺﾞｼｯｸ体W4"/>
        <family val="3"/>
        <charset val="128"/>
      </rPr>
      <t>（外部）</t>
    </r>
    <rPh sb="0" eb="2">
      <t>セイソウ</t>
    </rPh>
    <rPh sb="2" eb="4">
      <t>サギョウ</t>
    </rPh>
    <rPh sb="4" eb="5">
      <t>ダイ</t>
    </rPh>
    <rPh sb="6" eb="8">
      <t>ガイブ</t>
    </rPh>
    <phoneticPr fontId="1"/>
  </si>
  <si>
    <t>清掃作業代（内部）</t>
    <rPh sb="0" eb="4">
      <t>セイソウサギョウ</t>
    </rPh>
    <rPh sb="4" eb="5">
      <t>ダイ</t>
    </rPh>
    <rPh sb="6" eb="8">
      <t>ナイブ</t>
    </rPh>
    <phoneticPr fontId="1"/>
  </si>
  <si>
    <t>エコバッグ売上</t>
    <rPh sb="5" eb="7">
      <t>ウリアゲ</t>
    </rPh>
    <phoneticPr fontId="1"/>
  </si>
  <si>
    <t>給与　正職</t>
    <rPh sb="0" eb="2">
      <t>キュウヨ</t>
    </rPh>
    <rPh sb="3" eb="4">
      <t>セイ</t>
    </rPh>
    <rPh sb="4" eb="5">
      <t>ショク</t>
    </rPh>
    <phoneticPr fontId="1"/>
  </si>
  <si>
    <t>通勤手当　正職</t>
    <rPh sb="0" eb="2">
      <t>ツウキン</t>
    </rPh>
    <rPh sb="2" eb="4">
      <t>テアテ</t>
    </rPh>
    <rPh sb="5" eb="6">
      <t>セイ</t>
    </rPh>
    <rPh sb="6" eb="7">
      <t>ショク</t>
    </rPh>
    <phoneticPr fontId="1"/>
  </si>
  <si>
    <t>手当・時間外等　正職</t>
    <rPh sb="0" eb="2">
      <t>テアテ</t>
    </rPh>
    <rPh sb="3" eb="5">
      <t>ジカン</t>
    </rPh>
    <rPh sb="5" eb="6">
      <t>ガイ</t>
    </rPh>
    <rPh sb="6" eb="7">
      <t>トウ</t>
    </rPh>
    <rPh sb="8" eb="9">
      <t>セイ</t>
    </rPh>
    <rPh sb="9" eb="10">
      <t>ショク</t>
    </rPh>
    <phoneticPr fontId="1"/>
  </si>
  <si>
    <t>特定処遇改善　正職</t>
    <rPh sb="0" eb="2">
      <t>トクテイ</t>
    </rPh>
    <rPh sb="2" eb="4">
      <t>ショグウ</t>
    </rPh>
    <rPh sb="4" eb="6">
      <t>カイゼン</t>
    </rPh>
    <rPh sb="7" eb="8">
      <t>セイ</t>
    </rPh>
    <rPh sb="8" eb="9">
      <t>ショク</t>
    </rPh>
    <phoneticPr fontId="1"/>
  </si>
  <si>
    <t>夏季賞与</t>
    <rPh sb="0" eb="2">
      <t>カキ</t>
    </rPh>
    <rPh sb="2" eb="4">
      <t>ショウヨ</t>
    </rPh>
    <phoneticPr fontId="1"/>
  </si>
  <si>
    <t>冬季賞与</t>
    <rPh sb="0" eb="2">
      <t>トウキ</t>
    </rPh>
    <rPh sb="2" eb="4">
      <t>ショウヨ</t>
    </rPh>
    <phoneticPr fontId="1"/>
  </si>
  <si>
    <t>処遇改善加算分1回目</t>
    <rPh sb="0" eb="4">
      <t>ショグウカイゼン</t>
    </rPh>
    <rPh sb="4" eb="6">
      <t>カサン</t>
    </rPh>
    <rPh sb="6" eb="7">
      <t>ブン</t>
    </rPh>
    <rPh sb="8" eb="10">
      <t>カイメ</t>
    </rPh>
    <phoneticPr fontId="1"/>
  </si>
  <si>
    <t>期末一時金</t>
    <rPh sb="0" eb="2">
      <t>キマツ</t>
    </rPh>
    <rPh sb="2" eb="5">
      <t>イチジキン</t>
    </rPh>
    <phoneticPr fontId="1"/>
  </si>
  <si>
    <t>給与　嘱託</t>
    <rPh sb="0" eb="2">
      <t>キュウヨ</t>
    </rPh>
    <rPh sb="3" eb="5">
      <t>ショクタク</t>
    </rPh>
    <phoneticPr fontId="1"/>
  </si>
  <si>
    <t>通勤手当　嘱託</t>
    <rPh sb="0" eb="4">
      <t>ツウキンテアテ</t>
    </rPh>
    <rPh sb="5" eb="7">
      <t>ショクタク</t>
    </rPh>
    <phoneticPr fontId="1"/>
  </si>
  <si>
    <t>手当・時間外等　嘱託</t>
    <rPh sb="0" eb="2">
      <t>テアテ</t>
    </rPh>
    <rPh sb="3" eb="5">
      <t>ジカン</t>
    </rPh>
    <rPh sb="5" eb="6">
      <t>ガイ</t>
    </rPh>
    <rPh sb="6" eb="7">
      <t>トウ</t>
    </rPh>
    <phoneticPr fontId="1"/>
  </si>
  <si>
    <t>特定処遇改善　嘱託</t>
    <rPh sb="0" eb="4">
      <t>トクテイショグウ</t>
    </rPh>
    <rPh sb="4" eb="6">
      <t>カイゼン</t>
    </rPh>
    <phoneticPr fontId="1"/>
  </si>
  <si>
    <t>給与　パート</t>
    <rPh sb="0" eb="2">
      <t>キュウヨ</t>
    </rPh>
    <phoneticPr fontId="1"/>
  </si>
  <si>
    <t>通勤手当　パート</t>
    <rPh sb="0" eb="4">
      <t>ツウキンテアテ</t>
    </rPh>
    <phoneticPr fontId="1"/>
  </si>
  <si>
    <t>管理者手当　パート</t>
    <rPh sb="0" eb="3">
      <t>カンリシャ</t>
    </rPh>
    <rPh sb="3" eb="5">
      <t>テアテ</t>
    </rPh>
    <phoneticPr fontId="1"/>
  </si>
  <si>
    <t>特定処遇改善　パート</t>
    <rPh sb="0" eb="6">
      <t>トクテイショグウカイゼン</t>
    </rPh>
    <phoneticPr fontId="1"/>
  </si>
  <si>
    <t>退職一時金</t>
    <rPh sb="0" eb="2">
      <t>タイショク</t>
    </rPh>
    <rPh sb="2" eb="5">
      <t>イチジキン</t>
    </rPh>
    <phoneticPr fontId="1"/>
  </si>
  <si>
    <t>健康保険・厚生年金保険料</t>
    <rPh sb="0" eb="2">
      <t>ケンコウ</t>
    </rPh>
    <rPh sb="2" eb="4">
      <t>ホケン</t>
    </rPh>
    <rPh sb="5" eb="7">
      <t>コウセイ</t>
    </rPh>
    <rPh sb="7" eb="9">
      <t>ネンキン</t>
    </rPh>
    <rPh sb="9" eb="12">
      <t>ホケンリョウ</t>
    </rPh>
    <phoneticPr fontId="1"/>
  </si>
  <si>
    <t>労働保険料</t>
    <rPh sb="0" eb="2">
      <t>ロウドウ</t>
    </rPh>
    <rPh sb="2" eb="5">
      <t>ホケンリョウ</t>
    </rPh>
    <phoneticPr fontId="1"/>
  </si>
  <si>
    <t>外出支援車リース料</t>
    <rPh sb="0" eb="2">
      <t>ガイシュツ</t>
    </rPh>
    <rPh sb="2" eb="4">
      <t>シエン</t>
    </rPh>
    <rPh sb="4" eb="5">
      <t>クルマ</t>
    </rPh>
    <rPh sb="8" eb="9">
      <t>リョウ</t>
    </rPh>
    <phoneticPr fontId="1"/>
  </si>
  <si>
    <r>
      <t>整備代</t>
    </r>
    <r>
      <rPr>
        <sz val="9"/>
        <color rgb="FFFF0000"/>
        <rFont val="HG平成丸ｺﾞｼｯｸ体W4"/>
        <family val="3"/>
        <charset val="128"/>
      </rPr>
      <t>（ﾀｲﾔｵｲﾙ交換・洗車・事故以外修理他）</t>
    </r>
    <rPh sb="0" eb="2">
      <t>セイビ</t>
    </rPh>
    <rPh sb="2" eb="3">
      <t>ダイ</t>
    </rPh>
    <rPh sb="10" eb="12">
      <t>コウカン</t>
    </rPh>
    <rPh sb="13" eb="15">
      <t>センシャ</t>
    </rPh>
    <rPh sb="16" eb="18">
      <t>ジコ</t>
    </rPh>
    <rPh sb="18" eb="20">
      <t>イガイ</t>
    </rPh>
    <rPh sb="20" eb="22">
      <t>シュウリ</t>
    </rPh>
    <rPh sb="22" eb="23">
      <t>ホカ</t>
    </rPh>
    <phoneticPr fontId="1"/>
  </si>
  <si>
    <r>
      <t>車輛消耗品</t>
    </r>
    <r>
      <rPr>
        <sz val="9"/>
        <color rgb="FFFF0000"/>
        <rFont val="HG平成丸ｺﾞｼｯｸ体W4"/>
        <family val="3"/>
        <charset val="128"/>
      </rPr>
      <t>（ﾀｲﾔ購入・修理部品他）</t>
    </r>
    <rPh sb="0" eb="5">
      <t>シャリョウショウモウヒン</t>
    </rPh>
    <rPh sb="9" eb="11">
      <t>コウニュウ</t>
    </rPh>
    <rPh sb="12" eb="14">
      <t>シュウリ</t>
    </rPh>
    <rPh sb="14" eb="16">
      <t>ブヒン</t>
    </rPh>
    <rPh sb="16" eb="17">
      <t>ホカ</t>
    </rPh>
    <phoneticPr fontId="1"/>
  </si>
  <si>
    <r>
      <t>その他</t>
    </r>
    <r>
      <rPr>
        <sz val="9"/>
        <color rgb="FFFF0000"/>
        <rFont val="HG平成丸ｺﾞｼｯｸ体W4"/>
        <family val="3"/>
        <charset val="128"/>
      </rPr>
      <t>（ﾀｲﾔ廃棄料含む）</t>
    </r>
    <rPh sb="2" eb="3">
      <t>タ</t>
    </rPh>
    <rPh sb="7" eb="9">
      <t>ハイキ</t>
    </rPh>
    <rPh sb="9" eb="10">
      <t>リョウ</t>
    </rPh>
    <rPh sb="10" eb="11">
      <t>フク</t>
    </rPh>
    <phoneticPr fontId="1"/>
  </si>
  <si>
    <t>7411</t>
    <phoneticPr fontId="1"/>
  </si>
  <si>
    <t>7710</t>
    <phoneticPr fontId="1"/>
  </si>
  <si>
    <t>A01</t>
    <phoneticPr fontId="1"/>
  </si>
  <si>
    <t>リサイクル預託金</t>
    <rPh sb="5" eb="8">
      <t>ヨタクキン</t>
    </rPh>
    <phoneticPr fontId="1"/>
  </si>
  <si>
    <t>令和3年度
予　算　額</t>
    <rPh sb="0" eb="2">
      <t>レイワ</t>
    </rPh>
    <rPh sb="3" eb="5">
      <t>ネンド</t>
    </rPh>
    <rPh sb="7" eb="8">
      <t>ヨ</t>
    </rPh>
    <rPh sb="9" eb="10">
      <t>ザン</t>
    </rPh>
    <rPh sb="11" eb="12">
      <t>ガク</t>
    </rPh>
    <phoneticPr fontId="1"/>
  </si>
  <si>
    <t>生活支援体制整備事業（本部）</t>
    <rPh sb="0" eb="4">
      <t>セイカツシエン</t>
    </rPh>
    <rPh sb="4" eb="6">
      <t>タイセイ</t>
    </rPh>
    <rPh sb="6" eb="8">
      <t>セイビ</t>
    </rPh>
    <rPh sb="8" eb="10">
      <t>ジギョウ</t>
    </rPh>
    <rPh sb="11" eb="13">
      <t>ホンブ</t>
    </rPh>
    <phoneticPr fontId="1"/>
  </si>
  <si>
    <t>センター管理【223】</t>
    <rPh sb="4" eb="6">
      <t>カンリ</t>
    </rPh>
    <phoneticPr fontId="1"/>
  </si>
  <si>
    <t>甲賀市福祉ホール【224】</t>
    <rPh sb="0" eb="3">
      <t>コウカシ</t>
    </rPh>
    <rPh sb="3" eb="5">
      <t>フクシ</t>
    </rPh>
    <phoneticPr fontId="1"/>
  </si>
  <si>
    <t>社協会費あり</t>
    <rPh sb="0" eb="2">
      <t>シャキョウ</t>
    </rPh>
    <rPh sb="2" eb="4">
      <t>カイヒ</t>
    </rPh>
    <phoneticPr fontId="1"/>
  </si>
  <si>
    <t>地域力強化推進事業（本部）</t>
  </si>
  <si>
    <t>R3新規</t>
    <rPh sb="2" eb="4">
      <t>シンキ</t>
    </rPh>
    <phoneticPr fontId="1"/>
  </si>
  <si>
    <t>ボランティア養成研修事業</t>
    <rPh sb="6" eb="8">
      <t>ヨウセイ</t>
    </rPh>
    <rPh sb="8" eb="10">
      <t>ケンシュウ</t>
    </rPh>
    <rPh sb="10" eb="12">
      <t>ジギョウ</t>
    </rPh>
    <phoneticPr fontId="1"/>
  </si>
  <si>
    <t>見守り・支えあい（生活支援体制整備）事業</t>
    <rPh sb="0" eb="2">
      <t>ミマモ</t>
    </rPh>
    <rPh sb="4" eb="5">
      <t>ササ</t>
    </rPh>
    <rPh sb="9" eb="11">
      <t>セイカツ</t>
    </rPh>
    <rPh sb="11" eb="13">
      <t>シエン</t>
    </rPh>
    <rPh sb="13" eb="17">
      <t>タイセイセイビ</t>
    </rPh>
    <rPh sb="18" eb="20">
      <t>ジギョウ</t>
    </rPh>
    <phoneticPr fontId="1"/>
  </si>
  <si>
    <r>
      <t>フードバンク・子ども食堂ネットワーク拠点整備事業</t>
    </r>
    <r>
      <rPr>
        <sz val="8"/>
        <color rgb="FFFF0000"/>
        <rFont val="HG平成丸ｺﾞｼｯｸ体W4"/>
        <family val="3"/>
        <charset val="128"/>
      </rPr>
      <t>（水口）</t>
    </r>
    <rPh sb="7" eb="8">
      <t>コ</t>
    </rPh>
    <rPh sb="10" eb="12">
      <t>ショクドウ</t>
    </rPh>
    <rPh sb="18" eb="20">
      <t>キョテン</t>
    </rPh>
    <rPh sb="20" eb="22">
      <t>セイビ</t>
    </rPh>
    <rPh sb="22" eb="24">
      <t>ジギョウ</t>
    </rPh>
    <rPh sb="25" eb="27">
      <t>ミナクチ</t>
    </rPh>
    <phoneticPr fontId="1"/>
  </si>
  <si>
    <t>フードバンク・子ども食堂ネットワーク拠点整備事業（甲賀）</t>
    <rPh sb="7" eb="8">
      <t>コ</t>
    </rPh>
    <rPh sb="10" eb="12">
      <t>ショクドウ</t>
    </rPh>
    <rPh sb="18" eb="20">
      <t>キョテン</t>
    </rPh>
    <rPh sb="20" eb="22">
      <t>セイビ</t>
    </rPh>
    <rPh sb="22" eb="24">
      <t>ジギョウ</t>
    </rPh>
    <rPh sb="25" eb="27">
      <t>コウカ</t>
    </rPh>
    <phoneticPr fontId="1"/>
  </si>
  <si>
    <t>フードバンク・子ども食堂ネットワーク拠点整備事業（信楽）</t>
    <rPh sb="7" eb="8">
      <t>コ</t>
    </rPh>
    <rPh sb="10" eb="12">
      <t>ショクドウ</t>
    </rPh>
    <rPh sb="18" eb="20">
      <t>キョテン</t>
    </rPh>
    <rPh sb="20" eb="22">
      <t>セイビ</t>
    </rPh>
    <rPh sb="22" eb="24">
      <t>ジギョウ</t>
    </rPh>
    <rPh sb="25" eb="27">
      <t>シガラキ</t>
    </rPh>
    <phoneticPr fontId="1"/>
  </si>
  <si>
    <t>歩く居場所（甲賀市支援対象児童等見守り強化）事業</t>
    <rPh sb="0" eb="1">
      <t>アル</t>
    </rPh>
    <rPh sb="2" eb="5">
      <t>イバショ</t>
    </rPh>
    <rPh sb="6" eb="9">
      <t>コウカシ</t>
    </rPh>
    <rPh sb="9" eb="11">
      <t>シエン</t>
    </rPh>
    <rPh sb="11" eb="13">
      <t>タイショウ</t>
    </rPh>
    <rPh sb="13" eb="15">
      <t>ジドウ</t>
    </rPh>
    <rPh sb="15" eb="16">
      <t>トウ</t>
    </rPh>
    <rPh sb="16" eb="18">
      <t>ミマモ</t>
    </rPh>
    <rPh sb="19" eb="21">
      <t>キョウカ</t>
    </rPh>
    <rPh sb="22" eb="24">
      <t>ジギョウ</t>
    </rPh>
    <phoneticPr fontId="1"/>
  </si>
  <si>
    <t>R3改称</t>
    <rPh sb="2" eb="4">
      <t>カイショウ</t>
    </rPh>
    <phoneticPr fontId="1"/>
  </si>
  <si>
    <t>第3次補正
予　算　額</t>
    <rPh sb="0" eb="1">
      <t>ダイ</t>
    </rPh>
    <rPh sb="2" eb="3">
      <t>ジ</t>
    </rPh>
    <rPh sb="3" eb="5">
      <t>ホセイ</t>
    </rPh>
    <rPh sb="7" eb="8">
      <t>ヨ</t>
    </rPh>
    <rPh sb="9" eb="10">
      <t>サン</t>
    </rPh>
    <rPh sb="11" eb="12">
      <t>ガク</t>
    </rPh>
    <phoneticPr fontId="1"/>
  </si>
  <si>
    <t>8149</t>
    <phoneticPr fontId="1"/>
  </si>
  <si>
    <t>通信運搬費支出（G）</t>
    <rPh sb="0" eb="5">
      <t>ツウシンウンパンヒ</t>
    </rPh>
    <rPh sb="5" eb="7">
      <t>シシュツ</t>
    </rPh>
    <phoneticPr fontId="1"/>
  </si>
  <si>
    <t>8744</t>
    <phoneticPr fontId="1"/>
  </si>
  <si>
    <t>1年以内返済予定リース債務返済支出</t>
    <rPh sb="1" eb="8">
      <t>ネンイナイヘンサイヨテイ</t>
    </rPh>
    <rPh sb="11" eb="13">
      <t>サイム</t>
    </rPh>
    <rPh sb="13" eb="15">
      <t>ヘンサイ</t>
    </rPh>
    <rPh sb="15" eb="17">
      <t>シシュツ</t>
    </rPh>
    <phoneticPr fontId="1"/>
  </si>
  <si>
    <t>B1</t>
    <phoneticPr fontId="1"/>
  </si>
  <si>
    <t>日立キャピタル　印刷機</t>
    <rPh sb="0" eb="2">
      <t>ヒタチ</t>
    </rPh>
    <rPh sb="8" eb="11">
      <t>インサツキ</t>
    </rPh>
    <phoneticPr fontId="1"/>
  </si>
  <si>
    <t>事故修理代</t>
    <rPh sb="0" eb="2">
      <t>ジコ</t>
    </rPh>
    <rPh sb="2" eb="4">
      <t>シュウリ</t>
    </rPh>
    <rPh sb="4" eb="5">
      <t>ダイ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</si>
</sst>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_(* #,##0_);_(* \(#,##0\);_(* &quot;-&quot;_);_(@_)"/>
    <numFmt numFmtId="177" formatCode="#,##0;&quot;△ &quot;#,##0"/>
    <numFmt numFmtId="178" formatCode="#,##0_ "/>
    <numFmt numFmtId="180" formatCode="#,##0_ ;[Red]\-#,##0\ "/>
  </numFmts>
  <fonts count="39">
    <font>
      <sz val="10"/>
      <color indexed="8"/>
      <name val="MS Sans Serif"/>
      <family val="2"/>
    </font>
    <font>
      <sz val="6"/>
      <name val="ＭＳ Ｐゴシック"/>
      <family val="3"/>
      <charset val="128"/>
    </font>
    <font>
      <sz val="9"/>
      <name val="Arial Narrow"/>
      <family val="2"/>
    </font>
    <font>
      <b/>
      <sz val="11"/>
      <name val="Arial Narrow"/>
      <family val="2"/>
    </font>
    <font>
      <sz val="9"/>
      <name val="HG平成丸ｺﾞｼｯｸ体W4"/>
      <family val="3"/>
      <charset val="128"/>
    </font>
    <font>
      <sz val="10"/>
      <name val="Arial Narrow"/>
      <family val="2"/>
    </font>
    <font>
      <sz val="10"/>
      <color indexed="8"/>
      <name val="MS Sans Serif"/>
      <family val="2"/>
    </font>
    <font>
      <sz val="9"/>
      <name val="HGP平成角ｺﾞｼｯｸ体W3"/>
      <family val="3"/>
      <charset val="128"/>
    </font>
    <font>
      <b/>
      <sz val="9"/>
      <name val="HG平成丸ｺﾞｼｯｸ体W4"/>
      <family val="3"/>
      <charset val="128"/>
    </font>
    <font>
      <b/>
      <sz val="10"/>
      <name val="HG平成丸ｺﾞｼｯｸ体W4"/>
      <family val="3"/>
      <charset val="128"/>
    </font>
    <font>
      <sz val="10"/>
      <name val="HG平成丸ｺﾞｼｯｸ体W4"/>
      <family val="3"/>
      <charset val="128"/>
    </font>
    <font>
      <b/>
      <sz val="9"/>
      <name val="Arial Narrow"/>
      <family val="2"/>
    </font>
    <font>
      <sz val="11"/>
      <name val="Arial Narrow"/>
      <family val="2"/>
    </font>
    <font>
      <b/>
      <sz val="10"/>
      <name val="Arial Narrow"/>
      <family val="2"/>
    </font>
    <font>
      <sz val="8"/>
      <name val="HG平成丸ｺﾞｼｯｸ体W4"/>
      <family val="3"/>
      <charset val="128"/>
    </font>
    <font>
      <sz val="9"/>
      <color indexed="81"/>
      <name val="ＭＳ Ｐゴシック"/>
      <family val="3"/>
      <charset val="128"/>
    </font>
    <font>
      <b/>
      <sz val="12"/>
      <name val="HG平成丸ｺﾞｼｯｸ体W4"/>
      <family val="3"/>
      <charset val="128"/>
    </font>
    <font>
      <b/>
      <sz val="9"/>
      <name val="ＭＳ Ｐゴシック"/>
      <family val="3"/>
      <charset val="128"/>
    </font>
    <font>
      <sz val="8"/>
      <color indexed="81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b/>
      <sz val="9"/>
      <color rgb="FFFF0000"/>
      <name val="HG平成丸ｺﾞｼｯｸ体W4"/>
      <family val="3"/>
      <charset val="128"/>
    </font>
    <font>
      <sz val="12"/>
      <color indexed="81"/>
      <name val="MS P ゴシック"/>
      <family val="3"/>
      <charset val="128"/>
    </font>
    <font>
      <sz val="9"/>
      <color rgb="FFFF0000"/>
      <name val="HG平成丸ｺﾞｼｯｸ体W4"/>
      <family val="3"/>
      <charset val="128"/>
    </font>
    <font>
      <sz val="9"/>
      <color rgb="FFFF0000"/>
      <name val="Arial Narrow"/>
      <family val="2"/>
    </font>
    <font>
      <b/>
      <i/>
      <sz val="9"/>
      <color indexed="81"/>
      <name val="ＭＳ Ｐゴシック"/>
      <family val="3"/>
      <charset val="128"/>
    </font>
    <font>
      <b/>
      <i/>
      <sz val="9"/>
      <color indexed="81"/>
      <name val="MS P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1"/>
      <color rgb="FFFF0000"/>
      <name val="Arial Narrow"/>
      <family val="2"/>
    </font>
    <font>
      <b/>
      <sz val="9"/>
      <color rgb="FFFF0000"/>
      <name val="Arial Narrow"/>
      <family val="2"/>
    </font>
    <font>
      <i/>
      <sz val="9"/>
      <color indexed="81"/>
      <name val="ＭＳ Ｐゴシック"/>
      <family val="3"/>
      <charset val="128"/>
    </font>
    <font>
      <sz val="11"/>
      <color rgb="FFFF0000"/>
      <name val="Arial Narrow"/>
      <family val="2"/>
    </font>
    <font>
      <i/>
      <sz val="8"/>
      <color indexed="81"/>
      <name val="ＭＳ Ｐゴシック"/>
      <family val="3"/>
      <charset val="128"/>
    </font>
    <font>
      <sz val="8"/>
      <color rgb="FFFF0000"/>
      <name val="HG平成丸ｺﾞｼｯｸ体W4"/>
      <family val="3"/>
      <charset val="128"/>
    </font>
    <font>
      <i/>
      <sz val="9"/>
      <color indexed="81"/>
      <name val="MS P ゴシック"/>
      <family val="3"/>
      <charset val="128"/>
    </font>
    <font>
      <sz val="12"/>
      <color indexed="81"/>
      <name val="ＭＳ Ｐゴシック"/>
      <family val="3"/>
      <charset val="128"/>
    </font>
    <font>
      <sz val="11"/>
      <color indexed="81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</fills>
  <borders count="1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hair">
        <color indexed="64"/>
      </bottom>
      <diagonal/>
    </border>
    <border>
      <left/>
      <right/>
      <top style="thick">
        <color auto="1"/>
      </top>
      <bottom style="hair">
        <color indexed="64"/>
      </bottom>
      <diagonal/>
    </border>
    <border>
      <left/>
      <right style="thick">
        <color auto="1"/>
      </right>
      <top/>
      <bottom style="thin">
        <color indexed="64"/>
      </bottom>
      <diagonal/>
    </border>
    <border>
      <left style="thick">
        <color auto="1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38" fontId="7" fillId="0" borderId="0" applyFont="0" applyFill="0" applyBorder="0" applyAlignment="0" applyProtection="0">
      <alignment vertical="center"/>
    </xf>
    <xf numFmtId="0" fontId="6" fillId="0" borderId="0"/>
    <xf numFmtId="38" fontId="6" fillId="0" borderId="0" applyFont="0" applyFill="0" applyBorder="0" applyAlignment="0" applyProtection="0">
      <alignment vertical="center"/>
    </xf>
  </cellStyleXfs>
  <cellXfs count="768">
    <xf numFmtId="0" fontId="0" fillId="0" borderId="0" xfId="0" applyNumberFormat="1" applyFill="1" applyBorder="1" applyAlignment="1" applyProtection="1"/>
    <xf numFmtId="49" fontId="4" fillId="0" borderId="0" xfId="0" applyNumberFormat="1" applyFont="1" applyFill="1" applyBorder="1" applyAlignment="1" applyProtection="1">
      <alignment horizontal="center" vertical="center" wrapText="1"/>
    </xf>
    <xf numFmtId="0" fontId="9" fillId="0" borderId="33" xfId="0" applyFont="1" applyFill="1" applyBorder="1" applyAlignment="1">
      <alignment vertical="center"/>
    </xf>
    <xf numFmtId="0" fontId="8" fillId="0" borderId="36" xfId="0" applyFont="1" applyFill="1" applyBorder="1" applyAlignment="1">
      <alignment vertical="center"/>
    </xf>
    <xf numFmtId="49" fontId="4" fillId="0" borderId="38" xfId="0" applyNumberFormat="1" applyFont="1" applyFill="1" applyBorder="1" applyAlignment="1" applyProtection="1">
      <alignment horizontal="center" vertical="center" wrapText="1"/>
    </xf>
    <xf numFmtId="49" fontId="4" fillId="0" borderId="40" xfId="0" applyNumberFormat="1" applyFont="1" applyFill="1" applyBorder="1" applyAlignment="1" applyProtection="1">
      <alignment horizontal="center" vertical="center" wrapText="1"/>
    </xf>
    <xf numFmtId="49" fontId="8" fillId="0" borderId="38" xfId="0" applyNumberFormat="1" applyFont="1" applyFill="1" applyBorder="1" applyAlignment="1" applyProtection="1">
      <alignment horizontal="center" vertical="center" wrapText="1"/>
    </xf>
    <xf numFmtId="49" fontId="8" fillId="0" borderId="38" xfId="0" applyNumberFormat="1" applyFont="1" applyFill="1" applyBorder="1" applyAlignment="1">
      <alignment horizontal="center" vertical="center" wrapText="1"/>
    </xf>
    <xf numFmtId="49" fontId="4" fillId="0" borderId="41" xfId="0" applyNumberFormat="1" applyFont="1" applyFill="1" applyBorder="1" applyAlignment="1" applyProtection="1">
      <alignment horizontal="center" vertical="center" wrapText="1"/>
    </xf>
    <xf numFmtId="49" fontId="8" fillId="0" borderId="0" xfId="0" applyNumberFormat="1" applyFont="1" applyFill="1" applyBorder="1" applyAlignment="1" applyProtection="1">
      <alignment vertical="center"/>
    </xf>
    <xf numFmtId="49" fontId="8" fillId="0" borderId="44" xfId="0" applyNumberFormat="1" applyFont="1" applyFill="1" applyBorder="1" applyAlignment="1" applyProtection="1">
      <alignment vertical="center"/>
    </xf>
    <xf numFmtId="49" fontId="8" fillId="0" borderId="0" xfId="0" applyNumberFormat="1" applyFont="1" applyFill="1" applyBorder="1" applyAlignment="1" applyProtection="1">
      <alignment horizontal="left" vertical="center"/>
    </xf>
    <xf numFmtId="49" fontId="9" fillId="0" borderId="10" xfId="0" applyNumberFormat="1" applyFont="1" applyFill="1" applyBorder="1" applyAlignment="1" applyProtection="1">
      <alignment vertical="center"/>
    </xf>
    <xf numFmtId="49" fontId="9" fillId="0" borderId="10" xfId="0" applyNumberFormat="1" applyFont="1" applyFill="1" applyBorder="1" applyAlignment="1">
      <alignment vertical="center"/>
    </xf>
    <xf numFmtId="49" fontId="8" fillId="0" borderId="12" xfId="0" applyNumberFormat="1" applyFont="1" applyFill="1" applyBorder="1" applyAlignment="1" applyProtection="1">
      <alignment vertical="center"/>
    </xf>
    <xf numFmtId="0" fontId="8" fillId="0" borderId="12" xfId="0" applyFont="1" applyFill="1" applyBorder="1" applyAlignment="1">
      <alignment vertical="center"/>
    </xf>
    <xf numFmtId="49" fontId="8" fillId="0" borderId="12" xfId="0" applyNumberFormat="1" applyFont="1" applyFill="1" applyBorder="1" applyAlignment="1">
      <alignment vertical="center"/>
    </xf>
    <xf numFmtId="49" fontId="8" fillId="0" borderId="13" xfId="0" applyNumberFormat="1" applyFont="1" applyFill="1" applyBorder="1" applyAlignment="1" applyProtection="1">
      <alignment vertical="center"/>
    </xf>
    <xf numFmtId="49" fontId="8" fillId="0" borderId="14" xfId="0" applyNumberFormat="1" applyFont="1" applyFill="1" applyBorder="1" applyAlignment="1">
      <alignment vertical="center"/>
    </xf>
    <xf numFmtId="0" fontId="8" fillId="0" borderId="29" xfId="0" applyFont="1" applyFill="1" applyBorder="1" applyAlignment="1">
      <alignment vertical="center"/>
    </xf>
    <xf numFmtId="49" fontId="8" fillId="0" borderId="29" xfId="0" applyNumberFormat="1" applyFont="1" applyFill="1" applyBorder="1" applyAlignment="1">
      <alignment vertical="center"/>
    </xf>
    <xf numFmtId="49" fontId="8" fillId="0" borderId="54" xfId="0" applyNumberFormat="1" applyFont="1" applyFill="1" applyBorder="1" applyAlignment="1" applyProtection="1">
      <alignment vertical="center"/>
    </xf>
    <xf numFmtId="49" fontId="8" fillId="0" borderId="54" xfId="0" applyNumberFormat="1" applyFont="1" applyFill="1" applyBorder="1" applyAlignment="1">
      <alignment vertical="center"/>
    </xf>
    <xf numFmtId="49" fontId="4" fillId="0" borderId="12" xfId="0" applyNumberFormat="1" applyFont="1" applyFill="1" applyBorder="1" applyAlignment="1" applyProtection="1">
      <alignment vertical="center"/>
    </xf>
    <xf numFmtId="49" fontId="4" fillId="0" borderId="13" xfId="0" applyNumberFormat="1" applyFont="1" applyFill="1" applyBorder="1" applyAlignment="1" applyProtection="1">
      <alignment vertical="center"/>
    </xf>
    <xf numFmtId="49" fontId="4" fillId="0" borderId="0" xfId="0" applyNumberFormat="1" applyFont="1" applyFill="1" applyBorder="1" applyAlignment="1" applyProtection="1">
      <alignment vertical="center"/>
    </xf>
    <xf numFmtId="49" fontId="4" fillId="0" borderId="53" xfId="0" applyNumberFormat="1" applyFont="1" applyFill="1" applyBorder="1" applyAlignment="1" applyProtection="1">
      <alignment vertical="center"/>
    </xf>
    <xf numFmtId="49" fontId="4" fillId="0" borderId="14" xfId="0" applyNumberFormat="1" applyFont="1" applyFill="1" applyBorder="1" applyAlignment="1" applyProtection="1">
      <alignment vertical="center"/>
    </xf>
    <xf numFmtId="0" fontId="8" fillId="0" borderId="54" xfId="0" applyFont="1" applyFill="1" applyBorder="1" applyAlignment="1">
      <alignment vertical="center"/>
    </xf>
    <xf numFmtId="49" fontId="4" fillId="0" borderId="66" xfId="0" applyNumberFormat="1" applyFont="1" applyFill="1" applyBorder="1" applyAlignment="1" applyProtection="1">
      <alignment horizontal="center" vertical="center" wrapText="1"/>
    </xf>
    <xf numFmtId="49" fontId="8" fillId="0" borderId="29" xfId="0" applyNumberFormat="1" applyFont="1" applyFill="1" applyBorder="1" applyAlignment="1" applyProtection="1">
      <alignment vertical="center"/>
    </xf>
    <xf numFmtId="49" fontId="8" fillId="0" borderId="34" xfId="0" applyNumberFormat="1" applyFont="1" applyFill="1" applyBorder="1" applyAlignment="1" applyProtection="1">
      <alignment vertical="center"/>
    </xf>
    <xf numFmtId="49" fontId="8" fillId="0" borderId="36" xfId="0" applyNumberFormat="1" applyFont="1" applyFill="1" applyBorder="1" applyAlignment="1" applyProtection="1">
      <alignment vertical="center"/>
    </xf>
    <xf numFmtId="49" fontId="8" fillId="0" borderId="36" xfId="0" applyNumberFormat="1" applyFont="1" applyFill="1" applyBorder="1" applyAlignment="1">
      <alignment vertical="center"/>
    </xf>
    <xf numFmtId="49" fontId="8" fillId="0" borderId="53" xfId="0" applyNumberFormat="1" applyFont="1" applyFill="1" applyBorder="1" applyAlignment="1" applyProtection="1">
      <alignment vertical="center"/>
    </xf>
    <xf numFmtId="49" fontId="4" fillId="0" borderId="44" xfId="0" applyNumberFormat="1" applyFont="1" applyFill="1" applyBorder="1" applyAlignment="1" applyProtection="1">
      <alignment horizontal="center" vertical="center"/>
    </xf>
    <xf numFmtId="49" fontId="4" fillId="0" borderId="43" xfId="0" applyNumberFormat="1" applyFont="1" applyFill="1" applyBorder="1" applyAlignment="1" applyProtection="1">
      <alignment horizontal="center" vertical="center"/>
    </xf>
    <xf numFmtId="49" fontId="8" fillId="0" borderId="44" xfId="0" applyNumberFormat="1" applyFont="1" applyFill="1" applyBorder="1" applyAlignment="1" applyProtection="1">
      <alignment horizontal="center" vertical="center"/>
    </xf>
    <xf numFmtId="49" fontId="4" fillId="0" borderId="45" xfId="0" applyNumberFormat="1" applyFont="1" applyFill="1" applyBorder="1" applyAlignment="1" applyProtection="1">
      <alignment horizontal="center" vertical="center"/>
    </xf>
    <xf numFmtId="49" fontId="4" fillId="0" borderId="50" xfId="0" applyNumberFormat="1" applyFont="1" applyFill="1" applyBorder="1" applyAlignment="1" applyProtection="1">
      <alignment horizontal="center" vertical="center"/>
    </xf>
    <xf numFmtId="49" fontId="4" fillId="0" borderId="65" xfId="0" applyNumberFormat="1" applyFont="1" applyFill="1" applyBorder="1" applyAlignment="1" applyProtection="1">
      <alignment horizontal="center" vertical="center"/>
    </xf>
    <xf numFmtId="49" fontId="4" fillId="0" borderId="51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4" fillId="5" borderId="14" xfId="0" applyFont="1" applyFill="1" applyBorder="1" applyAlignment="1">
      <alignment vertical="center"/>
    </xf>
    <xf numFmtId="49" fontId="4" fillId="5" borderId="14" xfId="0" applyNumberFormat="1" applyFont="1" applyFill="1" applyBorder="1" applyAlignment="1">
      <alignment vertical="center"/>
    </xf>
    <xf numFmtId="49" fontId="8" fillId="0" borderId="53" xfId="0" applyNumberFormat="1" applyFont="1" applyFill="1" applyBorder="1" applyAlignment="1">
      <alignment vertical="center"/>
    </xf>
    <xf numFmtId="49" fontId="4" fillId="0" borderId="54" xfId="0" applyNumberFormat="1" applyFont="1" applyFill="1" applyBorder="1" applyAlignment="1" applyProtection="1">
      <alignment vertical="center"/>
    </xf>
    <xf numFmtId="0" fontId="4" fillId="0" borderId="14" xfId="0" applyFont="1" applyFill="1" applyBorder="1" applyAlignment="1">
      <alignment vertical="center"/>
    </xf>
    <xf numFmtId="49" fontId="4" fillId="0" borderId="14" xfId="0" applyNumberFormat="1" applyFont="1" applyFill="1" applyBorder="1" applyAlignment="1">
      <alignment vertical="center"/>
    </xf>
    <xf numFmtId="180" fontId="4" fillId="0" borderId="0" xfId="3" applyNumberFormat="1" applyFont="1" applyFill="1" applyBorder="1" applyAlignment="1" applyProtection="1">
      <alignment horizontal="center" vertical="center" wrapText="1"/>
    </xf>
    <xf numFmtId="180" fontId="4" fillId="0" borderId="39" xfId="3" applyNumberFormat="1" applyFont="1" applyFill="1" applyBorder="1" applyAlignment="1" applyProtection="1">
      <alignment horizontal="center" vertical="center" wrapText="1"/>
    </xf>
    <xf numFmtId="180" fontId="4" fillId="0" borderId="38" xfId="3" applyNumberFormat="1" applyFont="1" applyFill="1" applyBorder="1" applyAlignment="1" applyProtection="1">
      <alignment horizontal="center" vertical="center" wrapText="1"/>
    </xf>
    <xf numFmtId="180" fontId="4" fillId="0" borderId="41" xfId="3" applyNumberFormat="1" applyFont="1" applyFill="1" applyBorder="1" applyAlignment="1" applyProtection="1">
      <alignment horizontal="center" vertical="center" wrapText="1"/>
    </xf>
    <xf numFmtId="180" fontId="4" fillId="0" borderId="40" xfId="3" applyNumberFormat="1" applyFont="1" applyFill="1" applyBorder="1" applyAlignment="1" applyProtection="1">
      <alignment horizontal="center" vertical="center" wrapText="1"/>
    </xf>
    <xf numFmtId="180" fontId="8" fillId="0" borderId="12" xfId="3" applyNumberFormat="1" applyFont="1" applyFill="1" applyBorder="1" applyAlignment="1">
      <alignment vertical="center"/>
    </xf>
    <xf numFmtId="180" fontId="4" fillId="5" borderId="14" xfId="3" applyNumberFormat="1" applyFont="1" applyFill="1" applyBorder="1" applyAlignment="1">
      <alignment vertical="center"/>
    </xf>
    <xf numFmtId="180" fontId="8" fillId="0" borderId="29" xfId="3" applyNumberFormat="1" applyFont="1" applyFill="1" applyBorder="1" applyAlignment="1">
      <alignment vertical="center"/>
    </xf>
    <xf numFmtId="180" fontId="9" fillId="0" borderId="33" xfId="3" applyNumberFormat="1" applyFont="1" applyFill="1" applyBorder="1" applyAlignment="1">
      <alignment vertical="center"/>
    </xf>
    <xf numFmtId="180" fontId="8" fillId="0" borderId="54" xfId="3" applyNumberFormat="1" applyFont="1" applyFill="1" applyBorder="1" applyAlignment="1">
      <alignment vertical="center"/>
    </xf>
    <xf numFmtId="180" fontId="4" fillId="0" borderId="41" xfId="0" applyNumberFormat="1" applyFont="1" applyFill="1" applyBorder="1" applyAlignment="1" applyProtection="1">
      <alignment horizontal="center" vertical="center" wrapText="1"/>
    </xf>
    <xf numFmtId="180" fontId="4" fillId="0" borderId="40" xfId="0" applyNumberFormat="1" applyFont="1" applyFill="1" applyBorder="1" applyAlignment="1" applyProtection="1">
      <alignment horizontal="center" vertical="center" wrapText="1"/>
    </xf>
    <xf numFmtId="180" fontId="4" fillId="0" borderId="42" xfId="0" applyNumberFormat="1" applyFont="1" applyFill="1" applyBorder="1" applyAlignment="1" applyProtection="1">
      <alignment horizontal="center" vertical="center" wrapText="1"/>
    </xf>
    <xf numFmtId="180" fontId="17" fillId="0" borderId="54" xfId="0" applyNumberFormat="1" applyFont="1" applyFill="1" applyBorder="1" applyAlignment="1" applyProtection="1">
      <alignment vertical="center"/>
    </xf>
    <xf numFmtId="180" fontId="17" fillId="0" borderId="54" xfId="0" applyNumberFormat="1" applyFont="1" applyFill="1" applyBorder="1" applyAlignment="1">
      <alignment vertical="center"/>
    </xf>
    <xf numFmtId="178" fontId="8" fillId="0" borderId="54" xfId="0" applyNumberFormat="1" applyFont="1" applyFill="1" applyBorder="1" applyAlignment="1" applyProtection="1">
      <alignment vertical="center"/>
    </xf>
    <xf numFmtId="178" fontId="8" fillId="0" borderId="54" xfId="0" applyNumberFormat="1" applyFont="1" applyFill="1" applyBorder="1" applyAlignment="1">
      <alignment vertical="center"/>
    </xf>
    <xf numFmtId="178" fontId="9" fillId="0" borderId="27" xfId="0" applyNumberFormat="1" applyFont="1" applyFill="1" applyBorder="1" applyAlignment="1">
      <alignment vertical="center"/>
    </xf>
    <xf numFmtId="180" fontId="4" fillId="0" borderId="14" xfId="3" applyNumberFormat="1" applyFont="1" applyFill="1" applyBorder="1" applyAlignment="1">
      <alignment vertical="center"/>
    </xf>
    <xf numFmtId="49" fontId="4" fillId="0" borderId="12" xfId="3" applyNumberFormat="1" applyFont="1" applyFill="1" applyBorder="1" applyAlignment="1" applyProtection="1">
      <alignment vertical="center"/>
    </xf>
    <xf numFmtId="49" fontId="4" fillId="0" borderId="13" xfId="3" applyNumberFormat="1" applyFont="1" applyFill="1" applyBorder="1" applyAlignment="1" applyProtection="1">
      <alignment vertical="center"/>
    </xf>
    <xf numFmtId="49" fontId="4" fillId="0" borderId="0" xfId="3" applyNumberFormat="1" applyFont="1" applyFill="1" applyBorder="1" applyAlignment="1" applyProtection="1">
      <alignment vertical="center"/>
    </xf>
    <xf numFmtId="49" fontId="4" fillId="0" borderId="14" xfId="3" applyNumberFormat="1" applyFont="1" applyFill="1" applyBorder="1" applyAlignment="1" applyProtection="1">
      <alignment vertical="center"/>
    </xf>
    <xf numFmtId="49" fontId="8" fillId="0" borderId="0" xfId="3" applyNumberFormat="1" applyFont="1" applyFill="1" applyBorder="1" applyAlignment="1" applyProtection="1">
      <alignment vertical="center"/>
    </xf>
    <xf numFmtId="49" fontId="8" fillId="0" borderId="44" xfId="3" applyNumberFormat="1" applyFont="1" applyFill="1" applyBorder="1" applyAlignment="1" applyProtection="1">
      <alignment vertical="center"/>
    </xf>
    <xf numFmtId="49" fontId="8" fillId="0" borderId="38" xfId="3" applyNumberFormat="1" applyFont="1" applyFill="1" applyBorder="1" applyAlignment="1" applyProtection="1">
      <alignment horizontal="center" vertical="center" wrapText="1"/>
    </xf>
    <xf numFmtId="49" fontId="9" fillId="0" borderId="10" xfId="3" applyNumberFormat="1" applyFont="1" applyFill="1" applyBorder="1" applyAlignment="1" applyProtection="1">
      <alignment vertical="center"/>
    </xf>
    <xf numFmtId="49" fontId="4" fillId="0" borderId="53" xfId="3" applyNumberFormat="1" applyFont="1" applyFill="1" applyBorder="1" applyAlignment="1" applyProtection="1">
      <alignment vertical="center"/>
    </xf>
    <xf numFmtId="49" fontId="4" fillId="0" borderId="54" xfId="3" applyNumberFormat="1" applyFont="1" applyFill="1" applyBorder="1" applyAlignment="1" applyProtection="1">
      <alignment vertical="center"/>
    </xf>
    <xf numFmtId="49" fontId="8" fillId="0" borderId="13" xfId="3" applyNumberFormat="1" applyFont="1" applyFill="1" applyBorder="1" applyAlignment="1" applyProtection="1">
      <alignment vertical="center"/>
    </xf>
    <xf numFmtId="49" fontId="8" fillId="0" borderId="12" xfId="3" applyNumberFormat="1" applyFont="1" applyFill="1" applyBorder="1" applyAlignment="1" applyProtection="1">
      <alignment vertical="center"/>
    </xf>
    <xf numFmtId="49" fontId="8" fillId="0" borderId="54" xfId="3" applyNumberFormat="1" applyFont="1" applyFill="1" applyBorder="1" applyAlignment="1" applyProtection="1">
      <alignment vertical="center"/>
    </xf>
    <xf numFmtId="49" fontId="4" fillId="0" borderId="14" xfId="3" applyNumberFormat="1" applyFont="1" applyFill="1" applyBorder="1" applyAlignment="1">
      <alignment vertical="center"/>
    </xf>
    <xf numFmtId="0" fontId="4" fillId="0" borderId="12" xfId="0" applyFont="1" applyFill="1" applyBorder="1" applyAlignment="1">
      <alignment vertical="center"/>
    </xf>
    <xf numFmtId="0" fontId="14" fillId="0" borderId="14" xfId="0" applyFont="1" applyFill="1" applyBorder="1" applyAlignment="1">
      <alignment vertical="center"/>
    </xf>
    <xf numFmtId="180" fontId="4" fillId="0" borderId="12" xfId="3" applyNumberFormat="1" applyFont="1" applyFill="1" applyBorder="1" applyAlignment="1">
      <alignment vertical="center"/>
    </xf>
    <xf numFmtId="180" fontId="14" fillId="0" borderId="14" xfId="3" applyNumberFormat="1" applyFont="1" applyFill="1" applyBorder="1" applyAlignment="1">
      <alignment vertical="center"/>
    </xf>
    <xf numFmtId="0" fontId="9" fillId="0" borderId="9" xfId="0" applyFont="1" applyFill="1" applyBorder="1" applyAlignment="1">
      <alignment vertical="center"/>
    </xf>
    <xf numFmtId="0" fontId="4" fillId="0" borderId="13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4" fillId="0" borderId="34" xfId="0" applyFont="1" applyFill="1" applyBorder="1" applyAlignment="1">
      <alignment vertical="center"/>
    </xf>
    <xf numFmtId="49" fontId="4" fillId="0" borderId="34" xfId="0" applyNumberFormat="1" applyFont="1" applyFill="1" applyBorder="1" applyAlignment="1">
      <alignment vertical="center"/>
    </xf>
    <xf numFmtId="0" fontId="9" fillId="0" borderId="35" xfId="0" applyFont="1" applyFill="1" applyBorder="1" applyAlignment="1">
      <alignment vertical="center"/>
    </xf>
    <xf numFmtId="0" fontId="9" fillId="0" borderId="27" xfId="0" applyFont="1" applyFill="1" applyBorder="1" applyAlignment="1">
      <alignment vertical="center"/>
    </xf>
    <xf numFmtId="49" fontId="4" fillId="0" borderId="13" xfId="0" applyNumberFormat="1" applyFont="1" applyFill="1" applyBorder="1" applyAlignment="1">
      <alignment vertical="center"/>
    </xf>
    <xf numFmtId="49" fontId="4" fillId="0" borderId="12" xfId="0" applyNumberFormat="1" applyFont="1" applyFill="1" applyBorder="1" applyAlignment="1">
      <alignment vertical="center"/>
    </xf>
    <xf numFmtId="180" fontId="9" fillId="0" borderId="27" xfId="0" applyNumberFormat="1" applyFont="1" applyFill="1" applyBorder="1" applyAlignment="1">
      <alignment vertical="center"/>
    </xf>
    <xf numFmtId="180" fontId="4" fillId="0" borderId="54" xfId="0" applyNumberFormat="1" applyFont="1" applyFill="1" applyBorder="1" applyAlignment="1" applyProtection="1">
      <alignment vertical="center"/>
    </xf>
    <xf numFmtId="180" fontId="8" fillId="0" borderId="54" xfId="0" applyNumberFormat="1" applyFont="1" applyFill="1" applyBorder="1" applyAlignment="1">
      <alignment vertical="center"/>
    </xf>
    <xf numFmtId="180" fontId="8" fillId="0" borderId="54" xfId="0" applyNumberFormat="1" applyFont="1" applyFill="1" applyBorder="1" applyAlignment="1" applyProtection="1">
      <alignment vertical="center"/>
    </xf>
    <xf numFmtId="180" fontId="19" fillId="0" borderId="27" xfId="0" applyNumberFormat="1" applyFont="1" applyFill="1" applyBorder="1" applyAlignment="1">
      <alignment vertical="center"/>
    </xf>
    <xf numFmtId="180" fontId="9" fillId="0" borderId="9" xfId="3" applyNumberFormat="1" applyFont="1" applyFill="1" applyBorder="1" applyAlignment="1">
      <alignment vertical="center"/>
    </xf>
    <xf numFmtId="180" fontId="4" fillId="0" borderId="13" xfId="3" applyNumberFormat="1" applyFont="1" applyFill="1" applyBorder="1" applyAlignment="1">
      <alignment vertical="center"/>
    </xf>
    <xf numFmtId="180" fontId="4" fillId="0" borderId="0" xfId="3" applyNumberFormat="1" applyFont="1" applyFill="1" applyBorder="1" applyAlignment="1">
      <alignment vertical="center"/>
    </xf>
    <xf numFmtId="180" fontId="4" fillId="0" borderId="34" xfId="3" applyNumberFormat="1" applyFont="1" applyFill="1" applyBorder="1" applyAlignment="1">
      <alignment vertical="center"/>
    </xf>
    <xf numFmtId="180" fontId="9" fillId="0" borderId="27" xfId="3" applyNumberFormat="1" applyFont="1" applyFill="1" applyBorder="1" applyAlignment="1">
      <alignment vertical="center"/>
    </xf>
    <xf numFmtId="178" fontId="4" fillId="0" borderId="54" xfId="0" applyNumberFormat="1" applyFont="1" applyFill="1" applyBorder="1" applyAlignment="1" applyProtection="1">
      <alignment vertical="center"/>
    </xf>
    <xf numFmtId="49" fontId="8" fillId="0" borderId="38" xfId="3" applyNumberFormat="1" applyFont="1" applyFill="1" applyBorder="1" applyAlignment="1">
      <alignment horizontal="center" vertical="center" wrapText="1"/>
    </xf>
    <xf numFmtId="49" fontId="9" fillId="0" borderId="10" xfId="3" applyNumberFormat="1" applyFont="1" applyFill="1" applyBorder="1" applyAlignment="1">
      <alignment vertical="center"/>
    </xf>
    <xf numFmtId="49" fontId="8" fillId="0" borderId="12" xfId="3" applyNumberFormat="1" applyFont="1" applyFill="1" applyBorder="1" applyAlignment="1">
      <alignment vertical="center"/>
    </xf>
    <xf numFmtId="49" fontId="8" fillId="0" borderId="14" xfId="3" applyNumberFormat="1" applyFont="1" applyFill="1" applyBorder="1" applyAlignment="1">
      <alignment vertical="center"/>
    </xf>
    <xf numFmtId="49" fontId="8" fillId="0" borderId="54" xfId="3" applyNumberFormat="1" applyFont="1" applyFill="1" applyBorder="1" applyAlignment="1">
      <alignment vertical="center"/>
    </xf>
    <xf numFmtId="49" fontId="8" fillId="0" borderId="29" xfId="3" applyNumberFormat="1" applyFont="1" applyFill="1" applyBorder="1" applyAlignment="1">
      <alignment vertical="center"/>
    </xf>
    <xf numFmtId="49" fontId="8" fillId="0" borderId="53" xfId="3" applyNumberFormat="1" applyFont="1" applyFill="1" applyBorder="1" applyAlignment="1">
      <alignment vertical="center"/>
    </xf>
    <xf numFmtId="49" fontId="4" fillId="0" borderId="38" xfId="3" applyNumberFormat="1" applyFont="1" applyFill="1" applyBorder="1" applyAlignment="1" applyProtection="1">
      <alignment horizontal="center" vertical="center" wrapText="1"/>
    </xf>
    <xf numFmtId="49" fontId="4" fillId="0" borderId="34" xfId="3" applyNumberFormat="1" applyFont="1" applyFill="1" applyBorder="1" applyAlignment="1">
      <alignment vertical="center"/>
    </xf>
    <xf numFmtId="49" fontId="4" fillId="5" borderId="14" xfId="3" applyNumberFormat="1" applyFont="1" applyFill="1" applyBorder="1" applyAlignment="1">
      <alignment vertical="center"/>
    </xf>
    <xf numFmtId="49" fontId="4" fillId="0" borderId="12" xfId="3" applyNumberFormat="1" applyFont="1" applyFill="1" applyBorder="1" applyAlignment="1">
      <alignment vertical="center"/>
    </xf>
    <xf numFmtId="49" fontId="4" fillId="0" borderId="13" xfId="3" applyNumberFormat="1" applyFont="1" applyFill="1" applyBorder="1" applyAlignment="1">
      <alignment vertical="center"/>
    </xf>
    <xf numFmtId="49" fontId="8" fillId="8" borderId="12" xfId="0" applyNumberFormat="1" applyFont="1" applyFill="1" applyBorder="1" applyAlignment="1" applyProtection="1">
      <alignment vertical="center"/>
    </xf>
    <xf numFmtId="0" fontId="8" fillId="8" borderId="12" xfId="0" applyFont="1" applyFill="1" applyBorder="1" applyAlignment="1">
      <alignment vertical="center"/>
    </xf>
    <xf numFmtId="49" fontId="8" fillId="8" borderId="14" xfId="0" applyNumberFormat="1" applyFont="1" applyFill="1" applyBorder="1" applyAlignment="1">
      <alignment vertical="center"/>
    </xf>
    <xf numFmtId="49" fontId="8" fillId="8" borderId="13" xfId="0" applyNumberFormat="1" applyFont="1" applyFill="1" applyBorder="1" applyAlignment="1" applyProtection="1">
      <alignment vertical="center"/>
    </xf>
    <xf numFmtId="0" fontId="4" fillId="8" borderId="12" xfId="0" applyFont="1" applyFill="1" applyBorder="1" applyAlignment="1">
      <alignment vertical="center"/>
    </xf>
    <xf numFmtId="49" fontId="4" fillId="8" borderId="14" xfId="0" applyNumberFormat="1" applyFont="1" applyFill="1" applyBorder="1" applyAlignment="1">
      <alignment vertical="center"/>
    </xf>
    <xf numFmtId="49" fontId="4" fillId="8" borderId="86" xfId="0" applyNumberFormat="1" applyFont="1" applyFill="1" applyBorder="1" applyAlignment="1" applyProtection="1">
      <alignment horizontal="right" vertical="center"/>
    </xf>
    <xf numFmtId="0" fontId="4" fillId="8" borderId="87" xfId="0" applyNumberFormat="1" applyFont="1" applyFill="1" applyBorder="1" applyAlignment="1" applyProtection="1">
      <alignment horizontal="right" vertical="center"/>
    </xf>
    <xf numFmtId="180" fontId="8" fillId="8" borderId="88" xfId="0" applyNumberFormat="1" applyFont="1" applyFill="1" applyBorder="1" applyAlignment="1" applyProtection="1">
      <alignment horizontal="right" vertical="center"/>
    </xf>
    <xf numFmtId="49" fontId="4" fillId="8" borderId="89" xfId="0" applyNumberFormat="1" applyFont="1" applyFill="1" applyBorder="1" applyAlignment="1" applyProtection="1">
      <alignment horizontal="right" vertical="center"/>
    </xf>
    <xf numFmtId="0" fontId="4" fillId="8" borderId="90" xfId="0" applyNumberFormat="1" applyFont="1" applyFill="1" applyBorder="1" applyAlignment="1" applyProtection="1">
      <alignment horizontal="right" vertical="center"/>
    </xf>
    <xf numFmtId="180" fontId="8" fillId="8" borderId="91" xfId="0" applyNumberFormat="1" applyFont="1" applyFill="1" applyBorder="1" applyAlignment="1" applyProtection="1">
      <alignment horizontal="right" vertical="center"/>
    </xf>
    <xf numFmtId="0" fontId="4" fillId="8" borderId="93" xfId="0" applyFont="1" applyFill="1" applyBorder="1" applyAlignment="1">
      <alignment horizontal="right" vertical="center"/>
    </xf>
    <xf numFmtId="49" fontId="4" fillId="8" borderId="93" xfId="0" applyNumberFormat="1" applyFont="1" applyFill="1" applyBorder="1" applyAlignment="1">
      <alignment vertical="center"/>
    </xf>
    <xf numFmtId="0" fontId="4" fillId="8" borderId="34" xfId="0" applyFont="1" applyFill="1" applyBorder="1" applyAlignment="1">
      <alignment horizontal="right" vertical="center"/>
    </xf>
    <xf numFmtId="0" fontId="4" fillId="9" borderId="14" xfId="0" applyFont="1" applyFill="1" applyBorder="1" applyAlignment="1">
      <alignment vertical="center"/>
    </xf>
    <xf numFmtId="49" fontId="4" fillId="8" borderId="12" xfId="0" applyNumberFormat="1" applyFont="1" applyFill="1" applyBorder="1" applyAlignment="1" applyProtection="1">
      <alignment vertical="center"/>
    </xf>
    <xf numFmtId="49" fontId="8" fillId="8" borderId="0" xfId="0" applyNumberFormat="1" applyFont="1" applyFill="1" applyBorder="1" applyAlignment="1" applyProtection="1">
      <alignment vertical="center"/>
    </xf>
    <xf numFmtId="49" fontId="4" fillId="5" borderId="14" xfId="0" applyNumberFormat="1" applyFont="1" applyFill="1" applyBorder="1" applyAlignment="1" applyProtection="1">
      <alignment vertical="center"/>
    </xf>
    <xf numFmtId="49" fontId="4" fillId="5" borderId="14" xfId="3" applyNumberFormat="1" applyFont="1" applyFill="1" applyBorder="1" applyAlignment="1" applyProtection="1">
      <alignment vertical="center"/>
    </xf>
    <xf numFmtId="49" fontId="8" fillId="0" borderId="29" xfId="3" applyNumberFormat="1" applyFont="1" applyFill="1" applyBorder="1" applyAlignment="1" applyProtection="1">
      <alignment vertical="center"/>
    </xf>
    <xf numFmtId="49" fontId="8" fillId="8" borderId="102" xfId="0" applyNumberFormat="1" applyFont="1" applyFill="1" applyBorder="1" applyAlignment="1" applyProtection="1">
      <alignment vertical="center"/>
    </xf>
    <xf numFmtId="0" fontId="4" fillId="8" borderId="38" xfId="0" applyFont="1" applyFill="1" applyBorder="1" applyAlignment="1">
      <alignment vertical="center"/>
    </xf>
    <xf numFmtId="49" fontId="4" fillId="8" borderId="102" xfId="0" applyNumberFormat="1" applyFont="1" applyFill="1" applyBorder="1" applyAlignment="1">
      <alignment vertical="center"/>
    </xf>
    <xf numFmtId="0" fontId="16" fillId="0" borderId="0" xfId="0" applyNumberFormat="1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49" fontId="4" fillId="0" borderId="11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left" vertical="center"/>
    </xf>
    <xf numFmtId="49" fontId="4" fillId="0" borderId="46" xfId="0" applyNumberFormat="1" applyFont="1" applyFill="1" applyBorder="1" applyAlignment="1" applyProtection="1">
      <alignment horizontal="left" vertical="center"/>
    </xf>
    <xf numFmtId="49" fontId="4" fillId="0" borderId="1" xfId="0" applyNumberFormat="1" applyFont="1" applyFill="1" applyBorder="1" applyAlignment="1" applyProtection="1">
      <alignment horizontal="left" vertical="center"/>
    </xf>
    <xf numFmtId="49" fontId="4" fillId="0" borderId="47" xfId="0" applyNumberFormat="1" applyFont="1" applyFill="1" applyBorder="1" applyAlignment="1" applyProtection="1">
      <alignment horizontal="left" vertical="center"/>
    </xf>
    <xf numFmtId="49" fontId="4" fillId="0" borderId="20" xfId="0" applyNumberFormat="1" applyFont="1" applyFill="1" applyBorder="1" applyAlignment="1" applyProtection="1">
      <alignment horizontal="left" vertical="center"/>
    </xf>
    <xf numFmtId="49" fontId="8" fillId="0" borderId="0" xfId="0" applyNumberFormat="1" applyFont="1" applyFill="1" applyBorder="1" applyAlignment="1" applyProtection="1">
      <alignment horizontal="center" vertical="center" wrapText="1"/>
    </xf>
    <xf numFmtId="49" fontId="8" fillId="0" borderId="0" xfId="0" applyNumberFormat="1" applyFont="1" applyFill="1" applyBorder="1" applyAlignment="1">
      <alignment horizontal="center" vertical="center" wrapText="1"/>
    </xf>
    <xf numFmtId="49" fontId="4" fillId="0" borderId="48" xfId="0" applyNumberFormat="1" applyFont="1" applyFill="1" applyBorder="1" applyAlignment="1" applyProtection="1">
      <alignment horizontal="center" vertical="center" wrapText="1"/>
    </xf>
    <xf numFmtId="49" fontId="4" fillId="0" borderId="49" xfId="0" applyNumberFormat="1" applyFont="1" applyFill="1" applyBorder="1" applyAlignment="1" applyProtection="1">
      <alignment horizontal="center" vertical="center" wrapText="1"/>
    </xf>
    <xf numFmtId="49" fontId="4" fillId="0" borderId="25" xfId="0" applyNumberFormat="1" applyFont="1" applyFill="1" applyBorder="1" applyAlignment="1" applyProtection="1">
      <alignment horizontal="center" vertical="center" wrapText="1"/>
    </xf>
    <xf numFmtId="0" fontId="10" fillId="0" borderId="10" xfId="0" applyNumberFormat="1" applyFont="1" applyFill="1" applyBorder="1" applyAlignment="1" applyProtection="1">
      <alignment vertical="center"/>
    </xf>
    <xf numFmtId="49" fontId="10" fillId="0" borderId="10" xfId="0" applyNumberFormat="1" applyFont="1" applyFill="1" applyBorder="1" applyAlignment="1" applyProtection="1">
      <alignment vertical="center"/>
    </xf>
    <xf numFmtId="0" fontId="5" fillId="0" borderId="3" xfId="0" applyNumberFormat="1" applyFont="1" applyFill="1" applyBorder="1" applyAlignment="1" applyProtection="1">
      <alignment vertical="center"/>
    </xf>
    <xf numFmtId="177" fontId="5" fillId="0" borderId="3" xfId="0" applyNumberFormat="1" applyFont="1" applyFill="1" applyBorder="1" applyAlignment="1" applyProtection="1">
      <alignment vertical="center"/>
    </xf>
    <xf numFmtId="0" fontId="5" fillId="0" borderId="17" xfId="0" applyNumberFormat="1" applyFont="1" applyFill="1" applyBorder="1" applyAlignment="1" applyProtection="1">
      <alignment vertical="center"/>
    </xf>
    <xf numFmtId="0" fontId="5" fillId="0" borderId="18" xfId="0" applyNumberFormat="1" applyFont="1" applyFill="1" applyBorder="1" applyAlignment="1" applyProtection="1">
      <alignment vertical="center"/>
    </xf>
    <xf numFmtId="0" fontId="10" fillId="0" borderId="0" xfId="0" applyNumberFormat="1" applyFont="1" applyFill="1" applyBorder="1" applyAlignment="1" applyProtection="1">
      <alignment vertical="center"/>
    </xf>
    <xf numFmtId="0" fontId="8" fillId="0" borderId="11" xfId="0" applyNumberFormat="1" applyFont="1" applyFill="1" applyBorder="1" applyAlignment="1" applyProtection="1">
      <alignment vertical="center"/>
    </xf>
    <xf numFmtId="0" fontId="8" fillId="0" borderId="12" xfId="0" applyNumberFormat="1" applyFont="1" applyFill="1" applyBorder="1" applyAlignment="1" applyProtection="1">
      <alignment vertical="center"/>
    </xf>
    <xf numFmtId="177" fontId="3" fillId="0" borderId="4" xfId="0" applyNumberFormat="1" applyFont="1" applyFill="1" applyBorder="1" applyAlignment="1" applyProtection="1">
      <alignment vertical="center"/>
    </xf>
    <xf numFmtId="177" fontId="3" fillId="2" borderId="24" xfId="0" applyNumberFormat="1" applyFont="1" applyFill="1" applyBorder="1" applyAlignment="1" applyProtection="1">
      <alignment vertical="center"/>
    </xf>
    <xf numFmtId="177" fontId="3" fillId="2" borderId="25" xfId="0" applyNumberFormat="1" applyFont="1" applyFill="1" applyBorder="1" applyAlignment="1" applyProtection="1">
      <alignment vertical="center"/>
    </xf>
    <xf numFmtId="0" fontId="8" fillId="0" borderId="0" xfId="0" applyNumberFormat="1" applyFont="1" applyFill="1" applyBorder="1" applyAlignment="1" applyProtection="1">
      <alignment vertical="center"/>
    </xf>
    <xf numFmtId="0" fontId="4" fillId="0" borderId="11" xfId="0" applyNumberFormat="1" applyFont="1" applyFill="1" applyBorder="1" applyAlignment="1" applyProtection="1">
      <alignment vertical="center"/>
    </xf>
    <xf numFmtId="0" fontId="4" fillId="0" borderId="13" xfId="0" applyNumberFormat="1" applyFont="1" applyFill="1" applyBorder="1" applyAlignment="1" applyProtection="1">
      <alignment vertical="center"/>
    </xf>
    <xf numFmtId="0" fontId="4" fillId="0" borderId="14" xfId="0" applyNumberFormat="1" applyFont="1" applyFill="1" applyBorder="1" applyAlignment="1" applyProtection="1">
      <alignment vertical="center"/>
    </xf>
    <xf numFmtId="177" fontId="3" fillId="2" borderId="1" xfId="0" applyNumberFormat="1" applyFont="1" applyFill="1" applyBorder="1" applyAlignment="1" applyProtection="1">
      <alignment vertical="center"/>
    </xf>
    <xf numFmtId="177" fontId="12" fillId="0" borderId="1" xfId="0" applyNumberFormat="1" applyFont="1" applyFill="1" applyBorder="1" applyAlignment="1" applyProtection="1">
      <alignment vertical="center"/>
    </xf>
    <xf numFmtId="0" fontId="8" fillId="0" borderId="14" xfId="0" applyNumberFormat="1" applyFont="1" applyFill="1" applyBorder="1" applyAlignment="1" applyProtection="1">
      <alignment vertical="center"/>
    </xf>
    <xf numFmtId="49" fontId="8" fillId="0" borderId="14" xfId="0" applyNumberFormat="1" applyFont="1" applyFill="1" applyBorder="1" applyAlignment="1" applyProtection="1">
      <alignment vertical="center"/>
    </xf>
    <xf numFmtId="177" fontId="12" fillId="2" borderId="1" xfId="0" applyNumberFormat="1" applyFont="1" applyFill="1" applyBorder="1" applyAlignment="1" applyProtection="1">
      <alignment vertical="center"/>
    </xf>
    <xf numFmtId="49" fontId="4" fillId="5" borderId="14" xfId="0" applyNumberFormat="1" applyFont="1" applyFill="1" applyBorder="1" applyAlignment="1" applyProtection="1">
      <alignment horizontal="right" vertical="center"/>
    </xf>
    <xf numFmtId="0" fontId="4" fillId="0" borderId="12" xfId="0" applyNumberFormat="1" applyFont="1" applyFill="1" applyBorder="1" applyAlignment="1" applyProtection="1">
      <alignment vertical="center"/>
    </xf>
    <xf numFmtId="0" fontId="4" fillId="0" borderId="33" xfId="0" applyNumberFormat="1" applyFont="1" applyFill="1" applyBorder="1" applyAlignment="1" applyProtection="1">
      <alignment vertical="center"/>
    </xf>
    <xf numFmtId="0" fontId="4" fillId="0" borderId="53" xfId="0" applyNumberFormat="1" applyFont="1" applyFill="1" applyBorder="1" applyAlignment="1" applyProtection="1">
      <alignment vertical="center"/>
    </xf>
    <xf numFmtId="49" fontId="4" fillId="0" borderId="34" xfId="0" applyNumberFormat="1" applyFont="1" applyFill="1" applyBorder="1" applyAlignment="1" applyProtection="1">
      <alignment vertical="center"/>
    </xf>
    <xf numFmtId="177" fontId="3" fillId="0" borderId="7" xfId="0" applyNumberFormat="1" applyFont="1" applyFill="1" applyBorder="1" applyAlignment="1" applyProtection="1">
      <alignment vertical="center"/>
    </xf>
    <xf numFmtId="177" fontId="12" fillId="0" borderId="19" xfId="0" applyNumberFormat="1" applyFont="1" applyFill="1" applyBorder="1" applyAlignment="1" applyProtection="1">
      <alignment vertical="center"/>
    </xf>
    <xf numFmtId="177" fontId="3" fillId="3" borderId="55" xfId="0" applyNumberFormat="1" applyFont="1" applyFill="1" applyBorder="1" applyAlignment="1" applyProtection="1">
      <alignment vertical="center"/>
    </xf>
    <xf numFmtId="177" fontId="3" fillId="3" borderId="56" xfId="0" applyNumberFormat="1" applyFont="1" applyFill="1" applyBorder="1" applyAlignment="1" applyProtection="1">
      <alignment vertical="center"/>
    </xf>
    <xf numFmtId="177" fontId="3" fillId="3" borderId="58" xfId="0" applyNumberFormat="1" applyFont="1" applyFill="1" applyBorder="1" applyAlignment="1" applyProtection="1">
      <alignment vertical="center"/>
    </xf>
    <xf numFmtId="177" fontId="3" fillId="3" borderId="20" xfId="0" applyNumberFormat="1" applyFont="1" applyFill="1" applyBorder="1" applyAlignment="1" applyProtection="1">
      <alignment vertical="center"/>
    </xf>
    <xf numFmtId="0" fontId="8" fillId="3" borderId="0" xfId="0" applyNumberFormat="1" applyFont="1" applyFill="1" applyBorder="1" applyAlignment="1" applyProtection="1">
      <alignment vertical="center"/>
    </xf>
    <xf numFmtId="0" fontId="8" fillId="0" borderId="28" xfId="0" applyNumberFormat="1" applyFont="1" applyFill="1" applyBorder="1" applyAlignment="1" applyProtection="1">
      <alignment vertical="center"/>
    </xf>
    <xf numFmtId="0" fontId="8" fillId="0" borderId="29" xfId="0" applyNumberFormat="1" applyFont="1" applyFill="1" applyBorder="1" applyAlignment="1" applyProtection="1">
      <alignment vertical="center"/>
    </xf>
    <xf numFmtId="177" fontId="3" fillId="2" borderId="31" xfId="0" applyNumberFormat="1" applyFont="1" applyFill="1" applyBorder="1" applyAlignment="1" applyProtection="1">
      <alignment vertical="center"/>
    </xf>
    <xf numFmtId="177" fontId="3" fillId="0" borderId="2" xfId="0" applyNumberFormat="1" applyFont="1" applyFill="1" applyBorder="1" applyAlignment="1" applyProtection="1">
      <alignment vertical="center"/>
    </xf>
    <xf numFmtId="177" fontId="12" fillId="0" borderId="16" xfId="0" applyNumberFormat="1" applyFont="1" applyFill="1" applyBorder="1" applyAlignment="1" applyProtection="1">
      <alignment vertical="center"/>
    </xf>
    <xf numFmtId="0" fontId="4" fillId="0" borderId="34" xfId="0" applyNumberFormat="1" applyFont="1" applyFill="1" applyBorder="1" applyAlignment="1" applyProtection="1">
      <alignment vertical="center"/>
    </xf>
    <xf numFmtId="177" fontId="3" fillId="3" borderId="78" xfId="0" applyNumberFormat="1" applyFont="1" applyFill="1" applyBorder="1" applyAlignment="1" applyProtection="1">
      <alignment vertical="center"/>
    </xf>
    <xf numFmtId="0" fontId="8" fillId="0" borderId="36" xfId="0" applyNumberFormat="1" applyFont="1" applyFill="1" applyBorder="1" applyAlignment="1" applyProtection="1">
      <alignment vertical="center"/>
    </xf>
    <xf numFmtId="177" fontId="3" fillId="3" borderId="37" xfId="0" applyNumberFormat="1" applyFont="1" applyFill="1" applyBorder="1" applyAlignment="1" applyProtection="1">
      <alignment vertical="center"/>
    </xf>
    <xf numFmtId="0" fontId="8" fillId="0" borderId="53" xfId="0" applyNumberFormat="1" applyFont="1" applyFill="1" applyBorder="1" applyAlignment="1" applyProtection="1">
      <alignment vertical="center"/>
    </xf>
    <xf numFmtId="177" fontId="3" fillId="0" borderId="61" xfId="0" applyNumberFormat="1" applyFont="1" applyFill="1" applyBorder="1" applyAlignment="1" applyProtection="1">
      <alignment vertical="center"/>
    </xf>
    <xf numFmtId="177" fontId="3" fillId="0" borderId="5" xfId="0" applyNumberFormat="1" applyFont="1" applyFill="1" applyBorder="1" applyAlignment="1" applyProtection="1">
      <alignment vertical="center"/>
    </xf>
    <xf numFmtId="0" fontId="8" fillId="0" borderId="54" xfId="0" applyNumberFormat="1" applyFont="1" applyFill="1" applyBorder="1" applyAlignment="1" applyProtection="1">
      <alignment vertical="center"/>
    </xf>
    <xf numFmtId="178" fontId="3" fillId="3" borderId="55" xfId="0" applyNumberFormat="1" applyFont="1" applyFill="1" applyBorder="1" applyAlignment="1" applyProtection="1">
      <alignment vertical="center"/>
    </xf>
    <xf numFmtId="177" fontId="3" fillId="0" borderId="6" xfId="0" applyNumberFormat="1" applyFont="1" applyFill="1" applyBorder="1" applyAlignment="1" applyProtection="1">
      <alignment vertical="center"/>
    </xf>
    <xf numFmtId="177" fontId="3" fillId="3" borderId="74" xfId="0" applyNumberFormat="1" applyFont="1" applyFill="1" applyBorder="1" applyAlignment="1" applyProtection="1">
      <alignment vertical="center"/>
    </xf>
    <xf numFmtId="177" fontId="3" fillId="0" borderId="22" xfId="0" applyNumberFormat="1" applyFont="1" applyFill="1" applyBorder="1" applyAlignment="1" applyProtection="1">
      <alignment vertical="center"/>
    </xf>
    <xf numFmtId="177" fontId="3" fillId="0" borderId="8" xfId="0" applyNumberFormat="1" applyFont="1" applyFill="1" applyBorder="1" applyAlignment="1" applyProtection="1">
      <alignment vertical="center"/>
    </xf>
    <xf numFmtId="177" fontId="3" fillId="0" borderId="37" xfId="0" applyNumberFormat="1" applyFont="1" applyFill="1" applyBorder="1" applyAlignment="1" applyProtection="1">
      <alignment vertical="center"/>
    </xf>
    <xf numFmtId="177" fontId="3" fillId="4" borderId="8" xfId="0" applyNumberFormat="1" applyFont="1" applyFill="1" applyBorder="1" applyAlignment="1" applyProtection="1">
      <alignment vertical="center"/>
    </xf>
    <xf numFmtId="177" fontId="3" fillId="4" borderId="37" xfId="0" applyNumberFormat="1" applyFont="1" applyFill="1" applyBorder="1" applyAlignment="1" applyProtection="1">
      <alignment vertical="center"/>
    </xf>
    <xf numFmtId="0" fontId="8" fillId="4" borderId="0" xfId="0" applyNumberFormat="1" applyFont="1" applyFill="1" applyBorder="1" applyAlignment="1" applyProtection="1">
      <alignment vertical="center"/>
    </xf>
    <xf numFmtId="177" fontId="3" fillId="5" borderId="8" xfId="0" applyNumberFormat="1" applyFont="1" applyFill="1" applyBorder="1" applyAlignment="1" applyProtection="1">
      <alignment vertical="center"/>
    </xf>
    <xf numFmtId="177" fontId="3" fillId="5" borderId="37" xfId="0" applyNumberFormat="1" applyFont="1" applyFill="1" applyBorder="1" applyAlignment="1" applyProtection="1">
      <alignment vertical="center"/>
    </xf>
    <xf numFmtId="0" fontId="8" fillId="5" borderId="0" xfId="0" applyNumberFormat="1" applyFont="1" applyFill="1" applyBorder="1" applyAlignment="1" applyProtection="1">
      <alignment vertical="center"/>
    </xf>
    <xf numFmtId="177" fontId="3" fillId="4" borderId="42" xfId="0" applyNumberFormat="1" applyFont="1" applyFill="1" applyBorder="1" applyAlignment="1" applyProtection="1">
      <alignment vertical="center"/>
    </xf>
    <xf numFmtId="49" fontId="4" fillId="0" borderId="45" xfId="0" applyNumberFormat="1" applyFont="1" applyFill="1" applyBorder="1" applyAlignment="1" applyProtection="1">
      <alignment horizontal="left" vertical="center"/>
    </xf>
    <xf numFmtId="49" fontId="8" fillId="0" borderId="50" xfId="0" applyNumberFormat="1" applyFont="1" applyFill="1" applyBorder="1" applyAlignment="1" applyProtection="1">
      <alignment vertical="center"/>
    </xf>
    <xf numFmtId="49" fontId="8" fillId="0" borderId="51" xfId="0" applyNumberFormat="1" applyFont="1" applyFill="1" applyBorder="1" applyAlignment="1" applyProtection="1">
      <alignment vertical="center"/>
    </xf>
    <xf numFmtId="49" fontId="8" fillId="0" borderId="73" xfId="0" applyNumberFormat="1" applyFont="1" applyFill="1" applyBorder="1" applyAlignment="1" applyProtection="1">
      <alignment vertical="center"/>
    </xf>
    <xf numFmtId="49" fontId="4" fillId="0" borderId="43" xfId="0" applyNumberFormat="1" applyFont="1" applyFill="1" applyBorder="1" applyAlignment="1" applyProtection="1">
      <alignment vertical="center"/>
    </xf>
    <xf numFmtId="49" fontId="4" fillId="0" borderId="44" xfId="0" applyNumberFormat="1" applyFont="1" applyFill="1" applyBorder="1" applyAlignment="1" applyProtection="1">
      <alignment vertical="center"/>
    </xf>
    <xf numFmtId="49" fontId="4" fillId="0" borderId="52" xfId="0" applyNumberFormat="1" applyFont="1" applyFill="1" applyBorder="1" applyAlignment="1" applyProtection="1">
      <alignment horizontal="left" vertical="center"/>
    </xf>
    <xf numFmtId="0" fontId="13" fillId="0" borderId="3" xfId="0" applyNumberFormat="1" applyFont="1" applyFill="1" applyBorder="1" applyAlignment="1" applyProtection="1">
      <alignment vertical="center"/>
    </xf>
    <xf numFmtId="0" fontId="13" fillId="0" borderId="17" xfId="0" applyNumberFormat="1" applyFont="1" applyFill="1" applyBorder="1" applyAlignment="1" applyProtection="1">
      <alignment vertical="center"/>
    </xf>
    <xf numFmtId="0" fontId="13" fillId="0" borderId="18" xfId="0" applyNumberFormat="1" applyFont="1" applyFill="1" applyBorder="1" applyAlignment="1" applyProtection="1">
      <alignment vertical="center"/>
    </xf>
    <xf numFmtId="176" fontId="3" fillId="0" borderId="4" xfId="0" applyNumberFormat="1" applyFont="1" applyFill="1" applyBorder="1" applyAlignment="1" applyProtection="1">
      <alignment vertical="center"/>
    </xf>
    <xf numFmtId="176" fontId="11" fillId="6" borderId="24" xfId="0" applyNumberFormat="1" applyFont="1" applyFill="1" applyBorder="1" applyAlignment="1" applyProtection="1">
      <alignment vertical="center"/>
    </xf>
    <xf numFmtId="176" fontId="11" fillId="6" borderId="25" xfId="0" applyNumberFormat="1" applyFont="1" applyFill="1" applyBorder="1" applyAlignment="1" applyProtection="1">
      <alignment vertical="center"/>
    </xf>
    <xf numFmtId="176" fontId="2" fillId="0" borderId="1" xfId="0" applyNumberFormat="1" applyFont="1" applyFill="1" applyBorder="1" applyAlignment="1" applyProtection="1">
      <alignment vertical="center"/>
    </xf>
    <xf numFmtId="176" fontId="11" fillId="6" borderId="1" xfId="0" applyNumberFormat="1" applyFont="1" applyFill="1" applyBorder="1" applyAlignment="1" applyProtection="1">
      <alignment vertical="center"/>
    </xf>
    <xf numFmtId="176" fontId="2" fillId="6" borderId="1" xfId="0" applyNumberFormat="1" applyFont="1" applyFill="1" applyBorder="1" applyAlignment="1" applyProtection="1">
      <alignment vertical="center"/>
    </xf>
    <xf numFmtId="176" fontId="2" fillId="0" borderId="16" xfId="0" applyNumberFormat="1" applyFont="1" applyFill="1" applyBorder="1" applyAlignment="1" applyProtection="1">
      <alignment vertical="center"/>
    </xf>
    <xf numFmtId="176" fontId="3" fillId="3" borderId="55" xfId="0" applyNumberFormat="1" applyFont="1" applyFill="1" applyBorder="1" applyAlignment="1" applyProtection="1">
      <alignment vertical="center"/>
    </xf>
    <xf numFmtId="176" fontId="11" fillId="3" borderId="56" xfId="0" applyNumberFormat="1" applyFont="1" applyFill="1" applyBorder="1" applyAlignment="1" applyProtection="1">
      <alignment vertical="center"/>
    </xf>
    <xf numFmtId="176" fontId="11" fillId="3" borderId="58" xfId="0" applyNumberFormat="1" applyFont="1" applyFill="1" applyBorder="1" applyAlignment="1" applyProtection="1">
      <alignment vertical="center"/>
    </xf>
    <xf numFmtId="176" fontId="11" fillId="6" borderId="30" xfId="0" applyNumberFormat="1" applyFont="1" applyFill="1" applyBorder="1" applyAlignment="1" applyProtection="1">
      <alignment vertical="center"/>
    </xf>
    <xf numFmtId="177" fontId="11" fillId="6" borderId="31" xfId="0" applyNumberFormat="1" applyFont="1" applyFill="1" applyBorder="1" applyAlignment="1" applyProtection="1">
      <alignment vertical="center"/>
    </xf>
    <xf numFmtId="176" fontId="11" fillId="6" borderId="31" xfId="0" applyNumberFormat="1" applyFont="1" applyFill="1" applyBorder="1" applyAlignment="1" applyProtection="1">
      <alignment vertical="center"/>
    </xf>
    <xf numFmtId="176" fontId="11" fillId="6" borderId="26" xfId="0" applyNumberFormat="1" applyFont="1" applyFill="1" applyBorder="1" applyAlignment="1" applyProtection="1">
      <alignment vertical="center"/>
    </xf>
    <xf numFmtId="177" fontId="2" fillId="0" borderId="1" xfId="0" applyNumberFormat="1" applyFont="1" applyFill="1" applyBorder="1" applyAlignment="1" applyProtection="1">
      <alignment vertical="center"/>
    </xf>
    <xf numFmtId="176" fontId="11" fillId="6" borderId="32" xfId="0" applyNumberFormat="1" applyFont="1" applyFill="1" applyBorder="1" applyAlignment="1" applyProtection="1">
      <alignment vertical="center"/>
    </xf>
    <xf numFmtId="176" fontId="11" fillId="6" borderId="16" xfId="0" applyNumberFormat="1" applyFont="1" applyFill="1" applyBorder="1" applyAlignment="1" applyProtection="1">
      <alignment vertical="center"/>
    </xf>
    <xf numFmtId="180" fontId="3" fillId="3" borderId="55" xfId="0" applyNumberFormat="1" applyFont="1" applyFill="1" applyBorder="1" applyAlignment="1" applyProtection="1">
      <alignment vertical="center"/>
    </xf>
    <xf numFmtId="180" fontId="11" fillId="3" borderId="56" xfId="0" applyNumberFormat="1" applyFont="1" applyFill="1" applyBorder="1" applyAlignment="1" applyProtection="1">
      <alignment vertical="center"/>
    </xf>
    <xf numFmtId="180" fontId="11" fillId="3" borderId="58" xfId="0" applyNumberFormat="1" applyFont="1" applyFill="1" applyBorder="1" applyAlignment="1" applyProtection="1">
      <alignment vertical="center"/>
    </xf>
    <xf numFmtId="180" fontId="4" fillId="0" borderId="0" xfId="0" applyNumberFormat="1" applyFont="1" applyFill="1" applyBorder="1" applyAlignment="1" applyProtection="1">
      <alignment vertical="center"/>
    </xf>
    <xf numFmtId="176" fontId="3" fillId="0" borderId="55" xfId="0" applyNumberFormat="1" applyFont="1" applyFill="1" applyBorder="1" applyAlignment="1" applyProtection="1">
      <alignment vertical="center"/>
    </xf>
    <xf numFmtId="0" fontId="13" fillId="0" borderId="76" xfId="0" applyNumberFormat="1" applyFont="1" applyFill="1" applyBorder="1" applyAlignment="1" applyProtection="1">
      <alignment vertical="center"/>
    </xf>
    <xf numFmtId="0" fontId="13" fillId="0" borderId="61" xfId="0" applyNumberFormat="1" applyFont="1" applyFill="1" applyBorder="1" applyAlignment="1" applyProtection="1">
      <alignment vertical="center"/>
    </xf>
    <xf numFmtId="176" fontId="3" fillId="0" borderId="7" xfId="0" applyNumberFormat="1" applyFont="1" applyFill="1" applyBorder="1" applyAlignment="1" applyProtection="1">
      <alignment vertical="center"/>
    </xf>
    <xf numFmtId="176" fontId="2" fillId="0" borderId="20" xfId="0" applyNumberFormat="1" applyFont="1" applyFill="1" applyBorder="1" applyAlignment="1" applyProtection="1">
      <alignment vertical="center"/>
    </xf>
    <xf numFmtId="176" fontId="2" fillId="0" borderId="19" xfId="0" applyNumberFormat="1" applyFont="1" applyFill="1" applyBorder="1" applyAlignment="1" applyProtection="1">
      <alignment vertical="center"/>
    </xf>
    <xf numFmtId="177" fontId="11" fillId="3" borderId="56" xfId="0" applyNumberFormat="1" applyFont="1" applyFill="1" applyBorder="1" applyAlignment="1" applyProtection="1">
      <alignment vertical="center"/>
    </xf>
    <xf numFmtId="177" fontId="11" fillId="3" borderId="58" xfId="0" applyNumberFormat="1" applyFont="1" applyFill="1" applyBorder="1" applyAlignment="1" applyProtection="1">
      <alignment vertical="center"/>
    </xf>
    <xf numFmtId="177" fontId="3" fillId="0" borderId="55" xfId="0" applyNumberFormat="1" applyFont="1" applyFill="1" applyBorder="1" applyAlignment="1" applyProtection="1">
      <alignment vertical="center"/>
    </xf>
    <xf numFmtId="177" fontId="11" fillId="6" borderId="56" xfId="0" applyNumberFormat="1" applyFont="1" applyFill="1" applyBorder="1" applyAlignment="1" applyProtection="1">
      <alignment vertical="center"/>
    </xf>
    <xf numFmtId="177" fontId="11" fillId="0" borderId="58" xfId="0" applyNumberFormat="1" applyFont="1" applyFill="1" applyBorder="1" applyAlignment="1" applyProtection="1">
      <alignment vertical="center"/>
    </xf>
    <xf numFmtId="177" fontId="11" fillId="6" borderId="58" xfId="0" applyNumberFormat="1" applyFont="1" applyFill="1" applyBorder="1" applyAlignment="1" applyProtection="1">
      <alignment vertical="center"/>
    </xf>
    <xf numFmtId="177" fontId="3" fillId="7" borderId="55" xfId="0" applyNumberFormat="1" applyFont="1" applyFill="1" applyBorder="1" applyAlignment="1" applyProtection="1">
      <alignment vertical="center"/>
    </xf>
    <xf numFmtId="177" fontId="11" fillId="7" borderId="56" xfId="0" applyNumberFormat="1" applyFont="1" applyFill="1" applyBorder="1" applyAlignment="1" applyProtection="1">
      <alignment vertical="center"/>
    </xf>
    <xf numFmtId="177" fontId="11" fillId="7" borderId="58" xfId="0" applyNumberFormat="1" applyFont="1" applyFill="1" applyBorder="1" applyAlignment="1" applyProtection="1">
      <alignment vertical="center"/>
    </xf>
    <xf numFmtId="177" fontId="3" fillId="5" borderId="55" xfId="0" applyNumberFormat="1" applyFont="1" applyFill="1" applyBorder="1" applyAlignment="1" applyProtection="1">
      <alignment vertical="center"/>
    </xf>
    <xf numFmtId="177" fontId="11" fillId="5" borderId="56" xfId="0" applyNumberFormat="1" applyFont="1" applyFill="1" applyBorder="1" applyAlignment="1" applyProtection="1">
      <alignment vertical="center"/>
    </xf>
    <xf numFmtId="177" fontId="11" fillId="5" borderId="58" xfId="0" applyNumberFormat="1" applyFont="1" applyFill="1" applyBorder="1" applyAlignment="1" applyProtection="1">
      <alignment vertical="center"/>
    </xf>
    <xf numFmtId="177" fontId="3" fillId="7" borderId="74" xfId="0" applyNumberFormat="1" applyFont="1" applyFill="1" applyBorder="1" applyAlignment="1" applyProtection="1">
      <alignment vertical="center"/>
    </xf>
    <xf numFmtId="0" fontId="16" fillId="0" borderId="43" xfId="0" applyNumberFormat="1" applyFont="1" applyFill="1" applyBorder="1" applyAlignment="1" applyProtection="1">
      <alignment vertical="center"/>
    </xf>
    <xf numFmtId="0" fontId="4" fillId="0" borderId="44" xfId="0" applyNumberFormat="1" applyFont="1" applyFill="1" applyBorder="1" applyAlignment="1" applyProtection="1">
      <alignment vertical="center"/>
    </xf>
    <xf numFmtId="180" fontId="4" fillId="0" borderId="45" xfId="0" applyNumberFormat="1" applyFont="1" applyFill="1" applyBorder="1" applyAlignment="1" applyProtection="1">
      <alignment horizontal="left" vertical="center"/>
    </xf>
    <xf numFmtId="180" fontId="4" fillId="0" borderId="46" xfId="0" applyNumberFormat="1" applyFont="1" applyFill="1" applyBorder="1" applyAlignment="1" applyProtection="1">
      <alignment horizontal="left" vertical="center"/>
    </xf>
    <xf numFmtId="180" fontId="4" fillId="0" borderId="20" xfId="0" applyNumberFormat="1" applyFont="1" applyFill="1" applyBorder="1" applyAlignment="1" applyProtection="1">
      <alignment horizontal="left" vertical="center"/>
    </xf>
    <xf numFmtId="180" fontId="4" fillId="0" borderId="1" xfId="0" applyNumberFormat="1" applyFont="1" applyFill="1" applyBorder="1" applyAlignment="1" applyProtection="1">
      <alignment horizontal="left" vertical="center"/>
    </xf>
    <xf numFmtId="180" fontId="4" fillId="0" borderId="96" xfId="0" applyNumberFormat="1" applyFont="1" applyFill="1" applyBorder="1" applyAlignment="1" applyProtection="1">
      <alignment horizontal="left" vertical="center"/>
    </xf>
    <xf numFmtId="180" fontId="4" fillId="0" borderId="48" xfId="0" applyNumberFormat="1" applyFont="1" applyFill="1" applyBorder="1" applyAlignment="1" applyProtection="1">
      <alignment horizontal="center" vertical="center" wrapText="1"/>
    </xf>
    <xf numFmtId="180" fontId="4" fillId="0" borderId="25" xfId="0" applyNumberFormat="1" applyFont="1" applyFill="1" applyBorder="1" applyAlignment="1" applyProtection="1">
      <alignment horizontal="center" vertical="center" wrapText="1"/>
    </xf>
    <xf numFmtId="180" fontId="4" fillId="0" borderId="97" xfId="0" applyNumberFormat="1" applyFont="1" applyFill="1" applyBorder="1" applyAlignment="1" applyProtection="1">
      <alignment horizontal="center" vertical="center" wrapText="1"/>
    </xf>
    <xf numFmtId="180" fontId="4" fillId="0" borderId="52" xfId="0" applyNumberFormat="1" applyFont="1" applyFill="1" applyBorder="1" applyAlignment="1" applyProtection="1">
      <alignment horizontal="left" vertical="center"/>
    </xf>
    <xf numFmtId="180" fontId="13" fillId="0" borderId="3" xfId="0" applyNumberFormat="1" applyFont="1" applyFill="1" applyBorder="1" applyAlignment="1" applyProtection="1">
      <alignment vertical="center"/>
    </xf>
    <xf numFmtId="180" fontId="13" fillId="0" borderId="10" xfId="0" applyNumberFormat="1" applyFont="1" applyFill="1" applyBorder="1" applyAlignment="1" applyProtection="1">
      <alignment vertical="center"/>
    </xf>
    <xf numFmtId="180" fontId="13" fillId="0" borderId="18" xfId="0" applyNumberFormat="1" applyFont="1" applyFill="1" applyBorder="1" applyAlignment="1" applyProtection="1">
      <alignment vertical="center"/>
    </xf>
    <xf numFmtId="180" fontId="13" fillId="0" borderId="67" xfId="0" applyNumberFormat="1" applyFont="1" applyFill="1" applyBorder="1" applyAlignment="1" applyProtection="1">
      <alignment vertical="center"/>
    </xf>
    <xf numFmtId="180" fontId="13" fillId="0" borderId="100" xfId="0" applyNumberFormat="1" applyFont="1" applyFill="1" applyBorder="1" applyAlignment="1" applyProtection="1">
      <alignment vertical="center"/>
    </xf>
    <xf numFmtId="180" fontId="3" fillId="0" borderId="4" xfId="0" applyNumberFormat="1" applyFont="1" applyFill="1" applyBorder="1" applyAlignment="1" applyProtection="1">
      <alignment vertical="center"/>
    </xf>
    <xf numFmtId="180" fontId="11" fillId="6" borderId="12" xfId="0" applyNumberFormat="1" applyFont="1" applyFill="1" applyBorder="1" applyAlignment="1" applyProtection="1">
      <alignment vertical="center"/>
    </xf>
    <xf numFmtId="180" fontId="11" fillId="6" borderId="25" xfId="0" applyNumberFormat="1" applyFont="1" applyFill="1" applyBorder="1" applyAlignment="1" applyProtection="1">
      <alignment vertical="center"/>
    </xf>
    <xf numFmtId="180" fontId="11" fillId="6" borderId="49" xfId="0" applyNumberFormat="1" applyFont="1" applyFill="1" applyBorder="1" applyAlignment="1" applyProtection="1">
      <alignment vertical="center"/>
    </xf>
    <xf numFmtId="180" fontId="2" fillId="0" borderId="1" xfId="0" applyNumberFormat="1" applyFont="1" applyFill="1" applyBorder="1" applyAlignment="1" applyProtection="1">
      <alignment vertical="center"/>
    </xf>
    <xf numFmtId="180" fontId="2" fillId="0" borderId="98" xfId="0" applyNumberFormat="1" applyFont="1" applyFill="1" applyBorder="1" applyAlignment="1" applyProtection="1">
      <alignment vertical="center"/>
    </xf>
    <xf numFmtId="180" fontId="11" fillId="6" borderId="1" xfId="0" applyNumberFormat="1" applyFont="1" applyFill="1" applyBorder="1" applyAlignment="1" applyProtection="1">
      <alignment vertical="center"/>
    </xf>
    <xf numFmtId="180" fontId="2" fillId="6" borderId="1" xfId="0" applyNumberFormat="1" applyFont="1" applyFill="1" applyBorder="1" applyAlignment="1" applyProtection="1">
      <alignment vertical="center"/>
    </xf>
    <xf numFmtId="180" fontId="3" fillId="0" borderId="7" xfId="0" applyNumberFormat="1" applyFont="1" applyFill="1" applyBorder="1" applyAlignment="1" applyProtection="1">
      <alignment vertical="center"/>
    </xf>
    <xf numFmtId="180" fontId="2" fillId="0" borderId="16" xfId="0" applyNumberFormat="1" applyFont="1" applyFill="1" applyBorder="1" applyAlignment="1" applyProtection="1">
      <alignment vertical="center"/>
    </xf>
    <xf numFmtId="180" fontId="11" fillId="3" borderId="54" xfId="0" applyNumberFormat="1" applyFont="1" applyFill="1" applyBorder="1" applyAlignment="1" applyProtection="1">
      <alignment vertical="center"/>
    </xf>
    <xf numFmtId="180" fontId="11" fillId="3" borderId="69" xfId="0" applyNumberFormat="1" applyFont="1" applyFill="1" applyBorder="1" applyAlignment="1" applyProtection="1">
      <alignment vertical="center"/>
    </xf>
    <xf numFmtId="180" fontId="11" fillId="6" borderId="29" xfId="0" applyNumberFormat="1" applyFont="1" applyFill="1" applyBorder="1" applyAlignment="1" applyProtection="1">
      <alignment vertical="center"/>
    </xf>
    <xf numFmtId="180" fontId="11" fillId="6" borderId="31" xfId="0" applyNumberFormat="1" applyFont="1" applyFill="1" applyBorder="1" applyAlignment="1" applyProtection="1">
      <alignment vertical="center"/>
    </xf>
    <xf numFmtId="180" fontId="11" fillId="6" borderId="70" xfId="0" applyNumberFormat="1" applyFont="1" applyFill="1" applyBorder="1" applyAlignment="1" applyProtection="1">
      <alignment vertical="center"/>
    </xf>
    <xf numFmtId="180" fontId="11" fillId="6" borderId="14" xfId="0" applyNumberFormat="1" applyFont="1" applyFill="1" applyBorder="1" applyAlignment="1" applyProtection="1">
      <alignment vertical="center"/>
    </xf>
    <xf numFmtId="180" fontId="11" fillId="6" borderId="21" xfId="0" applyNumberFormat="1" applyFont="1" applyFill="1" applyBorder="1" applyAlignment="1" applyProtection="1">
      <alignment vertical="center"/>
    </xf>
    <xf numFmtId="0" fontId="4" fillId="9" borderId="14" xfId="0" applyNumberFormat="1" applyFont="1" applyFill="1" applyBorder="1" applyAlignment="1" applyProtection="1">
      <alignment vertical="center"/>
    </xf>
    <xf numFmtId="180" fontId="11" fillId="6" borderId="62" xfId="0" applyNumberFormat="1" applyFont="1" applyFill="1" applyBorder="1" applyAlignment="1" applyProtection="1">
      <alignment vertical="center"/>
    </xf>
    <xf numFmtId="180" fontId="11" fillId="6" borderId="16" xfId="0" applyNumberFormat="1" applyFont="1" applyFill="1" applyBorder="1" applyAlignment="1" applyProtection="1">
      <alignment vertical="center"/>
    </xf>
    <xf numFmtId="180" fontId="11" fillId="3" borderId="63" xfId="0" applyNumberFormat="1" applyFont="1" applyFill="1" applyBorder="1" applyAlignment="1" applyProtection="1">
      <alignment vertical="center"/>
    </xf>
    <xf numFmtId="180" fontId="3" fillId="0" borderId="55" xfId="0" applyNumberFormat="1" applyFont="1" applyFill="1" applyBorder="1" applyAlignment="1" applyProtection="1">
      <alignment vertical="center"/>
    </xf>
    <xf numFmtId="180" fontId="13" fillId="0" borderId="53" xfId="0" applyNumberFormat="1" applyFont="1" applyFill="1" applyBorder="1" applyAlignment="1" applyProtection="1">
      <alignment vertical="center"/>
    </xf>
    <xf numFmtId="180" fontId="13" fillId="0" borderId="61" xfId="0" applyNumberFormat="1" applyFont="1" applyFill="1" applyBorder="1" applyAlignment="1" applyProtection="1">
      <alignment vertical="center"/>
    </xf>
    <xf numFmtId="180" fontId="13" fillId="0" borderId="71" xfId="0" applyNumberFormat="1" applyFont="1" applyFill="1" applyBorder="1" applyAlignment="1" applyProtection="1">
      <alignment vertical="center"/>
    </xf>
    <xf numFmtId="180" fontId="11" fillId="6" borderId="64" xfId="0" applyNumberFormat="1" applyFont="1" applyFill="1" applyBorder="1" applyAlignment="1" applyProtection="1">
      <alignment vertical="center"/>
    </xf>
    <xf numFmtId="180" fontId="2" fillId="0" borderId="20" xfId="0" applyNumberFormat="1" applyFont="1" applyFill="1" applyBorder="1" applyAlignment="1" applyProtection="1">
      <alignment vertical="center"/>
    </xf>
    <xf numFmtId="180" fontId="2" fillId="0" borderId="19" xfId="0" applyNumberFormat="1" applyFont="1" applyFill="1" applyBorder="1" applyAlignment="1" applyProtection="1">
      <alignment vertical="center"/>
    </xf>
    <xf numFmtId="177" fontId="11" fillId="3" borderId="54" xfId="0" applyNumberFormat="1" applyFont="1" applyFill="1" applyBorder="1" applyAlignment="1" applyProtection="1">
      <alignment vertical="center"/>
    </xf>
    <xf numFmtId="177" fontId="11" fillId="3" borderId="69" xfId="0" applyNumberFormat="1" applyFont="1" applyFill="1" applyBorder="1" applyAlignment="1" applyProtection="1">
      <alignment vertical="center"/>
    </xf>
    <xf numFmtId="177" fontId="11" fillId="6" borderId="54" xfId="0" applyNumberFormat="1" applyFont="1" applyFill="1" applyBorder="1" applyAlignment="1" applyProtection="1">
      <alignment vertical="center"/>
    </xf>
    <xf numFmtId="177" fontId="11" fillId="6" borderId="69" xfId="0" applyNumberFormat="1" applyFont="1" applyFill="1" applyBorder="1" applyAlignment="1" applyProtection="1">
      <alignment vertical="center"/>
    </xf>
    <xf numFmtId="177" fontId="11" fillId="7" borderId="54" xfId="0" applyNumberFormat="1" applyFont="1" applyFill="1" applyBorder="1" applyAlignment="1" applyProtection="1">
      <alignment vertical="center"/>
    </xf>
    <xf numFmtId="177" fontId="11" fillId="7" borderId="69" xfId="0" applyNumberFormat="1" applyFont="1" applyFill="1" applyBorder="1" applyAlignment="1" applyProtection="1">
      <alignment vertical="center"/>
    </xf>
    <xf numFmtId="177" fontId="11" fillId="5" borderId="54" xfId="0" applyNumberFormat="1" applyFont="1" applyFill="1" applyBorder="1" applyAlignment="1" applyProtection="1">
      <alignment vertical="center"/>
    </xf>
    <xf numFmtId="177" fontId="11" fillId="5" borderId="69" xfId="0" applyNumberFormat="1" applyFont="1" applyFill="1" applyBorder="1" applyAlignment="1" applyProtection="1">
      <alignment vertical="center"/>
    </xf>
    <xf numFmtId="177" fontId="11" fillId="7" borderId="63" xfId="0" applyNumberFormat="1" applyFont="1" applyFill="1" applyBorder="1" applyAlignment="1" applyProtection="1">
      <alignment vertical="center"/>
    </xf>
    <xf numFmtId="0" fontId="8" fillId="8" borderId="14" xfId="0" applyNumberFormat="1" applyFont="1" applyFill="1" applyBorder="1" applyAlignment="1" applyProtection="1">
      <alignment vertical="center"/>
    </xf>
    <xf numFmtId="49" fontId="8" fillId="8" borderId="14" xfId="0" applyNumberFormat="1" applyFont="1" applyFill="1" applyBorder="1" applyAlignment="1" applyProtection="1">
      <alignment vertical="center"/>
    </xf>
    <xf numFmtId="180" fontId="3" fillId="5" borderId="4" xfId="0" applyNumberFormat="1" applyFont="1" applyFill="1" applyBorder="1" applyAlignment="1" applyProtection="1">
      <alignment vertical="center"/>
    </xf>
    <xf numFmtId="180" fontId="11" fillId="8" borderId="12" xfId="0" applyNumberFormat="1" applyFont="1" applyFill="1" applyBorder="1" applyAlignment="1" applyProtection="1">
      <alignment vertical="center"/>
    </xf>
    <xf numFmtId="180" fontId="11" fillId="8" borderId="1" xfId="0" applyNumberFormat="1" applyFont="1" applyFill="1" applyBorder="1" applyAlignment="1" applyProtection="1">
      <alignment vertical="center"/>
    </xf>
    <xf numFmtId="180" fontId="11" fillId="8" borderId="49" xfId="0" applyNumberFormat="1" applyFont="1" applyFill="1" applyBorder="1" applyAlignment="1" applyProtection="1">
      <alignment vertical="center"/>
    </xf>
    <xf numFmtId="180" fontId="11" fillId="8" borderId="25" xfId="0" applyNumberFormat="1" applyFont="1" applyFill="1" applyBorder="1" applyAlignment="1" applyProtection="1">
      <alignment vertical="center"/>
    </xf>
    <xf numFmtId="180" fontId="11" fillId="8" borderId="98" xfId="0" applyNumberFormat="1" applyFont="1" applyFill="1" applyBorder="1" applyAlignment="1" applyProtection="1">
      <alignment vertical="center"/>
    </xf>
    <xf numFmtId="0" fontId="4" fillId="8" borderId="13" xfId="0" applyNumberFormat="1" applyFont="1" applyFill="1" applyBorder="1" applyAlignment="1" applyProtection="1">
      <alignment vertical="center"/>
    </xf>
    <xf numFmtId="49" fontId="4" fillId="8" borderId="14" xfId="0" applyNumberFormat="1" applyFont="1" applyFill="1" applyBorder="1" applyAlignment="1" applyProtection="1">
      <alignment vertical="center"/>
    </xf>
    <xf numFmtId="0" fontId="4" fillId="8" borderId="14" xfId="0" applyNumberFormat="1" applyFont="1" applyFill="1" applyBorder="1" applyAlignment="1" applyProtection="1">
      <alignment vertical="center"/>
    </xf>
    <xf numFmtId="0" fontId="8" fillId="8" borderId="0" xfId="0" applyNumberFormat="1" applyFont="1" applyFill="1" applyBorder="1" applyAlignment="1" applyProtection="1">
      <alignment vertical="center"/>
    </xf>
    <xf numFmtId="180" fontId="2" fillId="8" borderId="1" xfId="0" applyNumberFormat="1" applyFont="1" applyFill="1" applyBorder="1" applyAlignment="1" applyProtection="1">
      <alignment vertical="center"/>
    </xf>
    <xf numFmtId="180" fontId="2" fillId="8" borderId="98" xfId="0" applyNumberFormat="1" applyFont="1" applyFill="1" applyBorder="1" applyAlignment="1" applyProtection="1">
      <alignment vertical="center"/>
    </xf>
    <xf numFmtId="0" fontId="4" fillId="8" borderId="102" xfId="0" applyNumberFormat="1" applyFont="1" applyFill="1" applyBorder="1" applyAlignment="1" applyProtection="1">
      <alignment vertical="center"/>
    </xf>
    <xf numFmtId="49" fontId="4" fillId="8" borderId="102" xfId="0" applyNumberFormat="1" applyFont="1" applyFill="1" applyBorder="1" applyAlignment="1" applyProtection="1">
      <alignment vertical="center"/>
    </xf>
    <xf numFmtId="180" fontId="3" fillId="0" borderId="23" xfId="0" applyNumberFormat="1" applyFont="1" applyFill="1" applyBorder="1" applyAlignment="1" applyProtection="1">
      <alignment vertical="center"/>
    </xf>
    <xf numFmtId="180" fontId="11" fillId="8" borderId="38" xfId="0" applyNumberFormat="1" applyFont="1" applyFill="1" applyBorder="1" applyAlignment="1" applyProtection="1">
      <alignment vertical="center"/>
    </xf>
    <xf numFmtId="180" fontId="2" fillId="0" borderId="40" xfId="0" applyNumberFormat="1" applyFont="1" applyFill="1" applyBorder="1" applyAlignment="1" applyProtection="1">
      <alignment vertical="center"/>
    </xf>
    <xf numFmtId="180" fontId="11" fillId="8" borderId="42" xfId="0" applyNumberFormat="1" applyFont="1" applyFill="1" applyBorder="1" applyAlignment="1" applyProtection="1">
      <alignment vertical="center"/>
    </xf>
    <xf numFmtId="180" fontId="2" fillId="0" borderId="99" xfId="0" applyNumberFormat="1" applyFont="1" applyFill="1" applyBorder="1" applyAlignment="1" applyProtection="1">
      <alignment vertical="center"/>
    </xf>
    <xf numFmtId="180" fontId="8" fillId="0" borderId="0" xfId="0" applyNumberFormat="1" applyFont="1" applyFill="1" applyBorder="1" applyAlignment="1" applyProtection="1">
      <alignment vertical="center"/>
    </xf>
    <xf numFmtId="49" fontId="4" fillId="8" borderId="92" xfId="0" applyNumberFormat="1" applyFont="1" applyFill="1" applyBorder="1" applyAlignment="1" applyProtection="1">
      <alignment vertical="center"/>
    </xf>
    <xf numFmtId="180" fontId="4" fillId="8" borderId="87" xfId="0" applyNumberFormat="1" applyFont="1" applyFill="1" applyBorder="1" applyAlignment="1" applyProtection="1">
      <alignment vertical="center"/>
    </xf>
    <xf numFmtId="180" fontId="4" fillId="8" borderId="88" xfId="0" applyNumberFormat="1" applyFont="1" applyFill="1" applyBorder="1" applyAlignment="1" applyProtection="1">
      <alignment vertical="center"/>
    </xf>
    <xf numFmtId="49" fontId="4" fillId="8" borderId="95" xfId="0" applyNumberFormat="1" applyFont="1" applyFill="1" applyBorder="1" applyAlignment="1" applyProtection="1">
      <alignment vertical="center"/>
    </xf>
    <xf numFmtId="180" fontId="4" fillId="8" borderId="53" xfId="0" applyNumberFormat="1" applyFont="1" applyFill="1" applyBorder="1" applyAlignment="1" applyProtection="1">
      <alignment vertical="center"/>
    </xf>
    <xf numFmtId="180" fontId="4" fillId="8" borderId="94" xfId="0" applyNumberFormat="1" applyFont="1" applyFill="1" applyBorder="1" applyAlignment="1" applyProtection="1">
      <alignment vertical="center"/>
    </xf>
    <xf numFmtId="49" fontId="4" fillId="8" borderId="89" xfId="0" applyNumberFormat="1" applyFont="1" applyFill="1" applyBorder="1" applyAlignment="1" applyProtection="1">
      <alignment vertical="center"/>
    </xf>
    <xf numFmtId="180" fontId="8" fillId="8" borderId="90" xfId="0" applyNumberFormat="1" applyFont="1" applyFill="1" applyBorder="1" applyAlignment="1" applyProtection="1">
      <alignment vertical="center"/>
    </xf>
    <xf numFmtId="180" fontId="8" fillId="8" borderId="91" xfId="0" applyNumberFormat="1" applyFont="1" applyFill="1" applyBorder="1" applyAlignment="1" applyProtection="1">
      <alignment vertical="center"/>
    </xf>
    <xf numFmtId="49" fontId="4" fillId="0" borderId="21" xfId="0" applyNumberFormat="1" applyFont="1" applyFill="1" applyBorder="1" applyAlignment="1" applyProtection="1">
      <alignment horizontal="left" vertical="center"/>
    </xf>
    <xf numFmtId="0" fontId="13" fillId="0" borderId="10" xfId="0" applyNumberFormat="1" applyFont="1" applyFill="1" applyBorder="1" applyAlignment="1" applyProtection="1">
      <alignment vertical="center"/>
    </xf>
    <xf numFmtId="0" fontId="13" fillId="0" borderId="67" xfId="0" applyNumberFormat="1" applyFont="1" applyFill="1" applyBorder="1" applyAlignment="1" applyProtection="1">
      <alignment vertical="center"/>
    </xf>
    <xf numFmtId="176" fontId="11" fillId="6" borderId="12" xfId="0" applyNumberFormat="1" applyFont="1" applyFill="1" applyBorder="1" applyAlignment="1" applyProtection="1">
      <alignment vertical="center"/>
    </xf>
    <xf numFmtId="176" fontId="11" fillId="6" borderId="49" xfId="0" applyNumberFormat="1" applyFont="1" applyFill="1" applyBorder="1" applyAlignment="1" applyProtection="1">
      <alignment vertical="center"/>
    </xf>
    <xf numFmtId="176" fontId="11" fillId="8" borderId="25" xfId="0" applyNumberFormat="1" applyFont="1" applyFill="1" applyBorder="1" applyAlignment="1" applyProtection="1">
      <alignment vertical="center"/>
    </xf>
    <xf numFmtId="176" fontId="11" fillId="6" borderId="21" xfId="0" applyNumberFormat="1" applyFont="1" applyFill="1" applyBorder="1" applyAlignment="1" applyProtection="1">
      <alignment vertical="center"/>
    </xf>
    <xf numFmtId="176" fontId="11" fillId="8" borderId="1" xfId="0" applyNumberFormat="1" applyFont="1" applyFill="1" applyBorder="1" applyAlignment="1" applyProtection="1">
      <alignment vertical="center"/>
    </xf>
    <xf numFmtId="176" fontId="2" fillId="0" borderId="21" xfId="0" applyNumberFormat="1" applyFont="1" applyFill="1" applyBorder="1" applyAlignment="1" applyProtection="1">
      <alignment vertical="center"/>
    </xf>
    <xf numFmtId="176" fontId="2" fillId="6" borderId="21" xfId="0" applyNumberFormat="1" applyFont="1" applyFill="1" applyBorder="1" applyAlignment="1" applyProtection="1">
      <alignment vertical="center"/>
    </xf>
    <xf numFmtId="176" fontId="2" fillId="8" borderId="1" xfId="0" applyNumberFormat="1" applyFont="1" applyFill="1" applyBorder="1" applyAlignment="1" applyProtection="1">
      <alignment vertical="center"/>
    </xf>
    <xf numFmtId="176" fontId="2" fillId="0" borderId="68" xfId="0" applyNumberFormat="1" applyFont="1" applyFill="1" applyBorder="1" applyAlignment="1" applyProtection="1">
      <alignment vertical="center"/>
    </xf>
    <xf numFmtId="176" fontId="11" fillId="6" borderId="20" xfId="0" applyNumberFormat="1" applyFont="1" applyFill="1" applyBorder="1" applyAlignment="1" applyProtection="1">
      <alignment vertical="center"/>
    </xf>
    <xf numFmtId="176" fontId="11" fillId="8" borderId="20" xfId="0" applyNumberFormat="1" applyFont="1" applyFill="1" applyBorder="1" applyAlignment="1" applyProtection="1">
      <alignment vertical="center"/>
    </xf>
    <xf numFmtId="176" fontId="11" fillId="3" borderId="54" xfId="0" applyNumberFormat="1" applyFont="1" applyFill="1" applyBorder="1" applyAlignment="1" applyProtection="1">
      <alignment vertical="center"/>
    </xf>
    <xf numFmtId="176" fontId="11" fillId="6" borderId="29" xfId="0" applyNumberFormat="1" applyFont="1" applyFill="1" applyBorder="1" applyAlignment="1" applyProtection="1">
      <alignment vertical="center"/>
    </xf>
    <xf numFmtId="177" fontId="11" fillId="6" borderId="70" xfId="0" applyNumberFormat="1" applyFont="1" applyFill="1" applyBorder="1" applyAlignment="1" applyProtection="1">
      <alignment vertical="center"/>
    </xf>
    <xf numFmtId="176" fontId="11" fillId="6" borderId="14" xfId="0" applyNumberFormat="1" applyFont="1" applyFill="1" applyBorder="1" applyAlignment="1" applyProtection="1">
      <alignment vertical="center"/>
    </xf>
    <xf numFmtId="177" fontId="2" fillId="0" borderId="21" xfId="0" applyNumberFormat="1" applyFont="1" applyFill="1" applyBorder="1" applyAlignment="1" applyProtection="1">
      <alignment vertical="center"/>
    </xf>
    <xf numFmtId="176" fontId="3" fillId="0" borderId="27" xfId="0" applyNumberFormat="1" applyFont="1" applyFill="1" applyBorder="1" applyAlignment="1" applyProtection="1">
      <alignment vertical="center"/>
    </xf>
    <xf numFmtId="0" fontId="13" fillId="0" borderId="58" xfId="0" applyNumberFormat="1" applyFont="1" applyFill="1" applyBorder="1" applyAlignment="1" applyProtection="1">
      <alignment vertical="center"/>
    </xf>
    <xf numFmtId="176" fontId="11" fillId="0" borderId="58" xfId="0" applyNumberFormat="1" applyFont="1" applyFill="1" applyBorder="1" applyAlignment="1" applyProtection="1">
      <alignment vertical="center"/>
    </xf>
    <xf numFmtId="176" fontId="11" fillId="6" borderId="75" xfId="0" applyNumberFormat="1" applyFont="1" applyFill="1" applyBorder="1" applyAlignment="1" applyProtection="1">
      <alignment vertical="center"/>
    </xf>
    <xf numFmtId="176" fontId="11" fillId="3" borderId="69" xfId="0" applyNumberFormat="1" applyFont="1" applyFill="1" applyBorder="1" applyAlignment="1" applyProtection="1">
      <alignment vertical="center"/>
    </xf>
    <xf numFmtId="176" fontId="2" fillId="0" borderId="47" xfId="0" applyNumberFormat="1" applyFont="1" applyFill="1" applyBorder="1" applyAlignment="1" applyProtection="1">
      <alignment vertical="center"/>
    </xf>
    <xf numFmtId="0" fontId="4" fillId="3" borderId="0" xfId="0" applyNumberFormat="1" applyFont="1" applyFill="1" applyBorder="1" applyAlignment="1" applyProtection="1">
      <alignment vertical="center"/>
    </xf>
    <xf numFmtId="178" fontId="4" fillId="3" borderId="0" xfId="0" applyNumberFormat="1" applyFont="1" applyFill="1" applyBorder="1" applyAlignment="1" applyProtection="1">
      <alignment vertical="center"/>
    </xf>
    <xf numFmtId="177" fontId="11" fillId="0" borderId="54" xfId="0" applyNumberFormat="1" applyFont="1" applyFill="1" applyBorder="1" applyAlignment="1" applyProtection="1">
      <alignment vertical="center"/>
    </xf>
    <xf numFmtId="177" fontId="11" fillId="0" borderId="69" xfId="0" applyNumberFormat="1" applyFont="1" applyFill="1" applyBorder="1" applyAlignment="1" applyProtection="1">
      <alignment vertical="center"/>
    </xf>
    <xf numFmtId="178" fontId="4" fillId="0" borderId="0" xfId="0" applyNumberFormat="1" applyFont="1" applyFill="1" applyBorder="1" applyAlignment="1" applyProtection="1">
      <alignment vertical="center"/>
    </xf>
    <xf numFmtId="177" fontId="3" fillId="10" borderId="55" xfId="0" applyNumberFormat="1" applyFont="1" applyFill="1" applyBorder="1" applyAlignment="1" applyProtection="1">
      <alignment vertical="center"/>
    </xf>
    <xf numFmtId="177" fontId="11" fillId="10" borderId="54" xfId="0" applyNumberFormat="1" applyFont="1" applyFill="1" applyBorder="1" applyAlignment="1" applyProtection="1">
      <alignment vertical="center"/>
    </xf>
    <xf numFmtId="177" fontId="11" fillId="10" borderId="58" xfId="0" applyNumberFormat="1" applyFont="1" applyFill="1" applyBorder="1" applyAlignment="1" applyProtection="1">
      <alignment vertical="center"/>
    </xf>
    <xf numFmtId="178" fontId="4" fillId="10" borderId="0" xfId="0" applyNumberFormat="1" applyFont="1" applyFill="1" applyBorder="1" applyAlignment="1" applyProtection="1">
      <alignment vertical="center"/>
    </xf>
    <xf numFmtId="178" fontId="4" fillId="5" borderId="0" xfId="0" applyNumberFormat="1" applyFont="1" applyFill="1" applyBorder="1" applyAlignment="1" applyProtection="1">
      <alignment vertical="center"/>
    </xf>
    <xf numFmtId="177" fontId="3" fillId="10" borderId="74" xfId="0" applyNumberFormat="1" applyFont="1" applyFill="1" applyBorder="1" applyAlignment="1" applyProtection="1">
      <alignment vertical="center"/>
    </xf>
    <xf numFmtId="177" fontId="11" fillId="10" borderId="63" xfId="0" applyNumberFormat="1" applyFont="1" applyFill="1" applyBorder="1" applyAlignment="1" applyProtection="1">
      <alignment vertical="center"/>
    </xf>
    <xf numFmtId="176" fontId="11" fillId="6" borderId="70" xfId="0" applyNumberFormat="1" applyFont="1" applyFill="1" applyBorder="1" applyAlignment="1" applyProtection="1">
      <alignment vertical="center"/>
    </xf>
    <xf numFmtId="176" fontId="11" fillId="6" borderId="62" xfId="0" applyNumberFormat="1" applyFont="1" applyFill="1" applyBorder="1" applyAlignment="1" applyProtection="1">
      <alignment vertical="center"/>
    </xf>
    <xf numFmtId="0" fontId="13" fillId="0" borderId="53" xfId="0" applyNumberFormat="1" applyFont="1" applyFill="1" applyBorder="1" applyAlignment="1" applyProtection="1">
      <alignment vertical="center"/>
    </xf>
    <xf numFmtId="0" fontId="13" fillId="0" borderId="71" xfId="0" applyNumberFormat="1" applyFont="1" applyFill="1" applyBorder="1" applyAlignment="1" applyProtection="1">
      <alignment vertical="center"/>
    </xf>
    <xf numFmtId="176" fontId="11" fillId="6" borderId="64" xfId="0" applyNumberFormat="1" applyFont="1" applyFill="1" applyBorder="1" applyAlignment="1" applyProtection="1">
      <alignment vertical="center"/>
    </xf>
    <xf numFmtId="0" fontId="13" fillId="0" borderId="9" xfId="0" applyNumberFormat="1" applyFont="1" applyFill="1" applyBorder="1" applyAlignment="1" applyProtection="1">
      <alignment vertical="center"/>
    </xf>
    <xf numFmtId="176" fontId="11" fillId="6" borderId="57" xfId="0" applyNumberFormat="1" applyFont="1" applyFill="1" applyBorder="1" applyAlignment="1" applyProtection="1">
      <alignment vertical="center"/>
    </xf>
    <xf numFmtId="176" fontId="11" fillId="3" borderId="27" xfId="0" applyNumberFormat="1" applyFont="1" applyFill="1" applyBorder="1" applyAlignment="1" applyProtection="1">
      <alignment vertical="center"/>
    </xf>
    <xf numFmtId="176" fontId="11" fillId="6" borderId="59" xfId="0" applyNumberFormat="1" applyFont="1" applyFill="1" applyBorder="1" applyAlignment="1" applyProtection="1">
      <alignment vertical="center"/>
    </xf>
    <xf numFmtId="176" fontId="11" fillId="6" borderId="60" xfId="0" applyNumberFormat="1" applyFont="1" applyFill="1" applyBorder="1" applyAlignment="1" applyProtection="1">
      <alignment vertical="center"/>
    </xf>
    <xf numFmtId="0" fontId="13" fillId="0" borderId="33" xfId="0" applyNumberFormat="1" applyFont="1" applyFill="1" applyBorder="1" applyAlignment="1" applyProtection="1">
      <alignment vertical="center"/>
    </xf>
    <xf numFmtId="177" fontId="11" fillId="3" borderId="27" xfId="0" applyNumberFormat="1" applyFont="1" applyFill="1" applyBorder="1" applyAlignment="1" applyProtection="1">
      <alignment vertical="center"/>
    </xf>
    <xf numFmtId="177" fontId="11" fillId="6" borderId="25" xfId="0" applyNumberFormat="1" applyFont="1" applyFill="1" applyBorder="1" applyAlignment="1" applyProtection="1">
      <alignment vertical="center"/>
    </xf>
    <xf numFmtId="177" fontId="11" fillId="6" borderId="1" xfId="0" applyNumberFormat="1" applyFont="1" applyFill="1" applyBorder="1" applyAlignment="1" applyProtection="1">
      <alignment vertical="center"/>
    </xf>
    <xf numFmtId="177" fontId="11" fillId="6" borderId="27" xfId="0" applyNumberFormat="1" applyFont="1" applyFill="1" applyBorder="1" applyAlignment="1" applyProtection="1">
      <alignment vertical="center"/>
    </xf>
    <xf numFmtId="177" fontId="11" fillId="7" borderId="27" xfId="0" applyNumberFormat="1" applyFont="1" applyFill="1" applyBorder="1" applyAlignment="1" applyProtection="1">
      <alignment vertical="center"/>
    </xf>
    <xf numFmtId="177" fontId="11" fillId="5" borderId="27" xfId="0" applyNumberFormat="1" applyFont="1" applyFill="1" applyBorder="1" applyAlignment="1" applyProtection="1">
      <alignment vertical="center"/>
    </xf>
    <xf numFmtId="176" fontId="3" fillId="0" borderId="57" xfId="0" applyNumberFormat="1" applyFont="1" applyFill="1" applyBorder="1" applyAlignment="1" applyProtection="1">
      <alignment vertical="center"/>
    </xf>
    <xf numFmtId="176" fontId="3" fillId="3" borderId="27" xfId="0" applyNumberFormat="1" applyFont="1" applyFill="1" applyBorder="1" applyAlignment="1" applyProtection="1">
      <alignment vertical="center"/>
    </xf>
    <xf numFmtId="176" fontId="3" fillId="0" borderId="59" xfId="0" applyNumberFormat="1" applyFont="1" applyFill="1" applyBorder="1" applyAlignment="1" applyProtection="1">
      <alignment vertical="center"/>
    </xf>
    <xf numFmtId="176" fontId="3" fillId="0" borderId="60" xfId="0" applyNumberFormat="1" applyFont="1" applyFill="1" applyBorder="1" applyAlignment="1" applyProtection="1">
      <alignment vertical="center"/>
    </xf>
    <xf numFmtId="176" fontId="3" fillId="0" borderId="81" xfId="0" applyNumberFormat="1" applyFont="1" applyFill="1" applyBorder="1" applyAlignment="1" applyProtection="1">
      <alignment vertical="center"/>
    </xf>
    <xf numFmtId="177" fontId="3" fillId="3" borderId="27" xfId="0" applyNumberFormat="1" applyFont="1" applyFill="1" applyBorder="1" applyAlignment="1" applyProtection="1">
      <alignment vertical="center"/>
    </xf>
    <xf numFmtId="177" fontId="13" fillId="0" borderId="33" xfId="0" applyNumberFormat="1" applyFont="1" applyFill="1" applyBorder="1" applyAlignment="1" applyProtection="1">
      <alignment vertical="center"/>
    </xf>
    <xf numFmtId="177" fontId="13" fillId="0" borderId="61" xfId="0" applyNumberFormat="1" applyFont="1" applyFill="1" applyBorder="1" applyAlignment="1" applyProtection="1">
      <alignment vertical="center"/>
    </xf>
    <xf numFmtId="177" fontId="3" fillId="0" borderId="59" xfId="0" applyNumberFormat="1" applyFont="1" applyFill="1" applyBorder="1" applyAlignment="1" applyProtection="1">
      <alignment vertical="center"/>
    </xf>
    <xf numFmtId="177" fontId="3" fillId="0" borderId="60" xfId="0" applyNumberFormat="1" applyFont="1" applyFill="1" applyBorder="1" applyAlignment="1" applyProtection="1">
      <alignment vertical="center"/>
    </xf>
    <xf numFmtId="177" fontId="3" fillId="0" borderId="57" xfId="0" applyNumberFormat="1" applyFont="1" applyFill="1" applyBorder="1" applyAlignment="1" applyProtection="1">
      <alignment vertical="center"/>
    </xf>
    <xf numFmtId="177" fontId="3" fillId="0" borderId="11" xfId="0" applyNumberFormat="1" applyFont="1" applyFill="1" applyBorder="1" applyAlignment="1" applyProtection="1">
      <alignment vertical="center"/>
    </xf>
    <xf numFmtId="177" fontId="2" fillId="0" borderId="20" xfId="0" applyNumberFormat="1" applyFont="1" applyFill="1" applyBorder="1" applyAlignment="1" applyProtection="1">
      <alignment vertical="center"/>
    </xf>
    <xf numFmtId="177" fontId="3" fillId="0" borderId="27" xfId="0" applyNumberFormat="1" applyFont="1" applyFill="1" applyBorder="1" applyAlignment="1" applyProtection="1">
      <alignment vertical="center"/>
    </xf>
    <xf numFmtId="177" fontId="3" fillId="7" borderId="27" xfId="0" applyNumberFormat="1" applyFont="1" applyFill="1" applyBorder="1" applyAlignment="1" applyProtection="1">
      <alignment vertical="center"/>
    </xf>
    <xf numFmtId="177" fontId="3" fillId="5" borderId="27" xfId="0" applyNumberFormat="1" applyFont="1" applyFill="1" applyBorder="1" applyAlignment="1" applyProtection="1">
      <alignment vertical="center"/>
    </xf>
    <xf numFmtId="49" fontId="23" fillId="0" borderId="1" xfId="0" applyNumberFormat="1" applyFont="1" applyFill="1" applyBorder="1" applyAlignment="1" applyProtection="1">
      <alignment horizontal="left" vertical="center"/>
    </xf>
    <xf numFmtId="177" fontId="11" fillId="6" borderId="12" xfId="0" applyNumberFormat="1" applyFont="1" applyFill="1" applyBorder="1" applyAlignment="1" applyProtection="1">
      <alignment vertical="center"/>
    </xf>
    <xf numFmtId="177" fontId="11" fillId="8" borderId="25" xfId="0" applyNumberFormat="1" applyFont="1" applyFill="1" applyBorder="1" applyAlignment="1" applyProtection="1">
      <alignment vertical="center"/>
    </xf>
    <xf numFmtId="177" fontId="11" fillId="6" borderId="20" xfId="0" applyNumberFormat="1" applyFont="1" applyFill="1" applyBorder="1" applyAlignment="1" applyProtection="1">
      <alignment vertical="center"/>
    </xf>
    <xf numFmtId="177" fontId="11" fillId="8" borderId="20" xfId="0" applyNumberFormat="1" applyFont="1" applyFill="1" applyBorder="1" applyAlignment="1" applyProtection="1">
      <alignment vertical="center"/>
    </xf>
    <xf numFmtId="0" fontId="4" fillId="7" borderId="0" xfId="0" applyNumberFormat="1" applyFont="1" applyFill="1" applyBorder="1" applyAlignment="1" applyProtection="1">
      <alignment vertical="center"/>
    </xf>
    <xf numFmtId="0" fontId="4" fillId="5" borderId="0" xfId="0" applyNumberFormat="1" applyFont="1" applyFill="1" applyBorder="1" applyAlignment="1" applyProtection="1">
      <alignment vertical="center"/>
    </xf>
    <xf numFmtId="49" fontId="4" fillId="0" borderId="80" xfId="0" applyNumberFormat="1" applyFont="1" applyFill="1" applyBorder="1" applyAlignment="1" applyProtection="1">
      <alignment horizontal="left" vertical="center"/>
    </xf>
    <xf numFmtId="176" fontId="3" fillId="0" borderId="11" xfId="0" applyNumberFormat="1" applyFont="1" applyFill="1" applyBorder="1" applyAlignment="1" applyProtection="1">
      <alignment vertical="center"/>
    </xf>
    <xf numFmtId="180" fontId="20" fillId="0" borderId="0" xfId="0" applyNumberFormat="1" applyFont="1" applyFill="1" applyBorder="1" applyAlignment="1" applyProtection="1">
      <alignment vertical="center"/>
    </xf>
    <xf numFmtId="180" fontId="16" fillId="0" borderId="0" xfId="3" applyNumberFormat="1" applyFont="1" applyFill="1" applyBorder="1" applyAlignment="1" applyProtection="1">
      <alignment vertical="center"/>
    </xf>
    <xf numFmtId="180" fontId="4" fillId="0" borderId="0" xfId="3" applyNumberFormat="1" applyFont="1" applyFill="1" applyBorder="1" applyAlignment="1" applyProtection="1">
      <alignment vertical="center"/>
    </xf>
    <xf numFmtId="180" fontId="4" fillId="0" borderId="45" xfId="3" applyNumberFormat="1" applyFont="1" applyFill="1" applyBorder="1" applyAlignment="1" applyProtection="1">
      <alignment horizontal="left" vertical="center"/>
    </xf>
    <xf numFmtId="180" fontId="4" fillId="0" borderId="43" xfId="3" applyNumberFormat="1" applyFont="1" applyFill="1" applyBorder="1" applyAlignment="1" applyProtection="1">
      <alignment vertical="center"/>
    </xf>
    <xf numFmtId="180" fontId="4" fillId="0" borderId="44" xfId="3" applyNumberFormat="1" applyFont="1" applyFill="1" applyBorder="1" applyAlignment="1" applyProtection="1">
      <alignment vertical="center"/>
    </xf>
    <xf numFmtId="49" fontId="4" fillId="0" borderId="44" xfId="3" applyNumberFormat="1" applyFont="1" applyFill="1" applyBorder="1" applyAlignment="1" applyProtection="1">
      <alignment vertical="center"/>
    </xf>
    <xf numFmtId="180" fontId="4" fillId="0" borderId="46" xfId="3" applyNumberFormat="1" applyFont="1" applyFill="1" applyBorder="1" applyAlignment="1" applyProtection="1">
      <alignment horizontal="left" vertical="center"/>
    </xf>
    <xf numFmtId="180" fontId="4" fillId="0" borderId="20" xfId="3" applyNumberFormat="1" applyFont="1" applyFill="1" applyBorder="1" applyAlignment="1" applyProtection="1">
      <alignment horizontal="left" vertical="center"/>
    </xf>
    <xf numFmtId="180" fontId="4" fillId="0" borderId="0" xfId="3" applyNumberFormat="1" applyFont="1" applyFill="1" applyBorder="1" applyAlignment="1" applyProtection="1">
      <alignment horizontal="left" vertical="center"/>
    </xf>
    <xf numFmtId="180" fontId="4" fillId="0" borderId="11" xfId="3" applyNumberFormat="1" applyFont="1" applyFill="1" applyBorder="1" applyAlignment="1" applyProtection="1">
      <alignment horizontal="left" vertical="center"/>
    </xf>
    <xf numFmtId="49" fontId="8" fillId="0" borderId="0" xfId="3" applyNumberFormat="1" applyFont="1" applyFill="1" applyBorder="1" applyAlignment="1" applyProtection="1">
      <alignment horizontal="left" vertical="center"/>
    </xf>
    <xf numFmtId="49" fontId="4" fillId="0" borderId="0" xfId="3" applyNumberFormat="1" applyFont="1" applyFill="1" applyBorder="1" applyAlignment="1" applyProtection="1">
      <alignment horizontal="left" vertical="center"/>
    </xf>
    <xf numFmtId="180" fontId="4" fillId="0" borderId="48" xfId="3" applyNumberFormat="1" applyFont="1" applyFill="1" applyBorder="1" applyAlignment="1" applyProtection="1">
      <alignment horizontal="center" vertical="center" wrapText="1"/>
    </xf>
    <xf numFmtId="180" fontId="4" fillId="0" borderId="25" xfId="3" applyNumberFormat="1" applyFont="1" applyFill="1" applyBorder="1" applyAlignment="1" applyProtection="1">
      <alignment horizontal="center" vertical="center" wrapText="1"/>
    </xf>
    <xf numFmtId="180" fontId="4" fillId="0" borderId="11" xfId="3" applyNumberFormat="1" applyFont="1" applyFill="1" applyBorder="1" applyAlignment="1" applyProtection="1">
      <alignment horizontal="center" vertical="center" wrapText="1"/>
    </xf>
    <xf numFmtId="49" fontId="8" fillId="0" borderId="0" xfId="3" applyNumberFormat="1" applyFont="1" applyFill="1" applyBorder="1" applyAlignment="1" applyProtection="1">
      <alignment horizontal="center" vertical="center" wrapText="1"/>
    </xf>
    <xf numFmtId="49" fontId="8" fillId="0" borderId="0" xfId="3" applyNumberFormat="1" applyFont="1" applyFill="1" applyBorder="1" applyAlignment="1">
      <alignment horizontal="center" vertical="center" wrapText="1"/>
    </xf>
    <xf numFmtId="49" fontId="4" fillId="0" borderId="0" xfId="3" applyNumberFormat="1" applyFont="1" applyFill="1" applyBorder="1" applyAlignment="1" applyProtection="1">
      <alignment horizontal="center" vertical="center" wrapText="1"/>
    </xf>
    <xf numFmtId="180" fontId="4" fillId="0" borderId="52" xfId="3" applyNumberFormat="1" applyFont="1" applyFill="1" applyBorder="1" applyAlignment="1" applyProtection="1">
      <alignment horizontal="left" vertical="center"/>
    </xf>
    <xf numFmtId="180" fontId="4" fillId="0" borderId="1" xfId="3" applyNumberFormat="1" applyFont="1" applyFill="1" applyBorder="1" applyAlignment="1" applyProtection="1">
      <alignment horizontal="left" vertical="center"/>
    </xf>
    <xf numFmtId="180" fontId="10" fillId="0" borderId="10" xfId="3" applyNumberFormat="1" applyFont="1" applyFill="1" applyBorder="1" applyAlignment="1" applyProtection="1">
      <alignment vertical="center"/>
    </xf>
    <xf numFmtId="49" fontId="10" fillId="0" borderId="10" xfId="3" applyNumberFormat="1" applyFont="1" applyFill="1" applyBorder="1" applyAlignment="1" applyProtection="1">
      <alignment vertical="center"/>
    </xf>
    <xf numFmtId="180" fontId="13" fillId="0" borderId="3" xfId="3" applyNumberFormat="1" applyFont="1" applyFill="1" applyBorder="1" applyAlignment="1" applyProtection="1">
      <alignment vertical="center"/>
    </xf>
    <xf numFmtId="180" fontId="13" fillId="0" borderId="9" xfId="3" applyNumberFormat="1" applyFont="1" applyFill="1" applyBorder="1" applyAlignment="1" applyProtection="1">
      <alignment vertical="center"/>
    </xf>
    <xf numFmtId="180" fontId="13" fillId="0" borderId="18" xfId="3" applyNumberFormat="1" applyFont="1" applyFill="1" applyBorder="1" applyAlignment="1" applyProtection="1">
      <alignment vertical="center"/>
    </xf>
    <xf numFmtId="180" fontId="10" fillId="0" borderId="0" xfId="3" applyNumberFormat="1" applyFont="1" applyFill="1" applyBorder="1" applyAlignment="1" applyProtection="1">
      <alignment vertical="center"/>
    </xf>
    <xf numFmtId="180" fontId="8" fillId="0" borderId="11" xfId="3" applyNumberFormat="1" applyFont="1" applyFill="1" applyBorder="1" applyAlignment="1" applyProtection="1">
      <alignment vertical="center"/>
    </xf>
    <xf numFmtId="180" fontId="8" fillId="0" borderId="12" xfId="3" applyNumberFormat="1" applyFont="1" applyFill="1" applyBorder="1" applyAlignment="1" applyProtection="1">
      <alignment vertical="center"/>
    </xf>
    <xf numFmtId="180" fontId="3" fillId="0" borderId="4" xfId="3" applyNumberFormat="1" applyFont="1" applyFill="1" applyBorder="1" applyAlignment="1" applyProtection="1">
      <alignment vertical="center"/>
    </xf>
    <xf numFmtId="180" fontId="11" fillId="6" borderId="57" xfId="3" applyNumberFormat="1" applyFont="1" applyFill="1" applyBorder="1" applyAlignment="1" applyProtection="1">
      <alignment vertical="center"/>
    </xf>
    <xf numFmtId="180" fontId="11" fillId="6" borderId="25" xfId="3" applyNumberFormat="1" applyFont="1" applyFill="1" applyBorder="1" applyAlignment="1" applyProtection="1">
      <alignment vertical="center"/>
    </xf>
    <xf numFmtId="180" fontId="8" fillId="0" borderId="0" xfId="3" applyNumberFormat="1" applyFont="1" applyFill="1" applyBorder="1" applyAlignment="1" applyProtection="1">
      <alignment vertical="center"/>
    </xf>
    <xf numFmtId="180" fontId="4" fillId="0" borderId="11" xfId="3" applyNumberFormat="1" applyFont="1" applyFill="1" applyBorder="1" applyAlignment="1" applyProtection="1">
      <alignment vertical="center"/>
    </xf>
    <xf numFmtId="180" fontId="4" fillId="0" borderId="13" xfId="3" applyNumberFormat="1" applyFont="1" applyFill="1" applyBorder="1" applyAlignment="1" applyProtection="1">
      <alignment vertical="center"/>
    </xf>
    <xf numFmtId="180" fontId="4" fillId="0" borderId="14" xfId="3" applyNumberFormat="1" applyFont="1" applyFill="1" applyBorder="1" applyAlignment="1" applyProtection="1">
      <alignment vertical="center"/>
    </xf>
    <xf numFmtId="180" fontId="2" fillId="0" borderId="1" xfId="3" applyNumberFormat="1" applyFont="1" applyFill="1" applyBorder="1" applyAlignment="1" applyProtection="1">
      <alignment vertical="center"/>
    </xf>
    <xf numFmtId="180" fontId="4" fillId="0" borderId="12" xfId="3" applyNumberFormat="1" applyFont="1" applyFill="1" applyBorder="1" applyAlignment="1" applyProtection="1">
      <alignment vertical="center"/>
    </xf>
    <xf numFmtId="180" fontId="8" fillId="0" borderId="14" xfId="3" applyNumberFormat="1" applyFont="1" applyFill="1" applyBorder="1" applyAlignment="1" applyProtection="1">
      <alignment vertical="center"/>
    </xf>
    <xf numFmtId="49" fontId="8" fillId="0" borderId="14" xfId="3" applyNumberFormat="1" applyFont="1" applyFill="1" applyBorder="1" applyAlignment="1" applyProtection="1">
      <alignment vertical="center"/>
    </xf>
    <xf numFmtId="180" fontId="11" fillId="6" borderId="1" xfId="3" applyNumberFormat="1" applyFont="1" applyFill="1" applyBorder="1" applyAlignment="1" applyProtection="1">
      <alignment vertical="center"/>
    </xf>
    <xf numFmtId="180" fontId="2" fillId="6" borderId="1" xfId="3" applyNumberFormat="1" applyFont="1" applyFill="1" applyBorder="1" applyAlignment="1" applyProtection="1">
      <alignment vertical="center"/>
    </xf>
    <xf numFmtId="49" fontId="4" fillId="5" borderId="14" xfId="3" applyNumberFormat="1" applyFont="1" applyFill="1" applyBorder="1" applyAlignment="1" applyProtection="1">
      <alignment horizontal="right" vertical="center"/>
    </xf>
    <xf numFmtId="180" fontId="4" fillId="0" borderId="53" xfId="3" applyNumberFormat="1" applyFont="1" applyFill="1" applyBorder="1" applyAlignment="1" applyProtection="1">
      <alignment vertical="center"/>
    </xf>
    <xf numFmtId="49" fontId="4" fillId="0" borderId="34" xfId="3" applyNumberFormat="1" applyFont="1" applyFill="1" applyBorder="1" applyAlignment="1" applyProtection="1">
      <alignment vertical="center"/>
    </xf>
    <xf numFmtId="180" fontId="4" fillId="0" borderId="34" xfId="3" applyNumberFormat="1" applyFont="1" applyFill="1" applyBorder="1" applyAlignment="1" applyProtection="1">
      <alignment vertical="center"/>
    </xf>
    <xf numFmtId="180" fontId="2" fillId="0" borderId="16" xfId="3" applyNumberFormat="1" applyFont="1" applyFill="1" applyBorder="1" applyAlignment="1" applyProtection="1">
      <alignment vertical="center"/>
    </xf>
    <xf numFmtId="180" fontId="8" fillId="0" borderId="54" xfId="3" applyNumberFormat="1" applyFont="1" applyFill="1" applyBorder="1" applyAlignment="1" applyProtection="1">
      <alignment vertical="center"/>
    </xf>
    <xf numFmtId="180" fontId="3" fillId="3" borderId="55" xfId="3" applyNumberFormat="1" applyFont="1" applyFill="1" applyBorder="1" applyAlignment="1" applyProtection="1">
      <alignment vertical="center"/>
    </xf>
    <xf numFmtId="180" fontId="11" fillId="3" borderId="27" xfId="3" applyNumberFormat="1" applyFont="1" applyFill="1" applyBorder="1" applyAlignment="1" applyProtection="1">
      <alignment vertical="center"/>
    </xf>
    <xf numFmtId="180" fontId="11" fillId="3" borderId="58" xfId="3" applyNumberFormat="1" applyFont="1" applyFill="1" applyBorder="1" applyAlignment="1" applyProtection="1">
      <alignment vertical="center"/>
    </xf>
    <xf numFmtId="180" fontId="8" fillId="0" borderId="29" xfId="3" applyNumberFormat="1" applyFont="1" applyFill="1" applyBorder="1" applyAlignment="1" applyProtection="1">
      <alignment vertical="center"/>
    </xf>
    <xf numFmtId="180" fontId="3" fillId="0" borderId="5" xfId="3" applyNumberFormat="1" applyFont="1" applyFill="1" applyBorder="1" applyAlignment="1" applyProtection="1">
      <alignment vertical="center"/>
    </xf>
    <xf numFmtId="180" fontId="11" fillId="6" borderId="59" xfId="3" applyNumberFormat="1" applyFont="1" applyFill="1" applyBorder="1" applyAlignment="1" applyProtection="1">
      <alignment vertical="center"/>
    </xf>
    <xf numFmtId="180" fontId="11" fillId="6" borderId="31" xfId="3" applyNumberFormat="1" applyFont="1" applyFill="1" applyBorder="1" applyAlignment="1" applyProtection="1">
      <alignment vertical="center"/>
    </xf>
    <xf numFmtId="180" fontId="3" fillId="0" borderId="2" xfId="3" applyNumberFormat="1" applyFont="1" applyFill="1" applyBorder="1" applyAlignment="1" applyProtection="1">
      <alignment vertical="center"/>
    </xf>
    <xf numFmtId="180" fontId="11" fillId="6" borderId="60" xfId="3" applyNumberFormat="1" applyFont="1" applyFill="1" applyBorder="1" applyAlignment="1" applyProtection="1">
      <alignment vertical="center"/>
    </xf>
    <xf numFmtId="180" fontId="3" fillId="0" borderId="15" xfId="3" applyNumberFormat="1" applyFont="1" applyFill="1" applyBorder="1" applyAlignment="1" applyProtection="1">
      <alignment vertical="center"/>
    </xf>
    <xf numFmtId="180" fontId="11" fillId="6" borderId="32" xfId="3" applyNumberFormat="1" applyFont="1" applyFill="1" applyBorder="1" applyAlignment="1" applyProtection="1">
      <alignment vertical="center"/>
    </xf>
    <xf numFmtId="180" fontId="11" fillId="3" borderId="56" xfId="3" applyNumberFormat="1" applyFont="1" applyFill="1" applyBorder="1" applyAlignment="1" applyProtection="1">
      <alignment vertical="center"/>
    </xf>
    <xf numFmtId="180" fontId="8" fillId="0" borderId="53" xfId="3" applyNumberFormat="1" applyFont="1" applyFill="1" applyBorder="1" applyAlignment="1" applyProtection="1">
      <alignment vertical="center"/>
    </xf>
    <xf numFmtId="49" fontId="8" fillId="0" borderId="53" xfId="3" applyNumberFormat="1" applyFont="1" applyFill="1" applyBorder="1" applyAlignment="1" applyProtection="1">
      <alignment vertical="center"/>
    </xf>
    <xf numFmtId="180" fontId="13" fillId="0" borderId="22" xfId="3" applyNumberFormat="1" applyFont="1" applyFill="1" applyBorder="1" applyAlignment="1" applyProtection="1">
      <alignment vertical="center"/>
    </xf>
    <xf numFmtId="180" fontId="13" fillId="0" borderId="33" xfId="3" applyNumberFormat="1" applyFont="1" applyFill="1" applyBorder="1" applyAlignment="1" applyProtection="1">
      <alignment vertical="center"/>
    </xf>
    <xf numFmtId="180" fontId="13" fillId="0" borderId="61" xfId="3" applyNumberFormat="1" applyFont="1" applyFill="1" applyBorder="1" applyAlignment="1" applyProtection="1">
      <alignment vertical="center"/>
    </xf>
    <xf numFmtId="180" fontId="11" fillId="6" borderId="30" xfId="3" applyNumberFormat="1" applyFont="1" applyFill="1" applyBorder="1" applyAlignment="1" applyProtection="1">
      <alignment vertical="center"/>
    </xf>
    <xf numFmtId="180" fontId="3" fillId="0" borderId="7" xfId="3" applyNumberFormat="1" applyFont="1" applyFill="1" applyBorder="1" applyAlignment="1" applyProtection="1">
      <alignment vertical="center"/>
    </xf>
    <xf numFmtId="180" fontId="2" fillId="0" borderId="20" xfId="3" applyNumberFormat="1" applyFont="1" applyFill="1" applyBorder="1" applyAlignment="1" applyProtection="1">
      <alignment vertical="center"/>
    </xf>
    <xf numFmtId="177" fontId="3" fillId="3" borderId="55" xfId="3" applyNumberFormat="1" applyFont="1" applyFill="1" applyBorder="1" applyAlignment="1" applyProtection="1">
      <alignment vertical="center"/>
    </xf>
    <xf numFmtId="177" fontId="11" fillId="3" borderId="27" xfId="3" applyNumberFormat="1" applyFont="1" applyFill="1" applyBorder="1" applyAlignment="1" applyProtection="1">
      <alignment vertical="center"/>
    </xf>
    <xf numFmtId="177" fontId="11" fillId="3" borderId="58" xfId="3" applyNumberFormat="1" applyFont="1" applyFill="1" applyBorder="1" applyAlignment="1" applyProtection="1">
      <alignment vertical="center"/>
    </xf>
    <xf numFmtId="177" fontId="3" fillId="0" borderId="55" xfId="3" applyNumberFormat="1" applyFont="1" applyFill="1" applyBorder="1" applyAlignment="1" applyProtection="1">
      <alignment vertical="center"/>
    </xf>
    <xf numFmtId="177" fontId="11" fillId="6" borderId="27" xfId="3" applyNumberFormat="1" applyFont="1" applyFill="1" applyBorder="1" applyAlignment="1" applyProtection="1">
      <alignment vertical="center"/>
    </xf>
    <xf numFmtId="177" fontId="11" fillId="0" borderId="58" xfId="3" applyNumberFormat="1" applyFont="1" applyFill="1" applyBorder="1" applyAlignment="1" applyProtection="1">
      <alignment vertical="center"/>
    </xf>
    <xf numFmtId="177" fontId="3" fillId="7" borderId="55" xfId="3" applyNumberFormat="1" applyFont="1" applyFill="1" applyBorder="1" applyAlignment="1" applyProtection="1">
      <alignment vertical="center"/>
    </xf>
    <xf numFmtId="177" fontId="11" fillId="7" borderId="27" xfId="3" applyNumberFormat="1" applyFont="1" applyFill="1" applyBorder="1" applyAlignment="1" applyProtection="1">
      <alignment vertical="center"/>
    </xf>
    <xf numFmtId="177" fontId="11" fillId="7" borderId="58" xfId="3" applyNumberFormat="1" applyFont="1" applyFill="1" applyBorder="1" applyAlignment="1" applyProtection="1">
      <alignment vertical="center"/>
    </xf>
    <xf numFmtId="177" fontId="11" fillId="5" borderId="58" xfId="3" applyNumberFormat="1" applyFont="1" applyFill="1" applyBorder="1" applyAlignment="1" applyProtection="1">
      <alignment vertical="center"/>
    </xf>
    <xf numFmtId="178" fontId="11" fillId="3" borderId="63" xfId="0" applyNumberFormat="1" applyFont="1" applyFill="1" applyBorder="1" applyAlignment="1" applyProtection="1">
      <alignment vertical="center"/>
    </xf>
    <xf numFmtId="178" fontId="11" fillId="3" borderId="69" xfId="0" applyNumberFormat="1" applyFont="1" applyFill="1" applyBorder="1" applyAlignment="1" applyProtection="1">
      <alignment vertical="center"/>
    </xf>
    <xf numFmtId="178" fontId="11" fillId="3" borderId="58" xfId="0" applyNumberFormat="1" applyFont="1" applyFill="1" applyBorder="1" applyAlignment="1" applyProtection="1">
      <alignment vertical="center"/>
    </xf>
    <xf numFmtId="178" fontId="11" fillId="3" borderId="54" xfId="0" applyNumberFormat="1" applyFont="1" applyFill="1" applyBorder="1" applyAlignment="1" applyProtection="1">
      <alignment vertical="center"/>
    </xf>
    <xf numFmtId="178" fontId="11" fillId="3" borderId="56" xfId="0" applyNumberFormat="1" applyFont="1" applyFill="1" applyBorder="1" applyAlignment="1" applyProtection="1">
      <alignment vertical="center"/>
    </xf>
    <xf numFmtId="178" fontId="11" fillId="3" borderId="27" xfId="0" applyNumberFormat="1" applyFont="1" applyFill="1" applyBorder="1" applyAlignment="1" applyProtection="1">
      <alignment vertical="center"/>
    </xf>
    <xf numFmtId="178" fontId="3" fillId="3" borderId="27" xfId="0" applyNumberFormat="1" applyFont="1" applyFill="1" applyBorder="1" applyAlignment="1" applyProtection="1">
      <alignment vertical="center"/>
    </xf>
    <xf numFmtId="0" fontId="4" fillId="5" borderId="14" xfId="0" applyNumberFormat="1" applyFont="1" applyFill="1" applyBorder="1" applyAlignment="1" applyProtection="1">
      <alignment vertical="center"/>
    </xf>
    <xf numFmtId="180" fontId="4" fillId="5" borderId="14" xfId="3" applyNumberFormat="1" applyFont="1" applyFill="1" applyBorder="1" applyAlignment="1" applyProtection="1">
      <alignment vertical="center"/>
    </xf>
    <xf numFmtId="49" fontId="25" fillId="8" borderId="14" xfId="0" applyNumberFormat="1" applyFont="1" applyFill="1" applyBorder="1" applyAlignment="1" applyProtection="1">
      <alignment vertical="center"/>
    </xf>
    <xf numFmtId="0" fontId="25" fillId="8" borderId="12" xfId="0" applyFont="1" applyFill="1" applyBorder="1" applyAlignment="1">
      <alignment vertical="center"/>
    </xf>
    <xf numFmtId="49" fontId="25" fillId="8" borderId="14" xfId="0" applyNumberFormat="1" applyFont="1" applyFill="1" applyBorder="1" applyAlignment="1">
      <alignment vertical="center"/>
    </xf>
    <xf numFmtId="0" fontId="25" fillId="8" borderId="14" xfId="0" applyNumberFormat="1" applyFont="1" applyFill="1" applyBorder="1" applyAlignment="1" applyProtection="1">
      <alignment vertical="center"/>
    </xf>
    <xf numFmtId="0" fontId="4" fillId="8" borderId="0" xfId="0" applyNumberFormat="1" applyFont="1" applyFill="1" applyBorder="1" applyAlignment="1" applyProtection="1">
      <alignment vertical="center"/>
    </xf>
    <xf numFmtId="177" fontId="3" fillId="3" borderId="103" xfId="0" applyNumberFormat="1" applyFont="1" applyFill="1" applyBorder="1" applyAlignment="1" applyProtection="1">
      <alignment vertical="center"/>
    </xf>
    <xf numFmtId="177" fontId="12" fillId="0" borderId="25" xfId="0" applyNumberFormat="1" applyFont="1" applyFill="1" applyBorder="1" applyAlignment="1" applyProtection="1">
      <alignment vertical="center"/>
    </xf>
    <xf numFmtId="177" fontId="2" fillId="6" borderId="1" xfId="0" applyNumberFormat="1" applyFont="1" applyFill="1" applyBorder="1" applyAlignment="1" applyProtection="1">
      <alignment vertical="center"/>
    </xf>
    <xf numFmtId="49" fontId="25" fillId="0" borderId="40" xfId="0" applyNumberFormat="1" applyFont="1" applyFill="1" applyBorder="1" applyAlignment="1" applyProtection="1">
      <alignment horizontal="center" vertical="center" wrapText="1"/>
    </xf>
    <xf numFmtId="0" fontId="25" fillId="0" borderId="14" xfId="0" applyFont="1" applyFill="1" applyBorder="1" applyAlignment="1">
      <alignment vertical="center"/>
    </xf>
    <xf numFmtId="176" fontId="26" fillId="0" borderId="1" xfId="0" applyNumberFormat="1" applyFont="1" applyFill="1" applyBorder="1" applyAlignment="1" applyProtection="1">
      <alignment vertical="center"/>
    </xf>
    <xf numFmtId="0" fontId="25" fillId="5" borderId="14" xfId="0" applyFont="1" applyFill="1" applyBorder="1" applyAlignment="1">
      <alignment vertical="center"/>
    </xf>
    <xf numFmtId="176" fontId="11" fillId="3" borderId="25" xfId="0" applyNumberFormat="1" applyFont="1" applyFill="1" applyBorder="1" applyAlignment="1" applyProtection="1">
      <alignment vertical="center"/>
    </xf>
    <xf numFmtId="180" fontId="4" fillId="0" borderId="47" xfId="0" applyNumberFormat="1" applyFont="1" applyFill="1" applyBorder="1" applyAlignment="1" applyProtection="1">
      <alignment horizontal="left" vertical="center"/>
    </xf>
    <xf numFmtId="180" fontId="4" fillId="0" borderId="49" xfId="0" applyNumberFormat="1" applyFont="1" applyFill="1" applyBorder="1" applyAlignment="1" applyProtection="1">
      <alignment horizontal="center" vertical="center" wrapText="1"/>
    </xf>
    <xf numFmtId="180" fontId="4" fillId="0" borderId="21" xfId="0" applyNumberFormat="1" applyFont="1" applyFill="1" applyBorder="1" applyAlignment="1" applyProtection="1">
      <alignment horizontal="left" vertical="center"/>
    </xf>
    <xf numFmtId="180" fontId="4" fillId="0" borderId="66" xfId="0" applyNumberFormat="1" applyFont="1" applyFill="1" applyBorder="1" applyAlignment="1" applyProtection="1">
      <alignment horizontal="center" vertical="center" wrapText="1"/>
    </xf>
    <xf numFmtId="180" fontId="2" fillId="0" borderId="21" xfId="0" applyNumberFormat="1" applyFont="1" applyFill="1" applyBorder="1" applyAlignment="1" applyProtection="1">
      <alignment vertical="center"/>
    </xf>
    <xf numFmtId="180" fontId="2" fillId="6" borderId="21" xfId="0" applyNumberFormat="1" applyFont="1" applyFill="1" applyBorder="1" applyAlignment="1" applyProtection="1">
      <alignment vertical="center"/>
    </xf>
    <xf numFmtId="180" fontId="11" fillId="8" borderId="21" xfId="0" applyNumberFormat="1" applyFont="1" applyFill="1" applyBorder="1" applyAlignment="1" applyProtection="1">
      <alignment vertical="center"/>
    </xf>
    <xf numFmtId="180" fontId="2" fillId="8" borderId="21" xfId="0" applyNumberFormat="1" applyFont="1" applyFill="1" applyBorder="1" applyAlignment="1" applyProtection="1">
      <alignment vertical="center"/>
    </xf>
    <xf numFmtId="180" fontId="2" fillId="0" borderId="66" xfId="0" applyNumberFormat="1" applyFont="1" applyFill="1" applyBorder="1" applyAlignment="1" applyProtection="1">
      <alignment vertical="center"/>
    </xf>
    <xf numFmtId="49" fontId="4" fillId="8" borderId="104" xfId="0" applyNumberFormat="1" applyFont="1" applyFill="1" applyBorder="1" applyAlignment="1" applyProtection="1">
      <alignment horizontal="right" vertical="center"/>
    </xf>
    <xf numFmtId="0" fontId="4" fillId="8" borderId="0" xfId="0" applyNumberFormat="1" applyFont="1" applyFill="1" applyBorder="1" applyAlignment="1" applyProtection="1">
      <alignment horizontal="right" vertical="center"/>
    </xf>
    <xf numFmtId="180" fontId="8" fillId="8" borderId="105" xfId="0" applyNumberFormat="1" applyFont="1" applyFill="1" applyBorder="1" applyAlignment="1" applyProtection="1">
      <alignment horizontal="right" vertical="center"/>
    </xf>
    <xf numFmtId="49" fontId="4" fillId="9" borderId="12" xfId="0" applyNumberFormat="1" applyFont="1" applyFill="1" applyBorder="1" applyAlignment="1">
      <alignment vertical="center"/>
    </xf>
    <xf numFmtId="49" fontId="8" fillId="0" borderId="1" xfId="0" applyNumberFormat="1" applyFont="1" applyFill="1" applyBorder="1" applyAlignment="1" applyProtection="1">
      <alignment horizontal="left" vertical="center"/>
    </xf>
    <xf numFmtId="180" fontId="4" fillId="0" borderId="99" xfId="0" applyNumberFormat="1" applyFont="1" applyFill="1" applyBorder="1" applyAlignment="1" applyProtection="1">
      <alignment horizontal="center" vertical="center" wrapText="1"/>
    </xf>
    <xf numFmtId="180" fontId="8" fillId="0" borderId="51" xfId="0" applyNumberFormat="1" applyFont="1" applyFill="1" applyBorder="1" applyAlignment="1" applyProtection="1">
      <alignment vertical="center"/>
    </xf>
    <xf numFmtId="49" fontId="25" fillId="5" borderId="14" xfId="0" applyNumberFormat="1" applyFont="1" applyFill="1" applyBorder="1" applyAlignment="1" applyProtection="1">
      <alignment horizontal="right" vertical="center"/>
    </xf>
    <xf numFmtId="49" fontId="25" fillId="5" borderId="14" xfId="3" applyNumberFormat="1" applyFont="1" applyFill="1" applyBorder="1" applyAlignment="1" applyProtection="1">
      <alignment horizontal="right" vertical="center"/>
    </xf>
    <xf numFmtId="180" fontId="25" fillId="5" borderId="14" xfId="3" applyNumberFormat="1" applyFont="1" applyFill="1" applyBorder="1" applyAlignment="1">
      <alignment vertical="center"/>
    </xf>
    <xf numFmtId="0" fontId="4" fillId="5" borderId="12" xfId="0" applyFont="1" applyFill="1" applyBorder="1" applyAlignment="1">
      <alignment vertical="center"/>
    </xf>
    <xf numFmtId="0" fontId="2" fillId="0" borderId="0" xfId="0" applyNumberFormat="1" applyFont="1" applyFill="1" applyBorder="1" applyAlignment="1" applyProtection="1">
      <alignment vertical="center"/>
    </xf>
    <xf numFmtId="176" fontId="26" fillId="5" borderId="1" xfId="0" applyNumberFormat="1" applyFont="1" applyFill="1" applyBorder="1" applyAlignment="1" applyProtection="1">
      <alignment vertical="center"/>
    </xf>
    <xf numFmtId="180" fontId="3" fillId="0" borderId="57" xfId="0" applyNumberFormat="1" applyFont="1" applyFill="1" applyBorder="1" applyAlignment="1" applyProtection="1">
      <alignment vertical="center"/>
    </xf>
    <xf numFmtId="176" fontId="13" fillId="0" borderId="61" xfId="0" applyNumberFormat="1" applyFont="1" applyFill="1" applyBorder="1" applyAlignment="1" applyProtection="1">
      <alignment vertical="center"/>
    </xf>
    <xf numFmtId="176" fontId="13" fillId="0" borderId="58" xfId="0" applyNumberFormat="1" applyFont="1" applyFill="1" applyBorder="1" applyAlignment="1" applyProtection="1">
      <alignment vertical="center"/>
    </xf>
    <xf numFmtId="176" fontId="13" fillId="0" borderId="71" xfId="0" applyNumberFormat="1" applyFont="1" applyFill="1" applyBorder="1" applyAlignment="1" applyProtection="1">
      <alignment vertical="center"/>
    </xf>
    <xf numFmtId="180" fontId="11" fillId="0" borderId="58" xfId="0" applyNumberFormat="1" applyFont="1" applyFill="1" applyBorder="1" applyAlignment="1" applyProtection="1">
      <alignment vertical="center"/>
    </xf>
    <xf numFmtId="180" fontId="11" fillId="5" borderId="58" xfId="0" applyNumberFormat="1" applyFont="1" applyFill="1" applyBorder="1" applyAlignment="1" applyProtection="1">
      <alignment vertical="center"/>
    </xf>
    <xf numFmtId="180" fontId="11" fillId="6" borderId="24" xfId="0" applyNumberFormat="1" applyFont="1" applyFill="1" applyBorder="1" applyAlignment="1" applyProtection="1">
      <alignment vertical="center"/>
    </xf>
    <xf numFmtId="180" fontId="12" fillId="6" borderId="25" xfId="0" applyNumberFormat="1" applyFont="1" applyFill="1" applyBorder="1" applyAlignment="1" applyProtection="1">
      <alignment vertical="center"/>
    </xf>
    <xf numFmtId="180" fontId="12" fillId="0" borderId="25" xfId="0" applyNumberFormat="1" applyFont="1" applyFill="1" applyBorder="1" applyAlignment="1" applyProtection="1">
      <alignment vertical="center"/>
    </xf>
    <xf numFmtId="180" fontId="3" fillId="0" borderId="25" xfId="0" applyNumberFormat="1" applyFont="1" applyFill="1" applyBorder="1" applyAlignment="1" applyProtection="1">
      <alignment vertical="center"/>
    </xf>
    <xf numFmtId="180" fontId="2" fillId="0" borderId="25" xfId="0" applyNumberFormat="1" applyFont="1" applyFill="1" applyBorder="1" applyAlignment="1" applyProtection="1">
      <alignment vertical="center"/>
    </xf>
    <xf numFmtId="180" fontId="12" fillId="6" borderId="1" xfId="0" applyNumberFormat="1" applyFont="1" applyFill="1" applyBorder="1" applyAlignment="1" applyProtection="1">
      <alignment vertical="center"/>
    </xf>
    <xf numFmtId="0" fontId="25" fillId="0" borderId="0" xfId="0" applyNumberFormat="1" applyFont="1" applyFill="1" applyBorder="1" applyAlignment="1" applyProtection="1">
      <alignment vertical="center"/>
    </xf>
    <xf numFmtId="0" fontId="25" fillId="0" borderId="11" xfId="0" applyNumberFormat="1" applyFont="1" applyFill="1" applyBorder="1" applyAlignment="1" applyProtection="1">
      <alignment vertical="center"/>
    </xf>
    <xf numFmtId="49" fontId="25" fillId="0" borderId="0" xfId="0" applyNumberFormat="1" applyFont="1" applyFill="1" applyBorder="1" applyAlignment="1" applyProtection="1">
      <alignment vertical="center"/>
    </xf>
    <xf numFmtId="49" fontId="25" fillId="0" borderId="13" xfId="0" applyNumberFormat="1" applyFont="1" applyFill="1" applyBorder="1" applyAlignment="1" applyProtection="1">
      <alignment vertical="center"/>
    </xf>
    <xf numFmtId="0" fontId="25" fillId="0" borderId="13" xfId="0" applyNumberFormat="1" applyFont="1" applyFill="1" applyBorder="1" applyAlignment="1" applyProtection="1">
      <alignment vertical="center"/>
    </xf>
    <xf numFmtId="176" fontId="30" fillId="0" borderId="4" xfId="0" applyNumberFormat="1" applyFont="1" applyFill="1" applyBorder="1" applyAlignment="1" applyProtection="1">
      <alignment vertical="center"/>
    </xf>
    <xf numFmtId="176" fontId="31" fillId="6" borderId="12" xfId="0" applyNumberFormat="1" applyFont="1" applyFill="1" applyBorder="1" applyAlignment="1" applyProtection="1">
      <alignment vertical="center"/>
    </xf>
    <xf numFmtId="176" fontId="26" fillId="0" borderId="21" xfId="0" applyNumberFormat="1" applyFont="1" applyFill="1" applyBorder="1" applyAlignment="1" applyProtection="1">
      <alignment vertical="center"/>
    </xf>
    <xf numFmtId="176" fontId="31" fillId="6" borderId="25" xfId="0" applyNumberFormat="1" applyFont="1" applyFill="1" applyBorder="1" applyAlignment="1" applyProtection="1">
      <alignment vertical="center"/>
    </xf>
    <xf numFmtId="176" fontId="31" fillId="8" borderId="25" xfId="0" applyNumberFormat="1" applyFont="1" applyFill="1" applyBorder="1" applyAlignment="1" applyProtection="1">
      <alignment vertical="center"/>
    </xf>
    <xf numFmtId="180" fontId="8" fillId="0" borderId="50" xfId="0" applyNumberFormat="1" applyFont="1" applyFill="1" applyBorder="1" applyAlignment="1" applyProtection="1">
      <alignment vertical="center"/>
    </xf>
    <xf numFmtId="180" fontId="8" fillId="0" borderId="50" xfId="3" applyNumberFormat="1" applyFont="1" applyFill="1" applyBorder="1" applyAlignment="1" applyProtection="1">
      <alignment vertical="center"/>
    </xf>
    <xf numFmtId="0" fontId="9" fillId="3" borderId="28" xfId="0" applyFont="1" applyFill="1" applyBorder="1" applyAlignment="1">
      <alignment vertical="center"/>
    </xf>
    <xf numFmtId="0" fontId="9" fillId="3" borderId="35" xfId="0" applyFont="1" applyFill="1" applyBorder="1" applyAlignment="1">
      <alignment vertical="center"/>
    </xf>
    <xf numFmtId="0" fontId="9" fillId="3" borderId="27" xfId="0" applyFont="1" applyFill="1" applyBorder="1" applyAlignment="1">
      <alignment vertical="center"/>
    </xf>
    <xf numFmtId="49" fontId="8" fillId="3" borderId="54" xfId="0" applyNumberFormat="1" applyFont="1" applyFill="1" applyBorder="1" applyAlignment="1" applyProtection="1">
      <alignment vertical="center"/>
    </xf>
    <xf numFmtId="0" fontId="8" fillId="3" borderId="54" xfId="0" applyNumberFormat="1" applyFont="1" applyFill="1" applyBorder="1" applyAlignment="1" applyProtection="1">
      <alignment vertical="center"/>
    </xf>
    <xf numFmtId="49" fontId="8" fillId="3" borderId="54" xfId="0" applyNumberFormat="1" applyFont="1" applyFill="1" applyBorder="1" applyAlignment="1">
      <alignment vertical="center"/>
    </xf>
    <xf numFmtId="49" fontId="8" fillId="3" borderId="53" xfId="0" applyNumberFormat="1" applyFont="1" applyFill="1" applyBorder="1" applyAlignment="1" applyProtection="1">
      <alignment vertical="center"/>
    </xf>
    <xf numFmtId="0" fontId="8" fillId="3" borderId="53" xfId="0" applyNumberFormat="1" applyFont="1" applyFill="1" applyBorder="1" applyAlignment="1" applyProtection="1">
      <alignment vertical="center"/>
    </xf>
    <xf numFmtId="49" fontId="8" fillId="3" borderId="53" xfId="0" applyNumberFormat="1" applyFont="1" applyFill="1" applyBorder="1" applyAlignment="1">
      <alignment vertical="center"/>
    </xf>
    <xf numFmtId="177" fontId="3" fillId="3" borderId="76" xfId="0" applyNumberFormat="1" applyFont="1" applyFill="1" applyBorder="1" applyAlignment="1" applyProtection="1">
      <alignment vertical="center"/>
    </xf>
    <xf numFmtId="177" fontId="3" fillId="3" borderId="61" xfId="0" applyNumberFormat="1" applyFont="1" applyFill="1" applyBorder="1" applyAlignment="1" applyProtection="1">
      <alignment vertical="center"/>
    </xf>
    <xf numFmtId="49" fontId="8" fillId="3" borderId="38" xfId="0" applyNumberFormat="1" applyFont="1" applyFill="1" applyBorder="1" applyAlignment="1" applyProtection="1">
      <alignment vertical="center"/>
    </xf>
    <xf numFmtId="0" fontId="8" fillId="3" borderId="38" xfId="0" applyNumberFormat="1" applyFont="1" applyFill="1" applyBorder="1" applyAlignment="1" applyProtection="1">
      <alignment vertical="center"/>
    </xf>
    <xf numFmtId="177" fontId="3" fillId="3" borderId="22" xfId="0" applyNumberFormat="1" applyFont="1" applyFill="1" applyBorder="1" applyAlignment="1" applyProtection="1">
      <alignment vertical="center"/>
    </xf>
    <xf numFmtId="0" fontId="9" fillId="3" borderId="107" xfId="0" applyFont="1" applyFill="1" applyBorder="1" applyAlignment="1">
      <alignment vertical="center"/>
    </xf>
    <xf numFmtId="49" fontId="8" fillId="3" borderId="108" xfId="0" applyNumberFormat="1" applyFont="1" applyFill="1" applyBorder="1" applyAlignment="1" applyProtection="1">
      <alignment vertical="center"/>
    </xf>
    <xf numFmtId="0" fontId="8" fillId="3" borderId="108" xfId="0" applyNumberFormat="1" applyFont="1" applyFill="1" applyBorder="1" applyAlignment="1" applyProtection="1">
      <alignment vertical="center"/>
    </xf>
    <xf numFmtId="49" fontId="8" fillId="3" borderId="108" xfId="0" applyNumberFormat="1" applyFont="1" applyFill="1" applyBorder="1" applyAlignment="1">
      <alignment vertical="center"/>
    </xf>
    <xf numFmtId="177" fontId="3" fillId="3" borderId="74" xfId="0" applyNumberFormat="1" applyFont="1" applyFill="1" applyBorder="1" applyAlignment="1" applyProtection="1">
      <alignment horizontal="right" vertical="center"/>
    </xf>
    <xf numFmtId="177" fontId="3" fillId="0" borderId="76" xfId="0" applyNumberFormat="1" applyFont="1" applyFill="1" applyBorder="1" applyAlignment="1" applyProtection="1">
      <alignment vertical="center"/>
    </xf>
    <xf numFmtId="177" fontId="12" fillId="0" borderId="61" xfId="0" applyNumberFormat="1" applyFont="1" applyFill="1" applyBorder="1" applyAlignment="1" applyProtection="1">
      <alignment vertical="center"/>
    </xf>
    <xf numFmtId="177" fontId="12" fillId="3" borderId="58" xfId="0" applyNumberFormat="1" applyFont="1" applyFill="1" applyBorder="1" applyAlignment="1" applyProtection="1">
      <alignment vertical="center"/>
    </xf>
    <xf numFmtId="177" fontId="3" fillId="3" borderId="55" xfId="0" applyNumberFormat="1" applyFont="1" applyFill="1" applyBorder="1" applyAlignment="1" applyProtection="1">
      <alignment horizontal="right" vertical="center"/>
    </xf>
    <xf numFmtId="49" fontId="4" fillId="0" borderId="110" xfId="0" applyNumberFormat="1" applyFont="1" applyFill="1" applyBorder="1" applyAlignment="1" applyProtection="1">
      <alignment horizontal="center" vertical="center"/>
    </xf>
    <xf numFmtId="49" fontId="4" fillId="0" borderId="75" xfId="0" applyNumberFormat="1" applyFont="1" applyFill="1" applyBorder="1" applyAlignment="1" applyProtection="1">
      <alignment horizontal="center" vertical="center" wrapText="1"/>
    </xf>
    <xf numFmtId="49" fontId="4" fillId="0" borderId="111" xfId="0" applyNumberFormat="1" applyFont="1" applyFill="1" applyBorder="1" applyAlignment="1" applyProtection="1">
      <alignment horizontal="center" vertical="center" wrapText="1"/>
    </xf>
    <xf numFmtId="0" fontId="5" fillId="0" borderId="112" xfId="0" applyNumberFormat="1" applyFont="1" applyFill="1" applyBorder="1" applyAlignment="1" applyProtection="1">
      <alignment vertical="center"/>
    </xf>
    <xf numFmtId="177" fontId="3" fillId="2" borderId="75" xfId="0" applyNumberFormat="1" applyFont="1" applyFill="1" applyBorder="1" applyAlignment="1" applyProtection="1">
      <alignment vertical="center"/>
    </xf>
    <xf numFmtId="177" fontId="12" fillId="0" borderId="46" xfId="0" applyNumberFormat="1" applyFont="1" applyFill="1" applyBorder="1" applyAlignment="1" applyProtection="1">
      <alignment vertical="center"/>
    </xf>
    <xf numFmtId="177" fontId="3" fillId="2" borderId="46" xfId="0" applyNumberFormat="1" applyFont="1" applyFill="1" applyBorder="1" applyAlignment="1" applyProtection="1">
      <alignment vertical="center"/>
    </xf>
    <xf numFmtId="177" fontId="12" fillId="2" borderId="46" xfId="0" applyNumberFormat="1" applyFont="1" applyFill="1" applyBorder="1" applyAlignment="1" applyProtection="1">
      <alignment vertical="center"/>
    </xf>
    <xf numFmtId="177" fontId="3" fillId="3" borderId="52" xfId="0" applyNumberFormat="1" applyFont="1" applyFill="1" applyBorder="1" applyAlignment="1" applyProtection="1">
      <alignment vertical="center"/>
    </xf>
    <xf numFmtId="177" fontId="3" fillId="2" borderId="64" xfId="0" applyNumberFormat="1" applyFont="1" applyFill="1" applyBorder="1" applyAlignment="1" applyProtection="1">
      <alignment vertical="center"/>
    </xf>
    <xf numFmtId="177" fontId="12" fillId="0" borderId="62" xfId="0" applyNumberFormat="1" applyFont="1" applyFill="1" applyBorder="1" applyAlignment="1" applyProtection="1">
      <alignment vertical="center"/>
    </xf>
    <xf numFmtId="177" fontId="3" fillId="3" borderId="106" xfId="0" applyNumberFormat="1" applyFont="1" applyFill="1" applyBorder="1" applyAlignment="1" applyProtection="1">
      <alignment vertical="center"/>
    </xf>
    <xf numFmtId="177" fontId="3" fillId="3" borderId="113" xfId="0" applyNumberFormat="1" applyFont="1" applyFill="1" applyBorder="1" applyAlignment="1" applyProtection="1">
      <alignment vertical="center"/>
    </xf>
    <xf numFmtId="177" fontId="3" fillId="0" borderId="114" xfId="0" applyNumberFormat="1" applyFont="1" applyFill="1" applyBorder="1" applyAlignment="1" applyProtection="1">
      <alignment vertical="center"/>
    </xf>
    <xf numFmtId="177" fontId="3" fillId="3" borderId="63" xfId="0" applyNumberFormat="1" applyFont="1" applyFill="1" applyBorder="1" applyAlignment="1" applyProtection="1">
      <alignment vertical="center"/>
    </xf>
    <xf numFmtId="177" fontId="12" fillId="0" borderId="48" xfId="0" applyNumberFormat="1" applyFont="1" applyFill="1" applyBorder="1" applyAlignment="1" applyProtection="1">
      <alignment vertical="center"/>
    </xf>
    <xf numFmtId="177" fontId="3" fillId="0" borderId="113" xfId="0" applyNumberFormat="1" applyFont="1" applyFill="1" applyBorder="1" applyAlignment="1" applyProtection="1">
      <alignment vertical="center"/>
    </xf>
    <xf numFmtId="177" fontId="3" fillId="4" borderId="113" xfId="0" applyNumberFormat="1" applyFont="1" applyFill="1" applyBorder="1" applyAlignment="1" applyProtection="1">
      <alignment vertical="center"/>
    </xf>
    <xf numFmtId="177" fontId="3" fillId="5" borderId="113" xfId="0" applyNumberFormat="1" applyFont="1" applyFill="1" applyBorder="1" applyAlignment="1" applyProtection="1">
      <alignment vertical="center"/>
    </xf>
    <xf numFmtId="177" fontId="3" fillId="4" borderId="41" xfId="0" applyNumberFormat="1" applyFont="1" applyFill="1" applyBorder="1" applyAlignment="1" applyProtection="1">
      <alignment vertical="center"/>
    </xf>
    <xf numFmtId="49" fontId="4" fillId="0" borderId="115" xfId="0" applyNumberFormat="1" applyFont="1" applyFill="1" applyBorder="1" applyAlignment="1" applyProtection="1">
      <alignment horizontal="center" vertical="center"/>
    </xf>
    <xf numFmtId="49" fontId="4" fillId="0" borderId="98" xfId="0" applyNumberFormat="1" applyFont="1" applyFill="1" applyBorder="1" applyAlignment="1" applyProtection="1">
      <alignment horizontal="left" vertical="center"/>
    </xf>
    <xf numFmtId="0" fontId="5" fillId="0" borderId="100" xfId="0" applyNumberFormat="1" applyFont="1" applyFill="1" applyBorder="1" applyAlignment="1" applyProtection="1">
      <alignment vertical="center"/>
    </xf>
    <xf numFmtId="177" fontId="3" fillId="2" borderId="97" xfId="0" applyNumberFormat="1" applyFont="1" applyFill="1" applyBorder="1" applyAlignment="1" applyProtection="1">
      <alignment vertical="center"/>
    </xf>
    <xf numFmtId="177" fontId="3" fillId="3" borderId="117" xfId="0" applyNumberFormat="1" applyFont="1" applyFill="1" applyBorder="1" applyAlignment="1" applyProtection="1">
      <alignment vertical="center"/>
    </xf>
    <xf numFmtId="177" fontId="3" fillId="3" borderId="118" xfId="0" applyNumberFormat="1" applyFont="1" applyFill="1" applyBorder="1" applyAlignment="1" applyProtection="1">
      <alignment vertical="center"/>
    </xf>
    <xf numFmtId="177" fontId="3" fillId="0" borderId="118" xfId="0" applyNumberFormat="1" applyFont="1" applyFill="1" applyBorder="1" applyAlignment="1" applyProtection="1">
      <alignment vertical="center"/>
    </xf>
    <xf numFmtId="177" fontId="3" fillId="3" borderId="119" xfId="0" applyNumberFormat="1" applyFont="1" applyFill="1" applyBorder="1" applyAlignment="1" applyProtection="1">
      <alignment vertical="center"/>
    </xf>
    <xf numFmtId="177" fontId="3" fillId="0" borderId="120" xfId="0" applyNumberFormat="1" applyFont="1" applyFill="1" applyBorder="1" applyAlignment="1" applyProtection="1">
      <alignment vertical="center"/>
    </xf>
    <xf numFmtId="177" fontId="3" fillId="4" borderId="120" xfId="0" applyNumberFormat="1" applyFont="1" applyFill="1" applyBorder="1" applyAlignment="1" applyProtection="1">
      <alignment vertical="center"/>
    </xf>
    <xf numFmtId="177" fontId="3" fillId="5" borderId="120" xfId="0" applyNumberFormat="1" applyFont="1" applyFill="1" applyBorder="1" applyAlignment="1" applyProtection="1">
      <alignment vertical="center"/>
    </xf>
    <xf numFmtId="49" fontId="14" fillId="0" borderId="40" xfId="0" applyNumberFormat="1" applyFont="1" applyFill="1" applyBorder="1" applyAlignment="1" applyProtection="1">
      <alignment horizontal="center" vertical="center" wrapText="1"/>
    </xf>
    <xf numFmtId="49" fontId="4" fillId="0" borderId="19" xfId="0" applyNumberFormat="1" applyFont="1" applyFill="1" applyBorder="1" applyAlignment="1" applyProtection="1">
      <alignment horizontal="center" vertical="center" wrapText="1"/>
    </xf>
    <xf numFmtId="49" fontId="4" fillId="0" borderId="42" xfId="0" applyNumberFormat="1" applyFont="1" applyFill="1" applyBorder="1" applyAlignment="1" applyProtection="1">
      <alignment horizontal="center" vertical="center" wrapText="1"/>
    </xf>
    <xf numFmtId="49" fontId="4" fillId="0" borderId="11" xfId="0" applyNumberFormat="1" applyFont="1" applyFill="1" applyBorder="1" applyAlignment="1" applyProtection="1">
      <alignment horizontal="center" vertical="center" wrapText="1"/>
    </xf>
    <xf numFmtId="49" fontId="4" fillId="0" borderId="39" xfId="0" applyNumberFormat="1" applyFont="1" applyFill="1" applyBorder="1" applyAlignment="1" applyProtection="1">
      <alignment horizontal="center" vertical="center" wrapText="1"/>
    </xf>
    <xf numFmtId="180" fontId="4" fillId="0" borderId="19" xfId="0" applyNumberFormat="1" applyFont="1" applyFill="1" applyBorder="1" applyAlignment="1" applyProtection="1">
      <alignment horizontal="center" vertical="center" wrapText="1"/>
    </xf>
    <xf numFmtId="177" fontId="3" fillId="3" borderId="109" xfId="0" applyNumberFormat="1" applyFont="1" applyFill="1" applyBorder="1" applyAlignment="1" applyProtection="1">
      <alignment vertical="center"/>
    </xf>
    <xf numFmtId="177" fontId="3" fillId="0" borderId="79" xfId="0" applyNumberFormat="1" applyFont="1" applyFill="1" applyBorder="1" applyAlignment="1" applyProtection="1">
      <alignment vertical="center"/>
    </xf>
    <xf numFmtId="177" fontId="3" fillId="4" borderId="79" xfId="0" applyNumberFormat="1" applyFont="1" applyFill="1" applyBorder="1" applyAlignment="1" applyProtection="1">
      <alignment vertical="center"/>
    </xf>
    <xf numFmtId="177" fontId="3" fillId="5" borderId="79" xfId="0" applyNumberFormat="1" applyFont="1" applyFill="1" applyBorder="1" applyAlignment="1" applyProtection="1">
      <alignment vertical="center"/>
    </xf>
    <xf numFmtId="49" fontId="4" fillId="0" borderId="19" xfId="0" applyNumberFormat="1" applyFont="1" applyFill="1" applyBorder="1" applyAlignment="1" applyProtection="1">
      <alignment horizontal="center" vertical="center" wrapText="1"/>
    </xf>
    <xf numFmtId="49" fontId="4" fillId="0" borderId="42" xfId="0" applyNumberFormat="1" applyFont="1" applyFill="1" applyBorder="1" applyAlignment="1" applyProtection="1">
      <alignment horizontal="center" vertical="center" wrapText="1"/>
    </xf>
    <xf numFmtId="49" fontId="23" fillId="0" borderId="0" xfId="0" applyNumberFormat="1" applyFont="1" applyFill="1" applyBorder="1" applyAlignment="1" applyProtection="1">
      <alignment vertical="center"/>
    </xf>
    <xf numFmtId="177" fontId="30" fillId="0" borderId="4" xfId="0" applyNumberFormat="1" applyFont="1" applyFill="1" applyBorder="1" applyAlignment="1" applyProtection="1">
      <alignment vertical="center"/>
    </xf>
    <xf numFmtId="177" fontId="30" fillId="2" borderId="24" xfId="0" applyNumberFormat="1" applyFont="1" applyFill="1" applyBorder="1" applyAlignment="1" applyProtection="1">
      <alignment vertical="center"/>
    </xf>
    <xf numFmtId="177" fontId="30" fillId="2" borderId="25" xfId="0" applyNumberFormat="1" applyFont="1" applyFill="1" applyBorder="1" applyAlignment="1" applyProtection="1">
      <alignment vertical="center"/>
    </xf>
    <xf numFmtId="177" fontId="30" fillId="2" borderId="97" xfId="0" applyNumberFormat="1" applyFont="1" applyFill="1" applyBorder="1" applyAlignment="1" applyProtection="1">
      <alignment vertical="center"/>
    </xf>
    <xf numFmtId="177" fontId="33" fillId="0" borderId="46" xfId="0" applyNumberFormat="1" applyFont="1" applyFill="1" applyBorder="1" applyAlignment="1" applyProtection="1">
      <alignment vertical="center"/>
    </xf>
    <xf numFmtId="177" fontId="33" fillId="0" borderId="1" xfId="0" applyNumberFormat="1" applyFont="1" applyFill="1" applyBorder="1" applyAlignment="1" applyProtection="1">
      <alignment vertical="center"/>
    </xf>
    <xf numFmtId="176" fontId="31" fillId="6" borderId="24" xfId="0" applyNumberFormat="1" applyFont="1" applyFill="1" applyBorder="1" applyAlignment="1" applyProtection="1">
      <alignment vertical="center"/>
    </xf>
    <xf numFmtId="180" fontId="30" fillId="0" borderId="4" xfId="0" applyNumberFormat="1" applyFont="1" applyFill="1" applyBorder="1" applyAlignment="1" applyProtection="1">
      <alignment vertical="center"/>
    </xf>
    <xf numFmtId="180" fontId="31" fillId="6" borderId="12" xfId="0" applyNumberFormat="1" applyFont="1" applyFill="1" applyBorder="1" applyAlignment="1" applyProtection="1">
      <alignment vertical="center"/>
    </xf>
    <xf numFmtId="180" fontId="26" fillId="0" borderId="1" xfId="0" applyNumberFormat="1" applyFont="1" applyFill="1" applyBorder="1" applyAlignment="1" applyProtection="1">
      <alignment vertical="center"/>
    </xf>
    <xf numFmtId="180" fontId="31" fillId="6" borderId="49" xfId="0" applyNumberFormat="1" applyFont="1" applyFill="1" applyBorder="1" applyAlignment="1" applyProtection="1">
      <alignment vertical="center"/>
    </xf>
    <xf numFmtId="180" fontId="31" fillId="6" borderId="25" xfId="0" applyNumberFormat="1" applyFont="1" applyFill="1" applyBorder="1" applyAlignment="1" applyProtection="1">
      <alignment vertical="center"/>
    </xf>
    <xf numFmtId="176" fontId="31" fillId="6" borderId="49" xfId="0" applyNumberFormat="1" applyFont="1" applyFill="1" applyBorder="1" applyAlignment="1" applyProtection="1">
      <alignment vertical="center"/>
    </xf>
    <xf numFmtId="176" fontId="30" fillId="0" borderId="57" xfId="0" applyNumberFormat="1" applyFont="1" applyFill="1" applyBorder="1" applyAlignment="1" applyProtection="1">
      <alignment vertical="center"/>
    </xf>
    <xf numFmtId="180" fontId="25" fillId="0" borderId="11" xfId="3" applyNumberFormat="1" applyFont="1" applyFill="1" applyBorder="1" applyAlignment="1" applyProtection="1">
      <alignment vertical="center"/>
    </xf>
    <xf numFmtId="49" fontId="25" fillId="0" borderId="0" xfId="3" applyNumberFormat="1" applyFont="1" applyFill="1" applyBorder="1" applyAlignment="1" applyProtection="1">
      <alignment vertical="center"/>
    </xf>
    <xf numFmtId="180" fontId="25" fillId="0" borderId="0" xfId="3" applyNumberFormat="1" applyFont="1" applyFill="1" applyBorder="1" applyAlignment="1" applyProtection="1">
      <alignment vertical="center"/>
    </xf>
    <xf numFmtId="49" fontId="25" fillId="0" borderId="13" xfId="3" applyNumberFormat="1" applyFont="1" applyFill="1" applyBorder="1" applyAlignment="1" applyProtection="1">
      <alignment vertical="center"/>
    </xf>
    <xf numFmtId="180" fontId="25" fillId="0" borderId="13" xfId="3" applyNumberFormat="1" applyFont="1" applyFill="1" applyBorder="1" applyAlignment="1" applyProtection="1">
      <alignment vertical="center"/>
    </xf>
    <xf numFmtId="180" fontId="30" fillId="0" borderId="4" xfId="3" applyNumberFormat="1" applyFont="1" applyFill="1" applyBorder="1" applyAlignment="1" applyProtection="1">
      <alignment vertical="center"/>
    </xf>
    <xf numFmtId="180" fontId="31" fillId="6" borderId="57" xfId="3" applyNumberFormat="1" applyFont="1" applyFill="1" applyBorder="1" applyAlignment="1" applyProtection="1">
      <alignment vertical="center"/>
    </xf>
    <xf numFmtId="180" fontId="26" fillId="0" borderId="1" xfId="3" applyNumberFormat="1" applyFont="1" applyFill="1" applyBorder="1" applyAlignment="1" applyProtection="1">
      <alignment vertical="center"/>
    </xf>
    <xf numFmtId="176" fontId="31" fillId="6" borderId="57" xfId="0" applyNumberFormat="1" applyFont="1" applyFill="1" applyBorder="1" applyAlignment="1" applyProtection="1">
      <alignment vertical="center"/>
    </xf>
    <xf numFmtId="180" fontId="26" fillId="0" borderId="21" xfId="0" applyNumberFormat="1" applyFont="1" applyFill="1" applyBorder="1" applyAlignment="1" applyProtection="1">
      <alignment vertical="center"/>
    </xf>
    <xf numFmtId="180" fontId="26" fillId="0" borderId="98" xfId="0" applyNumberFormat="1" applyFont="1" applyFill="1" applyBorder="1" applyAlignment="1" applyProtection="1">
      <alignment vertical="center"/>
    </xf>
    <xf numFmtId="49" fontId="25" fillId="0" borderId="12" xfId="0" applyNumberFormat="1" applyFont="1" applyFill="1" applyBorder="1" applyAlignment="1" applyProtection="1">
      <alignment vertical="center"/>
    </xf>
    <xf numFmtId="0" fontId="25" fillId="0" borderId="12" xfId="0" applyNumberFormat="1" applyFont="1" applyFill="1" applyBorder="1" applyAlignment="1" applyProtection="1">
      <alignment vertical="center"/>
    </xf>
    <xf numFmtId="49" fontId="25" fillId="0" borderId="12" xfId="3" applyNumberFormat="1" applyFont="1" applyFill="1" applyBorder="1" applyAlignment="1" applyProtection="1">
      <alignment vertical="center"/>
    </xf>
    <xf numFmtId="180" fontId="25" fillId="0" borderId="12" xfId="3" applyNumberFormat="1" applyFont="1" applyFill="1" applyBorder="1" applyAlignment="1" applyProtection="1">
      <alignment vertical="center"/>
    </xf>
    <xf numFmtId="49" fontId="25" fillId="0" borderId="14" xfId="0" applyNumberFormat="1" applyFont="1" applyFill="1" applyBorder="1" applyAlignment="1" applyProtection="1">
      <alignment vertical="center"/>
    </xf>
    <xf numFmtId="176" fontId="31" fillId="6" borderId="14" xfId="0" applyNumberFormat="1" applyFont="1" applyFill="1" applyBorder="1" applyAlignment="1" applyProtection="1">
      <alignment vertical="center"/>
    </xf>
    <xf numFmtId="176" fontId="31" fillId="6" borderId="21" xfId="0" applyNumberFormat="1" applyFont="1" applyFill="1" applyBorder="1" applyAlignment="1" applyProtection="1">
      <alignment vertical="center"/>
    </xf>
    <xf numFmtId="176" fontId="30" fillId="0" borderId="60" xfId="0" applyNumberFormat="1" applyFont="1" applyFill="1" applyBorder="1" applyAlignment="1" applyProtection="1">
      <alignment vertical="center"/>
    </xf>
    <xf numFmtId="176" fontId="31" fillId="6" borderId="1" xfId="0" applyNumberFormat="1" applyFont="1" applyFill="1" applyBorder="1" applyAlignment="1" applyProtection="1">
      <alignment vertical="center"/>
    </xf>
    <xf numFmtId="49" fontId="25" fillId="0" borderId="14" xfId="3" applyNumberFormat="1" applyFont="1" applyFill="1" applyBorder="1" applyAlignment="1" applyProtection="1">
      <alignment vertical="center"/>
    </xf>
    <xf numFmtId="180" fontId="25" fillId="0" borderId="14" xfId="3" applyNumberFormat="1" applyFont="1" applyFill="1" applyBorder="1" applyAlignment="1">
      <alignment vertical="center"/>
    </xf>
    <xf numFmtId="180" fontId="30" fillId="0" borderId="2" xfId="3" applyNumberFormat="1" applyFont="1" applyFill="1" applyBorder="1" applyAlignment="1" applyProtection="1">
      <alignment vertical="center"/>
    </xf>
    <xf numFmtId="180" fontId="31" fillId="6" borderId="60" xfId="3" applyNumberFormat="1" applyFont="1" applyFill="1" applyBorder="1" applyAlignment="1" applyProtection="1">
      <alignment vertical="center"/>
    </xf>
    <xf numFmtId="176" fontId="31" fillId="6" borderId="60" xfId="0" applyNumberFormat="1" applyFont="1" applyFill="1" applyBorder="1" applyAlignment="1" applyProtection="1">
      <alignment vertical="center"/>
    </xf>
    <xf numFmtId="0" fontId="14" fillId="5" borderId="14" xfId="0" applyFont="1" applyFill="1" applyBorder="1" applyAlignment="1">
      <alignment vertical="center"/>
    </xf>
    <xf numFmtId="180" fontId="14" fillId="5" borderId="14" xfId="3" applyNumberFormat="1" applyFont="1" applyFill="1" applyBorder="1" applyAlignment="1">
      <alignment vertical="center"/>
    </xf>
    <xf numFmtId="0" fontId="25" fillId="0" borderId="12" xfId="0" applyFont="1" applyFill="1" applyBorder="1" applyAlignment="1">
      <alignment vertical="center"/>
    </xf>
    <xf numFmtId="177" fontId="30" fillId="0" borderId="57" xfId="0" applyNumberFormat="1" applyFont="1" applyFill="1" applyBorder="1" applyAlignment="1" applyProtection="1">
      <alignment vertical="center"/>
    </xf>
    <xf numFmtId="177" fontId="26" fillId="0" borderId="1" xfId="0" applyNumberFormat="1" applyFont="1" applyFill="1" applyBorder="1" applyAlignment="1" applyProtection="1">
      <alignment vertical="center"/>
    </xf>
    <xf numFmtId="180" fontId="25" fillId="0" borderId="12" xfId="3" applyNumberFormat="1" applyFont="1" applyFill="1" applyBorder="1" applyAlignment="1">
      <alignment vertical="center"/>
    </xf>
    <xf numFmtId="177" fontId="31" fillId="6" borderId="25" xfId="0" applyNumberFormat="1" applyFont="1" applyFill="1" applyBorder="1" applyAlignment="1" applyProtection="1">
      <alignment vertical="center"/>
    </xf>
    <xf numFmtId="177" fontId="3" fillId="5" borderId="55" xfId="3" applyNumberFormat="1" applyFont="1" applyFill="1" applyBorder="1" applyAlignment="1" applyProtection="1">
      <alignment vertical="center"/>
    </xf>
    <xf numFmtId="177" fontId="11" fillId="5" borderId="27" xfId="3" applyNumberFormat="1" applyFont="1" applyFill="1" applyBorder="1" applyAlignment="1" applyProtection="1">
      <alignment vertical="center"/>
    </xf>
    <xf numFmtId="177" fontId="11" fillId="7" borderId="56" xfId="3" applyNumberFormat="1" applyFont="1" applyFill="1" applyBorder="1" applyAlignment="1" applyProtection="1">
      <alignment vertical="center"/>
    </xf>
    <xf numFmtId="177" fontId="2" fillId="6" borderId="21" xfId="0" applyNumberFormat="1" applyFont="1" applyFill="1" applyBorder="1" applyAlignment="1" applyProtection="1">
      <alignment vertical="center"/>
    </xf>
    <xf numFmtId="176" fontId="2" fillId="6" borderId="72" xfId="0" applyNumberFormat="1" applyFont="1" applyFill="1" applyBorder="1" applyAlignment="1" applyProtection="1">
      <alignment vertical="center"/>
    </xf>
    <xf numFmtId="180" fontId="2" fillId="6" borderId="19" xfId="3" applyNumberFormat="1" applyFont="1" applyFill="1" applyBorder="1" applyAlignment="1" applyProtection="1">
      <alignment vertical="center"/>
    </xf>
    <xf numFmtId="176" fontId="2" fillId="6" borderId="19" xfId="0" applyNumberFormat="1" applyFont="1" applyFill="1" applyBorder="1" applyAlignment="1" applyProtection="1">
      <alignment vertical="center"/>
    </xf>
    <xf numFmtId="176" fontId="3" fillId="0" borderId="2" xfId="0" applyNumberFormat="1" applyFont="1" applyFill="1" applyBorder="1" applyAlignment="1" applyProtection="1">
      <alignment vertical="center"/>
    </xf>
    <xf numFmtId="180" fontId="3" fillId="0" borderId="2" xfId="0" applyNumberFormat="1" applyFont="1" applyFill="1" applyBorder="1" applyAlignment="1" applyProtection="1">
      <alignment vertical="center"/>
    </xf>
    <xf numFmtId="177" fontId="2" fillId="6" borderId="19" xfId="0" applyNumberFormat="1" applyFont="1" applyFill="1" applyBorder="1" applyAlignment="1" applyProtection="1">
      <alignment vertical="center"/>
    </xf>
    <xf numFmtId="180" fontId="2" fillId="6" borderId="19" xfId="0" applyNumberFormat="1" applyFont="1" applyFill="1" applyBorder="1" applyAlignment="1" applyProtection="1">
      <alignment vertical="center"/>
    </xf>
    <xf numFmtId="49" fontId="25" fillId="0" borderId="52" xfId="0" applyNumberFormat="1" applyFont="1" applyFill="1" applyBorder="1" applyAlignment="1" applyProtection="1">
      <alignment horizontal="left" vertical="center" wrapText="1"/>
    </xf>
    <xf numFmtId="177" fontId="3" fillId="3" borderId="27" xfId="3" applyNumberFormat="1" applyFont="1" applyFill="1" applyBorder="1" applyAlignment="1" applyProtection="1">
      <alignment vertical="center"/>
    </xf>
    <xf numFmtId="177" fontId="3" fillId="0" borderId="27" xfId="3" applyNumberFormat="1" applyFont="1" applyFill="1" applyBorder="1" applyAlignment="1" applyProtection="1">
      <alignment vertical="center"/>
    </xf>
    <xf numFmtId="177" fontId="11" fillId="6" borderId="58" xfId="3" applyNumberFormat="1" applyFont="1" applyFill="1" applyBorder="1" applyAlignment="1" applyProtection="1">
      <alignment vertical="center"/>
    </xf>
    <xf numFmtId="177" fontId="3" fillId="7" borderId="27" xfId="3" applyNumberFormat="1" applyFont="1" applyFill="1" applyBorder="1" applyAlignment="1" applyProtection="1">
      <alignment vertical="center"/>
    </xf>
    <xf numFmtId="177" fontId="3" fillId="5" borderId="27" xfId="3" applyNumberFormat="1" applyFont="1" applyFill="1" applyBorder="1" applyAlignment="1" applyProtection="1">
      <alignment vertical="center"/>
    </xf>
    <xf numFmtId="177" fontId="3" fillId="5" borderId="2" xfId="0" applyNumberFormat="1" applyFont="1" applyFill="1" applyBorder="1" applyAlignment="1" applyProtection="1">
      <alignment vertical="center"/>
    </xf>
    <xf numFmtId="177" fontId="3" fillId="5" borderId="4" xfId="0" applyNumberFormat="1" applyFont="1" applyFill="1" applyBorder="1" applyAlignment="1" applyProtection="1">
      <alignment vertical="center"/>
    </xf>
    <xf numFmtId="49" fontId="23" fillId="0" borderId="20" xfId="0" applyNumberFormat="1" applyFont="1" applyFill="1" applyBorder="1" applyAlignment="1" applyProtection="1">
      <alignment horizontal="left" vertical="center"/>
    </xf>
    <xf numFmtId="49" fontId="23" fillId="0" borderId="1" xfId="0" applyNumberFormat="1" applyFont="1" applyFill="1" applyBorder="1" applyAlignment="1" applyProtection="1">
      <alignment horizontal="center" vertical="center"/>
    </xf>
    <xf numFmtId="176" fontId="3" fillId="5" borderId="4" xfId="0" applyNumberFormat="1" applyFont="1" applyFill="1" applyBorder="1" applyAlignment="1" applyProtection="1">
      <alignment vertical="center"/>
    </xf>
    <xf numFmtId="177" fontId="3" fillId="5" borderId="57" xfId="0" applyNumberFormat="1" applyFont="1" applyFill="1" applyBorder="1" applyAlignment="1" applyProtection="1">
      <alignment vertical="center"/>
    </xf>
    <xf numFmtId="176" fontId="3" fillId="5" borderId="57" xfId="0" applyNumberFormat="1" applyFont="1" applyFill="1" applyBorder="1" applyAlignment="1" applyProtection="1">
      <alignment vertical="center"/>
    </xf>
    <xf numFmtId="180" fontId="3" fillId="5" borderId="4" xfId="3" applyNumberFormat="1" applyFont="1" applyFill="1" applyBorder="1" applyAlignment="1" applyProtection="1">
      <alignment vertical="center"/>
    </xf>
    <xf numFmtId="49" fontId="25" fillId="0" borderId="20" xfId="0" applyNumberFormat="1" applyFont="1" applyFill="1" applyBorder="1" applyAlignment="1" applyProtection="1">
      <alignment horizontal="left" vertical="center"/>
    </xf>
    <xf numFmtId="49" fontId="25" fillId="0" borderId="25" xfId="0" applyNumberFormat="1" applyFont="1" applyFill="1" applyBorder="1" applyAlignment="1" applyProtection="1">
      <alignment horizontal="center" vertical="center" wrapText="1"/>
    </xf>
    <xf numFmtId="49" fontId="25" fillId="0" borderId="1" xfId="0" applyNumberFormat="1" applyFont="1" applyFill="1" applyBorder="1" applyAlignment="1" applyProtection="1">
      <alignment horizontal="left" vertical="center"/>
    </xf>
    <xf numFmtId="49" fontId="35" fillId="0" borderId="40" xfId="0" applyNumberFormat="1" applyFont="1" applyFill="1" applyBorder="1" applyAlignment="1" applyProtection="1">
      <alignment horizontal="center" vertical="center" wrapText="1"/>
    </xf>
    <xf numFmtId="0" fontId="23" fillId="0" borderId="0" xfId="0" applyNumberFormat="1" applyFont="1" applyFill="1" applyBorder="1" applyAlignment="1" applyProtection="1">
      <alignment vertical="center"/>
    </xf>
    <xf numFmtId="180" fontId="13" fillId="6" borderId="61" xfId="0" applyNumberFormat="1" applyFont="1" applyFill="1" applyBorder="1" applyAlignment="1" applyProtection="1">
      <alignment vertical="center"/>
    </xf>
    <xf numFmtId="0" fontId="13" fillId="6" borderId="61" xfId="0" applyNumberFormat="1" applyFont="1" applyFill="1" applyBorder="1" applyAlignment="1" applyProtection="1">
      <alignment vertical="center"/>
    </xf>
    <xf numFmtId="49" fontId="14" fillId="0" borderId="42" xfId="0" applyNumberFormat="1" applyFont="1" applyFill="1" applyBorder="1" applyAlignment="1" applyProtection="1">
      <alignment horizontal="center" vertical="center" wrapText="1"/>
    </xf>
    <xf numFmtId="49" fontId="14" fillId="0" borderId="19" xfId="0" applyNumberFormat="1" applyFont="1" applyFill="1" applyBorder="1" applyAlignment="1" applyProtection="1">
      <alignment horizontal="center" vertical="center" wrapText="1"/>
    </xf>
    <xf numFmtId="176" fontId="2" fillId="0" borderId="1" xfId="0" applyNumberFormat="1" applyFont="1" applyBorder="1" applyAlignment="1">
      <alignment vertical="center"/>
    </xf>
    <xf numFmtId="176" fontId="2" fillId="5" borderId="1" xfId="0" applyNumberFormat="1" applyFont="1" applyFill="1" applyBorder="1" applyAlignment="1" applyProtection="1">
      <alignment vertical="center"/>
    </xf>
    <xf numFmtId="0" fontId="9" fillId="7" borderId="27" xfId="0" applyFont="1" applyFill="1" applyBorder="1" applyAlignment="1">
      <alignment vertical="center"/>
    </xf>
    <xf numFmtId="49" fontId="8" fillId="7" borderId="54" xfId="0" applyNumberFormat="1" applyFont="1" applyFill="1" applyBorder="1" applyAlignment="1" applyProtection="1">
      <alignment vertical="center"/>
    </xf>
    <xf numFmtId="0" fontId="8" fillId="7" borderId="54" xfId="0" applyNumberFormat="1" applyFont="1" applyFill="1" applyBorder="1" applyAlignment="1" applyProtection="1">
      <alignment vertical="center"/>
    </xf>
    <xf numFmtId="49" fontId="8" fillId="7" borderId="54" xfId="0" applyNumberFormat="1" applyFont="1" applyFill="1" applyBorder="1" applyAlignment="1">
      <alignment vertical="center"/>
    </xf>
    <xf numFmtId="176" fontId="2" fillId="11" borderId="1" xfId="0" applyNumberFormat="1" applyFont="1" applyFill="1" applyBorder="1" applyAlignment="1" applyProtection="1">
      <alignment vertical="center"/>
    </xf>
    <xf numFmtId="49" fontId="23" fillId="8" borderId="13" xfId="0" applyNumberFormat="1" applyFont="1" applyFill="1" applyBorder="1" applyAlignment="1" applyProtection="1">
      <alignment vertical="center"/>
    </xf>
    <xf numFmtId="0" fontId="25" fillId="8" borderId="13" xfId="0" applyNumberFormat="1" applyFont="1" applyFill="1" applyBorder="1" applyAlignment="1" applyProtection="1">
      <alignment vertical="center"/>
    </xf>
    <xf numFmtId="180" fontId="31" fillId="8" borderId="12" xfId="0" applyNumberFormat="1" applyFont="1" applyFill="1" applyBorder="1" applyAlignment="1" applyProtection="1">
      <alignment vertical="center"/>
    </xf>
    <xf numFmtId="180" fontId="31" fillId="8" borderId="49" xfId="0" applyNumberFormat="1" applyFont="1" applyFill="1" applyBorder="1" applyAlignment="1" applyProtection="1">
      <alignment vertical="center"/>
    </xf>
    <xf numFmtId="180" fontId="31" fillId="8" borderId="25" xfId="0" applyNumberFormat="1" applyFont="1" applyFill="1" applyBorder="1" applyAlignment="1" applyProtection="1">
      <alignment vertical="center"/>
    </xf>
    <xf numFmtId="180" fontId="2" fillId="5" borderId="16" xfId="0" applyNumberFormat="1" applyFont="1" applyFill="1" applyBorder="1" applyAlignment="1" applyProtection="1">
      <alignment vertical="center"/>
    </xf>
    <xf numFmtId="49" fontId="4" fillId="0" borderId="19" xfId="0" applyNumberFormat="1" applyFont="1" applyFill="1" applyBorder="1" applyAlignment="1" applyProtection="1">
      <alignment horizontal="center" vertical="top" wrapText="1"/>
    </xf>
    <xf numFmtId="49" fontId="4" fillId="0" borderId="42" xfId="0" applyNumberFormat="1" applyFont="1" applyFill="1" applyBorder="1" applyAlignment="1" applyProtection="1">
      <alignment horizontal="center" vertical="top" wrapText="1"/>
    </xf>
    <xf numFmtId="49" fontId="4" fillId="0" borderId="48" xfId="0" applyNumberFormat="1" applyFont="1" applyFill="1" applyBorder="1" applyAlignment="1" applyProtection="1">
      <alignment horizontal="center" vertical="top" wrapText="1"/>
    </xf>
    <xf numFmtId="49" fontId="4" fillId="0" borderId="49" xfId="0" applyNumberFormat="1" applyFont="1" applyFill="1" applyBorder="1" applyAlignment="1" applyProtection="1">
      <alignment horizontal="center" vertical="top" wrapText="1"/>
    </xf>
    <xf numFmtId="49" fontId="4" fillId="0" borderId="25" xfId="0" applyNumberFormat="1" applyFont="1" applyFill="1" applyBorder="1" applyAlignment="1" applyProtection="1">
      <alignment horizontal="center" vertical="top" wrapText="1"/>
    </xf>
    <xf numFmtId="49" fontId="4" fillId="0" borderId="101" xfId="0" applyNumberFormat="1" applyFont="1" applyFill="1" applyBorder="1" applyAlignment="1" applyProtection="1">
      <alignment horizontal="center" vertical="top" wrapText="1"/>
    </xf>
    <xf numFmtId="49" fontId="4" fillId="0" borderId="41" xfId="0" applyNumberFormat="1" applyFont="1" applyFill="1" applyBorder="1" applyAlignment="1" applyProtection="1">
      <alignment horizontal="center" vertical="top" wrapText="1"/>
    </xf>
    <xf numFmtId="49" fontId="4" fillId="0" borderId="40" xfId="0" applyNumberFormat="1" applyFont="1" applyFill="1" applyBorder="1" applyAlignment="1" applyProtection="1">
      <alignment horizontal="center" vertical="top" wrapText="1"/>
    </xf>
    <xf numFmtId="49" fontId="4" fillId="0" borderId="116" xfId="0" applyNumberFormat="1" applyFont="1" applyFill="1" applyBorder="1" applyAlignment="1" applyProtection="1">
      <alignment horizontal="center" vertical="top" wrapText="1"/>
    </xf>
    <xf numFmtId="49" fontId="4" fillId="0" borderId="6" xfId="0" applyNumberFormat="1" applyFont="1" applyBorder="1" applyAlignment="1">
      <alignment horizontal="center" vertical="center" wrapText="1"/>
    </xf>
    <xf numFmtId="49" fontId="4" fillId="0" borderId="7" xfId="0" applyNumberFormat="1" applyFont="1" applyBorder="1" applyAlignment="1">
      <alignment horizontal="center" vertical="center" wrapText="1"/>
    </xf>
    <xf numFmtId="49" fontId="4" fillId="0" borderId="23" xfId="0" applyNumberFormat="1" applyFont="1" applyBorder="1" applyAlignment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 vertical="center"/>
    </xf>
    <xf numFmtId="49" fontId="4" fillId="0" borderId="83" xfId="0" applyNumberFormat="1" applyFont="1" applyFill="1" applyBorder="1" applyAlignment="1" applyProtection="1">
      <alignment horizontal="center" vertical="center"/>
    </xf>
    <xf numFmtId="49" fontId="4" fillId="0" borderId="19" xfId="0" applyNumberFormat="1" applyFont="1" applyFill="1" applyBorder="1" applyAlignment="1" applyProtection="1">
      <alignment horizontal="center" vertical="top" wrapText="1"/>
    </xf>
    <xf numFmtId="49" fontId="4" fillId="0" borderId="42" xfId="0" applyNumberFormat="1" applyFont="1" applyFill="1" applyBorder="1" applyAlignment="1" applyProtection="1">
      <alignment horizontal="center" vertical="top" wrapText="1"/>
    </xf>
    <xf numFmtId="49" fontId="4" fillId="0" borderId="84" xfId="0" applyNumberFormat="1" applyFont="1" applyFill="1" applyBorder="1" applyAlignment="1" applyProtection="1">
      <alignment horizontal="center" vertical="center" wrapText="1"/>
    </xf>
    <xf numFmtId="49" fontId="4" fillId="0" borderId="11" xfId="0" applyNumberFormat="1" applyFont="1" applyFill="1" applyBorder="1" applyAlignment="1" applyProtection="1">
      <alignment horizontal="center" vertical="center" wrapText="1"/>
    </xf>
    <xf numFmtId="49" fontId="4" fillId="0" borderId="39" xfId="0" applyNumberFormat="1" applyFont="1" applyFill="1" applyBorder="1" applyAlignment="1" applyProtection="1">
      <alignment horizontal="center" vertical="center" wrapText="1"/>
    </xf>
    <xf numFmtId="49" fontId="4" fillId="0" borderId="20" xfId="0" applyNumberFormat="1" applyFont="1" applyFill="1" applyBorder="1" applyAlignment="1" applyProtection="1">
      <alignment horizontal="center" vertical="top" wrapText="1"/>
    </xf>
    <xf numFmtId="49" fontId="25" fillId="0" borderId="19" xfId="0" applyNumberFormat="1" applyFont="1" applyFill="1" applyBorder="1" applyAlignment="1" applyProtection="1">
      <alignment horizontal="center" vertical="top" wrapText="1"/>
    </xf>
    <xf numFmtId="49" fontId="25" fillId="0" borderId="20" xfId="0" applyNumberFormat="1" applyFont="1" applyFill="1" applyBorder="1" applyAlignment="1" applyProtection="1">
      <alignment horizontal="center" vertical="top" wrapText="1"/>
    </xf>
    <xf numFmtId="49" fontId="25" fillId="0" borderId="42" xfId="0" applyNumberFormat="1" applyFont="1" applyFill="1" applyBorder="1" applyAlignment="1" applyProtection="1">
      <alignment horizontal="center" vertical="top" wrapText="1"/>
    </xf>
    <xf numFmtId="49" fontId="4" fillId="0" borderId="19" xfId="0" applyNumberFormat="1" applyFont="1" applyFill="1" applyBorder="1" applyAlignment="1" applyProtection="1">
      <alignment horizontal="center" vertical="center" wrapText="1"/>
    </xf>
    <xf numFmtId="49" fontId="4" fillId="0" borderId="20" xfId="0" applyNumberFormat="1" applyFont="1" applyFill="1" applyBorder="1" applyAlignment="1" applyProtection="1">
      <alignment horizontal="center" vertical="center" wrapText="1"/>
    </xf>
    <xf numFmtId="49" fontId="25" fillId="0" borderId="21" xfId="0" applyNumberFormat="1" applyFont="1" applyFill="1" applyBorder="1" applyAlignment="1" applyProtection="1">
      <alignment horizontal="center" vertical="center"/>
    </xf>
    <xf numFmtId="49" fontId="25" fillId="0" borderId="46" xfId="0" applyNumberFormat="1" applyFont="1" applyFill="1" applyBorder="1" applyAlignment="1" applyProtection="1">
      <alignment horizontal="center" vertical="center"/>
    </xf>
    <xf numFmtId="180" fontId="4" fillId="0" borderId="19" xfId="0" applyNumberFormat="1" applyFont="1" applyFill="1" applyBorder="1" applyAlignment="1" applyProtection="1">
      <alignment horizontal="center" vertical="center" wrapText="1"/>
    </xf>
    <xf numFmtId="180" fontId="4" fillId="0" borderId="20" xfId="0" applyNumberFormat="1" applyFont="1" applyFill="1" applyBorder="1" applyAlignment="1" applyProtection="1">
      <alignment horizontal="center" vertical="center" wrapText="1"/>
    </xf>
    <xf numFmtId="0" fontId="8" fillId="8" borderId="77" xfId="0" applyNumberFormat="1" applyFont="1" applyFill="1" applyBorder="1" applyAlignment="1" applyProtection="1">
      <alignment horizontal="center" vertical="center" textRotation="255"/>
    </xf>
    <xf numFmtId="0" fontId="8" fillId="8" borderId="85" xfId="0" applyNumberFormat="1" applyFont="1" applyFill="1" applyBorder="1" applyAlignment="1" applyProtection="1">
      <alignment horizontal="center" vertical="center" textRotation="255"/>
    </xf>
    <xf numFmtId="0" fontId="8" fillId="8" borderId="82" xfId="0" applyNumberFormat="1" applyFont="1" applyFill="1" applyBorder="1" applyAlignment="1" applyProtection="1">
      <alignment horizontal="center" vertical="center" textRotation="255"/>
    </xf>
  </cellXfs>
  <cellStyles count="4">
    <cellStyle name="桁区切り" xfId="3" builtinId="6"/>
    <cellStyle name="桁区切り 2" xfId="1" xr:uid="{00000000-0005-0000-0000-000001000000}"/>
    <cellStyle name="標準" xfId="0" builtinId="0"/>
    <cellStyle name="標準 2" xfId="2" xr:uid="{00000000-0005-0000-0000-000003000000}"/>
  </cellStyles>
  <dxfs count="0"/>
  <tableStyles count="0" defaultTableStyle="TableStyleMedium9" defaultPivotStyle="PivotStyleLight16"/>
  <colors>
    <mruColors>
      <color rgb="FFFF3399"/>
      <color rgb="FFCCFF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  <outlinePr summaryBelow="0" summaryRight="0"/>
    <pageSetUpPr fitToPage="1"/>
  </sheetPr>
  <dimension ref="A1:BC520"/>
  <sheetViews>
    <sheetView tabSelected="1" view="pageBreakPreview" zoomScaleNormal="100" zoomScaleSheetLayoutView="100" workbookViewId="0">
      <pane xSplit="10" ySplit="6" topLeftCell="K464" activePane="bottomRight" state="frozen"/>
      <selection activeCell="G281" sqref="G281"/>
      <selection pane="topRight" activeCell="G281" sqref="G281"/>
      <selection pane="bottomLeft" activeCell="G281" sqref="G281"/>
      <selection pane="bottomRight" activeCell="K5" sqref="K5"/>
    </sheetView>
  </sheetViews>
  <sheetFormatPr defaultColWidth="11.44140625" defaultRowHeight="10.8" outlineLevelRow="5" outlineLevelCol="1"/>
  <cols>
    <col min="1" max="1" width="3.44140625" style="143" customWidth="1"/>
    <col min="2" max="2" width="5.88671875" style="9" customWidth="1"/>
    <col min="3" max="3" width="2.109375" style="143" customWidth="1"/>
    <col min="4" max="4" width="5.109375" style="25" bestFit="1" customWidth="1"/>
    <col min="5" max="5" width="2.44140625" style="143" customWidth="1"/>
    <col min="6" max="6" width="5.109375" style="25" bestFit="1" customWidth="1"/>
    <col min="7" max="7" width="24.88671875" style="143" customWidth="1"/>
    <col min="8" max="12" width="11.6640625" style="143" customWidth="1"/>
    <col min="13" max="13" width="11.6640625" style="143" customWidth="1" collapsed="1"/>
    <col min="14" max="16" width="11.6640625" style="143" hidden="1" customWidth="1" outlineLevel="1"/>
    <col min="17" max="18" width="11.6640625" style="143" customWidth="1"/>
    <col min="19" max="19" width="11.6640625" style="143" customWidth="1" collapsed="1"/>
    <col min="20" max="21" width="11.6640625" style="143" hidden="1" customWidth="1" outlineLevel="1"/>
    <col min="22" max="22" width="11.6640625" style="143" customWidth="1"/>
    <col min="23" max="23" width="11.6640625" style="143" customWidth="1" collapsed="1"/>
    <col min="24" max="26" width="11.6640625" style="143" hidden="1" customWidth="1" outlineLevel="1"/>
    <col min="27" max="27" width="11.6640625" style="143" customWidth="1" collapsed="1"/>
    <col min="28" max="33" width="11.6640625" style="143" hidden="1" customWidth="1" outlineLevel="1"/>
    <col min="34" max="34" width="11.6640625" style="143" customWidth="1" collapsed="1"/>
    <col min="35" max="37" width="11.6640625" style="143" hidden="1" customWidth="1" outlineLevel="1"/>
    <col min="38" max="38" width="11.6640625" style="143" customWidth="1" collapsed="1"/>
    <col min="39" max="42" width="11.6640625" style="143" hidden="1" customWidth="1" outlineLevel="1"/>
    <col min="43" max="43" width="3.88671875" style="143" customWidth="1"/>
    <col min="44" max="16384" width="11.44140625" style="143"/>
  </cols>
  <sheetData>
    <row r="1" spans="1:42" ht="15" thickBot="1">
      <c r="A1" s="142"/>
      <c r="AL1" s="144" t="s">
        <v>324</v>
      </c>
      <c r="AP1" s="145" t="s">
        <v>51</v>
      </c>
    </row>
    <row r="2" spans="1:42" s="42" customFormat="1">
      <c r="A2" s="36"/>
      <c r="B2" s="37"/>
      <c r="C2" s="35"/>
      <c r="D2" s="35"/>
      <c r="E2" s="35"/>
      <c r="F2" s="35"/>
      <c r="G2" s="35" t="s">
        <v>327</v>
      </c>
      <c r="H2" s="38"/>
      <c r="I2" s="38"/>
      <c r="J2" s="38"/>
      <c r="K2" s="39" t="s">
        <v>326</v>
      </c>
      <c r="L2" s="39" t="s">
        <v>326</v>
      </c>
      <c r="M2" s="39" t="s">
        <v>326</v>
      </c>
      <c r="N2" s="40"/>
      <c r="O2" s="40"/>
      <c r="P2" s="40"/>
      <c r="Q2" s="39" t="s">
        <v>326</v>
      </c>
      <c r="R2" s="39" t="s">
        <v>326</v>
      </c>
      <c r="S2" s="39" t="s">
        <v>326</v>
      </c>
      <c r="T2" s="41"/>
      <c r="U2" s="41"/>
      <c r="V2" s="39" t="s">
        <v>326</v>
      </c>
      <c r="W2" s="39" t="s">
        <v>326</v>
      </c>
      <c r="X2" s="41"/>
      <c r="Y2" s="41"/>
      <c r="Z2" s="41"/>
      <c r="AA2" s="39" t="s">
        <v>326</v>
      </c>
      <c r="AB2" s="41"/>
      <c r="AC2" s="41"/>
      <c r="AD2" s="41"/>
      <c r="AE2" s="41"/>
      <c r="AF2" s="41"/>
      <c r="AG2" s="41"/>
      <c r="AH2" s="39" t="s">
        <v>326</v>
      </c>
      <c r="AI2" s="41"/>
      <c r="AJ2" s="41"/>
      <c r="AK2" s="41"/>
      <c r="AL2" s="618" t="s">
        <v>328</v>
      </c>
      <c r="AM2" s="598"/>
      <c r="AN2" s="41"/>
      <c r="AO2" s="41"/>
      <c r="AP2" s="41"/>
    </row>
    <row r="3" spans="1:42" s="147" customFormat="1">
      <c r="A3" s="146"/>
      <c r="B3" s="11"/>
      <c r="H3" s="744" t="s">
        <v>972</v>
      </c>
      <c r="I3" s="744" t="s">
        <v>919</v>
      </c>
      <c r="J3" s="747" t="s">
        <v>50</v>
      </c>
      <c r="K3" s="148"/>
      <c r="L3" s="149"/>
      <c r="M3" s="149"/>
      <c r="N3" s="150"/>
      <c r="O3" s="150"/>
      <c r="P3" s="150"/>
      <c r="Q3" s="149"/>
      <c r="R3" s="149"/>
      <c r="S3" s="149"/>
      <c r="T3" s="151"/>
      <c r="U3" s="151"/>
      <c r="V3" s="149"/>
      <c r="W3" s="149"/>
      <c r="X3" s="151"/>
      <c r="Y3" s="151"/>
      <c r="Z3" s="151"/>
      <c r="AA3" s="149"/>
      <c r="AB3" s="151"/>
      <c r="AC3" s="151"/>
      <c r="AD3" s="151"/>
      <c r="AE3" s="151"/>
      <c r="AF3" s="151"/>
      <c r="AG3" s="151"/>
      <c r="AH3" s="149"/>
      <c r="AI3" s="151"/>
      <c r="AJ3" s="151"/>
      <c r="AK3" s="151"/>
      <c r="AL3" s="619"/>
      <c r="AM3" s="222"/>
      <c r="AN3" s="151"/>
      <c r="AO3" s="151"/>
      <c r="AP3" s="151"/>
    </row>
    <row r="4" spans="1:42" s="1" customFormat="1" ht="21.6">
      <c r="A4" s="632"/>
      <c r="B4" s="152"/>
      <c r="D4" s="153"/>
      <c r="G4" s="1" t="s">
        <v>248</v>
      </c>
      <c r="H4" s="745"/>
      <c r="I4" s="745"/>
      <c r="J4" s="748"/>
      <c r="K4" s="737" t="s">
        <v>14</v>
      </c>
      <c r="L4" s="735" t="s">
        <v>49</v>
      </c>
      <c r="M4" s="735" t="s">
        <v>325</v>
      </c>
      <c r="N4" s="738"/>
      <c r="O4" s="738"/>
      <c r="P4" s="738"/>
      <c r="Q4" s="735" t="s">
        <v>17</v>
      </c>
      <c r="R4" s="735" t="s">
        <v>18</v>
      </c>
      <c r="S4" s="735" t="s">
        <v>232</v>
      </c>
      <c r="T4" s="739"/>
      <c r="U4" s="739"/>
      <c r="V4" s="750" t="s">
        <v>233</v>
      </c>
      <c r="W4" s="735" t="s">
        <v>234</v>
      </c>
      <c r="X4" s="739"/>
      <c r="Y4" s="739"/>
      <c r="Z4" s="739"/>
      <c r="AA4" s="735" t="s">
        <v>20</v>
      </c>
      <c r="AB4" s="739"/>
      <c r="AC4" s="739"/>
      <c r="AD4" s="739"/>
      <c r="AE4" s="739"/>
      <c r="AF4" s="739"/>
      <c r="AG4" s="739"/>
      <c r="AH4" s="735" t="s">
        <v>237</v>
      </c>
      <c r="AI4" s="739"/>
      <c r="AJ4" s="739"/>
      <c r="AK4" s="739"/>
      <c r="AL4" s="740" t="s">
        <v>19</v>
      </c>
      <c r="AM4" s="599"/>
      <c r="AN4" s="156"/>
      <c r="AO4" s="156"/>
      <c r="AP4" s="156"/>
    </row>
    <row r="5" spans="1:42" s="1" customFormat="1" ht="33" thickBot="1">
      <c r="A5" s="633"/>
      <c r="B5" s="6"/>
      <c r="C5" s="4"/>
      <c r="D5" s="7"/>
      <c r="E5" s="4"/>
      <c r="F5" s="4"/>
      <c r="G5" s="4"/>
      <c r="H5" s="746"/>
      <c r="I5" s="746"/>
      <c r="J5" s="749"/>
      <c r="K5" s="741"/>
      <c r="L5" s="736"/>
      <c r="M5" s="736"/>
      <c r="N5" s="742" t="s">
        <v>318</v>
      </c>
      <c r="O5" s="742" t="s">
        <v>15</v>
      </c>
      <c r="P5" s="742" t="s">
        <v>16</v>
      </c>
      <c r="Q5" s="736"/>
      <c r="R5" s="736"/>
      <c r="S5" s="736"/>
      <c r="T5" s="742" t="s">
        <v>21</v>
      </c>
      <c r="U5" s="742" t="s">
        <v>22</v>
      </c>
      <c r="V5" s="751"/>
      <c r="W5" s="736"/>
      <c r="X5" s="742" t="s">
        <v>235</v>
      </c>
      <c r="Y5" s="742" t="s">
        <v>236</v>
      </c>
      <c r="Z5" s="742" t="s">
        <v>273</v>
      </c>
      <c r="AA5" s="736"/>
      <c r="AB5" s="742" t="s">
        <v>47</v>
      </c>
      <c r="AC5" s="742" t="s">
        <v>25</v>
      </c>
      <c r="AD5" s="742" t="s">
        <v>26</v>
      </c>
      <c r="AE5" s="742" t="s">
        <v>27</v>
      </c>
      <c r="AF5" s="742" t="s">
        <v>28</v>
      </c>
      <c r="AG5" s="742" t="s">
        <v>29</v>
      </c>
      <c r="AH5" s="736"/>
      <c r="AI5" s="742" t="s">
        <v>238</v>
      </c>
      <c r="AJ5" s="742" t="s">
        <v>239</v>
      </c>
      <c r="AK5" s="742" t="s">
        <v>240</v>
      </c>
      <c r="AL5" s="743"/>
      <c r="AM5" s="600" t="s">
        <v>241</v>
      </c>
      <c r="AN5" s="5" t="s">
        <v>316</v>
      </c>
      <c r="AO5" s="5" t="s">
        <v>24</v>
      </c>
      <c r="AP5" s="5" t="s">
        <v>320</v>
      </c>
    </row>
    <row r="6" spans="1:42" s="163" customFormat="1" ht="13.8">
      <c r="A6" s="86" t="s">
        <v>58</v>
      </c>
      <c r="B6" s="12"/>
      <c r="C6" s="157"/>
      <c r="D6" s="13"/>
      <c r="E6" s="157"/>
      <c r="F6" s="158"/>
      <c r="G6" s="157"/>
      <c r="H6" s="159"/>
      <c r="I6" s="159"/>
      <c r="J6" s="160"/>
      <c r="K6" s="161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620"/>
      <c r="AM6" s="601"/>
      <c r="AN6" s="162"/>
      <c r="AO6" s="162"/>
      <c r="AP6" s="162"/>
    </row>
    <row r="7" spans="1:42" s="169" customFormat="1" ht="13.8" collapsed="1">
      <c r="A7" s="164"/>
      <c r="B7" s="14" t="s">
        <v>376</v>
      </c>
      <c r="C7" s="15" t="s">
        <v>30</v>
      </c>
      <c r="D7" s="16"/>
      <c r="E7" s="165"/>
      <c r="F7" s="14"/>
      <c r="G7" s="165"/>
      <c r="H7" s="166">
        <v>11970</v>
      </c>
      <c r="I7" s="166">
        <f>IF(SUM(K7,L7,M7,Q7,R7,S7,V7,W7,AA7,AH7,AL7)=0,"",SUM(K7,L7,M7,Q7,R7,S7,V7,W7,AA7,AH7,AL7))</f>
        <v>11300</v>
      </c>
      <c r="J7" s="166">
        <f>IF(H7=""," ",I7-H7)</f>
        <v>-670</v>
      </c>
      <c r="K7" s="167">
        <f>IF(SUM(法人!H7)=0,"",SUM(法人!H7)/1000)</f>
        <v>11300</v>
      </c>
      <c r="L7" s="168" t="str">
        <f>IF(SUM(地域!H7)=0,"",SUM(地域!H7)/1000)</f>
        <v/>
      </c>
      <c r="M7" s="168" t="str">
        <f>IF(SUM(相談!H7)=0,"",SUM(相談!H7)/1000)</f>
        <v/>
      </c>
      <c r="N7" s="168" t="str">
        <f>IF(SUM(相談!I7)=0,"",SUM(相談!I7)/1000)</f>
        <v/>
      </c>
      <c r="O7" s="168" t="str">
        <f>IF(SUM(相談!M7)=0,"",SUM(相談!M7)/1000)</f>
        <v/>
      </c>
      <c r="P7" s="168" t="str">
        <f>IF(SUM(相談!Q7)=0,"",SUM(相談!Q7)/1000)</f>
        <v/>
      </c>
      <c r="Q7" s="168" t="str">
        <f>IF(SUM(基金!H7)=0,"",SUM(基金!H7)/1000)</f>
        <v/>
      </c>
      <c r="R7" s="168" t="str">
        <f>IF(SUM(善銀!H7)=0,"",SUM(善銀!H7)/1000)</f>
        <v/>
      </c>
      <c r="S7" s="168" t="str">
        <f>IF(SUM(一般募金!H7)=0,"",SUM(一般募金!H7)/1000)</f>
        <v/>
      </c>
      <c r="T7" s="168" t="str">
        <f>IF(SUM(一般募金!I7)=0,"",SUM(一般募金!I7)/1000)</f>
        <v/>
      </c>
      <c r="U7" s="168" t="str">
        <f>IF(SUM(一般募金!K7)=0,"",SUM(一般募金!K7)/1000)</f>
        <v/>
      </c>
      <c r="V7" s="168" t="str">
        <f>IF(SUM(歳末募金!H7)=0,"",SUM(歳末募金!I7)/1000)</f>
        <v/>
      </c>
      <c r="W7" s="168" t="str">
        <f>IF(SUM(センター管理!H7)=0,"",SUM(センター管理!H7)/1000)</f>
        <v/>
      </c>
      <c r="X7" s="168" t="str">
        <f>IF(SUM(センター管理!I7)=0,"",SUM(センター管理!I7)/1000)</f>
        <v/>
      </c>
      <c r="Y7" s="168" t="str">
        <f>IF(SUM(センター管理!L7)=0,"",SUM(センター管理!L7)/1000)</f>
        <v/>
      </c>
      <c r="Z7" s="168" t="e">
        <f>IF(SUM(センター管理!#REF!)=0,"",SUM(センター管理!#REF!)/1000)</f>
        <v>#REF!</v>
      </c>
      <c r="AA7" s="168" t="str">
        <f>IF(SUM(居宅!H7)=0,"",SUM(居宅!H7)/1000)</f>
        <v/>
      </c>
      <c r="AB7" s="168" t="str">
        <f>IF(SUM(居宅!I7)=0,"",SUM(居宅!I7)/1000)</f>
        <v/>
      </c>
      <c r="AC7" s="168" t="str">
        <f>IF(SUM(居宅!L7)=0,"",SUM(居宅!L7)/1000)</f>
        <v/>
      </c>
      <c r="AD7" s="168" t="str">
        <f>IF(SUM(居宅!AB7)=0,"",SUM(居宅!AB7)/1000)</f>
        <v/>
      </c>
      <c r="AE7" s="168" t="str">
        <f>IF(SUM(居宅!AF7)=0,"",SUM(居宅!AF7)/1000)</f>
        <v/>
      </c>
      <c r="AF7" s="168" t="str">
        <f>IF(SUM(居宅!AP7)=0,"",SUM(居宅!AP7)/1000)</f>
        <v/>
      </c>
      <c r="AG7" s="168" t="str">
        <f>IF(SUM(居宅!AT7)=0,"",SUM(居宅!AT7)/1000)</f>
        <v/>
      </c>
      <c r="AH7" s="168" t="str">
        <f>IF(SUM(作業所!H7)=0,"",SUM(作業所!H7)/1000)</f>
        <v/>
      </c>
      <c r="AI7" s="168" t="str">
        <f>IF(SUM(作業所!I7)=0,"",SUM(作業所!I7)/1000)</f>
        <v/>
      </c>
      <c r="AJ7" s="168" t="str">
        <f>IF(SUM(作業所!K7)=0,"",SUM(作業所!K7)/1000)</f>
        <v/>
      </c>
      <c r="AK7" s="168" t="str">
        <f>IF(SUM(作業所!R7)=0,"",SUM(作業所!R7)/1000)</f>
        <v/>
      </c>
      <c r="AL7" s="621" t="str">
        <f>IF(SUM('市受託(公益)'!H7)=0,"",SUM('市受託(公益)'!H7)/1000)</f>
        <v/>
      </c>
      <c r="AM7" s="602" t="str">
        <f>IF(SUM('市受託(公益)'!I7)=0,"",SUM('市受託(公益)'!I7)/1000)</f>
        <v/>
      </c>
      <c r="AN7" s="168" t="str">
        <f>IF(SUM('市受託(公益)'!K7)=0,"",SUM('市受託(公益)'!K7)/1000)</f>
        <v/>
      </c>
      <c r="AO7" s="168" t="str">
        <f>IF(SUM('市受託(公益)'!M7)=0,"",SUM('市受託(公益)'!M7)/1000)</f>
        <v/>
      </c>
      <c r="AP7" s="168" t="e">
        <f>IF(SUM('市受託(公益)'!#REF!)=0,"",SUM('市受託(公益)'!#REF!)/1000)</f>
        <v>#REF!</v>
      </c>
    </row>
    <row r="8" spans="1:42" ht="13.8" hidden="1" outlineLevel="1">
      <c r="A8" s="170"/>
      <c r="B8" s="17"/>
      <c r="C8" s="171"/>
      <c r="D8" s="27" t="s">
        <v>377</v>
      </c>
      <c r="E8" s="47" t="s">
        <v>31</v>
      </c>
      <c r="F8" s="48"/>
      <c r="G8" s="172"/>
      <c r="H8" s="166">
        <v>10800</v>
      </c>
      <c r="I8" s="166">
        <f t="shared" ref="I8:I71" si="0">IF(SUM(K8,L8,M8,Q8,R8,S8,V8,W8,AA8,AH8,AL8)=0,"",SUM(K8,L8,M8,Q8,R8,S8,V8,W8,AA8,AH8,AL8))</f>
        <v>10230</v>
      </c>
      <c r="J8" s="166">
        <f t="shared" ref="J8:J71" si="1">IF(H8=""," ",I8-H8)</f>
        <v>-570</v>
      </c>
      <c r="K8" s="167">
        <f>IF(SUM(法人!H8)=0,"",SUM(法人!H8)/1000)</f>
        <v>10230</v>
      </c>
      <c r="L8" s="168" t="str">
        <f>IF(SUM(地域!H8)=0,"",SUM(地域!H8)/1000)</f>
        <v/>
      </c>
      <c r="M8" s="168" t="str">
        <f>IF(SUM(相談!H8)=0,"",SUM(相談!H8)/1000)</f>
        <v/>
      </c>
      <c r="N8" s="168" t="str">
        <f>IF(SUM(相談!I8)=0,"",SUM(相談!I8)/1000)</f>
        <v/>
      </c>
      <c r="O8" s="168" t="str">
        <f>IF(SUM(相談!M8)=0,"",SUM(相談!M8)/1000)</f>
        <v/>
      </c>
      <c r="P8" s="168" t="str">
        <f>IF(SUM(相談!Q8)=0,"",SUM(相談!Q8)/1000)</f>
        <v/>
      </c>
      <c r="Q8" s="168" t="str">
        <f>IF(SUM(基金!H8)=0,"",SUM(基金!H8)/1000)</f>
        <v/>
      </c>
      <c r="R8" s="168" t="str">
        <f>IF(SUM(善銀!H8)=0,"",SUM(善銀!H8)/1000)</f>
        <v/>
      </c>
      <c r="S8" s="168" t="str">
        <f>IF(SUM(一般募金!H8)=0,"",SUM(一般募金!H8)/1000)</f>
        <v/>
      </c>
      <c r="T8" s="168" t="str">
        <f>IF(SUM(一般募金!I8)=0,"",SUM(一般募金!I8)/1000)</f>
        <v/>
      </c>
      <c r="U8" s="168" t="str">
        <f>IF(SUM(一般募金!K8)=0,"",SUM(一般募金!K8)/1000)</f>
        <v/>
      </c>
      <c r="V8" s="168" t="str">
        <f>IF(SUM(歳末募金!H8)=0,"",SUM(歳末募金!I8)/1000)</f>
        <v/>
      </c>
      <c r="W8" s="168" t="str">
        <f>IF(SUM(センター管理!H8)=0,"",SUM(センター管理!H8)/1000)</f>
        <v/>
      </c>
      <c r="X8" s="168" t="str">
        <f>IF(SUM(センター管理!I8)=0,"",SUM(センター管理!I8)/1000)</f>
        <v/>
      </c>
      <c r="Y8" s="168" t="str">
        <f>IF(SUM(センター管理!L8)=0,"",SUM(センター管理!L8)/1000)</f>
        <v/>
      </c>
      <c r="Z8" s="168" t="e">
        <f>IF(SUM(センター管理!#REF!)=0,"",SUM(センター管理!#REF!)/1000)</f>
        <v>#REF!</v>
      </c>
      <c r="AA8" s="168" t="str">
        <f>IF(SUM(居宅!H8)=0,"",SUM(居宅!H8)/1000)</f>
        <v/>
      </c>
      <c r="AB8" s="168" t="str">
        <f>IF(SUM(居宅!I8)=0,"",SUM(居宅!I8)/1000)</f>
        <v/>
      </c>
      <c r="AC8" s="168" t="str">
        <f>IF(SUM(居宅!L8)=0,"",SUM(居宅!L8)/1000)</f>
        <v/>
      </c>
      <c r="AD8" s="168" t="str">
        <f>IF(SUM(居宅!AB8)=0,"",SUM(居宅!AB8)/1000)</f>
        <v/>
      </c>
      <c r="AE8" s="168" t="str">
        <f>IF(SUM(居宅!AF8)=0,"",SUM(居宅!AF8)/1000)</f>
        <v/>
      </c>
      <c r="AF8" s="168" t="str">
        <f>IF(SUM(居宅!AP8)=0,"",SUM(居宅!AP8)/1000)</f>
        <v/>
      </c>
      <c r="AG8" s="168" t="str">
        <f>IF(SUM(居宅!AT8)=0,"",SUM(居宅!AT8)/1000)</f>
        <v/>
      </c>
      <c r="AH8" s="168" t="str">
        <f>IF(SUM(作業所!H8)=0,"",SUM(作業所!H8)/1000)</f>
        <v/>
      </c>
      <c r="AI8" s="168" t="str">
        <f>IF(SUM(作業所!I8)=0,"",SUM(作業所!I8)/1000)</f>
        <v/>
      </c>
      <c r="AJ8" s="168" t="str">
        <f>IF(SUM(作業所!K8)=0,"",SUM(作業所!K8)/1000)</f>
        <v/>
      </c>
      <c r="AK8" s="168" t="str">
        <f>IF(SUM(作業所!R8)=0,"",SUM(作業所!R8)/1000)</f>
        <v/>
      </c>
      <c r="AL8" s="621" t="str">
        <f>IF(SUM('市受託(公益)'!H8)=0,"",SUM('市受託(公益)'!H8)/1000)</f>
        <v/>
      </c>
      <c r="AM8" s="603" t="str">
        <f>IF(SUM('市受託(公益)'!I8)=0,"",SUM('市受託(公益)'!I8)/1000)</f>
        <v/>
      </c>
      <c r="AN8" s="174" t="str">
        <f>IF(SUM('市受託(公益)'!K8)=0,"",SUM('市受託(公益)'!K8)/1000)</f>
        <v/>
      </c>
      <c r="AO8" s="174" t="str">
        <f>IF(SUM('市受託(公益)'!M8)=0,"",SUM('市受託(公益)'!M8)/1000)</f>
        <v/>
      </c>
      <c r="AP8" s="174" t="e">
        <f>IF(SUM('市受託(公益)'!#REF!)=0,"",SUM('市受託(公益)'!#REF!)/1000)</f>
        <v>#REF!</v>
      </c>
    </row>
    <row r="9" spans="1:42" ht="13.8" hidden="1" outlineLevel="1">
      <c r="A9" s="170"/>
      <c r="D9" s="27" t="s">
        <v>378</v>
      </c>
      <c r="E9" s="47" t="s">
        <v>32</v>
      </c>
      <c r="F9" s="48"/>
      <c r="G9" s="172"/>
      <c r="H9" s="166">
        <v>1000</v>
      </c>
      <c r="I9" s="166">
        <f t="shared" si="0"/>
        <v>900</v>
      </c>
      <c r="J9" s="166">
        <f t="shared" si="1"/>
        <v>-100</v>
      </c>
      <c r="K9" s="167">
        <f>IF(SUM(法人!H9)=0,"",SUM(法人!H9)/1000)</f>
        <v>900</v>
      </c>
      <c r="L9" s="168" t="str">
        <f>IF(SUM(地域!H9)=0,"",SUM(地域!H9)/1000)</f>
        <v/>
      </c>
      <c r="M9" s="168" t="str">
        <f>IF(SUM(相談!H9)=0,"",SUM(相談!H9)/1000)</f>
        <v/>
      </c>
      <c r="N9" s="168" t="str">
        <f>IF(SUM(相談!I9)=0,"",SUM(相談!I9)/1000)</f>
        <v/>
      </c>
      <c r="O9" s="168" t="str">
        <f>IF(SUM(相談!M9)=0,"",SUM(相談!M9)/1000)</f>
        <v/>
      </c>
      <c r="P9" s="168" t="str">
        <f>IF(SUM(相談!Q9)=0,"",SUM(相談!Q9)/1000)</f>
        <v/>
      </c>
      <c r="Q9" s="168" t="str">
        <f>IF(SUM(基金!H9)=0,"",SUM(基金!H9)/1000)</f>
        <v/>
      </c>
      <c r="R9" s="168" t="str">
        <f>IF(SUM(善銀!H9)=0,"",SUM(善銀!H9)/1000)</f>
        <v/>
      </c>
      <c r="S9" s="168" t="str">
        <f>IF(SUM(一般募金!H9)=0,"",SUM(一般募金!H9)/1000)</f>
        <v/>
      </c>
      <c r="T9" s="168" t="str">
        <f>IF(SUM(一般募金!I9)=0,"",SUM(一般募金!I9)/1000)</f>
        <v/>
      </c>
      <c r="U9" s="168" t="str">
        <f>IF(SUM(一般募金!K9)=0,"",SUM(一般募金!K9)/1000)</f>
        <v/>
      </c>
      <c r="V9" s="168" t="str">
        <f>IF(SUM(歳末募金!H9)=0,"",SUM(歳末募金!I9)/1000)</f>
        <v/>
      </c>
      <c r="W9" s="168" t="str">
        <f>IF(SUM(センター管理!H9)=0,"",SUM(センター管理!H9)/1000)</f>
        <v/>
      </c>
      <c r="X9" s="168" t="str">
        <f>IF(SUM(センター管理!I9)=0,"",SUM(センター管理!I9)/1000)</f>
        <v/>
      </c>
      <c r="Y9" s="168" t="str">
        <f>IF(SUM(センター管理!L9)=0,"",SUM(センター管理!L9)/1000)</f>
        <v/>
      </c>
      <c r="Z9" s="168" t="e">
        <f>IF(SUM(センター管理!#REF!)=0,"",SUM(センター管理!#REF!)/1000)</f>
        <v>#REF!</v>
      </c>
      <c r="AA9" s="168" t="str">
        <f>IF(SUM(居宅!H9)=0,"",SUM(居宅!H9)/1000)</f>
        <v/>
      </c>
      <c r="AB9" s="168" t="str">
        <f>IF(SUM(居宅!I9)=0,"",SUM(居宅!I9)/1000)</f>
        <v/>
      </c>
      <c r="AC9" s="168" t="str">
        <f>IF(SUM(居宅!L9)=0,"",SUM(居宅!L9)/1000)</f>
        <v/>
      </c>
      <c r="AD9" s="168" t="str">
        <f>IF(SUM(居宅!AB9)=0,"",SUM(居宅!AB9)/1000)</f>
        <v/>
      </c>
      <c r="AE9" s="168" t="str">
        <f>IF(SUM(居宅!AF9)=0,"",SUM(居宅!AF9)/1000)</f>
        <v/>
      </c>
      <c r="AF9" s="168" t="str">
        <f>IF(SUM(居宅!AP9)=0,"",SUM(居宅!AP9)/1000)</f>
        <v/>
      </c>
      <c r="AG9" s="168" t="str">
        <f>IF(SUM(居宅!AT9)=0,"",SUM(居宅!AT9)/1000)</f>
        <v/>
      </c>
      <c r="AH9" s="168" t="str">
        <f>IF(SUM(作業所!H9)=0,"",SUM(作業所!H9)/1000)</f>
        <v/>
      </c>
      <c r="AI9" s="168" t="str">
        <f>IF(SUM(作業所!I9)=0,"",SUM(作業所!I9)/1000)</f>
        <v/>
      </c>
      <c r="AJ9" s="168" t="str">
        <f>IF(SUM(作業所!K9)=0,"",SUM(作業所!K9)/1000)</f>
        <v/>
      </c>
      <c r="AK9" s="168" t="str">
        <f>IF(SUM(作業所!R9)=0,"",SUM(作業所!R9)/1000)</f>
        <v/>
      </c>
      <c r="AL9" s="621" t="str">
        <f>IF(SUM('市受託(公益)'!H9)=0,"",SUM('市受託(公益)'!H9)/1000)</f>
        <v/>
      </c>
      <c r="AM9" s="603" t="str">
        <f>IF(SUM('市受託(公益)'!I9)=0,"",SUM('市受託(公益)'!I9)/1000)</f>
        <v/>
      </c>
      <c r="AN9" s="174" t="str">
        <f>IF(SUM('市受託(公益)'!K9)=0,"",SUM('市受託(公益)'!K9)/1000)</f>
        <v/>
      </c>
      <c r="AO9" s="174" t="str">
        <f>IF(SUM('市受託(公益)'!M9)=0,"",SUM('市受託(公益)'!M9)/1000)</f>
        <v/>
      </c>
      <c r="AP9" s="174" t="e">
        <f>IF(SUM('市受託(公益)'!#REF!)=0,"",SUM('市受託(公益)'!#REF!)/1000)</f>
        <v>#REF!</v>
      </c>
    </row>
    <row r="10" spans="1:42" ht="13.8" hidden="1" outlineLevel="1">
      <c r="A10" s="170"/>
      <c r="D10" s="27" t="s">
        <v>379</v>
      </c>
      <c r="E10" s="47" t="s">
        <v>39</v>
      </c>
      <c r="F10" s="48"/>
      <c r="G10" s="172"/>
      <c r="H10" s="166">
        <v>70</v>
      </c>
      <c r="I10" s="166">
        <f t="shared" si="0"/>
        <v>70</v>
      </c>
      <c r="J10" s="166">
        <f t="shared" si="1"/>
        <v>0</v>
      </c>
      <c r="K10" s="167">
        <f>IF(SUM(法人!H10)=0,"",SUM(法人!H10)/1000)</f>
        <v>70</v>
      </c>
      <c r="L10" s="168" t="str">
        <f>IF(SUM(地域!H10)=0,"",SUM(地域!H10)/1000)</f>
        <v/>
      </c>
      <c r="M10" s="168" t="str">
        <f>IF(SUM(相談!H10)=0,"",SUM(相談!H10)/1000)</f>
        <v/>
      </c>
      <c r="N10" s="168" t="str">
        <f>IF(SUM(相談!I10)=0,"",SUM(相談!I10)/1000)</f>
        <v/>
      </c>
      <c r="O10" s="168" t="str">
        <f>IF(SUM(相談!M10)=0,"",SUM(相談!M10)/1000)</f>
        <v/>
      </c>
      <c r="P10" s="168" t="str">
        <f>IF(SUM(相談!Q10)=0,"",SUM(相談!Q10)/1000)</f>
        <v/>
      </c>
      <c r="Q10" s="168" t="str">
        <f>IF(SUM(基金!H10)=0,"",SUM(基金!H10)/1000)</f>
        <v/>
      </c>
      <c r="R10" s="168" t="str">
        <f>IF(SUM(善銀!H10)=0,"",SUM(善銀!H10)/1000)</f>
        <v/>
      </c>
      <c r="S10" s="168" t="str">
        <f>IF(SUM(一般募金!H10)=0,"",SUM(一般募金!H10)/1000)</f>
        <v/>
      </c>
      <c r="T10" s="168" t="str">
        <f>IF(SUM(一般募金!I10)=0,"",SUM(一般募金!I10)/1000)</f>
        <v/>
      </c>
      <c r="U10" s="168" t="str">
        <f>IF(SUM(一般募金!K10)=0,"",SUM(一般募金!K10)/1000)</f>
        <v/>
      </c>
      <c r="V10" s="168" t="str">
        <f>IF(SUM(歳末募金!H10)=0,"",SUM(歳末募金!I10)/1000)</f>
        <v/>
      </c>
      <c r="W10" s="168" t="str">
        <f>IF(SUM(センター管理!H10)=0,"",SUM(センター管理!H10)/1000)</f>
        <v/>
      </c>
      <c r="X10" s="168" t="str">
        <f>IF(SUM(センター管理!I10)=0,"",SUM(センター管理!I10)/1000)</f>
        <v/>
      </c>
      <c r="Y10" s="168" t="str">
        <f>IF(SUM(センター管理!L10)=0,"",SUM(センター管理!L10)/1000)</f>
        <v/>
      </c>
      <c r="Z10" s="168" t="e">
        <f>IF(SUM(センター管理!#REF!)=0,"",SUM(センター管理!#REF!)/1000)</f>
        <v>#REF!</v>
      </c>
      <c r="AA10" s="168" t="str">
        <f>IF(SUM(居宅!H10)=0,"",SUM(居宅!H10)/1000)</f>
        <v/>
      </c>
      <c r="AB10" s="168" t="str">
        <f>IF(SUM(居宅!I10)=0,"",SUM(居宅!I10)/1000)</f>
        <v/>
      </c>
      <c r="AC10" s="168" t="str">
        <f>IF(SUM(居宅!L10)=0,"",SUM(居宅!L10)/1000)</f>
        <v/>
      </c>
      <c r="AD10" s="168" t="str">
        <f>IF(SUM(居宅!AB10)=0,"",SUM(居宅!AB10)/1000)</f>
        <v/>
      </c>
      <c r="AE10" s="168" t="str">
        <f>IF(SUM(居宅!AF10)=0,"",SUM(居宅!AF10)/1000)</f>
        <v/>
      </c>
      <c r="AF10" s="168" t="str">
        <f>IF(SUM(居宅!AP10)=0,"",SUM(居宅!AP10)/1000)</f>
        <v/>
      </c>
      <c r="AG10" s="168" t="str">
        <f>IF(SUM(居宅!AT10)=0,"",SUM(居宅!AT10)/1000)</f>
        <v/>
      </c>
      <c r="AH10" s="168" t="str">
        <f>IF(SUM(作業所!H10)=0,"",SUM(作業所!H10)/1000)</f>
        <v/>
      </c>
      <c r="AI10" s="168" t="str">
        <f>IF(SUM(作業所!I10)=0,"",SUM(作業所!I10)/1000)</f>
        <v/>
      </c>
      <c r="AJ10" s="168" t="str">
        <f>IF(SUM(作業所!K10)=0,"",SUM(作業所!K10)/1000)</f>
        <v/>
      </c>
      <c r="AK10" s="168" t="str">
        <f>IF(SUM(作業所!R10)=0,"",SUM(作業所!R10)/1000)</f>
        <v/>
      </c>
      <c r="AL10" s="621" t="str">
        <f>IF(SUM('市受託(公益)'!H10)=0,"",SUM('市受託(公益)'!H10)/1000)</f>
        <v/>
      </c>
      <c r="AM10" s="603" t="str">
        <f>IF(SUM('市受託(公益)'!I10)=0,"",SUM('市受託(公益)'!I10)/1000)</f>
        <v/>
      </c>
      <c r="AN10" s="174" t="str">
        <f>IF(SUM('市受託(公益)'!K10)=0,"",SUM('市受託(公益)'!K10)/1000)</f>
        <v/>
      </c>
      <c r="AO10" s="174" t="str">
        <f>IF(SUM('市受託(公益)'!M10)=0,"",SUM('市受託(公益)'!M10)/1000)</f>
        <v/>
      </c>
      <c r="AP10" s="174" t="e">
        <f>IF(SUM('市受託(公益)'!#REF!)=0,"",SUM('市受託(公益)'!#REF!)/1000)</f>
        <v>#REF!</v>
      </c>
    </row>
    <row r="11" spans="1:42" ht="13.8" hidden="1" outlineLevel="1">
      <c r="A11" s="170"/>
      <c r="D11" s="27" t="s">
        <v>380</v>
      </c>
      <c r="E11" s="47" t="s">
        <v>369</v>
      </c>
      <c r="F11" s="48"/>
      <c r="G11" s="172"/>
      <c r="H11" s="166">
        <v>100</v>
      </c>
      <c r="I11" s="166">
        <f t="shared" si="0"/>
        <v>100</v>
      </c>
      <c r="J11" s="166">
        <f t="shared" si="1"/>
        <v>0</v>
      </c>
      <c r="K11" s="167">
        <f>IF(SUM(法人!H11)=0,"",SUM(法人!H11)/1000)</f>
        <v>100</v>
      </c>
      <c r="L11" s="168" t="str">
        <f>IF(SUM(地域!H11)=0,"",SUM(地域!H11)/1000)</f>
        <v/>
      </c>
      <c r="M11" s="168" t="str">
        <f>IF(SUM(相談!H11)=0,"",SUM(相談!H11)/1000)</f>
        <v/>
      </c>
      <c r="N11" s="168" t="str">
        <f>IF(SUM(相談!I11)=0,"",SUM(相談!I11)/1000)</f>
        <v/>
      </c>
      <c r="O11" s="168" t="str">
        <f>IF(SUM(相談!M11)=0,"",SUM(相談!M11)/1000)</f>
        <v/>
      </c>
      <c r="P11" s="168" t="str">
        <f>IF(SUM(相談!Q11)=0,"",SUM(相談!Q11)/1000)</f>
        <v/>
      </c>
      <c r="Q11" s="168" t="str">
        <f>IF(SUM(基金!H11)=0,"",SUM(基金!H11)/1000)</f>
        <v/>
      </c>
      <c r="R11" s="168" t="str">
        <f>IF(SUM(善銀!H11)=0,"",SUM(善銀!H11)/1000)</f>
        <v/>
      </c>
      <c r="S11" s="168" t="str">
        <f>IF(SUM(一般募金!H11)=0,"",SUM(一般募金!H11)/1000)</f>
        <v/>
      </c>
      <c r="T11" s="168" t="str">
        <f>IF(SUM(一般募金!I11)=0,"",SUM(一般募金!I11)/1000)</f>
        <v/>
      </c>
      <c r="U11" s="168" t="str">
        <f>IF(SUM(一般募金!K11)=0,"",SUM(一般募金!K11)/1000)</f>
        <v/>
      </c>
      <c r="V11" s="168" t="str">
        <f>IF(SUM(歳末募金!H11)=0,"",SUM(歳末募金!I11)/1000)</f>
        <v/>
      </c>
      <c r="W11" s="168" t="str">
        <f>IF(SUM(センター管理!H11)=0,"",SUM(センター管理!H11)/1000)</f>
        <v/>
      </c>
      <c r="X11" s="168" t="str">
        <f>IF(SUM(センター管理!I11)=0,"",SUM(センター管理!I11)/1000)</f>
        <v/>
      </c>
      <c r="Y11" s="168" t="str">
        <f>IF(SUM(センター管理!L11)=0,"",SUM(センター管理!L11)/1000)</f>
        <v/>
      </c>
      <c r="Z11" s="168" t="e">
        <f>IF(SUM(センター管理!#REF!)=0,"",SUM(センター管理!#REF!)/1000)</f>
        <v>#REF!</v>
      </c>
      <c r="AA11" s="168" t="str">
        <f>IF(SUM(居宅!H11)=0,"",SUM(居宅!H11)/1000)</f>
        <v/>
      </c>
      <c r="AB11" s="168" t="str">
        <f>IF(SUM(居宅!I11)=0,"",SUM(居宅!I11)/1000)</f>
        <v/>
      </c>
      <c r="AC11" s="168" t="str">
        <f>IF(SUM(居宅!L11)=0,"",SUM(居宅!L11)/1000)</f>
        <v/>
      </c>
      <c r="AD11" s="168" t="str">
        <f>IF(SUM(居宅!AB11)=0,"",SUM(居宅!AB11)/1000)</f>
        <v/>
      </c>
      <c r="AE11" s="168" t="str">
        <f>IF(SUM(居宅!AF11)=0,"",SUM(居宅!AF11)/1000)</f>
        <v/>
      </c>
      <c r="AF11" s="168" t="str">
        <f>IF(SUM(居宅!AP11)=0,"",SUM(居宅!AP11)/1000)</f>
        <v/>
      </c>
      <c r="AG11" s="168" t="str">
        <f>IF(SUM(居宅!AT11)=0,"",SUM(居宅!AT11)/1000)</f>
        <v/>
      </c>
      <c r="AH11" s="168" t="str">
        <f>IF(SUM(作業所!H11)=0,"",SUM(作業所!H11)/1000)</f>
        <v/>
      </c>
      <c r="AI11" s="168" t="str">
        <f>IF(SUM(作業所!I11)=0,"",SUM(作業所!I11)/1000)</f>
        <v/>
      </c>
      <c r="AJ11" s="168" t="str">
        <f>IF(SUM(作業所!K11)=0,"",SUM(作業所!K11)/1000)</f>
        <v/>
      </c>
      <c r="AK11" s="168" t="str">
        <f>IF(SUM(作業所!R11)=0,"",SUM(作業所!R11)/1000)</f>
        <v/>
      </c>
      <c r="AL11" s="621" t="str">
        <f>IF(SUM('市受託(公益)'!H11)=0,"",SUM('市受託(公益)'!H11)/1000)</f>
        <v/>
      </c>
      <c r="AM11" s="603"/>
      <c r="AN11" s="174"/>
      <c r="AO11" s="174"/>
      <c r="AP11" s="174"/>
    </row>
    <row r="12" spans="1:42" s="169" customFormat="1" ht="13.8" collapsed="1">
      <c r="A12" s="164"/>
      <c r="B12" s="14" t="s">
        <v>381</v>
      </c>
      <c r="C12" s="15" t="s">
        <v>33</v>
      </c>
      <c r="D12" s="18"/>
      <c r="E12" s="175"/>
      <c r="F12" s="176"/>
      <c r="G12" s="175"/>
      <c r="H12" s="166">
        <v>3200</v>
      </c>
      <c r="I12" s="166">
        <f t="shared" si="0"/>
        <v>2000</v>
      </c>
      <c r="J12" s="166">
        <f t="shared" si="1"/>
        <v>-1200</v>
      </c>
      <c r="K12" s="167" t="str">
        <f>IF(SUM(法人!H12)=0,"",SUM(法人!H12)/1000)</f>
        <v/>
      </c>
      <c r="L12" s="168" t="str">
        <f>IF(SUM(地域!H12)=0,"",SUM(地域!H12)/1000)</f>
        <v/>
      </c>
      <c r="M12" s="168" t="str">
        <f>IF(SUM(相談!H12)=0,"",SUM(相談!H12)/1000)</f>
        <v/>
      </c>
      <c r="N12" s="168" t="str">
        <f>IF(SUM(相談!I12)=0,"",SUM(相談!I12)/1000)</f>
        <v/>
      </c>
      <c r="O12" s="168" t="str">
        <f>IF(SUM(相談!M12)=0,"",SUM(相談!M12)/1000)</f>
        <v/>
      </c>
      <c r="P12" s="168" t="str">
        <f>IF(SUM(相談!Q12)=0,"",SUM(相談!Q12)/1000)</f>
        <v/>
      </c>
      <c r="Q12" s="168" t="str">
        <f>IF(SUM(基金!H12)=0,"",SUM(基金!H12)/1000)</f>
        <v/>
      </c>
      <c r="R12" s="168">
        <f>IF(SUM(善銀!H12)=0,"",SUM(善銀!H12)/1000)</f>
        <v>2000</v>
      </c>
      <c r="S12" s="168" t="str">
        <f>IF(SUM(一般募金!H12)=0,"",SUM(一般募金!H12)/1000)</f>
        <v/>
      </c>
      <c r="T12" s="168" t="str">
        <f>IF(SUM(一般募金!I12)=0,"",SUM(一般募金!I12)/1000)</f>
        <v/>
      </c>
      <c r="U12" s="168" t="str">
        <f>IF(SUM(一般募金!K12)=0,"",SUM(一般募金!K12)/1000)</f>
        <v/>
      </c>
      <c r="V12" s="168" t="str">
        <f>IF(SUM(歳末募金!H12)=0,"",SUM(歳末募金!I12)/1000)</f>
        <v/>
      </c>
      <c r="W12" s="168" t="str">
        <f>IF(SUM(センター管理!H12)=0,"",SUM(センター管理!H12)/1000)</f>
        <v/>
      </c>
      <c r="X12" s="168" t="str">
        <f>IF(SUM(センター管理!I12)=0,"",SUM(センター管理!I12)/1000)</f>
        <v/>
      </c>
      <c r="Y12" s="168" t="str">
        <f>IF(SUM(センター管理!L12)=0,"",SUM(センター管理!L12)/1000)</f>
        <v/>
      </c>
      <c r="Z12" s="168" t="e">
        <f>IF(SUM(センター管理!#REF!)=0,"",SUM(センター管理!#REF!)/1000)</f>
        <v>#REF!</v>
      </c>
      <c r="AA12" s="168" t="str">
        <f>IF(SUM(居宅!H12)=0,"",SUM(居宅!H12)/1000)</f>
        <v/>
      </c>
      <c r="AB12" s="168" t="str">
        <f>IF(SUM(居宅!I12)=0,"",SUM(居宅!I12)/1000)</f>
        <v/>
      </c>
      <c r="AC12" s="168" t="str">
        <f>IF(SUM(居宅!L12)=0,"",SUM(居宅!L12)/1000)</f>
        <v/>
      </c>
      <c r="AD12" s="168" t="str">
        <f>IF(SUM(居宅!AB12)=0,"",SUM(居宅!AB12)/1000)</f>
        <v/>
      </c>
      <c r="AE12" s="168" t="str">
        <f>IF(SUM(居宅!AF12)=0,"",SUM(居宅!AF12)/1000)</f>
        <v/>
      </c>
      <c r="AF12" s="168" t="str">
        <f>IF(SUM(居宅!AP12)=0,"",SUM(居宅!AP12)/1000)</f>
        <v/>
      </c>
      <c r="AG12" s="168" t="str">
        <f>IF(SUM(居宅!AT12)=0,"",SUM(居宅!AT12)/1000)</f>
        <v/>
      </c>
      <c r="AH12" s="168" t="str">
        <f>IF(SUM(作業所!H12)=0,"",SUM(作業所!H12)/1000)</f>
        <v/>
      </c>
      <c r="AI12" s="168" t="str">
        <f>IF(SUM(作業所!I12)=0,"",SUM(作業所!I12)/1000)</f>
        <v/>
      </c>
      <c r="AJ12" s="168" t="str">
        <f>IF(SUM(作業所!K12)=0,"",SUM(作業所!K12)/1000)</f>
        <v/>
      </c>
      <c r="AK12" s="168" t="str">
        <f>IF(SUM(作業所!R12)=0,"",SUM(作業所!R12)/1000)</f>
        <v/>
      </c>
      <c r="AL12" s="621" t="str">
        <f>IF(SUM('市受託(公益)'!H12)=0,"",SUM('市受託(公益)'!H12)/1000)</f>
        <v/>
      </c>
      <c r="AM12" s="604" t="str">
        <f>IF(SUM('市受託(公益)'!I12)=0,"",SUM('市受託(公益)'!I12)/1000)</f>
        <v/>
      </c>
      <c r="AN12" s="173" t="str">
        <f>IF(SUM('市受託(公益)'!K12)=0,"",SUM('市受託(公益)'!K12)/1000)</f>
        <v/>
      </c>
      <c r="AO12" s="173" t="str">
        <f>IF(SUM('市受託(公益)'!M12)=0,"",SUM('市受託(公益)'!M12)/1000)</f>
        <v/>
      </c>
      <c r="AP12" s="173" t="e">
        <f>IF(SUM('市受託(公益)'!#REF!)=0,"",SUM('市受託(公益)'!#REF!)/1000)</f>
        <v>#REF!</v>
      </c>
    </row>
    <row r="13" spans="1:42" ht="13.8" hidden="1" outlineLevel="1">
      <c r="A13" s="170"/>
      <c r="B13" s="17"/>
      <c r="C13" s="171"/>
      <c r="D13" s="27" t="s">
        <v>382</v>
      </c>
      <c r="E13" s="47" t="s">
        <v>33</v>
      </c>
      <c r="F13" s="48"/>
      <c r="G13" s="172"/>
      <c r="H13" s="166">
        <v>3200</v>
      </c>
      <c r="I13" s="166">
        <f t="shared" si="0"/>
        <v>2000</v>
      </c>
      <c r="J13" s="166">
        <f t="shared" si="1"/>
        <v>-1200</v>
      </c>
      <c r="K13" s="167" t="str">
        <f>IF(SUM(法人!H13)=0,"",SUM(法人!H13)/1000)</f>
        <v/>
      </c>
      <c r="L13" s="168" t="str">
        <f>IF(SUM(地域!H13)=0,"",SUM(地域!H13)/1000)</f>
        <v/>
      </c>
      <c r="M13" s="168" t="str">
        <f>IF(SUM(相談!H13)=0,"",SUM(相談!H13)/1000)</f>
        <v/>
      </c>
      <c r="N13" s="168" t="str">
        <f>IF(SUM(相談!I13)=0,"",SUM(相談!I13)/1000)</f>
        <v/>
      </c>
      <c r="O13" s="168" t="str">
        <f>IF(SUM(相談!M13)=0,"",SUM(相談!M13)/1000)</f>
        <v/>
      </c>
      <c r="P13" s="168" t="str">
        <f>IF(SUM(相談!Q13)=0,"",SUM(相談!Q13)/1000)</f>
        <v/>
      </c>
      <c r="Q13" s="168" t="str">
        <f>IF(SUM(基金!H13)=0,"",SUM(基金!H13)/1000)</f>
        <v/>
      </c>
      <c r="R13" s="168">
        <f>IF(SUM(善銀!H13)=0,"",SUM(善銀!H13)/1000)</f>
        <v>2000</v>
      </c>
      <c r="S13" s="168" t="str">
        <f>IF(SUM(一般募金!H13)=0,"",SUM(一般募金!H13)/1000)</f>
        <v/>
      </c>
      <c r="T13" s="168" t="str">
        <f>IF(SUM(一般募金!I13)=0,"",SUM(一般募金!I13)/1000)</f>
        <v/>
      </c>
      <c r="U13" s="168" t="str">
        <f>IF(SUM(一般募金!K13)=0,"",SUM(一般募金!K13)/1000)</f>
        <v/>
      </c>
      <c r="V13" s="168" t="str">
        <f>IF(SUM(歳末募金!H13)=0,"",SUM(歳末募金!I13)/1000)</f>
        <v/>
      </c>
      <c r="W13" s="168" t="str">
        <f>IF(SUM(センター管理!H13)=0,"",SUM(センター管理!H13)/1000)</f>
        <v/>
      </c>
      <c r="X13" s="168" t="str">
        <f>IF(SUM(センター管理!I13)=0,"",SUM(センター管理!I13)/1000)</f>
        <v/>
      </c>
      <c r="Y13" s="168" t="str">
        <f>IF(SUM(センター管理!L13)=0,"",SUM(センター管理!L13)/1000)</f>
        <v/>
      </c>
      <c r="Z13" s="168" t="e">
        <f>IF(SUM(センター管理!#REF!)=0,"",SUM(センター管理!#REF!)/1000)</f>
        <v>#REF!</v>
      </c>
      <c r="AA13" s="168" t="str">
        <f>IF(SUM(居宅!H13)=0,"",SUM(居宅!H13)/1000)</f>
        <v/>
      </c>
      <c r="AB13" s="168" t="str">
        <f>IF(SUM(居宅!I13)=0,"",SUM(居宅!I13)/1000)</f>
        <v/>
      </c>
      <c r="AC13" s="168" t="str">
        <f>IF(SUM(居宅!L13)=0,"",SUM(居宅!L13)/1000)</f>
        <v/>
      </c>
      <c r="AD13" s="168" t="str">
        <f>IF(SUM(居宅!AB13)=0,"",SUM(居宅!AB13)/1000)</f>
        <v/>
      </c>
      <c r="AE13" s="168" t="str">
        <f>IF(SUM(居宅!AF13)=0,"",SUM(居宅!AF13)/1000)</f>
        <v/>
      </c>
      <c r="AF13" s="168" t="str">
        <f>IF(SUM(居宅!AP13)=0,"",SUM(居宅!AP13)/1000)</f>
        <v/>
      </c>
      <c r="AG13" s="168" t="str">
        <f>IF(SUM(居宅!AT13)=0,"",SUM(居宅!AT13)/1000)</f>
        <v/>
      </c>
      <c r="AH13" s="168" t="str">
        <f>IF(SUM(作業所!H13)=0,"",SUM(作業所!H13)/1000)</f>
        <v/>
      </c>
      <c r="AI13" s="168" t="str">
        <f>IF(SUM(作業所!I13)=0,"",SUM(作業所!I13)/1000)</f>
        <v/>
      </c>
      <c r="AJ13" s="168" t="str">
        <f>IF(SUM(作業所!K13)=0,"",SUM(作業所!K13)/1000)</f>
        <v/>
      </c>
      <c r="AK13" s="168" t="str">
        <f>IF(SUM(作業所!R13)=0,"",SUM(作業所!R13)/1000)</f>
        <v/>
      </c>
      <c r="AL13" s="621" t="str">
        <f>IF(SUM('市受託(公益)'!H13)=0,"",SUM('市受託(公益)'!H13)/1000)</f>
        <v/>
      </c>
      <c r="AM13" s="603" t="str">
        <f>IF(SUM('市受託(公益)'!I13)=0,"",SUM('市受託(公益)'!I13)/1000)</f>
        <v/>
      </c>
      <c r="AN13" s="174" t="str">
        <f>IF(SUM('市受託(公益)'!K13)=0,"",SUM('市受託(公益)'!K13)/1000)</f>
        <v/>
      </c>
      <c r="AO13" s="174" t="str">
        <f>IF(SUM('市受託(公益)'!M13)=0,"",SUM('市受託(公益)'!M13)/1000)</f>
        <v/>
      </c>
      <c r="AP13" s="174" t="e">
        <f>IF(SUM('市受託(公益)'!#REF!)=0,"",SUM('市受託(公益)'!#REF!)/1000)</f>
        <v>#REF!</v>
      </c>
    </row>
    <row r="14" spans="1:42" s="169" customFormat="1" ht="13.8" collapsed="1">
      <c r="A14" s="164"/>
      <c r="B14" s="14" t="s">
        <v>383</v>
      </c>
      <c r="C14" s="15" t="s">
        <v>34</v>
      </c>
      <c r="D14" s="18"/>
      <c r="E14" s="175"/>
      <c r="F14" s="176"/>
      <c r="G14" s="175"/>
      <c r="H14" s="166">
        <v>122757</v>
      </c>
      <c r="I14" s="166">
        <f t="shared" si="0"/>
        <v>111595</v>
      </c>
      <c r="J14" s="166">
        <f t="shared" si="1"/>
        <v>-11162</v>
      </c>
      <c r="K14" s="167">
        <f>IF(SUM(法人!H14)=0,"",SUM(法人!H14)/1000)</f>
        <v>29902</v>
      </c>
      <c r="L14" s="168">
        <f>IF(SUM(地域!H14)=0,"",SUM(地域!H14)/1000)</f>
        <v>42990</v>
      </c>
      <c r="M14" s="168">
        <f>IF(SUM(相談!H14)=0,"",SUM(相談!H14)/1000)</f>
        <v>27404</v>
      </c>
      <c r="N14" s="168">
        <f>IF(SUM(相談!I14)=0,"",SUM(相談!I14)/1000)</f>
        <v>27404</v>
      </c>
      <c r="O14" s="168" t="str">
        <f>IF(SUM(相談!M14)=0,"",SUM(相談!M14)/1000)</f>
        <v/>
      </c>
      <c r="P14" s="168" t="str">
        <f>IF(SUM(相談!Q14)=0,"",SUM(相談!Q14)/1000)</f>
        <v/>
      </c>
      <c r="Q14" s="168" t="str">
        <f>IF(SUM(基金!H14)=0,"",SUM(基金!H14)/1000)</f>
        <v/>
      </c>
      <c r="R14" s="168" t="str">
        <f>IF(SUM(善銀!H14)=0,"",SUM(善銀!H14)/1000)</f>
        <v/>
      </c>
      <c r="S14" s="168">
        <f>IF(SUM(一般募金!H14)=0,"",SUM(一般募金!H14)/1000)</f>
        <v>5663</v>
      </c>
      <c r="T14" s="168" t="str">
        <f>IF(SUM(一般募金!I14)=0,"",SUM(一般募金!I14)/1000)</f>
        <v/>
      </c>
      <c r="U14" s="168">
        <f>IF(SUM(一般募金!K14)=0,"",SUM(一般募金!K14)/1000)</f>
        <v>5663</v>
      </c>
      <c r="V14" s="168">
        <f>IF(SUM(歳末募金!H14)=0,"",SUM(歳末募金!I14)/1000)</f>
        <v>5580</v>
      </c>
      <c r="W14" s="168" t="str">
        <f>IF(SUM(センター管理!H14)=0,"",SUM(センター管理!H14)/1000)</f>
        <v/>
      </c>
      <c r="X14" s="168" t="str">
        <f>IF(SUM(センター管理!I14)=0,"",SUM(センター管理!I14)/1000)</f>
        <v/>
      </c>
      <c r="Y14" s="168" t="str">
        <f>IF(SUM(センター管理!L14)=0,"",SUM(センター管理!L14)/1000)</f>
        <v/>
      </c>
      <c r="Z14" s="168" t="e">
        <f>IF(SUM(センター管理!#REF!)=0,"",SUM(センター管理!#REF!)/1000)</f>
        <v>#REF!</v>
      </c>
      <c r="AA14" s="168">
        <f>IF(SUM(居宅!H14)=0,"",SUM(居宅!H14)/1000)</f>
        <v>56</v>
      </c>
      <c r="AB14" s="168">
        <f>IF(SUM(居宅!I14)=0,"",SUM(居宅!I14)/1000)</f>
        <v>20</v>
      </c>
      <c r="AC14" s="168">
        <f>IF(SUM(居宅!L14)=0,"",SUM(居宅!L14)/1000)</f>
        <v>36</v>
      </c>
      <c r="AD14" s="168" t="str">
        <f>IF(SUM(居宅!AB14)=0,"",SUM(居宅!AB14)/1000)</f>
        <v/>
      </c>
      <c r="AE14" s="168" t="str">
        <f>IF(SUM(居宅!AF14)=0,"",SUM(居宅!AF14)/1000)</f>
        <v/>
      </c>
      <c r="AF14" s="168" t="str">
        <f>IF(SUM(居宅!AP14)=0,"",SUM(居宅!AP14)/1000)</f>
        <v/>
      </c>
      <c r="AG14" s="168" t="str">
        <f>IF(SUM(居宅!AT14)=0,"",SUM(居宅!AT14)/1000)</f>
        <v/>
      </c>
      <c r="AH14" s="168" t="str">
        <f>IF(SUM(作業所!H14)=0,"",SUM(作業所!H14)/1000)</f>
        <v/>
      </c>
      <c r="AI14" s="168" t="str">
        <f>IF(SUM(作業所!I14)=0,"",SUM(作業所!I14)/1000)</f>
        <v/>
      </c>
      <c r="AJ14" s="168" t="str">
        <f>IF(SUM(作業所!K14)=0,"",SUM(作業所!K14)/1000)</f>
        <v/>
      </c>
      <c r="AK14" s="168" t="str">
        <f>IF(SUM(作業所!R14)=0,"",SUM(作業所!R14)/1000)</f>
        <v/>
      </c>
      <c r="AL14" s="621" t="str">
        <f>IF(SUM('市受託(公益)'!H14)=0,"",SUM('市受託(公益)'!H14)/1000)</f>
        <v/>
      </c>
      <c r="AM14" s="604" t="str">
        <f>IF(SUM('市受託(公益)'!I14)=0,"",SUM('市受託(公益)'!I14)/1000)</f>
        <v/>
      </c>
      <c r="AN14" s="173" t="str">
        <f>IF(SUM('市受託(公益)'!K14)=0,"",SUM('市受託(公益)'!K14)/1000)</f>
        <v/>
      </c>
      <c r="AO14" s="173" t="str">
        <f>IF(SUM('市受託(公益)'!M14)=0,"",SUM('市受託(公益)'!M14)/1000)</f>
        <v/>
      </c>
      <c r="AP14" s="173" t="e">
        <f>IF(SUM('市受託(公益)'!#REF!)=0,"",SUM('市受託(公益)'!#REF!)/1000)</f>
        <v>#REF!</v>
      </c>
    </row>
    <row r="15" spans="1:42" ht="13.8" hidden="1" outlineLevel="1">
      <c r="A15" s="170"/>
      <c r="B15" s="17"/>
      <c r="C15" s="171"/>
      <c r="D15" s="27" t="s">
        <v>384</v>
      </c>
      <c r="E15" s="47" t="s">
        <v>59</v>
      </c>
      <c r="F15" s="48"/>
      <c r="G15" s="172"/>
      <c r="H15" s="166">
        <v>15481</v>
      </c>
      <c r="I15" s="166">
        <f t="shared" si="0"/>
        <v>8396</v>
      </c>
      <c r="J15" s="166">
        <f t="shared" si="1"/>
        <v>-7085</v>
      </c>
      <c r="K15" s="167" t="str">
        <f>IF(SUM(法人!H15)=0,"",SUM(法人!H15)/1000)</f>
        <v/>
      </c>
      <c r="L15" s="168" t="str">
        <f>IF(SUM(地域!H15)=0,"",SUM(地域!H15)/1000)</f>
        <v/>
      </c>
      <c r="M15" s="168">
        <f>IF(SUM(相談!H15)=0,"",SUM(相談!H15)/1000)</f>
        <v>8396</v>
      </c>
      <c r="N15" s="168">
        <f>IF(SUM(相談!I15)=0,"",SUM(相談!I15)/1000)</f>
        <v>8396</v>
      </c>
      <c r="O15" s="168" t="str">
        <f>IF(SUM(相談!M15)=0,"",SUM(相談!M15)/1000)</f>
        <v/>
      </c>
      <c r="P15" s="168" t="str">
        <f>IF(SUM(相談!Q15)=0,"",SUM(相談!Q15)/1000)</f>
        <v/>
      </c>
      <c r="Q15" s="168" t="str">
        <f>IF(SUM(基金!H15)=0,"",SUM(基金!H15)/1000)</f>
        <v/>
      </c>
      <c r="R15" s="168" t="str">
        <f>IF(SUM(善銀!H15)=0,"",SUM(善銀!H15)/1000)</f>
        <v/>
      </c>
      <c r="S15" s="168" t="str">
        <f>IF(SUM(一般募金!H15)=0,"",SUM(一般募金!H15)/1000)</f>
        <v/>
      </c>
      <c r="T15" s="168" t="str">
        <f>IF(SUM(一般募金!I15)=0,"",SUM(一般募金!I15)/1000)</f>
        <v/>
      </c>
      <c r="U15" s="168" t="str">
        <f>IF(SUM(一般募金!K15)=0,"",SUM(一般募金!K15)/1000)</f>
        <v/>
      </c>
      <c r="V15" s="168" t="str">
        <f>IF(SUM(歳末募金!H15)=0,"",SUM(歳末募金!I15)/1000)</f>
        <v/>
      </c>
      <c r="W15" s="168" t="str">
        <f>IF(SUM(センター管理!H15)=0,"",SUM(センター管理!H15)/1000)</f>
        <v/>
      </c>
      <c r="X15" s="168" t="str">
        <f>IF(SUM(センター管理!I15)=0,"",SUM(センター管理!I15)/1000)</f>
        <v/>
      </c>
      <c r="Y15" s="168" t="str">
        <f>IF(SUM(センター管理!L15)=0,"",SUM(センター管理!L15)/1000)</f>
        <v/>
      </c>
      <c r="Z15" s="168" t="e">
        <f>IF(SUM(センター管理!#REF!)=0,"",SUM(センター管理!#REF!)/1000)</f>
        <v>#REF!</v>
      </c>
      <c r="AA15" s="168" t="str">
        <f>IF(SUM(居宅!H15)=0,"",SUM(居宅!H15)/1000)</f>
        <v/>
      </c>
      <c r="AB15" s="168" t="str">
        <f>IF(SUM(居宅!I15)=0,"",SUM(居宅!I15)/1000)</f>
        <v/>
      </c>
      <c r="AC15" s="168" t="str">
        <f>IF(SUM(居宅!L15)=0,"",SUM(居宅!L15)/1000)</f>
        <v/>
      </c>
      <c r="AD15" s="168" t="str">
        <f>IF(SUM(居宅!AB15)=0,"",SUM(居宅!AB15)/1000)</f>
        <v/>
      </c>
      <c r="AE15" s="168" t="str">
        <f>IF(SUM(居宅!AF15)=0,"",SUM(居宅!AF15)/1000)</f>
        <v/>
      </c>
      <c r="AF15" s="168" t="str">
        <f>IF(SUM(居宅!AP15)=0,"",SUM(居宅!AP15)/1000)</f>
        <v/>
      </c>
      <c r="AG15" s="168" t="str">
        <f>IF(SUM(居宅!AT15)=0,"",SUM(居宅!AT15)/1000)</f>
        <v/>
      </c>
      <c r="AH15" s="168" t="str">
        <f>IF(SUM(作業所!H15)=0,"",SUM(作業所!H15)/1000)</f>
        <v/>
      </c>
      <c r="AI15" s="168" t="str">
        <f>IF(SUM(作業所!I15)=0,"",SUM(作業所!I15)/1000)</f>
        <v/>
      </c>
      <c r="AJ15" s="168" t="str">
        <f>IF(SUM(作業所!K15)=0,"",SUM(作業所!K15)/1000)</f>
        <v/>
      </c>
      <c r="AK15" s="168" t="str">
        <f>IF(SUM(作業所!R15)=0,"",SUM(作業所!R15)/1000)</f>
        <v/>
      </c>
      <c r="AL15" s="621" t="str">
        <f>IF(SUM('市受託(公益)'!H15)=0,"",SUM('市受託(公益)'!H15)/1000)</f>
        <v/>
      </c>
      <c r="AM15" s="605" t="str">
        <f>IF(SUM('市受託(公益)'!I15)=0,"",SUM('市受託(公益)'!I15)/1000)</f>
        <v/>
      </c>
      <c r="AN15" s="177" t="str">
        <f>IF(SUM('市受託(公益)'!K15)=0,"",SUM('市受託(公益)'!K15)/1000)</f>
        <v/>
      </c>
      <c r="AO15" s="177" t="str">
        <f>IF(SUM('市受託(公益)'!M15)=0,"",SUM('市受託(公益)'!M15)/1000)</f>
        <v/>
      </c>
      <c r="AP15" s="177" t="e">
        <f>IF(SUM('市受託(公益)'!#REF!)=0,"",SUM('市受託(公益)'!#REF!)/1000)</f>
        <v>#REF!</v>
      </c>
    </row>
    <row r="16" spans="1:42" ht="13.8" hidden="1" outlineLevel="2">
      <c r="A16" s="170"/>
      <c r="D16" s="24"/>
      <c r="E16" s="171"/>
      <c r="F16" s="27" t="s">
        <v>385</v>
      </c>
      <c r="G16" s="47" t="s">
        <v>60</v>
      </c>
      <c r="H16" s="166">
        <v>8396</v>
      </c>
      <c r="I16" s="166">
        <f t="shared" si="0"/>
        <v>8396</v>
      </c>
      <c r="J16" s="166">
        <f t="shared" si="1"/>
        <v>0</v>
      </c>
      <c r="K16" s="167" t="str">
        <f>IF(SUM(法人!H16)=0,"",SUM(法人!H16)/1000)</f>
        <v/>
      </c>
      <c r="L16" s="168" t="str">
        <f>IF(SUM(地域!H16)=0,"",SUM(地域!H16)/1000)</f>
        <v/>
      </c>
      <c r="M16" s="168">
        <f>IF(SUM(相談!H16)=0,"",SUM(相談!H16)/1000)</f>
        <v>8396</v>
      </c>
      <c r="N16" s="168">
        <f>IF(SUM(相談!I16)=0,"",SUM(相談!I16)/1000)</f>
        <v>8396</v>
      </c>
      <c r="O16" s="168" t="str">
        <f>IF(SUM(相談!M16)=0,"",SUM(相談!M16)/1000)</f>
        <v/>
      </c>
      <c r="P16" s="168" t="str">
        <f>IF(SUM(相談!Q16)=0,"",SUM(相談!Q16)/1000)</f>
        <v/>
      </c>
      <c r="Q16" s="168" t="str">
        <f>IF(SUM(基金!H16)=0,"",SUM(基金!H16)/1000)</f>
        <v/>
      </c>
      <c r="R16" s="168" t="str">
        <f>IF(SUM(善銀!H16)=0,"",SUM(善銀!H16)/1000)</f>
        <v/>
      </c>
      <c r="S16" s="168" t="str">
        <f>IF(SUM(一般募金!H16)=0,"",SUM(一般募金!H16)/1000)</f>
        <v/>
      </c>
      <c r="T16" s="168" t="str">
        <f>IF(SUM(一般募金!I16)=0,"",SUM(一般募金!I16)/1000)</f>
        <v/>
      </c>
      <c r="U16" s="168" t="str">
        <f>IF(SUM(一般募金!K16)=0,"",SUM(一般募金!K16)/1000)</f>
        <v/>
      </c>
      <c r="V16" s="168" t="str">
        <f>IF(SUM(歳末募金!H16)=0,"",SUM(歳末募金!I16)/1000)</f>
        <v/>
      </c>
      <c r="W16" s="168" t="str">
        <f>IF(SUM(センター管理!H16)=0,"",SUM(センター管理!H16)/1000)</f>
        <v/>
      </c>
      <c r="X16" s="168" t="str">
        <f>IF(SUM(センター管理!I16)=0,"",SUM(センター管理!I16)/1000)</f>
        <v/>
      </c>
      <c r="Y16" s="168" t="str">
        <f>IF(SUM(センター管理!L16)=0,"",SUM(センター管理!L16)/1000)</f>
        <v/>
      </c>
      <c r="Z16" s="168" t="e">
        <f>IF(SUM(センター管理!#REF!)=0,"",SUM(センター管理!#REF!)/1000)</f>
        <v>#REF!</v>
      </c>
      <c r="AA16" s="168" t="str">
        <f>IF(SUM(居宅!H16)=0,"",SUM(居宅!H16)/1000)</f>
        <v/>
      </c>
      <c r="AB16" s="168" t="str">
        <f>IF(SUM(居宅!I16)=0,"",SUM(居宅!I16)/1000)</f>
        <v/>
      </c>
      <c r="AC16" s="168" t="str">
        <f>IF(SUM(居宅!L16)=0,"",SUM(居宅!L16)/1000)</f>
        <v/>
      </c>
      <c r="AD16" s="168" t="str">
        <f>IF(SUM(居宅!AB16)=0,"",SUM(居宅!AB16)/1000)</f>
        <v/>
      </c>
      <c r="AE16" s="168" t="str">
        <f>IF(SUM(居宅!AF16)=0,"",SUM(居宅!AF16)/1000)</f>
        <v/>
      </c>
      <c r="AF16" s="168" t="str">
        <f>IF(SUM(居宅!AP16)=0,"",SUM(居宅!AP16)/1000)</f>
        <v/>
      </c>
      <c r="AG16" s="168" t="str">
        <f>IF(SUM(居宅!AT16)=0,"",SUM(居宅!AT16)/1000)</f>
        <v/>
      </c>
      <c r="AH16" s="168" t="str">
        <f>IF(SUM(作業所!H16)=0,"",SUM(作業所!H16)/1000)</f>
        <v/>
      </c>
      <c r="AI16" s="168" t="str">
        <f>IF(SUM(作業所!I16)=0,"",SUM(作業所!I16)/1000)</f>
        <v/>
      </c>
      <c r="AJ16" s="168" t="str">
        <f>IF(SUM(作業所!K16)=0,"",SUM(作業所!K16)/1000)</f>
        <v/>
      </c>
      <c r="AK16" s="168" t="str">
        <f>IF(SUM(作業所!R16)=0,"",SUM(作業所!R16)/1000)</f>
        <v/>
      </c>
      <c r="AL16" s="621" t="str">
        <f>IF(SUM('市受託(公益)'!H16)=0,"",SUM('市受託(公益)'!H16)/1000)</f>
        <v/>
      </c>
      <c r="AM16" s="603" t="str">
        <f>IF(SUM('市受託(公益)'!I16)=0,"",SUM('市受託(公益)'!I16)/1000)</f>
        <v/>
      </c>
      <c r="AN16" s="174" t="str">
        <f>IF(SUM('市受託(公益)'!K16)=0,"",SUM('市受託(公益)'!K16)/1000)</f>
        <v/>
      </c>
      <c r="AO16" s="174" t="str">
        <f>IF(SUM('市受託(公益)'!M16)=0,"",SUM('市受託(公益)'!M16)/1000)</f>
        <v/>
      </c>
      <c r="AP16" s="174" t="e">
        <f>IF(SUM('市受託(公益)'!#REF!)=0,"",SUM('市受託(公益)'!#REF!)/1000)</f>
        <v>#REF!</v>
      </c>
    </row>
    <row r="17" spans="1:42" ht="13.8" hidden="1" outlineLevel="2">
      <c r="A17" s="170"/>
      <c r="F17" s="27" t="s">
        <v>61</v>
      </c>
      <c r="G17" s="47" t="s">
        <v>62</v>
      </c>
      <c r="H17" s="166">
        <v>7085</v>
      </c>
      <c r="I17" s="166">
        <v>0</v>
      </c>
      <c r="J17" s="166">
        <f t="shared" si="1"/>
        <v>-7085</v>
      </c>
      <c r="K17" s="167" t="str">
        <f>IF(SUM(法人!H17)=0,"",SUM(法人!H17)/1000)</f>
        <v/>
      </c>
      <c r="L17" s="168" t="str">
        <f>IF(SUM(地域!H17)=0,"",SUM(地域!H17)/1000)</f>
        <v/>
      </c>
      <c r="M17" s="168" t="str">
        <f>IF(SUM(相談!H17)=0,"",SUM(相談!H17)/1000)</f>
        <v/>
      </c>
      <c r="N17" s="168" t="str">
        <f>IF(SUM(相談!I17)=0,"",SUM(相談!I17)/1000)</f>
        <v/>
      </c>
      <c r="O17" s="168" t="str">
        <f>IF(SUM(相談!M17)=0,"",SUM(相談!M17)/1000)</f>
        <v/>
      </c>
      <c r="P17" s="168" t="str">
        <f>IF(SUM(相談!Q17)=0,"",SUM(相談!Q17)/1000)</f>
        <v/>
      </c>
      <c r="Q17" s="168" t="str">
        <f>IF(SUM(基金!H17)=0,"",SUM(基金!H17)/1000)</f>
        <v/>
      </c>
      <c r="R17" s="168" t="str">
        <f>IF(SUM(善銀!H17)=0,"",SUM(善銀!H17)/1000)</f>
        <v/>
      </c>
      <c r="S17" s="168" t="str">
        <f>IF(SUM(一般募金!H17)=0,"",SUM(一般募金!H17)/1000)</f>
        <v/>
      </c>
      <c r="T17" s="168" t="str">
        <f>IF(SUM(一般募金!I17)=0,"",SUM(一般募金!I17)/1000)</f>
        <v/>
      </c>
      <c r="U17" s="168" t="str">
        <f>IF(SUM(一般募金!K17)=0,"",SUM(一般募金!K17)/1000)</f>
        <v/>
      </c>
      <c r="V17" s="168" t="str">
        <f>IF(SUM(歳末募金!H17)=0,"",SUM(歳末募金!I17)/1000)</f>
        <v/>
      </c>
      <c r="W17" s="168" t="str">
        <f>IF(SUM(センター管理!H17)=0,"",SUM(センター管理!H17)/1000)</f>
        <v/>
      </c>
      <c r="X17" s="168" t="str">
        <f>IF(SUM(センター管理!I17)=0,"",SUM(センター管理!I17)/1000)</f>
        <v/>
      </c>
      <c r="Y17" s="168" t="str">
        <f>IF(SUM(センター管理!L17)=0,"",SUM(センター管理!L17)/1000)</f>
        <v/>
      </c>
      <c r="Z17" s="168" t="e">
        <f>IF(SUM(センター管理!#REF!)=0,"",SUM(センター管理!#REF!)/1000)</f>
        <v>#REF!</v>
      </c>
      <c r="AA17" s="168" t="str">
        <f>IF(SUM(居宅!H17)=0,"",SUM(居宅!H17)/1000)</f>
        <v/>
      </c>
      <c r="AB17" s="168" t="str">
        <f>IF(SUM(居宅!I17)=0,"",SUM(居宅!I17)/1000)</f>
        <v/>
      </c>
      <c r="AC17" s="168" t="str">
        <f>IF(SUM(居宅!L17)=0,"",SUM(居宅!L17)/1000)</f>
        <v/>
      </c>
      <c r="AD17" s="168" t="str">
        <f>IF(SUM(居宅!AB17)=0,"",SUM(居宅!AB17)/1000)</f>
        <v/>
      </c>
      <c r="AE17" s="168" t="str">
        <f>IF(SUM(居宅!AF17)=0,"",SUM(居宅!AF17)/1000)</f>
        <v/>
      </c>
      <c r="AF17" s="168" t="str">
        <f>IF(SUM(居宅!AP17)=0,"",SUM(居宅!AP17)/1000)</f>
        <v/>
      </c>
      <c r="AG17" s="168" t="str">
        <f>IF(SUM(居宅!AT17)=0,"",SUM(居宅!AT17)/1000)</f>
        <v/>
      </c>
      <c r="AH17" s="168" t="str">
        <f>IF(SUM(作業所!H17)=0,"",SUM(作業所!H17)/1000)</f>
        <v/>
      </c>
      <c r="AI17" s="168" t="str">
        <f>IF(SUM(作業所!I17)=0,"",SUM(作業所!I17)/1000)</f>
        <v/>
      </c>
      <c r="AJ17" s="168" t="str">
        <f>IF(SUM(作業所!K17)=0,"",SUM(作業所!K17)/1000)</f>
        <v/>
      </c>
      <c r="AK17" s="168" t="str">
        <f>IF(SUM(作業所!R17)=0,"",SUM(作業所!R17)/1000)</f>
        <v/>
      </c>
      <c r="AL17" s="621" t="str">
        <f>IF(SUM('市受託(公益)'!H17)=0,"",SUM('市受託(公益)'!H17)/1000)</f>
        <v/>
      </c>
      <c r="AM17" s="603" t="str">
        <f>IF(SUM('市受託(公益)'!I17)=0,"",SUM('市受託(公益)'!I17)/1000)</f>
        <v/>
      </c>
      <c r="AN17" s="174" t="str">
        <f>IF(SUM('市受託(公益)'!K17)=0,"",SUM('市受託(公益)'!K17)/1000)</f>
        <v/>
      </c>
      <c r="AO17" s="174" t="str">
        <f>IF(SUM('市受託(公益)'!M17)=0,"",SUM('市受託(公益)'!M17)/1000)</f>
        <v/>
      </c>
      <c r="AP17" s="174" t="e">
        <f>IF(SUM('市受託(公益)'!#REF!)=0,"",SUM('市受託(公益)'!#REF!)/1000)</f>
        <v>#REF!</v>
      </c>
    </row>
    <row r="18" spans="1:42" ht="13.8" hidden="1" outlineLevel="1">
      <c r="A18" s="170"/>
      <c r="D18" s="27" t="s">
        <v>386</v>
      </c>
      <c r="E18" s="47" t="s">
        <v>387</v>
      </c>
      <c r="F18" s="48"/>
      <c r="G18" s="172"/>
      <c r="H18" s="166">
        <v>93208</v>
      </c>
      <c r="I18" s="166">
        <f t="shared" si="0"/>
        <v>91900</v>
      </c>
      <c r="J18" s="166">
        <f t="shared" si="1"/>
        <v>-1308</v>
      </c>
      <c r="K18" s="167">
        <f>IF(SUM(法人!H18)=0,"",SUM(法人!H18)/1000)</f>
        <v>29902</v>
      </c>
      <c r="L18" s="168">
        <f>IF(SUM(地域!H18)=0,"",SUM(地域!H18)/1000)</f>
        <v>42990</v>
      </c>
      <c r="M18" s="168">
        <f>IF(SUM(相談!H18)=0,"",SUM(相談!H18)/1000)</f>
        <v>19008</v>
      </c>
      <c r="N18" s="168">
        <f>IF(SUM(相談!I18)=0,"",SUM(相談!I18)/1000)</f>
        <v>19008</v>
      </c>
      <c r="O18" s="168" t="str">
        <f>IF(SUM(相談!M18)=0,"",SUM(相談!M18)/1000)</f>
        <v/>
      </c>
      <c r="P18" s="168" t="str">
        <f>IF(SUM(相談!Q18)=0,"",SUM(相談!Q18)/1000)</f>
        <v/>
      </c>
      <c r="Q18" s="168" t="str">
        <f>IF(SUM(基金!H18)=0,"",SUM(基金!H18)/1000)</f>
        <v/>
      </c>
      <c r="R18" s="168" t="str">
        <f>IF(SUM(善銀!H18)=0,"",SUM(善銀!H18)/1000)</f>
        <v/>
      </c>
      <c r="S18" s="168" t="str">
        <f>IF(SUM(一般募金!H18)=0,"",SUM(一般募金!H18)/1000)</f>
        <v/>
      </c>
      <c r="T18" s="168" t="str">
        <f>IF(SUM(一般募金!I18)=0,"",SUM(一般募金!I18)/1000)</f>
        <v/>
      </c>
      <c r="U18" s="168" t="str">
        <f>IF(SUM(一般募金!K18)=0,"",SUM(一般募金!K18)/1000)</f>
        <v/>
      </c>
      <c r="V18" s="168" t="str">
        <f>IF(SUM(歳末募金!H18)=0,"",SUM(歳末募金!I18)/1000)</f>
        <v/>
      </c>
      <c r="W18" s="168" t="str">
        <f>IF(SUM(センター管理!H18)=0,"",SUM(センター管理!H18)/1000)</f>
        <v/>
      </c>
      <c r="X18" s="168" t="str">
        <f>IF(SUM(センター管理!I18)=0,"",SUM(センター管理!I18)/1000)</f>
        <v/>
      </c>
      <c r="Y18" s="168" t="str">
        <f>IF(SUM(センター管理!L18)=0,"",SUM(センター管理!L18)/1000)</f>
        <v/>
      </c>
      <c r="Z18" s="168" t="e">
        <f>IF(SUM(センター管理!#REF!)=0,"",SUM(センター管理!#REF!)/1000)</f>
        <v>#REF!</v>
      </c>
      <c r="AA18" s="168" t="str">
        <f>IF(SUM(居宅!H18)=0,"",SUM(居宅!H18)/1000)</f>
        <v/>
      </c>
      <c r="AB18" s="168" t="str">
        <f>IF(SUM(居宅!I18)=0,"",SUM(居宅!I18)/1000)</f>
        <v/>
      </c>
      <c r="AC18" s="168" t="str">
        <f>IF(SUM(居宅!L18)=0,"",SUM(居宅!L18)/1000)</f>
        <v/>
      </c>
      <c r="AD18" s="168" t="str">
        <f>IF(SUM(居宅!AB18)=0,"",SUM(居宅!AB18)/1000)</f>
        <v/>
      </c>
      <c r="AE18" s="168" t="str">
        <f>IF(SUM(居宅!AF18)=0,"",SUM(居宅!AF18)/1000)</f>
        <v/>
      </c>
      <c r="AF18" s="168" t="str">
        <f>IF(SUM(居宅!AP18)=0,"",SUM(居宅!AP18)/1000)</f>
        <v/>
      </c>
      <c r="AG18" s="168" t="str">
        <f>IF(SUM(居宅!AT18)=0,"",SUM(居宅!AT18)/1000)</f>
        <v/>
      </c>
      <c r="AH18" s="168" t="str">
        <f>IF(SUM(作業所!H18)=0,"",SUM(作業所!H18)/1000)</f>
        <v/>
      </c>
      <c r="AI18" s="168" t="str">
        <f>IF(SUM(作業所!I18)=0,"",SUM(作業所!I18)/1000)</f>
        <v/>
      </c>
      <c r="AJ18" s="168" t="str">
        <f>IF(SUM(作業所!K18)=0,"",SUM(作業所!K18)/1000)</f>
        <v/>
      </c>
      <c r="AK18" s="168" t="str">
        <f>IF(SUM(作業所!R18)=0,"",SUM(作業所!R18)/1000)</f>
        <v/>
      </c>
      <c r="AL18" s="621" t="str">
        <f>IF(SUM('市受託(公益)'!H18)=0,"",SUM('市受託(公益)'!H18)/1000)</f>
        <v/>
      </c>
      <c r="AM18" s="603" t="str">
        <f>IF(SUM('市受託(公益)'!I18)=0,"",SUM('市受託(公益)'!I18)/1000)</f>
        <v/>
      </c>
      <c r="AN18" s="174" t="str">
        <f>IF(SUM('市受託(公益)'!K18)=0,"",SUM('市受託(公益)'!K18)/1000)</f>
        <v/>
      </c>
      <c r="AO18" s="174" t="str">
        <f>IF(SUM('市受託(公益)'!M18)=0,"",SUM('市受託(公益)'!M18)/1000)</f>
        <v/>
      </c>
      <c r="AP18" s="174" t="e">
        <f>IF(SUM('市受託(公益)'!#REF!)=0,"",SUM('市受託(公益)'!#REF!)/1000)</f>
        <v>#REF!</v>
      </c>
    </row>
    <row r="19" spans="1:42" ht="13.8" hidden="1" outlineLevel="2">
      <c r="A19" s="170"/>
      <c r="D19" s="24"/>
      <c r="E19" s="171"/>
      <c r="F19" s="27" t="s">
        <v>388</v>
      </c>
      <c r="G19" s="47" t="s">
        <v>389</v>
      </c>
      <c r="H19" s="166">
        <v>93208</v>
      </c>
      <c r="I19" s="166">
        <f t="shared" si="0"/>
        <v>91900</v>
      </c>
      <c r="J19" s="166">
        <f t="shared" si="1"/>
        <v>-1308</v>
      </c>
      <c r="K19" s="167">
        <f>IF(SUM(法人!H19)=0,"",SUM(法人!H19)/1000)</f>
        <v>29902</v>
      </c>
      <c r="L19" s="168">
        <f>IF(SUM(地域!H19)=0,"",SUM(地域!H19)/1000)</f>
        <v>42990</v>
      </c>
      <c r="M19" s="168">
        <f>IF(SUM(相談!H19)=0,"",SUM(相談!H19)/1000)</f>
        <v>19008</v>
      </c>
      <c r="N19" s="168">
        <f>IF(SUM(相談!I19)=0,"",SUM(相談!I19)/1000)</f>
        <v>19008</v>
      </c>
      <c r="O19" s="168" t="str">
        <f>IF(SUM(相談!M19)=0,"",SUM(相談!M19)/1000)</f>
        <v/>
      </c>
      <c r="P19" s="168" t="str">
        <f>IF(SUM(相談!Q19)=0,"",SUM(相談!Q19)/1000)</f>
        <v/>
      </c>
      <c r="Q19" s="168" t="str">
        <f>IF(SUM(基金!H19)=0,"",SUM(基金!H19)/1000)</f>
        <v/>
      </c>
      <c r="R19" s="168" t="str">
        <f>IF(SUM(善銀!H19)=0,"",SUM(善銀!H19)/1000)</f>
        <v/>
      </c>
      <c r="S19" s="168" t="str">
        <f>IF(SUM(一般募金!H19)=0,"",SUM(一般募金!H19)/1000)</f>
        <v/>
      </c>
      <c r="T19" s="168" t="str">
        <f>IF(SUM(一般募金!I19)=0,"",SUM(一般募金!I19)/1000)</f>
        <v/>
      </c>
      <c r="U19" s="168" t="str">
        <f>IF(SUM(一般募金!K19)=0,"",SUM(一般募金!K19)/1000)</f>
        <v/>
      </c>
      <c r="V19" s="168" t="str">
        <f>IF(SUM(歳末募金!H19)=0,"",SUM(歳末募金!I19)/1000)</f>
        <v/>
      </c>
      <c r="W19" s="168" t="str">
        <f>IF(SUM(センター管理!H19)=0,"",SUM(センター管理!H19)/1000)</f>
        <v/>
      </c>
      <c r="X19" s="168" t="str">
        <f>IF(SUM(センター管理!I19)=0,"",SUM(センター管理!I19)/1000)</f>
        <v/>
      </c>
      <c r="Y19" s="168" t="str">
        <f>IF(SUM(センター管理!L19)=0,"",SUM(センター管理!L19)/1000)</f>
        <v/>
      </c>
      <c r="Z19" s="168" t="e">
        <f>IF(SUM(センター管理!#REF!)=0,"",SUM(センター管理!#REF!)/1000)</f>
        <v>#REF!</v>
      </c>
      <c r="AA19" s="168" t="str">
        <f>IF(SUM(居宅!H19)=0,"",SUM(居宅!H19)/1000)</f>
        <v/>
      </c>
      <c r="AB19" s="168" t="str">
        <f>IF(SUM(居宅!I19)=0,"",SUM(居宅!I19)/1000)</f>
        <v/>
      </c>
      <c r="AC19" s="168" t="str">
        <f>IF(SUM(居宅!L19)=0,"",SUM(居宅!L19)/1000)</f>
        <v/>
      </c>
      <c r="AD19" s="168" t="str">
        <f>IF(SUM(居宅!AB19)=0,"",SUM(居宅!AB19)/1000)</f>
        <v/>
      </c>
      <c r="AE19" s="168" t="str">
        <f>IF(SUM(居宅!AF19)=0,"",SUM(居宅!AF19)/1000)</f>
        <v/>
      </c>
      <c r="AF19" s="168" t="str">
        <f>IF(SUM(居宅!AP19)=0,"",SUM(居宅!AP19)/1000)</f>
        <v/>
      </c>
      <c r="AG19" s="168" t="str">
        <f>IF(SUM(居宅!AT19)=0,"",SUM(居宅!AT19)/1000)</f>
        <v/>
      </c>
      <c r="AH19" s="168" t="str">
        <f>IF(SUM(作業所!H19)=0,"",SUM(作業所!H19)/1000)</f>
        <v/>
      </c>
      <c r="AI19" s="168" t="str">
        <f>IF(SUM(作業所!I19)=0,"",SUM(作業所!I19)/1000)</f>
        <v/>
      </c>
      <c r="AJ19" s="168" t="str">
        <f>IF(SUM(作業所!K19)=0,"",SUM(作業所!K19)/1000)</f>
        <v/>
      </c>
      <c r="AK19" s="168" t="str">
        <f>IF(SUM(作業所!R19)=0,"",SUM(作業所!R19)/1000)</f>
        <v/>
      </c>
      <c r="AL19" s="621" t="str">
        <f>IF(SUM('市受託(公益)'!H19)=0,"",SUM('市受託(公益)'!H19)/1000)</f>
        <v/>
      </c>
      <c r="AM19" s="603" t="str">
        <f>IF(SUM('市受託(公益)'!I19)=0,"",SUM('市受託(公益)'!I19)/1000)</f>
        <v/>
      </c>
      <c r="AN19" s="174" t="str">
        <f>IF(SUM('市受託(公益)'!K19)=0,"",SUM('市受託(公益)'!K19)/1000)</f>
        <v/>
      </c>
      <c r="AO19" s="174" t="str">
        <f>IF(SUM('市受託(公益)'!M19)=0,"",SUM('市受託(公益)'!M19)/1000)</f>
        <v/>
      </c>
      <c r="AP19" s="174" t="e">
        <f>IF(SUM('市受託(公益)'!#REF!)=0,"",SUM('市受託(公益)'!#REF!)/1000)</f>
        <v>#REF!</v>
      </c>
    </row>
    <row r="20" spans="1:42" ht="13.8" hidden="1" outlineLevel="3">
      <c r="A20" s="170"/>
      <c r="D20" s="24"/>
      <c r="E20" s="171"/>
      <c r="F20" s="178" t="s">
        <v>705</v>
      </c>
      <c r="G20" s="43" t="s">
        <v>709</v>
      </c>
      <c r="H20" s="166">
        <v>90000</v>
      </c>
      <c r="I20" s="166">
        <f t="shared" si="0"/>
        <v>88000</v>
      </c>
      <c r="J20" s="166">
        <f t="shared" si="1"/>
        <v>-2000</v>
      </c>
      <c r="K20" s="167">
        <f>IF(SUM(法人!H20)=0,"",SUM(法人!H20)/1000)</f>
        <v>29902</v>
      </c>
      <c r="L20" s="168">
        <f>IF(SUM(地域!H20)=0,"",SUM(地域!H20)/1000)</f>
        <v>39090</v>
      </c>
      <c r="M20" s="168">
        <f>IF(SUM(相談!H20)=0,"",SUM(相談!H20)/1000)</f>
        <v>19008</v>
      </c>
      <c r="N20" s="168">
        <f>IF(SUM(相談!I20)=0,"",SUM(相談!I20)/1000)</f>
        <v>19008</v>
      </c>
      <c r="O20" s="168" t="str">
        <f>IF(SUM(相談!M20)=0,"",SUM(相談!M20)/1000)</f>
        <v/>
      </c>
      <c r="P20" s="168" t="str">
        <f>IF(SUM(相談!Q20)=0,"",SUM(相談!Q20)/1000)</f>
        <v/>
      </c>
      <c r="Q20" s="168" t="str">
        <f>IF(SUM(基金!H20)=0,"",SUM(基金!H20)/1000)</f>
        <v/>
      </c>
      <c r="R20" s="168" t="str">
        <f>IF(SUM(善銀!H20)=0,"",SUM(善銀!H20)/1000)</f>
        <v/>
      </c>
      <c r="S20" s="168" t="str">
        <f>IF(SUM(一般募金!H20)=0,"",SUM(一般募金!H20)/1000)</f>
        <v/>
      </c>
      <c r="T20" s="168" t="str">
        <f>IF(SUM(一般募金!I20)=0,"",SUM(一般募金!I20)/1000)</f>
        <v/>
      </c>
      <c r="U20" s="168" t="str">
        <f>IF(SUM(一般募金!K20)=0,"",SUM(一般募金!K20)/1000)</f>
        <v/>
      </c>
      <c r="V20" s="168" t="str">
        <f>IF(SUM(歳末募金!H20)=0,"",SUM(歳末募金!I20)/1000)</f>
        <v/>
      </c>
      <c r="W20" s="168" t="str">
        <f>IF(SUM(センター管理!H20)=0,"",SUM(センター管理!H20)/1000)</f>
        <v/>
      </c>
      <c r="X20" s="168" t="str">
        <f>IF(SUM(センター管理!I20)=0,"",SUM(センター管理!I20)/1000)</f>
        <v/>
      </c>
      <c r="Y20" s="168" t="str">
        <f>IF(SUM(センター管理!L20)=0,"",SUM(センター管理!L20)/1000)</f>
        <v/>
      </c>
      <c r="Z20" s="168" t="e">
        <f>IF(SUM(センター管理!#REF!)=0,"",SUM(センター管理!#REF!)/1000)</f>
        <v>#REF!</v>
      </c>
      <c r="AA20" s="168" t="str">
        <f>IF(SUM(居宅!H20)=0,"",SUM(居宅!H20)/1000)</f>
        <v/>
      </c>
      <c r="AB20" s="168" t="str">
        <f>IF(SUM(居宅!I20)=0,"",SUM(居宅!I20)/1000)</f>
        <v/>
      </c>
      <c r="AC20" s="168" t="str">
        <f>IF(SUM(居宅!L20)=0,"",SUM(居宅!L20)/1000)</f>
        <v/>
      </c>
      <c r="AD20" s="168" t="str">
        <f>IF(SUM(居宅!AB20)=0,"",SUM(居宅!AB20)/1000)</f>
        <v/>
      </c>
      <c r="AE20" s="168" t="str">
        <f>IF(SUM(居宅!AF20)=0,"",SUM(居宅!AF20)/1000)</f>
        <v/>
      </c>
      <c r="AF20" s="168" t="str">
        <f>IF(SUM(居宅!AP20)=0,"",SUM(居宅!AP20)/1000)</f>
        <v/>
      </c>
      <c r="AG20" s="168" t="str">
        <f>IF(SUM(居宅!AT20)=0,"",SUM(居宅!AT20)/1000)</f>
        <v/>
      </c>
      <c r="AH20" s="168" t="str">
        <f>IF(SUM(作業所!H20)=0,"",SUM(作業所!H20)/1000)</f>
        <v/>
      </c>
      <c r="AI20" s="168" t="str">
        <f>IF(SUM(作業所!I20)=0,"",SUM(作業所!I20)/1000)</f>
        <v/>
      </c>
      <c r="AJ20" s="168" t="str">
        <f>IF(SUM(作業所!K20)=0,"",SUM(作業所!K20)/1000)</f>
        <v/>
      </c>
      <c r="AK20" s="168" t="str">
        <f>IF(SUM(作業所!R20)=0,"",SUM(作業所!R20)/1000)</f>
        <v/>
      </c>
      <c r="AL20" s="621" t="str">
        <f>IF(SUM('市受託(公益)'!H20)=0,"",SUM('市受託(公益)'!H20)/1000)</f>
        <v/>
      </c>
      <c r="AM20" s="603"/>
      <c r="AN20" s="174"/>
      <c r="AO20" s="174"/>
      <c r="AP20" s="174"/>
    </row>
    <row r="21" spans="1:42" ht="13.8" hidden="1" outlineLevel="3">
      <c r="A21" s="170"/>
      <c r="D21" s="24"/>
      <c r="E21" s="171"/>
      <c r="F21" s="178" t="s">
        <v>706</v>
      </c>
      <c r="G21" s="43" t="s">
        <v>710</v>
      </c>
      <c r="H21" s="166" t="s">
        <v>914</v>
      </c>
      <c r="I21" s="166" t="str">
        <f t="shared" si="0"/>
        <v/>
      </c>
      <c r="J21" s="166" t="str">
        <f t="shared" si="1"/>
        <v xml:space="preserve"> </v>
      </c>
      <c r="K21" s="167" t="str">
        <f>IF(SUM(法人!H21)=0,"",SUM(法人!H21)/1000)</f>
        <v/>
      </c>
      <c r="L21" s="168" t="str">
        <f>IF(SUM(地域!H21)=0,"",SUM(地域!H21)/1000)</f>
        <v/>
      </c>
      <c r="M21" s="168" t="str">
        <f>IF(SUM(相談!H21)=0,"",SUM(相談!H21)/1000)</f>
        <v/>
      </c>
      <c r="N21" s="168" t="str">
        <f>IF(SUM(相談!I21)=0,"",SUM(相談!I21)/1000)</f>
        <v/>
      </c>
      <c r="O21" s="168" t="str">
        <f>IF(SUM(相談!M21)=0,"",SUM(相談!M21)/1000)</f>
        <v/>
      </c>
      <c r="P21" s="168" t="str">
        <f>IF(SUM(相談!Q21)=0,"",SUM(相談!Q21)/1000)</f>
        <v/>
      </c>
      <c r="Q21" s="168" t="str">
        <f>IF(SUM(基金!H21)=0,"",SUM(基金!H21)/1000)</f>
        <v/>
      </c>
      <c r="R21" s="168" t="str">
        <f>IF(SUM(善銀!H21)=0,"",SUM(善銀!H21)/1000)</f>
        <v/>
      </c>
      <c r="S21" s="168" t="str">
        <f>IF(SUM(一般募金!H21)=0,"",SUM(一般募金!H21)/1000)</f>
        <v/>
      </c>
      <c r="T21" s="168" t="str">
        <f>IF(SUM(一般募金!I21)=0,"",SUM(一般募金!I21)/1000)</f>
        <v/>
      </c>
      <c r="U21" s="168" t="str">
        <f>IF(SUM(一般募金!K21)=0,"",SUM(一般募金!K21)/1000)</f>
        <v/>
      </c>
      <c r="V21" s="168" t="str">
        <f>IF(SUM(歳末募金!H21)=0,"",SUM(歳末募金!I21)/1000)</f>
        <v/>
      </c>
      <c r="W21" s="168" t="str">
        <f>IF(SUM(センター管理!H21)=0,"",SUM(センター管理!H21)/1000)</f>
        <v/>
      </c>
      <c r="X21" s="168" t="str">
        <f>IF(SUM(センター管理!I21)=0,"",SUM(センター管理!I21)/1000)</f>
        <v/>
      </c>
      <c r="Y21" s="168" t="str">
        <f>IF(SUM(センター管理!L21)=0,"",SUM(センター管理!L21)/1000)</f>
        <v/>
      </c>
      <c r="Z21" s="168" t="e">
        <f>IF(SUM(センター管理!#REF!)=0,"",SUM(センター管理!#REF!)/1000)</f>
        <v>#REF!</v>
      </c>
      <c r="AA21" s="168" t="str">
        <f>IF(SUM(居宅!H21)=0,"",SUM(居宅!H21)/1000)</f>
        <v/>
      </c>
      <c r="AB21" s="168" t="str">
        <f>IF(SUM(居宅!I21)=0,"",SUM(居宅!I21)/1000)</f>
        <v/>
      </c>
      <c r="AC21" s="168" t="str">
        <f>IF(SUM(居宅!L21)=0,"",SUM(居宅!L21)/1000)</f>
        <v/>
      </c>
      <c r="AD21" s="168" t="str">
        <f>IF(SUM(居宅!AB21)=0,"",SUM(居宅!AB21)/1000)</f>
        <v/>
      </c>
      <c r="AE21" s="168" t="str">
        <f>IF(SUM(居宅!AF21)=0,"",SUM(居宅!AF21)/1000)</f>
        <v/>
      </c>
      <c r="AF21" s="168" t="str">
        <f>IF(SUM(居宅!AP21)=0,"",SUM(居宅!AP21)/1000)</f>
        <v/>
      </c>
      <c r="AG21" s="168" t="str">
        <f>IF(SUM(居宅!AT21)=0,"",SUM(居宅!AT21)/1000)</f>
        <v/>
      </c>
      <c r="AH21" s="168" t="str">
        <f>IF(SUM(作業所!H21)=0,"",SUM(作業所!H21)/1000)</f>
        <v/>
      </c>
      <c r="AI21" s="168" t="str">
        <f>IF(SUM(作業所!I21)=0,"",SUM(作業所!I21)/1000)</f>
        <v/>
      </c>
      <c r="AJ21" s="168" t="str">
        <f>IF(SUM(作業所!K21)=0,"",SUM(作業所!K21)/1000)</f>
        <v/>
      </c>
      <c r="AK21" s="168" t="str">
        <f>IF(SUM(作業所!R21)=0,"",SUM(作業所!R21)/1000)</f>
        <v/>
      </c>
      <c r="AL21" s="621" t="str">
        <f>IF(SUM('市受託(公益)'!H21)=0,"",SUM('市受託(公益)'!H21)/1000)</f>
        <v/>
      </c>
      <c r="AM21" s="603"/>
      <c r="AN21" s="174"/>
      <c r="AO21" s="174"/>
      <c r="AP21" s="174"/>
    </row>
    <row r="22" spans="1:42" ht="13.8" hidden="1" outlineLevel="3">
      <c r="A22" s="170"/>
      <c r="D22" s="24"/>
      <c r="E22" s="171"/>
      <c r="F22" s="178" t="s">
        <v>707</v>
      </c>
      <c r="G22" s="43" t="s">
        <v>711</v>
      </c>
      <c r="H22" s="166" t="s">
        <v>914</v>
      </c>
      <c r="I22" s="166" t="str">
        <f t="shared" si="0"/>
        <v/>
      </c>
      <c r="J22" s="166" t="str">
        <f t="shared" si="1"/>
        <v xml:space="preserve"> </v>
      </c>
      <c r="K22" s="167" t="str">
        <f>IF(SUM(法人!H22)=0,"",SUM(法人!H22)/1000)</f>
        <v/>
      </c>
      <c r="L22" s="168" t="str">
        <f>IF(SUM(地域!H22)=0,"",SUM(地域!H22)/1000)</f>
        <v/>
      </c>
      <c r="M22" s="168" t="str">
        <f>IF(SUM(相談!H22)=0,"",SUM(相談!H22)/1000)</f>
        <v/>
      </c>
      <c r="N22" s="168" t="str">
        <f>IF(SUM(相談!I22)=0,"",SUM(相談!I22)/1000)</f>
        <v/>
      </c>
      <c r="O22" s="168" t="str">
        <f>IF(SUM(相談!M22)=0,"",SUM(相談!M22)/1000)</f>
        <v/>
      </c>
      <c r="P22" s="168" t="str">
        <f>IF(SUM(相談!Q22)=0,"",SUM(相談!Q22)/1000)</f>
        <v/>
      </c>
      <c r="Q22" s="168" t="str">
        <f>IF(SUM(基金!H22)=0,"",SUM(基金!H22)/1000)</f>
        <v/>
      </c>
      <c r="R22" s="168" t="str">
        <f>IF(SUM(善銀!H22)=0,"",SUM(善銀!H22)/1000)</f>
        <v/>
      </c>
      <c r="S22" s="168" t="str">
        <f>IF(SUM(一般募金!H22)=0,"",SUM(一般募金!H22)/1000)</f>
        <v/>
      </c>
      <c r="T22" s="168" t="str">
        <f>IF(SUM(一般募金!I22)=0,"",SUM(一般募金!I22)/1000)</f>
        <v/>
      </c>
      <c r="U22" s="168" t="str">
        <f>IF(SUM(一般募金!K22)=0,"",SUM(一般募金!K22)/1000)</f>
        <v/>
      </c>
      <c r="V22" s="168" t="str">
        <f>IF(SUM(歳末募金!H22)=0,"",SUM(歳末募金!I22)/1000)</f>
        <v/>
      </c>
      <c r="W22" s="168" t="str">
        <f>IF(SUM(センター管理!H22)=0,"",SUM(センター管理!H22)/1000)</f>
        <v/>
      </c>
      <c r="X22" s="168" t="str">
        <f>IF(SUM(センター管理!I22)=0,"",SUM(センター管理!I22)/1000)</f>
        <v/>
      </c>
      <c r="Y22" s="168" t="str">
        <f>IF(SUM(センター管理!L22)=0,"",SUM(センター管理!L22)/1000)</f>
        <v/>
      </c>
      <c r="Z22" s="168" t="e">
        <f>IF(SUM(センター管理!#REF!)=0,"",SUM(センター管理!#REF!)/1000)</f>
        <v>#REF!</v>
      </c>
      <c r="AA22" s="168" t="str">
        <f>IF(SUM(居宅!H22)=0,"",SUM(居宅!H22)/1000)</f>
        <v/>
      </c>
      <c r="AB22" s="168" t="str">
        <f>IF(SUM(居宅!I22)=0,"",SUM(居宅!I22)/1000)</f>
        <v/>
      </c>
      <c r="AC22" s="168" t="str">
        <f>IF(SUM(居宅!L22)=0,"",SUM(居宅!L22)/1000)</f>
        <v/>
      </c>
      <c r="AD22" s="168" t="str">
        <f>IF(SUM(居宅!AB22)=0,"",SUM(居宅!AB22)/1000)</f>
        <v/>
      </c>
      <c r="AE22" s="168" t="str">
        <f>IF(SUM(居宅!AF22)=0,"",SUM(居宅!AF22)/1000)</f>
        <v/>
      </c>
      <c r="AF22" s="168" t="str">
        <f>IF(SUM(居宅!AP22)=0,"",SUM(居宅!AP22)/1000)</f>
        <v/>
      </c>
      <c r="AG22" s="168" t="str">
        <f>IF(SUM(居宅!AT22)=0,"",SUM(居宅!AT22)/1000)</f>
        <v/>
      </c>
      <c r="AH22" s="168" t="str">
        <f>IF(SUM(作業所!H22)=0,"",SUM(作業所!H22)/1000)</f>
        <v/>
      </c>
      <c r="AI22" s="168" t="str">
        <f>IF(SUM(作業所!I22)=0,"",SUM(作業所!I22)/1000)</f>
        <v/>
      </c>
      <c r="AJ22" s="168" t="str">
        <f>IF(SUM(作業所!K22)=0,"",SUM(作業所!K22)/1000)</f>
        <v/>
      </c>
      <c r="AK22" s="168" t="str">
        <f>IF(SUM(作業所!R22)=0,"",SUM(作業所!R22)/1000)</f>
        <v/>
      </c>
      <c r="AL22" s="621" t="str">
        <f>IF(SUM('市受託(公益)'!H22)=0,"",SUM('市受託(公益)'!H22)/1000)</f>
        <v/>
      </c>
      <c r="AM22" s="603"/>
      <c r="AN22" s="174"/>
      <c r="AO22" s="174"/>
      <c r="AP22" s="174"/>
    </row>
    <row r="23" spans="1:42" ht="13.8" hidden="1" outlineLevel="3">
      <c r="A23" s="170"/>
      <c r="D23" s="24"/>
      <c r="E23" s="171"/>
      <c r="F23" s="178" t="s">
        <v>708</v>
      </c>
      <c r="G23" s="43" t="s">
        <v>712</v>
      </c>
      <c r="H23" s="166">
        <v>3908</v>
      </c>
      <c r="I23" s="166">
        <f t="shared" si="0"/>
        <v>3900</v>
      </c>
      <c r="J23" s="166">
        <f t="shared" si="1"/>
        <v>-8</v>
      </c>
      <c r="K23" s="167" t="str">
        <f>IF(SUM(法人!H23)=0,"",SUM(法人!H23)/1000)</f>
        <v/>
      </c>
      <c r="L23" s="168">
        <f>IF(SUM(地域!H23)=0,"",SUM(地域!H23)/1000)</f>
        <v>3900</v>
      </c>
      <c r="M23" s="168" t="str">
        <f>IF(SUM(相談!H23)=0,"",SUM(相談!H23)/1000)</f>
        <v/>
      </c>
      <c r="N23" s="168" t="str">
        <f>IF(SUM(相談!I23)=0,"",SUM(相談!I23)/1000)</f>
        <v/>
      </c>
      <c r="O23" s="168" t="str">
        <f>IF(SUM(相談!M23)=0,"",SUM(相談!M23)/1000)</f>
        <v/>
      </c>
      <c r="P23" s="168" t="str">
        <f>IF(SUM(相談!Q23)=0,"",SUM(相談!Q23)/1000)</f>
        <v/>
      </c>
      <c r="Q23" s="168" t="str">
        <f>IF(SUM(基金!H23)=0,"",SUM(基金!H23)/1000)</f>
        <v/>
      </c>
      <c r="R23" s="168" t="str">
        <f>IF(SUM(善銀!H23)=0,"",SUM(善銀!H23)/1000)</f>
        <v/>
      </c>
      <c r="S23" s="168" t="str">
        <f>IF(SUM(一般募金!H23)=0,"",SUM(一般募金!H23)/1000)</f>
        <v/>
      </c>
      <c r="T23" s="168" t="str">
        <f>IF(SUM(一般募金!I23)=0,"",SUM(一般募金!I23)/1000)</f>
        <v/>
      </c>
      <c r="U23" s="168" t="str">
        <f>IF(SUM(一般募金!K23)=0,"",SUM(一般募金!K23)/1000)</f>
        <v/>
      </c>
      <c r="V23" s="168" t="str">
        <f>IF(SUM(歳末募金!H23)=0,"",SUM(歳末募金!I23)/1000)</f>
        <v/>
      </c>
      <c r="W23" s="168" t="str">
        <f>IF(SUM(センター管理!H23)=0,"",SUM(センター管理!H23)/1000)</f>
        <v/>
      </c>
      <c r="X23" s="168" t="str">
        <f>IF(SUM(センター管理!I23)=0,"",SUM(センター管理!I23)/1000)</f>
        <v/>
      </c>
      <c r="Y23" s="168" t="str">
        <f>IF(SUM(センター管理!L23)=0,"",SUM(センター管理!L23)/1000)</f>
        <v/>
      </c>
      <c r="Z23" s="168" t="e">
        <f>IF(SUM(センター管理!#REF!)=0,"",SUM(センター管理!#REF!)/1000)</f>
        <v>#REF!</v>
      </c>
      <c r="AA23" s="168" t="str">
        <f>IF(SUM(居宅!H23)=0,"",SUM(居宅!H23)/1000)</f>
        <v/>
      </c>
      <c r="AB23" s="168" t="str">
        <f>IF(SUM(居宅!I23)=0,"",SUM(居宅!I23)/1000)</f>
        <v/>
      </c>
      <c r="AC23" s="168" t="str">
        <f>IF(SUM(居宅!L23)=0,"",SUM(居宅!L23)/1000)</f>
        <v/>
      </c>
      <c r="AD23" s="168" t="str">
        <f>IF(SUM(居宅!AB23)=0,"",SUM(居宅!AB23)/1000)</f>
        <v/>
      </c>
      <c r="AE23" s="168" t="str">
        <f>IF(SUM(居宅!AF23)=0,"",SUM(居宅!AF23)/1000)</f>
        <v/>
      </c>
      <c r="AF23" s="168" t="str">
        <f>IF(SUM(居宅!AP23)=0,"",SUM(居宅!AP23)/1000)</f>
        <v/>
      </c>
      <c r="AG23" s="168" t="str">
        <f>IF(SUM(居宅!AT23)=0,"",SUM(居宅!AT23)/1000)</f>
        <v/>
      </c>
      <c r="AH23" s="168" t="str">
        <f>IF(SUM(作業所!H23)=0,"",SUM(作業所!H23)/1000)</f>
        <v/>
      </c>
      <c r="AI23" s="168" t="str">
        <f>IF(SUM(作業所!I23)=0,"",SUM(作業所!I23)/1000)</f>
        <v/>
      </c>
      <c r="AJ23" s="168" t="str">
        <f>IF(SUM(作業所!K23)=0,"",SUM(作業所!K23)/1000)</f>
        <v/>
      </c>
      <c r="AK23" s="168" t="str">
        <f>IF(SUM(作業所!R23)=0,"",SUM(作業所!R23)/1000)</f>
        <v/>
      </c>
      <c r="AL23" s="621" t="str">
        <f>IF(SUM('市受託(公益)'!H23)=0,"",SUM('市受託(公益)'!H23)/1000)</f>
        <v/>
      </c>
      <c r="AM23" s="603"/>
      <c r="AN23" s="174"/>
      <c r="AO23" s="174"/>
      <c r="AP23" s="174"/>
    </row>
    <row r="24" spans="1:42" ht="13.8" hidden="1" outlineLevel="1">
      <c r="A24" s="170"/>
      <c r="D24" s="27" t="s">
        <v>390</v>
      </c>
      <c r="E24" s="47" t="s">
        <v>391</v>
      </c>
      <c r="F24" s="48"/>
      <c r="G24" s="172"/>
      <c r="H24" s="166">
        <v>1420</v>
      </c>
      <c r="I24" s="166">
        <f t="shared" si="0"/>
        <v>56</v>
      </c>
      <c r="J24" s="166">
        <f t="shared" si="1"/>
        <v>-1364</v>
      </c>
      <c r="K24" s="167" t="str">
        <f>IF(SUM(法人!H24)=0,"",SUM(法人!H24)/1000)</f>
        <v/>
      </c>
      <c r="L24" s="168" t="str">
        <f>IF(SUM(地域!H24)=0,"",SUM(地域!H24)/1000)</f>
        <v/>
      </c>
      <c r="M24" s="168" t="str">
        <f>IF(SUM(相談!H24)=0,"",SUM(相談!H24)/1000)</f>
        <v/>
      </c>
      <c r="N24" s="168" t="str">
        <f>IF(SUM(相談!I24)=0,"",SUM(相談!I24)/1000)</f>
        <v/>
      </c>
      <c r="O24" s="168" t="str">
        <f>IF(SUM(相談!M24)=0,"",SUM(相談!M24)/1000)</f>
        <v/>
      </c>
      <c r="P24" s="168" t="str">
        <f>IF(SUM(相談!Q24)=0,"",SUM(相談!Q24)/1000)</f>
        <v/>
      </c>
      <c r="Q24" s="168" t="str">
        <f>IF(SUM(基金!H24)=0,"",SUM(基金!H24)/1000)</f>
        <v/>
      </c>
      <c r="R24" s="168" t="str">
        <f>IF(SUM(善銀!H24)=0,"",SUM(善銀!H24)/1000)</f>
        <v/>
      </c>
      <c r="S24" s="168" t="str">
        <f>IF(SUM(一般募金!H24)=0,"",SUM(一般募金!H24)/1000)</f>
        <v/>
      </c>
      <c r="T24" s="168" t="str">
        <f>IF(SUM(一般募金!I24)=0,"",SUM(一般募金!I24)/1000)</f>
        <v/>
      </c>
      <c r="U24" s="168" t="str">
        <f>IF(SUM(一般募金!K24)=0,"",SUM(一般募金!K24)/1000)</f>
        <v/>
      </c>
      <c r="V24" s="168" t="str">
        <f>IF(SUM(歳末募金!H24)=0,"",SUM(歳末募金!I24)/1000)</f>
        <v/>
      </c>
      <c r="W24" s="168" t="str">
        <f>IF(SUM(センター管理!H24)=0,"",SUM(センター管理!H24)/1000)</f>
        <v/>
      </c>
      <c r="X24" s="168" t="str">
        <f>IF(SUM(センター管理!I24)=0,"",SUM(センター管理!I24)/1000)</f>
        <v/>
      </c>
      <c r="Y24" s="168" t="str">
        <f>IF(SUM(センター管理!L24)=0,"",SUM(センター管理!L24)/1000)</f>
        <v/>
      </c>
      <c r="Z24" s="168" t="e">
        <f>IF(SUM(センター管理!#REF!)=0,"",SUM(センター管理!#REF!)/1000)</f>
        <v>#REF!</v>
      </c>
      <c r="AA24" s="168">
        <f>IF(SUM(居宅!H24)=0,"",SUM(居宅!H24)/1000)</f>
        <v>56</v>
      </c>
      <c r="AB24" s="168">
        <f>IF(SUM(居宅!I24)=0,"",SUM(居宅!I24)/1000)</f>
        <v>20</v>
      </c>
      <c r="AC24" s="168">
        <f>IF(SUM(居宅!L24)=0,"",SUM(居宅!L24)/1000)</f>
        <v>36</v>
      </c>
      <c r="AD24" s="168" t="str">
        <f>IF(SUM(居宅!AB24)=0,"",SUM(居宅!AB24)/1000)</f>
        <v/>
      </c>
      <c r="AE24" s="168" t="str">
        <f>IF(SUM(居宅!AF24)=0,"",SUM(居宅!AF24)/1000)</f>
        <v/>
      </c>
      <c r="AF24" s="168" t="str">
        <f>IF(SUM(居宅!AP24)=0,"",SUM(居宅!AP24)/1000)</f>
        <v/>
      </c>
      <c r="AG24" s="168" t="str">
        <f>IF(SUM(居宅!AT24)=0,"",SUM(居宅!AT24)/1000)</f>
        <v/>
      </c>
      <c r="AH24" s="168" t="str">
        <f>IF(SUM(作業所!H24)=0,"",SUM(作業所!H24)/1000)</f>
        <v/>
      </c>
      <c r="AI24" s="168" t="str">
        <f>IF(SUM(作業所!I24)=0,"",SUM(作業所!I24)/1000)</f>
        <v/>
      </c>
      <c r="AJ24" s="168" t="str">
        <f>IF(SUM(作業所!K24)=0,"",SUM(作業所!K24)/1000)</f>
        <v/>
      </c>
      <c r="AK24" s="168" t="str">
        <f>IF(SUM(作業所!R24)=0,"",SUM(作業所!R24)/1000)</f>
        <v/>
      </c>
      <c r="AL24" s="621" t="str">
        <f>IF(SUM('市受託(公益)'!H24)=0,"",SUM('市受託(公益)'!H24)/1000)</f>
        <v/>
      </c>
      <c r="AM24" s="603" t="str">
        <f>IF(SUM('市受託(公益)'!I24)=0,"",SUM('市受託(公益)'!I24)/1000)</f>
        <v/>
      </c>
      <c r="AN24" s="174" t="str">
        <f>IF(SUM('市受託(公益)'!K24)=0,"",SUM('市受託(公益)'!K24)/1000)</f>
        <v/>
      </c>
      <c r="AO24" s="174" t="str">
        <f>IF(SUM('市受託(公益)'!M24)=0,"",SUM('市受託(公益)'!M24)/1000)</f>
        <v/>
      </c>
      <c r="AP24" s="174" t="e">
        <f>IF(SUM('市受託(公益)'!#REF!)=0,"",SUM('市受託(公益)'!#REF!)/1000)</f>
        <v>#REF!</v>
      </c>
    </row>
    <row r="25" spans="1:42" ht="13.8" hidden="1" outlineLevel="2">
      <c r="A25" s="170"/>
      <c r="D25" s="24"/>
      <c r="E25" s="171"/>
      <c r="F25" s="27" t="s">
        <v>392</v>
      </c>
      <c r="G25" s="47" t="s">
        <v>393</v>
      </c>
      <c r="H25" s="166">
        <v>626</v>
      </c>
      <c r="I25" s="166">
        <f t="shared" si="0"/>
        <v>20</v>
      </c>
      <c r="J25" s="166">
        <f t="shared" si="1"/>
        <v>-606</v>
      </c>
      <c r="K25" s="167" t="str">
        <f>IF(SUM(法人!H25)=0,"",SUM(法人!H25)/1000)</f>
        <v/>
      </c>
      <c r="L25" s="168" t="str">
        <f>IF(SUM(地域!H25)=0,"",SUM(地域!H25)/1000)</f>
        <v/>
      </c>
      <c r="M25" s="168" t="str">
        <f>IF(SUM(相談!H25)=0,"",SUM(相談!H25)/1000)</f>
        <v/>
      </c>
      <c r="N25" s="168" t="str">
        <f>IF(SUM(相談!I25)=0,"",SUM(相談!I25)/1000)</f>
        <v/>
      </c>
      <c r="O25" s="168" t="str">
        <f>IF(SUM(相談!M25)=0,"",SUM(相談!M25)/1000)</f>
        <v/>
      </c>
      <c r="P25" s="168" t="str">
        <f>IF(SUM(相談!Q25)=0,"",SUM(相談!Q25)/1000)</f>
        <v/>
      </c>
      <c r="Q25" s="168" t="str">
        <f>IF(SUM(基金!H25)=0,"",SUM(基金!H25)/1000)</f>
        <v/>
      </c>
      <c r="R25" s="168" t="str">
        <f>IF(SUM(善銀!H25)=0,"",SUM(善銀!H25)/1000)</f>
        <v/>
      </c>
      <c r="S25" s="168" t="str">
        <f>IF(SUM(一般募金!H25)=0,"",SUM(一般募金!H25)/1000)</f>
        <v/>
      </c>
      <c r="T25" s="168" t="str">
        <f>IF(SUM(一般募金!I25)=0,"",SUM(一般募金!I25)/1000)</f>
        <v/>
      </c>
      <c r="U25" s="168" t="str">
        <f>IF(SUM(一般募金!K25)=0,"",SUM(一般募金!K25)/1000)</f>
        <v/>
      </c>
      <c r="V25" s="168" t="str">
        <f>IF(SUM(歳末募金!H25)=0,"",SUM(歳末募金!I25)/1000)</f>
        <v/>
      </c>
      <c r="W25" s="168" t="str">
        <f>IF(SUM(センター管理!H25)=0,"",SUM(センター管理!H25)/1000)</f>
        <v/>
      </c>
      <c r="X25" s="168" t="str">
        <f>IF(SUM(センター管理!I25)=0,"",SUM(センター管理!I25)/1000)</f>
        <v/>
      </c>
      <c r="Y25" s="168" t="str">
        <f>IF(SUM(センター管理!L25)=0,"",SUM(センター管理!L25)/1000)</f>
        <v/>
      </c>
      <c r="Z25" s="168" t="e">
        <f>IF(SUM(センター管理!#REF!)=0,"",SUM(センター管理!#REF!)/1000)</f>
        <v>#REF!</v>
      </c>
      <c r="AA25" s="168">
        <f>IF(SUM(居宅!H25)=0,"",SUM(居宅!H25)/1000)</f>
        <v>20</v>
      </c>
      <c r="AB25" s="168">
        <f>IF(SUM(居宅!I25)=0,"",SUM(居宅!I25)/1000)</f>
        <v>20</v>
      </c>
      <c r="AC25" s="168" t="str">
        <f>IF(SUM(居宅!L25)=0,"",SUM(居宅!L25)/1000)</f>
        <v/>
      </c>
      <c r="AD25" s="168" t="str">
        <f>IF(SUM(居宅!AB25)=0,"",SUM(居宅!AB25)/1000)</f>
        <v/>
      </c>
      <c r="AE25" s="168" t="str">
        <f>IF(SUM(居宅!AF25)=0,"",SUM(居宅!AF25)/1000)</f>
        <v/>
      </c>
      <c r="AF25" s="168" t="str">
        <f>IF(SUM(居宅!AP25)=0,"",SUM(居宅!AP25)/1000)</f>
        <v/>
      </c>
      <c r="AG25" s="168" t="str">
        <f>IF(SUM(居宅!AT25)=0,"",SUM(居宅!AT25)/1000)</f>
        <v/>
      </c>
      <c r="AH25" s="168" t="str">
        <f>IF(SUM(作業所!H25)=0,"",SUM(作業所!H25)/1000)</f>
        <v/>
      </c>
      <c r="AI25" s="168" t="str">
        <f>IF(SUM(作業所!I25)=0,"",SUM(作業所!I25)/1000)</f>
        <v/>
      </c>
      <c r="AJ25" s="168" t="str">
        <f>IF(SUM(作業所!K25)=0,"",SUM(作業所!K25)/1000)</f>
        <v/>
      </c>
      <c r="AK25" s="168" t="str">
        <f>IF(SUM(作業所!R25)=0,"",SUM(作業所!R25)/1000)</f>
        <v/>
      </c>
      <c r="AL25" s="621" t="str">
        <f>IF(SUM('市受託(公益)'!H25)=0,"",SUM('市受託(公益)'!H25)/1000)</f>
        <v/>
      </c>
      <c r="AM25" s="603" t="str">
        <f>IF(SUM('市受託(公益)'!I25)=0,"",SUM('市受託(公益)'!I25)/1000)</f>
        <v/>
      </c>
      <c r="AN25" s="174" t="str">
        <f>IF(SUM('市受託(公益)'!K25)=0,"",SUM('市受託(公益)'!K25)/1000)</f>
        <v/>
      </c>
      <c r="AO25" s="174" t="str">
        <f>IF(SUM('市受託(公益)'!M25)=0,"",SUM('市受託(公益)'!M25)/1000)</f>
        <v/>
      </c>
      <c r="AP25" s="174" t="e">
        <f>IF(SUM('市受託(公益)'!#REF!)=0,"",SUM('市受託(公益)'!#REF!)/1000)</f>
        <v>#REF!</v>
      </c>
    </row>
    <row r="26" spans="1:42" ht="13.8" hidden="1" outlineLevel="2">
      <c r="A26" s="170"/>
      <c r="D26" s="24"/>
      <c r="E26" s="171"/>
      <c r="F26" s="27" t="s">
        <v>395</v>
      </c>
      <c r="G26" s="47" t="s">
        <v>394</v>
      </c>
      <c r="H26" s="166">
        <v>794</v>
      </c>
      <c r="I26" s="166">
        <f t="shared" si="0"/>
        <v>36</v>
      </c>
      <c r="J26" s="166">
        <f t="shared" si="1"/>
        <v>-758</v>
      </c>
      <c r="K26" s="167" t="str">
        <f>IF(SUM(法人!H26)=0,"",SUM(法人!H26)/1000)</f>
        <v/>
      </c>
      <c r="L26" s="168" t="str">
        <f>IF(SUM(地域!H26)=0,"",SUM(地域!H26)/1000)</f>
        <v/>
      </c>
      <c r="M26" s="168" t="str">
        <f>IF(SUM(相談!H26)=0,"",SUM(相談!H26)/1000)</f>
        <v/>
      </c>
      <c r="N26" s="168" t="str">
        <f>IF(SUM(相談!I26)=0,"",SUM(相談!I26)/1000)</f>
        <v/>
      </c>
      <c r="O26" s="168" t="str">
        <f>IF(SUM(相談!M26)=0,"",SUM(相談!M26)/1000)</f>
        <v/>
      </c>
      <c r="P26" s="168" t="str">
        <f>IF(SUM(相談!Q26)=0,"",SUM(相談!Q26)/1000)</f>
        <v/>
      </c>
      <c r="Q26" s="168" t="str">
        <f>IF(SUM(基金!H26)=0,"",SUM(基金!H26)/1000)</f>
        <v/>
      </c>
      <c r="R26" s="168" t="str">
        <f>IF(SUM(善銀!H26)=0,"",SUM(善銀!H26)/1000)</f>
        <v/>
      </c>
      <c r="S26" s="168" t="str">
        <f>IF(SUM(一般募金!H26)=0,"",SUM(一般募金!H26)/1000)</f>
        <v/>
      </c>
      <c r="T26" s="168" t="str">
        <f>IF(SUM(一般募金!I26)=0,"",SUM(一般募金!I26)/1000)</f>
        <v/>
      </c>
      <c r="U26" s="168" t="str">
        <f>IF(SUM(一般募金!K26)=0,"",SUM(一般募金!K26)/1000)</f>
        <v/>
      </c>
      <c r="V26" s="168" t="str">
        <f>IF(SUM(歳末募金!H26)=0,"",SUM(歳末募金!I26)/1000)</f>
        <v/>
      </c>
      <c r="W26" s="168" t="str">
        <f>IF(SUM(センター管理!H26)=0,"",SUM(センター管理!H26)/1000)</f>
        <v/>
      </c>
      <c r="X26" s="168" t="str">
        <f>IF(SUM(センター管理!I26)=0,"",SUM(センター管理!I26)/1000)</f>
        <v/>
      </c>
      <c r="Y26" s="168" t="str">
        <f>IF(SUM(センター管理!L26)=0,"",SUM(センター管理!L26)/1000)</f>
        <v/>
      </c>
      <c r="Z26" s="168" t="e">
        <f>IF(SUM(センター管理!#REF!)=0,"",SUM(センター管理!#REF!)/1000)</f>
        <v>#REF!</v>
      </c>
      <c r="AA26" s="168">
        <f>IF(SUM(居宅!H26)=0,"",SUM(居宅!H26)/1000)</f>
        <v>36</v>
      </c>
      <c r="AB26" s="168" t="str">
        <f>IF(SUM(居宅!I26)=0,"",SUM(居宅!I26)/1000)</f>
        <v/>
      </c>
      <c r="AC26" s="168">
        <f>IF(SUM(居宅!L26)=0,"",SUM(居宅!L26)/1000)</f>
        <v>36</v>
      </c>
      <c r="AD26" s="168" t="str">
        <f>IF(SUM(居宅!AB26)=0,"",SUM(居宅!AB26)/1000)</f>
        <v/>
      </c>
      <c r="AE26" s="168" t="str">
        <f>IF(SUM(居宅!AF26)=0,"",SUM(居宅!AF26)/1000)</f>
        <v/>
      </c>
      <c r="AF26" s="168" t="str">
        <f>IF(SUM(居宅!AP26)=0,"",SUM(居宅!AP26)/1000)</f>
        <v/>
      </c>
      <c r="AG26" s="168" t="str">
        <f>IF(SUM(居宅!AT26)=0,"",SUM(居宅!AT26)/1000)</f>
        <v/>
      </c>
      <c r="AH26" s="168" t="str">
        <f>IF(SUM(作業所!H26)=0,"",SUM(作業所!H26)/1000)</f>
        <v/>
      </c>
      <c r="AI26" s="168" t="str">
        <f>IF(SUM(作業所!I26)=0,"",SUM(作業所!I26)/1000)</f>
        <v/>
      </c>
      <c r="AJ26" s="168" t="str">
        <f>IF(SUM(作業所!K26)=0,"",SUM(作業所!K26)/1000)</f>
        <v/>
      </c>
      <c r="AK26" s="168" t="str">
        <f>IF(SUM(作業所!R26)=0,"",SUM(作業所!R26)/1000)</f>
        <v/>
      </c>
      <c r="AL26" s="621" t="str">
        <f>IF(SUM('市受託(公益)'!H26)=0,"",SUM('市受託(公益)'!H26)/1000)</f>
        <v/>
      </c>
      <c r="AM26" s="603" t="str">
        <f>IF(SUM('市受託(公益)'!I26)=0,"",SUM('市受託(公益)'!I26)/1000)</f>
        <v/>
      </c>
      <c r="AN26" s="174" t="str">
        <f>IF(SUM('市受託(公益)'!K26)=0,"",SUM('市受託(公益)'!K26)/1000)</f>
        <v/>
      </c>
      <c r="AO26" s="174" t="str">
        <f>IF(SUM('市受託(公益)'!M26)=0,"",SUM('市受託(公益)'!M26)/1000)</f>
        <v/>
      </c>
      <c r="AP26" s="174" t="e">
        <f>IF(SUM('市受託(公益)'!#REF!)=0,"",SUM('市受託(公益)'!#REF!)/1000)</f>
        <v>#REF!</v>
      </c>
    </row>
    <row r="27" spans="1:42" s="563" customFormat="1" ht="13.8" hidden="1" outlineLevel="3">
      <c r="A27" s="564"/>
      <c r="B27" s="641"/>
      <c r="D27" s="566"/>
      <c r="E27" s="567"/>
      <c r="F27" s="545" t="s">
        <v>705</v>
      </c>
      <c r="G27" s="527" t="s">
        <v>920</v>
      </c>
      <c r="H27" s="166">
        <v>0</v>
      </c>
      <c r="I27" s="642">
        <f t="shared" si="0"/>
        <v>36</v>
      </c>
      <c r="J27" s="642">
        <f t="shared" si="1"/>
        <v>36</v>
      </c>
      <c r="K27" s="167" t="str">
        <f>IF(SUM(法人!H27)=0,"",SUM(法人!H27)/1000)</f>
        <v/>
      </c>
      <c r="L27" s="168" t="str">
        <f>IF(SUM(地域!H27)=0,"",SUM(地域!H27)/1000)</f>
        <v/>
      </c>
      <c r="M27" s="168" t="str">
        <f>IF(SUM(相談!H27)=0,"",SUM(相談!H27)/1000)</f>
        <v/>
      </c>
      <c r="N27" s="168" t="str">
        <f>IF(SUM(相談!I27)=0,"",SUM(相談!I27)/1000)</f>
        <v/>
      </c>
      <c r="O27" s="168" t="str">
        <f>IF(SUM(相談!M27)=0,"",SUM(相談!M27)/1000)</f>
        <v/>
      </c>
      <c r="P27" s="168" t="str">
        <f>IF(SUM(相談!Q27)=0,"",SUM(相談!Q27)/1000)</f>
        <v/>
      </c>
      <c r="Q27" s="168" t="str">
        <f>IF(SUM(基金!H27)=0,"",SUM(基金!H27)/1000)</f>
        <v/>
      </c>
      <c r="R27" s="168" t="str">
        <f>IF(SUM(善銀!H27)=0,"",SUM(善銀!H27)/1000)</f>
        <v/>
      </c>
      <c r="S27" s="168" t="str">
        <f>IF(SUM(一般募金!H27)=0,"",SUM(一般募金!H27)/1000)</f>
        <v/>
      </c>
      <c r="T27" s="168" t="str">
        <f>IF(SUM(一般募金!I27)=0,"",SUM(一般募金!I27)/1000)</f>
        <v/>
      </c>
      <c r="U27" s="168" t="str">
        <f>IF(SUM(一般募金!K27)=0,"",SUM(一般募金!K27)/1000)</f>
        <v/>
      </c>
      <c r="V27" s="168" t="str">
        <f>IF(SUM(歳末募金!H27)=0,"",SUM(歳末募金!I27)/1000)</f>
        <v/>
      </c>
      <c r="W27" s="168" t="str">
        <f>IF(SUM(センター管理!H27)=0,"",SUM(センター管理!H27)/1000)</f>
        <v/>
      </c>
      <c r="X27" s="168" t="str">
        <f>IF(SUM(センター管理!I27)=0,"",SUM(センター管理!I27)/1000)</f>
        <v/>
      </c>
      <c r="Y27" s="168" t="str">
        <f>IF(SUM(センター管理!L27)=0,"",SUM(センター管理!L27)/1000)</f>
        <v/>
      </c>
      <c r="Z27" s="168" t="e">
        <f>IF(SUM(センター管理!#REF!)=0,"",SUM(センター管理!#REF!)/1000)</f>
        <v>#REF!</v>
      </c>
      <c r="AA27" s="168">
        <f>IF(SUM(居宅!H27)=0,"",SUM(居宅!H27)/1000)</f>
        <v>36</v>
      </c>
      <c r="AB27" s="168" t="str">
        <f>IF(SUM(居宅!I27)=0,"",SUM(居宅!I27)/1000)</f>
        <v/>
      </c>
      <c r="AC27" s="168">
        <f>IF(SUM(居宅!L27)=0,"",SUM(居宅!L27)/1000)</f>
        <v>36</v>
      </c>
      <c r="AD27" s="168" t="str">
        <f>IF(SUM(居宅!AB27)=0,"",SUM(居宅!AB27)/1000)</f>
        <v/>
      </c>
      <c r="AE27" s="168" t="str">
        <f>IF(SUM(居宅!AF27)=0,"",SUM(居宅!AF27)/1000)</f>
        <v/>
      </c>
      <c r="AF27" s="168" t="str">
        <f>IF(SUM(居宅!AP27)=0,"",SUM(居宅!AP27)/1000)</f>
        <v/>
      </c>
      <c r="AG27" s="168" t="str">
        <f>IF(SUM(居宅!AT27)=0,"",SUM(居宅!AT27)/1000)</f>
        <v/>
      </c>
      <c r="AH27" s="168" t="str">
        <f>IF(SUM(作業所!H27)=0,"",SUM(作業所!H27)/1000)</f>
        <v/>
      </c>
      <c r="AI27" s="168" t="str">
        <f>IF(SUM(作業所!I27)=0,"",SUM(作業所!I27)/1000)</f>
        <v/>
      </c>
      <c r="AJ27" s="168" t="str">
        <f>IF(SUM(作業所!K27)=0,"",SUM(作業所!K27)/1000)</f>
        <v/>
      </c>
      <c r="AK27" s="168" t="str">
        <f>IF(SUM(作業所!R27)=0,"",SUM(作業所!R27)/1000)</f>
        <v/>
      </c>
      <c r="AL27" s="621" t="str">
        <f>IF(SUM('市受託(公益)'!H27)=0,"",SUM('市受託(公益)'!H27)/1000)</f>
        <v/>
      </c>
      <c r="AM27" s="646"/>
      <c r="AN27" s="647"/>
      <c r="AO27" s="647"/>
      <c r="AP27" s="647"/>
    </row>
    <row r="28" spans="1:42" s="563" customFormat="1" ht="13.8" hidden="1" outlineLevel="3">
      <c r="A28" s="564"/>
      <c r="B28" s="641"/>
      <c r="D28" s="566"/>
      <c r="E28" s="567"/>
      <c r="F28" s="545" t="s">
        <v>708</v>
      </c>
      <c r="G28" s="527" t="s">
        <v>712</v>
      </c>
      <c r="H28" s="166" t="s">
        <v>914</v>
      </c>
      <c r="I28" s="642" t="str">
        <f t="shared" si="0"/>
        <v/>
      </c>
      <c r="J28" s="642" t="str">
        <f t="shared" si="1"/>
        <v xml:space="preserve"> </v>
      </c>
      <c r="K28" s="167" t="str">
        <f>IF(SUM(法人!H28)=0,"",SUM(法人!H28)/1000)</f>
        <v/>
      </c>
      <c r="L28" s="168" t="str">
        <f>IF(SUM(地域!H28)=0,"",SUM(地域!H28)/1000)</f>
        <v/>
      </c>
      <c r="M28" s="168" t="str">
        <f>IF(SUM(相談!H28)=0,"",SUM(相談!H28)/1000)</f>
        <v/>
      </c>
      <c r="N28" s="168" t="str">
        <f>IF(SUM(相談!I28)=0,"",SUM(相談!I28)/1000)</f>
        <v/>
      </c>
      <c r="O28" s="168" t="str">
        <f>IF(SUM(相談!M28)=0,"",SUM(相談!M28)/1000)</f>
        <v/>
      </c>
      <c r="P28" s="168" t="str">
        <f>IF(SUM(相談!Q28)=0,"",SUM(相談!Q28)/1000)</f>
        <v/>
      </c>
      <c r="Q28" s="168" t="str">
        <f>IF(SUM(基金!H28)=0,"",SUM(基金!H28)/1000)</f>
        <v/>
      </c>
      <c r="R28" s="168" t="str">
        <f>IF(SUM(善銀!H28)=0,"",SUM(善銀!H28)/1000)</f>
        <v/>
      </c>
      <c r="S28" s="168" t="str">
        <f>IF(SUM(一般募金!H28)=0,"",SUM(一般募金!H28)/1000)</f>
        <v/>
      </c>
      <c r="T28" s="168" t="str">
        <f>IF(SUM(一般募金!I28)=0,"",SUM(一般募金!I28)/1000)</f>
        <v/>
      </c>
      <c r="U28" s="168" t="str">
        <f>IF(SUM(一般募金!K28)=0,"",SUM(一般募金!K28)/1000)</f>
        <v/>
      </c>
      <c r="V28" s="168" t="str">
        <f>IF(SUM(歳末募金!H28)=0,"",SUM(歳末募金!I28)/1000)</f>
        <v/>
      </c>
      <c r="W28" s="168" t="str">
        <f>IF(SUM(センター管理!H28)=0,"",SUM(センター管理!H28)/1000)</f>
        <v/>
      </c>
      <c r="X28" s="168" t="str">
        <f>IF(SUM(センター管理!I28)=0,"",SUM(センター管理!I28)/1000)</f>
        <v/>
      </c>
      <c r="Y28" s="168" t="str">
        <f>IF(SUM(センター管理!L28)=0,"",SUM(センター管理!L28)/1000)</f>
        <v/>
      </c>
      <c r="Z28" s="168" t="e">
        <f>IF(SUM(センター管理!#REF!)=0,"",SUM(センター管理!#REF!)/1000)</f>
        <v>#REF!</v>
      </c>
      <c r="AA28" s="168" t="str">
        <f>IF(SUM(居宅!H28)=0,"",SUM(居宅!H28)/1000)</f>
        <v/>
      </c>
      <c r="AB28" s="168" t="str">
        <f>IF(SUM(居宅!I28)=0,"",SUM(居宅!I28)/1000)</f>
        <v/>
      </c>
      <c r="AC28" s="168" t="str">
        <f>IF(SUM(居宅!L28)=0,"",SUM(居宅!L28)/1000)</f>
        <v/>
      </c>
      <c r="AD28" s="168" t="str">
        <f>IF(SUM(居宅!AB28)=0,"",SUM(居宅!AB28)/1000)</f>
        <v/>
      </c>
      <c r="AE28" s="168" t="str">
        <f>IF(SUM(居宅!AF28)=0,"",SUM(居宅!AF28)/1000)</f>
        <v/>
      </c>
      <c r="AF28" s="168" t="str">
        <f>IF(SUM(居宅!AP28)=0,"",SUM(居宅!AP28)/1000)</f>
        <v/>
      </c>
      <c r="AG28" s="168" t="str">
        <f>IF(SUM(居宅!AT28)=0,"",SUM(居宅!AT28)/1000)</f>
        <v/>
      </c>
      <c r="AH28" s="168" t="str">
        <f>IF(SUM(作業所!H28)=0,"",SUM(作業所!H28)/1000)</f>
        <v/>
      </c>
      <c r="AI28" s="168" t="str">
        <f>IF(SUM(作業所!I28)=0,"",SUM(作業所!I28)/1000)</f>
        <v/>
      </c>
      <c r="AJ28" s="168" t="str">
        <f>IF(SUM(作業所!K28)=0,"",SUM(作業所!K28)/1000)</f>
        <v/>
      </c>
      <c r="AK28" s="168" t="str">
        <f>IF(SUM(作業所!R28)=0,"",SUM(作業所!R28)/1000)</f>
        <v/>
      </c>
      <c r="AL28" s="621" t="str">
        <f>IF(SUM('市受託(公益)'!H28)=0,"",SUM('市受託(公益)'!H28)/1000)</f>
        <v/>
      </c>
      <c r="AM28" s="646"/>
      <c r="AN28" s="647"/>
      <c r="AO28" s="647"/>
      <c r="AP28" s="647"/>
    </row>
    <row r="29" spans="1:42" ht="13.8" hidden="1" outlineLevel="1">
      <c r="A29" s="170"/>
      <c r="B29" s="17"/>
      <c r="C29" s="171"/>
      <c r="D29" s="27" t="s">
        <v>396</v>
      </c>
      <c r="E29" s="47" t="s">
        <v>397</v>
      </c>
      <c r="F29" s="48"/>
      <c r="G29" s="172"/>
      <c r="H29" s="166">
        <v>11948</v>
      </c>
      <c r="I29" s="166">
        <f t="shared" si="0"/>
        <v>11243</v>
      </c>
      <c r="J29" s="166">
        <f t="shared" si="1"/>
        <v>-705</v>
      </c>
      <c r="K29" s="167" t="str">
        <f>IF(SUM(法人!H29)=0,"",SUM(法人!H29)/1000)</f>
        <v/>
      </c>
      <c r="L29" s="168" t="str">
        <f>IF(SUM(地域!H29)=0,"",SUM(地域!H29)/1000)</f>
        <v/>
      </c>
      <c r="M29" s="168" t="str">
        <f>IF(SUM(相談!H29)=0,"",SUM(相談!H29)/1000)</f>
        <v/>
      </c>
      <c r="N29" s="168" t="str">
        <f>IF(SUM(相談!I29)=0,"",SUM(相談!I29)/1000)</f>
        <v/>
      </c>
      <c r="O29" s="168" t="str">
        <f>IF(SUM(相談!M29)=0,"",SUM(相談!M29)/1000)</f>
        <v/>
      </c>
      <c r="P29" s="168" t="str">
        <f>IF(SUM(相談!Q29)=0,"",SUM(相談!Q29)/1000)</f>
        <v/>
      </c>
      <c r="Q29" s="168" t="str">
        <f>IF(SUM(基金!H29)=0,"",SUM(基金!H29)/1000)</f>
        <v/>
      </c>
      <c r="R29" s="168" t="str">
        <f>IF(SUM(善銀!H29)=0,"",SUM(善銀!H29)/1000)</f>
        <v/>
      </c>
      <c r="S29" s="168">
        <f>IF(SUM(一般募金!H29)=0,"",SUM(一般募金!H29)/1000)</f>
        <v>5663</v>
      </c>
      <c r="T29" s="168" t="str">
        <f>IF(SUM(一般募金!I29)=0,"",SUM(一般募金!I29)/1000)</f>
        <v/>
      </c>
      <c r="U29" s="168">
        <f>IF(SUM(一般募金!K29)=0,"",SUM(一般募金!K29)/1000)</f>
        <v>5663</v>
      </c>
      <c r="V29" s="168">
        <f>IF(SUM(歳末募金!H29)=0,"",SUM(歳末募金!I29)/1000)</f>
        <v>5580</v>
      </c>
      <c r="W29" s="168" t="str">
        <f>IF(SUM(センター管理!H29)=0,"",SUM(センター管理!H29)/1000)</f>
        <v/>
      </c>
      <c r="X29" s="168" t="str">
        <f>IF(SUM(センター管理!I29)=0,"",SUM(センター管理!I29)/1000)</f>
        <v/>
      </c>
      <c r="Y29" s="168" t="str">
        <f>IF(SUM(センター管理!L29)=0,"",SUM(センター管理!L29)/1000)</f>
        <v/>
      </c>
      <c r="Z29" s="168" t="e">
        <f>IF(SUM(センター管理!#REF!)=0,"",SUM(センター管理!#REF!)/1000)</f>
        <v>#REF!</v>
      </c>
      <c r="AA29" s="168" t="str">
        <f>IF(SUM(居宅!H29)=0,"",SUM(居宅!H29)/1000)</f>
        <v/>
      </c>
      <c r="AB29" s="168" t="str">
        <f>IF(SUM(居宅!I29)=0,"",SUM(居宅!I29)/1000)</f>
        <v/>
      </c>
      <c r="AC29" s="168" t="str">
        <f>IF(SUM(居宅!L29)=0,"",SUM(居宅!L29)/1000)</f>
        <v/>
      </c>
      <c r="AD29" s="168" t="str">
        <f>IF(SUM(居宅!AB29)=0,"",SUM(居宅!AB29)/1000)</f>
        <v/>
      </c>
      <c r="AE29" s="168" t="str">
        <f>IF(SUM(居宅!AF29)=0,"",SUM(居宅!AF29)/1000)</f>
        <v/>
      </c>
      <c r="AF29" s="168" t="str">
        <f>IF(SUM(居宅!AP29)=0,"",SUM(居宅!AP29)/1000)</f>
        <v/>
      </c>
      <c r="AG29" s="168" t="str">
        <f>IF(SUM(居宅!AT29)=0,"",SUM(居宅!AT29)/1000)</f>
        <v/>
      </c>
      <c r="AH29" s="168" t="str">
        <f>IF(SUM(作業所!H29)=0,"",SUM(作業所!H29)/1000)</f>
        <v/>
      </c>
      <c r="AI29" s="168" t="str">
        <f>IF(SUM(作業所!I29)=0,"",SUM(作業所!I29)/1000)</f>
        <v/>
      </c>
      <c r="AJ29" s="168" t="str">
        <f>IF(SUM(作業所!K29)=0,"",SUM(作業所!K29)/1000)</f>
        <v/>
      </c>
      <c r="AK29" s="168" t="str">
        <f>IF(SUM(作業所!R29)=0,"",SUM(作業所!R29)/1000)</f>
        <v/>
      </c>
      <c r="AL29" s="621" t="str">
        <f>IF(SUM('市受託(公益)'!H29)=0,"",SUM('市受託(公益)'!H29)/1000)</f>
        <v/>
      </c>
      <c r="AM29" s="605" t="str">
        <f>IF(SUM('市受託(公益)'!I29)=0,"",SUM('市受託(公益)'!I29)/1000)</f>
        <v/>
      </c>
      <c r="AN29" s="177" t="str">
        <f>IF(SUM('市受託(公益)'!K29)=0,"",SUM('市受託(公益)'!K29)/1000)</f>
        <v/>
      </c>
      <c r="AO29" s="177" t="str">
        <f>IF(SUM('市受託(公益)'!M29)=0,"",SUM('市受託(公益)'!M29)/1000)</f>
        <v/>
      </c>
      <c r="AP29" s="177" t="e">
        <f>IF(SUM('市受託(公益)'!#REF!)=0,"",SUM('市受託(公益)'!#REF!)/1000)</f>
        <v>#REF!</v>
      </c>
    </row>
    <row r="30" spans="1:42" ht="13.8" hidden="1" outlineLevel="2">
      <c r="A30" s="170"/>
      <c r="E30" s="88"/>
      <c r="F30" s="48" t="s">
        <v>398</v>
      </c>
      <c r="G30" s="172" t="s">
        <v>399</v>
      </c>
      <c r="H30" s="166">
        <v>7177</v>
      </c>
      <c r="I30" s="166">
        <f t="shared" si="0"/>
        <v>5663</v>
      </c>
      <c r="J30" s="166">
        <f t="shared" si="1"/>
        <v>-1514</v>
      </c>
      <c r="K30" s="167" t="str">
        <f>IF(SUM(法人!H30)=0,"",SUM(法人!H30)/1000)</f>
        <v/>
      </c>
      <c r="L30" s="168" t="str">
        <f>IF(SUM(地域!H30)=0,"",SUM(地域!H30)/1000)</f>
        <v/>
      </c>
      <c r="M30" s="168" t="str">
        <f>IF(SUM(相談!H30)=0,"",SUM(相談!H30)/1000)</f>
        <v/>
      </c>
      <c r="N30" s="168" t="str">
        <f>IF(SUM(相談!I30)=0,"",SUM(相談!I30)/1000)</f>
        <v/>
      </c>
      <c r="O30" s="168" t="str">
        <f>IF(SUM(相談!M30)=0,"",SUM(相談!M30)/1000)</f>
        <v/>
      </c>
      <c r="P30" s="168" t="str">
        <f>IF(SUM(相談!Q30)=0,"",SUM(相談!Q30)/1000)</f>
        <v/>
      </c>
      <c r="Q30" s="168" t="str">
        <f>IF(SUM(基金!H30)=0,"",SUM(基金!H30)/1000)</f>
        <v/>
      </c>
      <c r="R30" s="168" t="str">
        <f>IF(SUM(善銀!H30)=0,"",SUM(善銀!H30)/1000)</f>
        <v/>
      </c>
      <c r="S30" s="168">
        <f>IF(SUM(一般募金!H30)=0,"",SUM(一般募金!H30)/1000)</f>
        <v>5663</v>
      </c>
      <c r="T30" s="168" t="str">
        <f>IF(SUM(一般募金!I30)=0,"",SUM(一般募金!I30)/1000)</f>
        <v/>
      </c>
      <c r="U30" s="168">
        <f>IF(SUM(一般募金!K30)=0,"",SUM(一般募金!K30)/1000)</f>
        <v>5663</v>
      </c>
      <c r="V30" s="168" t="str">
        <f>IF(SUM(歳末募金!H30)=0,"",SUM(歳末募金!I30)/1000)</f>
        <v/>
      </c>
      <c r="W30" s="168" t="str">
        <f>IF(SUM(センター管理!H30)=0,"",SUM(センター管理!H30)/1000)</f>
        <v/>
      </c>
      <c r="X30" s="168" t="str">
        <f>IF(SUM(センター管理!I30)=0,"",SUM(センター管理!I30)/1000)</f>
        <v/>
      </c>
      <c r="Y30" s="168" t="str">
        <f>IF(SUM(センター管理!L30)=0,"",SUM(センター管理!L30)/1000)</f>
        <v/>
      </c>
      <c r="Z30" s="168" t="e">
        <f>IF(SUM(センター管理!#REF!)=0,"",SUM(センター管理!#REF!)/1000)</f>
        <v>#REF!</v>
      </c>
      <c r="AA30" s="168" t="str">
        <f>IF(SUM(居宅!H30)=0,"",SUM(居宅!H30)/1000)</f>
        <v/>
      </c>
      <c r="AB30" s="168" t="str">
        <f>IF(SUM(居宅!I30)=0,"",SUM(居宅!I30)/1000)</f>
        <v/>
      </c>
      <c r="AC30" s="168" t="str">
        <f>IF(SUM(居宅!L30)=0,"",SUM(居宅!L30)/1000)</f>
        <v/>
      </c>
      <c r="AD30" s="168" t="str">
        <f>IF(SUM(居宅!AB30)=0,"",SUM(居宅!AB30)/1000)</f>
        <v/>
      </c>
      <c r="AE30" s="168" t="str">
        <f>IF(SUM(居宅!AF30)=0,"",SUM(居宅!AF30)/1000)</f>
        <v/>
      </c>
      <c r="AF30" s="168" t="str">
        <f>IF(SUM(居宅!AP30)=0,"",SUM(居宅!AP30)/1000)</f>
        <v/>
      </c>
      <c r="AG30" s="168" t="str">
        <f>IF(SUM(居宅!AT30)=0,"",SUM(居宅!AT30)/1000)</f>
        <v/>
      </c>
      <c r="AH30" s="168" t="str">
        <f>IF(SUM(作業所!H30)=0,"",SUM(作業所!H30)/1000)</f>
        <v/>
      </c>
      <c r="AI30" s="168" t="str">
        <f>IF(SUM(作業所!I30)=0,"",SUM(作業所!I30)/1000)</f>
        <v/>
      </c>
      <c r="AJ30" s="168" t="str">
        <f>IF(SUM(作業所!K30)=0,"",SUM(作業所!K30)/1000)</f>
        <v/>
      </c>
      <c r="AK30" s="168" t="str">
        <f>IF(SUM(作業所!R30)=0,"",SUM(作業所!R30)/1000)</f>
        <v/>
      </c>
      <c r="AL30" s="621" t="str">
        <f>IF(SUM('市受託(公益)'!H30)=0,"",SUM('市受託(公益)'!H30)/1000)</f>
        <v/>
      </c>
      <c r="AM30" s="603" t="str">
        <f>IF(SUM('市受託(公益)'!I30)=0,"",SUM('市受託(公益)'!I30)/1000)</f>
        <v/>
      </c>
      <c r="AN30" s="174" t="str">
        <f>IF(SUM('市受託(公益)'!K30)=0,"",SUM('市受託(公益)'!K30)/1000)</f>
        <v/>
      </c>
      <c r="AO30" s="174" t="str">
        <f>IF(SUM('市受託(公益)'!M30)=0,"",SUM('市受託(公益)'!M30)/1000)</f>
        <v/>
      </c>
      <c r="AP30" s="174" t="e">
        <f>IF(SUM('市受託(公益)'!#REF!)=0,"",SUM('市受託(公益)'!#REF!)/1000)</f>
        <v>#REF!</v>
      </c>
    </row>
    <row r="31" spans="1:42" ht="13.8" hidden="1" outlineLevel="2">
      <c r="A31" s="170"/>
      <c r="D31" s="24"/>
      <c r="E31" s="87"/>
      <c r="F31" s="48" t="s">
        <v>400</v>
      </c>
      <c r="G31" s="82" t="s">
        <v>35</v>
      </c>
      <c r="H31" s="166">
        <v>4771</v>
      </c>
      <c r="I31" s="166">
        <f t="shared" si="0"/>
        <v>5580</v>
      </c>
      <c r="J31" s="166">
        <f t="shared" si="1"/>
        <v>809</v>
      </c>
      <c r="K31" s="167" t="str">
        <f>IF(SUM(法人!H31)=0,"",SUM(法人!H31)/1000)</f>
        <v/>
      </c>
      <c r="L31" s="168" t="str">
        <f>IF(SUM(地域!H31)=0,"",SUM(地域!H31)/1000)</f>
        <v/>
      </c>
      <c r="M31" s="168" t="str">
        <f>IF(SUM(相談!H31)=0,"",SUM(相談!H31)/1000)</f>
        <v/>
      </c>
      <c r="N31" s="168" t="str">
        <f>IF(SUM(相談!I31)=0,"",SUM(相談!I31)/1000)</f>
        <v/>
      </c>
      <c r="O31" s="168" t="str">
        <f>IF(SUM(相談!M31)=0,"",SUM(相談!M31)/1000)</f>
        <v/>
      </c>
      <c r="P31" s="168" t="str">
        <f>IF(SUM(相談!Q31)=0,"",SUM(相談!Q31)/1000)</f>
        <v/>
      </c>
      <c r="Q31" s="168" t="str">
        <f>IF(SUM(基金!H31)=0,"",SUM(基金!H31)/1000)</f>
        <v/>
      </c>
      <c r="R31" s="168" t="str">
        <f>IF(SUM(善銀!H31)=0,"",SUM(善銀!H31)/1000)</f>
        <v/>
      </c>
      <c r="S31" s="168" t="str">
        <f>IF(SUM(一般募金!H31)=0,"",SUM(一般募金!H31)/1000)</f>
        <v/>
      </c>
      <c r="T31" s="168" t="str">
        <f>IF(SUM(一般募金!I31)=0,"",SUM(一般募金!I31)/1000)</f>
        <v/>
      </c>
      <c r="U31" s="168" t="str">
        <f>IF(SUM(一般募金!K31)=0,"",SUM(一般募金!K31)/1000)</f>
        <v/>
      </c>
      <c r="V31" s="168">
        <f>IF(SUM(歳末募金!H31)=0,"",SUM(歳末募金!I31)/1000)</f>
        <v>5580</v>
      </c>
      <c r="W31" s="168" t="str">
        <f>IF(SUM(センター管理!H31)=0,"",SUM(センター管理!H31)/1000)</f>
        <v/>
      </c>
      <c r="X31" s="168" t="str">
        <f>IF(SUM(センター管理!I31)=0,"",SUM(センター管理!I31)/1000)</f>
        <v/>
      </c>
      <c r="Y31" s="168" t="str">
        <f>IF(SUM(センター管理!L31)=0,"",SUM(センター管理!L31)/1000)</f>
        <v/>
      </c>
      <c r="Z31" s="168" t="e">
        <f>IF(SUM(センター管理!#REF!)=0,"",SUM(センター管理!#REF!)/1000)</f>
        <v>#REF!</v>
      </c>
      <c r="AA31" s="168" t="str">
        <f>IF(SUM(居宅!H31)=0,"",SUM(居宅!H31)/1000)</f>
        <v/>
      </c>
      <c r="AB31" s="168" t="str">
        <f>IF(SUM(居宅!I31)=0,"",SUM(居宅!I31)/1000)</f>
        <v/>
      </c>
      <c r="AC31" s="168" t="str">
        <f>IF(SUM(居宅!L31)=0,"",SUM(居宅!L31)/1000)</f>
        <v/>
      </c>
      <c r="AD31" s="168" t="str">
        <f>IF(SUM(居宅!AB31)=0,"",SUM(居宅!AB31)/1000)</f>
        <v/>
      </c>
      <c r="AE31" s="168" t="str">
        <f>IF(SUM(居宅!AF31)=0,"",SUM(居宅!AF31)/1000)</f>
        <v/>
      </c>
      <c r="AF31" s="168" t="str">
        <f>IF(SUM(居宅!AP31)=0,"",SUM(居宅!AP31)/1000)</f>
        <v/>
      </c>
      <c r="AG31" s="168" t="str">
        <f>IF(SUM(居宅!AT31)=0,"",SUM(居宅!AT31)/1000)</f>
        <v/>
      </c>
      <c r="AH31" s="168" t="str">
        <f>IF(SUM(作業所!H31)=0,"",SUM(作業所!H31)/1000)</f>
        <v/>
      </c>
      <c r="AI31" s="168" t="str">
        <f>IF(SUM(作業所!I31)=0,"",SUM(作業所!I31)/1000)</f>
        <v/>
      </c>
      <c r="AJ31" s="168" t="str">
        <f>IF(SUM(作業所!K31)=0,"",SUM(作業所!K31)/1000)</f>
        <v/>
      </c>
      <c r="AK31" s="168" t="str">
        <f>IF(SUM(作業所!R31)=0,"",SUM(作業所!R31)/1000)</f>
        <v/>
      </c>
      <c r="AL31" s="621" t="str">
        <f>IF(SUM('市受託(公益)'!H31)=0,"",SUM('市受託(公益)'!H31)/1000)</f>
        <v/>
      </c>
      <c r="AM31" s="603" t="str">
        <f>IF(SUM('市受託(公益)'!I31)=0,"",SUM('市受託(公益)'!I31)/1000)</f>
        <v/>
      </c>
      <c r="AN31" s="174" t="str">
        <f>IF(SUM('市受託(公益)'!K31)=0,"",SUM('市受託(公益)'!K31)/1000)</f>
        <v/>
      </c>
      <c r="AO31" s="174" t="str">
        <f>IF(SUM('市受託(公益)'!M31)=0,"",SUM('市受託(公益)'!M31)/1000)</f>
        <v/>
      </c>
      <c r="AP31" s="174" t="e">
        <f>IF(SUM('市受託(公益)'!#REF!)=0,"",SUM('市受託(公益)'!#REF!)/1000)</f>
        <v>#REF!</v>
      </c>
    </row>
    <row r="32" spans="1:42" ht="13.8" hidden="1" outlineLevel="1">
      <c r="A32" s="170"/>
      <c r="D32" s="23" t="s">
        <v>401</v>
      </c>
      <c r="E32" s="82" t="s">
        <v>36</v>
      </c>
      <c r="F32" s="48"/>
      <c r="G32" s="172"/>
      <c r="H32" s="166" t="s">
        <v>914</v>
      </c>
      <c r="I32" s="166" t="str">
        <f t="shared" si="0"/>
        <v/>
      </c>
      <c r="J32" s="166" t="str">
        <f t="shared" si="1"/>
        <v xml:space="preserve"> </v>
      </c>
      <c r="K32" s="167" t="str">
        <f>IF(SUM(法人!H32)=0,"",SUM(法人!H32)/1000)</f>
        <v/>
      </c>
      <c r="L32" s="168" t="str">
        <f>IF(SUM(地域!H32)=0,"",SUM(地域!H32)/1000)</f>
        <v/>
      </c>
      <c r="M32" s="168" t="str">
        <f>IF(SUM(相談!H32)=0,"",SUM(相談!H32)/1000)</f>
        <v/>
      </c>
      <c r="N32" s="168" t="str">
        <f>IF(SUM(相談!I32)=0,"",SUM(相談!I32)/1000)</f>
        <v/>
      </c>
      <c r="O32" s="168" t="str">
        <f>IF(SUM(相談!M32)=0,"",SUM(相談!M32)/1000)</f>
        <v/>
      </c>
      <c r="P32" s="168" t="str">
        <f>IF(SUM(相談!Q32)=0,"",SUM(相談!Q32)/1000)</f>
        <v/>
      </c>
      <c r="Q32" s="168" t="str">
        <f>IF(SUM(基金!H32)=0,"",SUM(基金!H32)/1000)</f>
        <v/>
      </c>
      <c r="R32" s="168" t="str">
        <f>IF(SUM(善銀!H32)=0,"",SUM(善銀!H32)/1000)</f>
        <v/>
      </c>
      <c r="S32" s="168" t="str">
        <f>IF(SUM(一般募金!H32)=0,"",SUM(一般募金!H32)/1000)</f>
        <v/>
      </c>
      <c r="T32" s="168" t="str">
        <f>IF(SUM(一般募金!I32)=0,"",SUM(一般募金!I32)/1000)</f>
        <v/>
      </c>
      <c r="U32" s="168" t="str">
        <f>IF(SUM(一般募金!K32)=0,"",SUM(一般募金!K32)/1000)</f>
        <v/>
      </c>
      <c r="V32" s="168" t="str">
        <f>IF(SUM(歳末募金!H32)=0,"",SUM(歳末募金!I32)/1000)</f>
        <v/>
      </c>
      <c r="W32" s="168" t="str">
        <f>IF(SUM(センター管理!H32)=0,"",SUM(センター管理!H32)/1000)</f>
        <v/>
      </c>
      <c r="X32" s="168" t="str">
        <f>IF(SUM(センター管理!I32)=0,"",SUM(センター管理!I32)/1000)</f>
        <v/>
      </c>
      <c r="Y32" s="168" t="str">
        <f>IF(SUM(センター管理!L32)=0,"",SUM(センター管理!L32)/1000)</f>
        <v/>
      </c>
      <c r="Z32" s="168" t="e">
        <f>IF(SUM(センター管理!#REF!)=0,"",SUM(センター管理!#REF!)/1000)</f>
        <v>#REF!</v>
      </c>
      <c r="AA32" s="168" t="str">
        <f>IF(SUM(居宅!H32)=0,"",SUM(居宅!H32)/1000)</f>
        <v/>
      </c>
      <c r="AB32" s="168" t="str">
        <f>IF(SUM(居宅!I32)=0,"",SUM(居宅!I32)/1000)</f>
        <v/>
      </c>
      <c r="AC32" s="168" t="str">
        <f>IF(SUM(居宅!L32)=0,"",SUM(居宅!L32)/1000)</f>
        <v/>
      </c>
      <c r="AD32" s="168" t="str">
        <f>IF(SUM(居宅!AB32)=0,"",SUM(居宅!AB32)/1000)</f>
        <v/>
      </c>
      <c r="AE32" s="168" t="str">
        <f>IF(SUM(居宅!AF32)=0,"",SUM(居宅!AF32)/1000)</f>
        <v/>
      </c>
      <c r="AF32" s="168" t="str">
        <f>IF(SUM(居宅!AP32)=0,"",SUM(居宅!AP32)/1000)</f>
        <v/>
      </c>
      <c r="AG32" s="168" t="str">
        <f>IF(SUM(居宅!AT32)=0,"",SUM(居宅!AT32)/1000)</f>
        <v/>
      </c>
      <c r="AH32" s="168" t="str">
        <f>IF(SUM(作業所!H32)=0,"",SUM(作業所!H32)/1000)</f>
        <v/>
      </c>
      <c r="AI32" s="168" t="str">
        <f>IF(SUM(作業所!I32)=0,"",SUM(作業所!I32)/1000)</f>
        <v/>
      </c>
      <c r="AJ32" s="168" t="str">
        <f>IF(SUM(作業所!K32)=0,"",SUM(作業所!K32)/1000)</f>
        <v/>
      </c>
      <c r="AK32" s="168" t="str">
        <f>IF(SUM(作業所!R32)=0,"",SUM(作業所!R32)/1000)</f>
        <v/>
      </c>
      <c r="AL32" s="621" t="str">
        <f>IF(SUM('市受託(公益)'!H32)=0,"",SUM('市受託(公益)'!H32)/1000)</f>
        <v/>
      </c>
      <c r="AM32" s="603" t="str">
        <f>IF(SUM('市受託(公益)'!I32)=0,"",SUM('市受託(公益)'!I32)/1000)</f>
        <v/>
      </c>
      <c r="AN32" s="174" t="str">
        <f>IF(SUM('市受託(公益)'!K32)=0,"",SUM('市受託(公益)'!K32)/1000)</f>
        <v/>
      </c>
      <c r="AO32" s="174" t="str">
        <f>IF(SUM('市受託(公益)'!M32)=0,"",SUM('市受託(公益)'!M32)/1000)</f>
        <v/>
      </c>
      <c r="AP32" s="174" t="e">
        <f>IF(SUM('市受託(公益)'!#REF!)=0,"",SUM('市受託(公益)'!#REF!)/1000)</f>
        <v>#REF!</v>
      </c>
    </row>
    <row r="33" spans="1:42" ht="13.8" hidden="1" outlineLevel="2">
      <c r="A33" s="170"/>
      <c r="D33" s="24"/>
      <c r="E33" s="87"/>
      <c r="F33" s="48" t="s">
        <v>401</v>
      </c>
      <c r="G33" s="172" t="s">
        <v>36</v>
      </c>
      <c r="H33" s="166" t="s">
        <v>914</v>
      </c>
      <c r="I33" s="166" t="str">
        <f t="shared" si="0"/>
        <v/>
      </c>
      <c r="J33" s="166" t="str">
        <f t="shared" si="1"/>
        <v xml:space="preserve"> </v>
      </c>
      <c r="K33" s="167" t="str">
        <f>IF(SUM(法人!H33)=0,"",SUM(法人!H33)/1000)</f>
        <v/>
      </c>
      <c r="L33" s="168" t="str">
        <f>IF(SUM(地域!H33)=0,"",SUM(地域!H33)/1000)</f>
        <v/>
      </c>
      <c r="M33" s="168" t="str">
        <f>IF(SUM(相談!H33)=0,"",SUM(相談!H33)/1000)</f>
        <v/>
      </c>
      <c r="N33" s="168" t="str">
        <f>IF(SUM(相談!I33)=0,"",SUM(相談!I33)/1000)</f>
        <v/>
      </c>
      <c r="O33" s="168" t="str">
        <f>IF(SUM(相談!M33)=0,"",SUM(相談!M33)/1000)</f>
        <v/>
      </c>
      <c r="P33" s="168" t="str">
        <f>IF(SUM(相談!Q33)=0,"",SUM(相談!Q33)/1000)</f>
        <v/>
      </c>
      <c r="Q33" s="168" t="str">
        <f>IF(SUM(基金!H33)=0,"",SUM(基金!H33)/1000)</f>
        <v/>
      </c>
      <c r="R33" s="168" t="str">
        <f>IF(SUM(善銀!H33)=0,"",SUM(善銀!H33)/1000)</f>
        <v/>
      </c>
      <c r="S33" s="168" t="str">
        <f>IF(SUM(一般募金!H33)=0,"",SUM(一般募金!H33)/1000)</f>
        <v/>
      </c>
      <c r="T33" s="168" t="str">
        <f>IF(SUM(一般募金!I33)=0,"",SUM(一般募金!I33)/1000)</f>
        <v/>
      </c>
      <c r="U33" s="168" t="str">
        <f>IF(SUM(一般募金!K33)=0,"",SUM(一般募金!K33)/1000)</f>
        <v/>
      </c>
      <c r="V33" s="168" t="str">
        <f>IF(SUM(歳末募金!H33)=0,"",SUM(歳末募金!I33)/1000)</f>
        <v/>
      </c>
      <c r="W33" s="168" t="str">
        <f>IF(SUM(センター管理!H33)=0,"",SUM(センター管理!H33)/1000)</f>
        <v/>
      </c>
      <c r="X33" s="168" t="str">
        <f>IF(SUM(センター管理!I33)=0,"",SUM(センター管理!I33)/1000)</f>
        <v/>
      </c>
      <c r="Y33" s="168" t="str">
        <f>IF(SUM(センター管理!L33)=0,"",SUM(センター管理!L33)/1000)</f>
        <v/>
      </c>
      <c r="Z33" s="168" t="e">
        <f>IF(SUM(センター管理!#REF!)=0,"",SUM(センター管理!#REF!)/1000)</f>
        <v>#REF!</v>
      </c>
      <c r="AA33" s="168" t="str">
        <f>IF(SUM(居宅!H33)=0,"",SUM(居宅!H33)/1000)</f>
        <v/>
      </c>
      <c r="AB33" s="168" t="str">
        <f>IF(SUM(居宅!I33)=0,"",SUM(居宅!I33)/1000)</f>
        <v/>
      </c>
      <c r="AC33" s="168" t="str">
        <f>IF(SUM(居宅!L33)=0,"",SUM(居宅!L33)/1000)</f>
        <v/>
      </c>
      <c r="AD33" s="168" t="str">
        <f>IF(SUM(居宅!AB33)=0,"",SUM(居宅!AB33)/1000)</f>
        <v/>
      </c>
      <c r="AE33" s="168" t="str">
        <f>IF(SUM(居宅!AF33)=0,"",SUM(居宅!AF33)/1000)</f>
        <v/>
      </c>
      <c r="AF33" s="168" t="str">
        <f>IF(SUM(居宅!AP33)=0,"",SUM(居宅!AP33)/1000)</f>
        <v/>
      </c>
      <c r="AG33" s="168" t="str">
        <f>IF(SUM(居宅!AT33)=0,"",SUM(居宅!AT33)/1000)</f>
        <v/>
      </c>
      <c r="AH33" s="168" t="str">
        <f>IF(SUM(作業所!H33)=0,"",SUM(作業所!H33)/1000)</f>
        <v/>
      </c>
      <c r="AI33" s="168" t="str">
        <f>IF(SUM(作業所!I33)=0,"",SUM(作業所!I33)/1000)</f>
        <v/>
      </c>
      <c r="AJ33" s="168" t="str">
        <f>IF(SUM(作業所!K33)=0,"",SUM(作業所!K33)/1000)</f>
        <v/>
      </c>
      <c r="AK33" s="168" t="str">
        <f>IF(SUM(作業所!R33)=0,"",SUM(作業所!R33)/1000)</f>
        <v/>
      </c>
      <c r="AL33" s="621" t="str">
        <f>IF(SUM('市受託(公益)'!H33)=0,"",SUM('市受託(公益)'!H33)/1000)</f>
        <v/>
      </c>
      <c r="AM33" s="603" t="str">
        <f>IF(SUM('市受託(公益)'!I33)=0,"",SUM('市受託(公益)'!I33)/1000)</f>
        <v/>
      </c>
      <c r="AN33" s="174" t="str">
        <f>IF(SUM('市受託(公益)'!K33)=0,"",SUM('市受託(公益)'!K33)/1000)</f>
        <v/>
      </c>
      <c r="AO33" s="174" t="str">
        <f>IF(SUM('市受託(公益)'!M33)=0,"",SUM('市受託(公益)'!M33)/1000)</f>
        <v/>
      </c>
      <c r="AP33" s="174" t="e">
        <f>IF(SUM('市受託(公益)'!#REF!)=0,"",SUM('市受託(公益)'!#REF!)/1000)</f>
        <v>#REF!</v>
      </c>
    </row>
    <row r="34" spans="1:42" s="169" customFormat="1" ht="13.8" collapsed="1">
      <c r="A34" s="164"/>
      <c r="B34" s="14" t="s">
        <v>402</v>
      </c>
      <c r="C34" s="15" t="s">
        <v>0</v>
      </c>
      <c r="D34" s="18"/>
      <c r="E34" s="175"/>
      <c r="F34" s="176"/>
      <c r="G34" s="172"/>
      <c r="H34" s="166">
        <v>81975</v>
      </c>
      <c r="I34" s="166">
        <f t="shared" si="0"/>
        <v>65963</v>
      </c>
      <c r="J34" s="166">
        <f t="shared" si="1"/>
        <v>-16012</v>
      </c>
      <c r="K34" s="167" t="str">
        <f>IF(SUM(法人!H34)=0,"",SUM(法人!H34)/1000)</f>
        <v/>
      </c>
      <c r="L34" s="168">
        <f>IF(SUM(地域!H34)=0,"",SUM(地域!H34)/1000)</f>
        <v>20488</v>
      </c>
      <c r="M34" s="168">
        <f>IF(SUM(相談!H34)=0,"",SUM(相談!H34)/1000)</f>
        <v>20075</v>
      </c>
      <c r="N34" s="168" t="str">
        <f>IF(SUM(相談!I34)=0,"",SUM(相談!I34)/1000)</f>
        <v/>
      </c>
      <c r="O34" s="168">
        <f>IF(SUM(相談!M34)=0,"",SUM(相談!M34)/1000)</f>
        <v>15765</v>
      </c>
      <c r="P34" s="168">
        <f>IF(SUM(相談!Q34)=0,"",SUM(相談!Q34)/1000)</f>
        <v>4310</v>
      </c>
      <c r="Q34" s="168" t="str">
        <f>IF(SUM(基金!H34)=0,"",SUM(基金!H34)/1000)</f>
        <v/>
      </c>
      <c r="R34" s="168" t="str">
        <f>IF(SUM(善銀!H34)=0,"",SUM(善銀!H34)/1000)</f>
        <v/>
      </c>
      <c r="S34" s="168" t="str">
        <f>IF(SUM(一般募金!H34)=0,"",SUM(一般募金!H34)/1000)</f>
        <v/>
      </c>
      <c r="T34" s="168" t="str">
        <f>IF(SUM(一般募金!I34)=0,"",SUM(一般募金!I34)/1000)</f>
        <v/>
      </c>
      <c r="U34" s="168" t="str">
        <f>IF(SUM(一般募金!K34)=0,"",SUM(一般募金!K34)/1000)</f>
        <v/>
      </c>
      <c r="V34" s="168" t="str">
        <f>IF(SUM(歳末募金!H34)=0,"",SUM(歳末募金!I34)/1000)</f>
        <v/>
      </c>
      <c r="W34" s="168">
        <f>IF(SUM(センター管理!H34)=0,"",SUM(センター管理!H34)/1000)</f>
        <v>11470</v>
      </c>
      <c r="X34" s="168">
        <f>IF(SUM(センター管理!I34)=0,"",SUM(センター管理!I34)/1000)</f>
        <v>3955</v>
      </c>
      <c r="Y34" s="168">
        <f>IF(SUM(センター管理!L34)=0,"",SUM(センター管理!L34)/1000)</f>
        <v>7515</v>
      </c>
      <c r="Z34" s="168" t="e">
        <f>IF(SUM(センター管理!#REF!)=0,"",SUM(センター管理!#REF!)/1000)</f>
        <v>#REF!</v>
      </c>
      <c r="AA34" s="168">
        <f>IF(SUM(居宅!H34)=0,"",SUM(居宅!H34)/1000)</f>
        <v>2090</v>
      </c>
      <c r="AB34" s="168">
        <f>IF(SUM(居宅!I34)=0,"",SUM(居宅!I34)/1000)</f>
        <v>2090</v>
      </c>
      <c r="AC34" s="168" t="str">
        <f>IF(SUM(居宅!L34)=0,"",SUM(居宅!L34)/1000)</f>
        <v/>
      </c>
      <c r="AD34" s="168" t="str">
        <f>IF(SUM(居宅!AB34)=0,"",SUM(居宅!AB34)/1000)</f>
        <v/>
      </c>
      <c r="AE34" s="168" t="str">
        <f>IF(SUM(居宅!AF34)=0,"",SUM(居宅!AF34)/1000)</f>
        <v/>
      </c>
      <c r="AF34" s="168" t="str">
        <f>IF(SUM(居宅!AP34)=0,"",SUM(居宅!AP34)/1000)</f>
        <v/>
      </c>
      <c r="AG34" s="168" t="str">
        <f>IF(SUM(居宅!AT34)=0,"",SUM(居宅!AT34)/1000)</f>
        <v/>
      </c>
      <c r="AH34" s="168" t="str">
        <f>IF(SUM(作業所!H34)=0,"",SUM(作業所!H34)/1000)</f>
        <v/>
      </c>
      <c r="AI34" s="168" t="str">
        <f>IF(SUM(作業所!I34)=0,"",SUM(作業所!I34)/1000)</f>
        <v/>
      </c>
      <c r="AJ34" s="168" t="str">
        <f>IF(SUM(作業所!K34)=0,"",SUM(作業所!K34)/1000)</f>
        <v/>
      </c>
      <c r="AK34" s="168" t="str">
        <f>IF(SUM(作業所!R34)=0,"",SUM(作業所!R34)/1000)</f>
        <v/>
      </c>
      <c r="AL34" s="621">
        <f>IF(SUM('市受託(公益)'!H34)=0,"",SUM('市受託(公益)'!H34)/1000)</f>
        <v>11840</v>
      </c>
      <c r="AM34" s="604">
        <f>IF(SUM('市受託(公益)'!I34)=0,"",SUM('市受託(公益)'!I34)/1000)</f>
        <v>2800</v>
      </c>
      <c r="AN34" s="173">
        <f>IF(SUM('市受託(公益)'!K34)=0,"",SUM('市受託(公益)'!K34)/1000)</f>
        <v>3130</v>
      </c>
      <c r="AO34" s="173">
        <f>IF(SUM('市受託(公益)'!M34)=0,"",SUM('市受託(公益)'!M34)/1000)</f>
        <v>1910</v>
      </c>
      <c r="AP34" s="173" t="e">
        <f>IF(SUM('市受託(公益)'!#REF!)=0,"",SUM('市受託(公益)'!#REF!)/1000)</f>
        <v>#REF!</v>
      </c>
    </row>
    <row r="35" spans="1:42" ht="13.8" hidden="1" outlineLevel="1">
      <c r="A35" s="170"/>
      <c r="D35" s="27" t="s">
        <v>403</v>
      </c>
      <c r="E35" s="47" t="s">
        <v>404</v>
      </c>
      <c r="F35" s="48"/>
      <c r="G35" s="172"/>
      <c r="H35" s="166">
        <v>64265</v>
      </c>
      <c r="I35" s="166">
        <f t="shared" si="0"/>
        <v>61653</v>
      </c>
      <c r="J35" s="166">
        <f t="shared" si="1"/>
        <v>-2612</v>
      </c>
      <c r="K35" s="167" t="str">
        <f>IF(SUM(法人!H35)=0,"",SUM(法人!H35)/1000)</f>
        <v/>
      </c>
      <c r="L35" s="168">
        <f>IF(SUM(地域!H35)=0,"",SUM(地域!H35)/1000)</f>
        <v>20488</v>
      </c>
      <c r="M35" s="168">
        <f>IF(SUM(相談!H35)=0,"",SUM(相談!H35)/1000)</f>
        <v>15765</v>
      </c>
      <c r="N35" s="168" t="str">
        <f>IF(SUM(相談!I35)=0,"",SUM(相談!I35)/1000)</f>
        <v/>
      </c>
      <c r="O35" s="168">
        <f>IF(SUM(相談!M35)=0,"",SUM(相談!M35)/1000)</f>
        <v>15765</v>
      </c>
      <c r="P35" s="168" t="str">
        <f>IF(SUM(相談!Q35)=0,"",SUM(相談!Q35)/1000)</f>
        <v/>
      </c>
      <c r="Q35" s="168" t="str">
        <f>IF(SUM(基金!H35)=0,"",SUM(基金!H35)/1000)</f>
        <v/>
      </c>
      <c r="R35" s="168" t="str">
        <f>IF(SUM(善銀!H35)=0,"",SUM(善銀!H35)/1000)</f>
        <v/>
      </c>
      <c r="S35" s="168" t="str">
        <f>IF(SUM(一般募金!H35)=0,"",SUM(一般募金!H35)/1000)</f>
        <v/>
      </c>
      <c r="T35" s="168" t="str">
        <f>IF(SUM(一般募金!I35)=0,"",SUM(一般募金!I35)/1000)</f>
        <v/>
      </c>
      <c r="U35" s="168" t="str">
        <f>IF(SUM(一般募金!K35)=0,"",SUM(一般募金!K35)/1000)</f>
        <v/>
      </c>
      <c r="V35" s="168" t="str">
        <f>IF(SUM(歳末募金!H35)=0,"",SUM(歳末募金!I35)/1000)</f>
        <v/>
      </c>
      <c r="W35" s="168">
        <f>IF(SUM(センター管理!H35)=0,"",SUM(センター管理!H35)/1000)</f>
        <v>11470</v>
      </c>
      <c r="X35" s="168">
        <f>IF(SUM(センター管理!I35)=0,"",SUM(センター管理!I35)/1000)</f>
        <v>3955</v>
      </c>
      <c r="Y35" s="168">
        <f>IF(SUM(センター管理!L35)=0,"",SUM(センター管理!L35)/1000)</f>
        <v>7515</v>
      </c>
      <c r="Z35" s="168" t="e">
        <f>IF(SUM(センター管理!#REF!)=0,"",SUM(センター管理!#REF!)/1000)</f>
        <v>#REF!</v>
      </c>
      <c r="AA35" s="168">
        <f>IF(SUM(居宅!H35)=0,"",SUM(居宅!H35)/1000)</f>
        <v>2090</v>
      </c>
      <c r="AB35" s="168">
        <f>IF(SUM(居宅!I35)=0,"",SUM(居宅!I35)/1000)</f>
        <v>2090</v>
      </c>
      <c r="AC35" s="168" t="str">
        <f>IF(SUM(居宅!L35)=0,"",SUM(居宅!L35)/1000)</f>
        <v/>
      </c>
      <c r="AD35" s="168" t="str">
        <f>IF(SUM(居宅!AB35)=0,"",SUM(居宅!AB35)/1000)</f>
        <v/>
      </c>
      <c r="AE35" s="168" t="str">
        <f>IF(SUM(居宅!AF35)=0,"",SUM(居宅!AF35)/1000)</f>
        <v/>
      </c>
      <c r="AF35" s="168" t="str">
        <f>IF(SUM(居宅!AP35)=0,"",SUM(居宅!AP35)/1000)</f>
        <v/>
      </c>
      <c r="AG35" s="168" t="str">
        <f>IF(SUM(居宅!AT35)=0,"",SUM(居宅!AT35)/1000)</f>
        <v/>
      </c>
      <c r="AH35" s="168" t="str">
        <f>IF(SUM(作業所!H35)=0,"",SUM(作業所!H35)/1000)</f>
        <v/>
      </c>
      <c r="AI35" s="168" t="str">
        <f>IF(SUM(作業所!I35)=0,"",SUM(作業所!I35)/1000)</f>
        <v/>
      </c>
      <c r="AJ35" s="168" t="str">
        <f>IF(SUM(作業所!K35)=0,"",SUM(作業所!K35)/1000)</f>
        <v/>
      </c>
      <c r="AK35" s="168" t="str">
        <f>IF(SUM(作業所!R35)=0,"",SUM(作業所!R35)/1000)</f>
        <v/>
      </c>
      <c r="AL35" s="621">
        <f>IF(SUM('市受託(公益)'!H35)=0,"",SUM('市受託(公益)'!H35)/1000)</f>
        <v>11840</v>
      </c>
      <c r="AM35" s="603">
        <f>IF(SUM('市受託(公益)'!I35)=0,"",SUM('市受託(公益)'!I35)/1000)</f>
        <v>2800</v>
      </c>
      <c r="AN35" s="174">
        <f>IF(SUM('市受託(公益)'!K35)=0,"",SUM('市受託(公益)'!K35)/1000)</f>
        <v>3130</v>
      </c>
      <c r="AO35" s="174">
        <f>IF(SUM('市受託(公益)'!M35)=0,"",SUM('市受託(公益)'!M35)/1000)</f>
        <v>1910</v>
      </c>
      <c r="AP35" s="174" t="e">
        <f>IF(SUM('市受託(公益)'!#REF!)=0,"",SUM('市受託(公益)'!#REF!)/1000)</f>
        <v>#REF!</v>
      </c>
    </row>
    <row r="36" spans="1:42" ht="13.8" hidden="1" outlineLevel="2">
      <c r="A36" s="170"/>
      <c r="D36" s="24"/>
      <c r="E36" s="171"/>
      <c r="F36" s="27" t="s">
        <v>405</v>
      </c>
      <c r="G36" s="47" t="s">
        <v>406</v>
      </c>
      <c r="H36" s="166">
        <v>64265</v>
      </c>
      <c r="I36" s="166">
        <f t="shared" si="0"/>
        <v>61653</v>
      </c>
      <c r="J36" s="166">
        <f t="shared" si="1"/>
        <v>-2612</v>
      </c>
      <c r="K36" s="167" t="str">
        <f>IF(SUM(法人!H36)=0,"",SUM(法人!H36)/1000)</f>
        <v/>
      </c>
      <c r="L36" s="168">
        <f>IF(SUM(地域!H36)=0,"",SUM(地域!H36)/1000)</f>
        <v>20488</v>
      </c>
      <c r="M36" s="168">
        <f>IF(SUM(相談!H36)=0,"",SUM(相談!H36)/1000)</f>
        <v>15765</v>
      </c>
      <c r="N36" s="168" t="str">
        <f>IF(SUM(相談!I36)=0,"",SUM(相談!I36)/1000)</f>
        <v/>
      </c>
      <c r="O36" s="168">
        <f>IF(SUM(相談!M36)=0,"",SUM(相談!M36)/1000)</f>
        <v>15765</v>
      </c>
      <c r="P36" s="168" t="str">
        <f>IF(SUM(相談!Q36)=0,"",SUM(相談!Q36)/1000)</f>
        <v/>
      </c>
      <c r="Q36" s="168" t="str">
        <f>IF(SUM(基金!H36)=0,"",SUM(基金!H36)/1000)</f>
        <v/>
      </c>
      <c r="R36" s="168" t="str">
        <f>IF(SUM(善銀!H36)=0,"",SUM(善銀!H36)/1000)</f>
        <v/>
      </c>
      <c r="S36" s="168" t="str">
        <f>IF(SUM(一般募金!H36)=0,"",SUM(一般募金!H36)/1000)</f>
        <v/>
      </c>
      <c r="T36" s="168" t="str">
        <f>IF(SUM(一般募金!I36)=0,"",SUM(一般募金!I36)/1000)</f>
        <v/>
      </c>
      <c r="U36" s="168" t="str">
        <f>IF(SUM(一般募金!K36)=0,"",SUM(一般募金!K36)/1000)</f>
        <v/>
      </c>
      <c r="V36" s="168" t="str">
        <f>IF(SUM(歳末募金!H36)=0,"",SUM(歳末募金!I36)/1000)</f>
        <v/>
      </c>
      <c r="W36" s="168">
        <f>IF(SUM(センター管理!H36)=0,"",SUM(センター管理!H36)/1000)</f>
        <v>11470</v>
      </c>
      <c r="X36" s="168">
        <f>IF(SUM(センター管理!I36)=0,"",SUM(センター管理!I36)/1000)</f>
        <v>3955</v>
      </c>
      <c r="Y36" s="168">
        <f>IF(SUM(センター管理!L36)=0,"",SUM(センター管理!L36)/1000)</f>
        <v>7515</v>
      </c>
      <c r="Z36" s="168" t="e">
        <f>IF(SUM(センター管理!#REF!)=0,"",SUM(センター管理!#REF!)/1000)</f>
        <v>#REF!</v>
      </c>
      <c r="AA36" s="168">
        <f>IF(SUM(居宅!H36)=0,"",SUM(居宅!H36)/1000)</f>
        <v>2090</v>
      </c>
      <c r="AB36" s="168">
        <f>IF(SUM(居宅!I36)=0,"",SUM(居宅!I36)/1000)</f>
        <v>2090</v>
      </c>
      <c r="AC36" s="168" t="str">
        <f>IF(SUM(居宅!L36)=0,"",SUM(居宅!L36)/1000)</f>
        <v/>
      </c>
      <c r="AD36" s="168" t="str">
        <f>IF(SUM(居宅!AB36)=0,"",SUM(居宅!AB36)/1000)</f>
        <v/>
      </c>
      <c r="AE36" s="168" t="str">
        <f>IF(SUM(居宅!AF36)=0,"",SUM(居宅!AF36)/1000)</f>
        <v/>
      </c>
      <c r="AF36" s="168" t="str">
        <f>IF(SUM(居宅!AP36)=0,"",SUM(居宅!AP36)/1000)</f>
        <v/>
      </c>
      <c r="AG36" s="168" t="str">
        <f>IF(SUM(居宅!AT36)=0,"",SUM(居宅!AT36)/1000)</f>
        <v/>
      </c>
      <c r="AH36" s="168" t="str">
        <f>IF(SUM(作業所!H36)=0,"",SUM(作業所!H36)/1000)</f>
        <v/>
      </c>
      <c r="AI36" s="168" t="str">
        <f>IF(SUM(作業所!I36)=0,"",SUM(作業所!I36)/1000)</f>
        <v/>
      </c>
      <c r="AJ36" s="168" t="str">
        <f>IF(SUM(作業所!K36)=0,"",SUM(作業所!K36)/1000)</f>
        <v/>
      </c>
      <c r="AK36" s="168" t="str">
        <f>IF(SUM(作業所!R36)=0,"",SUM(作業所!R36)/1000)</f>
        <v/>
      </c>
      <c r="AL36" s="621">
        <f>IF(SUM('市受託(公益)'!H36)=0,"",SUM('市受託(公益)'!H36)/1000)</f>
        <v>11840</v>
      </c>
      <c r="AM36" s="603">
        <f>IF(SUM('市受託(公益)'!I36)=0,"",SUM('市受託(公益)'!I36)/1000)</f>
        <v>2800</v>
      </c>
      <c r="AN36" s="174">
        <f>IF(SUM('市受託(公益)'!K36)=0,"",SUM('市受託(公益)'!K36)/1000)</f>
        <v>3130</v>
      </c>
      <c r="AO36" s="174">
        <f>IF(SUM('市受託(公益)'!M36)=0,"",SUM('市受託(公益)'!M36)/1000)</f>
        <v>1910</v>
      </c>
      <c r="AP36" s="174" t="e">
        <f>IF(SUM('市受託(公益)'!#REF!)=0,"",SUM('市受託(公益)'!#REF!)/1000)</f>
        <v>#REF!</v>
      </c>
    </row>
    <row r="37" spans="1:42" ht="13.8" hidden="1" outlineLevel="3">
      <c r="A37" s="170"/>
      <c r="D37" s="24"/>
      <c r="E37" s="171"/>
      <c r="F37" s="178" t="s">
        <v>705</v>
      </c>
      <c r="G37" s="43" t="s">
        <v>715</v>
      </c>
      <c r="H37" s="166">
        <v>259</v>
      </c>
      <c r="I37" s="166">
        <f t="shared" si="0"/>
        <v>302</v>
      </c>
      <c r="J37" s="166">
        <f t="shared" si="1"/>
        <v>43</v>
      </c>
      <c r="K37" s="167" t="str">
        <f>IF(SUM(法人!H37)=0,"",SUM(法人!H37)/1000)</f>
        <v/>
      </c>
      <c r="L37" s="168" t="str">
        <f>IF(SUM(地域!H37)=0,"",SUM(地域!H37)/1000)</f>
        <v/>
      </c>
      <c r="M37" s="168" t="str">
        <f>IF(SUM(相談!H37)=0,"",SUM(相談!H37)/1000)</f>
        <v/>
      </c>
      <c r="N37" s="168" t="str">
        <f>IF(SUM(相談!I37)=0,"",SUM(相談!I37)/1000)</f>
        <v/>
      </c>
      <c r="O37" s="168" t="str">
        <f>IF(SUM(相談!M37)=0,"",SUM(相談!M37)/1000)</f>
        <v/>
      </c>
      <c r="P37" s="168" t="str">
        <f>IF(SUM(相談!Q37)=0,"",SUM(相談!Q37)/1000)</f>
        <v/>
      </c>
      <c r="Q37" s="168" t="str">
        <f>IF(SUM(基金!H37)=0,"",SUM(基金!H37)/1000)</f>
        <v/>
      </c>
      <c r="R37" s="168" t="str">
        <f>IF(SUM(善銀!H37)=0,"",SUM(善銀!H37)/1000)</f>
        <v/>
      </c>
      <c r="S37" s="168" t="str">
        <f>IF(SUM(一般募金!H37)=0,"",SUM(一般募金!H37)/1000)</f>
        <v/>
      </c>
      <c r="T37" s="168" t="str">
        <f>IF(SUM(一般募金!I37)=0,"",SUM(一般募金!I37)/1000)</f>
        <v/>
      </c>
      <c r="U37" s="168" t="str">
        <f>IF(SUM(一般募金!K37)=0,"",SUM(一般募金!K37)/1000)</f>
        <v/>
      </c>
      <c r="V37" s="168" t="str">
        <f>IF(SUM(歳末募金!H37)=0,"",SUM(歳末募金!I37)/1000)</f>
        <v/>
      </c>
      <c r="W37" s="168" t="str">
        <f>IF(SUM(センター管理!H37)=0,"",SUM(センター管理!H37)/1000)</f>
        <v/>
      </c>
      <c r="X37" s="168" t="str">
        <f>IF(SUM(センター管理!I37)=0,"",SUM(センター管理!I37)/1000)</f>
        <v/>
      </c>
      <c r="Y37" s="168" t="str">
        <f>IF(SUM(センター管理!L37)=0,"",SUM(センター管理!L37)/1000)</f>
        <v/>
      </c>
      <c r="Z37" s="168" t="e">
        <f>IF(SUM(センター管理!#REF!)=0,"",SUM(センター管理!#REF!)/1000)</f>
        <v>#REF!</v>
      </c>
      <c r="AA37" s="168" t="str">
        <f>IF(SUM(居宅!H37)=0,"",SUM(居宅!H37)/1000)</f>
        <v/>
      </c>
      <c r="AB37" s="168" t="str">
        <f>IF(SUM(居宅!I37)=0,"",SUM(居宅!I37)/1000)</f>
        <v/>
      </c>
      <c r="AC37" s="168" t="str">
        <f>IF(SUM(居宅!L37)=0,"",SUM(居宅!L37)/1000)</f>
        <v/>
      </c>
      <c r="AD37" s="168" t="str">
        <f>IF(SUM(居宅!AB37)=0,"",SUM(居宅!AB37)/1000)</f>
        <v/>
      </c>
      <c r="AE37" s="168" t="str">
        <f>IF(SUM(居宅!AF37)=0,"",SUM(居宅!AF37)/1000)</f>
        <v/>
      </c>
      <c r="AF37" s="168" t="str">
        <f>IF(SUM(居宅!AP37)=0,"",SUM(居宅!AP37)/1000)</f>
        <v/>
      </c>
      <c r="AG37" s="168" t="str">
        <f>IF(SUM(居宅!AT37)=0,"",SUM(居宅!AT37)/1000)</f>
        <v/>
      </c>
      <c r="AH37" s="168" t="str">
        <f>IF(SUM(作業所!H37)=0,"",SUM(作業所!H37)/1000)</f>
        <v/>
      </c>
      <c r="AI37" s="168" t="str">
        <f>IF(SUM(作業所!I37)=0,"",SUM(作業所!I37)/1000)</f>
        <v/>
      </c>
      <c r="AJ37" s="168" t="str">
        <f>IF(SUM(作業所!K37)=0,"",SUM(作業所!K37)/1000)</f>
        <v/>
      </c>
      <c r="AK37" s="168" t="str">
        <f>IF(SUM(作業所!R37)=0,"",SUM(作業所!R37)/1000)</f>
        <v/>
      </c>
      <c r="AL37" s="621">
        <f>IF(SUM('市受託(公益)'!H37)=0,"",SUM('市受託(公益)'!H37)/1000)</f>
        <v>302</v>
      </c>
      <c r="AM37" s="603"/>
      <c r="AN37" s="174"/>
      <c r="AO37" s="174"/>
      <c r="AP37" s="174"/>
    </row>
    <row r="38" spans="1:42" ht="13.8" hidden="1" outlineLevel="3">
      <c r="A38" s="170"/>
      <c r="D38" s="24"/>
      <c r="E38" s="171"/>
      <c r="F38" s="178" t="s">
        <v>706</v>
      </c>
      <c r="G38" s="43" t="s">
        <v>716</v>
      </c>
      <c r="H38" s="166">
        <v>2203</v>
      </c>
      <c r="I38" s="166">
        <f t="shared" si="0"/>
        <v>2178</v>
      </c>
      <c r="J38" s="166">
        <f t="shared" si="1"/>
        <v>-25</v>
      </c>
      <c r="K38" s="167" t="str">
        <f>IF(SUM(法人!H38)=0,"",SUM(法人!H38)/1000)</f>
        <v/>
      </c>
      <c r="L38" s="168" t="str">
        <f>IF(SUM(地域!H38)=0,"",SUM(地域!H38)/1000)</f>
        <v/>
      </c>
      <c r="M38" s="168" t="str">
        <f>IF(SUM(相談!H38)=0,"",SUM(相談!H38)/1000)</f>
        <v/>
      </c>
      <c r="N38" s="168" t="str">
        <f>IF(SUM(相談!I38)=0,"",SUM(相談!I38)/1000)</f>
        <v/>
      </c>
      <c r="O38" s="168" t="str">
        <f>IF(SUM(相談!M38)=0,"",SUM(相談!M38)/1000)</f>
        <v/>
      </c>
      <c r="P38" s="168" t="str">
        <f>IF(SUM(相談!Q38)=0,"",SUM(相談!Q38)/1000)</f>
        <v/>
      </c>
      <c r="Q38" s="168" t="str">
        <f>IF(SUM(基金!H38)=0,"",SUM(基金!H38)/1000)</f>
        <v/>
      </c>
      <c r="R38" s="168" t="str">
        <f>IF(SUM(善銀!H38)=0,"",SUM(善銀!H38)/1000)</f>
        <v/>
      </c>
      <c r="S38" s="168" t="str">
        <f>IF(SUM(一般募金!H38)=0,"",SUM(一般募金!H38)/1000)</f>
        <v/>
      </c>
      <c r="T38" s="168" t="str">
        <f>IF(SUM(一般募金!I38)=0,"",SUM(一般募金!I38)/1000)</f>
        <v/>
      </c>
      <c r="U38" s="168" t="str">
        <f>IF(SUM(一般募金!K38)=0,"",SUM(一般募金!K38)/1000)</f>
        <v/>
      </c>
      <c r="V38" s="168" t="str">
        <f>IF(SUM(歳末募金!H38)=0,"",SUM(歳末募金!I38)/1000)</f>
        <v/>
      </c>
      <c r="W38" s="168" t="str">
        <f>IF(SUM(センター管理!H38)=0,"",SUM(センター管理!H38)/1000)</f>
        <v/>
      </c>
      <c r="X38" s="168" t="str">
        <f>IF(SUM(センター管理!I38)=0,"",SUM(センター管理!I38)/1000)</f>
        <v/>
      </c>
      <c r="Y38" s="168" t="str">
        <f>IF(SUM(センター管理!L38)=0,"",SUM(センター管理!L38)/1000)</f>
        <v/>
      </c>
      <c r="Z38" s="168" t="e">
        <f>IF(SUM(センター管理!#REF!)=0,"",SUM(センター管理!#REF!)/1000)</f>
        <v>#REF!</v>
      </c>
      <c r="AA38" s="168" t="str">
        <f>IF(SUM(居宅!H38)=0,"",SUM(居宅!H38)/1000)</f>
        <v/>
      </c>
      <c r="AB38" s="168" t="str">
        <f>IF(SUM(居宅!I38)=0,"",SUM(居宅!I38)/1000)</f>
        <v/>
      </c>
      <c r="AC38" s="168" t="str">
        <f>IF(SUM(居宅!L38)=0,"",SUM(居宅!L38)/1000)</f>
        <v/>
      </c>
      <c r="AD38" s="168" t="str">
        <f>IF(SUM(居宅!AB38)=0,"",SUM(居宅!AB38)/1000)</f>
        <v/>
      </c>
      <c r="AE38" s="168" t="str">
        <f>IF(SUM(居宅!AF38)=0,"",SUM(居宅!AF38)/1000)</f>
        <v/>
      </c>
      <c r="AF38" s="168" t="str">
        <f>IF(SUM(居宅!AP38)=0,"",SUM(居宅!AP38)/1000)</f>
        <v/>
      </c>
      <c r="AG38" s="168" t="str">
        <f>IF(SUM(居宅!AT38)=0,"",SUM(居宅!AT38)/1000)</f>
        <v/>
      </c>
      <c r="AH38" s="168" t="str">
        <f>IF(SUM(作業所!H38)=0,"",SUM(作業所!H38)/1000)</f>
        <v/>
      </c>
      <c r="AI38" s="168" t="str">
        <f>IF(SUM(作業所!I38)=0,"",SUM(作業所!I38)/1000)</f>
        <v/>
      </c>
      <c r="AJ38" s="168" t="str">
        <f>IF(SUM(作業所!K38)=0,"",SUM(作業所!K38)/1000)</f>
        <v/>
      </c>
      <c r="AK38" s="168" t="str">
        <f>IF(SUM(作業所!R38)=0,"",SUM(作業所!R38)/1000)</f>
        <v/>
      </c>
      <c r="AL38" s="621">
        <f>IF(SUM('市受託(公益)'!H38)=0,"",SUM('市受託(公益)'!H38)/1000)</f>
        <v>2178</v>
      </c>
      <c r="AM38" s="603"/>
      <c r="AN38" s="174"/>
      <c r="AO38" s="174"/>
      <c r="AP38" s="174"/>
    </row>
    <row r="39" spans="1:42" ht="13.8" hidden="1" outlineLevel="3">
      <c r="A39" s="170"/>
      <c r="D39" s="24"/>
      <c r="E39" s="171"/>
      <c r="F39" s="178" t="s">
        <v>703</v>
      </c>
      <c r="G39" s="43" t="s">
        <v>717</v>
      </c>
      <c r="H39" s="166">
        <v>12066</v>
      </c>
      <c r="I39" s="166">
        <f t="shared" si="0"/>
        <v>11470</v>
      </c>
      <c r="J39" s="166">
        <f t="shared" si="1"/>
        <v>-596</v>
      </c>
      <c r="K39" s="167" t="str">
        <f>IF(SUM(法人!H39)=0,"",SUM(法人!H39)/1000)</f>
        <v/>
      </c>
      <c r="L39" s="168" t="str">
        <f>IF(SUM(地域!H39)=0,"",SUM(地域!H39)/1000)</f>
        <v/>
      </c>
      <c r="M39" s="168" t="str">
        <f>IF(SUM(相談!H39)=0,"",SUM(相談!H39)/1000)</f>
        <v/>
      </c>
      <c r="N39" s="168" t="str">
        <f>IF(SUM(相談!I39)=0,"",SUM(相談!I39)/1000)</f>
        <v/>
      </c>
      <c r="O39" s="168" t="str">
        <f>IF(SUM(相談!M39)=0,"",SUM(相談!M39)/1000)</f>
        <v/>
      </c>
      <c r="P39" s="168" t="str">
        <f>IF(SUM(相談!Q39)=0,"",SUM(相談!Q39)/1000)</f>
        <v/>
      </c>
      <c r="Q39" s="168" t="str">
        <f>IF(SUM(基金!H39)=0,"",SUM(基金!H39)/1000)</f>
        <v/>
      </c>
      <c r="R39" s="168" t="str">
        <f>IF(SUM(善銀!H39)=0,"",SUM(善銀!H39)/1000)</f>
        <v/>
      </c>
      <c r="S39" s="168" t="str">
        <f>IF(SUM(一般募金!H39)=0,"",SUM(一般募金!H39)/1000)</f>
        <v/>
      </c>
      <c r="T39" s="168" t="str">
        <f>IF(SUM(一般募金!I39)=0,"",SUM(一般募金!I39)/1000)</f>
        <v/>
      </c>
      <c r="U39" s="168" t="str">
        <f>IF(SUM(一般募金!K39)=0,"",SUM(一般募金!K39)/1000)</f>
        <v/>
      </c>
      <c r="V39" s="168" t="str">
        <f>IF(SUM(歳末募金!H39)=0,"",SUM(歳末募金!I39)/1000)</f>
        <v/>
      </c>
      <c r="W39" s="168">
        <f>IF(SUM(センター管理!H39)=0,"",SUM(センター管理!H39)/1000)</f>
        <v>11470</v>
      </c>
      <c r="X39" s="168">
        <f>IF(SUM(センター管理!I39)=0,"",SUM(センター管理!I39)/1000)</f>
        <v>3955</v>
      </c>
      <c r="Y39" s="168">
        <f>IF(SUM(センター管理!L39)=0,"",SUM(センター管理!L39)/1000)</f>
        <v>7515</v>
      </c>
      <c r="Z39" s="168" t="e">
        <f>IF(SUM(センター管理!#REF!)=0,"",SUM(センター管理!#REF!)/1000)</f>
        <v>#REF!</v>
      </c>
      <c r="AA39" s="168" t="str">
        <f>IF(SUM(居宅!H39)=0,"",SUM(居宅!H39)/1000)</f>
        <v/>
      </c>
      <c r="AB39" s="168" t="str">
        <f>IF(SUM(居宅!I39)=0,"",SUM(居宅!I39)/1000)</f>
        <v/>
      </c>
      <c r="AC39" s="168" t="str">
        <f>IF(SUM(居宅!L39)=0,"",SUM(居宅!L39)/1000)</f>
        <v/>
      </c>
      <c r="AD39" s="168" t="str">
        <f>IF(SUM(居宅!AB39)=0,"",SUM(居宅!AB39)/1000)</f>
        <v/>
      </c>
      <c r="AE39" s="168" t="str">
        <f>IF(SUM(居宅!AF39)=0,"",SUM(居宅!AF39)/1000)</f>
        <v/>
      </c>
      <c r="AF39" s="168" t="str">
        <f>IF(SUM(居宅!AP39)=0,"",SUM(居宅!AP39)/1000)</f>
        <v/>
      </c>
      <c r="AG39" s="168" t="str">
        <f>IF(SUM(居宅!AT39)=0,"",SUM(居宅!AT39)/1000)</f>
        <v/>
      </c>
      <c r="AH39" s="168" t="str">
        <f>IF(SUM(作業所!H39)=0,"",SUM(作業所!H39)/1000)</f>
        <v/>
      </c>
      <c r="AI39" s="168" t="str">
        <f>IF(SUM(作業所!I39)=0,"",SUM(作業所!I39)/1000)</f>
        <v/>
      </c>
      <c r="AJ39" s="168" t="str">
        <f>IF(SUM(作業所!K39)=0,"",SUM(作業所!K39)/1000)</f>
        <v/>
      </c>
      <c r="AK39" s="168" t="str">
        <f>IF(SUM(作業所!R39)=0,"",SUM(作業所!R39)/1000)</f>
        <v/>
      </c>
      <c r="AL39" s="621" t="str">
        <f>IF(SUM('市受託(公益)'!H39)=0,"",SUM('市受託(公益)'!H39)/1000)</f>
        <v/>
      </c>
      <c r="AM39" s="603"/>
      <c r="AN39" s="174"/>
      <c r="AO39" s="174"/>
      <c r="AP39" s="174"/>
    </row>
    <row r="40" spans="1:42" ht="13.8" hidden="1" outlineLevel="3">
      <c r="A40" s="170"/>
      <c r="D40" s="24"/>
      <c r="E40" s="171"/>
      <c r="F40" s="178" t="s">
        <v>707</v>
      </c>
      <c r="G40" s="43" t="s">
        <v>718</v>
      </c>
      <c r="H40" s="166">
        <v>2446</v>
      </c>
      <c r="I40" s="166">
        <f t="shared" si="0"/>
        <v>1910</v>
      </c>
      <c r="J40" s="166">
        <f t="shared" si="1"/>
        <v>-536</v>
      </c>
      <c r="K40" s="167" t="str">
        <f>IF(SUM(法人!H40)=0,"",SUM(法人!H40)/1000)</f>
        <v/>
      </c>
      <c r="L40" s="168" t="str">
        <f>IF(SUM(地域!H40)=0,"",SUM(地域!H40)/1000)</f>
        <v/>
      </c>
      <c r="M40" s="168" t="str">
        <f>IF(SUM(相談!H40)=0,"",SUM(相談!H40)/1000)</f>
        <v/>
      </c>
      <c r="N40" s="168" t="str">
        <f>IF(SUM(相談!I40)=0,"",SUM(相談!I40)/1000)</f>
        <v/>
      </c>
      <c r="O40" s="168" t="str">
        <f>IF(SUM(相談!M40)=0,"",SUM(相談!M40)/1000)</f>
        <v/>
      </c>
      <c r="P40" s="168" t="str">
        <f>IF(SUM(相談!Q40)=0,"",SUM(相談!Q40)/1000)</f>
        <v/>
      </c>
      <c r="Q40" s="168" t="str">
        <f>IF(SUM(基金!H40)=0,"",SUM(基金!H40)/1000)</f>
        <v/>
      </c>
      <c r="R40" s="168" t="str">
        <f>IF(SUM(善銀!H40)=0,"",SUM(善銀!H40)/1000)</f>
        <v/>
      </c>
      <c r="S40" s="168" t="str">
        <f>IF(SUM(一般募金!H40)=0,"",SUM(一般募金!H40)/1000)</f>
        <v/>
      </c>
      <c r="T40" s="168" t="str">
        <f>IF(SUM(一般募金!I40)=0,"",SUM(一般募金!I40)/1000)</f>
        <v/>
      </c>
      <c r="U40" s="168" t="str">
        <f>IF(SUM(一般募金!K40)=0,"",SUM(一般募金!K40)/1000)</f>
        <v/>
      </c>
      <c r="V40" s="168" t="str">
        <f>IF(SUM(歳末募金!H40)=0,"",SUM(歳末募金!I40)/1000)</f>
        <v/>
      </c>
      <c r="W40" s="168" t="str">
        <f>IF(SUM(センター管理!H40)=0,"",SUM(センター管理!H40)/1000)</f>
        <v/>
      </c>
      <c r="X40" s="168" t="str">
        <f>IF(SUM(センター管理!I40)=0,"",SUM(センター管理!I40)/1000)</f>
        <v/>
      </c>
      <c r="Y40" s="168" t="str">
        <f>IF(SUM(センター管理!L40)=0,"",SUM(センター管理!L40)/1000)</f>
        <v/>
      </c>
      <c r="Z40" s="168" t="e">
        <f>IF(SUM(センター管理!#REF!)=0,"",SUM(センター管理!#REF!)/1000)</f>
        <v>#REF!</v>
      </c>
      <c r="AA40" s="168" t="str">
        <f>IF(SUM(居宅!H40)=0,"",SUM(居宅!H40)/1000)</f>
        <v/>
      </c>
      <c r="AB40" s="168" t="str">
        <f>IF(SUM(居宅!I40)=0,"",SUM(居宅!I40)/1000)</f>
        <v/>
      </c>
      <c r="AC40" s="168" t="str">
        <f>IF(SUM(居宅!L40)=0,"",SUM(居宅!L40)/1000)</f>
        <v/>
      </c>
      <c r="AD40" s="168" t="str">
        <f>IF(SUM(居宅!AB40)=0,"",SUM(居宅!AB40)/1000)</f>
        <v/>
      </c>
      <c r="AE40" s="168" t="str">
        <f>IF(SUM(居宅!AF40)=0,"",SUM(居宅!AF40)/1000)</f>
        <v/>
      </c>
      <c r="AF40" s="168" t="str">
        <f>IF(SUM(居宅!AP40)=0,"",SUM(居宅!AP40)/1000)</f>
        <v/>
      </c>
      <c r="AG40" s="168" t="str">
        <f>IF(SUM(居宅!AT40)=0,"",SUM(居宅!AT40)/1000)</f>
        <v/>
      </c>
      <c r="AH40" s="168" t="str">
        <f>IF(SUM(作業所!H40)=0,"",SUM(作業所!H40)/1000)</f>
        <v/>
      </c>
      <c r="AI40" s="168" t="str">
        <f>IF(SUM(作業所!I40)=0,"",SUM(作業所!I40)/1000)</f>
        <v/>
      </c>
      <c r="AJ40" s="168" t="str">
        <f>IF(SUM(作業所!K40)=0,"",SUM(作業所!K40)/1000)</f>
        <v/>
      </c>
      <c r="AK40" s="168" t="str">
        <f>IF(SUM(作業所!R40)=0,"",SUM(作業所!R40)/1000)</f>
        <v/>
      </c>
      <c r="AL40" s="621">
        <f>IF(SUM('市受託(公益)'!H40)=0,"",SUM('市受託(公益)'!H40)/1000)</f>
        <v>1910</v>
      </c>
      <c r="AM40" s="603"/>
      <c r="AN40" s="174"/>
      <c r="AO40" s="174"/>
      <c r="AP40" s="174"/>
    </row>
    <row r="41" spans="1:42" ht="13.8" hidden="1" outlineLevel="3">
      <c r="A41" s="170"/>
      <c r="D41" s="24"/>
      <c r="E41" s="171"/>
      <c r="F41" s="178" t="s">
        <v>713</v>
      </c>
      <c r="G41" s="43" t="s">
        <v>719</v>
      </c>
      <c r="H41" s="166">
        <v>47262</v>
      </c>
      <c r="I41" s="166">
        <f t="shared" si="0"/>
        <v>45793</v>
      </c>
      <c r="J41" s="166">
        <f t="shared" si="1"/>
        <v>-1469</v>
      </c>
      <c r="K41" s="167" t="str">
        <f>IF(SUM(法人!H41)=0,"",SUM(法人!H41)/1000)</f>
        <v/>
      </c>
      <c r="L41" s="168">
        <f>IF(SUM(地域!H41)=0,"",SUM(地域!H41)/1000)</f>
        <v>20488</v>
      </c>
      <c r="M41" s="168">
        <f>IF(SUM(相談!H41)=0,"",SUM(相談!H41)/1000)</f>
        <v>15765</v>
      </c>
      <c r="N41" s="168" t="str">
        <f>IF(SUM(相談!I41)=0,"",SUM(相談!I41)/1000)</f>
        <v/>
      </c>
      <c r="O41" s="168">
        <f>IF(SUM(相談!M41)=0,"",SUM(相談!M41)/1000)</f>
        <v>15765</v>
      </c>
      <c r="P41" s="168" t="str">
        <f>IF(SUM(相談!Q41)=0,"",SUM(相談!Q41)/1000)</f>
        <v/>
      </c>
      <c r="Q41" s="168" t="str">
        <f>IF(SUM(基金!H41)=0,"",SUM(基金!H41)/1000)</f>
        <v/>
      </c>
      <c r="R41" s="168" t="str">
        <f>IF(SUM(善銀!H41)=0,"",SUM(善銀!H41)/1000)</f>
        <v/>
      </c>
      <c r="S41" s="168" t="str">
        <f>IF(SUM(一般募金!H41)=0,"",SUM(一般募金!H41)/1000)</f>
        <v/>
      </c>
      <c r="T41" s="168" t="str">
        <f>IF(SUM(一般募金!I41)=0,"",SUM(一般募金!I41)/1000)</f>
        <v/>
      </c>
      <c r="U41" s="168" t="str">
        <f>IF(SUM(一般募金!K41)=0,"",SUM(一般募金!K41)/1000)</f>
        <v/>
      </c>
      <c r="V41" s="168" t="str">
        <f>IF(SUM(歳末募金!H41)=0,"",SUM(歳末募金!I41)/1000)</f>
        <v/>
      </c>
      <c r="W41" s="168" t="str">
        <f>IF(SUM(センター管理!H41)=0,"",SUM(センター管理!H41)/1000)</f>
        <v/>
      </c>
      <c r="X41" s="168" t="str">
        <f>IF(SUM(センター管理!I41)=0,"",SUM(センター管理!I41)/1000)</f>
        <v/>
      </c>
      <c r="Y41" s="168" t="str">
        <f>IF(SUM(センター管理!L41)=0,"",SUM(センター管理!L41)/1000)</f>
        <v/>
      </c>
      <c r="Z41" s="168" t="e">
        <f>IF(SUM(センター管理!#REF!)=0,"",SUM(センター管理!#REF!)/1000)</f>
        <v>#REF!</v>
      </c>
      <c r="AA41" s="168">
        <f>IF(SUM(居宅!H41)=0,"",SUM(居宅!H41)/1000)</f>
        <v>2090</v>
      </c>
      <c r="AB41" s="168">
        <f>IF(SUM(居宅!I41)=0,"",SUM(居宅!I41)/1000)</f>
        <v>2090</v>
      </c>
      <c r="AC41" s="168" t="str">
        <f>IF(SUM(居宅!L41)=0,"",SUM(居宅!L41)/1000)</f>
        <v/>
      </c>
      <c r="AD41" s="168" t="str">
        <f>IF(SUM(居宅!AB41)=0,"",SUM(居宅!AB41)/1000)</f>
        <v/>
      </c>
      <c r="AE41" s="168" t="str">
        <f>IF(SUM(居宅!AF41)=0,"",SUM(居宅!AF41)/1000)</f>
        <v/>
      </c>
      <c r="AF41" s="168" t="str">
        <f>IF(SUM(居宅!AP41)=0,"",SUM(居宅!AP41)/1000)</f>
        <v/>
      </c>
      <c r="AG41" s="168" t="str">
        <f>IF(SUM(居宅!AT41)=0,"",SUM(居宅!AT41)/1000)</f>
        <v/>
      </c>
      <c r="AH41" s="168" t="str">
        <f>IF(SUM(作業所!H41)=0,"",SUM(作業所!H41)/1000)</f>
        <v/>
      </c>
      <c r="AI41" s="168" t="str">
        <f>IF(SUM(作業所!I41)=0,"",SUM(作業所!I41)/1000)</f>
        <v/>
      </c>
      <c r="AJ41" s="168" t="str">
        <f>IF(SUM(作業所!K41)=0,"",SUM(作業所!K41)/1000)</f>
        <v/>
      </c>
      <c r="AK41" s="168" t="str">
        <f>IF(SUM(作業所!R41)=0,"",SUM(作業所!R41)/1000)</f>
        <v/>
      </c>
      <c r="AL41" s="621">
        <f>IF(SUM('市受託(公益)'!H41)=0,"",SUM('市受託(公益)'!H41)/1000)</f>
        <v>7450</v>
      </c>
      <c r="AM41" s="603"/>
      <c r="AN41" s="174"/>
      <c r="AO41" s="174"/>
      <c r="AP41" s="174"/>
    </row>
    <row r="42" spans="1:42" ht="13.8" hidden="1" outlineLevel="3">
      <c r="A42" s="170"/>
      <c r="D42" s="24"/>
      <c r="E42" s="171"/>
      <c r="F42" s="178" t="s">
        <v>714</v>
      </c>
      <c r="G42" s="43" t="s">
        <v>720</v>
      </c>
      <c r="H42" s="166">
        <v>29</v>
      </c>
      <c r="I42" s="166">
        <v>0</v>
      </c>
      <c r="J42" s="166">
        <f t="shared" si="1"/>
        <v>-29</v>
      </c>
      <c r="K42" s="167" t="str">
        <f>IF(SUM(法人!H42)=0,"",SUM(法人!H42)/1000)</f>
        <v/>
      </c>
      <c r="L42" s="168" t="str">
        <f>IF(SUM(地域!H42)=0,"",SUM(地域!H42)/1000)</f>
        <v/>
      </c>
      <c r="M42" s="168" t="str">
        <f>IF(SUM(相談!H42)=0,"",SUM(相談!H42)/1000)</f>
        <v/>
      </c>
      <c r="N42" s="168" t="str">
        <f>IF(SUM(相談!I42)=0,"",SUM(相談!I42)/1000)</f>
        <v/>
      </c>
      <c r="O42" s="168" t="str">
        <f>IF(SUM(相談!M42)=0,"",SUM(相談!M42)/1000)</f>
        <v/>
      </c>
      <c r="P42" s="168" t="str">
        <f>IF(SUM(相談!Q42)=0,"",SUM(相談!Q42)/1000)</f>
        <v/>
      </c>
      <c r="Q42" s="168" t="str">
        <f>IF(SUM(基金!H42)=0,"",SUM(基金!H42)/1000)</f>
        <v/>
      </c>
      <c r="R42" s="168" t="str">
        <f>IF(SUM(善銀!H42)=0,"",SUM(善銀!H42)/1000)</f>
        <v/>
      </c>
      <c r="S42" s="168" t="str">
        <f>IF(SUM(一般募金!H42)=0,"",SUM(一般募金!H42)/1000)</f>
        <v/>
      </c>
      <c r="T42" s="168" t="str">
        <f>IF(SUM(一般募金!I42)=0,"",SUM(一般募金!I42)/1000)</f>
        <v/>
      </c>
      <c r="U42" s="168" t="str">
        <f>IF(SUM(一般募金!K42)=0,"",SUM(一般募金!K42)/1000)</f>
        <v/>
      </c>
      <c r="V42" s="168" t="str">
        <f>IF(SUM(歳末募金!H42)=0,"",SUM(歳末募金!I42)/1000)</f>
        <v/>
      </c>
      <c r="W42" s="168" t="str">
        <f>IF(SUM(センター管理!H42)=0,"",SUM(センター管理!H42)/1000)</f>
        <v/>
      </c>
      <c r="X42" s="168" t="str">
        <f>IF(SUM(センター管理!I42)=0,"",SUM(センター管理!I42)/1000)</f>
        <v/>
      </c>
      <c r="Y42" s="168" t="str">
        <f>IF(SUM(センター管理!L42)=0,"",SUM(センター管理!L42)/1000)</f>
        <v/>
      </c>
      <c r="Z42" s="168" t="e">
        <f>IF(SUM(センター管理!#REF!)=0,"",SUM(センター管理!#REF!)/1000)</f>
        <v>#REF!</v>
      </c>
      <c r="AA42" s="168" t="str">
        <f>IF(SUM(居宅!H42)=0,"",SUM(居宅!H42)/1000)</f>
        <v/>
      </c>
      <c r="AB42" s="168" t="str">
        <f>IF(SUM(居宅!I42)=0,"",SUM(居宅!I42)/1000)</f>
        <v/>
      </c>
      <c r="AC42" s="168" t="str">
        <f>IF(SUM(居宅!L42)=0,"",SUM(居宅!L42)/1000)</f>
        <v/>
      </c>
      <c r="AD42" s="168" t="str">
        <f>IF(SUM(居宅!AB42)=0,"",SUM(居宅!AB42)/1000)</f>
        <v/>
      </c>
      <c r="AE42" s="168" t="str">
        <f>IF(SUM(居宅!AF42)=0,"",SUM(居宅!AF42)/1000)</f>
        <v/>
      </c>
      <c r="AF42" s="168" t="str">
        <f>IF(SUM(居宅!AP42)=0,"",SUM(居宅!AP42)/1000)</f>
        <v/>
      </c>
      <c r="AG42" s="168" t="str">
        <f>IF(SUM(居宅!AT42)=0,"",SUM(居宅!AT42)/1000)</f>
        <v/>
      </c>
      <c r="AH42" s="168" t="str">
        <f>IF(SUM(作業所!H42)=0,"",SUM(作業所!H42)/1000)</f>
        <v/>
      </c>
      <c r="AI42" s="168" t="str">
        <f>IF(SUM(作業所!I42)=0,"",SUM(作業所!I42)/1000)</f>
        <v/>
      </c>
      <c r="AJ42" s="168" t="str">
        <f>IF(SUM(作業所!K42)=0,"",SUM(作業所!K42)/1000)</f>
        <v/>
      </c>
      <c r="AK42" s="168" t="str">
        <f>IF(SUM(作業所!R42)=0,"",SUM(作業所!R42)/1000)</f>
        <v/>
      </c>
      <c r="AL42" s="621" t="str">
        <f>IF(SUM('市受託(公益)'!H42)=0,"",SUM('市受託(公益)'!H42)/1000)</f>
        <v/>
      </c>
      <c r="AM42" s="603"/>
      <c r="AN42" s="174"/>
      <c r="AO42" s="174"/>
      <c r="AP42" s="174"/>
    </row>
    <row r="43" spans="1:42" ht="13.8" hidden="1" outlineLevel="3">
      <c r="A43" s="170"/>
      <c r="D43" s="24"/>
      <c r="E43" s="171"/>
      <c r="F43" s="178" t="s">
        <v>708</v>
      </c>
      <c r="G43" s="43" t="s">
        <v>712</v>
      </c>
      <c r="H43" s="166" t="s">
        <v>914</v>
      </c>
      <c r="I43" s="166" t="str">
        <f t="shared" si="0"/>
        <v/>
      </c>
      <c r="J43" s="166" t="str">
        <f t="shared" si="1"/>
        <v xml:space="preserve"> </v>
      </c>
      <c r="K43" s="167" t="str">
        <f>IF(SUM(法人!H43)=0,"",SUM(法人!H43)/1000)</f>
        <v/>
      </c>
      <c r="L43" s="168" t="str">
        <f>IF(SUM(地域!H43)=0,"",SUM(地域!H43)/1000)</f>
        <v/>
      </c>
      <c r="M43" s="168" t="str">
        <f>IF(SUM(相談!H43)=0,"",SUM(相談!H43)/1000)</f>
        <v/>
      </c>
      <c r="N43" s="168" t="str">
        <f>IF(SUM(相談!I43)=0,"",SUM(相談!I43)/1000)</f>
        <v/>
      </c>
      <c r="O43" s="168" t="str">
        <f>IF(SUM(相談!M43)=0,"",SUM(相談!M43)/1000)</f>
        <v/>
      </c>
      <c r="P43" s="168" t="str">
        <f>IF(SUM(相談!Q43)=0,"",SUM(相談!Q43)/1000)</f>
        <v/>
      </c>
      <c r="Q43" s="168" t="str">
        <f>IF(SUM(基金!H43)=0,"",SUM(基金!H43)/1000)</f>
        <v/>
      </c>
      <c r="R43" s="168" t="str">
        <f>IF(SUM(善銀!H43)=0,"",SUM(善銀!H43)/1000)</f>
        <v/>
      </c>
      <c r="S43" s="168" t="str">
        <f>IF(SUM(一般募金!H43)=0,"",SUM(一般募金!H43)/1000)</f>
        <v/>
      </c>
      <c r="T43" s="168" t="str">
        <f>IF(SUM(一般募金!I43)=0,"",SUM(一般募金!I43)/1000)</f>
        <v/>
      </c>
      <c r="U43" s="168" t="str">
        <f>IF(SUM(一般募金!K43)=0,"",SUM(一般募金!K43)/1000)</f>
        <v/>
      </c>
      <c r="V43" s="168" t="str">
        <f>IF(SUM(歳末募金!H43)=0,"",SUM(歳末募金!I43)/1000)</f>
        <v/>
      </c>
      <c r="W43" s="168" t="str">
        <f>IF(SUM(センター管理!H43)=0,"",SUM(センター管理!H43)/1000)</f>
        <v/>
      </c>
      <c r="X43" s="168" t="str">
        <f>IF(SUM(センター管理!I43)=0,"",SUM(センター管理!I43)/1000)</f>
        <v/>
      </c>
      <c r="Y43" s="168" t="str">
        <f>IF(SUM(センター管理!L43)=0,"",SUM(センター管理!L43)/1000)</f>
        <v/>
      </c>
      <c r="Z43" s="168" t="e">
        <f>IF(SUM(センター管理!#REF!)=0,"",SUM(センター管理!#REF!)/1000)</f>
        <v>#REF!</v>
      </c>
      <c r="AA43" s="168" t="str">
        <f>IF(SUM(居宅!H43)=0,"",SUM(居宅!H43)/1000)</f>
        <v/>
      </c>
      <c r="AB43" s="168" t="str">
        <f>IF(SUM(居宅!I43)=0,"",SUM(居宅!I43)/1000)</f>
        <v/>
      </c>
      <c r="AC43" s="168" t="str">
        <f>IF(SUM(居宅!L43)=0,"",SUM(居宅!L43)/1000)</f>
        <v/>
      </c>
      <c r="AD43" s="168" t="str">
        <f>IF(SUM(居宅!AB43)=0,"",SUM(居宅!AB43)/1000)</f>
        <v/>
      </c>
      <c r="AE43" s="168" t="str">
        <f>IF(SUM(居宅!AF43)=0,"",SUM(居宅!AF43)/1000)</f>
        <v/>
      </c>
      <c r="AF43" s="168" t="str">
        <f>IF(SUM(居宅!AP43)=0,"",SUM(居宅!AP43)/1000)</f>
        <v/>
      </c>
      <c r="AG43" s="168" t="str">
        <f>IF(SUM(居宅!AT43)=0,"",SUM(居宅!AT43)/1000)</f>
        <v/>
      </c>
      <c r="AH43" s="168" t="str">
        <f>IF(SUM(作業所!H43)=0,"",SUM(作業所!H43)/1000)</f>
        <v/>
      </c>
      <c r="AI43" s="168" t="str">
        <f>IF(SUM(作業所!I43)=0,"",SUM(作業所!I43)/1000)</f>
        <v/>
      </c>
      <c r="AJ43" s="168" t="str">
        <f>IF(SUM(作業所!K43)=0,"",SUM(作業所!K43)/1000)</f>
        <v/>
      </c>
      <c r="AK43" s="168" t="str">
        <f>IF(SUM(作業所!R43)=0,"",SUM(作業所!R43)/1000)</f>
        <v/>
      </c>
      <c r="AL43" s="621" t="str">
        <f>IF(SUM('市受託(公益)'!H43)=0,"",SUM('市受託(公益)'!H43)/1000)</f>
        <v/>
      </c>
      <c r="AM43" s="603"/>
      <c r="AN43" s="174"/>
      <c r="AO43" s="174"/>
      <c r="AP43" s="174"/>
    </row>
    <row r="44" spans="1:42" ht="13.8" hidden="1" outlineLevel="1">
      <c r="A44" s="170"/>
      <c r="D44" s="27" t="s">
        <v>407</v>
      </c>
      <c r="E44" s="47" t="s">
        <v>704</v>
      </c>
      <c r="F44" s="48"/>
      <c r="G44" s="172"/>
      <c r="H44" s="166">
        <v>17710</v>
      </c>
      <c r="I44" s="166">
        <f t="shared" si="0"/>
        <v>4310</v>
      </c>
      <c r="J44" s="166">
        <f t="shared" si="1"/>
        <v>-13400</v>
      </c>
      <c r="K44" s="167" t="str">
        <f>IF(SUM(法人!H44)=0,"",SUM(法人!H44)/1000)</f>
        <v/>
      </c>
      <c r="L44" s="168" t="str">
        <f>IF(SUM(地域!H44)=0,"",SUM(地域!H44)/1000)</f>
        <v/>
      </c>
      <c r="M44" s="168">
        <f>IF(SUM(相談!H44)=0,"",SUM(相談!H44)/1000)</f>
        <v>4310</v>
      </c>
      <c r="N44" s="168" t="str">
        <f>IF(SUM(相談!I44)=0,"",SUM(相談!I44)/1000)</f>
        <v/>
      </c>
      <c r="O44" s="168" t="str">
        <f>IF(SUM(相談!M44)=0,"",SUM(相談!M44)/1000)</f>
        <v/>
      </c>
      <c r="P44" s="168">
        <f>IF(SUM(相談!Q44)=0,"",SUM(相談!Q44)/1000)</f>
        <v>4310</v>
      </c>
      <c r="Q44" s="168" t="str">
        <f>IF(SUM(基金!H44)=0,"",SUM(基金!H44)/1000)</f>
        <v/>
      </c>
      <c r="R44" s="168" t="str">
        <f>IF(SUM(善銀!H44)=0,"",SUM(善銀!H44)/1000)</f>
        <v/>
      </c>
      <c r="S44" s="168" t="str">
        <f>IF(SUM(一般募金!H44)=0,"",SUM(一般募金!H44)/1000)</f>
        <v/>
      </c>
      <c r="T44" s="168" t="str">
        <f>IF(SUM(一般募金!I44)=0,"",SUM(一般募金!I44)/1000)</f>
        <v/>
      </c>
      <c r="U44" s="168" t="str">
        <f>IF(SUM(一般募金!K44)=0,"",SUM(一般募金!K44)/1000)</f>
        <v/>
      </c>
      <c r="V44" s="168" t="str">
        <f>IF(SUM(歳末募金!H44)=0,"",SUM(歳末募金!I44)/1000)</f>
        <v/>
      </c>
      <c r="W44" s="168" t="str">
        <f>IF(SUM(センター管理!H44)=0,"",SUM(センター管理!H44)/1000)</f>
        <v/>
      </c>
      <c r="X44" s="168" t="str">
        <f>IF(SUM(センター管理!I44)=0,"",SUM(センター管理!I44)/1000)</f>
        <v/>
      </c>
      <c r="Y44" s="168" t="str">
        <f>IF(SUM(センター管理!L44)=0,"",SUM(センター管理!L44)/1000)</f>
        <v/>
      </c>
      <c r="Z44" s="168" t="e">
        <f>IF(SUM(センター管理!#REF!)=0,"",SUM(センター管理!#REF!)/1000)</f>
        <v>#REF!</v>
      </c>
      <c r="AA44" s="168" t="str">
        <f>IF(SUM(居宅!H44)=0,"",SUM(居宅!H44)/1000)</f>
        <v/>
      </c>
      <c r="AB44" s="168" t="str">
        <f>IF(SUM(居宅!I44)=0,"",SUM(居宅!I44)/1000)</f>
        <v/>
      </c>
      <c r="AC44" s="168" t="str">
        <f>IF(SUM(居宅!L44)=0,"",SUM(居宅!L44)/1000)</f>
        <v/>
      </c>
      <c r="AD44" s="168" t="str">
        <f>IF(SUM(居宅!AB44)=0,"",SUM(居宅!AB44)/1000)</f>
        <v/>
      </c>
      <c r="AE44" s="168" t="str">
        <f>IF(SUM(居宅!AF44)=0,"",SUM(居宅!AF44)/1000)</f>
        <v/>
      </c>
      <c r="AF44" s="168" t="str">
        <f>IF(SUM(居宅!AP44)=0,"",SUM(居宅!AP44)/1000)</f>
        <v/>
      </c>
      <c r="AG44" s="168" t="str">
        <f>IF(SUM(居宅!AT44)=0,"",SUM(居宅!AT44)/1000)</f>
        <v/>
      </c>
      <c r="AH44" s="168" t="str">
        <f>IF(SUM(作業所!H44)=0,"",SUM(作業所!H44)/1000)</f>
        <v/>
      </c>
      <c r="AI44" s="168" t="str">
        <f>IF(SUM(作業所!I44)=0,"",SUM(作業所!I44)/1000)</f>
        <v/>
      </c>
      <c r="AJ44" s="168" t="str">
        <f>IF(SUM(作業所!K44)=0,"",SUM(作業所!K44)/1000)</f>
        <v/>
      </c>
      <c r="AK44" s="168" t="str">
        <f>IF(SUM(作業所!R44)=0,"",SUM(作業所!R44)/1000)</f>
        <v/>
      </c>
      <c r="AL44" s="621" t="str">
        <f>IF(SUM('市受託(公益)'!H44)=0,"",SUM('市受託(公益)'!H44)/1000)</f>
        <v/>
      </c>
      <c r="AM44" s="603" t="str">
        <f>IF(SUM('市受託(公益)'!I44)=0,"",SUM('市受託(公益)'!I44)/1000)</f>
        <v/>
      </c>
      <c r="AN44" s="174" t="str">
        <f>IF(SUM('市受託(公益)'!K44)=0,"",SUM('市受託(公益)'!K44)/1000)</f>
        <v/>
      </c>
      <c r="AO44" s="174" t="str">
        <f>IF(SUM('市受託(公益)'!M44)=0,"",SUM('市受託(公益)'!M44)/1000)</f>
        <v/>
      </c>
      <c r="AP44" s="174" t="e">
        <f>IF(SUM('市受託(公益)'!#REF!)=0,"",SUM('市受託(公益)'!#REF!)/1000)</f>
        <v>#REF!</v>
      </c>
    </row>
    <row r="45" spans="1:42" ht="13.8" hidden="1" outlineLevel="3">
      <c r="A45" s="170"/>
      <c r="D45" s="24"/>
      <c r="E45" s="171"/>
      <c r="F45" s="178" t="s">
        <v>705</v>
      </c>
      <c r="G45" s="43" t="s">
        <v>721</v>
      </c>
      <c r="H45" s="166">
        <v>217</v>
      </c>
      <c r="I45" s="166">
        <f t="shared" si="0"/>
        <v>217</v>
      </c>
      <c r="J45" s="166">
        <f t="shared" si="1"/>
        <v>0</v>
      </c>
      <c r="K45" s="167" t="str">
        <f>IF(SUM(法人!H45)=0,"",SUM(法人!H45)/1000)</f>
        <v/>
      </c>
      <c r="L45" s="168" t="str">
        <f>IF(SUM(地域!H45)=0,"",SUM(地域!H45)/1000)</f>
        <v/>
      </c>
      <c r="M45" s="168">
        <f>IF(SUM(相談!H45)=0,"",SUM(相談!H45)/1000)</f>
        <v>217</v>
      </c>
      <c r="N45" s="168" t="str">
        <f>IF(SUM(相談!I45)=0,"",SUM(相談!I45)/1000)</f>
        <v/>
      </c>
      <c r="O45" s="168" t="str">
        <f>IF(SUM(相談!M45)=0,"",SUM(相談!M45)/1000)</f>
        <v/>
      </c>
      <c r="P45" s="168">
        <f>IF(SUM(相談!Q45)=0,"",SUM(相談!Q45)/1000)</f>
        <v>217</v>
      </c>
      <c r="Q45" s="168" t="str">
        <f>IF(SUM(基金!H45)=0,"",SUM(基金!H45)/1000)</f>
        <v/>
      </c>
      <c r="R45" s="168" t="str">
        <f>IF(SUM(善銀!H45)=0,"",SUM(善銀!H45)/1000)</f>
        <v/>
      </c>
      <c r="S45" s="168" t="str">
        <f>IF(SUM(一般募金!H45)=0,"",SUM(一般募金!H45)/1000)</f>
        <v/>
      </c>
      <c r="T45" s="168" t="str">
        <f>IF(SUM(一般募金!I45)=0,"",SUM(一般募金!I45)/1000)</f>
        <v/>
      </c>
      <c r="U45" s="168" t="str">
        <f>IF(SUM(一般募金!K45)=0,"",SUM(一般募金!K45)/1000)</f>
        <v/>
      </c>
      <c r="V45" s="168" t="str">
        <f>IF(SUM(歳末募金!H45)=0,"",SUM(歳末募金!I45)/1000)</f>
        <v/>
      </c>
      <c r="W45" s="168" t="str">
        <f>IF(SUM(センター管理!H45)=0,"",SUM(センター管理!H45)/1000)</f>
        <v/>
      </c>
      <c r="X45" s="168" t="str">
        <f>IF(SUM(センター管理!I45)=0,"",SUM(センター管理!I45)/1000)</f>
        <v/>
      </c>
      <c r="Y45" s="168" t="str">
        <f>IF(SUM(センター管理!L45)=0,"",SUM(センター管理!L45)/1000)</f>
        <v/>
      </c>
      <c r="Z45" s="168" t="e">
        <f>IF(SUM(センター管理!#REF!)=0,"",SUM(センター管理!#REF!)/1000)</f>
        <v>#REF!</v>
      </c>
      <c r="AA45" s="168" t="str">
        <f>IF(SUM(居宅!H45)=0,"",SUM(居宅!H45)/1000)</f>
        <v/>
      </c>
      <c r="AB45" s="168" t="str">
        <f>IF(SUM(居宅!I45)=0,"",SUM(居宅!I45)/1000)</f>
        <v/>
      </c>
      <c r="AC45" s="168" t="str">
        <f>IF(SUM(居宅!L45)=0,"",SUM(居宅!L45)/1000)</f>
        <v/>
      </c>
      <c r="AD45" s="168" t="str">
        <f>IF(SUM(居宅!AB45)=0,"",SUM(居宅!AB45)/1000)</f>
        <v/>
      </c>
      <c r="AE45" s="168" t="str">
        <f>IF(SUM(居宅!AF45)=0,"",SUM(居宅!AF45)/1000)</f>
        <v/>
      </c>
      <c r="AF45" s="168" t="str">
        <f>IF(SUM(居宅!AP45)=0,"",SUM(居宅!AP45)/1000)</f>
        <v/>
      </c>
      <c r="AG45" s="168" t="str">
        <f>IF(SUM(居宅!AT45)=0,"",SUM(居宅!AT45)/1000)</f>
        <v/>
      </c>
      <c r="AH45" s="168" t="str">
        <f>IF(SUM(作業所!H45)=0,"",SUM(作業所!H45)/1000)</f>
        <v/>
      </c>
      <c r="AI45" s="168" t="str">
        <f>IF(SUM(作業所!I45)=0,"",SUM(作業所!I45)/1000)</f>
        <v/>
      </c>
      <c r="AJ45" s="168" t="str">
        <f>IF(SUM(作業所!K45)=0,"",SUM(作業所!K45)/1000)</f>
        <v/>
      </c>
      <c r="AK45" s="168" t="str">
        <f>IF(SUM(作業所!R45)=0,"",SUM(作業所!R45)/1000)</f>
        <v/>
      </c>
      <c r="AL45" s="621" t="str">
        <f>IF(SUM('市受託(公益)'!H45)=0,"",SUM('市受託(公益)'!H45)/1000)</f>
        <v/>
      </c>
      <c r="AM45" s="603" t="str">
        <f>IF(SUM('市受託(公益)'!I45)=0,"",SUM('市受託(公益)'!I45)/1000)</f>
        <v/>
      </c>
      <c r="AN45" s="174" t="str">
        <f>IF(SUM('市受託(公益)'!K45)=0,"",SUM('市受託(公益)'!K45)/1000)</f>
        <v/>
      </c>
      <c r="AO45" s="174" t="str">
        <f>IF(SUM('市受託(公益)'!M45)=0,"",SUM('市受託(公益)'!M45)/1000)</f>
        <v/>
      </c>
      <c r="AP45" s="174" t="e">
        <f>IF(SUM('市受託(公益)'!#REF!)=0,"",SUM('市受託(公益)'!#REF!)/1000)</f>
        <v>#REF!</v>
      </c>
    </row>
    <row r="46" spans="1:42" ht="13.8" hidden="1" outlineLevel="3">
      <c r="A46" s="170"/>
      <c r="D46" s="24"/>
      <c r="E46" s="171"/>
      <c r="F46" s="178" t="s">
        <v>706</v>
      </c>
      <c r="G46" s="43" t="s">
        <v>722</v>
      </c>
      <c r="H46" s="166">
        <v>708</v>
      </c>
      <c r="I46" s="166">
        <f t="shared" si="0"/>
        <v>708</v>
      </c>
      <c r="J46" s="166">
        <f t="shared" si="1"/>
        <v>0</v>
      </c>
      <c r="K46" s="167" t="str">
        <f>IF(SUM(法人!H46)=0,"",SUM(法人!H46)/1000)</f>
        <v/>
      </c>
      <c r="L46" s="168" t="str">
        <f>IF(SUM(地域!H46)=0,"",SUM(地域!H46)/1000)</f>
        <v/>
      </c>
      <c r="M46" s="168">
        <f>IF(SUM(相談!H46)=0,"",SUM(相談!H46)/1000)</f>
        <v>708</v>
      </c>
      <c r="N46" s="168" t="str">
        <f>IF(SUM(相談!I46)=0,"",SUM(相談!I46)/1000)</f>
        <v/>
      </c>
      <c r="O46" s="168" t="str">
        <f>IF(SUM(相談!M46)=0,"",SUM(相談!M46)/1000)</f>
        <v/>
      </c>
      <c r="P46" s="168">
        <f>IF(SUM(相談!Q46)=0,"",SUM(相談!Q46)/1000)</f>
        <v>708</v>
      </c>
      <c r="Q46" s="168" t="str">
        <f>IF(SUM(基金!H46)=0,"",SUM(基金!H46)/1000)</f>
        <v/>
      </c>
      <c r="R46" s="168" t="str">
        <f>IF(SUM(善銀!H46)=0,"",SUM(善銀!H46)/1000)</f>
        <v/>
      </c>
      <c r="S46" s="168" t="str">
        <f>IF(SUM(一般募金!H46)=0,"",SUM(一般募金!H46)/1000)</f>
        <v/>
      </c>
      <c r="T46" s="168" t="str">
        <f>IF(SUM(一般募金!I46)=0,"",SUM(一般募金!I46)/1000)</f>
        <v/>
      </c>
      <c r="U46" s="168" t="str">
        <f>IF(SUM(一般募金!K46)=0,"",SUM(一般募金!K46)/1000)</f>
        <v/>
      </c>
      <c r="V46" s="168" t="str">
        <f>IF(SUM(歳末募金!H46)=0,"",SUM(歳末募金!I46)/1000)</f>
        <v/>
      </c>
      <c r="W46" s="168" t="str">
        <f>IF(SUM(センター管理!H46)=0,"",SUM(センター管理!H46)/1000)</f>
        <v/>
      </c>
      <c r="X46" s="168" t="str">
        <f>IF(SUM(センター管理!I46)=0,"",SUM(センター管理!I46)/1000)</f>
        <v/>
      </c>
      <c r="Y46" s="168" t="str">
        <f>IF(SUM(センター管理!L46)=0,"",SUM(センター管理!L46)/1000)</f>
        <v/>
      </c>
      <c r="Z46" s="168" t="e">
        <f>IF(SUM(センター管理!#REF!)=0,"",SUM(センター管理!#REF!)/1000)</f>
        <v>#REF!</v>
      </c>
      <c r="AA46" s="168" t="str">
        <f>IF(SUM(居宅!H46)=0,"",SUM(居宅!H46)/1000)</f>
        <v/>
      </c>
      <c r="AB46" s="168" t="str">
        <f>IF(SUM(居宅!I46)=0,"",SUM(居宅!I46)/1000)</f>
        <v/>
      </c>
      <c r="AC46" s="168" t="str">
        <f>IF(SUM(居宅!L46)=0,"",SUM(居宅!L46)/1000)</f>
        <v/>
      </c>
      <c r="AD46" s="168" t="str">
        <f>IF(SUM(居宅!AB46)=0,"",SUM(居宅!AB46)/1000)</f>
        <v/>
      </c>
      <c r="AE46" s="168" t="str">
        <f>IF(SUM(居宅!AF46)=0,"",SUM(居宅!AF46)/1000)</f>
        <v/>
      </c>
      <c r="AF46" s="168" t="str">
        <f>IF(SUM(居宅!AP46)=0,"",SUM(居宅!AP46)/1000)</f>
        <v/>
      </c>
      <c r="AG46" s="168" t="str">
        <f>IF(SUM(居宅!AT46)=0,"",SUM(居宅!AT46)/1000)</f>
        <v/>
      </c>
      <c r="AH46" s="168" t="str">
        <f>IF(SUM(作業所!H46)=0,"",SUM(作業所!H46)/1000)</f>
        <v/>
      </c>
      <c r="AI46" s="168" t="str">
        <f>IF(SUM(作業所!I46)=0,"",SUM(作業所!I46)/1000)</f>
        <v/>
      </c>
      <c r="AJ46" s="168" t="str">
        <f>IF(SUM(作業所!K46)=0,"",SUM(作業所!K46)/1000)</f>
        <v/>
      </c>
      <c r="AK46" s="168" t="str">
        <f>IF(SUM(作業所!R46)=0,"",SUM(作業所!R46)/1000)</f>
        <v/>
      </c>
      <c r="AL46" s="621" t="str">
        <f>IF(SUM('市受託(公益)'!H46)=0,"",SUM('市受託(公益)'!H46)/1000)</f>
        <v/>
      </c>
      <c r="AM46" s="603"/>
      <c r="AN46" s="174"/>
      <c r="AO46" s="174"/>
      <c r="AP46" s="174"/>
    </row>
    <row r="47" spans="1:42" ht="13.8" hidden="1" outlineLevel="3">
      <c r="A47" s="170"/>
      <c r="D47" s="24"/>
      <c r="E47" s="171"/>
      <c r="F47" s="178" t="s">
        <v>703</v>
      </c>
      <c r="G47" s="43" t="s">
        <v>723</v>
      </c>
      <c r="H47" s="166">
        <v>16694</v>
      </c>
      <c r="I47" s="166">
        <f t="shared" si="0"/>
        <v>3294</v>
      </c>
      <c r="J47" s="166">
        <f t="shared" si="1"/>
        <v>-13400</v>
      </c>
      <c r="K47" s="167" t="str">
        <f>IF(SUM(法人!H47)=0,"",SUM(法人!H47)/1000)</f>
        <v/>
      </c>
      <c r="L47" s="168" t="str">
        <f>IF(SUM(地域!H47)=0,"",SUM(地域!H47)/1000)</f>
        <v/>
      </c>
      <c r="M47" s="168">
        <f>IF(SUM(相談!H47)=0,"",SUM(相談!H47)/1000)</f>
        <v>3294</v>
      </c>
      <c r="N47" s="168" t="str">
        <f>IF(SUM(相談!I47)=0,"",SUM(相談!I47)/1000)</f>
        <v/>
      </c>
      <c r="O47" s="168" t="str">
        <f>IF(SUM(相談!M47)=0,"",SUM(相談!M47)/1000)</f>
        <v/>
      </c>
      <c r="P47" s="168">
        <f>IF(SUM(相談!Q47)=0,"",SUM(相談!Q47)/1000)</f>
        <v>3294</v>
      </c>
      <c r="Q47" s="168" t="str">
        <f>IF(SUM(基金!H47)=0,"",SUM(基金!H47)/1000)</f>
        <v/>
      </c>
      <c r="R47" s="168" t="str">
        <f>IF(SUM(善銀!H47)=0,"",SUM(善銀!H47)/1000)</f>
        <v/>
      </c>
      <c r="S47" s="168" t="str">
        <f>IF(SUM(一般募金!H47)=0,"",SUM(一般募金!H47)/1000)</f>
        <v/>
      </c>
      <c r="T47" s="168" t="str">
        <f>IF(SUM(一般募金!I47)=0,"",SUM(一般募金!I47)/1000)</f>
        <v/>
      </c>
      <c r="U47" s="168" t="str">
        <f>IF(SUM(一般募金!K47)=0,"",SUM(一般募金!K47)/1000)</f>
        <v/>
      </c>
      <c r="V47" s="168" t="str">
        <f>IF(SUM(歳末募金!H47)=0,"",SUM(歳末募金!I47)/1000)</f>
        <v/>
      </c>
      <c r="W47" s="168" t="str">
        <f>IF(SUM(センター管理!H47)=0,"",SUM(センター管理!H47)/1000)</f>
        <v/>
      </c>
      <c r="X47" s="168" t="str">
        <f>IF(SUM(センター管理!I47)=0,"",SUM(センター管理!I47)/1000)</f>
        <v/>
      </c>
      <c r="Y47" s="168" t="str">
        <f>IF(SUM(センター管理!L47)=0,"",SUM(センター管理!L47)/1000)</f>
        <v/>
      </c>
      <c r="Z47" s="168" t="e">
        <f>IF(SUM(センター管理!#REF!)=0,"",SUM(センター管理!#REF!)/1000)</f>
        <v>#REF!</v>
      </c>
      <c r="AA47" s="168" t="str">
        <f>IF(SUM(居宅!H47)=0,"",SUM(居宅!H47)/1000)</f>
        <v/>
      </c>
      <c r="AB47" s="168" t="str">
        <f>IF(SUM(居宅!I47)=0,"",SUM(居宅!I47)/1000)</f>
        <v/>
      </c>
      <c r="AC47" s="168" t="str">
        <f>IF(SUM(居宅!L47)=0,"",SUM(居宅!L47)/1000)</f>
        <v/>
      </c>
      <c r="AD47" s="168" t="str">
        <f>IF(SUM(居宅!AB47)=0,"",SUM(居宅!AB47)/1000)</f>
        <v/>
      </c>
      <c r="AE47" s="168" t="str">
        <f>IF(SUM(居宅!AF47)=0,"",SUM(居宅!AF47)/1000)</f>
        <v/>
      </c>
      <c r="AF47" s="168" t="str">
        <f>IF(SUM(居宅!AP47)=0,"",SUM(居宅!AP47)/1000)</f>
        <v/>
      </c>
      <c r="AG47" s="168" t="str">
        <f>IF(SUM(居宅!AT47)=0,"",SUM(居宅!AT47)/1000)</f>
        <v/>
      </c>
      <c r="AH47" s="168" t="str">
        <f>IF(SUM(作業所!H47)=0,"",SUM(作業所!H47)/1000)</f>
        <v/>
      </c>
      <c r="AI47" s="168" t="str">
        <f>IF(SUM(作業所!I47)=0,"",SUM(作業所!I47)/1000)</f>
        <v/>
      </c>
      <c r="AJ47" s="168" t="str">
        <f>IF(SUM(作業所!K47)=0,"",SUM(作業所!K47)/1000)</f>
        <v/>
      </c>
      <c r="AK47" s="168" t="str">
        <f>IF(SUM(作業所!R47)=0,"",SUM(作業所!R47)/1000)</f>
        <v/>
      </c>
      <c r="AL47" s="621" t="str">
        <f>IF(SUM('市受託(公益)'!H47)=0,"",SUM('市受託(公益)'!H47)/1000)</f>
        <v/>
      </c>
      <c r="AM47" s="603"/>
      <c r="AN47" s="174"/>
      <c r="AO47" s="174"/>
      <c r="AP47" s="174"/>
    </row>
    <row r="48" spans="1:42" ht="13.8" hidden="1" outlineLevel="3">
      <c r="A48" s="170"/>
      <c r="D48" s="24"/>
      <c r="E48" s="171"/>
      <c r="F48" s="178" t="s">
        <v>707</v>
      </c>
      <c r="G48" s="43" t="s">
        <v>724</v>
      </c>
      <c r="H48" s="166">
        <v>91</v>
      </c>
      <c r="I48" s="166">
        <f t="shared" si="0"/>
        <v>91</v>
      </c>
      <c r="J48" s="166">
        <f t="shared" si="1"/>
        <v>0</v>
      </c>
      <c r="K48" s="167" t="str">
        <f>IF(SUM(法人!H48)=0,"",SUM(法人!H48)/1000)</f>
        <v/>
      </c>
      <c r="L48" s="168" t="str">
        <f>IF(SUM(地域!H48)=0,"",SUM(地域!H48)/1000)</f>
        <v/>
      </c>
      <c r="M48" s="168">
        <f>IF(SUM(相談!H48)=0,"",SUM(相談!H48)/1000)</f>
        <v>91</v>
      </c>
      <c r="N48" s="168" t="str">
        <f>IF(SUM(相談!I48)=0,"",SUM(相談!I48)/1000)</f>
        <v/>
      </c>
      <c r="O48" s="168" t="str">
        <f>IF(SUM(相談!M48)=0,"",SUM(相談!M48)/1000)</f>
        <v/>
      </c>
      <c r="P48" s="168">
        <f>IF(SUM(相談!Q48)=0,"",SUM(相談!Q48)/1000)</f>
        <v>91</v>
      </c>
      <c r="Q48" s="168" t="str">
        <f>IF(SUM(基金!H48)=0,"",SUM(基金!H48)/1000)</f>
        <v/>
      </c>
      <c r="R48" s="168" t="str">
        <f>IF(SUM(善銀!H48)=0,"",SUM(善銀!H48)/1000)</f>
        <v/>
      </c>
      <c r="S48" s="168" t="str">
        <f>IF(SUM(一般募金!H48)=0,"",SUM(一般募金!H48)/1000)</f>
        <v/>
      </c>
      <c r="T48" s="168" t="str">
        <f>IF(SUM(一般募金!I48)=0,"",SUM(一般募金!I48)/1000)</f>
        <v/>
      </c>
      <c r="U48" s="168" t="str">
        <f>IF(SUM(一般募金!K48)=0,"",SUM(一般募金!K48)/1000)</f>
        <v/>
      </c>
      <c r="V48" s="168" t="str">
        <f>IF(SUM(歳末募金!H48)=0,"",SUM(歳末募金!I48)/1000)</f>
        <v/>
      </c>
      <c r="W48" s="168" t="str">
        <f>IF(SUM(センター管理!H48)=0,"",SUM(センター管理!H48)/1000)</f>
        <v/>
      </c>
      <c r="X48" s="168" t="str">
        <f>IF(SUM(センター管理!I48)=0,"",SUM(センター管理!I48)/1000)</f>
        <v/>
      </c>
      <c r="Y48" s="168" t="str">
        <f>IF(SUM(センター管理!L48)=0,"",SUM(センター管理!L48)/1000)</f>
        <v/>
      </c>
      <c r="Z48" s="168" t="e">
        <f>IF(SUM(センター管理!#REF!)=0,"",SUM(センター管理!#REF!)/1000)</f>
        <v>#REF!</v>
      </c>
      <c r="AA48" s="168" t="str">
        <f>IF(SUM(居宅!H48)=0,"",SUM(居宅!H48)/1000)</f>
        <v/>
      </c>
      <c r="AB48" s="168" t="str">
        <f>IF(SUM(居宅!I48)=0,"",SUM(居宅!I48)/1000)</f>
        <v/>
      </c>
      <c r="AC48" s="168" t="str">
        <f>IF(SUM(居宅!L48)=0,"",SUM(居宅!L48)/1000)</f>
        <v/>
      </c>
      <c r="AD48" s="168" t="str">
        <f>IF(SUM(居宅!AB48)=0,"",SUM(居宅!AB48)/1000)</f>
        <v/>
      </c>
      <c r="AE48" s="168" t="str">
        <f>IF(SUM(居宅!AF48)=0,"",SUM(居宅!AF48)/1000)</f>
        <v/>
      </c>
      <c r="AF48" s="168" t="str">
        <f>IF(SUM(居宅!AP48)=0,"",SUM(居宅!AP48)/1000)</f>
        <v/>
      </c>
      <c r="AG48" s="168" t="str">
        <f>IF(SUM(居宅!AT48)=0,"",SUM(居宅!AT48)/1000)</f>
        <v/>
      </c>
      <c r="AH48" s="168" t="str">
        <f>IF(SUM(作業所!H48)=0,"",SUM(作業所!H48)/1000)</f>
        <v/>
      </c>
      <c r="AI48" s="168" t="str">
        <f>IF(SUM(作業所!I48)=0,"",SUM(作業所!I48)/1000)</f>
        <v/>
      </c>
      <c r="AJ48" s="168" t="str">
        <f>IF(SUM(作業所!K48)=0,"",SUM(作業所!K48)/1000)</f>
        <v/>
      </c>
      <c r="AK48" s="168" t="str">
        <f>IF(SUM(作業所!R48)=0,"",SUM(作業所!R48)/1000)</f>
        <v/>
      </c>
      <c r="AL48" s="621" t="str">
        <f>IF(SUM('市受託(公益)'!H48)=0,"",SUM('市受託(公益)'!H48)/1000)</f>
        <v/>
      </c>
      <c r="AM48" s="603"/>
      <c r="AN48" s="174"/>
      <c r="AO48" s="174"/>
      <c r="AP48" s="174"/>
    </row>
    <row r="49" spans="1:42" s="169" customFormat="1" ht="13.8" collapsed="1">
      <c r="A49" s="164"/>
      <c r="B49" s="14" t="s">
        <v>408</v>
      </c>
      <c r="C49" s="15" t="s">
        <v>322</v>
      </c>
      <c r="D49" s="18"/>
      <c r="E49" s="175"/>
      <c r="F49" s="176"/>
      <c r="G49" s="175"/>
      <c r="H49" s="166">
        <v>525</v>
      </c>
      <c r="I49" s="166">
        <f t="shared" si="0"/>
        <v>760</v>
      </c>
      <c r="J49" s="166">
        <f t="shared" si="1"/>
        <v>235</v>
      </c>
      <c r="K49" s="167" t="str">
        <f>IF(SUM(法人!H49)=0,"",SUM(法人!H49)/1000)</f>
        <v/>
      </c>
      <c r="L49" s="168" t="str">
        <f>IF(SUM(地域!H49)=0,"",SUM(地域!H49)/1000)</f>
        <v/>
      </c>
      <c r="M49" s="168">
        <f>IF(SUM(相談!H49)=0,"",SUM(相談!H49)/1000)</f>
        <v>760</v>
      </c>
      <c r="N49" s="168" t="str">
        <f>IF(SUM(相談!I49)=0,"",SUM(相談!I49)/1000)</f>
        <v/>
      </c>
      <c r="O49" s="168" t="str">
        <f>IF(SUM(相談!M49)=0,"",SUM(相談!M49)/1000)</f>
        <v/>
      </c>
      <c r="P49" s="168">
        <f>IF(SUM(相談!Q49)=0,"",SUM(相談!Q49)/1000)</f>
        <v>760</v>
      </c>
      <c r="Q49" s="168" t="str">
        <f>IF(SUM(基金!H49)=0,"",SUM(基金!H49)/1000)</f>
        <v/>
      </c>
      <c r="R49" s="168" t="str">
        <f>IF(SUM(善銀!H49)=0,"",SUM(善銀!H49)/1000)</f>
        <v/>
      </c>
      <c r="S49" s="168" t="str">
        <f>IF(SUM(一般募金!H49)=0,"",SUM(一般募金!H49)/1000)</f>
        <v/>
      </c>
      <c r="T49" s="168" t="str">
        <f>IF(SUM(一般募金!I49)=0,"",SUM(一般募金!I49)/1000)</f>
        <v/>
      </c>
      <c r="U49" s="168" t="str">
        <f>IF(SUM(一般募金!K49)=0,"",SUM(一般募金!K49)/1000)</f>
        <v/>
      </c>
      <c r="V49" s="168" t="str">
        <f>IF(SUM(歳末募金!H49)=0,"",SUM(歳末募金!I49)/1000)</f>
        <v/>
      </c>
      <c r="W49" s="168" t="str">
        <f>IF(SUM(センター管理!H49)=0,"",SUM(センター管理!H49)/1000)</f>
        <v/>
      </c>
      <c r="X49" s="168" t="str">
        <f>IF(SUM(センター管理!I49)=0,"",SUM(センター管理!I49)/1000)</f>
        <v/>
      </c>
      <c r="Y49" s="168" t="str">
        <f>IF(SUM(センター管理!L49)=0,"",SUM(センター管理!L49)/1000)</f>
        <v/>
      </c>
      <c r="Z49" s="168" t="e">
        <f>IF(SUM(センター管理!#REF!)=0,"",SUM(センター管理!#REF!)/1000)</f>
        <v>#REF!</v>
      </c>
      <c r="AA49" s="168" t="str">
        <f>IF(SUM(居宅!H49)=0,"",SUM(居宅!H49)/1000)</f>
        <v/>
      </c>
      <c r="AB49" s="168" t="str">
        <f>IF(SUM(居宅!I49)=0,"",SUM(居宅!I49)/1000)</f>
        <v/>
      </c>
      <c r="AC49" s="168" t="str">
        <f>IF(SUM(居宅!L49)=0,"",SUM(居宅!L49)/1000)</f>
        <v/>
      </c>
      <c r="AD49" s="168" t="str">
        <f>IF(SUM(居宅!AB49)=0,"",SUM(居宅!AB49)/1000)</f>
        <v/>
      </c>
      <c r="AE49" s="168" t="str">
        <f>IF(SUM(居宅!AF49)=0,"",SUM(居宅!AF49)/1000)</f>
        <v/>
      </c>
      <c r="AF49" s="168" t="str">
        <f>IF(SUM(居宅!AP49)=0,"",SUM(居宅!AP49)/1000)</f>
        <v/>
      </c>
      <c r="AG49" s="168" t="str">
        <f>IF(SUM(居宅!AT49)=0,"",SUM(居宅!AT49)/1000)</f>
        <v/>
      </c>
      <c r="AH49" s="168" t="str">
        <f>IF(SUM(作業所!H49)=0,"",SUM(作業所!H49)/1000)</f>
        <v/>
      </c>
      <c r="AI49" s="168" t="str">
        <f>IF(SUM(作業所!I49)=0,"",SUM(作業所!I49)/1000)</f>
        <v/>
      </c>
      <c r="AJ49" s="168" t="str">
        <f>IF(SUM(作業所!K49)=0,"",SUM(作業所!K49)/1000)</f>
        <v/>
      </c>
      <c r="AK49" s="168" t="str">
        <f>IF(SUM(作業所!R49)=0,"",SUM(作業所!R49)/1000)</f>
        <v/>
      </c>
      <c r="AL49" s="621" t="str">
        <f>IF(SUM('市受託(公益)'!H49)=0,"",SUM('市受託(公益)'!H49)/1000)</f>
        <v/>
      </c>
      <c r="AM49" s="604" t="str">
        <f>IF(SUM('市受託(公益)'!I49)=0,"",SUM('市受託(公益)'!I49)/1000)</f>
        <v/>
      </c>
      <c r="AN49" s="173" t="str">
        <f>IF(SUM('市受託(公益)'!K49)=0,"",SUM('市受託(公益)'!K49)/1000)</f>
        <v/>
      </c>
      <c r="AO49" s="173" t="str">
        <f>IF(SUM('市受託(公益)'!M49)=0,"",SUM('市受託(公益)'!M49)/1000)</f>
        <v/>
      </c>
      <c r="AP49" s="173" t="e">
        <f>IF(SUM('市受託(公益)'!#REF!)=0,"",SUM('市受託(公益)'!#REF!)/1000)</f>
        <v>#REF!</v>
      </c>
    </row>
    <row r="50" spans="1:42" ht="13.8" hidden="1" outlineLevel="1">
      <c r="A50" s="170"/>
      <c r="B50" s="27"/>
      <c r="C50" s="172"/>
      <c r="D50" s="27" t="s">
        <v>409</v>
      </c>
      <c r="E50" s="47" t="s">
        <v>323</v>
      </c>
      <c r="F50" s="48"/>
      <c r="G50" s="172"/>
      <c r="H50" s="166">
        <v>525</v>
      </c>
      <c r="I50" s="166">
        <f t="shared" si="0"/>
        <v>760</v>
      </c>
      <c r="J50" s="166">
        <f t="shared" si="1"/>
        <v>235</v>
      </c>
      <c r="K50" s="167" t="str">
        <f>IF(SUM(法人!H50)=0,"",SUM(法人!H50)/1000)</f>
        <v/>
      </c>
      <c r="L50" s="168" t="str">
        <f>IF(SUM(地域!H50)=0,"",SUM(地域!H50)/1000)</f>
        <v/>
      </c>
      <c r="M50" s="168">
        <f>IF(SUM(相談!H50)=0,"",SUM(相談!H50)/1000)</f>
        <v>760</v>
      </c>
      <c r="N50" s="168" t="str">
        <f>IF(SUM(相談!I50)=0,"",SUM(相談!I50)/1000)</f>
        <v/>
      </c>
      <c r="O50" s="168" t="str">
        <f>IF(SUM(相談!M50)=0,"",SUM(相談!M50)/1000)</f>
        <v/>
      </c>
      <c r="P50" s="168">
        <f>IF(SUM(相談!Q50)=0,"",SUM(相談!Q50)/1000)</f>
        <v>760</v>
      </c>
      <c r="Q50" s="168" t="str">
        <f>IF(SUM(基金!H50)=0,"",SUM(基金!H50)/1000)</f>
        <v/>
      </c>
      <c r="R50" s="168" t="str">
        <f>IF(SUM(善銀!H50)=0,"",SUM(善銀!H50)/1000)</f>
        <v/>
      </c>
      <c r="S50" s="168" t="str">
        <f>IF(SUM(一般募金!H50)=0,"",SUM(一般募金!H50)/1000)</f>
        <v/>
      </c>
      <c r="T50" s="168" t="str">
        <f>IF(SUM(一般募金!I50)=0,"",SUM(一般募金!I50)/1000)</f>
        <v/>
      </c>
      <c r="U50" s="168" t="str">
        <f>IF(SUM(一般募金!K50)=0,"",SUM(一般募金!K50)/1000)</f>
        <v/>
      </c>
      <c r="V50" s="168" t="str">
        <f>IF(SUM(歳末募金!H50)=0,"",SUM(歳末募金!I50)/1000)</f>
        <v/>
      </c>
      <c r="W50" s="168" t="str">
        <f>IF(SUM(センター管理!H50)=0,"",SUM(センター管理!H50)/1000)</f>
        <v/>
      </c>
      <c r="X50" s="168" t="str">
        <f>IF(SUM(センター管理!I50)=0,"",SUM(センター管理!I50)/1000)</f>
        <v/>
      </c>
      <c r="Y50" s="168" t="str">
        <f>IF(SUM(センター管理!L50)=0,"",SUM(センター管理!L50)/1000)</f>
        <v/>
      </c>
      <c r="Z50" s="168" t="e">
        <f>IF(SUM(センター管理!#REF!)=0,"",SUM(センター管理!#REF!)/1000)</f>
        <v>#REF!</v>
      </c>
      <c r="AA50" s="168" t="str">
        <f>IF(SUM(居宅!H50)=0,"",SUM(居宅!H50)/1000)</f>
        <v/>
      </c>
      <c r="AB50" s="168" t="str">
        <f>IF(SUM(居宅!I50)=0,"",SUM(居宅!I50)/1000)</f>
        <v/>
      </c>
      <c r="AC50" s="168" t="str">
        <f>IF(SUM(居宅!L50)=0,"",SUM(居宅!L50)/1000)</f>
        <v/>
      </c>
      <c r="AD50" s="168" t="str">
        <f>IF(SUM(居宅!AB50)=0,"",SUM(居宅!AB50)/1000)</f>
        <v/>
      </c>
      <c r="AE50" s="168" t="str">
        <f>IF(SUM(居宅!AF50)=0,"",SUM(居宅!AF50)/1000)</f>
        <v/>
      </c>
      <c r="AF50" s="168" t="str">
        <f>IF(SUM(居宅!AP50)=0,"",SUM(居宅!AP50)/1000)</f>
        <v/>
      </c>
      <c r="AG50" s="168" t="str">
        <f>IF(SUM(居宅!AT50)=0,"",SUM(居宅!AT50)/1000)</f>
        <v/>
      </c>
      <c r="AH50" s="168" t="str">
        <f>IF(SUM(作業所!H50)=0,"",SUM(作業所!H50)/1000)</f>
        <v/>
      </c>
      <c r="AI50" s="168" t="str">
        <f>IF(SUM(作業所!I50)=0,"",SUM(作業所!I50)/1000)</f>
        <v/>
      </c>
      <c r="AJ50" s="168" t="str">
        <f>IF(SUM(作業所!K50)=0,"",SUM(作業所!K50)/1000)</f>
        <v/>
      </c>
      <c r="AK50" s="168" t="str">
        <f>IF(SUM(作業所!R50)=0,"",SUM(作業所!R50)/1000)</f>
        <v/>
      </c>
      <c r="AL50" s="621" t="str">
        <f>IF(SUM('市受託(公益)'!H50)=0,"",SUM('市受託(公益)'!H50)/1000)</f>
        <v/>
      </c>
      <c r="AM50" s="603" t="str">
        <f>IF(SUM('市受託(公益)'!I50)=0,"",SUM('市受託(公益)'!I50)/1000)</f>
        <v/>
      </c>
      <c r="AN50" s="174" t="str">
        <f>IF(SUM('市受託(公益)'!K50)=0,"",SUM('市受託(公益)'!K50)/1000)</f>
        <v/>
      </c>
      <c r="AO50" s="174" t="str">
        <f>IF(SUM('市受託(公益)'!M50)=0,"",SUM('市受託(公益)'!M50)/1000)</f>
        <v/>
      </c>
      <c r="AP50" s="174" t="e">
        <f>IF(SUM('市受託(公益)'!#REF!)=0,"",SUM('市受託(公益)'!#REF!)/1000)</f>
        <v>#REF!</v>
      </c>
    </row>
    <row r="51" spans="1:42" ht="13.8" hidden="1" outlineLevel="2">
      <c r="A51" s="170"/>
      <c r="B51" s="23"/>
      <c r="C51" s="179"/>
      <c r="D51" s="27"/>
      <c r="E51" s="47"/>
      <c r="F51" s="178" t="s">
        <v>705</v>
      </c>
      <c r="G51" s="43" t="s">
        <v>725</v>
      </c>
      <c r="H51" s="166">
        <v>350</v>
      </c>
      <c r="I51" s="166">
        <f t="shared" si="0"/>
        <v>400</v>
      </c>
      <c r="J51" s="166">
        <f t="shared" si="1"/>
        <v>50</v>
      </c>
      <c r="K51" s="167" t="str">
        <f>IF(SUM(法人!H51)=0,"",SUM(法人!H51)/1000)</f>
        <v/>
      </c>
      <c r="L51" s="168" t="str">
        <f>IF(SUM(地域!H51)=0,"",SUM(地域!H51)/1000)</f>
        <v/>
      </c>
      <c r="M51" s="168">
        <f>IF(SUM(相談!H51)=0,"",SUM(相談!H51)/1000)</f>
        <v>400</v>
      </c>
      <c r="N51" s="168" t="str">
        <f>IF(SUM(相談!I51)=0,"",SUM(相談!I51)/1000)</f>
        <v/>
      </c>
      <c r="O51" s="168" t="str">
        <f>IF(SUM(相談!M51)=0,"",SUM(相談!M51)/1000)</f>
        <v/>
      </c>
      <c r="P51" s="168">
        <f>IF(SUM(相談!Q51)=0,"",SUM(相談!Q51)/1000)</f>
        <v>400</v>
      </c>
      <c r="Q51" s="168" t="str">
        <f>IF(SUM(基金!H51)=0,"",SUM(基金!H51)/1000)</f>
        <v/>
      </c>
      <c r="R51" s="168" t="str">
        <f>IF(SUM(善銀!H51)=0,"",SUM(善銀!H51)/1000)</f>
        <v/>
      </c>
      <c r="S51" s="168" t="str">
        <f>IF(SUM(一般募金!H51)=0,"",SUM(一般募金!H51)/1000)</f>
        <v/>
      </c>
      <c r="T51" s="168" t="str">
        <f>IF(SUM(一般募金!I51)=0,"",SUM(一般募金!I51)/1000)</f>
        <v/>
      </c>
      <c r="U51" s="168" t="str">
        <f>IF(SUM(一般募金!K51)=0,"",SUM(一般募金!K51)/1000)</f>
        <v/>
      </c>
      <c r="V51" s="168" t="str">
        <f>IF(SUM(歳末募金!H51)=0,"",SUM(歳末募金!I51)/1000)</f>
        <v/>
      </c>
      <c r="W51" s="168" t="str">
        <f>IF(SUM(センター管理!H51)=0,"",SUM(センター管理!H51)/1000)</f>
        <v/>
      </c>
      <c r="X51" s="168" t="str">
        <f>IF(SUM(センター管理!I51)=0,"",SUM(センター管理!I51)/1000)</f>
        <v/>
      </c>
      <c r="Y51" s="168" t="str">
        <f>IF(SUM(センター管理!L51)=0,"",SUM(センター管理!L51)/1000)</f>
        <v/>
      </c>
      <c r="Z51" s="168" t="e">
        <f>IF(SUM(センター管理!#REF!)=0,"",SUM(センター管理!#REF!)/1000)</f>
        <v>#REF!</v>
      </c>
      <c r="AA51" s="168" t="str">
        <f>IF(SUM(居宅!H51)=0,"",SUM(居宅!H51)/1000)</f>
        <v/>
      </c>
      <c r="AB51" s="168" t="str">
        <f>IF(SUM(居宅!I51)=0,"",SUM(居宅!I51)/1000)</f>
        <v/>
      </c>
      <c r="AC51" s="168" t="str">
        <f>IF(SUM(居宅!L51)=0,"",SUM(居宅!L51)/1000)</f>
        <v/>
      </c>
      <c r="AD51" s="168" t="str">
        <f>IF(SUM(居宅!AB51)=0,"",SUM(居宅!AB51)/1000)</f>
        <v/>
      </c>
      <c r="AE51" s="168" t="str">
        <f>IF(SUM(居宅!AF51)=0,"",SUM(居宅!AF51)/1000)</f>
        <v/>
      </c>
      <c r="AF51" s="168" t="str">
        <f>IF(SUM(居宅!AP51)=0,"",SUM(居宅!AP51)/1000)</f>
        <v/>
      </c>
      <c r="AG51" s="168" t="str">
        <f>IF(SUM(居宅!AT51)=0,"",SUM(居宅!AT51)/1000)</f>
        <v/>
      </c>
      <c r="AH51" s="168" t="str">
        <f>IF(SUM(作業所!H51)=0,"",SUM(作業所!H51)/1000)</f>
        <v/>
      </c>
      <c r="AI51" s="168" t="str">
        <f>IF(SUM(作業所!I51)=0,"",SUM(作業所!I51)/1000)</f>
        <v/>
      </c>
      <c r="AJ51" s="168" t="str">
        <f>IF(SUM(作業所!K51)=0,"",SUM(作業所!K51)/1000)</f>
        <v/>
      </c>
      <c r="AK51" s="168" t="str">
        <f>IF(SUM(作業所!R51)=0,"",SUM(作業所!R51)/1000)</f>
        <v/>
      </c>
      <c r="AL51" s="621" t="str">
        <f>IF(SUM('市受託(公益)'!H51)=0,"",SUM('市受託(公益)'!H51)/1000)</f>
        <v/>
      </c>
      <c r="AM51" s="603"/>
      <c r="AN51" s="174"/>
      <c r="AO51" s="174"/>
      <c r="AP51" s="174"/>
    </row>
    <row r="52" spans="1:42" ht="13.8" hidden="1" outlineLevel="2">
      <c r="A52" s="170"/>
      <c r="B52" s="23"/>
      <c r="C52" s="179"/>
      <c r="D52" s="27"/>
      <c r="E52" s="47"/>
      <c r="F52" s="178" t="s">
        <v>706</v>
      </c>
      <c r="G52" s="43" t="s">
        <v>726</v>
      </c>
      <c r="H52" s="166">
        <v>40</v>
      </c>
      <c r="I52" s="166">
        <f t="shared" si="0"/>
        <v>90</v>
      </c>
      <c r="J52" s="166">
        <f t="shared" si="1"/>
        <v>50</v>
      </c>
      <c r="K52" s="167" t="str">
        <f>IF(SUM(法人!H52)=0,"",SUM(法人!H52)/1000)</f>
        <v/>
      </c>
      <c r="L52" s="168" t="str">
        <f>IF(SUM(地域!H52)=0,"",SUM(地域!H52)/1000)</f>
        <v/>
      </c>
      <c r="M52" s="168">
        <f>IF(SUM(相談!H52)=0,"",SUM(相談!H52)/1000)</f>
        <v>90</v>
      </c>
      <c r="N52" s="168" t="str">
        <f>IF(SUM(相談!I52)=0,"",SUM(相談!I52)/1000)</f>
        <v/>
      </c>
      <c r="O52" s="168" t="str">
        <f>IF(SUM(相談!M52)=0,"",SUM(相談!M52)/1000)</f>
        <v/>
      </c>
      <c r="P52" s="168">
        <f>IF(SUM(相談!Q52)=0,"",SUM(相談!Q52)/1000)</f>
        <v>90</v>
      </c>
      <c r="Q52" s="168" t="str">
        <f>IF(SUM(基金!H52)=0,"",SUM(基金!H52)/1000)</f>
        <v/>
      </c>
      <c r="R52" s="168" t="str">
        <f>IF(SUM(善銀!H52)=0,"",SUM(善銀!H52)/1000)</f>
        <v/>
      </c>
      <c r="S52" s="168" t="str">
        <f>IF(SUM(一般募金!H52)=0,"",SUM(一般募金!H52)/1000)</f>
        <v/>
      </c>
      <c r="T52" s="168" t="str">
        <f>IF(SUM(一般募金!I52)=0,"",SUM(一般募金!I52)/1000)</f>
        <v/>
      </c>
      <c r="U52" s="168" t="str">
        <f>IF(SUM(一般募金!K52)=0,"",SUM(一般募金!K52)/1000)</f>
        <v/>
      </c>
      <c r="V52" s="168" t="str">
        <f>IF(SUM(歳末募金!H52)=0,"",SUM(歳末募金!I52)/1000)</f>
        <v/>
      </c>
      <c r="W52" s="168" t="str">
        <f>IF(SUM(センター管理!H52)=0,"",SUM(センター管理!H52)/1000)</f>
        <v/>
      </c>
      <c r="X52" s="168" t="str">
        <f>IF(SUM(センター管理!I52)=0,"",SUM(センター管理!I52)/1000)</f>
        <v/>
      </c>
      <c r="Y52" s="168" t="str">
        <f>IF(SUM(センター管理!L52)=0,"",SUM(センター管理!L52)/1000)</f>
        <v/>
      </c>
      <c r="Z52" s="168" t="e">
        <f>IF(SUM(センター管理!#REF!)=0,"",SUM(センター管理!#REF!)/1000)</f>
        <v>#REF!</v>
      </c>
      <c r="AA52" s="168" t="str">
        <f>IF(SUM(居宅!H52)=0,"",SUM(居宅!H52)/1000)</f>
        <v/>
      </c>
      <c r="AB52" s="168" t="str">
        <f>IF(SUM(居宅!I52)=0,"",SUM(居宅!I52)/1000)</f>
        <v/>
      </c>
      <c r="AC52" s="168" t="str">
        <f>IF(SUM(居宅!L52)=0,"",SUM(居宅!L52)/1000)</f>
        <v/>
      </c>
      <c r="AD52" s="168" t="str">
        <f>IF(SUM(居宅!AB52)=0,"",SUM(居宅!AB52)/1000)</f>
        <v/>
      </c>
      <c r="AE52" s="168" t="str">
        <f>IF(SUM(居宅!AF52)=0,"",SUM(居宅!AF52)/1000)</f>
        <v/>
      </c>
      <c r="AF52" s="168" t="str">
        <f>IF(SUM(居宅!AP52)=0,"",SUM(居宅!AP52)/1000)</f>
        <v/>
      </c>
      <c r="AG52" s="168" t="str">
        <f>IF(SUM(居宅!AT52)=0,"",SUM(居宅!AT52)/1000)</f>
        <v/>
      </c>
      <c r="AH52" s="168" t="str">
        <f>IF(SUM(作業所!H52)=0,"",SUM(作業所!H52)/1000)</f>
        <v/>
      </c>
      <c r="AI52" s="168" t="str">
        <f>IF(SUM(作業所!I52)=0,"",SUM(作業所!I52)/1000)</f>
        <v/>
      </c>
      <c r="AJ52" s="168" t="str">
        <f>IF(SUM(作業所!K52)=0,"",SUM(作業所!K52)/1000)</f>
        <v/>
      </c>
      <c r="AK52" s="168" t="str">
        <f>IF(SUM(作業所!R52)=0,"",SUM(作業所!R52)/1000)</f>
        <v/>
      </c>
      <c r="AL52" s="621" t="str">
        <f>IF(SUM('市受託(公益)'!H52)=0,"",SUM('市受託(公益)'!H52)/1000)</f>
        <v/>
      </c>
      <c r="AM52" s="603"/>
      <c r="AN52" s="174"/>
      <c r="AO52" s="174"/>
      <c r="AP52" s="174"/>
    </row>
    <row r="53" spans="1:42" ht="13.8" hidden="1" outlineLevel="2">
      <c r="A53" s="170"/>
      <c r="B53" s="23"/>
      <c r="C53" s="179"/>
      <c r="D53" s="27"/>
      <c r="E53" s="47"/>
      <c r="F53" s="178" t="s">
        <v>703</v>
      </c>
      <c r="G53" s="43" t="s">
        <v>727</v>
      </c>
      <c r="H53" s="166">
        <v>15</v>
      </c>
      <c r="I53" s="166">
        <f t="shared" si="0"/>
        <v>90</v>
      </c>
      <c r="J53" s="166">
        <f t="shared" si="1"/>
        <v>75</v>
      </c>
      <c r="K53" s="167" t="str">
        <f>IF(SUM(法人!H53)=0,"",SUM(法人!H53)/1000)</f>
        <v/>
      </c>
      <c r="L53" s="168" t="str">
        <f>IF(SUM(地域!H53)=0,"",SUM(地域!H53)/1000)</f>
        <v/>
      </c>
      <c r="M53" s="168">
        <f>IF(SUM(相談!H53)=0,"",SUM(相談!H53)/1000)</f>
        <v>90</v>
      </c>
      <c r="N53" s="168" t="str">
        <f>IF(SUM(相談!I53)=0,"",SUM(相談!I53)/1000)</f>
        <v/>
      </c>
      <c r="O53" s="168" t="str">
        <f>IF(SUM(相談!M53)=0,"",SUM(相談!M53)/1000)</f>
        <v/>
      </c>
      <c r="P53" s="168">
        <f>IF(SUM(相談!Q53)=0,"",SUM(相談!Q53)/1000)</f>
        <v>90</v>
      </c>
      <c r="Q53" s="168" t="str">
        <f>IF(SUM(基金!H53)=0,"",SUM(基金!H53)/1000)</f>
        <v/>
      </c>
      <c r="R53" s="168" t="str">
        <f>IF(SUM(善銀!H53)=0,"",SUM(善銀!H53)/1000)</f>
        <v/>
      </c>
      <c r="S53" s="168" t="str">
        <f>IF(SUM(一般募金!H53)=0,"",SUM(一般募金!H53)/1000)</f>
        <v/>
      </c>
      <c r="T53" s="168" t="str">
        <f>IF(SUM(一般募金!I53)=0,"",SUM(一般募金!I53)/1000)</f>
        <v/>
      </c>
      <c r="U53" s="168" t="str">
        <f>IF(SUM(一般募金!K53)=0,"",SUM(一般募金!K53)/1000)</f>
        <v/>
      </c>
      <c r="V53" s="168" t="str">
        <f>IF(SUM(歳末募金!H53)=0,"",SUM(歳末募金!I53)/1000)</f>
        <v/>
      </c>
      <c r="W53" s="168" t="str">
        <f>IF(SUM(センター管理!H53)=0,"",SUM(センター管理!H53)/1000)</f>
        <v/>
      </c>
      <c r="X53" s="168" t="str">
        <f>IF(SUM(センター管理!I53)=0,"",SUM(センター管理!I53)/1000)</f>
        <v/>
      </c>
      <c r="Y53" s="168" t="str">
        <f>IF(SUM(センター管理!L53)=0,"",SUM(センター管理!L53)/1000)</f>
        <v/>
      </c>
      <c r="Z53" s="168" t="e">
        <f>IF(SUM(センター管理!#REF!)=0,"",SUM(センター管理!#REF!)/1000)</f>
        <v>#REF!</v>
      </c>
      <c r="AA53" s="168" t="str">
        <f>IF(SUM(居宅!H53)=0,"",SUM(居宅!H53)/1000)</f>
        <v/>
      </c>
      <c r="AB53" s="168" t="str">
        <f>IF(SUM(居宅!I53)=0,"",SUM(居宅!I53)/1000)</f>
        <v/>
      </c>
      <c r="AC53" s="168" t="str">
        <f>IF(SUM(居宅!L53)=0,"",SUM(居宅!L53)/1000)</f>
        <v/>
      </c>
      <c r="AD53" s="168" t="str">
        <f>IF(SUM(居宅!AB53)=0,"",SUM(居宅!AB53)/1000)</f>
        <v/>
      </c>
      <c r="AE53" s="168" t="str">
        <f>IF(SUM(居宅!AF53)=0,"",SUM(居宅!AF53)/1000)</f>
        <v/>
      </c>
      <c r="AF53" s="168" t="str">
        <f>IF(SUM(居宅!AP53)=0,"",SUM(居宅!AP53)/1000)</f>
        <v/>
      </c>
      <c r="AG53" s="168" t="str">
        <f>IF(SUM(居宅!AT53)=0,"",SUM(居宅!AT53)/1000)</f>
        <v/>
      </c>
      <c r="AH53" s="168" t="str">
        <f>IF(SUM(作業所!H53)=0,"",SUM(作業所!H53)/1000)</f>
        <v/>
      </c>
      <c r="AI53" s="168" t="str">
        <f>IF(SUM(作業所!I53)=0,"",SUM(作業所!I53)/1000)</f>
        <v/>
      </c>
      <c r="AJ53" s="168" t="str">
        <f>IF(SUM(作業所!K53)=0,"",SUM(作業所!K53)/1000)</f>
        <v/>
      </c>
      <c r="AK53" s="168" t="str">
        <f>IF(SUM(作業所!R53)=0,"",SUM(作業所!R53)/1000)</f>
        <v/>
      </c>
      <c r="AL53" s="621" t="str">
        <f>IF(SUM('市受託(公益)'!H53)=0,"",SUM('市受託(公益)'!H53)/1000)</f>
        <v/>
      </c>
      <c r="AM53" s="603"/>
      <c r="AN53" s="174"/>
      <c r="AO53" s="174"/>
      <c r="AP53" s="174"/>
    </row>
    <row r="54" spans="1:42" ht="13.8" hidden="1" outlineLevel="2">
      <c r="A54" s="170"/>
      <c r="B54" s="23"/>
      <c r="C54" s="179"/>
      <c r="D54" s="27"/>
      <c r="E54" s="47"/>
      <c r="F54" s="178" t="s">
        <v>707</v>
      </c>
      <c r="G54" s="43" t="s">
        <v>728</v>
      </c>
      <c r="H54" s="166">
        <v>75</v>
      </c>
      <c r="I54" s="166">
        <f t="shared" si="0"/>
        <v>90</v>
      </c>
      <c r="J54" s="166">
        <f t="shared" si="1"/>
        <v>15</v>
      </c>
      <c r="K54" s="167" t="str">
        <f>IF(SUM(法人!H54)=0,"",SUM(法人!H54)/1000)</f>
        <v/>
      </c>
      <c r="L54" s="168" t="str">
        <f>IF(SUM(地域!H54)=0,"",SUM(地域!H54)/1000)</f>
        <v/>
      </c>
      <c r="M54" s="168">
        <f>IF(SUM(相談!H54)=0,"",SUM(相談!H54)/1000)</f>
        <v>90</v>
      </c>
      <c r="N54" s="168" t="str">
        <f>IF(SUM(相談!I54)=0,"",SUM(相談!I54)/1000)</f>
        <v/>
      </c>
      <c r="O54" s="168" t="str">
        <f>IF(SUM(相談!M54)=0,"",SUM(相談!M54)/1000)</f>
        <v/>
      </c>
      <c r="P54" s="168">
        <f>IF(SUM(相談!Q54)=0,"",SUM(相談!Q54)/1000)</f>
        <v>90</v>
      </c>
      <c r="Q54" s="168" t="str">
        <f>IF(SUM(基金!H54)=0,"",SUM(基金!H54)/1000)</f>
        <v/>
      </c>
      <c r="R54" s="168" t="str">
        <f>IF(SUM(善銀!H54)=0,"",SUM(善銀!H54)/1000)</f>
        <v/>
      </c>
      <c r="S54" s="168" t="str">
        <f>IF(SUM(一般募金!H54)=0,"",SUM(一般募金!H54)/1000)</f>
        <v/>
      </c>
      <c r="T54" s="168" t="str">
        <f>IF(SUM(一般募金!I54)=0,"",SUM(一般募金!I54)/1000)</f>
        <v/>
      </c>
      <c r="U54" s="168" t="str">
        <f>IF(SUM(一般募金!K54)=0,"",SUM(一般募金!K54)/1000)</f>
        <v/>
      </c>
      <c r="V54" s="168" t="str">
        <f>IF(SUM(歳末募金!H54)=0,"",SUM(歳末募金!I54)/1000)</f>
        <v/>
      </c>
      <c r="W54" s="168" t="str">
        <f>IF(SUM(センター管理!H54)=0,"",SUM(センター管理!H54)/1000)</f>
        <v/>
      </c>
      <c r="X54" s="168" t="str">
        <f>IF(SUM(センター管理!I54)=0,"",SUM(センター管理!I54)/1000)</f>
        <v/>
      </c>
      <c r="Y54" s="168" t="str">
        <f>IF(SUM(センター管理!L54)=0,"",SUM(センター管理!L54)/1000)</f>
        <v/>
      </c>
      <c r="Z54" s="168" t="e">
        <f>IF(SUM(センター管理!#REF!)=0,"",SUM(センター管理!#REF!)/1000)</f>
        <v>#REF!</v>
      </c>
      <c r="AA54" s="168" t="str">
        <f>IF(SUM(居宅!H54)=0,"",SUM(居宅!H54)/1000)</f>
        <v/>
      </c>
      <c r="AB54" s="168" t="str">
        <f>IF(SUM(居宅!I54)=0,"",SUM(居宅!I54)/1000)</f>
        <v/>
      </c>
      <c r="AC54" s="168" t="str">
        <f>IF(SUM(居宅!L54)=0,"",SUM(居宅!L54)/1000)</f>
        <v/>
      </c>
      <c r="AD54" s="168" t="str">
        <f>IF(SUM(居宅!AB54)=0,"",SUM(居宅!AB54)/1000)</f>
        <v/>
      </c>
      <c r="AE54" s="168" t="str">
        <f>IF(SUM(居宅!AF54)=0,"",SUM(居宅!AF54)/1000)</f>
        <v/>
      </c>
      <c r="AF54" s="168" t="str">
        <f>IF(SUM(居宅!AP54)=0,"",SUM(居宅!AP54)/1000)</f>
        <v/>
      </c>
      <c r="AG54" s="168" t="str">
        <f>IF(SUM(居宅!AT54)=0,"",SUM(居宅!AT54)/1000)</f>
        <v/>
      </c>
      <c r="AH54" s="168" t="str">
        <f>IF(SUM(作業所!H54)=0,"",SUM(作業所!H54)/1000)</f>
        <v/>
      </c>
      <c r="AI54" s="168" t="str">
        <f>IF(SUM(作業所!I54)=0,"",SUM(作業所!I54)/1000)</f>
        <v/>
      </c>
      <c r="AJ54" s="168" t="str">
        <f>IF(SUM(作業所!K54)=0,"",SUM(作業所!K54)/1000)</f>
        <v/>
      </c>
      <c r="AK54" s="168" t="str">
        <f>IF(SUM(作業所!R54)=0,"",SUM(作業所!R54)/1000)</f>
        <v/>
      </c>
      <c r="AL54" s="621" t="str">
        <f>IF(SUM('市受託(公益)'!H54)=0,"",SUM('市受託(公益)'!H54)/1000)</f>
        <v/>
      </c>
      <c r="AM54" s="603"/>
      <c r="AN54" s="174"/>
      <c r="AO54" s="174"/>
      <c r="AP54" s="174"/>
    </row>
    <row r="55" spans="1:42" ht="13.8" hidden="1" outlineLevel="2">
      <c r="A55" s="170"/>
      <c r="B55" s="23"/>
      <c r="C55" s="179"/>
      <c r="D55" s="27"/>
      <c r="E55" s="47"/>
      <c r="F55" s="178" t="s">
        <v>713</v>
      </c>
      <c r="G55" s="43" t="s">
        <v>729</v>
      </c>
      <c r="H55" s="166">
        <v>45</v>
      </c>
      <c r="I55" s="166">
        <f t="shared" si="0"/>
        <v>90</v>
      </c>
      <c r="J55" s="166">
        <f t="shared" si="1"/>
        <v>45</v>
      </c>
      <c r="K55" s="167" t="str">
        <f>IF(SUM(法人!H55)=0,"",SUM(法人!H55)/1000)</f>
        <v/>
      </c>
      <c r="L55" s="168" t="str">
        <f>IF(SUM(地域!H55)=0,"",SUM(地域!H55)/1000)</f>
        <v/>
      </c>
      <c r="M55" s="168">
        <f>IF(SUM(相談!H55)=0,"",SUM(相談!H55)/1000)</f>
        <v>90</v>
      </c>
      <c r="N55" s="168" t="str">
        <f>IF(SUM(相談!I55)=0,"",SUM(相談!I55)/1000)</f>
        <v/>
      </c>
      <c r="O55" s="168" t="str">
        <f>IF(SUM(相談!M55)=0,"",SUM(相談!M55)/1000)</f>
        <v/>
      </c>
      <c r="P55" s="168">
        <f>IF(SUM(相談!Q55)=0,"",SUM(相談!Q55)/1000)</f>
        <v>90</v>
      </c>
      <c r="Q55" s="168" t="str">
        <f>IF(SUM(基金!H55)=0,"",SUM(基金!H55)/1000)</f>
        <v/>
      </c>
      <c r="R55" s="168" t="str">
        <f>IF(SUM(善銀!H55)=0,"",SUM(善銀!H55)/1000)</f>
        <v/>
      </c>
      <c r="S55" s="168" t="str">
        <f>IF(SUM(一般募金!H55)=0,"",SUM(一般募金!H55)/1000)</f>
        <v/>
      </c>
      <c r="T55" s="168" t="str">
        <f>IF(SUM(一般募金!I55)=0,"",SUM(一般募金!I55)/1000)</f>
        <v/>
      </c>
      <c r="U55" s="168" t="str">
        <f>IF(SUM(一般募金!K55)=0,"",SUM(一般募金!K55)/1000)</f>
        <v/>
      </c>
      <c r="V55" s="168" t="str">
        <f>IF(SUM(歳末募金!H55)=0,"",SUM(歳末募金!I55)/1000)</f>
        <v/>
      </c>
      <c r="W55" s="168" t="str">
        <f>IF(SUM(センター管理!H55)=0,"",SUM(センター管理!H55)/1000)</f>
        <v/>
      </c>
      <c r="X55" s="168" t="str">
        <f>IF(SUM(センター管理!I55)=0,"",SUM(センター管理!I55)/1000)</f>
        <v/>
      </c>
      <c r="Y55" s="168" t="str">
        <f>IF(SUM(センター管理!L55)=0,"",SUM(センター管理!L55)/1000)</f>
        <v/>
      </c>
      <c r="Z55" s="168" t="e">
        <f>IF(SUM(センター管理!#REF!)=0,"",SUM(センター管理!#REF!)/1000)</f>
        <v>#REF!</v>
      </c>
      <c r="AA55" s="168" t="str">
        <f>IF(SUM(居宅!H55)=0,"",SUM(居宅!H55)/1000)</f>
        <v/>
      </c>
      <c r="AB55" s="168" t="str">
        <f>IF(SUM(居宅!I55)=0,"",SUM(居宅!I55)/1000)</f>
        <v/>
      </c>
      <c r="AC55" s="168" t="str">
        <f>IF(SUM(居宅!L55)=0,"",SUM(居宅!L55)/1000)</f>
        <v/>
      </c>
      <c r="AD55" s="168" t="str">
        <f>IF(SUM(居宅!AB55)=0,"",SUM(居宅!AB55)/1000)</f>
        <v/>
      </c>
      <c r="AE55" s="168" t="str">
        <f>IF(SUM(居宅!AF55)=0,"",SUM(居宅!AF55)/1000)</f>
        <v/>
      </c>
      <c r="AF55" s="168" t="str">
        <f>IF(SUM(居宅!AP55)=0,"",SUM(居宅!AP55)/1000)</f>
        <v/>
      </c>
      <c r="AG55" s="168" t="str">
        <f>IF(SUM(居宅!AT55)=0,"",SUM(居宅!AT55)/1000)</f>
        <v/>
      </c>
      <c r="AH55" s="168" t="str">
        <f>IF(SUM(作業所!H55)=0,"",SUM(作業所!H55)/1000)</f>
        <v/>
      </c>
      <c r="AI55" s="168" t="str">
        <f>IF(SUM(作業所!I55)=0,"",SUM(作業所!I55)/1000)</f>
        <v/>
      </c>
      <c r="AJ55" s="168" t="str">
        <f>IF(SUM(作業所!K55)=0,"",SUM(作業所!K55)/1000)</f>
        <v/>
      </c>
      <c r="AK55" s="168" t="str">
        <f>IF(SUM(作業所!R55)=0,"",SUM(作業所!R55)/1000)</f>
        <v/>
      </c>
      <c r="AL55" s="621" t="str">
        <f>IF(SUM('市受託(公益)'!H55)=0,"",SUM('市受託(公益)'!H55)/1000)</f>
        <v/>
      </c>
      <c r="AM55" s="603"/>
      <c r="AN55" s="174"/>
      <c r="AO55" s="174"/>
      <c r="AP55" s="174"/>
    </row>
    <row r="56" spans="1:42" s="169" customFormat="1" ht="13.8" collapsed="1">
      <c r="A56" s="164"/>
      <c r="B56" s="14" t="s">
        <v>410</v>
      </c>
      <c r="C56" s="15" t="s">
        <v>1</v>
      </c>
      <c r="D56" s="18"/>
      <c r="E56" s="175"/>
      <c r="F56" s="176"/>
      <c r="G56" s="175"/>
      <c r="H56" s="166">
        <v>2163</v>
      </c>
      <c r="I56" s="166">
        <f t="shared" si="0"/>
        <v>2560</v>
      </c>
      <c r="J56" s="166">
        <f t="shared" si="1"/>
        <v>397</v>
      </c>
      <c r="K56" s="167" t="str">
        <f>IF(SUM(法人!H56)=0,"",SUM(法人!H56)/1000)</f>
        <v/>
      </c>
      <c r="L56" s="168">
        <f>IF(SUM(地域!H56)=0,"",SUM(地域!H56)/1000)</f>
        <v>64</v>
      </c>
      <c r="M56" s="168">
        <f>IF(SUM(相談!H56)=0,"",SUM(相談!H56)/1000)</f>
        <v>1712</v>
      </c>
      <c r="N56" s="168">
        <f>IF(SUM(相談!I56)=0,"",SUM(相談!I56)/1000)</f>
        <v>1712</v>
      </c>
      <c r="O56" s="168" t="str">
        <f>IF(SUM(相談!M56)=0,"",SUM(相談!M56)/1000)</f>
        <v/>
      </c>
      <c r="P56" s="168" t="str">
        <f>IF(SUM(相談!Q56)=0,"",SUM(相談!Q56)/1000)</f>
        <v/>
      </c>
      <c r="Q56" s="168" t="str">
        <f>IF(SUM(基金!H56)=0,"",SUM(基金!H56)/1000)</f>
        <v/>
      </c>
      <c r="R56" s="168" t="str">
        <f>IF(SUM(善銀!H56)=0,"",SUM(善銀!H56)/1000)</f>
        <v/>
      </c>
      <c r="S56" s="168" t="str">
        <f>IF(SUM(一般募金!H56)=0,"",SUM(一般募金!H56)/1000)</f>
        <v/>
      </c>
      <c r="T56" s="168" t="str">
        <f>IF(SUM(一般募金!I56)=0,"",SUM(一般募金!I56)/1000)</f>
        <v/>
      </c>
      <c r="U56" s="168" t="str">
        <f>IF(SUM(一般募金!K56)=0,"",SUM(一般募金!K56)/1000)</f>
        <v/>
      </c>
      <c r="V56" s="168">
        <f>IF(SUM(歳末募金!H56)=0,"",SUM(歳末募金!I56)/1000)</f>
        <v>150</v>
      </c>
      <c r="W56" s="168">
        <f>IF(SUM(センター管理!H56)=0,"",SUM(センター管理!H56)/1000)</f>
        <v>400</v>
      </c>
      <c r="X56" s="168">
        <f>IF(SUM(センター管理!I56)=0,"",SUM(センター管理!I56)/1000)</f>
        <v>400</v>
      </c>
      <c r="Y56" s="168" t="str">
        <f>IF(SUM(センター管理!L56)=0,"",SUM(センター管理!L56)/1000)</f>
        <v/>
      </c>
      <c r="Z56" s="168" t="e">
        <f>IF(SUM(センター管理!#REF!)=0,"",SUM(センター管理!#REF!)/1000)</f>
        <v>#REF!</v>
      </c>
      <c r="AA56" s="168">
        <f>IF(SUM(居宅!H56)=0,"",SUM(居宅!H56)/1000)</f>
        <v>36</v>
      </c>
      <c r="AB56" s="168">
        <f>IF(SUM(居宅!I56)=0,"",SUM(居宅!I56)/1000)</f>
        <v>36</v>
      </c>
      <c r="AC56" s="168" t="str">
        <f>IF(SUM(居宅!L56)=0,"",SUM(居宅!L56)/1000)</f>
        <v/>
      </c>
      <c r="AD56" s="168" t="str">
        <f>IF(SUM(居宅!AB56)=0,"",SUM(居宅!AB56)/1000)</f>
        <v/>
      </c>
      <c r="AE56" s="168" t="str">
        <f>IF(SUM(居宅!AF56)=0,"",SUM(居宅!AF56)/1000)</f>
        <v/>
      </c>
      <c r="AF56" s="168" t="str">
        <f>IF(SUM(居宅!AP56)=0,"",SUM(居宅!AP56)/1000)</f>
        <v/>
      </c>
      <c r="AG56" s="168" t="str">
        <f>IF(SUM(居宅!AT56)=0,"",SUM(居宅!AT56)/1000)</f>
        <v/>
      </c>
      <c r="AH56" s="168">
        <f>IF(SUM(作業所!H56)=0,"",SUM(作業所!H56)/1000)</f>
        <v>68</v>
      </c>
      <c r="AI56" s="168" t="str">
        <f>IF(SUM(作業所!I56)=0,"",SUM(作業所!I56)/1000)</f>
        <v/>
      </c>
      <c r="AJ56" s="168">
        <f>IF(SUM(作業所!K56)=0,"",SUM(作業所!K56)/1000)</f>
        <v>40</v>
      </c>
      <c r="AK56" s="168">
        <f>IF(SUM(作業所!R56)=0,"",SUM(作業所!R56)/1000)</f>
        <v>28</v>
      </c>
      <c r="AL56" s="621">
        <f>IF(SUM('市受託(公益)'!H56)=0,"",SUM('市受託(公益)'!H56)/1000)</f>
        <v>130</v>
      </c>
      <c r="AM56" s="604" t="str">
        <f>IF(SUM('市受託(公益)'!I56)=0,"",SUM('市受託(公益)'!I56)/1000)</f>
        <v/>
      </c>
      <c r="AN56" s="173" t="str">
        <f>IF(SUM('市受託(公益)'!K56)=0,"",SUM('市受託(公益)'!K56)/1000)</f>
        <v/>
      </c>
      <c r="AO56" s="173">
        <f>IF(SUM('市受託(公益)'!M56)=0,"",SUM('市受託(公益)'!M56)/1000)</f>
        <v>130</v>
      </c>
      <c r="AP56" s="173" t="e">
        <f>IF(SUM('市受託(公益)'!#REF!)=0,"",SUM('市受託(公益)'!#REF!)/1000)</f>
        <v>#REF!</v>
      </c>
    </row>
    <row r="57" spans="1:42" ht="13.8" hidden="1" outlineLevel="1">
      <c r="A57" s="170"/>
      <c r="B57" s="17"/>
      <c r="C57" s="171"/>
      <c r="D57" s="27" t="s">
        <v>411</v>
      </c>
      <c r="E57" s="47" t="s">
        <v>2</v>
      </c>
      <c r="F57" s="48"/>
      <c r="G57" s="172"/>
      <c r="H57" s="166">
        <v>1</v>
      </c>
      <c r="I57" s="166">
        <f t="shared" si="0"/>
        <v>368</v>
      </c>
      <c r="J57" s="166">
        <f t="shared" si="1"/>
        <v>367</v>
      </c>
      <c r="K57" s="167" t="str">
        <f>IF(SUM(法人!H57)=0,"",SUM(法人!H57)/1000)</f>
        <v/>
      </c>
      <c r="L57" s="168">
        <f>IF(SUM(地域!H57)=0,"",SUM(地域!H57)/1000)</f>
        <v>64</v>
      </c>
      <c r="M57" s="168" t="str">
        <f>IF(SUM(相談!H57)=0,"",SUM(相談!H57)/1000)</f>
        <v/>
      </c>
      <c r="N57" s="168" t="str">
        <f>IF(SUM(相談!I57)=0,"",SUM(相談!I57)/1000)</f>
        <v/>
      </c>
      <c r="O57" s="168" t="str">
        <f>IF(SUM(相談!M57)=0,"",SUM(相談!M57)/1000)</f>
        <v/>
      </c>
      <c r="P57" s="168" t="str">
        <f>IF(SUM(相談!Q57)=0,"",SUM(相談!Q57)/1000)</f>
        <v/>
      </c>
      <c r="Q57" s="168" t="str">
        <f>IF(SUM(基金!H57)=0,"",SUM(基金!H57)/1000)</f>
        <v/>
      </c>
      <c r="R57" s="168" t="str">
        <f>IF(SUM(善銀!H57)=0,"",SUM(善銀!H57)/1000)</f>
        <v/>
      </c>
      <c r="S57" s="168" t="str">
        <f>IF(SUM(一般募金!H57)=0,"",SUM(一般募金!H57)/1000)</f>
        <v/>
      </c>
      <c r="T57" s="168" t="str">
        <f>IF(SUM(一般募金!I57)=0,"",SUM(一般募金!I57)/1000)</f>
        <v/>
      </c>
      <c r="U57" s="168" t="str">
        <f>IF(SUM(一般募金!K57)=0,"",SUM(一般募金!K57)/1000)</f>
        <v/>
      </c>
      <c r="V57" s="168">
        <f>IF(SUM(歳末募金!H57)=0,"",SUM(歳末募金!I57)/1000)</f>
        <v>150</v>
      </c>
      <c r="W57" s="168" t="str">
        <f>IF(SUM(センター管理!H57)=0,"",SUM(センター管理!H57)/1000)</f>
        <v/>
      </c>
      <c r="X57" s="168" t="str">
        <f>IF(SUM(センター管理!I57)=0,"",SUM(センター管理!I57)/1000)</f>
        <v/>
      </c>
      <c r="Y57" s="168" t="str">
        <f>IF(SUM(センター管理!L57)=0,"",SUM(センター管理!L57)/1000)</f>
        <v/>
      </c>
      <c r="Z57" s="168" t="e">
        <f>IF(SUM(センター管理!#REF!)=0,"",SUM(センター管理!#REF!)/1000)</f>
        <v>#REF!</v>
      </c>
      <c r="AA57" s="168">
        <f>IF(SUM(居宅!H57)=0,"",SUM(居宅!H57)/1000)</f>
        <v>36</v>
      </c>
      <c r="AB57" s="168">
        <f>IF(SUM(居宅!I57)=0,"",SUM(居宅!I57)/1000)</f>
        <v>36</v>
      </c>
      <c r="AC57" s="168" t="str">
        <f>IF(SUM(居宅!L57)=0,"",SUM(居宅!L57)/1000)</f>
        <v/>
      </c>
      <c r="AD57" s="168" t="str">
        <f>IF(SUM(居宅!AB57)=0,"",SUM(居宅!AB57)/1000)</f>
        <v/>
      </c>
      <c r="AE57" s="168" t="str">
        <f>IF(SUM(居宅!AF57)=0,"",SUM(居宅!AF57)/1000)</f>
        <v/>
      </c>
      <c r="AF57" s="168" t="str">
        <f>IF(SUM(居宅!AP57)=0,"",SUM(居宅!AP57)/1000)</f>
        <v/>
      </c>
      <c r="AG57" s="168" t="str">
        <f>IF(SUM(居宅!AT57)=0,"",SUM(居宅!AT57)/1000)</f>
        <v/>
      </c>
      <c r="AH57" s="168">
        <f>IF(SUM(作業所!H57)=0,"",SUM(作業所!H57)/1000)</f>
        <v>68</v>
      </c>
      <c r="AI57" s="168" t="str">
        <f>IF(SUM(作業所!I57)=0,"",SUM(作業所!I57)/1000)</f>
        <v/>
      </c>
      <c r="AJ57" s="168">
        <f>IF(SUM(作業所!K57)=0,"",SUM(作業所!K57)/1000)</f>
        <v>40</v>
      </c>
      <c r="AK57" s="168">
        <f>IF(SUM(作業所!R57)=0,"",SUM(作業所!R57)/1000)</f>
        <v>28</v>
      </c>
      <c r="AL57" s="621">
        <f>IF(SUM('市受託(公益)'!H57)=0,"",SUM('市受託(公益)'!H57)/1000)</f>
        <v>50</v>
      </c>
      <c r="AM57" s="603" t="str">
        <f>IF(SUM('市受託(公益)'!I57)=0,"",SUM('市受託(公益)'!I57)/1000)</f>
        <v/>
      </c>
      <c r="AN57" s="174" t="str">
        <f>IF(SUM('市受託(公益)'!K57)=0,"",SUM('市受託(公益)'!K57)/1000)</f>
        <v/>
      </c>
      <c r="AO57" s="174">
        <f>IF(SUM('市受託(公益)'!M57)=0,"",SUM('市受託(公益)'!M57)/1000)</f>
        <v>50</v>
      </c>
      <c r="AP57" s="174" t="e">
        <f>IF(SUM('市受託(公益)'!#REF!)=0,"",SUM('市受託(公益)'!#REF!)/1000)</f>
        <v>#REF!</v>
      </c>
    </row>
    <row r="58" spans="1:42" ht="13.8" hidden="1" outlineLevel="1">
      <c r="A58" s="170"/>
      <c r="D58" s="27" t="s">
        <v>412</v>
      </c>
      <c r="E58" s="47" t="s">
        <v>63</v>
      </c>
      <c r="F58" s="48"/>
      <c r="G58" s="172"/>
      <c r="H58" s="166">
        <v>1762</v>
      </c>
      <c r="I58" s="166">
        <f t="shared" si="0"/>
        <v>1792</v>
      </c>
      <c r="J58" s="166">
        <f t="shared" si="1"/>
        <v>30</v>
      </c>
      <c r="K58" s="167" t="str">
        <f>IF(SUM(法人!H58)=0,"",SUM(法人!H58)/1000)</f>
        <v/>
      </c>
      <c r="L58" s="168" t="str">
        <f>IF(SUM(地域!H58)=0,"",SUM(地域!H58)/1000)</f>
        <v/>
      </c>
      <c r="M58" s="168">
        <f>IF(SUM(相談!H58)=0,"",SUM(相談!H58)/1000)</f>
        <v>1712</v>
      </c>
      <c r="N58" s="168">
        <f>IF(SUM(相談!I58)=0,"",SUM(相談!I58)/1000)</f>
        <v>1712</v>
      </c>
      <c r="O58" s="168" t="str">
        <f>IF(SUM(相談!M58)=0,"",SUM(相談!M58)/1000)</f>
        <v/>
      </c>
      <c r="P58" s="168" t="str">
        <f>IF(SUM(相談!Q58)=0,"",SUM(相談!Q58)/1000)</f>
        <v/>
      </c>
      <c r="Q58" s="168" t="str">
        <f>IF(SUM(基金!H58)=0,"",SUM(基金!H58)/1000)</f>
        <v/>
      </c>
      <c r="R58" s="168" t="str">
        <f>IF(SUM(善銀!H58)=0,"",SUM(善銀!H58)/1000)</f>
        <v/>
      </c>
      <c r="S58" s="168" t="str">
        <f>IF(SUM(一般募金!H58)=0,"",SUM(一般募金!H58)/1000)</f>
        <v/>
      </c>
      <c r="T58" s="168" t="str">
        <f>IF(SUM(一般募金!I58)=0,"",SUM(一般募金!I58)/1000)</f>
        <v/>
      </c>
      <c r="U58" s="168" t="str">
        <f>IF(SUM(一般募金!K58)=0,"",SUM(一般募金!K58)/1000)</f>
        <v/>
      </c>
      <c r="V58" s="168" t="str">
        <f>IF(SUM(歳末募金!H58)=0,"",SUM(歳末募金!I58)/1000)</f>
        <v/>
      </c>
      <c r="W58" s="168" t="str">
        <f>IF(SUM(センター管理!H58)=0,"",SUM(センター管理!H58)/1000)</f>
        <v/>
      </c>
      <c r="X58" s="168" t="str">
        <f>IF(SUM(センター管理!I58)=0,"",SUM(センター管理!I58)/1000)</f>
        <v/>
      </c>
      <c r="Y58" s="168" t="str">
        <f>IF(SUM(センター管理!L58)=0,"",SUM(センター管理!L58)/1000)</f>
        <v/>
      </c>
      <c r="Z58" s="168" t="e">
        <f>IF(SUM(センター管理!#REF!)=0,"",SUM(センター管理!#REF!)/1000)</f>
        <v>#REF!</v>
      </c>
      <c r="AA58" s="168" t="str">
        <f>IF(SUM(居宅!H58)=0,"",SUM(居宅!H58)/1000)</f>
        <v/>
      </c>
      <c r="AB58" s="168" t="str">
        <f>IF(SUM(居宅!I58)=0,"",SUM(居宅!I58)/1000)</f>
        <v/>
      </c>
      <c r="AC58" s="168" t="str">
        <f>IF(SUM(居宅!L58)=0,"",SUM(居宅!L58)/1000)</f>
        <v/>
      </c>
      <c r="AD58" s="168" t="str">
        <f>IF(SUM(居宅!AB58)=0,"",SUM(居宅!AB58)/1000)</f>
        <v/>
      </c>
      <c r="AE58" s="168" t="str">
        <f>IF(SUM(居宅!AF58)=0,"",SUM(居宅!AF58)/1000)</f>
        <v/>
      </c>
      <c r="AF58" s="168" t="str">
        <f>IF(SUM(居宅!AP58)=0,"",SUM(居宅!AP58)/1000)</f>
        <v/>
      </c>
      <c r="AG58" s="168" t="str">
        <f>IF(SUM(居宅!AT58)=0,"",SUM(居宅!AT58)/1000)</f>
        <v/>
      </c>
      <c r="AH58" s="168" t="str">
        <f>IF(SUM(作業所!H58)=0,"",SUM(作業所!H58)/1000)</f>
        <v/>
      </c>
      <c r="AI58" s="168" t="str">
        <f>IF(SUM(作業所!I58)=0,"",SUM(作業所!I58)/1000)</f>
        <v/>
      </c>
      <c r="AJ58" s="168" t="str">
        <f>IF(SUM(作業所!K58)=0,"",SUM(作業所!K58)/1000)</f>
        <v/>
      </c>
      <c r="AK58" s="168" t="str">
        <f>IF(SUM(作業所!R58)=0,"",SUM(作業所!R58)/1000)</f>
        <v/>
      </c>
      <c r="AL58" s="621">
        <f>IF(SUM('市受託(公益)'!H58)=0,"",SUM('市受託(公益)'!H58)/1000)</f>
        <v>80</v>
      </c>
      <c r="AM58" s="603" t="str">
        <f>IF(SUM('市受託(公益)'!I58)=0,"",SUM('市受託(公益)'!I58)/1000)</f>
        <v/>
      </c>
      <c r="AN58" s="174" t="str">
        <f>IF(SUM('市受託(公益)'!K58)=0,"",SUM('市受託(公益)'!K58)/1000)</f>
        <v/>
      </c>
      <c r="AO58" s="174">
        <f>IF(SUM('市受託(公益)'!M58)=0,"",SUM('市受託(公益)'!M58)/1000)</f>
        <v>80</v>
      </c>
      <c r="AP58" s="174" t="e">
        <f>IF(SUM('市受託(公益)'!#REF!)=0,"",SUM('市受託(公益)'!#REF!)/1000)</f>
        <v>#REF!</v>
      </c>
    </row>
    <row r="59" spans="1:42" ht="13.8" hidden="1" outlineLevel="3">
      <c r="A59" s="170"/>
      <c r="D59" s="27"/>
      <c r="E59" s="47"/>
      <c r="F59" s="178" t="s">
        <v>705</v>
      </c>
      <c r="G59" s="43" t="s">
        <v>730</v>
      </c>
      <c r="H59" s="166" t="s">
        <v>914</v>
      </c>
      <c r="I59" s="166" t="str">
        <f t="shared" si="0"/>
        <v/>
      </c>
      <c r="J59" s="166" t="str">
        <f t="shared" si="1"/>
        <v xml:space="preserve"> </v>
      </c>
      <c r="K59" s="167" t="str">
        <f>IF(SUM(法人!H59)=0,"",SUM(法人!H59)/1000)</f>
        <v/>
      </c>
      <c r="L59" s="168" t="str">
        <f>IF(SUM(地域!H59)=0,"",SUM(地域!H59)/1000)</f>
        <v/>
      </c>
      <c r="M59" s="168" t="str">
        <f>IF(SUM(相談!H59)=0,"",SUM(相談!H59)/1000)</f>
        <v/>
      </c>
      <c r="N59" s="168" t="str">
        <f>IF(SUM(相談!I59)=0,"",SUM(相談!I59)/1000)</f>
        <v/>
      </c>
      <c r="O59" s="168" t="str">
        <f>IF(SUM(相談!M59)=0,"",SUM(相談!M59)/1000)</f>
        <v/>
      </c>
      <c r="P59" s="168" t="str">
        <f>IF(SUM(相談!Q59)=0,"",SUM(相談!Q59)/1000)</f>
        <v/>
      </c>
      <c r="Q59" s="168" t="str">
        <f>IF(SUM(基金!H59)=0,"",SUM(基金!H59)/1000)</f>
        <v/>
      </c>
      <c r="R59" s="168" t="str">
        <f>IF(SUM(善銀!H59)=0,"",SUM(善銀!H59)/1000)</f>
        <v/>
      </c>
      <c r="S59" s="168" t="str">
        <f>IF(SUM(一般募金!H59)=0,"",SUM(一般募金!H59)/1000)</f>
        <v/>
      </c>
      <c r="T59" s="168" t="str">
        <f>IF(SUM(一般募金!I59)=0,"",SUM(一般募金!I59)/1000)</f>
        <v/>
      </c>
      <c r="U59" s="168" t="str">
        <f>IF(SUM(一般募金!K59)=0,"",SUM(一般募金!K59)/1000)</f>
        <v/>
      </c>
      <c r="V59" s="168" t="str">
        <f>IF(SUM(歳末募金!H59)=0,"",SUM(歳末募金!I59)/1000)</f>
        <v/>
      </c>
      <c r="W59" s="168" t="str">
        <f>IF(SUM(センター管理!H59)=0,"",SUM(センター管理!H59)/1000)</f>
        <v/>
      </c>
      <c r="X59" s="168" t="str">
        <f>IF(SUM(センター管理!I59)=0,"",SUM(センター管理!I59)/1000)</f>
        <v/>
      </c>
      <c r="Y59" s="168" t="str">
        <f>IF(SUM(センター管理!L59)=0,"",SUM(センター管理!L59)/1000)</f>
        <v/>
      </c>
      <c r="Z59" s="168" t="e">
        <f>IF(SUM(センター管理!#REF!)=0,"",SUM(センター管理!#REF!)/1000)</f>
        <v>#REF!</v>
      </c>
      <c r="AA59" s="168" t="str">
        <f>IF(SUM(居宅!H59)=0,"",SUM(居宅!H59)/1000)</f>
        <v/>
      </c>
      <c r="AB59" s="168" t="str">
        <f>IF(SUM(居宅!I59)=0,"",SUM(居宅!I59)/1000)</f>
        <v/>
      </c>
      <c r="AC59" s="168" t="str">
        <f>IF(SUM(居宅!L59)=0,"",SUM(居宅!L59)/1000)</f>
        <v/>
      </c>
      <c r="AD59" s="168" t="str">
        <f>IF(SUM(居宅!AB59)=0,"",SUM(居宅!AB59)/1000)</f>
        <v/>
      </c>
      <c r="AE59" s="168" t="str">
        <f>IF(SUM(居宅!AF59)=0,"",SUM(居宅!AF59)/1000)</f>
        <v/>
      </c>
      <c r="AF59" s="168" t="str">
        <f>IF(SUM(居宅!AP59)=0,"",SUM(居宅!AP59)/1000)</f>
        <v/>
      </c>
      <c r="AG59" s="168" t="str">
        <f>IF(SUM(居宅!AT59)=0,"",SUM(居宅!AT59)/1000)</f>
        <v/>
      </c>
      <c r="AH59" s="168" t="str">
        <f>IF(SUM(作業所!H59)=0,"",SUM(作業所!H59)/1000)</f>
        <v/>
      </c>
      <c r="AI59" s="168" t="str">
        <f>IF(SUM(作業所!I59)=0,"",SUM(作業所!I59)/1000)</f>
        <v/>
      </c>
      <c r="AJ59" s="168" t="str">
        <f>IF(SUM(作業所!K59)=0,"",SUM(作業所!K59)/1000)</f>
        <v/>
      </c>
      <c r="AK59" s="168" t="str">
        <f>IF(SUM(作業所!R59)=0,"",SUM(作業所!R59)/1000)</f>
        <v/>
      </c>
      <c r="AL59" s="621" t="str">
        <f>IF(SUM('市受託(公益)'!H59)=0,"",SUM('市受託(公益)'!H59)/1000)</f>
        <v/>
      </c>
      <c r="AM59" s="603"/>
      <c r="AN59" s="174"/>
      <c r="AO59" s="174"/>
      <c r="AP59" s="174"/>
    </row>
    <row r="60" spans="1:42" ht="13.8" hidden="1" outlineLevel="3">
      <c r="A60" s="170"/>
      <c r="D60" s="27"/>
      <c r="E60" s="47"/>
      <c r="F60" s="178" t="s">
        <v>706</v>
      </c>
      <c r="G60" s="43" t="s">
        <v>731</v>
      </c>
      <c r="H60" s="166">
        <v>1586</v>
      </c>
      <c r="I60" s="166">
        <f t="shared" si="0"/>
        <v>1586</v>
      </c>
      <c r="J60" s="166">
        <f t="shared" si="1"/>
        <v>0</v>
      </c>
      <c r="K60" s="167" t="str">
        <f>IF(SUM(法人!H60)=0,"",SUM(法人!H60)/1000)</f>
        <v/>
      </c>
      <c r="L60" s="168" t="str">
        <f>IF(SUM(地域!H60)=0,"",SUM(地域!H60)/1000)</f>
        <v/>
      </c>
      <c r="M60" s="168">
        <f>IF(SUM(相談!H60)=0,"",SUM(相談!H60)/1000)</f>
        <v>1586</v>
      </c>
      <c r="N60" s="168">
        <f>IF(SUM(相談!I60)=0,"",SUM(相談!I60)/1000)</f>
        <v>1586</v>
      </c>
      <c r="O60" s="168" t="str">
        <f>IF(SUM(相談!M60)=0,"",SUM(相談!M60)/1000)</f>
        <v/>
      </c>
      <c r="P60" s="168" t="str">
        <f>IF(SUM(相談!Q60)=0,"",SUM(相談!Q60)/1000)</f>
        <v/>
      </c>
      <c r="Q60" s="168" t="str">
        <f>IF(SUM(基金!H60)=0,"",SUM(基金!H60)/1000)</f>
        <v/>
      </c>
      <c r="R60" s="168" t="str">
        <f>IF(SUM(善銀!H60)=0,"",SUM(善銀!H60)/1000)</f>
        <v/>
      </c>
      <c r="S60" s="168" t="str">
        <f>IF(SUM(一般募金!H60)=0,"",SUM(一般募金!H60)/1000)</f>
        <v/>
      </c>
      <c r="T60" s="168" t="str">
        <f>IF(SUM(一般募金!I60)=0,"",SUM(一般募金!I60)/1000)</f>
        <v/>
      </c>
      <c r="U60" s="168" t="str">
        <f>IF(SUM(一般募金!K60)=0,"",SUM(一般募金!K60)/1000)</f>
        <v/>
      </c>
      <c r="V60" s="168" t="str">
        <f>IF(SUM(歳末募金!H60)=0,"",SUM(歳末募金!I60)/1000)</f>
        <v/>
      </c>
      <c r="W60" s="168" t="str">
        <f>IF(SUM(センター管理!H60)=0,"",SUM(センター管理!H60)/1000)</f>
        <v/>
      </c>
      <c r="X60" s="168" t="str">
        <f>IF(SUM(センター管理!I60)=0,"",SUM(センター管理!I60)/1000)</f>
        <v/>
      </c>
      <c r="Y60" s="168" t="str">
        <f>IF(SUM(センター管理!L60)=0,"",SUM(センター管理!L60)/1000)</f>
        <v/>
      </c>
      <c r="Z60" s="168" t="e">
        <f>IF(SUM(センター管理!#REF!)=0,"",SUM(センター管理!#REF!)/1000)</f>
        <v>#REF!</v>
      </c>
      <c r="AA60" s="168" t="str">
        <f>IF(SUM(居宅!H60)=0,"",SUM(居宅!H60)/1000)</f>
        <v/>
      </c>
      <c r="AB60" s="168" t="str">
        <f>IF(SUM(居宅!I60)=0,"",SUM(居宅!I60)/1000)</f>
        <v/>
      </c>
      <c r="AC60" s="168" t="str">
        <f>IF(SUM(居宅!L60)=0,"",SUM(居宅!L60)/1000)</f>
        <v/>
      </c>
      <c r="AD60" s="168" t="str">
        <f>IF(SUM(居宅!AB60)=0,"",SUM(居宅!AB60)/1000)</f>
        <v/>
      </c>
      <c r="AE60" s="168" t="str">
        <f>IF(SUM(居宅!AF60)=0,"",SUM(居宅!AF60)/1000)</f>
        <v/>
      </c>
      <c r="AF60" s="168" t="str">
        <f>IF(SUM(居宅!AP60)=0,"",SUM(居宅!AP60)/1000)</f>
        <v/>
      </c>
      <c r="AG60" s="168" t="str">
        <f>IF(SUM(居宅!AT60)=0,"",SUM(居宅!AT60)/1000)</f>
        <v/>
      </c>
      <c r="AH60" s="168" t="str">
        <f>IF(SUM(作業所!H60)=0,"",SUM(作業所!H60)/1000)</f>
        <v/>
      </c>
      <c r="AI60" s="168" t="str">
        <f>IF(SUM(作業所!I60)=0,"",SUM(作業所!I60)/1000)</f>
        <v/>
      </c>
      <c r="AJ60" s="168" t="str">
        <f>IF(SUM(作業所!K60)=0,"",SUM(作業所!K60)/1000)</f>
        <v/>
      </c>
      <c r="AK60" s="168" t="str">
        <f>IF(SUM(作業所!R60)=0,"",SUM(作業所!R60)/1000)</f>
        <v/>
      </c>
      <c r="AL60" s="621" t="str">
        <f>IF(SUM('市受託(公益)'!H60)=0,"",SUM('市受託(公益)'!H60)/1000)</f>
        <v/>
      </c>
      <c r="AM60" s="603"/>
      <c r="AN60" s="174"/>
      <c r="AO60" s="174"/>
      <c r="AP60" s="174"/>
    </row>
    <row r="61" spans="1:42" ht="13.8" hidden="1" outlineLevel="3">
      <c r="A61" s="170"/>
      <c r="D61" s="27"/>
      <c r="E61" s="47"/>
      <c r="F61" s="178" t="s">
        <v>703</v>
      </c>
      <c r="G61" s="43" t="s">
        <v>732</v>
      </c>
      <c r="H61" s="166">
        <v>50</v>
      </c>
      <c r="I61" s="166">
        <f t="shared" si="0"/>
        <v>80</v>
      </c>
      <c r="J61" s="166">
        <f t="shared" si="1"/>
        <v>30</v>
      </c>
      <c r="K61" s="167" t="str">
        <f>IF(SUM(法人!H61)=0,"",SUM(法人!H61)/1000)</f>
        <v/>
      </c>
      <c r="L61" s="168" t="str">
        <f>IF(SUM(地域!H61)=0,"",SUM(地域!H61)/1000)</f>
        <v/>
      </c>
      <c r="M61" s="168" t="str">
        <f>IF(SUM(相談!H61)=0,"",SUM(相談!H61)/1000)</f>
        <v/>
      </c>
      <c r="N61" s="168" t="str">
        <f>IF(SUM(相談!I61)=0,"",SUM(相談!I61)/1000)</f>
        <v/>
      </c>
      <c r="O61" s="168" t="str">
        <f>IF(SUM(相談!M61)=0,"",SUM(相談!M61)/1000)</f>
        <v/>
      </c>
      <c r="P61" s="168" t="str">
        <f>IF(SUM(相談!Q61)=0,"",SUM(相談!Q61)/1000)</f>
        <v/>
      </c>
      <c r="Q61" s="168" t="str">
        <f>IF(SUM(基金!H61)=0,"",SUM(基金!H61)/1000)</f>
        <v/>
      </c>
      <c r="R61" s="168" t="str">
        <f>IF(SUM(善銀!H61)=0,"",SUM(善銀!H61)/1000)</f>
        <v/>
      </c>
      <c r="S61" s="168" t="str">
        <f>IF(SUM(一般募金!H61)=0,"",SUM(一般募金!H61)/1000)</f>
        <v/>
      </c>
      <c r="T61" s="168" t="str">
        <f>IF(SUM(一般募金!I61)=0,"",SUM(一般募金!I61)/1000)</f>
        <v/>
      </c>
      <c r="U61" s="168" t="str">
        <f>IF(SUM(一般募金!K61)=0,"",SUM(一般募金!K61)/1000)</f>
        <v/>
      </c>
      <c r="V61" s="168" t="str">
        <f>IF(SUM(歳末募金!H61)=0,"",SUM(歳末募金!I61)/1000)</f>
        <v/>
      </c>
      <c r="W61" s="168" t="str">
        <f>IF(SUM(センター管理!H61)=0,"",SUM(センター管理!H61)/1000)</f>
        <v/>
      </c>
      <c r="X61" s="168" t="str">
        <f>IF(SUM(センター管理!I61)=0,"",SUM(センター管理!I61)/1000)</f>
        <v/>
      </c>
      <c r="Y61" s="168" t="str">
        <f>IF(SUM(センター管理!L61)=0,"",SUM(センター管理!L61)/1000)</f>
        <v/>
      </c>
      <c r="Z61" s="168" t="e">
        <f>IF(SUM(センター管理!#REF!)=0,"",SUM(センター管理!#REF!)/1000)</f>
        <v>#REF!</v>
      </c>
      <c r="AA61" s="168" t="str">
        <f>IF(SUM(居宅!H61)=0,"",SUM(居宅!H61)/1000)</f>
        <v/>
      </c>
      <c r="AB61" s="168" t="str">
        <f>IF(SUM(居宅!I61)=0,"",SUM(居宅!I61)/1000)</f>
        <v/>
      </c>
      <c r="AC61" s="168" t="str">
        <f>IF(SUM(居宅!L61)=0,"",SUM(居宅!L61)/1000)</f>
        <v/>
      </c>
      <c r="AD61" s="168" t="str">
        <f>IF(SUM(居宅!AB61)=0,"",SUM(居宅!AB61)/1000)</f>
        <v/>
      </c>
      <c r="AE61" s="168" t="str">
        <f>IF(SUM(居宅!AF61)=0,"",SUM(居宅!AF61)/1000)</f>
        <v/>
      </c>
      <c r="AF61" s="168" t="str">
        <f>IF(SUM(居宅!AP61)=0,"",SUM(居宅!AP61)/1000)</f>
        <v/>
      </c>
      <c r="AG61" s="168" t="str">
        <f>IF(SUM(居宅!AT61)=0,"",SUM(居宅!AT61)/1000)</f>
        <v/>
      </c>
      <c r="AH61" s="168" t="str">
        <f>IF(SUM(作業所!H61)=0,"",SUM(作業所!H61)/1000)</f>
        <v/>
      </c>
      <c r="AI61" s="168" t="str">
        <f>IF(SUM(作業所!I61)=0,"",SUM(作業所!I61)/1000)</f>
        <v/>
      </c>
      <c r="AJ61" s="168" t="str">
        <f>IF(SUM(作業所!K61)=0,"",SUM(作業所!K61)/1000)</f>
        <v/>
      </c>
      <c r="AK61" s="168" t="str">
        <f>IF(SUM(作業所!R61)=0,"",SUM(作業所!R61)/1000)</f>
        <v/>
      </c>
      <c r="AL61" s="621">
        <f>IF(SUM('市受託(公益)'!H61)=0,"",SUM('市受託(公益)'!H61)/1000)</f>
        <v>80</v>
      </c>
      <c r="AM61" s="603"/>
      <c r="AN61" s="174"/>
      <c r="AO61" s="174"/>
      <c r="AP61" s="174"/>
    </row>
    <row r="62" spans="1:42" ht="13.8" hidden="1" outlineLevel="3">
      <c r="A62" s="170"/>
      <c r="D62" s="27"/>
      <c r="E62" s="47"/>
      <c r="F62" s="545" t="s">
        <v>713</v>
      </c>
      <c r="G62" s="43" t="s">
        <v>733</v>
      </c>
      <c r="H62" s="166">
        <v>126</v>
      </c>
      <c r="I62" s="166">
        <f t="shared" si="0"/>
        <v>126</v>
      </c>
      <c r="J62" s="166">
        <f t="shared" si="1"/>
        <v>0</v>
      </c>
      <c r="K62" s="167" t="str">
        <f>IF(SUM(法人!H62)=0,"",SUM(法人!H62)/1000)</f>
        <v/>
      </c>
      <c r="L62" s="168" t="str">
        <f>IF(SUM(地域!H62)=0,"",SUM(地域!H62)/1000)</f>
        <v/>
      </c>
      <c r="M62" s="168">
        <f>IF(SUM(相談!H62)=0,"",SUM(相談!H62)/1000)</f>
        <v>126</v>
      </c>
      <c r="N62" s="168">
        <f>IF(SUM(相談!I62)=0,"",SUM(相談!I62)/1000)</f>
        <v>126</v>
      </c>
      <c r="O62" s="168" t="str">
        <f>IF(SUM(相談!M62)=0,"",SUM(相談!M62)/1000)</f>
        <v/>
      </c>
      <c r="P62" s="168" t="str">
        <f>IF(SUM(相談!Q62)=0,"",SUM(相談!Q62)/1000)</f>
        <v/>
      </c>
      <c r="Q62" s="168" t="str">
        <f>IF(SUM(基金!H62)=0,"",SUM(基金!H62)/1000)</f>
        <v/>
      </c>
      <c r="R62" s="168" t="str">
        <f>IF(SUM(善銀!H62)=0,"",SUM(善銀!H62)/1000)</f>
        <v/>
      </c>
      <c r="S62" s="168" t="str">
        <f>IF(SUM(一般募金!H62)=0,"",SUM(一般募金!H62)/1000)</f>
        <v/>
      </c>
      <c r="T62" s="168" t="str">
        <f>IF(SUM(一般募金!I62)=0,"",SUM(一般募金!I62)/1000)</f>
        <v/>
      </c>
      <c r="U62" s="168" t="str">
        <f>IF(SUM(一般募金!K62)=0,"",SUM(一般募金!K62)/1000)</f>
        <v/>
      </c>
      <c r="V62" s="168" t="str">
        <f>IF(SUM(歳末募金!H62)=0,"",SUM(歳末募金!I62)/1000)</f>
        <v/>
      </c>
      <c r="W62" s="168" t="str">
        <f>IF(SUM(センター管理!H62)=0,"",SUM(センター管理!H62)/1000)</f>
        <v/>
      </c>
      <c r="X62" s="168" t="str">
        <f>IF(SUM(センター管理!I62)=0,"",SUM(センター管理!I62)/1000)</f>
        <v/>
      </c>
      <c r="Y62" s="168" t="str">
        <f>IF(SUM(センター管理!L62)=0,"",SUM(センター管理!L62)/1000)</f>
        <v/>
      </c>
      <c r="Z62" s="168" t="e">
        <f>IF(SUM(センター管理!#REF!)=0,"",SUM(センター管理!#REF!)/1000)</f>
        <v>#REF!</v>
      </c>
      <c r="AA62" s="168" t="str">
        <f>IF(SUM(居宅!H62)=0,"",SUM(居宅!H62)/1000)</f>
        <v/>
      </c>
      <c r="AB62" s="168" t="str">
        <f>IF(SUM(居宅!I62)=0,"",SUM(居宅!I62)/1000)</f>
        <v/>
      </c>
      <c r="AC62" s="168" t="str">
        <f>IF(SUM(居宅!L62)=0,"",SUM(居宅!L62)/1000)</f>
        <v/>
      </c>
      <c r="AD62" s="168" t="str">
        <f>IF(SUM(居宅!AB62)=0,"",SUM(居宅!AB62)/1000)</f>
        <v/>
      </c>
      <c r="AE62" s="168" t="str">
        <f>IF(SUM(居宅!AF62)=0,"",SUM(居宅!AF62)/1000)</f>
        <v/>
      </c>
      <c r="AF62" s="168" t="str">
        <f>IF(SUM(居宅!AP62)=0,"",SUM(居宅!AP62)/1000)</f>
        <v/>
      </c>
      <c r="AG62" s="168" t="str">
        <f>IF(SUM(居宅!AT62)=0,"",SUM(居宅!AT62)/1000)</f>
        <v/>
      </c>
      <c r="AH62" s="168" t="str">
        <f>IF(SUM(作業所!H62)=0,"",SUM(作業所!H62)/1000)</f>
        <v/>
      </c>
      <c r="AI62" s="168" t="str">
        <f>IF(SUM(作業所!I62)=0,"",SUM(作業所!I62)/1000)</f>
        <v/>
      </c>
      <c r="AJ62" s="168" t="str">
        <f>IF(SUM(作業所!K62)=0,"",SUM(作業所!K62)/1000)</f>
        <v/>
      </c>
      <c r="AK62" s="168" t="str">
        <f>IF(SUM(作業所!R62)=0,"",SUM(作業所!R62)/1000)</f>
        <v/>
      </c>
      <c r="AL62" s="621" t="str">
        <f>IF(SUM('市受託(公益)'!H62)=0,"",SUM('市受託(公益)'!H62)/1000)</f>
        <v/>
      </c>
      <c r="AM62" s="603"/>
      <c r="AN62" s="174"/>
      <c r="AO62" s="174"/>
      <c r="AP62" s="174"/>
    </row>
    <row r="63" spans="1:42" ht="13.8" hidden="1" outlineLevel="1">
      <c r="A63" s="170"/>
      <c r="D63" s="27" t="s">
        <v>413</v>
      </c>
      <c r="E63" s="47" t="s">
        <v>3</v>
      </c>
      <c r="F63" s="48"/>
      <c r="G63" s="172"/>
      <c r="H63" s="166">
        <v>400</v>
      </c>
      <c r="I63" s="166">
        <f t="shared" si="0"/>
        <v>400</v>
      </c>
      <c r="J63" s="166">
        <f t="shared" si="1"/>
        <v>0</v>
      </c>
      <c r="K63" s="167" t="str">
        <f>IF(SUM(法人!H63)=0,"",SUM(法人!H63)/1000)</f>
        <v/>
      </c>
      <c r="L63" s="168" t="str">
        <f>IF(SUM(地域!H63)=0,"",SUM(地域!H63)/1000)</f>
        <v/>
      </c>
      <c r="M63" s="168" t="str">
        <f>IF(SUM(相談!H63)=0,"",SUM(相談!H63)/1000)</f>
        <v/>
      </c>
      <c r="N63" s="168" t="str">
        <f>IF(SUM(相談!I63)=0,"",SUM(相談!I63)/1000)</f>
        <v/>
      </c>
      <c r="O63" s="168" t="str">
        <f>IF(SUM(相談!M63)=0,"",SUM(相談!M63)/1000)</f>
        <v/>
      </c>
      <c r="P63" s="168" t="str">
        <f>IF(SUM(相談!Q63)=0,"",SUM(相談!Q63)/1000)</f>
        <v/>
      </c>
      <c r="Q63" s="168" t="str">
        <f>IF(SUM(基金!H63)=0,"",SUM(基金!H63)/1000)</f>
        <v/>
      </c>
      <c r="R63" s="168" t="str">
        <f>IF(SUM(善銀!H63)=0,"",SUM(善銀!H63)/1000)</f>
        <v/>
      </c>
      <c r="S63" s="168" t="str">
        <f>IF(SUM(一般募金!H63)=0,"",SUM(一般募金!H63)/1000)</f>
        <v/>
      </c>
      <c r="T63" s="168" t="str">
        <f>IF(SUM(一般募金!I63)=0,"",SUM(一般募金!I63)/1000)</f>
        <v/>
      </c>
      <c r="U63" s="168" t="str">
        <f>IF(SUM(一般募金!K63)=0,"",SUM(一般募金!K63)/1000)</f>
        <v/>
      </c>
      <c r="V63" s="168" t="str">
        <f>IF(SUM(歳末募金!H63)=0,"",SUM(歳末募金!I63)/1000)</f>
        <v/>
      </c>
      <c r="W63" s="168">
        <f>IF(SUM(センター管理!H63)=0,"",SUM(センター管理!H63)/1000)</f>
        <v>400</v>
      </c>
      <c r="X63" s="168">
        <f>IF(SUM(センター管理!I63)=0,"",SUM(センター管理!I63)/1000)</f>
        <v>400</v>
      </c>
      <c r="Y63" s="168" t="str">
        <f>IF(SUM(センター管理!L63)=0,"",SUM(センター管理!L63)/1000)</f>
        <v/>
      </c>
      <c r="Z63" s="168" t="e">
        <f>IF(SUM(センター管理!#REF!)=0,"",SUM(センター管理!#REF!)/1000)</f>
        <v>#REF!</v>
      </c>
      <c r="AA63" s="168" t="str">
        <f>IF(SUM(居宅!H63)=0,"",SUM(居宅!H63)/1000)</f>
        <v/>
      </c>
      <c r="AB63" s="168" t="str">
        <f>IF(SUM(居宅!I63)=0,"",SUM(居宅!I63)/1000)</f>
        <v/>
      </c>
      <c r="AC63" s="168" t="str">
        <f>IF(SUM(居宅!L63)=0,"",SUM(居宅!L63)/1000)</f>
        <v/>
      </c>
      <c r="AD63" s="168" t="str">
        <f>IF(SUM(居宅!AB63)=0,"",SUM(居宅!AB63)/1000)</f>
        <v/>
      </c>
      <c r="AE63" s="168" t="str">
        <f>IF(SUM(居宅!AF63)=0,"",SUM(居宅!AF63)/1000)</f>
        <v/>
      </c>
      <c r="AF63" s="168" t="str">
        <f>IF(SUM(居宅!AP63)=0,"",SUM(居宅!AP63)/1000)</f>
        <v/>
      </c>
      <c r="AG63" s="168" t="str">
        <f>IF(SUM(居宅!AT63)=0,"",SUM(居宅!AT63)/1000)</f>
        <v/>
      </c>
      <c r="AH63" s="168" t="str">
        <f>IF(SUM(作業所!H63)=0,"",SUM(作業所!H63)/1000)</f>
        <v/>
      </c>
      <c r="AI63" s="168" t="str">
        <f>IF(SUM(作業所!I63)=0,"",SUM(作業所!I63)/1000)</f>
        <v/>
      </c>
      <c r="AJ63" s="168" t="str">
        <f>IF(SUM(作業所!K63)=0,"",SUM(作業所!K63)/1000)</f>
        <v/>
      </c>
      <c r="AK63" s="168" t="str">
        <f>IF(SUM(作業所!R63)=0,"",SUM(作業所!R63)/1000)</f>
        <v/>
      </c>
      <c r="AL63" s="621" t="str">
        <f>IF(SUM('市受託(公益)'!H63)=0,"",SUM('市受託(公益)'!H63)/1000)</f>
        <v/>
      </c>
      <c r="AM63" s="603" t="str">
        <f>IF(SUM('市受託(公益)'!I63)=0,"",SUM('市受託(公益)'!I63)/1000)</f>
        <v/>
      </c>
      <c r="AN63" s="174" t="str">
        <f>IF(SUM('市受託(公益)'!K63)=0,"",SUM('市受託(公益)'!K63)/1000)</f>
        <v/>
      </c>
      <c r="AO63" s="174" t="str">
        <f>IF(SUM('市受託(公益)'!M63)=0,"",SUM('市受託(公益)'!M63)/1000)</f>
        <v/>
      </c>
      <c r="AP63" s="174" t="e">
        <f>IF(SUM('市受託(公益)'!#REF!)=0,"",SUM('市受託(公益)'!#REF!)/1000)</f>
        <v>#REF!</v>
      </c>
    </row>
    <row r="64" spans="1:42" s="563" customFormat="1" ht="13.8" hidden="1" outlineLevel="3">
      <c r="A64" s="564"/>
      <c r="B64" s="641"/>
      <c r="D64" s="566"/>
      <c r="E64" s="567"/>
      <c r="F64" s="545" t="s">
        <v>705</v>
      </c>
      <c r="G64" s="527" t="s">
        <v>921</v>
      </c>
      <c r="H64" s="166">
        <v>0</v>
      </c>
      <c r="I64" s="642">
        <f t="shared" si="0"/>
        <v>400</v>
      </c>
      <c r="J64" s="642">
        <f t="shared" si="1"/>
        <v>400</v>
      </c>
      <c r="K64" s="167" t="str">
        <f>IF(SUM(法人!H64)=0,"",SUM(法人!H64)/1000)</f>
        <v/>
      </c>
      <c r="L64" s="168" t="str">
        <f>IF(SUM(地域!H64)=0,"",SUM(地域!H64)/1000)</f>
        <v/>
      </c>
      <c r="M64" s="168" t="str">
        <f>IF(SUM(相談!H64)=0,"",SUM(相談!H64)/1000)</f>
        <v/>
      </c>
      <c r="N64" s="168" t="str">
        <f>IF(SUM(相談!I64)=0,"",SUM(相談!I64)/1000)</f>
        <v/>
      </c>
      <c r="O64" s="168" t="str">
        <f>IF(SUM(相談!M64)=0,"",SUM(相談!M64)/1000)</f>
        <v/>
      </c>
      <c r="P64" s="168" t="str">
        <f>IF(SUM(相談!Q64)=0,"",SUM(相談!Q64)/1000)</f>
        <v/>
      </c>
      <c r="Q64" s="168" t="str">
        <f>IF(SUM(基金!H64)=0,"",SUM(基金!H64)/1000)</f>
        <v/>
      </c>
      <c r="R64" s="168" t="str">
        <f>IF(SUM(善銀!H64)=0,"",SUM(善銀!H64)/1000)</f>
        <v/>
      </c>
      <c r="S64" s="168" t="str">
        <f>IF(SUM(一般募金!H64)=0,"",SUM(一般募金!H64)/1000)</f>
        <v/>
      </c>
      <c r="T64" s="168" t="str">
        <f>IF(SUM(一般募金!I64)=0,"",SUM(一般募金!I64)/1000)</f>
        <v/>
      </c>
      <c r="U64" s="168" t="str">
        <f>IF(SUM(一般募金!K64)=0,"",SUM(一般募金!K64)/1000)</f>
        <v/>
      </c>
      <c r="V64" s="168" t="str">
        <f>IF(SUM(歳末募金!H64)=0,"",SUM(歳末募金!I64)/1000)</f>
        <v/>
      </c>
      <c r="W64" s="168">
        <f>IF(SUM(センター管理!H64)=0,"",SUM(センター管理!H64)/1000)</f>
        <v>400</v>
      </c>
      <c r="X64" s="168">
        <f>IF(SUM(センター管理!I64)=0,"",SUM(センター管理!I64)/1000)</f>
        <v>400</v>
      </c>
      <c r="Y64" s="168" t="str">
        <f>IF(SUM(センター管理!L64)=0,"",SUM(センター管理!L64)/1000)</f>
        <v/>
      </c>
      <c r="Z64" s="168" t="e">
        <f>IF(SUM(センター管理!#REF!)=0,"",SUM(センター管理!#REF!)/1000)</f>
        <v>#REF!</v>
      </c>
      <c r="AA64" s="168" t="str">
        <f>IF(SUM(居宅!H64)=0,"",SUM(居宅!H64)/1000)</f>
        <v/>
      </c>
      <c r="AB64" s="168" t="str">
        <f>IF(SUM(居宅!I64)=0,"",SUM(居宅!I64)/1000)</f>
        <v/>
      </c>
      <c r="AC64" s="168" t="str">
        <f>IF(SUM(居宅!L64)=0,"",SUM(居宅!L64)/1000)</f>
        <v/>
      </c>
      <c r="AD64" s="168" t="str">
        <f>IF(SUM(居宅!AB64)=0,"",SUM(居宅!AB64)/1000)</f>
        <v/>
      </c>
      <c r="AE64" s="168" t="str">
        <f>IF(SUM(居宅!AF64)=0,"",SUM(居宅!AF64)/1000)</f>
        <v/>
      </c>
      <c r="AF64" s="168" t="str">
        <f>IF(SUM(居宅!AP64)=0,"",SUM(居宅!AP64)/1000)</f>
        <v/>
      </c>
      <c r="AG64" s="168" t="str">
        <f>IF(SUM(居宅!AT64)=0,"",SUM(居宅!AT64)/1000)</f>
        <v/>
      </c>
      <c r="AH64" s="168" t="str">
        <f>IF(SUM(作業所!H64)=0,"",SUM(作業所!H64)/1000)</f>
        <v/>
      </c>
      <c r="AI64" s="168" t="str">
        <f>IF(SUM(作業所!I64)=0,"",SUM(作業所!I64)/1000)</f>
        <v/>
      </c>
      <c r="AJ64" s="168" t="str">
        <f>IF(SUM(作業所!K64)=0,"",SUM(作業所!K64)/1000)</f>
        <v/>
      </c>
      <c r="AK64" s="168" t="str">
        <f>IF(SUM(作業所!R64)=0,"",SUM(作業所!R64)/1000)</f>
        <v/>
      </c>
      <c r="AL64" s="621" t="str">
        <f>IF(SUM('市受託(公益)'!H64)=0,"",SUM('市受託(公益)'!H64)/1000)</f>
        <v/>
      </c>
      <c r="AM64" s="646"/>
      <c r="AN64" s="647"/>
      <c r="AO64" s="647"/>
      <c r="AP64" s="647"/>
    </row>
    <row r="65" spans="1:42" ht="13.8" hidden="1" outlineLevel="1">
      <c r="A65" s="170"/>
      <c r="D65" s="27" t="s">
        <v>414</v>
      </c>
      <c r="E65" s="47" t="s">
        <v>4</v>
      </c>
      <c r="F65" s="48"/>
      <c r="G65" s="172"/>
      <c r="H65" s="166"/>
      <c r="I65" s="166" t="str">
        <f t="shared" si="0"/>
        <v/>
      </c>
      <c r="J65" s="166" t="str">
        <f t="shared" si="1"/>
        <v xml:space="preserve"> </v>
      </c>
      <c r="K65" s="167" t="str">
        <f>IF(SUM(法人!H65)=0,"",SUM(法人!H65)/1000)</f>
        <v/>
      </c>
      <c r="L65" s="168" t="str">
        <f>IF(SUM(地域!H65)=0,"",SUM(地域!H65)/1000)</f>
        <v/>
      </c>
      <c r="M65" s="168" t="str">
        <f>IF(SUM(相談!H65)=0,"",SUM(相談!H65)/1000)</f>
        <v/>
      </c>
      <c r="N65" s="168" t="str">
        <f>IF(SUM(相談!I65)=0,"",SUM(相談!I65)/1000)</f>
        <v/>
      </c>
      <c r="O65" s="168" t="str">
        <f>IF(SUM(相談!M65)=0,"",SUM(相談!M65)/1000)</f>
        <v/>
      </c>
      <c r="P65" s="168" t="str">
        <f>IF(SUM(相談!Q65)=0,"",SUM(相談!Q65)/1000)</f>
        <v/>
      </c>
      <c r="Q65" s="168" t="str">
        <f>IF(SUM(基金!H65)=0,"",SUM(基金!H65)/1000)</f>
        <v/>
      </c>
      <c r="R65" s="168" t="str">
        <f>IF(SUM(善銀!H65)=0,"",SUM(善銀!H65)/1000)</f>
        <v/>
      </c>
      <c r="S65" s="168" t="str">
        <f>IF(SUM(一般募金!H65)=0,"",SUM(一般募金!H65)/1000)</f>
        <v/>
      </c>
      <c r="T65" s="168" t="str">
        <f>IF(SUM(一般募金!I65)=0,"",SUM(一般募金!I65)/1000)</f>
        <v/>
      </c>
      <c r="U65" s="168" t="str">
        <f>IF(SUM(一般募金!K65)=0,"",SUM(一般募金!K65)/1000)</f>
        <v/>
      </c>
      <c r="V65" s="168" t="str">
        <f>IF(SUM(歳末募金!H65)=0,"",SUM(歳末募金!I65)/1000)</f>
        <v/>
      </c>
      <c r="W65" s="168" t="str">
        <f>IF(SUM(センター管理!H65)=0,"",SUM(センター管理!H65)/1000)</f>
        <v/>
      </c>
      <c r="X65" s="168" t="str">
        <f>IF(SUM(センター管理!I65)=0,"",SUM(センター管理!I65)/1000)</f>
        <v/>
      </c>
      <c r="Y65" s="168" t="str">
        <f>IF(SUM(センター管理!L65)=0,"",SUM(センター管理!L65)/1000)</f>
        <v/>
      </c>
      <c r="Z65" s="168" t="e">
        <f>IF(SUM(センター管理!#REF!)=0,"",SUM(センター管理!#REF!)/1000)</f>
        <v>#REF!</v>
      </c>
      <c r="AA65" s="168" t="str">
        <f>IF(SUM(居宅!H65)=0,"",SUM(居宅!H65)/1000)</f>
        <v/>
      </c>
      <c r="AB65" s="168" t="str">
        <f>IF(SUM(居宅!I65)=0,"",SUM(居宅!I65)/1000)</f>
        <v/>
      </c>
      <c r="AC65" s="168" t="str">
        <f>IF(SUM(居宅!L65)=0,"",SUM(居宅!L65)/1000)</f>
        <v/>
      </c>
      <c r="AD65" s="168" t="str">
        <f>IF(SUM(居宅!AB65)=0,"",SUM(居宅!AB65)/1000)</f>
        <v/>
      </c>
      <c r="AE65" s="168" t="str">
        <f>IF(SUM(居宅!AF65)=0,"",SUM(居宅!AF65)/1000)</f>
        <v/>
      </c>
      <c r="AF65" s="168" t="str">
        <f>IF(SUM(居宅!AP65)=0,"",SUM(居宅!AP65)/1000)</f>
        <v/>
      </c>
      <c r="AG65" s="168" t="str">
        <f>IF(SUM(居宅!AT65)=0,"",SUM(居宅!AT65)/1000)</f>
        <v/>
      </c>
      <c r="AH65" s="168" t="str">
        <f>IF(SUM(作業所!H65)=0,"",SUM(作業所!H65)/1000)</f>
        <v/>
      </c>
      <c r="AI65" s="168" t="str">
        <f>IF(SUM(作業所!I65)=0,"",SUM(作業所!I65)/1000)</f>
        <v/>
      </c>
      <c r="AJ65" s="168" t="str">
        <f>IF(SUM(作業所!K65)=0,"",SUM(作業所!K65)/1000)</f>
        <v/>
      </c>
      <c r="AK65" s="168" t="str">
        <f>IF(SUM(作業所!R65)=0,"",SUM(作業所!R65)/1000)</f>
        <v/>
      </c>
      <c r="AL65" s="621" t="str">
        <f>IF(SUM('市受託(公益)'!H65)=0,"",SUM('市受託(公益)'!H65)/1000)</f>
        <v/>
      </c>
      <c r="AM65" s="603" t="str">
        <f>IF(SUM('市受託(公益)'!I65)=0,"",SUM('市受託(公益)'!I65)/1000)</f>
        <v/>
      </c>
      <c r="AN65" s="174" t="str">
        <f>IF(SUM('市受託(公益)'!K65)=0,"",SUM('市受託(公益)'!K65)/1000)</f>
        <v/>
      </c>
      <c r="AO65" s="174" t="str">
        <f>IF(SUM('市受託(公益)'!M65)=0,"",SUM('市受託(公益)'!M65)/1000)</f>
        <v/>
      </c>
      <c r="AP65" s="174" t="e">
        <f>IF(SUM('市受託(公益)'!#REF!)=0,"",SUM('市受託(公益)'!#REF!)/1000)</f>
        <v>#REF!</v>
      </c>
    </row>
    <row r="66" spans="1:42" s="169" customFormat="1" ht="13.8" collapsed="1">
      <c r="A66" s="164"/>
      <c r="B66" s="14" t="s">
        <v>415</v>
      </c>
      <c r="C66" s="15" t="s">
        <v>37</v>
      </c>
      <c r="D66" s="18"/>
      <c r="E66" s="175"/>
      <c r="F66" s="176"/>
      <c r="G66" s="175"/>
      <c r="H66" s="166">
        <v>11877</v>
      </c>
      <c r="I66" s="166">
        <f t="shared" si="0"/>
        <v>11846</v>
      </c>
      <c r="J66" s="166">
        <f t="shared" si="1"/>
        <v>-31</v>
      </c>
      <c r="K66" s="167" t="str">
        <f>IF(SUM(法人!H66)=0,"",SUM(法人!H66)/1000)</f>
        <v/>
      </c>
      <c r="L66" s="168">
        <f>IF(SUM(地域!H66)=0,"",SUM(地域!H66)/1000)</f>
        <v>5138</v>
      </c>
      <c r="M66" s="168" t="str">
        <f>IF(SUM(相談!H66)=0,"",SUM(相談!H66)/1000)</f>
        <v/>
      </c>
      <c r="N66" s="168" t="str">
        <f>IF(SUM(相談!I66)=0,"",SUM(相談!I66)/1000)</f>
        <v/>
      </c>
      <c r="O66" s="168" t="str">
        <f>IF(SUM(相談!M66)=0,"",SUM(相談!M66)/1000)</f>
        <v/>
      </c>
      <c r="P66" s="168" t="str">
        <f>IF(SUM(相談!Q66)=0,"",SUM(相談!Q66)/1000)</f>
        <v/>
      </c>
      <c r="Q66" s="168" t="str">
        <f>IF(SUM(基金!H66)=0,"",SUM(基金!H66)/1000)</f>
        <v/>
      </c>
      <c r="R66" s="168" t="str">
        <f>IF(SUM(善銀!H66)=0,"",SUM(善銀!H66)/1000)</f>
        <v/>
      </c>
      <c r="S66" s="168" t="str">
        <f>IF(SUM(一般募金!H66)=0,"",SUM(一般募金!H66)/1000)</f>
        <v/>
      </c>
      <c r="T66" s="168" t="str">
        <f>IF(SUM(一般募金!I66)=0,"",SUM(一般募金!I66)/1000)</f>
        <v/>
      </c>
      <c r="U66" s="168" t="str">
        <f>IF(SUM(一般募金!K66)=0,"",SUM(一般募金!K66)/1000)</f>
        <v/>
      </c>
      <c r="V66" s="168" t="str">
        <f>IF(SUM(歳末募金!H66)=0,"",SUM(歳末募金!I66)/1000)</f>
        <v/>
      </c>
      <c r="W66" s="168" t="str">
        <f>IF(SUM(センター管理!H66)=0,"",SUM(センター管理!H66)/1000)</f>
        <v/>
      </c>
      <c r="X66" s="168" t="str">
        <f>IF(SUM(センター管理!I66)=0,"",SUM(センター管理!I66)/1000)</f>
        <v/>
      </c>
      <c r="Y66" s="168" t="str">
        <f>IF(SUM(センター管理!L66)=0,"",SUM(センター管理!L66)/1000)</f>
        <v/>
      </c>
      <c r="Z66" s="168" t="e">
        <f>IF(SUM(センター管理!#REF!)=0,"",SUM(センター管理!#REF!)/1000)</f>
        <v>#REF!</v>
      </c>
      <c r="AA66" s="168">
        <f>IF(SUM(居宅!H66)=0,"",SUM(居宅!H66)/1000)</f>
        <v>6708</v>
      </c>
      <c r="AB66" s="168">
        <f>IF(SUM(居宅!I66)=0,"",SUM(居宅!I66)/1000)</f>
        <v>6708</v>
      </c>
      <c r="AC66" s="168" t="str">
        <f>IF(SUM(居宅!L66)=0,"",SUM(居宅!L66)/1000)</f>
        <v/>
      </c>
      <c r="AD66" s="168" t="str">
        <f>IF(SUM(居宅!AB66)=0,"",SUM(居宅!AB66)/1000)</f>
        <v/>
      </c>
      <c r="AE66" s="168" t="str">
        <f>IF(SUM(居宅!AF66)=0,"",SUM(居宅!AF66)/1000)</f>
        <v/>
      </c>
      <c r="AF66" s="168" t="str">
        <f>IF(SUM(居宅!AP66)=0,"",SUM(居宅!AP66)/1000)</f>
        <v/>
      </c>
      <c r="AG66" s="168" t="str">
        <f>IF(SUM(居宅!AT66)=0,"",SUM(居宅!AT66)/1000)</f>
        <v/>
      </c>
      <c r="AH66" s="168" t="str">
        <f>IF(SUM(作業所!H66)=0,"",SUM(作業所!H66)/1000)</f>
        <v/>
      </c>
      <c r="AI66" s="168" t="str">
        <f>IF(SUM(作業所!I66)=0,"",SUM(作業所!I66)/1000)</f>
        <v/>
      </c>
      <c r="AJ66" s="168" t="str">
        <f>IF(SUM(作業所!K66)=0,"",SUM(作業所!K66)/1000)</f>
        <v/>
      </c>
      <c r="AK66" s="168" t="str">
        <f>IF(SUM(作業所!R66)=0,"",SUM(作業所!R66)/1000)</f>
        <v/>
      </c>
      <c r="AL66" s="621" t="str">
        <f>IF(SUM('市受託(公益)'!H66)=0,"",SUM('市受託(公益)'!H66)/1000)</f>
        <v/>
      </c>
      <c r="AM66" s="604" t="str">
        <f>IF(SUM('市受託(公益)'!I66)=0,"",SUM('市受託(公益)'!I66)/1000)</f>
        <v/>
      </c>
      <c r="AN66" s="173" t="str">
        <f>IF(SUM('市受託(公益)'!K66)=0,"",SUM('市受託(公益)'!K66)/1000)</f>
        <v/>
      </c>
      <c r="AO66" s="173" t="str">
        <f>IF(SUM('市受託(公益)'!M66)=0,"",SUM('市受託(公益)'!M66)/1000)</f>
        <v/>
      </c>
      <c r="AP66" s="173" t="e">
        <f>IF(SUM('市受託(公益)'!#REF!)=0,"",SUM('市受託(公益)'!#REF!)/1000)</f>
        <v>#REF!</v>
      </c>
    </row>
    <row r="67" spans="1:42" ht="13.8" hidden="1" outlineLevel="1">
      <c r="A67" s="170"/>
      <c r="B67" s="17"/>
      <c r="C67" s="171"/>
      <c r="D67" s="27" t="s">
        <v>416</v>
      </c>
      <c r="E67" s="47" t="s">
        <v>37</v>
      </c>
      <c r="F67" s="48"/>
      <c r="G67" s="172"/>
      <c r="H67" s="166">
        <v>11877</v>
      </c>
      <c r="I67" s="166">
        <f t="shared" si="0"/>
        <v>11846</v>
      </c>
      <c r="J67" s="166">
        <f t="shared" si="1"/>
        <v>-31</v>
      </c>
      <c r="K67" s="167" t="str">
        <f>IF(SUM(法人!H67)=0,"",SUM(法人!H67)/1000)</f>
        <v/>
      </c>
      <c r="L67" s="168">
        <f>IF(SUM(地域!H67)=0,"",SUM(地域!H67)/1000)</f>
        <v>5138</v>
      </c>
      <c r="M67" s="168" t="str">
        <f>IF(SUM(相談!H67)=0,"",SUM(相談!H67)/1000)</f>
        <v/>
      </c>
      <c r="N67" s="168" t="str">
        <f>IF(SUM(相談!I67)=0,"",SUM(相談!I67)/1000)</f>
        <v/>
      </c>
      <c r="O67" s="168" t="str">
        <f>IF(SUM(相談!M67)=0,"",SUM(相談!M67)/1000)</f>
        <v/>
      </c>
      <c r="P67" s="168" t="str">
        <f>IF(SUM(相談!Q67)=0,"",SUM(相談!Q67)/1000)</f>
        <v/>
      </c>
      <c r="Q67" s="168" t="str">
        <f>IF(SUM(基金!H67)=0,"",SUM(基金!H67)/1000)</f>
        <v/>
      </c>
      <c r="R67" s="168" t="str">
        <f>IF(SUM(善銀!H67)=0,"",SUM(善銀!H67)/1000)</f>
        <v/>
      </c>
      <c r="S67" s="168" t="str">
        <f>IF(SUM(一般募金!H67)=0,"",SUM(一般募金!H67)/1000)</f>
        <v/>
      </c>
      <c r="T67" s="168" t="str">
        <f>IF(SUM(一般募金!I67)=0,"",SUM(一般募金!I67)/1000)</f>
        <v/>
      </c>
      <c r="U67" s="168" t="str">
        <f>IF(SUM(一般募金!K67)=0,"",SUM(一般募金!K67)/1000)</f>
        <v/>
      </c>
      <c r="V67" s="168" t="str">
        <f>IF(SUM(歳末募金!H67)=0,"",SUM(歳末募金!I67)/1000)</f>
        <v/>
      </c>
      <c r="W67" s="168" t="str">
        <f>IF(SUM(センター管理!H67)=0,"",SUM(センター管理!H67)/1000)</f>
        <v/>
      </c>
      <c r="X67" s="168" t="str">
        <f>IF(SUM(センター管理!I67)=0,"",SUM(センター管理!I67)/1000)</f>
        <v/>
      </c>
      <c r="Y67" s="168" t="str">
        <f>IF(SUM(センター管理!L67)=0,"",SUM(センター管理!L67)/1000)</f>
        <v/>
      </c>
      <c r="Z67" s="168" t="e">
        <f>IF(SUM(センター管理!#REF!)=0,"",SUM(センター管理!#REF!)/1000)</f>
        <v>#REF!</v>
      </c>
      <c r="AA67" s="168">
        <f>IF(SUM(居宅!H67)=0,"",SUM(居宅!H67)/1000)</f>
        <v>6708</v>
      </c>
      <c r="AB67" s="168">
        <f>IF(SUM(居宅!I67)=0,"",SUM(居宅!I67)/1000)</f>
        <v>6708</v>
      </c>
      <c r="AC67" s="168" t="str">
        <f>IF(SUM(居宅!L67)=0,"",SUM(居宅!L67)/1000)</f>
        <v/>
      </c>
      <c r="AD67" s="168" t="str">
        <f>IF(SUM(居宅!AB67)=0,"",SUM(居宅!AB67)/1000)</f>
        <v/>
      </c>
      <c r="AE67" s="168" t="str">
        <f>IF(SUM(居宅!AF67)=0,"",SUM(居宅!AF67)/1000)</f>
        <v/>
      </c>
      <c r="AF67" s="168" t="str">
        <f>IF(SUM(居宅!AP67)=0,"",SUM(居宅!AP67)/1000)</f>
        <v/>
      </c>
      <c r="AG67" s="168" t="str">
        <f>IF(SUM(居宅!AT67)=0,"",SUM(居宅!AT67)/1000)</f>
        <v/>
      </c>
      <c r="AH67" s="168" t="str">
        <f>IF(SUM(作業所!H67)=0,"",SUM(作業所!H67)/1000)</f>
        <v/>
      </c>
      <c r="AI67" s="168" t="str">
        <f>IF(SUM(作業所!I67)=0,"",SUM(作業所!I67)/1000)</f>
        <v/>
      </c>
      <c r="AJ67" s="168" t="str">
        <f>IF(SUM(作業所!K67)=0,"",SUM(作業所!K67)/1000)</f>
        <v/>
      </c>
      <c r="AK67" s="168" t="str">
        <f>IF(SUM(作業所!R67)=0,"",SUM(作業所!R67)/1000)</f>
        <v/>
      </c>
      <c r="AL67" s="621" t="str">
        <f>IF(SUM('市受託(公益)'!H67)=0,"",SUM('市受託(公益)'!H67)/1000)</f>
        <v/>
      </c>
      <c r="AM67" s="605" t="str">
        <f>IF(SUM('市受託(公益)'!I67)=0,"",SUM('市受託(公益)'!I67)/1000)</f>
        <v/>
      </c>
      <c r="AN67" s="177" t="str">
        <f>IF(SUM('市受託(公益)'!K67)=0,"",SUM('市受託(公益)'!K67)/1000)</f>
        <v/>
      </c>
      <c r="AO67" s="177" t="str">
        <f>IF(SUM('市受託(公益)'!M67)=0,"",SUM('市受託(公益)'!M67)/1000)</f>
        <v/>
      </c>
      <c r="AP67" s="177" t="e">
        <f>IF(SUM('市受託(公益)'!#REF!)=0,"",SUM('市受託(公益)'!#REF!)/1000)</f>
        <v>#REF!</v>
      </c>
    </row>
    <row r="68" spans="1:42" ht="13.8" hidden="1" outlineLevel="2">
      <c r="A68" s="170"/>
      <c r="F68" s="27" t="s">
        <v>417</v>
      </c>
      <c r="G68" s="47" t="s">
        <v>64</v>
      </c>
      <c r="H68" s="166">
        <v>11877</v>
      </c>
      <c r="I68" s="166">
        <f t="shared" si="0"/>
        <v>11846</v>
      </c>
      <c r="J68" s="166">
        <f t="shared" si="1"/>
        <v>-31</v>
      </c>
      <c r="K68" s="167" t="str">
        <f>IF(SUM(法人!H68)=0,"",SUM(法人!H68)/1000)</f>
        <v/>
      </c>
      <c r="L68" s="168">
        <f>IF(SUM(地域!H68)=0,"",SUM(地域!H68)/1000)</f>
        <v>5138</v>
      </c>
      <c r="M68" s="168" t="str">
        <f>IF(SUM(相談!H68)=0,"",SUM(相談!H68)/1000)</f>
        <v/>
      </c>
      <c r="N68" s="168" t="str">
        <f>IF(SUM(相談!I68)=0,"",SUM(相談!I68)/1000)</f>
        <v/>
      </c>
      <c r="O68" s="168" t="str">
        <f>IF(SUM(相談!M68)=0,"",SUM(相談!M68)/1000)</f>
        <v/>
      </c>
      <c r="P68" s="168" t="str">
        <f>IF(SUM(相談!Q68)=0,"",SUM(相談!Q68)/1000)</f>
        <v/>
      </c>
      <c r="Q68" s="168" t="str">
        <f>IF(SUM(基金!H68)=0,"",SUM(基金!H68)/1000)</f>
        <v/>
      </c>
      <c r="R68" s="168" t="str">
        <f>IF(SUM(善銀!H68)=0,"",SUM(善銀!H68)/1000)</f>
        <v/>
      </c>
      <c r="S68" s="168" t="str">
        <f>IF(SUM(一般募金!H68)=0,"",SUM(一般募金!H68)/1000)</f>
        <v/>
      </c>
      <c r="T68" s="168" t="str">
        <f>IF(SUM(一般募金!I68)=0,"",SUM(一般募金!I68)/1000)</f>
        <v/>
      </c>
      <c r="U68" s="168" t="str">
        <f>IF(SUM(一般募金!K68)=0,"",SUM(一般募金!K68)/1000)</f>
        <v/>
      </c>
      <c r="V68" s="168" t="str">
        <f>IF(SUM(歳末募金!H68)=0,"",SUM(歳末募金!I68)/1000)</f>
        <v/>
      </c>
      <c r="W68" s="168" t="str">
        <f>IF(SUM(センター管理!H68)=0,"",SUM(センター管理!H68)/1000)</f>
        <v/>
      </c>
      <c r="X68" s="168" t="str">
        <f>IF(SUM(センター管理!I68)=0,"",SUM(センター管理!I68)/1000)</f>
        <v/>
      </c>
      <c r="Y68" s="168" t="str">
        <f>IF(SUM(センター管理!L68)=0,"",SUM(センター管理!L68)/1000)</f>
        <v/>
      </c>
      <c r="Z68" s="168" t="e">
        <f>IF(SUM(センター管理!#REF!)=0,"",SUM(センター管理!#REF!)/1000)</f>
        <v>#REF!</v>
      </c>
      <c r="AA68" s="168">
        <f>IF(SUM(居宅!H68)=0,"",SUM(居宅!H68)/1000)</f>
        <v>6708</v>
      </c>
      <c r="AB68" s="168">
        <f>IF(SUM(居宅!I68)=0,"",SUM(居宅!I68)/1000)</f>
        <v>6708</v>
      </c>
      <c r="AC68" s="168" t="str">
        <f>IF(SUM(居宅!L68)=0,"",SUM(居宅!L68)/1000)</f>
        <v/>
      </c>
      <c r="AD68" s="168" t="str">
        <f>IF(SUM(居宅!AB68)=0,"",SUM(居宅!AB68)/1000)</f>
        <v/>
      </c>
      <c r="AE68" s="168" t="str">
        <f>IF(SUM(居宅!AF68)=0,"",SUM(居宅!AF68)/1000)</f>
        <v/>
      </c>
      <c r="AF68" s="168" t="str">
        <f>IF(SUM(居宅!AP68)=0,"",SUM(居宅!AP68)/1000)</f>
        <v/>
      </c>
      <c r="AG68" s="168" t="str">
        <f>IF(SUM(居宅!AT68)=0,"",SUM(居宅!AT68)/1000)</f>
        <v/>
      </c>
      <c r="AH68" s="168" t="str">
        <f>IF(SUM(作業所!H68)=0,"",SUM(作業所!H68)/1000)</f>
        <v/>
      </c>
      <c r="AI68" s="168" t="str">
        <f>IF(SUM(作業所!I68)=0,"",SUM(作業所!I68)/1000)</f>
        <v/>
      </c>
      <c r="AJ68" s="168" t="str">
        <f>IF(SUM(作業所!K68)=0,"",SUM(作業所!K68)/1000)</f>
        <v/>
      </c>
      <c r="AK68" s="168" t="str">
        <f>IF(SUM(作業所!R68)=0,"",SUM(作業所!R68)/1000)</f>
        <v/>
      </c>
      <c r="AL68" s="621" t="str">
        <f>IF(SUM('市受託(公益)'!H68)=0,"",SUM('市受託(公益)'!H68)/1000)</f>
        <v/>
      </c>
      <c r="AM68" s="603" t="str">
        <f>IF(SUM('市受託(公益)'!I68)=0,"",SUM('市受託(公益)'!I68)/1000)</f>
        <v/>
      </c>
      <c r="AN68" s="174" t="str">
        <f>IF(SUM('市受託(公益)'!K68)=0,"",SUM('市受託(公益)'!K68)/1000)</f>
        <v/>
      </c>
      <c r="AO68" s="174" t="str">
        <f>IF(SUM('市受託(公益)'!M68)=0,"",SUM('市受託(公益)'!M68)/1000)</f>
        <v/>
      </c>
      <c r="AP68" s="174" t="e">
        <f>IF(SUM('市受託(公益)'!#REF!)=0,"",SUM('市受託(公益)'!#REF!)/1000)</f>
        <v>#REF!</v>
      </c>
    </row>
    <row r="69" spans="1:42" ht="13.8" hidden="1" outlineLevel="3">
      <c r="A69" s="170"/>
      <c r="F69" s="178" t="s">
        <v>705</v>
      </c>
      <c r="G69" s="43" t="s">
        <v>734</v>
      </c>
      <c r="H69" s="166">
        <v>11877</v>
      </c>
      <c r="I69" s="166">
        <f t="shared" si="0"/>
        <v>11846</v>
      </c>
      <c r="J69" s="166">
        <f t="shared" si="1"/>
        <v>-31</v>
      </c>
      <c r="K69" s="167" t="str">
        <f>IF(SUM(法人!H69)=0,"",SUM(法人!H69)/1000)</f>
        <v/>
      </c>
      <c r="L69" s="168">
        <f>IF(SUM(地域!H69)=0,"",SUM(地域!H69)/1000)</f>
        <v>5138</v>
      </c>
      <c r="M69" s="168" t="str">
        <f>IF(SUM(相談!H69)=0,"",SUM(相談!H69)/1000)</f>
        <v/>
      </c>
      <c r="N69" s="168" t="str">
        <f>IF(SUM(相談!I69)=0,"",SUM(相談!I69)/1000)</f>
        <v/>
      </c>
      <c r="O69" s="168" t="str">
        <f>IF(SUM(相談!M69)=0,"",SUM(相談!M69)/1000)</f>
        <v/>
      </c>
      <c r="P69" s="168" t="str">
        <f>IF(SUM(相談!Q69)=0,"",SUM(相談!Q69)/1000)</f>
        <v/>
      </c>
      <c r="Q69" s="168" t="str">
        <f>IF(SUM(基金!H69)=0,"",SUM(基金!H69)/1000)</f>
        <v/>
      </c>
      <c r="R69" s="168" t="str">
        <f>IF(SUM(善銀!H69)=0,"",SUM(善銀!H69)/1000)</f>
        <v/>
      </c>
      <c r="S69" s="168" t="str">
        <f>IF(SUM(一般募金!H69)=0,"",SUM(一般募金!H69)/1000)</f>
        <v/>
      </c>
      <c r="T69" s="168" t="str">
        <f>IF(SUM(一般募金!I69)=0,"",SUM(一般募金!I69)/1000)</f>
        <v/>
      </c>
      <c r="U69" s="168" t="str">
        <f>IF(SUM(一般募金!K69)=0,"",SUM(一般募金!K69)/1000)</f>
        <v/>
      </c>
      <c r="V69" s="168" t="str">
        <f>IF(SUM(歳末募金!H69)=0,"",SUM(歳末募金!I69)/1000)</f>
        <v/>
      </c>
      <c r="W69" s="168" t="str">
        <f>IF(SUM(センター管理!H69)=0,"",SUM(センター管理!H69)/1000)</f>
        <v/>
      </c>
      <c r="X69" s="168" t="str">
        <f>IF(SUM(センター管理!I69)=0,"",SUM(センター管理!I69)/1000)</f>
        <v/>
      </c>
      <c r="Y69" s="168" t="str">
        <f>IF(SUM(センター管理!L69)=0,"",SUM(センター管理!L69)/1000)</f>
        <v/>
      </c>
      <c r="Z69" s="168" t="e">
        <f>IF(SUM(センター管理!#REF!)=0,"",SUM(センター管理!#REF!)/1000)</f>
        <v>#REF!</v>
      </c>
      <c r="AA69" s="168">
        <f>IF(SUM(居宅!H69)=0,"",SUM(居宅!H69)/1000)</f>
        <v>6708</v>
      </c>
      <c r="AB69" s="168">
        <f>IF(SUM(居宅!I69)=0,"",SUM(居宅!I69)/1000)</f>
        <v>6708</v>
      </c>
      <c r="AC69" s="168" t="str">
        <f>IF(SUM(居宅!L69)=0,"",SUM(居宅!L69)/1000)</f>
        <v/>
      </c>
      <c r="AD69" s="168" t="str">
        <f>IF(SUM(居宅!AB69)=0,"",SUM(居宅!AB69)/1000)</f>
        <v/>
      </c>
      <c r="AE69" s="168" t="str">
        <f>IF(SUM(居宅!AF69)=0,"",SUM(居宅!AF69)/1000)</f>
        <v/>
      </c>
      <c r="AF69" s="168" t="str">
        <f>IF(SUM(居宅!AP69)=0,"",SUM(居宅!AP69)/1000)</f>
        <v/>
      </c>
      <c r="AG69" s="168" t="str">
        <f>IF(SUM(居宅!AT69)=0,"",SUM(居宅!AT69)/1000)</f>
        <v/>
      </c>
      <c r="AH69" s="168" t="str">
        <f>IF(SUM(作業所!H69)=0,"",SUM(作業所!H69)/1000)</f>
        <v/>
      </c>
      <c r="AI69" s="168" t="str">
        <f>IF(SUM(作業所!I69)=0,"",SUM(作業所!I69)/1000)</f>
        <v/>
      </c>
      <c r="AJ69" s="168" t="str">
        <f>IF(SUM(作業所!K69)=0,"",SUM(作業所!K69)/1000)</f>
        <v/>
      </c>
      <c r="AK69" s="168" t="str">
        <f>IF(SUM(作業所!R69)=0,"",SUM(作業所!R69)/1000)</f>
        <v/>
      </c>
      <c r="AL69" s="621" t="str">
        <f>IF(SUM('市受託(公益)'!H69)=0,"",SUM('市受託(公益)'!H69)/1000)</f>
        <v/>
      </c>
      <c r="AM69" s="603"/>
      <c r="AN69" s="174"/>
      <c r="AO69" s="174"/>
      <c r="AP69" s="174"/>
    </row>
    <row r="70" spans="1:42" ht="13.8" hidden="1" outlineLevel="3">
      <c r="A70" s="170"/>
      <c r="F70" s="178" t="s">
        <v>706</v>
      </c>
      <c r="G70" s="43" t="s">
        <v>735</v>
      </c>
      <c r="H70" s="166"/>
      <c r="I70" s="166" t="str">
        <f t="shared" si="0"/>
        <v/>
      </c>
      <c r="J70" s="166" t="str">
        <f t="shared" si="1"/>
        <v xml:space="preserve"> </v>
      </c>
      <c r="K70" s="167" t="str">
        <f>IF(SUM(法人!H70)=0,"",SUM(法人!H70)/1000)</f>
        <v/>
      </c>
      <c r="L70" s="168" t="str">
        <f>IF(SUM(地域!H70)=0,"",SUM(地域!H70)/1000)</f>
        <v/>
      </c>
      <c r="M70" s="168" t="str">
        <f>IF(SUM(相談!H70)=0,"",SUM(相談!H70)/1000)</f>
        <v/>
      </c>
      <c r="N70" s="168" t="str">
        <f>IF(SUM(相談!I70)=0,"",SUM(相談!I70)/1000)</f>
        <v/>
      </c>
      <c r="O70" s="168" t="str">
        <f>IF(SUM(相談!M70)=0,"",SUM(相談!M70)/1000)</f>
        <v/>
      </c>
      <c r="P70" s="168" t="str">
        <f>IF(SUM(相談!Q70)=0,"",SUM(相談!Q70)/1000)</f>
        <v/>
      </c>
      <c r="Q70" s="168" t="str">
        <f>IF(SUM(基金!H70)=0,"",SUM(基金!H70)/1000)</f>
        <v/>
      </c>
      <c r="R70" s="168" t="str">
        <f>IF(SUM(善銀!H70)=0,"",SUM(善銀!H70)/1000)</f>
        <v/>
      </c>
      <c r="S70" s="168" t="str">
        <f>IF(SUM(一般募金!H70)=0,"",SUM(一般募金!H70)/1000)</f>
        <v/>
      </c>
      <c r="T70" s="168" t="str">
        <f>IF(SUM(一般募金!I70)=0,"",SUM(一般募金!I70)/1000)</f>
        <v/>
      </c>
      <c r="U70" s="168" t="str">
        <f>IF(SUM(一般募金!K70)=0,"",SUM(一般募金!K70)/1000)</f>
        <v/>
      </c>
      <c r="V70" s="168" t="str">
        <f>IF(SUM(歳末募金!H70)=0,"",SUM(歳末募金!I70)/1000)</f>
        <v/>
      </c>
      <c r="W70" s="168" t="str">
        <f>IF(SUM(センター管理!H70)=0,"",SUM(センター管理!H70)/1000)</f>
        <v/>
      </c>
      <c r="X70" s="168" t="str">
        <f>IF(SUM(センター管理!I70)=0,"",SUM(センター管理!I70)/1000)</f>
        <v/>
      </c>
      <c r="Y70" s="168" t="str">
        <f>IF(SUM(センター管理!L70)=0,"",SUM(センター管理!L70)/1000)</f>
        <v/>
      </c>
      <c r="Z70" s="168" t="e">
        <f>IF(SUM(センター管理!#REF!)=0,"",SUM(センター管理!#REF!)/1000)</f>
        <v>#REF!</v>
      </c>
      <c r="AA70" s="168" t="str">
        <f>IF(SUM(居宅!H70)=0,"",SUM(居宅!H70)/1000)</f>
        <v/>
      </c>
      <c r="AB70" s="168" t="str">
        <f>IF(SUM(居宅!I70)=0,"",SUM(居宅!I70)/1000)</f>
        <v/>
      </c>
      <c r="AC70" s="168" t="str">
        <f>IF(SUM(居宅!L70)=0,"",SUM(居宅!L70)/1000)</f>
        <v/>
      </c>
      <c r="AD70" s="168" t="str">
        <f>IF(SUM(居宅!AB70)=0,"",SUM(居宅!AB70)/1000)</f>
        <v/>
      </c>
      <c r="AE70" s="168" t="str">
        <f>IF(SUM(居宅!AF70)=0,"",SUM(居宅!AF70)/1000)</f>
        <v/>
      </c>
      <c r="AF70" s="168" t="str">
        <f>IF(SUM(居宅!AP70)=0,"",SUM(居宅!AP70)/1000)</f>
        <v/>
      </c>
      <c r="AG70" s="168" t="str">
        <f>IF(SUM(居宅!AT70)=0,"",SUM(居宅!AT70)/1000)</f>
        <v/>
      </c>
      <c r="AH70" s="168" t="str">
        <f>IF(SUM(作業所!H70)=0,"",SUM(作業所!H70)/1000)</f>
        <v/>
      </c>
      <c r="AI70" s="168" t="str">
        <f>IF(SUM(作業所!I70)=0,"",SUM(作業所!I70)/1000)</f>
        <v/>
      </c>
      <c r="AJ70" s="168" t="str">
        <f>IF(SUM(作業所!K70)=0,"",SUM(作業所!K70)/1000)</f>
        <v/>
      </c>
      <c r="AK70" s="168" t="str">
        <f>IF(SUM(作業所!R70)=0,"",SUM(作業所!R70)/1000)</f>
        <v/>
      </c>
      <c r="AL70" s="621" t="str">
        <f>IF(SUM('市受託(公益)'!H70)=0,"",SUM('市受託(公益)'!H70)/1000)</f>
        <v/>
      </c>
      <c r="AM70" s="603"/>
      <c r="AN70" s="174"/>
      <c r="AO70" s="174"/>
      <c r="AP70" s="174"/>
    </row>
    <row r="71" spans="1:42" ht="13.8" hidden="1" outlineLevel="3">
      <c r="A71" s="170"/>
      <c r="F71" s="178" t="s">
        <v>708</v>
      </c>
      <c r="G71" s="43" t="s">
        <v>712</v>
      </c>
      <c r="H71" s="166" t="s">
        <v>914</v>
      </c>
      <c r="I71" s="166" t="str">
        <f t="shared" si="0"/>
        <v/>
      </c>
      <c r="J71" s="166" t="str">
        <f t="shared" si="1"/>
        <v xml:space="preserve"> </v>
      </c>
      <c r="K71" s="167" t="str">
        <f>IF(SUM(法人!H71)=0,"",SUM(法人!H71)/1000)</f>
        <v/>
      </c>
      <c r="L71" s="168" t="str">
        <f>IF(SUM(地域!H71)=0,"",SUM(地域!H71)/1000)</f>
        <v/>
      </c>
      <c r="M71" s="168" t="str">
        <f>IF(SUM(相談!H71)=0,"",SUM(相談!H71)/1000)</f>
        <v/>
      </c>
      <c r="N71" s="168" t="str">
        <f>IF(SUM(相談!I71)=0,"",SUM(相談!I71)/1000)</f>
        <v/>
      </c>
      <c r="O71" s="168" t="str">
        <f>IF(SUM(相談!M71)=0,"",SUM(相談!M71)/1000)</f>
        <v/>
      </c>
      <c r="P71" s="168" t="str">
        <f>IF(SUM(相談!Q71)=0,"",SUM(相談!Q71)/1000)</f>
        <v/>
      </c>
      <c r="Q71" s="168" t="str">
        <f>IF(SUM(基金!H71)=0,"",SUM(基金!H71)/1000)</f>
        <v/>
      </c>
      <c r="R71" s="168" t="str">
        <f>IF(SUM(善銀!H71)=0,"",SUM(善銀!H71)/1000)</f>
        <v/>
      </c>
      <c r="S71" s="168" t="str">
        <f>IF(SUM(一般募金!H71)=0,"",SUM(一般募金!H71)/1000)</f>
        <v/>
      </c>
      <c r="T71" s="168" t="str">
        <f>IF(SUM(一般募金!I71)=0,"",SUM(一般募金!I71)/1000)</f>
        <v/>
      </c>
      <c r="U71" s="168" t="str">
        <f>IF(SUM(一般募金!K71)=0,"",SUM(一般募金!K71)/1000)</f>
        <v/>
      </c>
      <c r="V71" s="168" t="str">
        <f>IF(SUM(歳末募金!H71)=0,"",SUM(歳末募金!I71)/1000)</f>
        <v/>
      </c>
      <c r="W71" s="168" t="str">
        <f>IF(SUM(センター管理!H71)=0,"",SUM(センター管理!H71)/1000)</f>
        <v/>
      </c>
      <c r="X71" s="168" t="str">
        <f>IF(SUM(センター管理!I71)=0,"",SUM(センター管理!I71)/1000)</f>
        <v/>
      </c>
      <c r="Y71" s="168" t="str">
        <f>IF(SUM(センター管理!L71)=0,"",SUM(センター管理!L71)/1000)</f>
        <v/>
      </c>
      <c r="Z71" s="168" t="e">
        <f>IF(SUM(センター管理!#REF!)=0,"",SUM(センター管理!#REF!)/1000)</f>
        <v>#REF!</v>
      </c>
      <c r="AA71" s="168" t="str">
        <f>IF(SUM(居宅!H71)=0,"",SUM(居宅!H71)/1000)</f>
        <v/>
      </c>
      <c r="AB71" s="168" t="str">
        <f>IF(SUM(居宅!I71)=0,"",SUM(居宅!I71)/1000)</f>
        <v/>
      </c>
      <c r="AC71" s="168" t="str">
        <f>IF(SUM(居宅!L71)=0,"",SUM(居宅!L71)/1000)</f>
        <v/>
      </c>
      <c r="AD71" s="168" t="str">
        <f>IF(SUM(居宅!AB71)=0,"",SUM(居宅!AB71)/1000)</f>
        <v/>
      </c>
      <c r="AE71" s="168" t="str">
        <f>IF(SUM(居宅!AF71)=0,"",SUM(居宅!AF71)/1000)</f>
        <v/>
      </c>
      <c r="AF71" s="168" t="str">
        <f>IF(SUM(居宅!AP71)=0,"",SUM(居宅!AP71)/1000)</f>
        <v/>
      </c>
      <c r="AG71" s="168" t="str">
        <f>IF(SUM(居宅!AT71)=0,"",SUM(居宅!AT71)/1000)</f>
        <v/>
      </c>
      <c r="AH71" s="168" t="str">
        <f>IF(SUM(作業所!H71)=0,"",SUM(作業所!H71)/1000)</f>
        <v/>
      </c>
      <c r="AI71" s="168" t="str">
        <f>IF(SUM(作業所!I71)=0,"",SUM(作業所!I71)/1000)</f>
        <v/>
      </c>
      <c r="AJ71" s="168" t="str">
        <f>IF(SUM(作業所!K71)=0,"",SUM(作業所!K71)/1000)</f>
        <v/>
      </c>
      <c r="AK71" s="168" t="str">
        <f>IF(SUM(作業所!R71)=0,"",SUM(作業所!R71)/1000)</f>
        <v/>
      </c>
      <c r="AL71" s="621" t="str">
        <f>IF(SUM('市受託(公益)'!H71)=0,"",SUM('市受託(公益)'!H71)/1000)</f>
        <v/>
      </c>
      <c r="AM71" s="603"/>
      <c r="AN71" s="174"/>
      <c r="AO71" s="174"/>
      <c r="AP71" s="174"/>
    </row>
    <row r="72" spans="1:42" s="169" customFormat="1" ht="13.8" collapsed="1">
      <c r="A72" s="164"/>
      <c r="B72" s="14" t="s">
        <v>418</v>
      </c>
      <c r="C72" s="15" t="s">
        <v>65</v>
      </c>
      <c r="D72" s="16"/>
      <c r="E72" s="165"/>
      <c r="F72" s="176"/>
      <c r="G72" s="175"/>
      <c r="H72" s="166">
        <v>471829</v>
      </c>
      <c r="I72" s="166">
        <f t="shared" ref="I72:I135" si="2">IF(SUM(K72,L72,M72,Q72,R72,S72,V72,W72,AA72,AH72,AL72)=0,"",SUM(K72,L72,M72,Q72,R72,S72,V72,W72,AA72,AH72,AL72))</f>
        <v>467153</v>
      </c>
      <c r="J72" s="166">
        <f t="shared" ref="J72:J135" si="3">IF(H72=""," ",I72-H72)</f>
        <v>-4676</v>
      </c>
      <c r="K72" s="167" t="str">
        <f>IF(SUM(法人!H72)=0,"",SUM(法人!H72)/1000)</f>
        <v/>
      </c>
      <c r="L72" s="168" t="str">
        <f>IF(SUM(地域!H72)=0,"",SUM(地域!H72)/1000)</f>
        <v/>
      </c>
      <c r="M72" s="168" t="str">
        <f>IF(SUM(相談!H72)=0,"",SUM(相談!H72)/1000)</f>
        <v/>
      </c>
      <c r="N72" s="168" t="str">
        <f>IF(SUM(相談!I72)=0,"",SUM(相談!I72)/1000)</f>
        <v/>
      </c>
      <c r="O72" s="168" t="str">
        <f>IF(SUM(相談!M72)=0,"",SUM(相談!M72)/1000)</f>
        <v/>
      </c>
      <c r="P72" s="168" t="str">
        <f>IF(SUM(相談!Q72)=0,"",SUM(相談!Q72)/1000)</f>
        <v/>
      </c>
      <c r="Q72" s="168" t="str">
        <f>IF(SUM(基金!H72)=0,"",SUM(基金!H72)/1000)</f>
        <v/>
      </c>
      <c r="R72" s="168" t="str">
        <f>IF(SUM(善銀!H72)=0,"",SUM(善銀!H72)/1000)</f>
        <v/>
      </c>
      <c r="S72" s="168" t="str">
        <f>IF(SUM(一般募金!H72)=0,"",SUM(一般募金!H72)/1000)</f>
        <v/>
      </c>
      <c r="T72" s="168" t="str">
        <f>IF(SUM(一般募金!I72)=0,"",SUM(一般募金!I72)/1000)</f>
        <v/>
      </c>
      <c r="U72" s="168" t="str">
        <f>IF(SUM(一般募金!K72)=0,"",SUM(一般募金!K72)/1000)</f>
        <v/>
      </c>
      <c r="V72" s="168" t="str">
        <f>IF(SUM(歳末募金!H72)=0,"",SUM(歳末募金!I72)/1000)</f>
        <v/>
      </c>
      <c r="W72" s="168" t="str">
        <f>IF(SUM(センター管理!H72)=0,"",SUM(センター管理!H72)/1000)</f>
        <v/>
      </c>
      <c r="X72" s="168" t="str">
        <f>IF(SUM(センター管理!I72)=0,"",SUM(センター管理!I72)/1000)</f>
        <v/>
      </c>
      <c r="Y72" s="168" t="str">
        <f>IF(SUM(センター管理!L72)=0,"",SUM(センター管理!L72)/1000)</f>
        <v/>
      </c>
      <c r="Z72" s="168" t="e">
        <f>IF(SUM(センター管理!#REF!)=0,"",SUM(センター管理!#REF!)/1000)</f>
        <v>#REF!</v>
      </c>
      <c r="AA72" s="168">
        <f>IF(SUM(居宅!H72)=0,"",SUM(居宅!H72)/1000)</f>
        <v>467153</v>
      </c>
      <c r="AB72" s="168" t="str">
        <f>IF(SUM(居宅!I72)=0,"",SUM(居宅!I72)/1000)</f>
        <v/>
      </c>
      <c r="AC72" s="168">
        <f>IF(SUM(居宅!L72)=0,"",SUM(居宅!L72)/1000)</f>
        <v>212918</v>
      </c>
      <c r="AD72" s="168">
        <f>IF(SUM(居宅!AB72)=0,"",SUM(居宅!AB72)/1000)</f>
        <v>28611</v>
      </c>
      <c r="AE72" s="168">
        <f>IF(SUM(居宅!AF72)=0,"",SUM(居宅!AF72)/1000)</f>
        <v>108981</v>
      </c>
      <c r="AF72" s="168">
        <f>IF(SUM(居宅!AP72)=0,"",SUM(居宅!AP72)/1000)</f>
        <v>75756</v>
      </c>
      <c r="AG72" s="168">
        <f>IF(SUM(居宅!AT72)=0,"",SUM(居宅!AT72)/1000)</f>
        <v>40887</v>
      </c>
      <c r="AH72" s="168" t="str">
        <f>IF(SUM(作業所!H72)=0,"",SUM(作業所!H72)/1000)</f>
        <v/>
      </c>
      <c r="AI72" s="168" t="str">
        <f>IF(SUM(作業所!I72)=0,"",SUM(作業所!I72)/1000)</f>
        <v/>
      </c>
      <c r="AJ72" s="168" t="str">
        <f>IF(SUM(作業所!K72)=0,"",SUM(作業所!K72)/1000)</f>
        <v/>
      </c>
      <c r="AK72" s="168" t="str">
        <f>IF(SUM(作業所!R72)=0,"",SUM(作業所!R72)/1000)</f>
        <v/>
      </c>
      <c r="AL72" s="621" t="str">
        <f>IF(SUM('市受託(公益)'!H72)=0,"",SUM('市受託(公益)'!H72)/1000)</f>
        <v/>
      </c>
      <c r="AM72" s="604" t="str">
        <f>IF(SUM('市受託(公益)'!I72)=0,"",SUM('市受託(公益)'!I72)/1000)</f>
        <v/>
      </c>
      <c r="AN72" s="173" t="str">
        <f>IF(SUM('市受託(公益)'!K72)=0,"",SUM('市受託(公益)'!K72)/1000)</f>
        <v/>
      </c>
      <c r="AO72" s="173" t="str">
        <f>IF(SUM('市受託(公益)'!M72)=0,"",SUM('市受託(公益)'!M72)/1000)</f>
        <v/>
      </c>
      <c r="AP72" s="173" t="e">
        <f>IF(SUM('市受託(公益)'!#REF!)=0,"",SUM('市受託(公益)'!#REF!)/1000)</f>
        <v>#REF!</v>
      </c>
    </row>
    <row r="73" spans="1:42" ht="13.8" hidden="1" outlineLevel="1">
      <c r="A73" s="170"/>
      <c r="B73" s="17"/>
      <c r="C73" s="171"/>
      <c r="D73" s="27" t="s">
        <v>702</v>
      </c>
      <c r="E73" s="47" t="s">
        <v>66</v>
      </c>
      <c r="F73" s="176"/>
      <c r="G73" s="172"/>
      <c r="H73" s="166">
        <v>271300</v>
      </c>
      <c r="I73" s="166">
        <f t="shared" si="2"/>
        <v>266311</v>
      </c>
      <c r="J73" s="166">
        <f t="shared" si="3"/>
        <v>-4989</v>
      </c>
      <c r="K73" s="167" t="str">
        <f>IF(SUM(法人!H73)=0,"",SUM(法人!H73)/1000)</f>
        <v/>
      </c>
      <c r="L73" s="168" t="str">
        <f>IF(SUM(地域!H73)=0,"",SUM(地域!H73)/1000)</f>
        <v/>
      </c>
      <c r="M73" s="168" t="str">
        <f>IF(SUM(相談!H73)=0,"",SUM(相談!H73)/1000)</f>
        <v/>
      </c>
      <c r="N73" s="168" t="str">
        <f>IF(SUM(相談!I73)=0,"",SUM(相談!I73)/1000)</f>
        <v/>
      </c>
      <c r="O73" s="168" t="str">
        <f>IF(SUM(相談!M73)=0,"",SUM(相談!M73)/1000)</f>
        <v/>
      </c>
      <c r="P73" s="168" t="str">
        <f>IF(SUM(相談!Q73)=0,"",SUM(相談!Q73)/1000)</f>
        <v/>
      </c>
      <c r="Q73" s="168" t="str">
        <f>IF(SUM(基金!H73)=0,"",SUM(基金!H73)/1000)</f>
        <v/>
      </c>
      <c r="R73" s="168" t="str">
        <f>IF(SUM(善銀!H73)=0,"",SUM(善銀!H73)/1000)</f>
        <v/>
      </c>
      <c r="S73" s="168" t="str">
        <f>IF(SUM(一般募金!H73)=0,"",SUM(一般募金!H73)/1000)</f>
        <v/>
      </c>
      <c r="T73" s="168" t="str">
        <f>IF(SUM(一般募金!I73)=0,"",SUM(一般募金!I73)/1000)</f>
        <v/>
      </c>
      <c r="U73" s="168" t="str">
        <f>IF(SUM(一般募金!K73)=0,"",SUM(一般募金!K73)/1000)</f>
        <v/>
      </c>
      <c r="V73" s="168" t="str">
        <f>IF(SUM(歳末募金!H73)=0,"",SUM(歳末募金!I73)/1000)</f>
        <v/>
      </c>
      <c r="W73" s="168" t="str">
        <f>IF(SUM(センター管理!H73)=0,"",SUM(センター管理!H73)/1000)</f>
        <v/>
      </c>
      <c r="X73" s="168" t="str">
        <f>IF(SUM(センター管理!I73)=0,"",SUM(センター管理!I73)/1000)</f>
        <v/>
      </c>
      <c r="Y73" s="168" t="str">
        <f>IF(SUM(センター管理!L73)=0,"",SUM(センター管理!L73)/1000)</f>
        <v/>
      </c>
      <c r="Z73" s="168" t="e">
        <f>IF(SUM(センター管理!#REF!)=0,"",SUM(センター管理!#REF!)/1000)</f>
        <v>#REF!</v>
      </c>
      <c r="AA73" s="168">
        <f>IF(SUM(居宅!H73)=0,"",SUM(居宅!H73)/1000)</f>
        <v>266311</v>
      </c>
      <c r="AB73" s="168" t="str">
        <f>IF(SUM(居宅!I73)=0,"",SUM(居宅!I73)/1000)</f>
        <v/>
      </c>
      <c r="AC73" s="168">
        <f>IF(SUM(居宅!L73)=0,"",SUM(居宅!L73)/1000)</f>
        <v>147720</v>
      </c>
      <c r="AD73" s="168">
        <f>IF(SUM(居宅!AB73)=0,"",SUM(居宅!AB73)/1000)</f>
        <v>23670</v>
      </c>
      <c r="AE73" s="168" t="str">
        <f>IF(SUM(居宅!AF73)=0,"",SUM(居宅!AF73)/1000)</f>
        <v/>
      </c>
      <c r="AF73" s="168">
        <f>IF(SUM(居宅!AP73)=0,"",SUM(居宅!AP73)/1000)</f>
        <v>58309</v>
      </c>
      <c r="AG73" s="168">
        <f>IF(SUM(居宅!AT73)=0,"",SUM(居宅!AT73)/1000)</f>
        <v>36612</v>
      </c>
      <c r="AH73" s="168" t="str">
        <f>IF(SUM(作業所!H73)=0,"",SUM(作業所!H73)/1000)</f>
        <v/>
      </c>
      <c r="AI73" s="168" t="str">
        <f>IF(SUM(作業所!I73)=0,"",SUM(作業所!I73)/1000)</f>
        <v/>
      </c>
      <c r="AJ73" s="168" t="str">
        <f>IF(SUM(作業所!K73)=0,"",SUM(作業所!K73)/1000)</f>
        <v/>
      </c>
      <c r="AK73" s="168" t="str">
        <f>IF(SUM(作業所!R73)=0,"",SUM(作業所!R73)/1000)</f>
        <v/>
      </c>
      <c r="AL73" s="621" t="str">
        <f>IF(SUM('市受託(公益)'!H73)=0,"",SUM('市受託(公益)'!H73)/1000)</f>
        <v/>
      </c>
      <c r="AM73" s="605" t="str">
        <f>IF(SUM('市受託(公益)'!I73)=0,"",SUM('市受託(公益)'!I73)/1000)</f>
        <v/>
      </c>
      <c r="AN73" s="177" t="str">
        <f>IF(SUM('市受託(公益)'!K73)=0,"",SUM('市受託(公益)'!K73)/1000)</f>
        <v/>
      </c>
      <c r="AO73" s="177" t="str">
        <f>IF(SUM('市受託(公益)'!M73)=0,"",SUM('市受託(公益)'!M73)/1000)</f>
        <v/>
      </c>
      <c r="AP73" s="177" t="e">
        <f>IF(SUM('市受託(公益)'!#REF!)=0,"",SUM('市受託(公益)'!#REF!)/1000)</f>
        <v>#REF!</v>
      </c>
    </row>
    <row r="74" spans="1:42" ht="13.8" hidden="1" outlineLevel="2">
      <c r="A74" s="170"/>
      <c r="D74" s="24"/>
      <c r="E74" s="171"/>
      <c r="F74" s="27" t="s">
        <v>419</v>
      </c>
      <c r="G74" s="47" t="s">
        <v>5</v>
      </c>
      <c r="H74" s="166">
        <v>268768</v>
      </c>
      <c r="I74" s="166">
        <f t="shared" si="2"/>
        <v>263779</v>
      </c>
      <c r="J74" s="166">
        <f t="shared" si="3"/>
        <v>-4989</v>
      </c>
      <c r="K74" s="167" t="str">
        <f>IF(SUM(法人!H74)=0,"",SUM(法人!H74)/1000)</f>
        <v/>
      </c>
      <c r="L74" s="168" t="str">
        <f>IF(SUM(地域!H74)=0,"",SUM(地域!H74)/1000)</f>
        <v/>
      </c>
      <c r="M74" s="168" t="str">
        <f>IF(SUM(相談!H74)=0,"",SUM(相談!H74)/1000)</f>
        <v/>
      </c>
      <c r="N74" s="168" t="str">
        <f>IF(SUM(相談!I74)=0,"",SUM(相談!I74)/1000)</f>
        <v/>
      </c>
      <c r="O74" s="168" t="str">
        <f>IF(SUM(相談!M74)=0,"",SUM(相談!M74)/1000)</f>
        <v/>
      </c>
      <c r="P74" s="168" t="str">
        <f>IF(SUM(相談!Q74)=0,"",SUM(相談!Q74)/1000)</f>
        <v/>
      </c>
      <c r="Q74" s="168" t="str">
        <f>IF(SUM(基金!H74)=0,"",SUM(基金!H74)/1000)</f>
        <v/>
      </c>
      <c r="R74" s="168" t="str">
        <f>IF(SUM(善銀!H74)=0,"",SUM(善銀!H74)/1000)</f>
        <v/>
      </c>
      <c r="S74" s="168" t="str">
        <f>IF(SUM(一般募金!H74)=0,"",SUM(一般募金!H74)/1000)</f>
        <v/>
      </c>
      <c r="T74" s="168" t="str">
        <f>IF(SUM(一般募金!I74)=0,"",SUM(一般募金!I74)/1000)</f>
        <v/>
      </c>
      <c r="U74" s="168" t="str">
        <f>IF(SUM(一般募金!K74)=0,"",SUM(一般募金!K74)/1000)</f>
        <v/>
      </c>
      <c r="V74" s="168" t="str">
        <f>IF(SUM(歳末募金!H74)=0,"",SUM(歳末募金!I74)/1000)</f>
        <v/>
      </c>
      <c r="W74" s="168" t="str">
        <f>IF(SUM(センター管理!H74)=0,"",SUM(センター管理!H74)/1000)</f>
        <v/>
      </c>
      <c r="X74" s="168" t="str">
        <f>IF(SUM(センター管理!I74)=0,"",SUM(センター管理!I74)/1000)</f>
        <v/>
      </c>
      <c r="Y74" s="168" t="str">
        <f>IF(SUM(センター管理!L74)=0,"",SUM(センター管理!L74)/1000)</f>
        <v/>
      </c>
      <c r="Z74" s="168" t="e">
        <f>IF(SUM(センター管理!#REF!)=0,"",SUM(センター管理!#REF!)/1000)</f>
        <v>#REF!</v>
      </c>
      <c r="AA74" s="168">
        <f>IF(SUM(居宅!H74)=0,"",SUM(居宅!H74)/1000)</f>
        <v>263779</v>
      </c>
      <c r="AB74" s="168" t="str">
        <f>IF(SUM(居宅!I74)=0,"",SUM(居宅!I74)/1000)</f>
        <v/>
      </c>
      <c r="AC74" s="168">
        <f>IF(SUM(居宅!L74)=0,"",SUM(居宅!L74)/1000)</f>
        <v>147720</v>
      </c>
      <c r="AD74" s="168">
        <f>IF(SUM(居宅!AB74)=0,"",SUM(居宅!AB74)/1000)</f>
        <v>23670</v>
      </c>
      <c r="AE74" s="168" t="str">
        <f>IF(SUM(居宅!AF74)=0,"",SUM(居宅!AF74)/1000)</f>
        <v/>
      </c>
      <c r="AF74" s="168">
        <f>IF(SUM(居宅!AP74)=0,"",SUM(居宅!AP74)/1000)</f>
        <v>58309</v>
      </c>
      <c r="AG74" s="168">
        <f>IF(SUM(居宅!AT74)=0,"",SUM(居宅!AT74)/1000)</f>
        <v>34080</v>
      </c>
      <c r="AH74" s="168" t="str">
        <f>IF(SUM(作業所!H74)=0,"",SUM(作業所!H74)/1000)</f>
        <v/>
      </c>
      <c r="AI74" s="168" t="str">
        <f>IF(SUM(作業所!I74)=0,"",SUM(作業所!I74)/1000)</f>
        <v/>
      </c>
      <c r="AJ74" s="168" t="str">
        <f>IF(SUM(作業所!K74)=0,"",SUM(作業所!K74)/1000)</f>
        <v/>
      </c>
      <c r="AK74" s="168" t="str">
        <f>IF(SUM(作業所!R74)=0,"",SUM(作業所!R74)/1000)</f>
        <v/>
      </c>
      <c r="AL74" s="621" t="str">
        <f>IF(SUM('市受託(公益)'!H74)=0,"",SUM('市受託(公益)'!H74)/1000)</f>
        <v/>
      </c>
      <c r="AM74" s="603" t="str">
        <f>IF(SUM('市受託(公益)'!I74)=0,"",SUM('市受託(公益)'!I74)/1000)</f>
        <v/>
      </c>
      <c r="AN74" s="174" t="str">
        <f>IF(SUM('市受託(公益)'!K74)=0,"",SUM('市受託(公益)'!K74)/1000)</f>
        <v/>
      </c>
      <c r="AO74" s="174" t="str">
        <f>IF(SUM('市受託(公益)'!M74)=0,"",SUM('市受託(公益)'!M74)/1000)</f>
        <v/>
      </c>
      <c r="AP74" s="174" t="e">
        <f>IF(SUM('市受託(公益)'!#REF!)=0,"",SUM('市受託(公益)'!#REF!)/1000)</f>
        <v>#REF!</v>
      </c>
    </row>
    <row r="75" spans="1:42" ht="13.8" hidden="1" outlineLevel="3">
      <c r="A75" s="170"/>
      <c r="F75" s="178" t="s">
        <v>705</v>
      </c>
      <c r="G75" s="43" t="s">
        <v>736</v>
      </c>
      <c r="H75" s="166">
        <v>268768</v>
      </c>
      <c r="I75" s="166">
        <f t="shared" si="2"/>
        <v>263779</v>
      </c>
      <c r="J75" s="166">
        <f t="shared" si="3"/>
        <v>-4989</v>
      </c>
      <c r="K75" s="167" t="str">
        <f>IF(SUM(法人!H75)=0,"",SUM(法人!H75)/1000)</f>
        <v/>
      </c>
      <c r="L75" s="168" t="str">
        <f>IF(SUM(地域!H75)=0,"",SUM(地域!H75)/1000)</f>
        <v/>
      </c>
      <c r="M75" s="168" t="str">
        <f>IF(SUM(相談!H75)=0,"",SUM(相談!H75)/1000)</f>
        <v/>
      </c>
      <c r="N75" s="168" t="str">
        <f>IF(SUM(相談!I75)=0,"",SUM(相談!I75)/1000)</f>
        <v/>
      </c>
      <c r="O75" s="168" t="str">
        <f>IF(SUM(相談!M75)=0,"",SUM(相談!M75)/1000)</f>
        <v/>
      </c>
      <c r="P75" s="168" t="str">
        <f>IF(SUM(相談!Q75)=0,"",SUM(相談!Q75)/1000)</f>
        <v/>
      </c>
      <c r="Q75" s="168" t="str">
        <f>IF(SUM(基金!H75)=0,"",SUM(基金!H75)/1000)</f>
        <v/>
      </c>
      <c r="R75" s="168" t="str">
        <f>IF(SUM(善銀!H75)=0,"",SUM(善銀!H75)/1000)</f>
        <v/>
      </c>
      <c r="S75" s="168" t="str">
        <f>IF(SUM(一般募金!H75)=0,"",SUM(一般募金!H75)/1000)</f>
        <v/>
      </c>
      <c r="T75" s="168" t="str">
        <f>IF(SUM(一般募金!I75)=0,"",SUM(一般募金!I75)/1000)</f>
        <v/>
      </c>
      <c r="U75" s="168" t="str">
        <f>IF(SUM(一般募金!K75)=0,"",SUM(一般募金!K75)/1000)</f>
        <v/>
      </c>
      <c r="V75" s="168" t="str">
        <f>IF(SUM(歳末募金!H75)=0,"",SUM(歳末募金!I75)/1000)</f>
        <v/>
      </c>
      <c r="W75" s="168" t="str">
        <f>IF(SUM(センター管理!H75)=0,"",SUM(センター管理!H75)/1000)</f>
        <v/>
      </c>
      <c r="X75" s="168" t="str">
        <f>IF(SUM(センター管理!I75)=0,"",SUM(センター管理!I75)/1000)</f>
        <v/>
      </c>
      <c r="Y75" s="168" t="str">
        <f>IF(SUM(センター管理!L75)=0,"",SUM(センター管理!L75)/1000)</f>
        <v/>
      </c>
      <c r="Z75" s="168" t="e">
        <f>IF(SUM(センター管理!#REF!)=0,"",SUM(センター管理!#REF!)/1000)</f>
        <v>#REF!</v>
      </c>
      <c r="AA75" s="168">
        <f>IF(SUM(居宅!H75)=0,"",SUM(居宅!H75)/1000)</f>
        <v>263779</v>
      </c>
      <c r="AB75" s="168" t="str">
        <f>IF(SUM(居宅!I75)=0,"",SUM(居宅!I75)/1000)</f>
        <v/>
      </c>
      <c r="AC75" s="168">
        <f>IF(SUM(居宅!L75)=0,"",SUM(居宅!L75)/1000)</f>
        <v>147720</v>
      </c>
      <c r="AD75" s="168">
        <f>IF(SUM(居宅!AB75)=0,"",SUM(居宅!AB75)/1000)</f>
        <v>23670</v>
      </c>
      <c r="AE75" s="168" t="str">
        <f>IF(SUM(居宅!AF75)=0,"",SUM(居宅!AF75)/1000)</f>
        <v/>
      </c>
      <c r="AF75" s="168">
        <f>IF(SUM(居宅!AP75)=0,"",SUM(居宅!AP75)/1000)</f>
        <v>58309</v>
      </c>
      <c r="AG75" s="168">
        <f>IF(SUM(居宅!AT75)=0,"",SUM(居宅!AT75)/1000)</f>
        <v>34080</v>
      </c>
      <c r="AH75" s="168" t="str">
        <f>IF(SUM(作業所!H75)=0,"",SUM(作業所!H75)/1000)</f>
        <v/>
      </c>
      <c r="AI75" s="168" t="str">
        <f>IF(SUM(作業所!I75)=0,"",SUM(作業所!I75)/1000)</f>
        <v/>
      </c>
      <c r="AJ75" s="168" t="str">
        <f>IF(SUM(作業所!K75)=0,"",SUM(作業所!K75)/1000)</f>
        <v/>
      </c>
      <c r="AK75" s="168" t="str">
        <f>IF(SUM(作業所!R75)=0,"",SUM(作業所!R75)/1000)</f>
        <v/>
      </c>
      <c r="AL75" s="621" t="str">
        <f>IF(SUM('市受託(公益)'!H75)=0,"",SUM('市受託(公益)'!H75)/1000)</f>
        <v/>
      </c>
      <c r="AM75" s="603"/>
      <c r="AN75" s="174"/>
      <c r="AO75" s="174"/>
      <c r="AP75" s="174"/>
    </row>
    <row r="76" spans="1:42" ht="13.8" hidden="1" outlineLevel="3">
      <c r="A76" s="170"/>
      <c r="F76" s="178" t="s">
        <v>706</v>
      </c>
      <c r="G76" s="43" t="s">
        <v>737</v>
      </c>
      <c r="H76" s="166" t="s">
        <v>914</v>
      </c>
      <c r="I76" s="166" t="str">
        <f t="shared" si="2"/>
        <v/>
      </c>
      <c r="J76" s="166" t="str">
        <f t="shared" si="3"/>
        <v xml:space="preserve"> </v>
      </c>
      <c r="K76" s="167" t="str">
        <f>IF(SUM(法人!H76)=0,"",SUM(法人!H76)/1000)</f>
        <v/>
      </c>
      <c r="L76" s="168" t="str">
        <f>IF(SUM(地域!H76)=0,"",SUM(地域!H76)/1000)</f>
        <v/>
      </c>
      <c r="M76" s="168" t="str">
        <f>IF(SUM(相談!H76)=0,"",SUM(相談!H76)/1000)</f>
        <v/>
      </c>
      <c r="N76" s="168" t="str">
        <f>IF(SUM(相談!I76)=0,"",SUM(相談!I76)/1000)</f>
        <v/>
      </c>
      <c r="O76" s="168" t="str">
        <f>IF(SUM(相談!M76)=0,"",SUM(相談!M76)/1000)</f>
        <v/>
      </c>
      <c r="P76" s="168" t="str">
        <f>IF(SUM(相談!Q76)=0,"",SUM(相談!Q76)/1000)</f>
        <v/>
      </c>
      <c r="Q76" s="168" t="str">
        <f>IF(SUM(基金!H76)=0,"",SUM(基金!H76)/1000)</f>
        <v/>
      </c>
      <c r="R76" s="168" t="str">
        <f>IF(SUM(善銀!H76)=0,"",SUM(善銀!H76)/1000)</f>
        <v/>
      </c>
      <c r="S76" s="168" t="str">
        <f>IF(SUM(一般募金!H76)=0,"",SUM(一般募金!H76)/1000)</f>
        <v/>
      </c>
      <c r="T76" s="168" t="str">
        <f>IF(SUM(一般募金!I76)=0,"",SUM(一般募金!I76)/1000)</f>
        <v/>
      </c>
      <c r="U76" s="168" t="str">
        <f>IF(SUM(一般募金!K76)=0,"",SUM(一般募金!K76)/1000)</f>
        <v/>
      </c>
      <c r="V76" s="168" t="str">
        <f>IF(SUM(歳末募金!H76)=0,"",SUM(歳末募金!I76)/1000)</f>
        <v/>
      </c>
      <c r="W76" s="168" t="str">
        <f>IF(SUM(センター管理!H76)=0,"",SUM(センター管理!H76)/1000)</f>
        <v/>
      </c>
      <c r="X76" s="168" t="str">
        <f>IF(SUM(センター管理!I76)=0,"",SUM(センター管理!I76)/1000)</f>
        <v/>
      </c>
      <c r="Y76" s="168" t="str">
        <f>IF(SUM(センター管理!L76)=0,"",SUM(センター管理!L76)/1000)</f>
        <v/>
      </c>
      <c r="Z76" s="168" t="e">
        <f>IF(SUM(センター管理!#REF!)=0,"",SUM(センター管理!#REF!)/1000)</f>
        <v>#REF!</v>
      </c>
      <c r="AA76" s="168" t="str">
        <f>IF(SUM(居宅!H76)=0,"",SUM(居宅!H76)/1000)</f>
        <v/>
      </c>
      <c r="AB76" s="168" t="str">
        <f>IF(SUM(居宅!I76)=0,"",SUM(居宅!I76)/1000)</f>
        <v/>
      </c>
      <c r="AC76" s="168" t="str">
        <f>IF(SUM(居宅!L76)=0,"",SUM(居宅!L76)/1000)</f>
        <v/>
      </c>
      <c r="AD76" s="168" t="str">
        <f>IF(SUM(居宅!AB76)=0,"",SUM(居宅!AB76)/1000)</f>
        <v/>
      </c>
      <c r="AE76" s="168" t="str">
        <f>IF(SUM(居宅!AF76)=0,"",SUM(居宅!AF76)/1000)</f>
        <v/>
      </c>
      <c r="AF76" s="168" t="str">
        <f>IF(SUM(居宅!AP76)=0,"",SUM(居宅!AP76)/1000)</f>
        <v/>
      </c>
      <c r="AG76" s="168" t="str">
        <f>IF(SUM(居宅!AT76)=0,"",SUM(居宅!AT76)/1000)</f>
        <v/>
      </c>
      <c r="AH76" s="168" t="str">
        <f>IF(SUM(作業所!H76)=0,"",SUM(作業所!H76)/1000)</f>
        <v/>
      </c>
      <c r="AI76" s="168" t="str">
        <f>IF(SUM(作業所!I76)=0,"",SUM(作業所!I76)/1000)</f>
        <v/>
      </c>
      <c r="AJ76" s="168" t="str">
        <f>IF(SUM(作業所!K76)=0,"",SUM(作業所!K76)/1000)</f>
        <v/>
      </c>
      <c r="AK76" s="168" t="str">
        <f>IF(SUM(作業所!R76)=0,"",SUM(作業所!R76)/1000)</f>
        <v/>
      </c>
      <c r="AL76" s="621" t="str">
        <f>IF(SUM('市受託(公益)'!H76)=0,"",SUM('市受託(公益)'!H76)/1000)</f>
        <v/>
      </c>
      <c r="AM76" s="603"/>
      <c r="AN76" s="174"/>
      <c r="AO76" s="174"/>
      <c r="AP76" s="174"/>
    </row>
    <row r="77" spans="1:42" ht="13.8" hidden="1" outlineLevel="2">
      <c r="A77" s="170"/>
      <c r="F77" s="27" t="s">
        <v>101</v>
      </c>
      <c r="G77" s="47" t="s">
        <v>67</v>
      </c>
      <c r="H77" s="166">
        <v>2532</v>
      </c>
      <c r="I77" s="166">
        <f t="shared" si="2"/>
        <v>2532</v>
      </c>
      <c r="J77" s="166">
        <f t="shared" si="3"/>
        <v>0</v>
      </c>
      <c r="K77" s="167" t="str">
        <f>IF(SUM(法人!H77)=0,"",SUM(法人!H77)/1000)</f>
        <v/>
      </c>
      <c r="L77" s="168" t="str">
        <f>IF(SUM(地域!H77)=0,"",SUM(地域!H77)/1000)</f>
        <v/>
      </c>
      <c r="M77" s="168" t="str">
        <f>IF(SUM(相談!H77)=0,"",SUM(相談!H77)/1000)</f>
        <v/>
      </c>
      <c r="N77" s="168" t="str">
        <f>IF(SUM(相談!I77)=0,"",SUM(相談!I77)/1000)</f>
        <v/>
      </c>
      <c r="O77" s="168" t="str">
        <f>IF(SUM(相談!M77)=0,"",SUM(相談!M77)/1000)</f>
        <v/>
      </c>
      <c r="P77" s="168" t="str">
        <f>IF(SUM(相談!Q77)=0,"",SUM(相談!Q77)/1000)</f>
        <v/>
      </c>
      <c r="Q77" s="168" t="str">
        <f>IF(SUM(基金!H77)=0,"",SUM(基金!H77)/1000)</f>
        <v/>
      </c>
      <c r="R77" s="168" t="str">
        <f>IF(SUM(善銀!H77)=0,"",SUM(善銀!H77)/1000)</f>
        <v/>
      </c>
      <c r="S77" s="168" t="str">
        <f>IF(SUM(一般募金!H77)=0,"",SUM(一般募金!H77)/1000)</f>
        <v/>
      </c>
      <c r="T77" s="168" t="str">
        <f>IF(SUM(一般募金!I77)=0,"",SUM(一般募金!I77)/1000)</f>
        <v/>
      </c>
      <c r="U77" s="168" t="str">
        <f>IF(SUM(一般募金!K77)=0,"",SUM(一般募金!K77)/1000)</f>
        <v/>
      </c>
      <c r="V77" s="168" t="str">
        <f>IF(SUM(歳末募金!H77)=0,"",SUM(歳末募金!I77)/1000)</f>
        <v/>
      </c>
      <c r="W77" s="168" t="str">
        <f>IF(SUM(センター管理!H77)=0,"",SUM(センター管理!H77)/1000)</f>
        <v/>
      </c>
      <c r="X77" s="168" t="str">
        <f>IF(SUM(センター管理!I77)=0,"",SUM(センター管理!I77)/1000)</f>
        <v/>
      </c>
      <c r="Y77" s="168" t="str">
        <f>IF(SUM(センター管理!L77)=0,"",SUM(センター管理!L77)/1000)</f>
        <v/>
      </c>
      <c r="Z77" s="168" t="e">
        <f>IF(SUM(センター管理!#REF!)=0,"",SUM(センター管理!#REF!)/1000)</f>
        <v>#REF!</v>
      </c>
      <c r="AA77" s="168">
        <f>IF(SUM(居宅!H77)=0,"",SUM(居宅!H77)/1000)</f>
        <v>2532</v>
      </c>
      <c r="AB77" s="168" t="str">
        <f>IF(SUM(居宅!I77)=0,"",SUM(居宅!I77)/1000)</f>
        <v/>
      </c>
      <c r="AC77" s="168" t="str">
        <f>IF(SUM(居宅!L77)=0,"",SUM(居宅!L77)/1000)</f>
        <v/>
      </c>
      <c r="AD77" s="168" t="str">
        <f>IF(SUM(居宅!AB77)=0,"",SUM(居宅!AB77)/1000)</f>
        <v/>
      </c>
      <c r="AE77" s="168" t="str">
        <f>IF(SUM(居宅!AF77)=0,"",SUM(居宅!AF77)/1000)</f>
        <v/>
      </c>
      <c r="AF77" s="168" t="str">
        <f>IF(SUM(居宅!AP77)=0,"",SUM(居宅!AP77)/1000)</f>
        <v/>
      </c>
      <c r="AG77" s="168">
        <f>IF(SUM(居宅!AT77)=0,"",SUM(居宅!AT77)/1000)</f>
        <v>2532</v>
      </c>
      <c r="AH77" s="168" t="str">
        <f>IF(SUM(作業所!H77)=0,"",SUM(作業所!H77)/1000)</f>
        <v/>
      </c>
      <c r="AI77" s="168" t="str">
        <f>IF(SUM(作業所!I77)=0,"",SUM(作業所!I77)/1000)</f>
        <v/>
      </c>
      <c r="AJ77" s="168" t="str">
        <f>IF(SUM(作業所!K77)=0,"",SUM(作業所!K77)/1000)</f>
        <v/>
      </c>
      <c r="AK77" s="168" t="str">
        <f>IF(SUM(作業所!R77)=0,"",SUM(作業所!R77)/1000)</f>
        <v/>
      </c>
      <c r="AL77" s="621" t="str">
        <f>IF(SUM('市受託(公益)'!H77)=0,"",SUM('市受託(公益)'!H77)/1000)</f>
        <v/>
      </c>
      <c r="AM77" s="603" t="str">
        <f>IF(SUM('市受託(公益)'!I77)=0,"",SUM('市受託(公益)'!I77)/1000)</f>
        <v/>
      </c>
      <c r="AN77" s="174" t="str">
        <f>IF(SUM('市受託(公益)'!K77)=0,"",SUM('市受託(公益)'!K77)/1000)</f>
        <v/>
      </c>
      <c r="AO77" s="174" t="str">
        <f>IF(SUM('市受託(公益)'!M77)=0,"",SUM('市受託(公益)'!M77)/1000)</f>
        <v/>
      </c>
      <c r="AP77" s="174" t="e">
        <f>IF(SUM('市受託(公益)'!#REF!)=0,"",SUM('市受託(公益)'!#REF!)/1000)</f>
        <v>#REF!</v>
      </c>
    </row>
    <row r="78" spans="1:42" ht="13.8" hidden="1" outlineLevel="3">
      <c r="A78" s="170"/>
      <c r="F78" s="178" t="s">
        <v>705</v>
      </c>
      <c r="G78" s="43" t="s">
        <v>738</v>
      </c>
      <c r="H78" s="166">
        <v>2532</v>
      </c>
      <c r="I78" s="166">
        <f t="shared" si="2"/>
        <v>2532</v>
      </c>
      <c r="J78" s="166">
        <f t="shared" si="3"/>
        <v>0</v>
      </c>
      <c r="K78" s="167" t="str">
        <f>IF(SUM(法人!H78)=0,"",SUM(法人!H78)/1000)</f>
        <v/>
      </c>
      <c r="L78" s="168" t="str">
        <f>IF(SUM(地域!H78)=0,"",SUM(地域!H78)/1000)</f>
        <v/>
      </c>
      <c r="M78" s="168" t="str">
        <f>IF(SUM(相談!H78)=0,"",SUM(相談!H78)/1000)</f>
        <v/>
      </c>
      <c r="N78" s="168" t="str">
        <f>IF(SUM(相談!I78)=0,"",SUM(相談!I78)/1000)</f>
        <v/>
      </c>
      <c r="O78" s="168" t="str">
        <f>IF(SUM(相談!M78)=0,"",SUM(相談!M78)/1000)</f>
        <v/>
      </c>
      <c r="P78" s="168" t="str">
        <f>IF(SUM(相談!Q78)=0,"",SUM(相談!Q78)/1000)</f>
        <v/>
      </c>
      <c r="Q78" s="168" t="str">
        <f>IF(SUM(基金!H78)=0,"",SUM(基金!H78)/1000)</f>
        <v/>
      </c>
      <c r="R78" s="168" t="str">
        <f>IF(SUM(善銀!H78)=0,"",SUM(善銀!H78)/1000)</f>
        <v/>
      </c>
      <c r="S78" s="168" t="str">
        <f>IF(SUM(一般募金!H78)=0,"",SUM(一般募金!H78)/1000)</f>
        <v/>
      </c>
      <c r="T78" s="168" t="str">
        <f>IF(SUM(一般募金!I78)=0,"",SUM(一般募金!I78)/1000)</f>
        <v/>
      </c>
      <c r="U78" s="168" t="str">
        <f>IF(SUM(一般募金!K78)=0,"",SUM(一般募金!K78)/1000)</f>
        <v/>
      </c>
      <c r="V78" s="168" t="str">
        <f>IF(SUM(歳末募金!H78)=0,"",SUM(歳末募金!I78)/1000)</f>
        <v/>
      </c>
      <c r="W78" s="168" t="str">
        <f>IF(SUM(センター管理!H78)=0,"",SUM(センター管理!H78)/1000)</f>
        <v/>
      </c>
      <c r="X78" s="168" t="str">
        <f>IF(SUM(センター管理!I78)=0,"",SUM(センター管理!I78)/1000)</f>
        <v/>
      </c>
      <c r="Y78" s="168" t="str">
        <f>IF(SUM(センター管理!L78)=0,"",SUM(センター管理!L78)/1000)</f>
        <v/>
      </c>
      <c r="Z78" s="168" t="e">
        <f>IF(SUM(センター管理!#REF!)=0,"",SUM(センター管理!#REF!)/1000)</f>
        <v>#REF!</v>
      </c>
      <c r="AA78" s="168">
        <f>IF(SUM(居宅!H78)=0,"",SUM(居宅!H78)/1000)</f>
        <v>2532</v>
      </c>
      <c r="AB78" s="168" t="str">
        <f>IF(SUM(居宅!I78)=0,"",SUM(居宅!I78)/1000)</f>
        <v/>
      </c>
      <c r="AC78" s="168" t="str">
        <f>IF(SUM(居宅!L78)=0,"",SUM(居宅!L78)/1000)</f>
        <v/>
      </c>
      <c r="AD78" s="168" t="str">
        <f>IF(SUM(居宅!AB78)=0,"",SUM(居宅!AB78)/1000)</f>
        <v/>
      </c>
      <c r="AE78" s="168" t="str">
        <f>IF(SUM(居宅!AF78)=0,"",SUM(居宅!AF78)/1000)</f>
        <v/>
      </c>
      <c r="AF78" s="168" t="str">
        <f>IF(SUM(居宅!AP78)=0,"",SUM(居宅!AP78)/1000)</f>
        <v/>
      </c>
      <c r="AG78" s="168">
        <f>IF(SUM(居宅!AT78)=0,"",SUM(居宅!AT78)/1000)</f>
        <v>2532</v>
      </c>
      <c r="AH78" s="168" t="str">
        <f>IF(SUM(作業所!H78)=0,"",SUM(作業所!H78)/1000)</f>
        <v/>
      </c>
      <c r="AI78" s="168" t="str">
        <f>IF(SUM(作業所!I78)=0,"",SUM(作業所!I78)/1000)</f>
        <v/>
      </c>
      <c r="AJ78" s="168" t="str">
        <f>IF(SUM(作業所!K78)=0,"",SUM(作業所!K78)/1000)</f>
        <v/>
      </c>
      <c r="AK78" s="168" t="str">
        <f>IF(SUM(作業所!R78)=0,"",SUM(作業所!R78)/1000)</f>
        <v/>
      </c>
      <c r="AL78" s="621" t="str">
        <f>IF(SUM('市受託(公益)'!H78)=0,"",SUM('市受託(公益)'!H78)/1000)</f>
        <v/>
      </c>
      <c r="AM78" s="603"/>
      <c r="AN78" s="174"/>
      <c r="AO78" s="174"/>
      <c r="AP78" s="174"/>
    </row>
    <row r="79" spans="1:42" ht="13.8" hidden="1" outlineLevel="1">
      <c r="A79" s="170"/>
      <c r="D79" s="23" t="s">
        <v>420</v>
      </c>
      <c r="E79" s="82" t="s">
        <v>68</v>
      </c>
      <c r="F79" s="48"/>
      <c r="G79" s="172"/>
      <c r="H79" s="166">
        <v>36857</v>
      </c>
      <c r="I79" s="166">
        <f t="shared" si="2"/>
        <v>35497</v>
      </c>
      <c r="J79" s="166">
        <f t="shared" si="3"/>
        <v>-1360</v>
      </c>
      <c r="K79" s="167" t="str">
        <f>IF(SUM(法人!H79)=0,"",SUM(法人!H79)/1000)</f>
        <v/>
      </c>
      <c r="L79" s="168" t="str">
        <f>IF(SUM(地域!H79)=0,"",SUM(地域!H79)/1000)</f>
        <v/>
      </c>
      <c r="M79" s="168" t="str">
        <f>IF(SUM(相談!H79)=0,"",SUM(相談!H79)/1000)</f>
        <v/>
      </c>
      <c r="N79" s="168" t="str">
        <f>IF(SUM(相談!I79)=0,"",SUM(相談!I79)/1000)</f>
        <v/>
      </c>
      <c r="O79" s="168" t="str">
        <f>IF(SUM(相談!M79)=0,"",SUM(相談!M79)/1000)</f>
        <v/>
      </c>
      <c r="P79" s="168" t="str">
        <f>IF(SUM(相談!Q79)=0,"",SUM(相談!Q79)/1000)</f>
        <v/>
      </c>
      <c r="Q79" s="168" t="str">
        <f>IF(SUM(基金!H79)=0,"",SUM(基金!H79)/1000)</f>
        <v/>
      </c>
      <c r="R79" s="168" t="str">
        <f>IF(SUM(善銀!H79)=0,"",SUM(善銀!H79)/1000)</f>
        <v/>
      </c>
      <c r="S79" s="168" t="str">
        <f>IF(SUM(一般募金!H79)=0,"",SUM(一般募金!H79)/1000)</f>
        <v/>
      </c>
      <c r="T79" s="168" t="str">
        <f>IF(SUM(一般募金!I79)=0,"",SUM(一般募金!I79)/1000)</f>
        <v/>
      </c>
      <c r="U79" s="168" t="str">
        <f>IF(SUM(一般募金!K79)=0,"",SUM(一般募金!K79)/1000)</f>
        <v/>
      </c>
      <c r="V79" s="168" t="str">
        <f>IF(SUM(歳末募金!H79)=0,"",SUM(歳末募金!I79)/1000)</f>
        <v/>
      </c>
      <c r="W79" s="168" t="str">
        <f>IF(SUM(センター管理!H79)=0,"",SUM(センター管理!H79)/1000)</f>
        <v/>
      </c>
      <c r="X79" s="168" t="str">
        <f>IF(SUM(センター管理!I79)=0,"",SUM(センター管理!I79)/1000)</f>
        <v/>
      </c>
      <c r="Y79" s="168" t="str">
        <f>IF(SUM(センター管理!L79)=0,"",SUM(センター管理!L79)/1000)</f>
        <v/>
      </c>
      <c r="Z79" s="168" t="e">
        <f>IF(SUM(センター管理!#REF!)=0,"",SUM(センター管理!#REF!)/1000)</f>
        <v>#REF!</v>
      </c>
      <c r="AA79" s="168">
        <f>IF(SUM(居宅!H79)=0,"",SUM(居宅!H79)/1000)</f>
        <v>35497</v>
      </c>
      <c r="AB79" s="168" t="str">
        <f>IF(SUM(居宅!I79)=0,"",SUM(居宅!I79)/1000)</f>
        <v/>
      </c>
      <c r="AC79" s="168">
        <f>IF(SUM(居宅!L79)=0,"",SUM(居宅!L79)/1000)</f>
        <v>20756</v>
      </c>
      <c r="AD79" s="168">
        <f>IF(SUM(居宅!AB79)=0,"",SUM(居宅!AB79)/1000)</f>
        <v>3071</v>
      </c>
      <c r="AE79" s="168" t="str">
        <f>IF(SUM(居宅!AF79)=0,"",SUM(居宅!AF79)/1000)</f>
        <v/>
      </c>
      <c r="AF79" s="168">
        <f>IF(SUM(居宅!AP79)=0,"",SUM(居宅!AP79)/1000)</f>
        <v>7458</v>
      </c>
      <c r="AG79" s="168">
        <f>IF(SUM(居宅!AT79)=0,"",SUM(居宅!AT79)/1000)</f>
        <v>4212</v>
      </c>
      <c r="AH79" s="168" t="str">
        <f>IF(SUM(作業所!H79)=0,"",SUM(作業所!H79)/1000)</f>
        <v/>
      </c>
      <c r="AI79" s="168" t="str">
        <f>IF(SUM(作業所!I79)=0,"",SUM(作業所!I79)/1000)</f>
        <v/>
      </c>
      <c r="AJ79" s="168" t="str">
        <f>IF(SUM(作業所!K79)=0,"",SUM(作業所!K79)/1000)</f>
        <v/>
      </c>
      <c r="AK79" s="168" t="str">
        <f>IF(SUM(作業所!R79)=0,"",SUM(作業所!R79)/1000)</f>
        <v/>
      </c>
      <c r="AL79" s="621" t="str">
        <f>IF(SUM('市受託(公益)'!H79)=0,"",SUM('市受託(公益)'!H79)/1000)</f>
        <v/>
      </c>
      <c r="AM79" s="605" t="str">
        <f>IF(SUM('市受託(公益)'!I79)=0,"",SUM('市受託(公益)'!I79)/1000)</f>
        <v/>
      </c>
      <c r="AN79" s="177" t="str">
        <f>IF(SUM('市受託(公益)'!K79)=0,"",SUM('市受託(公益)'!K79)/1000)</f>
        <v/>
      </c>
      <c r="AO79" s="177" t="str">
        <f>IF(SUM('市受託(公益)'!M79)=0,"",SUM('市受託(公益)'!M79)/1000)</f>
        <v/>
      </c>
      <c r="AP79" s="177" t="e">
        <f>IF(SUM('市受託(公益)'!#REF!)=0,"",SUM('市受託(公益)'!#REF!)/1000)</f>
        <v>#REF!</v>
      </c>
    </row>
    <row r="80" spans="1:42" ht="13.8" hidden="1" outlineLevel="2">
      <c r="A80" s="170"/>
      <c r="D80" s="24"/>
      <c r="E80" s="171"/>
      <c r="F80" s="27" t="s">
        <v>421</v>
      </c>
      <c r="G80" s="47" t="s">
        <v>69</v>
      </c>
      <c r="H80" s="166">
        <v>1199</v>
      </c>
      <c r="I80" s="166">
        <f t="shared" si="2"/>
        <v>1436</v>
      </c>
      <c r="J80" s="166">
        <f t="shared" si="3"/>
        <v>237</v>
      </c>
      <c r="K80" s="167" t="str">
        <f>IF(SUM(法人!H80)=0,"",SUM(法人!H80)/1000)</f>
        <v/>
      </c>
      <c r="L80" s="168" t="str">
        <f>IF(SUM(地域!H80)=0,"",SUM(地域!H80)/1000)</f>
        <v/>
      </c>
      <c r="M80" s="168" t="str">
        <f>IF(SUM(相談!H80)=0,"",SUM(相談!H80)/1000)</f>
        <v/>
      </c>
      <c r="N80" s="168" t="str">
        <f>IF(SUM(相談!I80)=0,"",SUM(相談!I80)/1000)</f>
        <v/>
      </c>
      <c r="O80" s="168" t="str">
        <f>IF(SUM(相談!M80)=0,"",SUM(相談!M80)/1000)</f>
        <v/>
      </c>
      <c r="P80" s="168" t="str">
        <f>IF(SUM(相談!Q80)=0,"",SUM(相談!Q80)/1000)</f>
        <v/>
      </c>
      <c r="Q80" s="168" t="str">
        <f>IF(SUM(基金!H80)=0,"",SUM(基金!H80)/1000)</f>
        <v/>
      </c>
      <c r="R80" s="168" t="str">
        <f>IF(SUM(善銀!H80)=0,"",SUM(善銀!H80)/1000)</f>
        <v/>
      </c>
      <c r="S80" s="168" t="str">
        <f>IF(SUM(一般募金!H80)=0,"",SUM(一般募金!H80)/1000)</f>
        <v/>
      </c>
      <c r="T80" s="168" t="str">
        <f>IF(SUM(一般募金!I80)=0,"",SUM(一般募金!I80)/1000)</f>
        <v/>
      </c>
      <c r="U80" s="168" t="str">
        <f>IF(SUM(一般募金!K80)=0,"",SUM(一般募金!K80)/1000)</f>
        <v/>
      </c>
      <c r="V80" s="168" t="str">
        <f>IF(SUM(歳末募金!H80)=0,"",SUM(歳末募金!I80)/1000)</f>
        <v/>
      </c>
      <c r="W80" s="168" t="str">
        <f>IF(SUM(センター管理!H80)=0,"",SUM(センター管理!H80)/1000)</f>
        <v/>
      </c>
      <c r="X80" s="168" t="str">
        <f>IF(SUM(センター管理!I80)=0,"",SUM(センター管理!I80)/1000)</f>
        <v/>
      </c>
      <c r="Y80" s="168" t="str">
        <f>IF(SUM(センター管理!L80)=0,"",SUM(センター管理!L80)/1000)</f>
        <v/>
      </c>
      <c r="Z80" s="168" t="e">
        <f>IF(SUM(センター管理!#REF!)=0,"",SUM(センター管理!#REF!)/1000)</f>
        <v>#REF!</v>
      </c>
      <c r="AA80" s="168">
        <f>IF(SUM(居宅!H80)=0,"",SUM(居宅!H80)/1000)</f>
        <v>1436</v>
      </c>
      <c r="AB80" s="168" t="str">
        <f>IF(SUM(居宅!I80)=0,"",SUM(居宅!I80)/1000)</f>
        <v/>
      </c>
      <c r="AC80" s="168">
        <f>IF(SUM(居宅!L80)=0,"",SUM(居宅!L80)/1000)</f>
        <v>1238</v>
      </c>
      <c r="AD80" s="168">
        <f>IF(SUM(居宅!AB80)=0,"",SUM(居宅!AB80)/1000)</f>
        <v>18</v>
      </c>
      <c r="AE80" s="168" t="str">
        <f>IF(SUM(居宅!AF80)=0,"",SUM(居宅!AF80)/1000)</f>
        <v/>
      </c>
      <c r="AF80" s="168" t="str">
        <f>IF(SUM(居宅!AP80)=0,"",SUM(居宅!AP80)/1000)</f>
        <v/>
      </c>
      <c r="AG80" s="168">
        <f>IF(SUM(居宅!AT80)=0,"",SUM(居宅!AT80)/1000)</f>
        <v>180</v>
      </c>
      <c r="AH80" s="168" t="str">
        <f>IF(SUM(作業所!H80)=0,"",SUM(作業所!H80)/1000)</f>
        <v/>
      </c>
      <c r="AI80" s="168" t="str">
        <f>IF(SUM(作業所!I80)=0,"",SUM(作業所!I80)/1000)</f>
        <v/>
      </c>
      <c r="AJ80" s="168" t="str">
        <f>IF(SUM(作業所!K80)=0,"",SUM(作業所!K80)/1000)</f>
        <v/>
      </c>
      <c r="AK80" s="168" t="str">
        <f>IF(SUM(作業所!R80)=0,"",SUM(作業所!R80)/1000)</f>
        <v/>
      </c>
      <c r="AL80" s="621" t="str">
        <f>IF(SUM('市受託(公益)'!H80)=0,"",SUM('市受託(公益)'!H80)/1000)</f>
        <v/>
      </c>
      <c r="AM80" s="603" t="str">
        <f>IF(SUM('市受託(公益)'!I80)=0,"",SUM('市受託(公益)'!I80)/1000)</f>
        <v/>
      </c>
      <c r="AN80" s="174" t="str">
        <f>IF(SUM('市受託(公益)'!K80)=0,"",SUM('市受託(公益)'!K80)/1000)</f>
        <v/>
      </c>
      <c r="AO80" s="174" t="str">
        <f>IF(SUM('市受託(公益)'!M80)=0,"",SUM('市受託(公益)'!M80)/1000)</f>
        <v/>
      </c>
      <c r="AP80" s="174" t="e">
        <f>IF(SUM('市受託(公益)'!#REF!)=0,"",SUM('市受託(公益)'!#REF!)/1000)</f>
        <v>#REF!</v>
      </c>
    </row>
    <row r="81" spans="1:42" ht="13.8" hidden="1" outlineLevel="3">
      <c r="A81" s="170"/>
      <c r="F81" s="178" t="s">
        <v>705</v>
      </c>
      <c r="G81" s="43" t="s">
        <v>739</v>
      </c>
      <c r="H81" s="166">
        <v>1012</v>
      </c>
      <c r="I81" s="166">
        <f t="shared" si="2"/>
        <v>1231</v>
      </c>
      <c r="J81" s="166">
        <f t="shared" si="3"/>
        <v>219</v>
      </c>
      <c r="K81" s="167" t="str">
        <f>IF(SUM(法人!H81)=0,"",SUM(法人!H81)/1000)</f>
        <v/>
      </c>
      <c r="L81" s="168" t="str">
        <f>IF(SUM(地域!H81)=0,"",SUM(地域!H81)/1000)</f>
        <v/>
      </c>
      <c r="M81" s="168" t="str">
        <f>IF(SUM(相談!H81)=0,"",SUM(相談!H81)/1000)</f>
        <v/>
      </c>
      <c r="N81" s="168" t="str">
        <f>IF(SUM(相談!I81)=0,"",SUM(相談!I81)/1000)</f>
        <v/>
      </c>
      <c r="O81" s="168" t="str">
        <f>IF(SUM(相談!M81)=0,"",SUM(相談!M81)/1000)</f>
        <v/>
      </c>
      <c r="P81" s="168" t="str">
        <f>IF(SUM(相談!Q81)=0,"",SUM(相談!Q81)/1000)</f>
        <v/>
      </c>
      <c r="Q81" s="168" t="str">
        <f>IF(SUM(基金!H81)=0,"",SUM(基金!H81)/1000)</f>
        <v/>
      </c>
      <c r="R81" s="168" t="str">
        <f>IF(SUM(善銀!H81)=0,"",SUM(善銀!H81)/1000)</f>
        <v/>
      </c>
      <c r="S81" s="168" t="str">
        <f>IF(SUM(一般募金!H81)=0,"",SUM(一般募金!H81)/1000)</f>
        <v/>
      </c>
      <c r="T81" s="168" t="str">
        <f>IF(SUM(一般募金!I81)=0,"",SUM(一般募金!I81)/1000)</f>
        <v/>
      </c>
      <c r="U81" s="168" t="str">
        <f>IF(SUM(一般募金!K81)=0,"",SUM(一般募金!K81)/1000)</f>
        <v/>
      </c>
      <c r="V81" s="168" t="str">
        <f>IF(SUM(歳末募金!H81)=0,"",SUM(歳末募金!I81)/1000)</f>
        <v/>
      </c>
      <c r="W81" s="168" t="str">
        <f>IF(SUM(センター管理!H81)=0,"",SUM(センター管理!H81)/1000)</f>
        <v/>
      </c>
      <c r="X81" s="168" t="str">
        <f>IF(SUM(センター管理!I81)=0,"",SUM(センター管理!I81)/1000)</f>
        <v/>
      </c>
      <c r="Y81" s="168" t="str">
        <f>IF(SUM(センター管理!L81)=0,"",SUM(センター管理!L81)/1000)</f>
        <v/>
      </c>
      <c r="Z81" s="168" t="e">
        <f>IF(SUM(センター管理!#REF!)=0,"",SUM(センター管理!#REF!)/1000)</f>
        <v>#REF!</v>
      </c>
      <c r="AA81" s="168">
        <f>IF(SUM(居宅!H81)=0,"",SUM(居宅!H81)/1000)</f>
        <v>1231</v>
      </c>
      <c r="AB81" s="168" t="str">
        <f>IF(SUM(居宅!I81)=0,"",SUM(居宅!I81)/1000)</f>
        <v/>
      </c>
      <c r="AC81" s="168">
        <f>IF(SUM(居宅!L81)=0,"",SUM(居宅!L81)/1000)</f>
        <v>1035</v>
      </c>
      <c r="AD81" s="168">
        <f>IF(SUM(居宅!AB81)=0,"",SUM(居宅!AB81)/1000)</f>
        <v>16</v>
      </c>
      <c r="AE81" s="168" t="str">
        <f>IF(SUM(居宅!AF81)=0,"",SUM(居宅!AF81)/1000)</f>
        <v/>
      </c>
      <c r="AF81" s="168" t="str">
        <f>IF(SUM(居宅!AP81)=0,"",SUM(居宅!AP81)/1000)</f>
        <v/>
      </c>
      <c r="AG81" s="168">
        <f>IF(SUM(居宅!AT81)=0,"",SUM(居宅!AT81)/1000)</f>
        <v>180</v>
      </c>
      <c r="AH81" s="168" t="str">
        <f>IF(SUM(作業所!H81)=0,"",SUM(作業所!H81)/1000)</f>
        <v/>
      </c>
      <c r="AI81" s="168" t="str">
        <f>IF(SUM(作業所!I81)=0,"",SUM(作業所!I81)/1000)</f>
        <v/>
      </c>
      <c r="AJ81" s="168" t="str">
        <f>IF(SUM(作業所!K81)=0,"",SUM(作業所!K81)/1000)</f>
        <v/>
      </c>
      <c r="AK81" s="168" t="str">
        <f>IF(SUM(作業所!R81)=0,"",SUM(作業所!R81)/1000)</f>
        <v/>
      </c>
      <c r="AL81" s="621" t="str">
        <f>IF(SUM('市受託(公益)'!H81)=0,"",SUM('市受託(公益)'!H81)/1000)</f>
        <v/>
      </c>
      <c r="AM81" s="603"/>
      <c r="AN81" s="174"/>
      <c r="AO81" s="174"/>
      <c r="AP81" s="174"/>
    </row>
    <row r="82" spans="1:42" ht="13.8" hidden="1" outlineLevel="3">
      <c r="A82" s="170"/>
      <c r="F82" s="178" t="s">
        <v>706</v>
      </c>
      <c r="G82" s="43" t="s">
        <v>740</v>
      </c>
      <c r="H82" s="166">
        <v>134</v>
      </c>
      <c r="I82" s="166">
        <f t="shared" si="2"/>
        <v>140</v>
      </c>
      <c r="J82" s="166">
        <f t="shared" si="3"/>
        <v>6</v>
      </c>
      <c r="K82" s="167" t="str">
        <f>IF(SUM(法人!H82)=0,"",SUM(法人!H82)/1000)</f>
        <v/>
      </c>
      <c r="L82" s="168" t="str">
        <f>IF(SUM(地域!H82)=0,"",SUM(地域!H82)/1000)</f>
        <v/>
      </c>
      <c r="M82" s="168" t="str">
        <f>IF(SUM(相談!H82)=0,"",SUM(相談!H82)/1000)</f>
        <v/>
      </c>
      <c r="N82" s="168" t="str">
        <f>IF(SUM(相談!I82)=0,"",SUM(相談!I82)/1000)</f>
        <v/>
      </c>
      <c r="O82" s="168" t="str">
        <f>IF(SUM(相談!M82)=0,"",SUM(相談!M82)/1000)</f>
        <v/>
      </c>
      <c r="P82" s="168" t="str">
        <f>IF(SUM(相談!Q82)=0,"",SUM(相談!Q82)/1000)</f>
        <v/>
      </c>
      <c r="Q82" s="168" t="str">
        <f>IF(SUM(基金!H82)=0,"",SUM(基金!H82)/1000)</f>
        <v/>
      </c>
      <c r="R82" s="168" t="str">
        <f>IF(SUM(善銀!H82)=0,"",SUM(善銀!H82)/1000)</f>
        <v/>
      </c>
      <c r="S82" s="168" t="str">
        <f>IF(SUM(一般募金!H82)=0,"",SUM(一般募金!H82)/1000)</f>
        <v/>
      </c>
      <c r="T82" s="168" t="str">
        <f>IF(SUM(一般募金!I82)=0,"",SUM(一般募金!I82)/1000)</f>
        <v/>
      </c>
      <c r="U82" s="168" t="str">
        <f>IF(SUM(一般募金!K82)=0,"",SUM(一般募金!K82)/1000)</f>
        <v/>
      </c>
      <c r="V82" s="168" t="str">
        <f>IF(SUM(歳末募金!H82)=0,"",SUM(歳末募金!I82)/1000)</f>
        <v/>
      </c>
      <c r="W82" s="168" t="str">
        <f>IF(SUM(センター管理!H82)=0,"",SUM(センター管理!H82)/1000)</f>
        <v/>
      </c>
      <c r="X82" s="168" t="str">
        <f>IF(SUM(センター管理!I82)=0,"",SUM(センター管理!I82)/1000)</f>
        <v/>
      </c>
      <c r="Y82" s="168" t="str">
        <f>IF(SUM(センター管理!L82)=0,"",SUM(センター管理!L82)/1000)</f>
        <v/>
      </c>
      <c r="Z82" s="168" t="e">
        <f>IF(SUM(センター管理!#REF!)=0,"",SUM(センター管理!#REF!)/1000)</f>
        <v>#REF!</v>
      </c>
      <c r="AA82" s="168">
        <f>IF(SUM(居宅!H82)=0,"",SUM(居宅!H82)/1000)</f>
        <v>140</v>
      </c>
      <c r="AB82" s="168" t="str">
        <f>IF(SUM(居宅!I82)=0,"",SUM(居宅!I82)/1000)</f>
        <v/>
      </c>
      <c r="AC82" s="168">
        <f>IF(SUM(居宅!L82)=0,"",SUM(居宅!L82)/1000)</f>
        <v>139</v>
      </c>
      <c r="AD82" s="168">
        <f>IF(SUM(居宅!AB82)=0,"",SUM(居宅!AB82)/1000)</f>
        <v>1</v>
      </c>
      <c r="AE82" s="168" t="str">
        <f>IF(SUM(居宅!AF82)=0,"",SUM(居宅!AF82)/1000)</f>
        <v/>
      </c>
      <c r="AF82" s="168" t="str">
        <f>IF(SUM(居宅!AP82)=0,"",SUM(居宅!AP82)/1000)</f>
        <v/>
      </c>
      <c r="AG82" s="168" t="str">
        <f>IF(SUM(居宅!AT82)=0,"",SUM(居宅!AT82)/1000)</f>
        <v/>
      </c>
      <c r="AH82" s="168" t="str">
        <f>IF(SUM(作業所!H82)=0,"",SUM(作業所!H82)/1000)</f>
        <v/>
      </c>
      <c r="AI82" s="168" t="str">
        <f>IF(SUM(作業所!I82)=0,"",SUM(作業所!I82)/1000)</f>
        <v/>
      </c>
      <c r="AJ82" s="168" t="str">
        <f>IF(SUM(作業所!K82)=0,"",SUM(作業所!K82)/1000)</f>
        <v/>
      </c>
      <c r="AK82" s="168" t="str">
        <f>IF(SUM(作業所!R82)=0,"",SUM(作業所!R82)/1000)</f>
        <v/>
      </c>
      <c r="AL82" s="621" t="str">
        <f>IF(SUM('市受託(公益)'!H82)=0,"",SUM('市受託(公益)'!H82)/1000)</f>
        <v/>
      </c>
      <c r="AM82" s="603"/>
      <c r="AN82" s="174"/>
      <c r="AO82" s="174"/>
      <c r="AP82" s="174"/>
    </row>
    <row r="83" spans="1:42" ht="13.8" hidden="1" outlineLevel="3">
      <c r="A83" s="170"/>
      <c r="F83" s="178" t="s">
        <v>703</v>
      </c>
      <c r="G83" s="43" t="s">
        <v>741</v>
      </c>
      <c r="H83" s="166" t="s">
        <v>914</v>
      </c>
      <c r="I83" s="166" t="str">
        <f t="shared" si="2"/>
        <v/>
      </c>
      <c r="J83" s="166" t="str">
        <f t="shared" si="3"/>
        <v xml:space="preserve"> </v>
      </c>
      <c r="K83" s="167" t="str">
        <f>IF(SUM(法人!H83)=0,"",SUM(法人!H83)/1000)</f>
        <v/>
      </c>
      <c r="L83" s="168" t="str">
        <f>IF(SUM(地域!H83)=0,"",SUM(地域!H83)/1000)</f>
        <v/>
      </c>
      <c r="M83" s="168" t="str">
        <f>IF(SUM(相談!H83)=0,"",SUM(相談!H83)/1000)</f>
        <v/>
      </c>
      <c r="N83" s="168" t="str">
        <f>IF(SUM(相談!I83)=0,"",SUM(相談!I83)/1000)</f>
        <v/>
      </c>
      <c r="O83" s="168" t="str">
        <f>IF(SUM(相談!M83)=0,"",SUM(相談!M83)/1000)</f>
        <v/>
      </c>
      <c r="P83" s="168" t="str">
        <f>IF(SUM(相談!Q83)=0,"",SUM(相談!Q83)/1000)</f>
        <v/>
      </c>
      <c r="Q83" s="168" t="str">
        <f>IF(SUM(基金!H83)=0,"",SUM(基金!H83)/1000)</f>
        <v/>
      </c>
      <c r="R83" s="168" t="str">
        <f>IF(SUM(善銀!H83)=0,"",SUM(善銀!H83)/1000)</f>
        <v/>
      </c>
      <c r="S83" s="168" t="str">
        <f>IF(SUM(一般募金!H83)=0,"",SUM(一般募金!H83)/1000)</f>
        <v/>
      </c>
      <c r="T83" s="168" t="str">
        <f>IF(SUM(一般募金!I83)=0,"",SUM(一般募金!I83)/1000)</f>
        <v/>
      </c>
      <c r="U83" s="168" t="str">
        <f>IF(SUM(一般募金!K83)=0,"",SUM(一般募金!K83)/1000)</f>
        <v/>
      </c>
      <c r="V83" s="168" t="str">
        <f>IF(SUM(歳末募金!H83)=0,"",SUM(歳末募金!I83)/1000)</f>
        <v/>
      </c>
      <c r="W83" s="168" t="str">
        <f>IF(SUM(センター管理!H83)=0,"",SUM(センター管理!H83)/1000)</f>
        <v/>
      </c>
      <c r="X83" s="168" t="str">
        <f>IF(SUM(センター管理!I83)=0,"",SUM(センター管理!I83)/1000)</f>
        <v/>
      </c>
      <c r="Y83" s="168" t="str">
        <f>IF(SUM(センター管理!L83)=0,"",SUM(センター管理!L83)/1000)</f>
        <v/>
      </c>
      <c r="Z83" s="168" t="e">
        <f>IF(SUM(センター管理!#REF!)=0,"",SUM(センター管理!#REF!)/1000)</f>
        <v>#REF!</v>
      </c>
      <c r="AA83" s="168" t="str">
        <f>IF(SUM(居宅!H83)=0,"",SUM(居宅!H83)/1000)</f>
        <v/>
      </c>
      <c r="AB83" s="168" t="str">
        <f>IF(SUM(居宅!I83)=0,"",SUM(居宅!I83)/1000)</f>
        <v/>
      </c>
      <c r="AC83" s="168" t="str">
        <f>IF(SUM(居宅!L83)=0,"",SUM(居宅!L83)/1000)</f>
        <v/>
      </c>
      <c r="AD83" s="168" t="str">
        <f>IF(SUM(居宅!AB83)=0,"",SUM(居宅!AB83)/1000)</f>
        <v/>
      </c>
      <c r="AE83" s="168" t="str">
        <f>IF(SUM(居宅!AF83)=0,"",SUM(居宅!AF83)/1000)</f>
        <v/>
      </c>
      <c r="AF83" s="168" t="str">
        <f>IF(SUM(居宅!AP83)=0,"",SUM(居宅!AP83)/1000)</f>
        <v/>
      </c>
      <c r="AG83" s="168" t="str">
        <f>IF(SUM(居宅!AT83)=0,"",SUM(居宅!AT83)/1000)</f>
        <v/>
      </c>
      <c r="AH83" s="168" t="str">
        <f>IF(SUM(作業所!H83)=0,"",SUM(作業所!H83)/1000)</f>
        <v/>
      </c>
      <c r="AI83" s="168" t="str">
        <f>IF(SUM(作業所!I83)=0,"",SUM(作業所!I83)/1000)</f>
        <v/>
      </c>
      <c r="AJ83" s="168" t="str">
        <f>IF(SUM(作業所!K83)=0,"",SUM(作業所!K83)/1000)</f>
        <v/>
      </c>
      <c r="AK83" s="168" t="str">
        <f>IF(SUM(作業所!R83)=0,"",SUM(作業所!R83)/1000)</f>
        <v/>
      </c>
      <c r="AL83" s="621" t="str">
        <f>IF(SUM('市受託(公益)'!H83)=0,"",SUM('市受託(公益)'!H83)/1000)</f>
        <v/>
      </c>
      <c r="AM83" s="603"/>
      <c r="AN83" s="174"/>
      <c r="AO83" s="174"/>
      <c r="AP83" s="174"/>
    </row>
    <row r="84" spans="1:42" ht="13.8" hidden="1" outlineLevel="3">
      <c r="A84" s="170"/>
      <c r="F84" s="178" t="s">
        <v>707</v>
      </c>
      <c r="G84" s="43" t="s">
        <v>742</v>
      </c>
      <c r="H84" s="166" t="s">
        <v>914</v>
      </c>
      <c r="I84" s="166" t="str">
        <f t="shared" si="2"/>
        <v/>
      </c>
      <c r="J84" s="166" t="str">
        <f t="shared" si="3"/>
        <v xml:space="preserve"> </v>
      </c>
      <c r="K84" s="167" t="str">
        <f>IF(SUM(法人!H84)=0,"",SUM(法人!H84)/1000)</f>
        <v/>
      </c>
      <c r="L84" s="168" t="str">
        <f>IF(SUM(地域!H84)=0,"",SUM(地域!H84)/1000)</f>
        <v/>
      </c>
      <c r="M84" s="168" t="str">
        <f>IF(SUM(相談!H84)=0,"",SUM(相談!H84)/1000)</f>
        <v/>
      </c>
      <c r="N84" s="168" t="str">
        <f>IF(SUM(相談!I84)=0,"",SUM(相談!I84)/1000)</f>
        <v/>
      </c>
      <c r="O84" s="168" t="str">
        <f>IF(SUM(相談!M84)=0,"",SUM(相談!M84)/1000)</f>
        <v/>
      </c>
      <c r="P84" s="168" t="str">
        <f>IF(SUM(相談!Q84)=0,"",SUM(相談!Q84)/1000)</f>
        <v/>
      </c>
      <c r="Q84" s="168" t="str">
        <f>IF(SUM(基金!H84)=0,"",SUM(基金!H84)/1000)</f>
        <v/>
      </c>
      <c r="R84" s="168" t="str">
        <f>IF(SUM(善銀!H84)=0,"",SUM(善銀!H84)/1000)</f>
        <v/>
      </c>
      <c r="S84" s="168" t="str">
        <f>IF(SUM(一般募金!H84)=0,"",SUM(一般募金!H84)/1000)</f>
        <v/>
      </c>
      <c r="T84" s="168" t="str">
        <f>IF(SUM(一般募金!I84)=0,"",SUM(一般募金!I84)/1000)</f>
        <v/>
      </c>
      <c r="U84" s="168" t="str">
        <f>IF(SUM(一般募金!K84)=0,"",SUM(一般募金!K84)/1000)</f>
        <v/>
      </c>
      <c r="V84" s="168" t="str">
        <f>IF(SUM(歳末募金!H84)=0,"",SUM(歳末募金!I84)/1000)</f>
        <v/>
      </c>
      <c r="W84" s="168" t="str">
        <f>IF(SUM(センター管理!H84)=0,"",SUM(センター管理!H84)/1000)</f>
        <v/>
      </c>
      <c r="X84" s="168" t="str">
        <f>IF(SUM(センター管理!I84)=0,"",SUM(センター管理!I84)/1000)</f>
        <v/>
      </c>
      <c r="Y84" s="168" t="str">
        <f>IF(SUM(センター管理!L84)=0,"",SUM(センター管理!L84)/1000)</f>
        <v/>
      </c>
      <c r="Z84" s="168" t="e">
        <f>IF(SUM(センター管理!#REF!)=0,"",SUM(センター管理!#REF!)/1000)</f>
        <v>#REF!</v>
      </c>
      <c r="AA84" s="168" t="str">
        <f>IF(SUM(居宅!H84)=0,"",SUM(居宅!H84)/1000)</f>
        <v/>
      </c>
      <c r="AB84" s="168" t="str">
        <f>IF(SUM(居宅!I84)=0,"",SUM(居宅!I84)/1000)</f>
        <v/>
      </c>
      <c r="AC84" s="168" t="str">
        <f>IF(SUM(居宅!L84)=0,"",SUM(居宅!L84)/1000)</f>
        <v/>
      </c>
      <c r="AD84" s="168" t="str">
        <f>IF(SUM(居宅!AB84)=0,"",SUM(居宅!AB84)/1000)</f>
        <v/>
      </c>
      <c r="AE84" s="168" t="str">
        <f>IF(SUM(居宅!AF84)=0,"",SUM(居宅!AF84)/1000)</f>
        <v/>
      </c>
      <c r="AF84" s="168" t="str">
        <f>IF(SUM(居宅!AP84)=0,"",SUM(居宅!AP84)/1000)</f>
        <v/>
      </c>
      <c r="AG84" s="168" t="str">
        <f>IF(SUM(居宅!AT84)=0,"",SUM(居宅!AT84)/1000)</f>
        <v/>
      </c>
      <c r="AH84" s="168" t="str">
        <f>IF(SUM(作業所!H84)=0,"",SUM(作業所!H84)/1000)</f>
        <v/>
      </c>
      <c r="AI84" s="168" t="str">
        <f>IF(SUM(作業所!I84)=0,"",SUM(作業所!I84)/1000)</f>
        <v/>
      </c>
      <c r="AJ84" s="168" t="str">
        <f>IF(SUM(作業所!K84)=0,"",SUM(作業所!K84)/1000)</f>
        <v/>
      </c>
      <c r="AK84" s="168" t="str">
        <f>IF(SUM(作業所!R84)=0,"",SUM(作業所!R84)/1000)</f>
        <v/>
      </c>
      <c r="AL84" s="621" t="str">
        <f>IF(SUM('市受託(公益)'!H84)=0,"",SUM('市受託(公益)'!H84)/1000)</f>
        <v/>
      </c>
      <c r="AM84" s="603"/>
      <c r="AN84" s="174"/>
      <c r="AO84" s="174"/>
      <c r="AP84" s="174"/>
    </row>
    <row r="85" spans="1:42" ht="13.8" hidden="1" outlineLevel="3">
      <c r="A85" s="170"/>
      <c r="F85" s="178" t="s">
        <v>713</v>
      </c>
      <c r="G85" s="43" t="s">
        <v>905</v>
      </c>
      <c r="H85" s="166">
        <v>53</v>
      </c>
      <c r="I85" s="166">
        <f t="shared" si="2"/>
        <v>65</v>
      </c>
      <c r="J85" s="166">
        <f t="shared" si="3"/>
        <v>12</v>
      </c>
      <c r="K85" s="167" t="str">
        <f>IF(SUM(法人!H85)=0,"",SUM(法人!H85)/1000)</f>
        <v/>
      </c>
      <c r="L85" s="168" t="str">
        <f>IF(SUM(地域!H85)=0,"",SUM(地域!H85)/1000)</f>
        <v/>
      </c>
      <c r="M85" s="168" t="str">
        <f>IF(SUM(相談!H85)=0,"",SUM(相談!H85)/1000)</f>
        <v/>
      </c>
      <c r="N85" s="168" t="str">
        <f>IF(SUM(相談!I85)=0,"",SUM(相談!I85)/1000)</f>
        <v/>
      </c>
      <c r="O85" s="168" t="str">
        <f>IF(SUM(相談!M85)=0,"",SUM(相談!M85)/1000)</f>
        <v/>
      </c>
      <c r="P85" s="168" t="str">
        <f>IF(SUM(相談!Q85)=0,"",SUM(相談!Q85)/1000)</f>
        <v/>
      </c>
      <c r="Q85" s="168" t="str">
        <f>IF(SUM(基金!H85)=0,"",SUM(基金!H85)/1000)</f>
        <v/>
      </c>
      <c r="R85" s="168" t="str">
        <f>IF(SUM(善銀!H85)=0,"",SUM(善銀!H85)/1000)</f>
        <v/>
      </c>
      <c r="S85" s="168" t="str">
        <f>IF(SUM(一般募金!H85)=0,"",SUM(一般募金!H85)/1000)</f>
        <v/>
      </c>
      <c r="T85" s="168" t="str">
        <f>IF(SUM(一般募金!I85)=0,"",SUM(一般募金!I85)/1000)</f>
        <v/>
      </c>
      <c r="U85" s="168" t="str">
        <f>IF(SUM(一般募金!K85)=0,"",SUM(一般募金!K85)/1000)</f>
        <v/>
      </c>
      <c r="V85" s="168" t="str">
        <f>IF(SUM(歳末募金!H85)=0,"",SUM(歳末募金!I85)/1000)</f>
        <v/>
      </c>
      <c r="W85" s="168" t="str">
        <f>IF(SUM(センター管理!H85)=0,"",SUM(センター管理!H85)/1000)</f>
        <v/>
      </c>
      <c r="X85" s="168" t="str">
        <f>IF(SUM(センター管理!I85)=0,"",SUM(センター管理!I85)/1000)</f>
        <v/>
      </c>
      <c r="Y85" s="168" t="str">
        <f>IF(SUM(センター管理!L85)=0,"",SUM(センター管理!L85)/1000)</f>
        <v/>
      </c>
      <c r="Z85" s="168" t="e">
        <f>IF(SUM(センター管理!#REF!)=0,"",SUM(センター管理!#REF!)/1000)</f>
        <v>#REF!</v>
      </c>
      <c r="AA85" s="168">
        <f>IF(SUM(居宅!H85)=0,"",SUM(居宅!H85)/1000)</f>
        <v>65</v>
      </c>
      <c r="AB85" s="168" t="str">
        <f>IF(SUM(居宅!I85)=0,"",SUM(居宅!I85)/1000)</f>
        <v/>
      </c>
      <c r="AC85" s="168">
        <f>IF(SUM(居宅!L85)=0,"",SUM(居宅!L85)/1000)</f>
        <v>64</v>
      </c>
      <c r="AD85" s="168">
        <f>IF(SUM(居宅!AB85)=0,"",SUM(居宅!AB85)/1000)</f>
        <v>1</v>
      </c>
      <c r="AE85" s="168" t="str">
        <f>IF(SUM(居宅!AF85)=0,"",SUM(居宅!AF85)/1000)</f>
        <v/>
      </c>
      <c r="AF85" s="168" t="str">
        <f>IF(SUM(居宅!AP85)=0,"",SUM(居宅!AP85)/1000)</f>
        <v/>
      </c>
      <c r="AG85" s="168" t="str">
        <f>IF(SUM(居宅!AT85)=0,"",SUM(居宅!AT85)/1000)</f>
        <v/>
      </c>
      <c r="AH85" s="168" t="str">
        <f>IF(SUM(作業所!H85)=0,"",SUM(作業所!H85)/1000)</f>
        <v/>
      </c>
      <c r="AI85" s="168" t="str">
        <f>IF(SUM(作業所!I85)=0,"",SUM(作業所!I85)/1000)</f>
        <v/>
      </c>
      <c r="AJ85" s="168" t="str">
        <f>IF(SUM(作業所!K85)=0,"",SUM(作業所!K85)/1000)</f>
        <v/>
      </c>
      <c r="AK85" s="168" t="str">
        <f>IF(SUM(作業所!R85)=0,"",SUM(作業所!R85)/1000)</f>
        <v/>
      </c>
      <c r="AL85" s="621" t="str">
        <f>IF(SUM('市受託(公益)'!H85)=0,"",SUM('市受託(公益)'!H85)/1000)</f>
        <v/>
      </c>
      <c r="AM85" s="603"/>
      <c r="AN85" s="174"/>
      <c r="AO85" s="174"/>
      <c r="AP85" s="174"/>
    </row>
    <row r="86" spans="1:42" ht="13.8" hidden="1" outlineLevel="2">
      <c r="A86" s="170"/>
      <c r="F86" s="27" t="s">
        <v>422</v>
      </c>
      <c r="G86" s="47" t="s">
        <v>70</v>
      </c>
      <c r="H86" s="166">
        <v>35346</v>
      </c>
      <c r="I86" s="166">
        <f t="shared" si="2"/>
        <v>33749</v>
      </c>
      <c r="J86" s="166">
        <f t="shared" si="3"/>
        <v>-1597</v>
      </c>
      <c r="K86" s="167" t="str">
        <f>IF(SUM(法人!H86)=0,"",SUM(法人!H86)/1000)</f>
        <v/>
      </c>
      <c r="L86" s="168" t="str">
        <f>IF(SUM(地域!H86)=0,"",SUM(地域!H86)/1000)</f>
        <v/>
      </c>
      <c r="M86" s="168" t="str">
        <f>IF(SUM(相談!H86)=0,"",SUM(相談!H86)/1000)</f>
        <v/>
      </c>
      <c r="N86" s="168" t="str">
        <f>IF(SUM(相談!I86)=0,"",SUM(相談!I86)/1000)</f>
        <v/>
      </c>
      <c r="O86" s="168" t="str">
        <f>IF(SUM(相談!M86)=0,"",SUM(相談!M86)/1000)</f>
        <v/>
      </c>
      <c r="P86" s="168" t="str">
        <f>IF(SUM(相談!Q86)=0,"",SUM(相談!Q86)/1000)</f>
        <v/>
      </c>
      <c r="Q86" s="168" t="str">
        <f>IF(SUM(基金!H86)=0,"",SUM(基金!H86)/1000)</f>
        <v/>
      </c>
      <c r="R86" s="168" t="str">
        <f>IF(SUM(善銀!H86)=0,"",SUM(善銀!H86)/1000)</f>
        <v/>
      </c>
      <c r="S86" s="168" t="str">
        <f>IF(SUM(一般募金!H86)=0,"",SUM(一般募金!H86)/1000)</f>
        <v/>
      </c>
      <c r="T86" s="168" t="str">
        <f>IF(SUM(一般募金!I86)=0,"",SUM(一般募金!I86)/1000)</f>
        <v/>
      </c>
      <c r="U86" s="168" t="str">
        <f>IF(SUM(一般募金!K86)=0,"",SUM(一般募金!K86)/1000)</f>
        <v/>
      </c>
      <c r="V86" s="168" t="str">
        <f>IF(SUM(歳末募金!H86)=0,"",SUM(歳末募金!I86)/1000)</f>
        <v/>
      </c>
      <c r="W86" s="168" t="str">
        <f>IF(SUM(センター管理!H86)=0,"",SUM(センター管理!H86)/1000)</f>
        <v/>
      </c>
      <c r="X86" s="168" t="str">
        <f>IF(SUM(センター管理!I86)=0,"",SUM(センター管理!I86)/1000)</f>
        <v/>
      </c>
      <c r="Y86" s="168" t="str">
        <f>IF(SUM(センター管理!L86)=0,"",SUM(センター管理!L86)/1000)</f>
        <v/>
      </c>
      <c r="Z86" s="168" t="e">
        <f>IF(SUM(センター管理!#REF!)=0,"",SUM(センター管理!#REF!)/1000)</f>
        <v>#REF!</v>
      </c>
      <c r="AA86" s="168">
        <f>IF(SUM(居宅!H86)=0,"",SUM(居宅!H86)/1000)</f>
        <v>33749</v>
      </c>
      <c r="AB86" s="168" t="str">
        <f>IF(SUM(居宅!I86)=0,"",SUM(居宅!I86)/1000)</f>
        <v/>
      </c>
      <c r="AC86" s="168">
        <f>IF(SUM(居宅!L86)=0,"",SUM(居宅!L86)/1000)</f>
        <v>19518</v>
      </c>
      <c r="AD86" s="168">
        <f>IF(SUM(居宅!AB86)=0,"",SUM(居宅!AB86)/1000)</f>
        <v>3053</v>
      </c>
      <c r="AE86" s="168" t="str">
        <f>IF(SUM(居宅!AF86)=0,"",SUM(居宅!AF86)/1000)</f>
        <v/>
      </c>
      <c r="AF86" s="168">
        <f>IF(SUM(居宅!AP86)=0,"",SUM(居宅!AP86)/1000)</f>
        <v>7458</v>
      </c>
      <c r="AG86" s="168">
        <f>IF(SUM(居宅!AT86)=0,"",SUM(居宅!AT86)/1000)</f>
        <v>3720</v>
      </c>
      <c r="AH86" s="168" t="str">
        <f>IF(SUM(作業所!H86)=0,"",SUM(作業所!H86)/1000)</f>
        <v/>
      </c>
      <c r="AI86" s="168" t="str">
        <f>IF(SUM(作業所!I86)=0,"",SUM(作業所!I86)/1000)</f>
        <v/>
      </c>
      <c r="AJ86" s="168" t="str">
        <f>IF(SUM(作業所!K86)=0,"",SUM(作業所!K86)/1000)</f>
        <v/>
      </c>
      <c r="AK86" s="168" t="str">
        <f>IF(SUM(作業所!R86)=0,"",SUM(作業所!R86)/1000)</f>
        <v/>
      </c>
      <c r="AL86" s="621" t="str">
        <f>IF(SUM('市受託(公益)'!H86)=0,"",SUM('市受託(公益)'!H86)/1000)</f>
        <v/>
      </c>
      <c r="AM86" s="603" t="str">
        <f>IF(SUM('市受託(公益)'!I86)=0,"",SUM('市受託(公益)'!I86)/1000)</f>
        <v/>
      </c>
      <c r="AN86" s="174" t="str">
        <f>IF(SUM('市受託(公益)'!K86)=0,"",SUM('市受託(公益)'!K86)/1000)</f>
        <v/>
      </c>
      <c r="AO86" s="174" t="str">
        <f>IF(SUM('市受託(公益)'!M86)=0,"",SUM('市受託(公益)'!M86)/1000)</f>
        <v/>
      </c>
      <c r="AP86" s="174" t="e">
        <f>IF(SUM('市受託(公益)'!#REF!)=0,"",SUM('市受託(公益)'!#REF!)/1000)</f>
        <v>#REF!</v>
      </c>
    </row>
    <row r="87" spans="1:42" ht="13.8" hidden="1" outlineLevel="3">
      <c r="A87" s="170"/>
      <c r="F87" s="178" t="s">
        <v>705</v>
      </c>
      <c r="G87" s="43" t="s">
        <v>743</v>
      </c>
      <c r="H87" s="166">
        <v>31199</v>
      </c>
      <c r="I87" s="166">
        <f t="shared" si="2"/>
        <v>29397</v>
      </c>
      <c r="J87" s="166">
        <f t="shared" si="3"/>
        <v>-1802</v>
      </c>
      <c r="K87" s="167" t="str">
        <f>IF(SUM(法人!H87)=0,"",SUM(法人!H87)/1000)</f>
        <v/>
      </c>
      <c r="L87" s="168" t="str">
        <f>IF(SUM(地域!H87)=0,"",SUM(地域!H87)/1000)</f>
        <v/>
      </c>
      <c r="M87" s="168" t="str">
        <f>IF(SUM(相談!H87)=0,"",SUM(相談!H87)/1000)</f>
        <v/>
      </c>
      <c r="N87" s="168" t="str">
        <f>IF(SUM(相談!I87)=0,"",SUM(相談!I87)/1000)</f>
        <v/>
      </c>
      <c r="O87" s="168" t="str">
        <f>IF(SUM(相談!M87)=0,"",SUM(相談!M87)/1000)</f>
        <v/>
      </c>
      <c r="P87" s="168" t="str">
        <f>IF(SUM(相談!Q87)=0,"",SUM(相談!Q87)/1000)</f>
        <v/>
      </c>
      <c r="Q87" s="168" t="str">
        <f>IF(SUM(基金!H87)=0,"",SUM(基金!H87)/1000)</f>
        <v/>
      </c>
      <c r="R87" s="168" t="str">
        <f>IF(SUM(善銀!H87)=0,"",SUM(善銀!H87)/1000)</f>
        <v/>
      </c>
      <c r="S87" s="168" t="str">
        <f>IF(SUM(一般募金!H87)=0,"",SUM(一般募金!H87)/1000)</f>
        <v/>
      </c>
      <c r="T87" s="168" t="str">
        <f>IF(SUM(一般募金!I87)=0,"",SUM(一般募金!I87)/1000)</f>
        <v/>
      </c>
      <c r="U87" s="168" t="str">
        <f>IF(SUM(一般募金!K87)=0,"",SUM(一般募金!K87)/1000)</f>
        <v/>
      </c>
      <c r="V87" s="168" t="str">
        <f>IF(SUM(歳末募金!H87)=0,"",SUM(歳末募金!I87)/1000)</f>
        <v/>
      </c>
      <c r="W87" s="168" t="str">
        <f>IF(SUM(センター管理!H87)=0,"",SUM(センター管理!H87)/1000)</f>
        <v/>
      </c>
      <c r="X87" s="168" t="str">
        <f>IF(SUM(センター管理!I87)=0,"",SUM(センター管理!I87)/1000)</f>
        <v/>
      </c>
      <c r="Y87" s="168" t="str">
        <f>IF(SUM(センター管理!L87)=0,"",SUM(センター管理!L87)/1000)</f>
        <v/>
      </c>
      <c r="Z87" s="168" t="e">
        <f>IF(SUM(センター管理!#REF!)=0,"",SUM(センター管理!#REF!)/1000)</f>
        <v>#REF!</v>
      </c>
      <c r="AA87" s="168">
        <f>IF(SUM(居宅!H87)=0,"",SUM(居宅!H87)/1000)</f>
        <v>29397</v>
      </c>
      <c r="AB87" s="168" t="str">
        <f>IF(SUM(居宅!I87)=0,"",SUM(居宅!I87)/1000)</f>
        <v/>
      </c>
      <c r="AC87" s="168">
        <f>IF(SUM(居宅!L87)=0,"",SUM(居宅!L87)/1000)</f>
        <v>16296</v>
      </c>
      <c r="AD87" s="168">
        <f>IF(SUM(居宅!AB87)=0,"",SUM(居宅!AB87)/1000)</f>
        <v>2829</v>
      </c>
      <c r="AE87" s="168" t="str">
        <f>IF(SUM(居宅!AF87)=0,"",SUM(居宅!AF87)/1000)</f>
        <v/>
      </c>
      <c r="AF87" s="168">
        <f>IF(SUM(居宅!AP87)=0,"",SUM(居宅!AP87)/1000)</f>
        <v>6552</v>
      </c>
      <c r="AG87" s="168">
        <f>IF(SUM(居宅!AT87)=0,"",SUM(居宅!AT87)/1000)</f>
        <v>3720</v>
      </c>
      <c r="AH87" s="168" t="str">
        <f>IF(SUM(作業所!H87)=0,"",SUM(作業所!H87)/1000)</f>
        <v/>
      </c>
      <c r="AI87" s="168" t="str">
        <f>IF(SUM(作業所!I87)=0,"",SUM(作業所!I87)/1000)</f>
        <v/>
      </c>
      <c r="AJ87" s="168" t="str">
        <f>IF(SUM(作業所!K87)=0,"",SUM(作業所!K87)/1000)</f>
        <v/>
      </c>
      <c r="AK87" s="168" t="str">
        <f>IF(SUM(作業所!R87)=0,"",SUM(作業所!R87)/1000)</f>
        <v/>
      </c>
      <c r="AL87" s="621" t="str">
        <f>IF(SUM('市受託(公益)'!H87)=0,"",SUM('市受託(公益)'!H87)/1000)</f>
        <v/>
      </c>
      <c r="AM87" s="603"/>
      <c r="AN87" s="174"/>
      <c r="AO87" s="174"/>
      <c r="AP87" s="174"/>
    </row>
    <row r="88" spans="1:42" ht="13.8" hidden="1" outlineLevel="3">
      <c r="A88" s="170"/>
      <c r="F88" s="178" t="s">
        <v>706</v>
      </c>
      <c r="G88" s="43" t="s">
        <v>744</v>
      </c>
      <c r="H88" s="166">
        <v>2949</v>
      </c>
      <c r="I88" s="166">
        <f t="shared" si="2"/>
        <v>3139</v>
      </c>
      <c r="J88" s="166">
        <f t="shared" si="3"/>
        <v>190</v>
      </c>
      <c r="K88" s="167" t="str">
        <f>IF(SUM(法人!H88)=0,"",SUM(法人!H88)/1000)</f>
        <v/>
      </c>
      <c r="L88" s="168" t="str">
        <f>IF(SUM(地域!H88)=0,"",SUM(地域!H88)/1000)</f>
        <v/>
      </c>
      <c r="M88" s="168" t="str">
        <f>IF(SUM(相談!H88)=0,"",SUM(相談!H88)/1000)</f>
        <v/>
      </c>
      <c r="N88" s="168" t="str">
        <f>IF(SUM(相談!I88)=0,"",SUM(相談!I88)/1000)</f>
        <v/>
      </c>
      <c r="O88" s="168" t="str">
        <f>IF(SUM(相談!M88)=0,"",SUM(相談!M88)/1000)</f>
        <v/>
      </c>
      <c r="P88" s="168" t="str">
        <f>IF(SUM(相談!Q88)=0,"",SUM(相談!Q88)/1000)</f>
        <v/>
      </c>
      <c r="Q88" s="168" t="str">
        <f>IF(SUM(基金!H88)=0,"",SUM(基金!H88)/1000)</f>
        <v/>
      </c>
      <c r="R88" s="168" t="str">
        <f>IF(SUM(善銀!H88)=0,"",SUM(善銀!H88)/1000)</f>
        <v/>
      </c>
      <c r="S88" s="168" t="str">
        <f>IF(SUM(一般募金!H88)=0,"",SUM(一般募金!H88)/1000)</f>
        <v/>
      </c>
      <c r="T88" s="168" t="str">
        <f>IF(SUM(一般募金!I88)=0,"",SUM(一般募金!I88)/1000)</f>
        <v/>
      </c>
      <c r="U88" s="168" t="str">
        <f>IF(SUM(一般募金!K88)=0,"",SUM(一般募金!K88)/1000)</f>
        <v/>
      </c>
      <c r="V88" s="168" t="str">
        <f>IF(SUM(歳末募金!H88)=0,"",SUM(歳末募金!I88)/1000)</f>
        <v/>
      </c>
      <c r="W88" s="168" t="str">
        <f>IF(SUM(センター管理!H88)=0,"",SUM(センター管理!H88)/1000)</f>
        <v/>
      </c>
      <c r="X88" s="168" t="str">
        <f>IF(SUM(センター管理!I88)=0,"",SUM(センター管理!I88)/1000)</f>
        <v/>
      </c>
      <c r="Y88" s="168" t="str">
        <f>IF(SUM(センター管理!L88)=0,"",SUM(センター管理!L88)/1000)</f>
        <v/>
      </c>
      <c r="Z88" s="168" t="e">
        <f>IF(SUM(センター管理!#REF!)=0,"",SUM(センター管理!#REF!)/1000)</f>
        <v>#REF!</v>
      </c>
      <c r="AA88" s="168">
        <f>IF(SUM(居宅!H88)=0,"",SUM(居宅!H88)/1000)</f>
        <v>3139</v>
      </c>
      <c r="AB88" s="168" t="str">
        <f>IF(SUM(居宅!I88)=0,"",SUM(居宅!I88)/1000)</f>
        <v/>
      </c>
      <c r="AC88" s="168">
        <f>IF(SUM(居宅!L88)=0,"",SUM(居宅!L88)/1000)</f>
        <v>2211</v>
      </c>
      <c r="AD88" s="168">
        <f>IF(SUM(居宅!AB88)=0,"",SUM(居宅!AB88)/1000)</f>
        <v>164</v>
      </c>
      <c r="AE88" s="168" t="str">
        <f>IF(SUM(居宅!AF88)=0,"",SUM(居宅!AF88)/1000)</f>
        <v/>
      </c>
      <c r="AF88" s="168">
        <f>IF(SUM(居宅!AP88)=0,"",SUM(居宅!AP88)/1000)</f>
        <v>764</v>
      </c>
      <c r="AG88" s="168" t="str">
        <f>IF(SUM(居宅!AT88)=0,"",SUM(居宅!AT88)/1000)</f>
        <v/>
      </c>
      <c r="AH88" s="168" t="str">
        <f>IF(SUM(作業所!H88)=0,"",SUM(作業所!H88)/1000)</f>
        <v/>
      </c>
      <c r="AI88" s="168" t="str">
        <f>IF(SUM(作業所!I88)=0,"",SUM(作業所!I88)/1000)</f>
        <v/>
      </c>
      <c r="AJ88" s="168" t="str">
        <f>IF(SUM(作業所!K88)=0,"",SUM(作業所!K88)/1000)</f>
        <v/>
      </c>
      <c r="AK88" s="168" t="str">
        <f>IF(SUM(作業所!R88)=0,"",SUM(作業所!R88)/1000)</f>
        <v/>
      </c>
      <c r="AL88" s="621" t="str">
        <f>IF(SUM('市受託(公益)'!H88)=0,"",SUM('市受託(公益)'!H88)/1000)</f>
        <v/>
      </c>
      <c r="AM88" s="603"/>
      <c r="AN88" s="174"/>
      <c r="AO88" s="174"/>
      <c r="AP88" s="174"/>
    </row>
    <row r="89" spans="1:42" ht="13.8" hidden="1" outlineLevel="3">
      <c r="A89" s="170"/>
      <c r="F89" s="178" t="s">
        <v>703</v>
      </c>
      <c r="G89" s="43" t="s">
        <v>745</v>
      </c>
      <c r="H89" s="166" t="s">
        <v>914</v>
      </c>
      <c r="I89" s="166" t="str">
        <f t="shared" si="2"/>
        <v/>
      </c>
      <c r="J89" s="166" t="str">
        <f t="shared" si="3"/>
        <v xml:space="preserve"> </v>
      </c>
      <c r="K89" s="167" t="str">
        <f>IF(SUM(法人!H89)=0,"",SUM(法人!H89)/1000)</f>
        <v/>
      </c>
      <c r="L89" s="168" t="str">
        <f>IF(SUM(地域!H89)=0,"",SUM(地域!H89)/1000)</f>
        <v/>
      </c>
      <c r="M89" s="168" t="str">
        <f>IF(SUM(相談!H89)=0,"",SUM(相談!H89)/1000)</f>
        <v/>
      </c>
      <c r="N89" s="168" t="str">
        <f>IF(SUM(相談!I89)=0,"",SUM(相談!I89)/1000)</f>
        <v/>
      </c>
      <c r="O89" s="168" t="str">
        <f>IF(SUM(相談!M89)=0,"",SUM(相談!M89)/1000)</f>
        <v/>
      </c>
      <c r="P89" s="168" t="str">
        <f>IF(SUM(相談!Q89)=0,"",SUM(相談!Q89)/1000)</f>
        <v/>
      </c>
      <c r="Q89" s="168" t="str">
        <f>IF(SUM(基金!H89)=0,"",SUM(基金!H89)/1000)</f>
        <v/>
      </c>
      <c r="R89" s="168" t="str">
        <f>IF(SUM(善銀!H89)=0,"",SUM(善銀!H89)/1000)</f>
        <v/>
      </c>
      <c r="S89" s="168" t="str">
        <f>IF(SUM(一般募金!H89)=0,"",SUM(一般募金!H89)/1000)</f>
        <v/>
      </c>
      <c r="T89" s="168" t="str">
        <f>IF(SUM(一般募金!I89)=0,"",SUM(一般募金!I89)/1000)</f>
        <v/>
      </c>
      <c r="U89" s="168" t="str">
        <f>IF(SUM(一般募金!K89)=0,"",SUM(一般募金!K89)/1000)</f>
        <v/>
      </c>
      <c r="V89" s="168" t="str">
        <f>IF(SUM(歳末募金!H89)=0,"",SUM(歳末募金!I89)/1000)</f>
        <v/>
      </c>
      <c r="W89" s="168" t="str">
        <f>IF(SUM(センター管理!H89)=0,"",SUM(センター管理!H89)/1000)</f>
        <v/>
      </c>
      <c r="X89" s="168" t="str">
        <f>IF(SUM(センター管理!I89)=0,"",SUM(センター管理!I89)/1000)</f>
        <v/>
      </c>
      <c r="Y89" s="168" t="str">
        <f>IF(SUM(センター管理!L89)=0,"",SUM(センター管理!L89)/1000)</f>
        <v/>
      </c>
      <c r="Z89" s="168" t="e">
        <f>IF(SUM(センター管理!#REF!)=0,"",SUM(センター管理!#REF!)/1000)</f>
        <v>#REF!</v>
      </c>
      <c r="AA89" s="168" t="str">
        <f>IF(SUM(居宅!H89)=0,"",SUM(居宅!H89)/1000)</f>
        <v/>
      </c>
      <c r="AB89" s="168" t="str">
        <f>IF(SUM(居宅!I89)=0,"",SUM(居宅!I89)/1000)</f>
        <v/>
      </c>
      <c r="AC89" s="168" t="str">
        <f>IF(SUM(居宅!L89)=0,"",SUM(居宅!L89)/1000)</f>
        <v/>
      </c>
      <c r="AD89" s="168" t="str">
        <f>IF(SUM(居宅!AB89)=0,"",SUM(居宅!AB89)/1000)</f>
        <v/>
      </c>
      <c r="AE89" s="168" t="str">
        <f>IF(SUM(居宅!AF89)=0,"",SUM(居宅!AF89)/1000)</f>
        <v/>
      </c>
      <c r="AF89" s="168" t="str">
        <f>IF(SUM(居宅!AP89)=0,"",SUM(居宅!AP89)/1000)</f>
        <v/>
      </c>
      <c r="AG89" s="168" t="str">
        <f>IF(SUM(居宅!AT89)=0,"",SUM(居宅!AT89)/1000)</f>
        <v/>
      </c>
      <c r="AH89" s="168" t="str">
        <f>IF(SUM(作業所!H89)=0,"",SUM(作業所!H89)/1000)</f>
        <v/>
      </c>
      <c r="AI89" s="168" t="str">
        <f>IF(SUM(作業所!I89)=0,"",SUM(作業所!I89)/1000)</f>
        <v/>
      </c>
      <c r="AJ89" s="168" t="str">
        <f>IF(SUM(作業所!K89)=0,"",SUM(作業所!K89)/1000)</f>
        <v/>
      </c>
      <c r="AK89" s="168" t="str">
        <f>IF(SUM(作業所!R89)=0,"",SUM(作業所!R89)/1000)</f>
        <v/>
      </c>
      <c r="AL89" s="621" t="str">
        <f>IF(SUM('市受託(公益)'!H89)=0,"",SUM('市受託(公益)'!H89)/1000)</f>
        <v/>
      </c>
      <c r="AM89" s="603"/>
      <c r="AN89" s="174"/>
      <c r="AO89" s="174"/>
      <c r="AP89" s="174"/>
    </row>
    <row r="90" spans="1:42" ht="13.8" hidden="1" outlineLevel="3">
      <c r="A90" s="170"/>
      <c r="F90" s="178" t="s">
        <v>713</v>
      </c>
      <c r="G90" s="43" t="s">
        <v>650</v>
      </c>
      <c r="H90" s="166" t="s">
        <v>914</v>
      </c>
      <c r="I90" s="166" t="str">
        <f t="shared" si="2"/>
        <v/>
      </c>
      <c r="J90" s="166" t="str">
        <f t="shared" si="3"/>
        <v xml:space="preserve"> </v>
      </c>
      <c r="K90" s="167" t="str">
        <f>IF(SUM(法人!H90)=0,"",SUM(法人!H90)/1000)</f>
        <v/>
      </c>
      <c r="L90" s="168" t="str">
        <f>IF(SUM(地域!H90)=0,"",SUM(地域!H90)/1000)</f>
        <v/>
      </c>
      <c r="M90" s="168" t="str">
        <f>IF(SUM(相談!H90)=0,"",SUM(相談!H90)/1000)</f>
        <v/>
      </c>
      <c r="N90" s="168" t="str">
        <f>IF(SUM(相談!I90)=0,"",SUM(相談!I90)/1000)</f>
        <v/>
      </c>
      <c r="O90" s="168" t="str">
        <f>IF(SUM(相談!M90)=0,"",SUM(相談!M90)/1000)</f>
        <v/>
      </c>
      <c r="P90" s="168" t="str">
        <f>IF(SUM(相談!Q90)=0,"",SUM(相談!Q90)/1000)</f>
        <v/>
      </c>
      <c r="Q90" s="168" t="str">
        <f>IF(SUM(基金!H90)=0,"",SUM(基金!H90)/1000)</f>
        <v/>
      </c>
      <c r="R90" s="168" t="str">
        <f>IF(SUM(善銀!H90)=0,"",SUM(善銀!H90)/1000)</f>
        <v/>
      </c>
      <c r="S90" s="168" t="str">
        <f>IF(SUM(一般募金!H90)=0,"",SUM(一般募金!H90)/1000)</f>
        <v/>
      </c>
      <c r="T90" s="168" t="str">
        <f>IF(SUM(一般募金!I90)=0,"",SUM(一般募金!I90)/1000)</f>
        <v/>
      </c>
      <c r="U90" s="168" t="str">
        <f>IF(SUM(一般募金!K90)=0,"",SUM(一般募金!K90)/1000)</f>
        <v/>
      </c>
      <c r="V90" s="168" t="str">
        <f>IF(SUM(歳末募金!H90)=0,"",SUM(歳末募金!I90)/1000)</f>
        <v/>
      </c>
      <c r="W90" s="168" t="str">
        <f>IF(SUM(センター管理!H90)=0,"",SUM(センター管理!H90)/1000)</f>
        <v/>
      </c>
      <c r="X90" s="168" t="str">
        <f>IF(SUM(センター管理!I90)=0,"",SUM(センター管理!I90)/1000)</f>
        <v/>
      </c>
      <c r="Y90" s="168" t="str">
        <f>IF(SUM(センター管理!L90)=0,"",SUM(センター管理!L90)/1000)</f>
        <v/>
      </c>
      <c r="Z90" s="168" t="e">
        <f>IF(SUM(センター管理!#REF!)=0,"",SUM(センター管理!#REF!)/1000)</f>
        <v>#REF!</v>
      </c>
      <c r="AA90" s="168" t="str">
        <f>IF(SUM(居宅!H90)=0,"",SUM(居宅!H90)/1000)</f>
        <v/>
      </c>
      <c r="AB90" s="168" t="str">
        <f>IF(SUM(居宅!I90)=0,"",SUM(居宅!I90)/1000)</f>
        <v/>
      </c>
      <c r="AC90" s="168" t="str">
        <f>IF(SUM(居宅!L90)=0,"",SUM(居宅!L90)/1000)</f>
        <v/>
      </c>
      <c r="AD90" s="168" t="str">
        <f>IF(SUM(居宅!AB90)=0,"",SUM(居宅!AB90)/1000)</f>
        <v/>
      </c>
      <c r="AE90" s="168" t="str">
        <f>IF(SUM(居宅!AF90)=0,"",SUM(居宅!AF90)/1000)</f>
        <v/>
      </c>
      <c r="AF90" s="168" t="str">
        <f>IF(SUM(居宅!AP90)=0,"",SUM(居宅!AP90)/1000)</f>
        <v/>
      </c>
      <c r="AG90" s="168" t="str">
        <f>IF(SUM(居宅!AT90)=0,"",SUM(居宅!AT90)/1000)</f>
        <v/>
      </c>
      <c r="AH90" s="168" t="str">
        <f>IF(SUM(作業所!H90)=0,"",SUM(作業所!H90)/1000)</f>
        <v/>
      </c>
      <c r="AI90" s="168" t="str">
        <f>IF(SUM(作業所!I90)=0,"",SUM(作業所!I90)/1000)</f>
        <v/>
      </c>
      <c r="AJ90" s="168" t="str">
        <f>IF(SUM(作業所!K90)=0,"",SUM(作業所!K90)/1000)</f>
        <v/>
      </c>
      <c r="AK90" s="168" t="str">
        <f>IF(SUM(作業所!R90)=0,"",SUM(作業所!R90)/1000)</f>
        <v/>
      </c>
      <c r="AL90" s="621" t="str">
        <f>IF(SUM('市受託(公益)'!H90)=0,"",SUM('市受託(公益)'!H90)/1000)</f>
        <v/>
      </c>
      <c r="AM90" s="603"/>
      <c r="AN90" s="174"/>
      <c r="AO90" s="174"/>
      <c r="AP90" s="174"/>
    </row>
    <row r="91" spans="1:42" ht="13.8" hidden="1" outlineLevel="3">
      <c r="A91" s="170"/>
      <c r="F91" s="178" t="s">
        <v>714</v>
      </c>
      <c r="G91" s="43" t="s">
        <v>906</v>
      </c>
      <c r="H91" s="166">
        <v>1198</v>
      </c>
      <c r="I91" s="166">
        <f t="shared" si="2"/>
        <v>1213</v>
      </c>
      <c r="J91" s="166">
        <f t="shared" si="3"/>
        <v>15</v>
      </c>
      <c r="K91" s="167" t="str">
        <f>IF(SUM(法人!H91)=0,"",SUM(法人!H91)/1000)</f>
        <v/>
      </c>
      <c r="L91" s="168" t="str">
        <f>IF(SUM(地域!H91)=0,"",SUM(地域!H91)/1000)</f>
        <v/>
      </c>
      <c r="M91" s="168" t="str">
        <f>IF(SUM(相談!H91)=0,"",SUM(相談!H91)/1000)</f>
        <v/>
      </c>
      <c r="N91" s="168" t="str">
        <f>IF(SUM(相談!I91)=0,"",SUM(相談!I91)/1000)</f>
        <v/>
      </c>
      <c r="O91" s="168" t="str">
        <f>IF(SUM(相談!M91)=0,"",SUM(相談!M91)/1000)</f>
        <v/>
      </c>
      <c r="P91" s="168" t="str">
        <f>IF(SUM(相談!Q91)=0,"",SUM(相談!Q91)/1000)</f>
        <v/>
      </c>
      <c r="Q91" s="168" t="str">
        <f>IF(SUM(基金!H91)=0,"",SUM(基金!H91)/1000)</f>
        <v/>
      </c>
      <c r="R91" s="168" t="str">
        <f>IF(SUM(善銀!H91)=0,"",SUM(善銀!H91)/1000)</f>
        <v/>
      </c>
      <c r="S91" s="168" t="str">
        <f>IF(SUM(一般募金!H91)=0,"",SUM(一般募金!H91)/1000)</f>
        <v/>
      </c>
      <c r="T91" s="168" t="str">
        <f>IF(SUM(一般募金!I91)=0,"",SUM(一般募金!I91)/1000)</f>
        <v/>
      </c>
      <c r="U91" s="168" t="str">
        <f>IF(SUM(一般募金!K91)=0,"",SUM(一般募金!K91)/1000)</f>
        <v/>
      </c>
      <c r="V91" s="168" t="str">
        <f>IF(SUM(歳末募金!H91)=0,"",SUM(歳末募金!I91)/1000)</f>
        <v/>
      </c>
      <c r="W91" s="168" t="str">
        <f>IF(SUM(センター管理!H91)=0,"",SUM(センター管理!H91)/1000)</f>
        <v/>
      </c>
      <c r="X91" s="168" t="str">
        <f>IF(SUM(センター管理!I91)=0,"",SUM(センター管理!I91)/1000)</f>
        <v/>
      </c>
      <c r="Y91" s="168" t="str">
        <f>IF(SUM(センター管理!L91)=0,"",SUM(センター管理!L91)/1000)</f>
        <v/>
      </c>
      <c r="Z91" s="168" t="e">
        <f>IF(SUM(センター管理!#REF!)=0,"",SUM(センター管理!#REF!)/1000)</f>
        <v>#REF!</v>
      </c>
      <c r="AA91" s="168">
        <f>IF(SUM(居宅!H91)=0,"",SUM(居宅!H91)/1000)</f>
        <v>1213</v>
      </c>
      <c r="AB91" s="168" t="str">
        <f>IF(SUM(居宅!I91)=0,"",SUM(居宅!I91)/1000)</f>
        <v/>
      </c>
      <c r="AC91" s="168">
        <f>IF(SUM(居宅!L91)=0,"",SUM(居宅!L91)/1000)</f>
        <v>1011</v>
      </c>
      <c r="AD91" s="168">
        <f>IF(SUM(居宅!AB91)=0,"",SUM(居宅!AB91)/1000)</f>
        <v>60</v>
      </c>
      <c r="AE91" s="168" t="str">
        <f>IF(SUM(居宅!AF91)=0,"",SUM(居宅!AF91)/1000)</f>
        <v/>
      </c>
      <c r="AF91" s="168">
        <f>IF(SUM(居宅!AP91)=0,"",SUM(居宅!AP91)/1000)</f>
        <v>142</v>
      </c>
      <c r="AG91" s="168" t="str">
        <f>IF(SUM(居宅!AT91)=0,"",SUM(居宅!AT91)/1000)</f>
        <v/>
      </c>
      <c r="AH91" s="168" t="str">
        <f>IF(SUM(作業所!H91)=0,"",SUM(作業所!H91)/1000)</f>
        <v/>
      </c>
      <c r="AI91" s="168" t="str">
        <f>IF(SUM(作業所!I91)=0,"",SUM(作業所!I91)/1000)</f>
        <v/>
      </c>
      <c r="AJ91" s="168" t="str">
        <f>IF(SUM(作業所!K91)=0,"",SUM(作業所!K91)/1000)</f>
        <v/>
      </c>
      <c r="AK91" s="168" t="str">
        <f>IF(SUM(作業所!R91)=0,"",SUM(作業所!R91)/1000)</f>
        <v/>
      </c>
      <c r="AL91" s="621" t="str">
        <f>IF(SUM('市受託(公益)'!H91)=0,"",SUM('市受託(公益)'!H91)/1000)</f>
        <v/>
      </c>
      <c r="AM91" s="603"/>
      <c r="AN91" s="174"/>
      <c r="AO91" s="174"/>
      <c r="AP91" s="174"/>
    </row>
    <row r="92" spans="1:42" ht="13.8" hidden="1" outlineLevel="2">
      <c r="A92" s="170"/>
      <c r="F92" s="27" t="s">
        <v>423</v>
      </c>
      <c r="G92" s="47" t="s">
        <v>71</v>
      </c>
      <c r="H92" s="166">
        <v>24</v>
      </c>
      <c r="I92" s="166">
        <f t="shared" si="2"/>
        <v>24</v>
      </c>
      <c r="J92" s="166">
        <f t="shared" si="3"/>
        <v>0</v>
      </c>
      <c r="K92" s="167" t="str">
        <f>IF(SUM(法人!H92)=0,"",SUM(法人!H92)/1000)</f>
        <v/>
      </c>
      <c r="L92" s="168" t="str">
        <f>IF(SUM(地域!H92)=0,"",SUM(地域!H92)/1000)</f>
        <v/>
      </c>
      <c r="M92" s="168" t="str">
        <f>IF(SUM(相談!H92)=0,"",SUM(相談!H92)/1000)</f>
        <v/>
      </c>
      <c r="N92" s="168" t="str">
        <f>IF(SUM(相談!I92)=0,"",SUM(相談!I92)/1000)</f>
        <v/>
      </c>
      <c r="O92" s="168" t="str">
        <f>IF(SUM(相談!M92)=0,"",SUM(相談!M92)/1000)</f>
        <v/>
      </c>
      <c r="P92" s="168" t="str">
        <f>IF(SUM(相談!Q92)=0,"",SUM(相談!Q92)/1000)</f>
        <v/>
      </c>
      <c r="Q92" s="168" t="str">
        <f>IF(SUM(基金!H92)=0,"",SUM(基金!H92)/1000)</f>
        <v/>
      </c>
      <c r="R92" s="168" t="str">
        <f>IF(SUM(善銀!H92)=0,"",SUM(善銀!H92)/1000)</f>
        <v/>
      </c>
      <c r="S92" s="168" t="str">
        <f>IF(SUM(一般募金!H92)=0,"",SUM(一般募金!H92)/1000)</f>
        <v/>
      </c>
      <c r="T92" s="168" t="str">
        <f>IF(SUM(一般募金!I92)=0,"",SUM(一般募金!I92)/1000)</f>
        <v/>
      </c>
      <c r="U92" s="168" t="str">
        <f>IF(SUM(一般募金!K92)=0,"",SUM(一般募金!K92)/1000)</f>
        <v/>
      </c>
      <c r="V92" s="168" t="str">
        <f>IF(SUM(歳末募金!H92)=0,"",SUM(歳末募金!I92)/1000)</f>
        <v/>
      </c>
      <c r="W92" s="168" t="str">
        <f>IF(SUM(センター管理!H92)=0,"",SUM(センター管理!H92)/1000)</f>
        <v/>
      </c>
      <c r="X92" s="168" t="str">
        <f>IF(SUM(センター管理!I92)=0,"",SUM(センター管理!I92)/1000)</f>
        <v/>
      </c>
      <c r="Y92" s="168" t="str">
        <f>IF(SUM(センター管理!L92)=0,"",SUM(センター管理!L92)/1000)</f>
        <v/>
      </c>
      <c r="Z92" s="168" t="e">
        <f>IF(SUM(センター管理!#REF!)=0,"",SUM(センター管理!#REF!)/1000)</f>
        <v>#REF!</v>
      </c>
      <c r="AA92" s="168">
        <f>IF(SUM(居宅!H92)=0,"",SUM(居宅!H92)/1000)</f>
        <v>24</v>
      </c>
      <c r="AB92" s="168" t="str">
        <f>IF(SUM(居宅!I92)=0,"",SUM(居宅!I92)/1000)</f>
        <v/>
      </c>
      <c r="AC92" s="168" t="str">
        <f>IF(SUM(居宅!L92)=0,"",SUM(居宅!L92)/1000)</f>
        <v/>
      </c>
      <c r="AD92" s="168" t="str">
        <f>IF(SUM(居宅!AB92)=0,"",SUM(居宅!AB92)/1000)</f>
        <v/>
      </c>
      <c r="AE92" s="168" t="str">
        <f>IF(SUM(居宅!AF92)=0,"",SUM(居宅!AF92)/1000)</f>
        <v/>
      </c>
      <c r="AF92" s="168" t="str">
        <f>IF(SUM(居宅!AP92)=0,"",SUM(居宅!AP92)/1000)</f>
        <v/>
      </c>
      <c r="AG92" s="168">
        <f>IF(SUM(居宅!AT92)=0,"",SUM(居宅!AT92)/1000)</f>
        <v>24</v>
      </c>
      <c r="AH92" s="168" t="str">
        <f>IF(SUM(作業所!H92)=0,"",SUM(作業所!H92)/1000)</f>
        <v/>
      </c>
      <c r="AI92" s="168" t="str">
        <f>IF(SUM(作業所!I92)=0,"",SUM(作業所!I92)/1000)</f>
        <v/>
      </c>
      <c r="AJ92" s="168" t="str">
        <f>IF(SUM(作業所!K92)=0,"",SUM(作業所!K92)/1000)</f>
        <v/>
      </c>
      <c r="AK92" s="168" t="str">
        <f>IF(SUM(作業所!R92)=0,"",SUM(作業所!R92)/1000)</f>
        <v/>
      </c>
      <c r="AL92" s="621" t="str">
        <f>IF(SUM('市受託(公益)'!H92)=0,"",SUM('市受託(公益)'!H92)/1000)</f>
        <v/>
      </c>
      <c r="AM92" s="603" t="str">
        <f>IF(SUM('市受託(公益)'!I92)=0,"",SUM('市受託(公益)'!I92)/1000)</f>
        <v/>
      </c>
      <c r="AN92" s="174" t="str">
        <f>IF(SUM('市受託(公益)'!K92)=0,"",SUM('市受託(公益)'!K92)/1000)</f>
        <v/>
      </c>
      <c r="AO92" s="174" t="str">
        <f>IF(SUM('市受託(公益)'!M92)=0,"",SUM('市受託(公益)'!M92)/1000)</f>
        <v/>
      </c>
      <c r="AP92" s="174" t="e">
        <f>IF(SUM('市受託(公益)'!#REF!)=0,"",SUM('市受託(公益)'!#REF!)/1000)</f>
        <v>#REF!</v>
      </c>
    </row>
    <row r="93" spans="1:42" ht="13.8" hidden="1" outlineLevel="3">
      <c r="A93" s="170"/>
      <c r="F93" s="178" t="s">
        <v>705</v>
      </c>
      <c r="G93" s="43" t="s">
        <v>746</v>
      </c>
      <c r="H93" s="166">
        <v>24</v>
      </c>
      <c r="I93" s="166">
        <f t="shared" si="2"/>
        <v>24</v>
      </c>
      <c r="J93" s="166">
        <f t="shared" si="3"/>
        <v>0</v>
      </c>
      <c r="K93" s="167" t="str">
        <f>IF(SUM(法人!H93)=0,"",SUM(法人!H93)/1000)</f>
        <v/>
      </c>
      <c r="L93" s="168" t="str">
        <f>IF(SUM(地域!H93)=0,"",SUM(地域!H93)/1000)</f>
        <v/>
      </c>
      <c r="M93" s="168" t="str">
        <f>IF(SUM(相談!H93)=0,"",SUM(相談!H93)/1000)</f>
        <v/>
      </c>
      <c r="N93" s="168" t="str">
        <f>IF(SUM(相談!I93)=0,"",SUM(相談!I93)/1000)</f>
        <v/>
      </c>
      <c r="O93" s="168" t="str">
        <f>IF(SUM(相談!M93)=0,"",SUM(相談!M93)/1000)</f>
        <v/>
      </c>
      <c r="P93" s="168" t="str">
        <f>IF(SUM(相談!Q93)=0,"",SUM(相談!Q93)/1000)</f>
        <v/>
      </c>
      <c r="Q93" s="168" t="str">
        <f>IF(SUM(基金!H93)=0,"",SUM(基金!H93)/1000)</f>
        <v/>
      </c>
      <c r="R93" s="168" t="str">
        <f>IF(SUM(善銀!H93)=0,"",SUM(善銀!H93)/1000)</f>
        <v/>
      </c>
      <c r="S93" s="168" t="str">
        <f>IF(SUM(一般募金!H93)=0,"",SUM(一般募金!H93)/1000)</f>
        <v/>
      </c>
      <c r="T93" s="168" t="str">
        <f>IF(SUM(一般募金!I93)=0,"",SUM(一般募金!I93)/1000)</f>
        <v/>
      </c>
      <c r="U93" s="168" t="str">
        <f>IF(SUM(一般募金!K93)=0,"",SUM(一般募金!K93)/1000)</f>
        <v/>
      </c>
      <c r="V93" s="168" t="str">
        <f>IF(SUM(歳末募金!H93)=0,"",SUM(歳末募金!I93)/1000)</f>
        <v/>
      </c>
      <c r="W93" s="168" t="str">
        <f>IF(SUM(センター管理!H93)=0,"",SUM(センター管理!H93)/1000)</f>
        <v/>
      </c>
      <c r="X93" s="168" t="str">
        <f>IF(SUM(センター管理!I93)=0,"",SUM(センター管理!I93)/1000)</f>
        <v/>
      </c>
      <c r="Y93" s="168" t="str">
        <f>IF(SUM(センター管理!L93)=0,"",SUM(センター管理!L93)/1000)</f>
        <v/>
      </c>
      <c r="Z93" s="168" t="e">
        <f>IF(SUM(センター管理!#REF!)=0,"",SUM(センター管理!#REF!)/1000)</f>
        <v>#REF!</v>
      </c>
      <c r="AA93" s="168">
        <f>IF(SUM(居宅!H93)=0,"",SUM(居宅!H93)/1000)</f>
        <v>24</v>
      </c>
      <c r="AB93" s="168" t="str">
        <f>IF(SUM(居宅!I93)=0,"",SUM(居宅!I93)/1000)</f>
        <v/>
      </c>
      <c r="AC93" s="168" t="str">
        <f>IF(SUM(居宅!L93)=0,"",SUM(居宅!L93)/1000)</f>
        <v/>
      </c>
      <c r="AD93" s="168" t="str">
        <f>IF(SUM(居宅!AB93)=0,"",SUM(居宅!AB93)/1000)</f>
        <v/>
      </c>
      <c r="AE93" s="168" t="str">
        <f>IF(SUM(居宅!AF93)=0,"",SUM(居宅!AF93)/1000)</f>
        <v/>
      </c>
      <c r="AF93" s="168" t="str">
        <f>IF(SUM(居宅!AP93)=0,"",SUM(居宅!AP93)/1000)</f>
        <v/>
      </c>
      <c r="AG93" s="168">
        <f>IF(SUM(居宅!AT93)=0,"",SUM(居宅!AT93)/1000)</f>
        <v>24</v>
      </c>
      <c r="AH93" s="168" t="str">
        <f>IF(SUM(作業所!H93)=0,"",SUM(作業所!H93)/1000)</f>
        <v/>
      </c>
      <c r="AI93" s="168" t="str">
        <f>IF(SUM(作業所!I93)=0,"",SUM(作業所!I93)/1000)</f>
        <v/>
      </c>
      <c r="AJ93" s="168" t="str">
        <f>IF(SUM(作業所!K93)=0,"",SUM(作業所!K93)/1000)</f>
        <v/>
      </c>
      <c r="AK93" s="168" t="str">
        <f>IF(SUM(作業所!R93)=0,"",SUM(作業所!R93)/1000)</f>
        <v/>
      </c>
      <c r="AL93" s="621" t="str">
        <f>IF(SUM('市受託(公益)'!H93)=0,"",SUM('市受託(公益)'!H93)/1000)</f>
        <v/>
      </c>
      <c r="AM93" s="603"/>
      <c r="AN93" s="174"/>
      <c r="AO93" s="174"/>
      <c r="AP93" s="174"/>
    </row>
    <row r="94" spans="1:42" ht="13.8" hidden="1" outlineLevel="2">
      <c r="A94" s="170"/>
      <c r="F94" s="27" t="s">
        <v>424</v>
      </c>
      <c r="G94" s="47" t="s">
        <v>72</v>
      </c>
      <c r="H94" s="166">
        <v>288</v>
      </c>
      <c r="I94" s="166">
        <f t="shared" si="2"/>
        <v>288</v>
      </c>
      <c r="J94" s="166">
        <f t="shared" si="3"/>
        <v>0</v>
      </c>
      <c r="K94" s="167" t="str">
        <f>IF(SUM(法人!H94)=0,"",SUM(法人!H94)/1000)</f>
        <v/>
      </c>
      <c r="L94" s="168" t="str">
        <f>IF(SUM(地域!H94)=0,"",SUM(地域!H94)/1000)</f>
        <v/>
      </c>
      <c r="M94" s="168" t="str">
        <f>IF(SUM(相談!H94)=0,"",SUM(相談!H94)/1000)</f>
        <v/>
      </c>
      <c r="N94" s="168" t="str">
        <f>IF(SUM(相談!I94)=0,"",SUM(相談!I94)/1000)</f>
        <v/>
      </c>
      <c r="O94" s="168" t="str">
        <f>IF(SUM(相談!M94)=0,"",SUM(相談!M94)/1000)</f>
        <v/>
      </c>
      <c r="P94" s="168" t="str">
        <f>IF(SUM(相談!Q94)=0,"",SUM(相談!Q94)/1000)</f>
        <v/>
      </c>
      <c r="Q94" s="168" t="str">
        <f>IF(SUM(基金!H94)=0,"",SUM(基金!H94)/1000)</f>
        <v/>
      </c>
      <c r="R94" s="168" t="str">
        <f>IF(SUM(善銀!H94)=0,"",SUM(善銀!H94)/1000)</f>
        <v/>
      </c>
      <c r="S94" s="168" t="str">
        <f>IF(SUM(一般募金!H94)=0,"",SUM(一般募金!H94)/1000)</f>
        <v/>
      </c>
      <c r="T94" s="168" t="str">
        <f>IF(SUM(一般募金!I94)=0,"",SUM(一般募金!I94)/1000)</f>
        <v/>
      </c>
      <c r="U94" s="168" t="str">
        <f>IF(SUM(一般募金!K94)=0,"",SUM(一般募金!K94)/1000)</f>
        <v/>
      </c>
      <c r="V94" s="168" t="str">
        <f>IF(SUM(歳末募金!H94)=0,"",SUM(歳末募金!I94)/1000)</f>
        <v/>
      </c>
      <c r="W94" s="168" t="str">
        <f>IF(SUM(センター管理!H94)=0,"",SUM(センター管理!H94)/1000)</f>
        <v/>
      </c>
      <c r="X94" s="168" t="str">
        <f>IF(SUM(センター管理!I94)=0,"",SUM(センター管理!I94)/1000)</f>
        <v/>
      </c>
      <c r="Y94" s="168" t="str">
        <f>IF(SUM(センター管理!L94)=0,"",SUM(センター管理!L94)/1000)</f>
        <v/>
      </c>
      <c r="Z94" s="168" t="e">
        <f>IF(SUM(センター管理!#REF!)=0,"",SUM(センター管理!#REF!)/1000)</f>
        <v>#REF!</v>
      </c>
      <c r="AA94" s="168">
        <f>IF(SUM(居宅!H94)=0,"",SUM(居宅!H94)/1000)</f>
        <v>288</v>
      </c>
      <c r="AB94" s="168" t="str">
        <f>IF(SUM(居宅!I94)=0,"",SUM(居宅!I94)/1000)</f>
        <v/>
      </c>
      <c r="AC94" s="168" t="str">
        <f>IF(SUM(居宅!L94)=0,"",SUM(居宅!L94)/1000)</f>
        <v/>
      </c>
      <c r="AD94" s="168" t="str">
        <f>IF(SUM(居宅!AB94)=0,"",SUM(居宅!AB94)/1000)</f>
        <v/>
      </c>
      <c r="AE94" s="168" t="str">
        <f>IF(SUM(居宅!AF94)=0,"",SUM(居宅!AF94)/1000)</f>
        <v/>
      </c>
      <c r="AF94" s="168" t="str">
        <f>IF(SUM(居宅!AP94)=0,"",SUM(居宅!AP94)/1000)</f>
        <v/>
      </c>
      <c r="AG94" s="168">
        <f>IF(SUM(居宅!AT94)=0,"",SUM(居宅!AT94)/1000)</f>
        <v>288</v>
      </c>
      <c r="AH94" s="168" t="str">
        <f>IF(SUM(作業所!H94)=0,"",SUM(作業所!H94)/1000)</f>
        <v/>
      </c>
      <c r="AI94" s="168" t="str">
        <f>IF(SUM(作業所!I94)=0,"",SUM(作業所!I94)/1000)</f>
        <v/>
      </c>
      <c r="AJ94" s="168" t="str">
        <f>IF(SUM(作業所!K94)=0,"",SUM(作業所!K94)/1000)</f>
        <v/>
      </c>
      <c r="AK94" s="168" t="str">
        <f>IF(SUM(作業所!R94)=0,"",SUM(作業所!R94)/1000)</f>
        <v/>
      </c>
      <c r="AL94" s="621" t="str">
        <f>IF(SUM('市受託(公益)'!H94)=0,"",SUM('市受託(公益)'!H94)/1000)</f>
        <v/>
      </c>
      <c r="AM94" s="603" t="str">
        <f>IF(SUM('市受託(公益)'!I94)=0,"",SUM('市受託(公益)'!I94)/1000)</f>
        <v/>
      </c>
      <c r="AN94" s="174" t="str">
        <f>IF(SUM('市受託(公益)'!K94)=0,"",SUM('市受託(公益)'!K94)/1000)</f>
        <v/>
      </c>
      <c r="AO94" s="174" t="str">
        <f>IF(SUM('市受託(公益)'!M94)=0,"",SUM('市受託(公益)'!M94)/1000)</f>
        <v/>
      </c>
      <c r="AP94" s="174" t="e">
        <f>IF(SUM('市受託(公益)'!#REF!)=0,"",SUM('市受託(公益)'!#REF!)/1000)</f>
        <v>#REF!</v>
      </c>
    </row>
    <row r="95" spans="1:42" ht="13.8" hidden="1" outlineLevel="3">
      <c r="A95" s="170"/>
      <c r="F95" s="178" t="s">
        <v>705</v>
      </c>
      <c r="G95" s="43" t="s">
        <v>747</v>
      </c>
      <c r="H95" s="166">
        <v>288</v>
      </c>
      <c r="I95" s="166">
        <f t="shared" si="2"/>
        <v>288</v>
      </c>
      <c r="J95" s="166">
        <f t="shared" si="3"/>
        <v>0</v>
      </c>
      <c r="K95" s="167" t="str">
        <f>IF(SUM(法人!H95)=0,"",SUM(法人!H95)/1000)</f>
        <v/>
      </c>
      <c r="L95" s="168" t="str">
        <f>IF(SUM(地域!H95)=0,"",SUM(地域!H95)/1000)</f>
        <v/>
      </c>
      <c r="M95" s="168" t="str">
        <f>IF(SUM(相談!H95)=0,"",SUM(相談!H95)/1000)</f>
        <v/>
      </c>
      <c r="N95" s="168" t="str">
        <f>IF(SUM(相談!I95)=0,"",SUM(相談!I95)/1000)</f>
        <v/>
      </c>
      <c r="O95" s="168" t="str">
        <f>IF(SUM(相談!M95)=0,"",SUM(相談!M95)/1000)</f>
        <v/>
      </c>
      <c r="P95" s="168" t="str">
        <f>IF(SUM(相談!Q95)=0,"",SUM(相談!Q95)/1000)</f>
        <v/>
      </c>
      <c r="Q95" s="168" t="str">
        <f>IF(SUM(基金!H95)=0,"",SUM(基金!H95)/1000)</f>
        <v/>
      </c>
      <c r="R95" s="168" t="str">
        <f>IF(SUM(善銀!H95)=0,"",SUM(善銀!H95)/1000)</f>
        <v/>
      </c>
      <c r="S95" s="168" t="str">
        <f>IF(SUM(一般募金!H95)=0,"",SUM(一般募金!H95)/1000)</f>
        <v/>
      </c>
      <c r="T95" s="168" t="str">
        <f>IF(SUM(一般募金!I95)=0,"",SUM(一般募金!I95)/1000)</f>
        <v/>
      </c>
      <c r="U95" s="168" t="str">
        <f>IF(SUM(一般募金!K95)=0,"",SUM(一般募金!K95)/1000)</f>
        <v/>
      </c>
      <c r="V95" s="168" t="str">
        <f>IF(SUM(歳末募金!H95)=0,"",SUM(歳末募金!I95)/1000)</f>
        <v/>
      </c>
      <c r="W95" s="168" t="str">
        <f>IF(SUM(センター管理!H95)=0,"",SUM(センター管理!H95)/1000)</f>
        <v/>
      </c>
      <c r="X95" s="168" t="str">
        <f>IF(SUM(センター管理!I95)=0,"",SUM(センター管理!I95)/1000)</f>
        <v/>
      </c>
      <c r="Y95" s="168" t="str">
        <f>IF(SUM(センター管理!L95)=0,"",SUM(センター管理!L95)/1000)</f>
        <v/>
      </c>
      <c r="Z95" s="168" t="e">
        <f>IF(SUM(センター管理!#REF!)=0,"",SUM(センター管理!#REF!)/1000)</f>
        <v>#REF!</v>
      </c>
      <c r="AA95" s="168">
        <f>IF(SUM(居宅!H95)=0,"",SUM(居宅!H95)/1000)</f>
        <v>288</v>
      </c>
      <c r="AB95" s="168" t="str">
        <f>IF(SUM(居宅!I95)=0,"",SUM(居宅!I95)/1000)</f>
        <v/>
      </c>
      <c r="AC95" s="168" t="str">
        <f>IF(SUM(居宅!L95)=0,"",SUM(居宅!L95)/1000)</f>
        <v/>
      </c>
      <c r="AD95" s="168" t="str">
        <f>IF(SUM(居宅!AB95)=0,"",SUM(居宅!AB95)/1000)</f>
        <v/>
      </c>
      <c r="AE95" s="168" t="str">
        <f>IF(SUM(居宅!AF95)=0,"",SUM(居宅!AF95)/1000)</f>
        <v/>
      </c>
      <c r="AF95" s="168" t="str">
        <f>IF(SUM(居宅!AP95)=0,"",SUM(居宅!AP95)/1000)</f>
        <v/>
      </c>
      <c r="AG95" s="168">
        <f>IF(SUM(居宅!AT95)=0,"",SUM(居宅!AT95)/1000)</f>
        <v>288</v>
      </c>
      <c r="AH95" s="168" t="str">
        <f>IF(SUM(作業所!H95)=0,"",SUM(作業所!H95)/1000)</f>
        <v/>
      </c>
      <c r="AI95" s="168" t="str">
        <f>IF(SUM(作業所!I95)=0,"",SUM(作業所!I95)/1000)</f>
        <v/>
      </c>
      <c r="AJ95" s="168" t="str">
        <f>IF(SUM(作業所!K95)=0,"",SUM(作業所!K95)/1000)</f>
        <v/>
      </c>
      <c r="AK95" s="168" t="str">
        <f>IF(SUM(作業所!R95)=0,"",SUM(作業所!R95)/1000)</f>
        <v/>
      </c>
      <c r="AL95" s="621" t="str">
        <f>IF(SUM('市受託(公益)'!H95)=0,"",SUM('市受託(公益)'!H95)/1000)</f>
        <v/>
      </c>
      <c r="AM95" s="603"/>
      <c r="AN95" s="174"/>
      <c r="AO95" s="174"/>
      <c r="AP95" s="174"/>
    </row>
    <row r="96" spans="1:42" ht="13.8" hidden="1" outlineLevel="1">
      <c r="A96" s="170"/>
      <c r="D96" s="23" t="s">
        <v>425</v>
      </c>
      <c r="E96" s="82" t="s">
        <v>6</v>
      </c>
      <c r="F96" s="48"/>
      <c r="G96" s="172"/>
      <c r="H96" s="166">
        <v>101413</v>
      </c>
      <c r="I96" s="166">
        <f t="shared" si="2"/>
        <v>104013</v>
      </c>
      <c r="J96" s="166">
        <f t="shared" si="3"/>
        <v>2600</v>
      </c>
      <c r="K96" s="167" t="str">
        <f>IF(SUM(法人!H96)=0,"",SUM(法人!H96)/1000)</f>
        <v/>
      </c>
      <c r="L96" s="168" t="str">
        <f>IF(SUM(地域!H96)=0,"",SUM(地域!H96)/1000)</f>
        <v/>
      </c>
      <c r="M96" s="168" t="str">
        <f>IF(SUM(相談!H96)=0,"",SUM(相談!H96)/1000)</f>
        <v/>
      </c>
      <c r="N96" s="168" t="str">
        <f>IF(SUM(相談!I96)=0,"",SUM(相談!I96)/1000)</f>
        <v/>
      </c>
      <c r="O96" s="168" t="str">
        <f>IF(SUM(相談!M96)=0,"",SUM(相談!M96)/1000)</f>
        <v/>
      </c>
      <c r="P96" s="168" t="str">
        <f>IF(SUM(相談!Q96)=0,"",SUM(相談!Q96)/1000)</f>
        <v/>
      </c>
      <c r="Q96" s="168" t="str">
        <f>IF(SUM(基金!H96)=0,"",SUM(基金!H96)/1000)</f>
        <v/>
      </c>
      <c r="R96" s="168" t="str">
        <f>IF(SUM(善銀!H96)=0,"",SUM(善銀!H96)/1000)</f>
        <v/>
      </c>
      <c r="S96" s="168" t="str">
        <f>IF(SUM(一般募金!H96)=0,"",SUM(一般募金!H96)/1000)</f>
        <v/>
      </c>
      <c r="T96" s="168" t="str">
        <f>IF(SUM(一般募金!I96)=0,"",SUM(一般募金!I96)/1000)</f>
        <v/>
      </c>
      <c r="U96" s="168" t="str">
        <f>IF(SUM(一般募金!K96)=0,"",SUM(一般募金!K96)/1000)</f>
        <v/>
      </c>
      <c r="V96" s="168" t="str">
        <f>IF(SUM(歳末募金!H96)=0,"",SUM(歳末募金!I96)/1000)</f>
        <v/>
      </c>
      <c r="W96" s="168" t="str">
        <f>IF(SUM(センター管理!H96)=0,"",SUM(センター管理!H96)/1000)</f>
        <v/>
      </c>
      <c r="X96" s="168" t="str">
        <f>IF(SUM(センター管理!I96)=0,"",SUM(センター管理!I96)/1000)</f>
        <v/>
      </c>
      <c r="Y96" s="168" t="str">
        <f>IF(SUM(センター管理!L96)=0,"",SUM(センター管理!L96)/1000)</f>
        <v/>
      </c>
      <c r="Z96" s="168" t="e">
        <f>IF(SUM(センター管理!#REF!)=0,"",SUM(センター管理!#REF!)/1000)</f>
        <v>#REF!</v>
      </c>
      <c r="AA96" s="168">
        <f>IF(SUM(居宅!H96)=0,"",SUM(居宅!H96)/1000)</f>
        <v>104013</v>
      </c>
      <c r="AB96" s="168" t="str">
        <f>IF(SUM(居宅!I96)=0,"",SUM(居宅!I96)/1000)</f>
        <v/>
      </c>
      <c r="AC96" s="168" t="str">
        <f>IF(SUM(居宅!L96)=0,"",SUM(居宅!L96)/1000)</f>
        <v/>
      </c>
      <c r="AD96" s="168" t="str">
        <f>IF(SUM(居宅!AB96)=0,"",SUM(居宅!AB96)/1000)</f>
        <v/>
      </c>
      <c r="AE96" s="168">
        <f>IF(SUM(居宅!AF96)=0,"",SUM(居宅!AF96)/1000)</f>
        <v>104013</v>
      </c>
      <c r="AF96" s="168" t="str">
        <f>IF(SUM(居宅!AP96)=0,"",SUM(居宅!AP96)/1000)</f>
        <v/>
      </c>
      <c r="AG96" s="168" t="str">
        <f>IF(SUM(居宅!AT96)=0,"",SUM(居宅!AT96)/1000)</f>
        <v/>
      </c>
      <c r="AH96" s="168" t="str">
        <f>IF(SUM(作業所!H96)=0,"",SUM(作業所!H96)/1000)</f>
        <v/>
      </c>
      <c r="AI96" s="168" t="str">
        <f>IF(SUM(作業所!I96)=0,"",SUM(作業所!I96)/1000)</f>
        <v/>
      </c>
      <c r="AJ96" s="168" t="str">
        <f>IF(SUM(作業所!K96)=0,"",SUM(作業所!K96)/1000)</f>
        <v/>
      </c>
      <c r="AK96" s="168" t="str">
        <f>IF(SUM(作業所!R96)=0,"",SUM(作業所!R96)/1000)</f>
        <v/>
      </c>
      <c r="AL96" s="621" t="str">
        <f>IF(SUM('市受託(公益)'!H96)=0,"",SUM('市受託(公益)'!H96)/1000)</f>
        <v/>
      </c>
      <c r="AM96" s="603" t="str">
        <f>IF(SUM('市受託(公益)'!I96)=0,"",SUM('市受託(公益)'!I96)/1000)</f>
        <v/>
      </c>
      <c r="AN96" s="174" t="str">
        <f>IF(SUM('市受託(公益)'!K96)=0,"",SUM('市受託(公益)'!K96)/1000)</f>
        <v/>
      </c>
      <c r="AO96" s="174" t="str">
        <f>IF(SUM('市受託(公益)'!M96)=0,"",SUM('市受託(公益)'!M96)/1000)</f>
        <v/>
      </c>
      <c r="AP96" s="174" t="e">
        <f>IF(SUM('市受託(公益)'!#REF!)=0,"",SUM('市受託(公益)'!#REF!)/1000)</f>
        <v>#REF!</v>
      </c>
    </row>
    <row r="97" spans="1:42" ht="13.8" hidden="1" outlineLevel="2">
      <c r="A97" s="170"/>
      <c r="D97" s="24"/>
      <c r="E97" s="171"/>
      <c r="F97" s="27" t="s">
        <v>426</v>
      </c>
      <c r="G97" s="47" t="s">
        <v>73</v>
      </c>
      <c r="H97" s="166">
        <v>101413</v>
      </c>
      <c r="I97" s="166">
        <f t="shared" si="2"/>
        <v>104013</v>
      </c>
      <c r="J97" s="166">
        <f t="shared" si="3"/>
        <v>2600</v>
      </c>
      <c r="K97" s="167" t="str">
        <f>IF(SUM(法人!H97)=0,"",SUM(法人!H97)/1000)</f>
        <v/>
      </c>
      <c r="L97" s="168" t="str">
        <f>IF(SUM(地域!H97)=0,"",SUM(地域!H97)/1000)</f>
        <v/>
      </c>
      <c r="M97" s="168" t="str">
        <f>IF(SUM(相談!H97)=0,"",SUM(相談!H97)/1000)</f>
        <v/>
      </c>
      <c r="N97" s="168" t="str">
        <f>IF(SUM(相談!I97)=0,"",SUM(相談!I97)/1000)</f>
        <v/>
      </c>
      <c r="O97" s="168" t="str">
        <f>IF(SUM(相談!M97)=0,"",SUM(相談!M97)/1000)</f>
        <v/>
      </c>
      <c r="P97" s="168" t="str">
        <f>IF(SUM(相談!Q97)=0,"",SUM(相談!Q97)/1000)</f>
        <v/>
      </c>
      <c r="Q97" s="168" t="str">
        <f>IF(SUM(基金!H97)=0,"",SUM(基金!H97)/1000)</f>
        <v/>
      </c>
      <c r="R97" s="168" t="str">
        <f>IF(SUM(善銀!H97)=0,"",SUM(善銀!H97)/1000)</f>
        <v/>
      </c>
      <c r="S97" s="168" t="str">
        <f>IF(SUM(一般募金!H97)=0,"",SUM(一般募金!H97)/1000)</f>
        <v/>
      </c>
      <c r="T97" s="168" t="str">
        <f>IF(SUM(一般募金!I97)=0,"",SUM(一般募金!I97)/1000)</f>
        <v/>
      </c>
      <c r="U97" s="168" t="str">
        <f>IF(SUM(一般募金!K97)=0,"",SUM(一般募金!K97)/1000)</f>
        <v/>
      </c>
      <c r="V97" s="168" t="str">
        <f>IF(SUM(歳末募金!H97)=0,"",SUM(歳末募金!I97)/1000)</f>
        <v/>
      </c>
      <c r="W97" s="168" t="str">
        <f>IF(SUM(センター管理!H97)=0,"",SUM(センター管理!H97)/1000)</f>
        <v/>
      </c>
      <c r="X97" s="168" t="str">
        <f>IF(SUM(センター管理!I97)=0,"",SUM(センター管理!I97)/1000)</f>
        <v/>
      </c>
      <c r="Y97" s="168" t="str">
        <f>IF(SUM(センター管理!L97)=0,"",SUM(センター管理!L97)/1000)</f>
        <v/>
      </c>
      <c r="Z97" s="168" t="e">
        <f>IF(SUM(センター管理!#REF!)=0,"",SUM(センター管理!#REF!)/1000)</f>
        <v>#REF!</v>
      </c>
      <c r="AA97" s="168">
        <f>IF(SUM(居宅!H97)=0,"",SUM(居宅!H97)/1000)</f>
        <v>104013</v>
      </c>
      <c r="AB97" s="168" t="str">
        <f>IF(SUM(居宅!I97)=0,"",SUM(居宅!I97)/1000)</f>
        <v/>
      </c>
      <c r="AC97" s="168" t="str">
        <f>IF(SUM(居宅!L97)=0,"",SUM(居宅!L97)/1000)</f>
        <v/>
      </c>
      <c r="AD97" s="168" t="str">
        <f>IF(SUM(居宅!AB97)=0,"",SUM(居宅!AB97)/1000)</f>
        <v/>
      </c>
      <c r="AE97" s="168">
        <f>IF(SUM(居宅!AF97)=0,"",SUM(居宅!AF97)/1000)</f>
        <v>104013</v>
      </c>
      <c r="AF97" s="168" t="str">
        <f>IF(SUM(居宅!AP97)=0,"",SUM(居宅!AP97)/1000)</f>
        <v/>
      </c>
      <c r="AG97" s="168" t="str">
        <f>IF(SUM(居宅!AT97)=0,"",SUM(居宅!AT97)/1000)</f>
        <v/>
      </c>
      <c r="AH97" s="168" t="str">
        <f>IF(SUM(作業所!H97)=0,"",SUM(作業所!H97)/1000)</f>
        <v/>
      </c>
      <c r="AI97" s="168" t="str">
        <f>IF(SUM(作業所!I97)=0,"",SUM(作業所!I97)/1000)</f>
        <v/>
      </c>
      <c r="AJ97" s="168" t="str">
        <f>IF(SUM(作業所!K97)=0,"",SUM(作業所!K97)/1000)</f>
        <v/>
      </c>
      <c r="AK97" s="168" t="str">
        <f>IF(SUM(作業所!R97)=0,"",SUM(作業所!R97)/1000)</f>
        <v/>
      </c>
      <c r="AL97" s="621" t="str">
        <f>IF(SUM('市受託(公益)'!H97)=0,"",SUM('市受託(公益)'!H97)/1000)</f>
        <v/>
      </c>
      <c r="AM97" s="603" t="str">
        <f>IF(SUM('市受託(公益)'!I97)=0,"",SUM('市受託(公益)'!I97)/1000)</f>
        <v/>
      </c>
      <c r="AN97" s="174" t="str">
        <f>IF(SUM('市受託(公益)'!K97)=0,"",SUM('市受託(公益)'!K97)/1000)</f>
        <v/>
      </c>
      <c r="AO97" s="174" t="str">
        <f>IF(SUM('市受託(公益)'!M97)=0,"",SUM('市受託(公益)'!M97)/1000)</f>
        <v/>
      </c>
      <c r="AP97" s="174" t="e">
        <f>IF(SUM('市受託(公益)'!#REF!)=0,"",SUM('市受託(公益)'!#REF!)/1000)</f>
        <v>#REF!</v>
      </c>
    </row>
    <row r="98" spans="1:42" ht="13.8" hidden="1" outlineLevel="3">
      <c r="A98" s="170"/>
      <c r="F98" s="178" t="s">
        <v>705</v>
      </c>
      <c r="G98" s="43" t="s">
        <v>736</v>
      </c>
      <c r="H98" s="166">
        <v>101413</v>
      </c>
      <c r="I98" s="166">
        <f t="shared" si="2"/>
        <v>104013</v>
      </c>
      <c r="J98" s="166">
        <f t="shared" si="3"/>
        <v>2600</v>
      </c>
      <c r="K98" s="167" t="str">
        <f>IF(SUM(法人!H98)=0,"",SUM(法人!H98)/1000)</f>
        <v/>
      </c>
      <c r="L98" s="168" t="str">
        <f>IF(SUM(地域!H98)=0,"",SUM(地域!H98)/1000)</f>
        <v/>
      </c>
      <c r="M98" s="168" t="str">
        <f>IF(SUM(相談!H98)=0,"",SUM(相談!H98)/1000)</f>
        <v/>
      </c>
      <c r="N98" s="168" t="str">
        <f>IF(SUM(相談!I98)=0,"",SUM(相談!I98)/1000)</f>
        <v/>
      </c>
      <c r="O98" s="168" t="str">
        <f>IF(SUM(相談!M98)=0,"",SUM(相談!M98)/1000)</f>
        <v/>
      </c>
      <c r="P98" s="168" t="str">
        <f>IF(SUM(相談!Q98)=0,"",SUM(相談!Q98)/1000)</f>
        <v/>
      </c>
      <c r="Q98" s="168" t="str">
        <f>IF(SUM(基金!H98)=0,"",SUM(基金!H98)/1000)</f>
        <v/>
      </c>
      <c r="R98" s="168" t="str">
        <f>IF(SUM(善銀!H98)=0,"",SUM(善銀!H98)/1000)</f>
        <v/>
      </c>
      <c r="S98" s="168" t="str">
        <f>IF(SUM(一般募金!H98)=0,"",SUM(一般募金!H98)/1000)</f>
        <v/>
      </c>
      <c r="T98" s="168" t="str">
        <f>IF(SUM(一般募金!I98)=0,"",SUM(一般募金!I98)/1000)</f>
        <v/>
      </c>
      <c r="U98" s="168" t="str">
        <f>IF(SUM(一般募金!K98)=0,"",SUM(一般募金!K98)/1000)</f>
        <v/>
      </c>
      <c r="V98" s="168" t="str">
        <f>IF(SUM(歳末募金!H98)=0,"",SUM(歳末募金!I98)/1000)</f>
        <v/>
      </c>
      <c r="W98" s="168" t="str">
        <f>IF(SUM(センター管理!H98)=0,"",SUM(センター管理!H98)/1000)</f>
        <v/>
      </c>
      <c r="X98" s="168" t="str">
        <f>IF(SUM(センター管理!I98)=0,"",SUM(センター管理!I98)/1000)</f>
        <v/>
      </c>
      <c r="Y98" s="168" t="str">
        <f>IF(SUM(センター管理!L98)=0,"",SUM(センター管理!L98)/1000)</f>
        <v/>
      </c>
      <c r="Z98" s="168" t="e">
        <f>IF(SUM(センター管理!#REF!)=0,"",SUM(センター管理!#REF!)/1000)</f>
        <v>#REF!</v>
      </c>
      <c r="AA98" s="168">
        <f>IF(SUM(居宅!H98)=0,"",SUM(居宅!H98)/1000)</f>
        <v>104013</v>
      </c>
      <c r="AB98" s="168" t="str">
        <f>IF(SUM(居宅!I98)=0,"",SUM(居宅!I98)/1000)</f>
        <v/>
      </c>
      <c r="AC98" s="168" t="str">
        <f>IF(SUM(居宅!L98)=0,"",SUM(居宅!L98)/1000)</f>
        <v/>
      </c>
      <c r="AD98" s="168" t="str">
        <f>IF(SUM(居宅!AB98)=0,"",SUM(居宅!AB98)/1000)</f>
        <v/>
      </c>
      <c r="AE98" s="168">
        <f>IF(SUM(居宅!AF98)=0,"",SUM(居宅!AF98)/1000)</f>
        <v>104013</v>
      </c>
      <c r="AF98" s="168" t="str">
        <f>IF(SUM(居宅!AP98)=0,"",SUM(居宅!AP98)/1000)</f>
        <v/>
      </c>
      <c r="AG98" s="168" t="str">
        <f>IF(SUM(居宅!AT98)=0,"",SUM(居宅!AT98)/1000)</f>
        <v/>
      </c>
      <c r="AH98" s="168" t="str">
        <f>IF(SUM(作業所!H98)=0,"",SUM(作業所!H98)/1000)</f>
        <v/>
      </c>
      <c r="AI98" s="168" t="str">
        <f>IF(SUM(作業所!I98)=0,"",SUM(作業所!I98)/1000)</f>
        <v/>
      </c>
      <c r="AJ98" s="168" t="str">
        <f>IF(SUM(作業所!K98)=0,"",SUM(作業所!K98)/1000)</f>
        <v/>
      </c>
      <c r="AK98" s="168" t="str">
        <f>IF(SUM(作業所!R98)=0,"",SUM(作業所!R98)/1000)</f>
        <v/>
      </c>
      <c r="AL98" s="621" t="str">
        <f>IF(SUM('市受託(公益)'!H98)=0,"",SUM('市受託(公益)'!H98)/1000)</f>
        <v/>
      </c>
      <c r="AM98" s="603"/>
      <c r="AN98" s="174"/>
      <c r="AO98" s="174"/>
      <c r="AP98" s="174"/>
    </row>
    <row r="99" spans="1:42" ht="13.8" hidden="1" outlineLevel="3">
      <c r="A99" s="170"/>
      <c r="F99" s="178" t="s">
        <v>708</v>
      </c>
      <c r="G99" s="43" t="s">
        <v>712</v>
      </c>
      <c r="H99" s="166"/>
      <c r="I99" s="166" t="str">
        <f t="shared" si="2"/>
        <v/>
      </c>
      <c r="J99" s="166" t="str">
        <f t="shared" si="3"/>
        <v xml:space="preserve"> </v>
      </c>
      <c r="K99" s="167" t="str">
        <f>IF(SUM(法人!H99)=0,"",SUM(法人!H99)/1000)</f>
        <v/>
      </c>
      <c r="L99" s="168" t="str">
        <f>IF(SUM(地域!H99)=0,"",SUM(地域!H99)/1000)</f>
        <v/>
      </c>
      <c r="M99" s="168" t="str">
        <f>IF(SUM(相談!H99)=0,"",SUM(相談!H99)/1000)</f>
        <v/>
      </c>
      <c r="N99" s="168" t="str">
        <f>IF(SUM(相談!I99)=0,"",SUM(相談!I99)/1000)</f>
        <v/>
      </c>
      <c r="O99" s="168" t="str">
        <f>IF(SUM(相談!M99)=0,"",SUM(相談!M99)/1000)</f>
        <v/>
      </c>
      <c r="P99" s="168" t="str">
        <f>IF(SUM(相談!Q99)=0,"",SUM(相談!Q99)/1000)</f>
        <v/>
      </c>
      <c r="Q99" s="168" t="str">
        <f>IF(SUM(基金!H99)=0,"",SUM(基金!H99)/1000)</f>
        <v/>
      </c>
      <c r="R99" s="168" t="str">
        <f>IF(SUM(善銀!H99)=0,"",SUM(善銀!H99)/1000)</f>
        <v/>
      </c>
      <c r="S99" s="168" t="str">
        <f>IF(SUM(一般募金!H99)=0,"",SUM(一般募金!H99)/1000)</f>
        <v/>
      </c>
      <c r="T99" s="168" t="str">
        <f>IF(SUM(一般募金!I99)=0,"",SUM(一般募金!I99)/1000)</f>
        <v/>
      </c>
      <c r="U99" s="168" t="str">
        <f>IF(SUM(一般募金!K99)=0,"",SUM(一般募金!K99)/1000)</f>
        <v/>
      </c>
      <c r="V99" s="168" t="str">
        <f>IF(SUM(歳末募金!H99)=0,"",SUM(歳末募金!I99)/1000)</f>
        <v/>
      </c>
      <c r="W99" s="168" t="str">
        <f>IF(SUM(センター管理!H99)=0,"",SUM(センター管理!H99)/1000)</f>
        <v/>
      </c>
      <c r="X99" s="168" t="str">
        <f>IF(SUM(センター管理!I99)=0,"",SUM(センター管理!I99)/1000)</f>
        <v/>
      </c>
      <c r="Y99" s="168" t="str">
        <f>IF(SUM(センター管理!L99)=0,"",SUM(センター管理!L99)/1000)</f>
        <v/>
      </c>
      <c r="Z99" s="168" t="e">
        <f>IF(SUM(センター管理!#REF!)=0,"",SUM(センター管理!#REF!)/1000)</f>
        <v>#REF!</v>
      </c>
      <c r="AA99" s="168" t="str">
        <f>IF(SUM(居宅!H99)=0,"",SUM(居宅!H99)/1000)</f>
        <v/>
      </c>
      <c r="AB99" s="168" t="str">
        <f>IF(SUM(居宅!I99)=0,"",SUM(居宅!I99)/1000)</f>
        <v/>
      </c>
      <c r="AC99" s="168" t="str">
        <f>IF(SUM(居宅!L99)=0,"",SUM(居宅!L99)/1000)</f>
        <v/>
      </c>
      <c r="AD99" s="168" t="str">
        <f>IF(SUM(居宅!AB99)=0,"",SUM(居宅!AB99)/1000)</f>
        <v/>
      </c>
      <c r="AE99" s="168" t="str">
        <f>IF(SUM(居宅!AF99)=0,"",SUM(居宅!AF99)/1000)</f>
        <v/>
      </c>
      <c r="AF99" s="168" t="str">
        <f>IF(SUM(居宅!AP99)=0,"",SUM(居宅!AP99)/1000)</f>
        <v/>
      </c>
      <c r="AG99" s="168" t="str">
        <f>IF(SUM(居宅!AT99)=0,"",SUM(居宅!AT99)/1000)</f>
        <v/>
      </c>
      <c r="AH99" s="168" t="str">
        <f>IF(SUM(作業所!H99)=0,"",SUM(作業所!H99)/1000)</f>
        <v/>
      </c>
      <c r="AI99" s="168" t="str">
        <f>IF(SUM(作業所!I99)=0,"",SUM(作業所!I99)/1000)</f>
        <v/>
      </c>
      <c r="AJ99" s="168" t="str">
        <f>IF(SUM(作業所!K99)=0,"",SUM(作業所!K99)/1000)</f>
        <v/>
      </c>
      <c r="AK99" s="168" t="str">
        <f>IF(SUM(作業所!R99)=0,"",SUM(作業所!R99)/1000)</f>
        <v/>
      </c>
      <c r="AL99" s="621" t="str">
        <f>IF(SUM('市受託(公益)'!H99)=0,"",SUM('市受託(公益)'!H99)/1000)</f>
        <v/>
      </c>
      <c r="AM99" s="603"/>
      <c r="AN99" s="174"/>
      <c r="AO99" s="174"/>
      <c r="AP99" s="174"/>
    </row>
    <row r="100" spans="1:42" ht="13.8" hidden="1" outlineLevel="1">
      <c r="A100" s="170"/>
      <c r="D100" s="23" t="s">
        <v>427</v>
      </c>
      <c r="E100" s="82" t="s">
        <v>353</v>
      </c>
      <c r="F100" s="48"/>
      <c r="G100" s="172"/>
      <c r="H100" s="166">
        <v>8790</v>
      </c>
      <c r="I100" s="166">
        <f t="shared" si="2"/>
        <v>10021</v>
      </c>
      <c r="J100" s="166">
        <f t="shared" si="3"/>
        <v>1231</v>
      </c>
      <c r="K100" s="167" t="str">
        <f>IF(SUM(法人!H100)=0,"",SUM(法人!H100)/1000)</f>
        <v/>
      </c>
      <c r="L100" s="168" t="str">
        <f>IF(SUM(地域!H100)=0,"",SUM(地域!H100)/1000)</f>
        <v/>
      </c>
      <c r="M100" s="168" t="str">
        <f>IF(SUM(相談!H100)=0,"",SUM(相談!H100)/1000)</f>
        <v/>
      </c>
      <c r="N100" s="168" t="str">
        <f>IF(SUM(相談!I100)=0,"",SUM(相談!I100)/1000)</f>
        <v/>
      </c>
      <c r="O100" s="168" t="str">
        <f>IF(SUM(相談!M100)=0,"",SUM(相談!M100)/1000)</f>
        <v/>
      </c>
      <c r="P100" s="168" t="str">
        <f>IF(SUM(相談!Q100)=0,"",SUM(相談!Q100)/1000)</f>
        <v/>
      </c>
      <c r="Q100" s="168" t="str">
        <f>IF(SUM(基金!H100)=0,"",SUM(基金!H100)/1000)</f>
        <v/>
      </c>
      <c r="R100" s="168" t="str">
        <f>IF(SUM(善銀!H100)=0,"",SUM(善銀!H100)/1000)</f>
        <v/>
      </c>
      <c r="S100" s="168" t="str">
        <f>IF(SUM(一般募金!H100)=0,"",SUM(一般募金!H100)/1000)</f>
        <v/>
      </c>
      <c r="T100" s="168" t="str">
        <f>IF(SUM(一般募金!I100)=0,"",SUM(一般募金!I100)/1000)</f>
        <v/>
      </c>
      <c r="U100" s="168" t="str">
        <f>IF(SUM(一般募金!K100)=0,"",SUM(一般募金!K100)/1000)</f>
        <v/>
      </c>
      <c r="V100" s="168" t="str">
        <f>IF(SUM(歳末募金!H100)=0,"",SUM(歳末募金!I100)/1000)</f>
        <v/>
      </c>
      <c r="W100" s="168" t="str">
        <f>IF(SUM(センター管理!H100)=0,"",SUM(センター管理!H100)/1000)</f>
        <v/>
      </c>
      <c r="X100" s="168" t="str">
        <f>IF(SUM(センター管理!I100)=0,"",SUM(センター管理!I100)/1000)</f>
        <v/>
      </c>
      <c r="Y100" s="168" t="str">
        <f>IF(SUM(センター管理!L100)=0,"",SUM(センター管理!L100)/1000)</f>
        <v/>
      </c>
      <c r="Z100" s="168" t="e">
        <f>IF(SUM(センター管理!#REF!)=0,"",SUM(センター管理!#REF!)/1000)</f>
        <v>#REF!</v>
      </c>
      <c r="AA100" s="168">
        <f>IF(SUM(居宅!H100)=0,"",SUM(居宅!H100)/1000)</f>
        <v>10021</v>
      </c>
      <c r="AB100" s="168" t="str">
        <f>IF(SUM(居宅!I100)=0,"",SUM(居宅!I100)/1000)</f>
        <v/>
      </c>
      <c r="AC100" s="168">
        <f>IF(SUM(居宅!L100)=0,"",SUM(居宅!L100)/1000)</f>
        <v>8373</v>
      </c>
      <c r="AD100" s="168" t="str">
        <f>IF(SUM(居宅!AB100)=0,"",SUM(居宅!AB100)/1000)</f>
        <v/>
      </c>
      <c r="AE100" s="168" t="str">
        <f>IF(SUM(居宅!AF100)=0,"",SUM(居宅!AF100)/1000)</f>
        <v/>
      </c>
      <c r="AF100" s="168">
        <f>IF(SUM(居宅!AP100)=0,"",SUM(居宅!AP100)/1000)</f>
        <v>1648</v>
      </c>
      <c r="AG100" s="168" t="str">
        <f>IF(SUM(居宅!AT100)=0,"",SUM(居宅!AT100)/1000)</f>
        <v/>
      </c>
      <c r="AH100" s="168" t="str">
        <f>IF(SUM(作業所!H100)=0,"",SUM(作業所!H100)/1000)</f>
        <v/>
      </c>
      <c r="AI100" s="168" t="str">
        <f>IF(SUM(作業所!I100)=0,"",SUM(作業所!I100)/1000)</f>
        <v/>
      </c>
      <c r="AJ100" s="168" t="str">
        <f>IF(SUM(作業所!K100)=0,"",SUM(作業所!K100)/1000)</f>
        <v/>
      </c>
      <c r="AK100" s="168" t="str">
        <f>IF(SUM(作業所!R100)=0,"",SUM(作業所!R100)/1000)</f>
        <v/>
      </c>
      <c r="AL100" s="621" t="str">
        <f>IF(SUM('市受託(公益)'!H100)=0,"",SUM('市受託(公益)'!H100)/1000)</f>
        <v/>
      </c>
      <c r="AM100" s="603" t="str">
        <f>IF(SUM('市受託(公益)'!I100)=0,"",SUM('市受託(公益)'!I100)/1000)</f>
        <v/>
      </c>
      <c r="AN100" s="174" t="str">
        <f>IF(SUM('市受託(公益)'!K100)=0,"",SUM('市受託(公益)'!K100)/1000)</f>
        <v/>
      </c>
      <c r="AO100" s="174" t="str">
        <f>IF(SUM('市受託(公益)'!M100)=0,"",SUM('市受託(公益)'!M100)/1000)</f>
        <v/>
      </c>
      <c r="AP100" s="174" t="e">
        <f>IF(SUM('市受託(公益)'!#REF!)=0,"",SUM('市受託(公益)'!#REF!)/1000)</f>
        <v>#REF!</v>
      </c>
    </row>
    <row r="101" spans="1:42" ht="13.8" hidden="1" outlineLevel="2">
      <c r="A101" s="170"/>
      <c r="D101" s="24"/>
      <c r="E101" s="171"/>
      <c r="F101" s="27" t="s">
        <v>428</v>
      </c>
      <c r="G101" s="47" t="s">
        <v>429</v>
      </c>
      <c r="H101" s="166">
        <v>7754</v>
      </c>
      <c r="I101" s="166">
        <f t="shared" si="2"/>
        <v>8953</v>
      </c>
      <c r="J101" s="166">
        <f t="shared" si="3"/>
        <v>1199</v>
      </c>
      <c r="K101" s="167" t="str">
        <f>IF(SUM(法人!H101)=0,"",SUM(法人!H101)/1000)</f>
        <v/>
      </c>
      <c r="L101" s="168" t="str">
        <f>IF(SUM(地域!H101)=0,"",SUM(地域!H101)/1000)</f>
        <v/>
      </c>
      <c r="M101" s="168" t="str">
        <f>IF(SUM(相談!H101)=0,"",SUM(相談!H101)/1000)</f>
        <v/>
      </c>
      <c r="N101" s="168" t="str">
        <f>IF(SUM(相談!I101)=0,"",SUM(相談!I101)/1000)</f>
        <v/>
      </c>
      <c r="O101" s="168" t="str">
        <f>IF(SUM(相談!M101)=0,"",SUM(相談!M101)/1000)</f>
        <v/>
      </c>
      <c r="P101" s="168" t="str">
        <f>IF(SUM(相談!Q101)=0,"",SUM(相談!Q101)/1000)</f>
        <v/>
      </c>
      <c r="Q101" s="168" t="str">
        <f>IF(SUM(基金!H101)=0,"",SUM(基金!H101)/1000)</f>
        <v/>
      </c>
      <c r="R101" s="168" t="str">
        <f>IF(SUM(善銀!H101)=0,"",SUM(善銀!H101)/1000)</f>
        <v/>
      </c>
      <c r="S101" s="168" t="str">
        <f>IF(SUM(一般募金!H101)=0,"",SUM(一般募金!H101)/1000)</f>
        <v/>
      </c>
      <c r="T101" s="168" t="str">
        <f>IF(SUM(一般募金!I101)=0,"",SUM(一般募金!I101)/1000)</f>
        <v/>
      </c>
      <c r="U101" s="168" t="str">
        <f>IF(SUM(一般募金!K101)=0,"",SUM(一般募金!K101)/1000)</f>
        <v/>
      </c>
      <c r="V101" s="168" t="str">
        <f>IF(SUM(歳末募金!H101)=0,"",SUM(歳末募金!I101)/1000)</f>
        <v/>
      </c>
      <c r="W101" s="168" t="str">
        <f>IF(SUM(センター管理!H101)=0,"",SUM(センター管理!H101)/1000)</f>
        <v/>
      </c>
      <c r="X101" s="168" t="str">
        <f>IF(SUM(センター管理!I101)=0,"",SUM(センター管理!I101)/1000)</f>
        <v/>
      </c>
      <c r="Y101" s="168" t="str">
        <f>IF(SUM(センター管理!L101)=0,"",SUM(センター管理!L101)/1000)</f>
        <v/>
      </c>
      <c r="Z101" s="168" t="e">
        <f>IF(SUM(センター管理!#REF!)=0,"",SUM(センター管理!#REF!)/1000)</f>
        <v>#REF!</v>
      </c>
      <c r="AA101" s="168">
        <f>IF(SUM(居宅!H101)=0,"",SUM(居宅!H101)/1000)</f>
        <v>8953</v>
      </c>
      <c r="AB101" s="168" t="str">
        <f>IF(SUM(居宅!I101)=0,"",SUM(居宅!I101)/1000)</f>
        <v/>
      </c>
      <c r="AC101" s="168">
        <f>IF(SUM(居宅!L101)=0,"",SUM(居宅!L101)/1000)</f>
        <v>7470</v>
      </c>
      <c r="AD101" s="168" t="str">
        <f>IF(SUM(居宅!AB101)=0,"",SUM(居宅!AB101)/1000)</f>
        <v/>
      </c>
      <c r="AE101" s="168" t="str">
        <f>IF(SUM(居宅!AF101)=0,"",SUM(居宅!AF101)/1000)</f>
        <v/>
      </c>
      <c r="AF101" s="168">
        <f>IF(SUM(居宅!AP101)=0,"",SUM(居宅!AP101)/1000)</f>
        <v>1483</v>
      </c>
      <c r="AG101" s="168" t="str">
        <f>IF(SUM(居宅!AT101)=0,"",SUM(居宅!AT101)/1000)</f>
        <v/>
      </c>
      <c r="AH101" s="168" t="str">
        <f>IF(SUM(作業所!H101)=0,"",SUM(作業所!H101)/1000)</f>
        <v/>
      </c>
      <c r="AI101" s="168" t="str">
        <f>IF(SUM(作業所!I101)=0,"",SUM(作業所!I101)/1000)</f>
        <v/>
      </c>
      <c r="AJ101" s="168" t="str">
        <f>IF(SUM(作業所!K101)=0,"",SUM(作業所!K101)/1000)</f>
        <v/>
      </c>
      <c r="AK101" s="168" t="str">
        <f>IF(SUM(作業所!R101)=0,"",SUM(作業所!R101)/1000)</f>
        <v/>
      </c>
      <c r="AL101" s="621" t="str">
        <f>IF(SUM('市受託(公益)'!H101)=0,"",SUM('市受託(公益)'!H101)/1000)</f>
        <v/>
      </c>
      <c r="AM101" s="603" t="str">
        <f>IF(SUM('市受託(公益)'!I101)=0,"",SUM('市受託(公益)'!I101)/1000)</f>
        <v/>
      </c>
      <c r="AN101" s="174" t="str">
        <f>IF(SUM('市受託(公益)'!K101)=0,"",SUM('市受託(公益)'!K101)/1000)</f>
        <v/>
      </c>
      <c r="AO101" s="174" t="str">
        <f>IF(SUM('市受託(公益)'!M101)=0,"",SUM('市受託(公益)'!M101)/1000)</f>
        <v/>
      </c>
      <c r="AP101" s="174" t="e">
        <f>IF(SUM('市受託(公益)'!#REF!)=0,"",SUM('市受託(公益)'!#REF!)/1000)</f>
        <v>#REF!</v>
      </c>
    </row>
    <row r="102" spans="1:42" ht="13.8" hidden="1" outlineLevel="3">
      <c r="A102" s="170"/>
      <c r="F102" s="178" t="s">
        <v>705</v>
      </c>
      <c r="G102" s="43" t="s">
        <v>748</v>
      </c>
      <c r="H102" s="166">
        <v>5371</v>
      </c>
      <c r="I102" s="166">
        <f t="shared" si="2"/>
        <v>5601</v>
      </c>
      <c r="J102" s="166">
        <f t="shared" si="3"/>
        <v>230</v>
      </c>
      <c r="K102" s="167" t="str">
        <f>IF(SUM(法人!H102)=0,"",SUM(法人!H102)/1000)</f>
        <v/>
      </c>
      <c r="L102" s="168" t="str">
        <f>IF(SUM(地域!H102)=0,"",SUM(地域!H102)/1000)</f>
        <v/>
      </c>
      <c r="M102" s="168" t="str">
        <f>IF(SUM(相談!H102)=0,"",SUM(相談!H102)/1000)</f>
        <v/>
      </c>
      <c r="N102" s="168" t="str">
        <f>IF(SUM(相談!I102)=0,"",SUM(相談!I102)/1000)</f>
        <v/>
      </c>
      <c r="O102" s="168" t="str">
        <f>IF(SUM(相談!M102)=0,"",SUM(相談!M102)/1000)</f>
        <v/>
      </c>
      <c r="P102" s="168" t="str">
        <f>IF(SUM(相談!Q102)=0,"",SUM(相談!Q102)/1000)</f>
        <v/>
      </c>
      <c r="Q102" s="168" t="str">
        <f>IF(SUM(基金!H102)=0,"",SUM(基金!H102)/1000)</f>
        <v/>
      </c>
      <c r="R102" s="168" t="str">
        <f>IF(SUM(善銀!H102)=0,"",SUM(善銀!H102)/1000)</f>
        <v/>
      </c>
      <c r="S102" s="168" t="str">
        <f>IF(SUM(一般募金!H102)=0,"",SUM(一般募金!H102)/1000)</f>
        <v/>
      </c>
      <c r="T102" s="168" t="str">
        <f>IF(SUM(一般募金!I102)=0,"",SUM(一般募金!I102)/1000)</f>
        <v/>
      </c>
      <c r="U102" s="168" t="str">
        <f>IF(SUM(一般募金!K102)=0,"",SUM(一般募金!K102)/1000)</f>
        <v/>
      </c>
      <c r="V102" s="168" t="str">
        <f>IF(SUM(歳末募金!H102)=0,"",SUM(歳末募金!I102)/1000)</f>
        <v/>
      </c>
      <c r="W102" s="168" t="str">
        <f>IF(SUM(センター管理!H102)=0,"",SUM(センター管理!H102)/1000)</f>
        <v/>
      </c>
      <c r="X102" s="168" t="str">
        <f>IF(SUM(センター管理!I102)=0,"",SUM(センター管理!I102)/1000)</f>
        <v/>
      </c>
      <c r="Y102" s="168" t="str">
        <f>IF(SUM(センター管理!L102)=0,"",SUM(センター管理!L102)/1000)</f>
        <v/>
      </c>
      <c r="Z102" s="168" t="e">
        <f>IF(SUM(センター管理!#REF!)=0,"",SUM(センター管理!#REF!)/1000)</f>
        <v>#REF!</v>
      </c>
      <c r="AA102" s="168">
        <f>IF(SUM(居宅!H102)=0,"",SUM(居宅!H102)/1000)</f>
        <v>5601</v>
      </c>
      <c r="AB102" s="168" t="str">
        <f>IF(SUM(居宅!I102)=0,"",SUM(居宅!I102)/1000)</f>
        <v/>
      </c>
      <c r="AC102" s="168">
        <f>IF(SUM(居宅!L102)=0,"",SUM(居宅!L102)/1000)</f>
        <v>5601</v>
      </c>
      <c r="AD102" s="168" t="str">
        <f>IF(SUM(居宅!AB102)=0,"",SUM(居宅!AB102)/1000)</f>
        <v/>
      </c>
      <c r="AE102" s="168" t="str">
        <f>IF(SUM(居宅!AF102)=0,"",SUM(居宅!AF102)/1000)</f>
        <v/>
      </c>
      <c r="AF102" s="168" t="str">
        <f>IF(SUM(居宅!AP102)=0,"",SUM(居宅!AP102)/1000)</f>
        <v/>
      </c>
      <c r="AG102" s="168" t="str">
        <f>IF(SUM(居宅!AT102)=0,"",SUM(居宅!AT102)/1000)</f>
        <v/>
      </c>
      <c r="AH102" s="168" t="str">
        <f>IF(SUM(作業所!H102)=0,"",SUM(作業所!H102)/1000)</f>
        <v/>
      </c>
      <c r="AI102" s="168" t="str">
        <f>IF(SUM(作業所!I102)=0,"",SUM(作業所!I102)/1000)</f>
        <v/>
      </c>
      <c r="AJ102" s="168" t="str">
        <f>IF(SUM(作業所!K102)=0,"",SUM(作業所!K102)/1000)</f>
        <v/>
      </c>
      <c r="AK102" s="168" t="str">
        <f>IF(SUM(作業所!R102)=0,"",SUM(作業所!R102)/1000)</f>
        <v/>
      </c>
      <c r="AL102" s="621" t="str">
        <f>IF(SUM('市受託(公益)'!H102)=0,"",SUM('市受託(公益)'!H102)/1000)</f>
        <v/>
      </c>
      <c r="AM102" s="603"/>
      <c r="AN102" s="174"/>
      <c r="AO102" s="174"/>
      <c r="AP102" s="174"/>
    </row>
    <row r="103" spans="1:42" ht="13.8" hidden="1" outlineLevel="3">
      <c r="A103" s="170"/>
      <c r="F103" s="178" t="s">
        <v>706</v>
      </c>
      <c r="G103" s="43" t="s">
        <v>893</v>
      </c>
      <c r="H103" s="166">
        <v>2383</v>
      </c>
      <c r="I103" s="166">
        <f t="shared" si="2"/>
        <v>3352</v>
      </c>
      <c r="J103" s="166">
        <f t="shared" si="3"/>
        <v>969</v>
      </c>
      <c r="K103" s="167" t="str">
        <f>IF(SUM(法人!H103)=0,"",SUM(法人!H103)/1000)</f>
        <v/>
      </c>
      <c r="L103" s="168" t="str">
        <f>IF(SUM(地域!H103)=0,"",SUM(地域!H103)/1000)</f>
        <v/>
      </c>
      <c r="M103" s="168" t="str">
        <f>IF(SUM(相談!H103)=0,"",SUM(相談!H103)/1000)</f>
        <v/>
      </c>
      <c r="N103" s="168" t="str">
        <f>IF(SUM(相談!I103)=0,"",SUM(相談!I103)/1000)</f>
        <v/>
      </c>
      <c r="O103" s="168" t="str">
        <f>IF(SUM(相談!M103)=0,"",SUM(相談!M103)/1000)</f>
        <v/>
      </c>
      <c r="P103" s="168" t="str">
        <f>IF(SUM(相談!Q103)=0,"",SUM(相談!Q103)/1000)</f>
        <v/>
      </c>
      <c r="Q103" s="168" t="str">
        <f>IF(SUM(基金!H103)=0,"",SUM(基金!H103)/1000)</f>
        <v/>
      </c>
      <c r="R103" s="168" t="str">
        <f>IF(SUM(善銀!H103)=0,"",SUM(善銀!H103)/1000)</f>
        <v/>
      </c>
      <c r="S103" s="168" t="str">
        <f>IF(SUM(一般募金!H103)=0,"",SUM(一般募金!H103)/1000)</f>
        <v/>
      </c>
      <c r="T103" s="168" t="str">
        <f>IF(SUM(一般募金!I103)=0,"",SUM(一般募金!I103)/1000)</f>
        <v/>
      </c>
      <c r="U103" s="168" t="str">
        <f>IF(SUM(一般募金!K103)=0,"",SUM(一般募金!K103)/1000)</f>
        <v/>
      </c>
      <c r="V103" s="168" t="str">
        <f>IF(SUM(歳末募金!H103)=0,"",SUM(歳末募金!I103)/1000)</f>
        <v/>
      </c>
      <c r="W103" s="168" t="str">
        <f>IF(SUM(センター管理!H103)=0,"",SUM(センター管理!H103)/1000)</f>
        <v/>
      </c>
      <c r="X103" s="168" t="str">
        <f>IF(SUM(センター管理!I103)=0,"",SUM(センター管理!I103)/1000)</f>
        <v/>
      </c>
      <c r="Y103" s="168" t="str">
        <f>IF(SUM(センター管理!L103)=0,"",SUM(センター管理!L103)/1000)</f>
        <v/>
      </c>
      <c r="Z103" s="168" t="e">
        <f>IF(SUM(センター管理!#REF!)=0,"",SUM(センター管理!#REF!)/1000)</f>
        <v>#REF!</v>
      </c>
      <c r="AA103" s="168">
        <f>IF(SUM(居宅!H103)=0,"",SUM(居宅!H103)/1000)</f>
        <v>3352</v>
      </c>
      <c r="AB103" s="168" t="str">
        <f>IF(SUM(居宅!I103)=0,"",SUM(居宅!I103)/1000)</f>
        <v/>
      </c>
      <c r="AC103" s="168">
        <f>IF(SUM(居宅!L103)=0,"",SUM(居宅!L103)/1000)</f>
        <v>1869</v>
      </c>
      <c r="AD103" s="168" t="str">
        <f>IF(SUM(居宅!AB103)=0,"",SUM(居宅!AB103)/1000)</f>
        <v/>
      </c>
      <c r="AE103" s="168" t="str">
        <f>IF(SUM(居宅!AF103)=0,"",SUM(居宅!AF103)/1000)</f>
        <v/>
      </c>
      <c r="AF103" s="168">
        <f>IF(SUM(居宅!AP103)=0,"",SUM(居宅!AP103)/1000)</f>
        <v>1483</v>
      </c>
      <c r="AG103" s="168" t="str">
        <f>IF(SUM(居宅!AT103)=0,"",SUM(居宅!AT103)/1000)</f>
        <v/>
      </c>
      <c r="AH103" s="168" t="str">
        <f>IF(SUM(作業所!H103)=0,"",SUM(作業所!H103)/1000)</f>
        <v/>
      </c>
      <c r="AI103" s="168" t="str">
        <f>IF(SUM(作業所!I103)=0,"",SUM(作業所!I103)/1000)</f>
        <v/>
      </c>
      <c r="AJ103" s="168" t="str">
        <f>IF(SUM(作業所!K103)=0,"",SUM(作業所!K103)/1000)</f>
        <v/>
      </c>
      <c r="AK103" s="168" t="str">
        <f>IF(SUM(作業所!R103)=0,"",SUM(作業所!R103)/1000)</f>
        <v/>
      </c>
      <c r="AL103" s="621" t="str">
        <f>IF(SUM('市受託(公益)'!H103)=0,"",SUM('市受託(公益)'!H103)/1000)</f>
        <v/>
      </c>
      <c r="AM103" s="603"/>
      <c r="AN103" s="174"/>
      <c r="AO103" s="174"/>
      <c r="AP103" s="174"/>
    </row>
    <row r="104" spans="1:42" ht="13.8" hidden="1" outlineLevel="2">
      <c r="A104" s="170"/>
      <c r="F104" s="27" t="s">
        <v>430</v>
      </c>
      <c r="G104" s="47" t="s">
        <v>432</v>
      </c>
      <c r="H104" s="166">
        <v>17</v>
      </c>
      <c r="I104" s="166">
        <f t="shared" si="2"/>
        <v>21</v>
      </c>
      <c r="J104" s="166">
        <f t="shared" si="3"/>
        <v>4</v>
      </c>
      <c r="K104" s="167" t="str">
        <f>IF(SUM(法人!H104)=0,"",SUM(法人!H104)/1000)</f>
        <v/>
      </c>
      <c r="L104" s="168" t="str">
        <f>IF(SUM(地域!H104)=0,"",SUM(地域!H104)/1000)</f>
        <v/>
      </c>
      <c r="M104" s="168" t="str">
        <f>IF(SUM(相談!H104)=0,"",SUM(相談!H104)/1000)</f>
        <v/>
      </c>
      <c r="N104" s="168" t="str">
        <f>IF(SUM(相談!I104)=0,"",SUM(相談!I104)/1000)</f>
        <v/>
      </c>
      <c r="O104" s="168" t="str">
        <f>IF(SUM(相談!M104)=0,"",SUM(相談!M104)/1000)</f>
        <v/>
      </c>
      <c r="P104" s="168" t="str">
        <f>IF(SUM(相談!Q104)=0,"",SUM(相談!Q104)/1000)</f>
        <v/>
      </c>
      <c r="Q104" s="168" t="str">
        <f>IF(SUM(基金!H104)=0,"",SUM(基金!H104)/1000)</f>
        <v/>
      </c>
      <c r="R104" s="168" t="str">
        <f>IF(SUM(善銀!H104)=0,"",SUM(善銀!H104)/1000)</f>
        <v/>
      </c>
      <c r="S104" s="168" t="str">
        <f>IF(SUM(一般募金!H104)=0,"",SUM(一般募金!H104)/1000)</f>
        <v/>
      </c>
      <c r="T104" s="168" t="str">
        <f>IF(SUM(一般募金!I104)=0,"",SUM(一般募金!I104)/1000)</f>
        <v/>
      </c>
      <c r="U104" s="168" t="str">
        <f>IF(SUM(一般募金!K104)=0,"",SUM(一般募金!K104)/1000)</f>
        <v/>
      </c>
      <c r="V104" s="168" t="str">
        <f>IF(SUM(歳末募金!H104)=0,"",SUM(歳末募金!I104)/1000)</f>
        <v/>
      </c>
      <c r="W104" s="168" t="str">
        <f>IF(SUM(センター管理!H104)=0,"",SUM(センター管理!H104)/1000)</f>
        <v/>
      </c>
      <c r="X104" s="168" t="str">
        <f>IF(SUM(センター管理!I104)=0,"",SUM(センター管理!I104)/1000)</f>
        <v/>
      </c>
      <c r="Y104" s="168" t="str">
        <f>IF(SUM(センター管理!L104)=0,"",SUM(センター管理!L104)/1000)</f>
        <v/>
      </c>
      <c r="Z104" s="168" t="e">
        <f>IF(SUM(センター管理!#REF!)=0,"",SUM(センター管理!#REF!)/1000)</f>
        <v>#REF!</v>
      </c>
      <c r="AA104" s="168">
        <f>IF(SUM(居宅!H104)=0,"",SUM(居宅!H104)/1000)</f>
        <v>21</v>
      </c>
      <c r="AB104" s="168" t="str">
        <f>IF(SUM(居宅!I104)=0,"",SUM(居宅!I104)/1000)</f>
        <v/>
      </c>
      <c r="AC104" s="168">
        <f>IF(SUM(居宅!L104)=0,"",SUM(居宅!L104)/1000)</f>
        <v>21</v>
      </c>
      <c r="AD104" s="168" t="str">
        <f>IF(SUM(居宅!AB104)=0,"",SUM(居宅!AB104)/1000)</f>
        <v/>
      </c>
      <c r="AE104" s="168" t="str">
        <f>IF(SUM(居宅!AF104)=0,"",SUM(居宅!AF104)/1000)</f>
        <v/>
      </c>
      <c r="AF104" s="168" t="str">
        <f>IF(SUM(居宅!AP104)=0,"",SUM(居宅!AP104)/1000)</f>
        <v/>
      </c>
      <c r="AG104" s="168" t="str">
        <f>IF(SUM(居宅!AT104)=0,"",SUM(居宅!AT104)/1000)</f>
        <v/>
      </c>
      <c r="AH104" s="168" t="str">
        <f>IF(SUM(作業所!H104)=0,"",SUM(作業所!H104)/1000)</f>
        <v/>
      </c>
      <c r="AI104" s="168" t="str">
        <f>IF(SUM(作業所!I104)=0,"",SUM(作業所!I104)/1000)</f>
        <v/>
      </c>
      <c r="AJ104" s="168" t="str">
        <f>IF(SUM(作業所!K104)=0,"",SUM(作業所!K104)/1000)</f>
        <v/>
      </c>
      <c r="AK104" s="168" t="str">
        <f>IF(SUM(作業所!R104)=0,"",SUM(作業所!R104)/1000)</f>
        <v/>
      </c>
      <c r="AL104" s="621" t="str">
        <f>IF(SUM('市受託(公益)'!H104)=0,"",SUM('市受託(公益)'!H104)/1000)</f>
        <v/>
      </c>
      <c r="AM104" s="603"/>
      <c r="AN104" s="174"/>
      <c r="AO104" s="174"/>
      <c r="AP104" s="174"/>
    </row>
    <row r="105" spans="1:42" ht="13.8" hidden="1" outlineLevel="3">
      <c r="A105" s="170"/>
      <c r="F105" s="178" t="s">
        <v>705</v>
      </c>
      <c r="G105" s="43" t="s">
        <v>749</v>
      </c>
      <c r="H105" s="166">
        <v>15</v>
      </c>
      <c r="I105" s="166">
        <f t="shared" si="2"/>
        <v>18</v>
      </c>
      <c r="J105" s="166">
        <f t="shared" si="3"/>
        <v>3</v>
      </c>
      <c r="K105" s="167" t="str">
        <f>IF(SUM(法人!H105)=0,"",SUM(法人!H105)/1000)</f>
        <v/>
      </c>
      <c r="L105" s="168" t="str">
        <f>IF(SUM(地域!H105)=0,"",SUM(地域!H105)/1000)</f>
        <v/>
      </c>
      <c r="M105" s="168" t="str">
        <f>IF(SUM(相談!H105)=0,"",SUM(相談!H105)/1000)</f>
        <v/>
      </c>
      <c r="N105" s="168" t="str">
        <f>IF(SUM(相談!I105)=0,"",SUM(相談!I105)/1000)</f>
        <v/>
      </c>
      <c r="O105" s="168" t="str">
        <f>IF(SUM(相談!M105)=0,"",SUM(相談!M105)/1000)</f>
        <v/>
      </c>
      <c r="P105" s="168" t="str">
        <f>IF(SUM(相談!Q105)=0,"",SUM(相談!Q105)/1000)</f>
        <v/>
      </c>
      <c r="Q105" s="168" t="str">
        <f>IF(SUM(基金!H105)=0,"",SUM(基金!H105)/1000)</f>
        <v/>
      </c>
      <c r="R105" s="168" t="str">
        <f>IF(SUM(善銀!H105)=0,"",SUM(善銀!H105)/1000)</f>
        <v/>
      </c>
      <c r="S105" s="168" t="str">
        <f>IF(SUM(一般募金!H105)=0,"",SUM(一般募金!H105)/1000)</f>
        <v/>
      </c>
      <c r="T105" s="168" t="str">
        <f>IF(SUM(一般募金!I105)=0,"",SUM(一般募金!I105)/1000)</f>
        <v/>
      </c>
      <c r="U105" s="168" t="str">
        <f>IF(SUM(一般募金!K105)=0,"",SUM(一般募金!K105)/1000)</f>
        <v/>
      </c>
      <c r="V105" s="168" t="str">
        <f>IF(SUM(歳末募金!H105)=0,"",SUM(歳末募金!I105)/1000)</f>
        <v/>
      </c>
      <c r="W105" s="168" t="str">
        <f>IF(SUM(センター管理!H105)=0,"",SUM(センター管理!H105)/1000)</f>
        <v/>
      </c>
      <c r="X105" s="168" t="str">
        <f>IF(SUM(センター管理!I105)=0,"",SUM(センター管理!I105)/1000)</f>
        <v/>
      </c>
      <c r="Y105" s="168" t="str">
        <f>IF(SUM(センター管理!L105)=0,"",SUM(センター管理!L105)/1000)</f>
        <v/>
      </c>
      <c r="Z105" s="168" t="e">
        <f>IF(SUM(センター管理!#REF!)=0,"",SUM(センター管理!#REF!)/1000)</f>
        <v>#REF!</v>
      </c>
      <c r="AA105" s="168">
        <f>IF(SUM(居宅!H105)=0,"",SUM(居宅!H105)/1000)</f>
        <v>18</v>
      </c>
      <c r="AB105" s="168" t="str">
        <f>IF(SUM(居宅!I105)=0,"",SUM(居宅!I105)/1000)</f>
        <v/>
      </c>
      <c r="AC105" s="168">
        <f>IF(SUM(居宅!L105)=0,"",SUM(居宅!L105)/1000)</f>
        <v>18</v>
      </c>
      <c r="AD105" s="168" t="str">
        <f>IF(SUM(居宅!AB105)=0,"",SUM(居宅!AB105)/1000)</f>
        <v/>
      </c>
      <c r="AE105" s="168" t="str">
        <f>IF(SUM(居宅!AF105)=0,"",SUM(居宅!AF105)/1000)</f>
        <v/>
      </c>
      <c r="AF105" s="168" t="str">
        <f>IF(SUM(居宅!AP105)=0,"",SUM(居宅!AP105)/1000)</f>
        <v/>
      </c>
      <c r="AG105" s="168" t="str">
        <f>IF(SUM(居宅!AT105)=0,"",SUM(居宅!AT105)/1000)</f>
        <v/>
      </c>
      <c r="AH105" s="168" t="str">
        <f>IF(SUM(作業所!H105)=0,"",SUM(作業所!H105)/1000)</f>
        <v/>
      </c>
      <c r="AI105" s="168" t="str">
        <f>IF(SUM(作業所!I105)=0,"",SUM(作業所!I105)/1000)</f>
        <v/>
      </c>
      <c r="AJ105" s="168" t="str">
        <f>IF(SUM(作業所!K105)=0,"",SUM(作業所!K105)/1000)</f>
        <v/>
      </c>
      <c r="AK105" s="168" t="str">
        <f>IF(SUM(作業所!R105)=0,"",SUM(作業所!R105)/1000)</f>
        <v/>
      </c>
      <c r="AL105" s="621" t="str">
        <f>IF(SUM('市受託(公益)'!H105)=0,"",SUM('市受託(公益)'!H105)/1000)</f>
        <v/>
      </c>
      <c r="AM105" s="603"/>
      <c r="AN105" s="174"/>
      <c r="AO105" s="174"/>
      <c r="AP105" s="174"/>
    </row>
    <row r="106" spans="1:42" ht="13.8" hidden="1" outlineLevel="3">
      <c r="A106" s="170"/>
      <c r="F106" s="178" t="s">
        <v>706</v>
      </c>
      <c r="G106" s="43" t="s">
        <v>750</v>
      </c>
      <c r="H106" s="166">
        <v>2</v>
      </c>
      <c r="I106" s="166">
        <f t="shared" si="2"/>
        <v>3</v>
      </c>
      <c r="J106" s="166">
        <f t="shared" si="3"/>
        <v>1</v>
      </c>
      <c r="K106" s="167" t="str">
        <f>IF(SUM(法人!H106)=0,"",SUM(法人!H106)/1000)</f>
        <v/>
      </c>
      <c r="L106" s="168" t="str">
        <f>IF(SUM(地域!H106)=0,"",SUM(地域!H106)/1000)</f>
        <v/>
      </c>
      <c r="M106" s="168" t="str">
        <f>IF(SUM(相談!H106)=0,"",SUM(相談!H106)/1000)</f>
        <v/>
      </c>
      <c r="N106" s="168" t="str">
        <f>IF(SUM(相談!I106)=0,"",SUM(相談!I106)/1000)</f>
        <v/>
      </c>
      <c r="O106" s="168" t="str">
        <f>IF(SUM(相談!M106)=0,"",SUM(相談!M106)/1000)</f>
        <v/>
      </c>
      <c r="P106" s="168" t="str">
        <f>IF(SUM(相談!Q106)=0,"",SUM(相談!Q106)/1000)</f>
        <v/>
      </c>
      <c r="Q106" s="168" t="str">
        <f>IF(SUM(基金!H106)=0,"",SUM(基金!H106)/1000)</f>
        <v/>
      </c>
      <c r="R106" s="168" t="str">
        <f>IF(SUM(善銀!H106)=0,"",SUM(善銀!H106)/1000)</f>
        <v/>
      </c>
      <c r="S106" s="168" t="str">
        <f>IF(SUM(一般募金!H106)=0,"",SUM(一般募金!H106)/1000)</f>
        <v/>
      </c>
      <c r="T106" s="168" t="str">
        <f>IF(SUM(一般募金!I106)=0,"",SUM(一般募金!I106)/1000)</f>
        <v/>
      </c>
      <c r="U106" s="168" t="str">
        <f>IF(SUM(一般募金!K106)=0,"",SUM(一般募金!K106)/1000)</f>
        <v/>
      </c>
      <c r="V106" s="168" t="str">
        <f>IF(SUM(歳末募金!H106)=0,"",SUM(歳末募金!I106)/1000)</f>
        <v/>
      </c>
      <c r="W106" s="168" t="str">
        <f>IF(SUM(センター管理!H106)=0,"",SUM(センター管理!H106)/1000)</f>
        <v/>
      </c>
      <c r="X106" s="168" t="str">
        <f>IF(SUM(センター管理!I106)=0,"",SUM(センター管理!I106)/1000)</f>
        <v/>
      </c>
      <c r="Y106" s="168" t="str">
        <f>IF(SUM(センター管理!L106)=0,"",SUM(センター管理!L106)/1000)</f>
        <v/>
      </c>
      <c r="Z106" s="168" t="e">
        <f>IF(SUM(センター管理!#REF!)=0,"",SUM(センター管理!#REF!)/1000)</f>
        <v>#REF!</v>
      </c>
      <c r="AA106" s="168">
        <f>IF(SUM(居宅!H106)=0,"",SUM(居宅!H106)/1000)</f>
        <v>3</v>
      </c>
      <c r="AB106" s="168" t="str">
        <f>IF(SUM(居宅!I106)=0,"",SUM(居宅!I106)/1000)</f>
        <v/>
      </c>
      <c r="AC106" s="168">
        <f>IF(SUM(居宅!L106)=0,"",SUM(居宅!L106)/1000)</f>
        <v>3</v>
      </c>
      <c r="AD106" s="168" t="str">
        <f>IF(SUM(居宅!AB106)=0,"",SUM(居宅!AB106)/1000)</f>
        <v/>
      </c>
      <c r="AE106" s="168" t="str">
        <f>IF(SUM(居宅!AF106)=0,"",SUM(居宅!AF106)/1000)</f>
        <v/>
      </c>
      <c r="AF106" s="168" t="str">
        <f>IF(SUM(居宅!AP106)=0,"",SUM(居宅!AP106)/1000)</f>
        <v/>
      </c>
      <c r="AG106" s="168" t="str">
        <f>IF(SUM(居宅!AT106)=0,"",SUM(居宅!AT106)/1000)</f>
        <v/>
      </c>
      <c r="AH106" s="168" t="str">
        <f>IF(SUM(作業所!H106)=0,"",SUM(作業所!H106)/1000)</f>
        <v/>
      </c>
      <c r="AI106" s="168" t="str">
        <f>IF(SUM(作業所!I106)=0,"",SUM(作業所!I106)/1000)</f>
        <v/>
      </c>
      <c r="AJ106" s="168" t="str">
        <f>IF(SUM(作業所!K106)=0,"",SUM(作業所!K106)/1000)</f>
        <v/>
      </c>
      <c r="AK106" s="168" t="str">
        <f>IF(SUM(作業所!R106)=0,"",SUM(作業所!R106)/1000)</f>
        <v/>
      </c>
      <c r="AL106" s="621" t="str">
        <f>IF(SUM('市受託(公益)'!H106)=0,"",SUM('市受託(公益)'!H106)/1000)</f>
        <v/>
      </c>
      <c r="AM106" s="603"/>
      <c r="AN106" s="174"/>
      <c r="AO106" s="174"/>
      <c r="AP106" s="174"/>
    </row>
    <row r="107" spans="1:42" ht="13.8" hidden="1" outlineLevel="2">
      <c r="A107" s="170"/>
      <c r="F107" s="27" t="s">
        <v>431</v>
      </c>
      <c r="G107" s="47" t="s">
        <v>433</v>
      </c>
      <c r="H107" s="166">
        <v>1019</v>
      </c>
      <c r="I107" s="166">
        <f t="shared" si="2"/>
        <v>1047</v>
      </c>
      <c r="J107" s="166">
        <f t="shared" si="3"/>
        <v>28</v>
      </c>
      <c r="K107" s="167" t="str">
        <f>IF(SUM(法人!H107)=0,"",SUM(法人!H107)/1000)</f>
        <v/>
      </c>
      <c r="L107" s="168" t="str">
        <f>IF(SUM(地域!H107)=0,"",SUM(地域!H107)/1000)</f>
        <v/>
      </c>
      <c r="M107" s="168" t="str">
        <f>IF(SUM(相談!H107)=0,"",SUM(相談!H107)/1000)</f>
        <v/>
      </c>
      <c r="N107" s="168" t="str">
        <f>IF(SUM(相談!I107)=0,"",SUM(相談!I107)/1000)</f>
        <v/>
      </c>
      <c r="O107" s="168" t="str">
        <f>IF(SUM(相談!M107)=0,"",SUM(相談!M107)/1000)</f>
        <v/>
      </c>
      <c r="P107" s="168" t="str">
        <f>IF(SUM(相談!Q107)=0,"",SUM(相談!Q107)/1000)</f>
        <v/>
      </c>
      <c r="Q107" s="168" t="str">
        <f>IF(SUM(基金!H107)=0,"",SUM(基金!H107)/1000)</f>
        <v/>
      </c>
      <c r="R107" s="168" t="str">
        <f>IF(SUM(善銀!H107)=0,"",SUM(善銀!H107)/1000)</f>
        <v/>
      </c>
      <c r="S107" s="168" t="str">
        <f>IF(SUM(一般募金!H107)=0,"",SUM(一般募金!H107)/1000)</f>
        <v/>
      </c>
      <c r="T107" s="168" t="str">
        <f>IF(SUM(一般募金!I107)=0,"",SUM(一般募金!I107)/1000)</f>
        <v/>
      </c>
      <c r="U107" s="168" t="str">
        <f>IF(SUM(一般募金!K107)=0,"",SUM(一般募金!K107)/1000)</f>
        <v/>
      </c>
      <c r="V107" s="168" t="str">
        <f>IF(SUM(歳末募金!H107)=0,"",SUM(歳末募金!I107)/1000)</f>
        <v/>
      </c>
      <c r="W107" s="168" t="str">
        <f>IF(SUM(センター管理!H107)=0,"",SUM(センター管理!H107)/1000)</f>
        <v/>
      </c>
      <c r="X107" s="168" t="str">
        <f>IF(SUM(センター管理!I107)=0,"",SUM(センター管理!I107)/1000)</f>
        <v/>
      </c>
      <c r="Y107" s="168" t="str">
        <f>IF(SUM(センター管理!L107)=0,"",SUM(センター管理!L107)/1000)</f>
        <v/>
      </c>
      <c r="Z107" s="168" t="e">
        <f>IF(SUM(センター管理!#REF!)=0,"",SUM(センター管理!#REF!)/1000)</f>
        <v>#REF!</v>
      </c>
      <c r="AA107" s="168">
        <f>IF(SUM(居宅!H107)=0,"",SUM(居宅!H107)/1000)</f>
        <v>1047</v>
      </c>
      <c r="AB107" s="168" t="str">
        <f>IF(SUM(居宅!I107)=0,"",SUM(居宅!I107)/1000)</f>
        <v/>
      </c>
      <c r="AC107" s="168">
        <f>IF(SUM(居宅!L107)=0,"",SUM(居宅!L107)/1000)</f>
        <v>882</v>
      </c>
      <c r="AD107" s="168" t="str">
        <f>IF(SUM(居宅!AB107)=0,"",SUM(居宅!AB107)/1000)</f>
        <v/>
      </c>
      <c r="AE107" s="168" t="str">
        <f>IF(SUM(居宅!AF107)=0,"",SUM(居宅!AF107)/1000)</f>
        <v/>
      </c>
      <c r="AF107" s="168">
        <f>IF(SUM(居宅!AP107)=0,"",SUM(居宅!AP107)/1000)</f>
        <v>165</v>
      </c>
      <c r="AG107" s="168" t="str">
        <f>IF(SUM(居宅!AT107)=0,"",SUM(居宅!AT107)/1000)</f>
        <v/>
      </c>
      <c r="AH107" s="168" t="str">
        <f>IF(SUM(作業所!H107)=0,"",SUM(作業所!H107)/1000)</f>
        <v/>
      </c>
      <c r="AI107" s="168" t="str">
        <f>IF(SUM(作業所!I107)=0,"",SUM(作業所!I107)/1000)</f>
        <v/>
      </c>
      <c r="AJ107" s="168" t="str">
        <f>IF(SUM(作業所!K107)=0,"",SUM(作業所!K107)/1000)</f>
        <v/>
      </c>
      <c r="AK107" s="168" t="str">
        <f>IF(SUM(作業所!R107)=0,"",SUM(作業所!R107)/1000)</f>
        <v/>
      </c>
      <c r="AL107" s="621" t="str">
        <f>IF(SUM('市受託(公益)'!H107)=0,"",SUM('市受託(公益)'!H107)/1000)</f>
        <v/>
      </c>
      <c r="AM107" s="603" t="str">
        <f>IF(SUM('市受託(公益)'!I107)=0,"",SUM('市受託(公益)'!I107)/1000)</f>
        <v/>
      </c>
      <c r="AN107" s="174" t="str">
        <f>IF(SUM('市受託(公益)'!K107)=0,"",SUM('市受託(公益)'!K107)/1000)</f>
        <v/>
      </c>
      <c r="AO107" s="174" t="str">
        <f>IF(SUM('市受託(公益)'!M107)=0,"",SUM('市受託(公益)'!M107)/1000)</f>
        <v/>
      </c>
      <c r="AP107" s="174" t="e">
        <f>IF(SUM('市受託(公益)'!#REF!)=0,"",SUM('市受託(公益)'!#REF!)/1000)</f>
        <v>#REF!</v>
      </c>
    </row>
    <row r="108" spans="1:42" ht="13.8" hidden="1" outlineLevel="3">
      <c r="A108" s="170"/>
      <c r="F108" s="178" t="s">
        <v>705</v>
      </c>
      <c r="G108" s="43" t="s">
        <v>751</v>
      </c>
      <c r="H108" s="166">
        <v>667</v>
      </c>
      <c r="I108" s="166">
        <f t="shared" si="2"/>
        <v>597</v>
      </c>
      <c r="J108" s="166">
        <f t="shared" si="3"/>
        <v>-70</v>
      </c>
      <c r="K108" s="167" t="str">
        <f>IF(SUM(法人!H108)=0,"",SUM(法人!H108)/1000)</f>
        <v/>
      </c>
      <c r="L108" s="168" t="str">
        <f>IF(SUM(地域!H108)=0,"",SUM(地域!H108)/1000)</f>
        <v/>
      </c>
      <c r="M108" s="168" t="str">
        <f>IF(SUM(相談!H108)=0,"",SUM(相談!H108)/1000)</f>
        <v/>
      </c>
      <c r="N108" s="168" t="str">
        <f>IF(SUM(相談!I108)=0,"",SUM(相談!I108)/1000)</f>
        <v/>
      </c>
      <c r="O108" s="168" t="str">
        <f>IF(SUM(相談!M108)=0,"",SUM(相談!M108)/1000)</f>
        <v/>
      </c>
      <c r="P108" s="168" t="str">
        <f>IF(SUM(相談!Q108)=0,"",SUM(相談!Q108)/1000)</f>
        <v/>
      </c>
      <c r="Q108" s="168" t="str">
        <f>IF(SUM(基金!H108)=0,"",SUM(基金!H108)/1000)</f>
        <v/>
      </c>
      <c r="R108" s="168" t="str">
        <f>IF(SUM(善銀!H108)=0,"",SUM(善銀!H108)/1000)</f>
        <v/>
      </c>
      <c r="S108" s="168" t="str">
        <f>IF(SUM(一般募金!H108)=0,"",SUM(一般募金!H108)/1000)</f>
        <v/>
      </c>
      <c r="T108" s="168" t="str">
        <f>IF(SUM(一般募金!I108)=0,"",SUM(一般募金!I108)/1000)</f>
        <v/>
      </c>
      <c r="U108" s="168" t="str">
        <f>IF(SUM(一般募金!K108)=0,"",SUM(一般募金!K108)/1000)</f>
        <v/>
      </c>
      <c r="V108" s="168" t="str">
        <f>IF(SUM(歳末募金!H108)=0,"",SUM(歳末募金!I108)/1000)</f>
        <v/>
      </c>
      <c r="W108" s="168" t="str">
        <f>IF(SUM(センター管理!H108)=0,"",SUM(センター管理!H108)/1000)</f>
        <v/>
      </c>
      <c r="X108" s="168" t="str">
        <f>IF(SUM(センター管理!I108)=0,"",SUM(センター管理!I108)/1000)</f>
        <v/>
      </c>
      <c r="Y108" s="168" t="str">
        <f>IF(SUM(センター管理!L108)=0,"",SUM(センター管理!L108)/1000)</f>
        <v/>
      </c>
      <c r="Z108" s="168" t="e">
        <f>IF(SUM(センター管理!#REF!)=0,"",SUM(センター管理!#REF!)/1000)</f>
        <v>#REF!</v>
      </c>
      <c r="AA108" s="168">
        <f>IF(SUM(居宅!H108)=0,"",SUM(居宅!H108)/1000)</f>
        <v>597</v>
      </c>
      <c r="AB108" s="168" t="str">
        <f>IF(SUM(居宅!I108)=0,"",SUM(居宅!I108)/1000)</f>
        <v/>
      </c>
      <c r="AC108" s="168">
        <f>IF(SUM(居宅!L108)=0,"",SUM(居宅!L108)/1000)</f>
        <v>597</v>
      </c>
      <c r="AD108" s="168" t="str">
        <f>IF(SUM(居宅!AB108)=0,"",SUM(居宅!AB108)/1000)</f>
        <v/>
      </c>
      <c r="AE108" s="168" t="str">
        <f>IF(SUM(居宅!AF108)=0,"",SUM(居宅!AF108)/1000)</f>
        <v/>
      </c>
      <c r="AF108" s="168" t="str">
        <f>IF(SUM(居宅!AP108)=0,"",SUM(居宅!AP108)/1000)</f>
        <v/>
      </c>
      <c r="AG108" s="168" t="str">
        <f>IF(SUM(居宅!AT108)=0,"",SUM(居宅!AT108)/1000)</f>
        <v/>
      </c>
      <c r="AH108" s="168" t="str">
        <f>IF(SUM(作業所!H108)=0,"",SUM(作業所!H108)/1000)</f>
        <v/>
      </c>
      <c r="AI108" s="168" t="str">
        <f>IF(SUM(作業所!I108)=0,"",SUM(作業所!I108)/1000)</f>
        <v/>
      </c>
      <c r="AJ108" s="168" t="str">
        <f>IF(SUM(作業所!K108)=0,"",SUM(作業所!K108)/1000)</f>
        <v/>
      </c>
      <c r="AK108" s="168" t="str">
        <f>IF(SUM(作業所!R108)=0,"",SUM(作業所!R108)/1000)</f>
        <v/>
      </c>
      <c r="AL108" s="621" t="str">
        <f>IF(SUM('市受託(公益)'!H108)=0,"",SUM('市受託(公益)'!H108)/1000)</f>
        <v/>
      </c>
      <c r="AM108" s="603"/>
      <c r="AN108" s="174"/>
      <c r="AO108" s="174"/>
      <c r="AP108" s="174"/>
    </row>
    <row r="109" spans="1:42" ht="13.8" hidden="1" outlineLevel="3">
      <c r="A109" s="170"/>
      <c r="F109" s="178" t="s">
        <v>706</v>
      </c>
      <c r="G109" s="43" t="s">
        <v>752</v>
      </c>
      <c r="H109" s="166">
        <v>87</v>
      </c>
      <c r="I109" s="166">
        <f t="shared" si="2"/>
        <v>81</v>
      </c>
      <c r="J109" s="166">
        <f t="shared" si="3"/>
        <v>-6</v>
      </c>
      <c r="K109" s="167" t="str">
        <f>IF(SUM(法人!H109)=0,"",SUM(法人!H109)/1000)</f>
        <v/>
      </c>
      <c r="L109" s="168" t="str">
        <f>IF(SUM(地域!H109)=0,"",SUM(地域!H109)/1000)</f>
        <v/>
      </c>
      <c r="M109" s="168" t="str">
        <f>IF(SUM(相談!H109)=0,"",SUM(相談!H109)/1000)</f>
        <v/>
      </c>
      <c r="N109" s="168" t="str">
        <f>IF(SUM(相談!I109)=0,"",SUM(相談!I109)/1000)</f>
        <v/>
      </c>
      <c r="O109" s="168" t="str">
        <f>IF(SUM(相談!M109)=0,"",SUM(相談!M109)/1000)</f>
        <v/>
      </c>
      <c r="P109" s="168" t="str">
        <f>IF(SUM(相談!Q109)=0,"",SUM(相談!Q109)/1000)</f>
        <v/>
      </c>
      <c r="Q109" s="168" t="str">
        <f>IF(SUM(基金!H109)=0,"",SUM(基金!H109)/1000)</f>
        <v/>
      </c>
      <c r="R109" s="168" t="str">
        <f>IF(SUM(善銀!H109)=0,"",SUM(善銀!H109)/1000)</f>
        <v/>
      </c>
      <c r="S109" s="168" t="str">
        <f>IF(SUM(一般募金!H109)=0,"",SUM(一般募金!H109)/1000)</f>
        <v/>
      </c>
      <c r="T109" s="168" t="str">
        <f>IF(SUM(一般募金!I109)=0,"",SUM(一般募金!I109)/1000)</f>
        <v/>
      </c>
      <c r="U109" s="168" t="str">
        <f>IF(SUM(一般募金!K109)=0,"",SUM(一般募金!K109)/1000)</f>
        <v/>
      </c>
      <c r="V109" s="168" t="str">
        <f>IF(SUM(歳末募金!H109)=0,"",SUM(歳末募金!I109)/1000)</f>
        <v/>
      </c>
      <c r="W109" s="168" t="str">
        <f>IF(SUM(センター管理!H109)=0,"",SUM(センター管理!H109)/1000)</f>
        <v/>
      </c>
      <c r="X109" s="168" t="str">
        <f>IF(SUM(センター管理!I109)=0,"",SUM(センター管理!I109)/1000)</f>
        <v/>
      </c>
      <c r="Y109" s="168" t="str">
        <f>IF(SUM(センター管理!L109)=0,"",SUM(センター管理!L109)/1000)</f>
        <v/>
      </c>
      <c r="Z109" s="168" t="e">
        <f>IF(SUM(センター管理!#REF!)=0,"",SUM(センター管理!#REF!)/1000)</f>
        <v>#REF!</v>
      </c>
      <c r="AA109" s="168">
        <f>IF(SUM(居宅!H109)=0,"",SUM(居宅!H109)/1000)</f>
        <v>81</v>
      </c>
      <c r="AB109" s="168" t="str">
        <f>IF(SUM(居宅!I109)=0,"",SUM(居宅!I109)/1000)</f>
        <v/>
      </c>
      <c r="AC109" s="168">
        <f>IF(SUM(居宅!L109)=0,"",SUM(居宅!L109)/1000)</f>
        <v>81</v>
      </c>
      <c r="AD109" s="168" t="str">
        <f>IF(SUM(居宅!AB109)=0,"",SUM(居宅!AB109)/1000)</f>
        <v/>
      </c>
      <c r="AE109" s="168" t="str">
        <f>IF(SUM(居宅!AF109)=0,"",SUM(居宅!AF109)/1000)</f>
        <v/>
      </c>
      <c r="AF109" s="168" t="str">
        <f>IF(SUM(居宅!AP109)=0,"",SUM(居宅!AP109)/1000)</f>
        <v/>
      </c>
      <c r="AG109" s="168" t="str">
        <f>IF(SUM(居宅!AT109)=0,"",SUM(居宅!AT109)/1000)</f>
        <v/>
      </c>
      <c r="AH109" s="168" t="str">
        <f>IF(SUM(作業所!H109)=0,"",SUM(作業所!H109)/1000)</f>
        <v/>
      </c>
      <c r="AI109" s="168" t="str">
        <f>IF(SUM(作業所!I109)=0,"",SUM(作業所!I109)/1000)</f>
        <v/>
      </c>
      <c r="AJ109" s="168" t="str">
        <f>IF(SUM(作業所!K109)=0,"",SUM(作業所!K109)/1000)</f>
        <v/>
      </c>
      <c r="AK109" s="168" t="str">
        <f>IF(SUM(作業所!R109)=0,"",SUM(作業所!R109)/1000)</f>
        <v/>
      </c>
      <c r="AL109" s="621" t="str">
        <f>IF(SUM('市受託(公益)'!H109)=0,"",SUM('市受託(公益)'!H109)/1000)</f>
        <v/>
      </c>
      <c r="AM109" s="603"/>
      <c r="AN109" s="174"/>
      <c r="AO109" s="174"/>
      <c r="AP109" s="174"/>
    </row>
    <row r="110" spans="1:42" ht="13.8" hidden="1" outlineLevel="3">
      <c r="A110" s="170"/>
      <c r="F110" s="178" t="s">
        <v>703</v>
      </c>
      <c r="G110" s="43" t="s">
        <v>894</v>
      </c>
      <c r="H110" s="166">
        <v>265</v>
      </c>
      <c r="I110" s="166">
        <f t="shared" si="2"/>
        <v>369</v>
      </c>
      <c r="J110" s="166">
        <f t="shared" si="3"/>
        <v>104</v>
      </c>
      <c r="K110" s="167" t="str">
        <f>IF(SUM(法人!H110)=0,"",SUM(法人!H110)/1000)</f>
        <v/>
      </c>
      <c r="L110" s="168" t="str">
        <f>IF(SUM(地域!H110)=0,"",SUM(地域!H110)/1000)</f>
        <v/>
      </c>
      <c r="M110" s="168" t="str">
        <f>IF(SUM(相談!H110)=0,"",SUM(相談!H110)/1000)</f>
        <v/>
      </c>
      <c r="N110" s="168" t="str">
        <f>IF(SUM(相談!I110)=0,"",SUM(相談!I110)/1000)</f>
        <v/>
      </c>
      <c r="O110" s="168" t="str">
        <f>IF(SUM(相談!M110)=0,"",SUM(相談!M110)/1000)</f>
        <v/>
      </c>
      <c r="P110" s="168" t="str">
        <f>IF(SUM(相談!Q110)=0,"",SUM(相談!Q110)/1000)</f>
        <v/>
      </c>
      <c r="Q110" s="168" t="str">
        <f>IF(SUM(基金!H110)=0,"",SUM(基金!H110)/1000)</f>
        <v/>
      </c>
      <c r="R110" s="168" t="str">
        <f>IF(SUM(善銀!H110)=0,"",SUM(善銀!H110)/1000)</f>
        <v/>
      </c>
      <c r="S110" s="168" t="str">
        <f>IF(SUM(一般募金!H110)=0,"",SUM(一般募金!H110)/1000)</f>
        <v/>
      </c>
      <c r="T110" s="168" t="str">
        <f>IF(SUM(一般募金!I110)=0,"",SUM(一般募金!I110)/1000)</f>
        <v/>
      </c>
      <c r="U110" s="168" t="str">
        <f>IF(SUM(一般募金!K110)=0,"",SUM(一般募金!K110)/1000)</f>
        <v/>
      </c>
      <c r="V110" s="168" t="str">
        <f>IF(SUM(歳末募金!H110)=0,"",SUM(歳末募金!I110)/1000)</f>
        <v/>
      </c>
      <c r="W110" s="168" t="str">
        <f>IF(SUM(センター管理!H110)=0,"",SUM(センター管理!H110)/1000)</f>
        <v/>
      </c>
      <c r="X110" s="168" t="str">
        <f>IF(SUM(センター管理!I110)=0,"",SUM(センター管理!I110)/1000)</f>
        <v/>
      </c>
      <c r="Y110" s="168" t="str">
        <f>IF(SUM(センター管理!L110)=0,"",SUM(センター管理!L110)/1000)</f>
        <v/>
      </c>
      <c r="Z110" s="168" t="e">
        <f>IF(SUM(センター管理!#REF!)=0,"",SUM(センター管理!#REF!)/1000)</f>
        <v>#REF!</v>
      </c>
      <c r="AA110" s="168">
        <f>IF(SUM(居宅!H110)=0,"",SUM(居宅!H110)/1000)</f>
        <v>369</v>
      </c>
      <c r="AB110" s="168" t="str">
        <f>IF(SUM(居宅!I110)=0,"",SUM(居宅!I110)/1000)</f>
        <v/>
      </c>
      <c r="AC110" s="168">
        <f>IF(SUM(居宅!L110)=0,"",SUM(居宅!L110)/1000)</f>
        <v>204</v>
      </c>
      <c r="AD110" s="168" t="str">
        <f>IF(SUM(居宅!AB110)=0,"",SUM(居宅!AB110)/1000)</f>
        <v/>
      </c>
      <c r="AE110" s="168" t="str">
        <f>IF(SUM(居宅!AF110)=0,"",SUM(居宅!AF110)/1000)</f>
        <v/>
      </c>
      <c r="AF110" s="168">
        <f>IF(SUM(居宅!AP110)=0,"",SUM(居宅!AP110)/1000)</f>
        <v>165</v>
      </c>
      <c r="AG110" s="168" t="str">
        <f>IF(SUM(居宅!AT110)=0,"",SUM(居宅!AT110)/1000)</f>
        <v/>
      </c>
      <c r="AH110" s="168" t="str">
        <f>IF(SUM(作業所!H110)=0,"",SUM(作業所!H110)/1000)</f>
        <v/>
      </c>
      <c r="AI110" s="168" t="str">
        <f>IF(SUM(作業所!I110)=0,"",SUM(作業所!I110)/1000)</f>
        <v/>
      </c>
      <c r="AJ110" s="168" t="str">
        <f>IF(SUM(作業所!K110)=0,"",SUM(作業所!K110)/1000)</f>
        <v/>
      </c>
      <c r="AK110" s="168" t="str">
        <f>IF(SUM(作業所!R110)=0,"",SUM(作業所!R110)/1000)</f>
        <v/>
      </c>
      <c r="AL110" s="621" t="str">
        <f>IF(SUM('市受託(公益)'!H110)=0,"",SUM('市受託(公益)'!H110)/1000)</f>
        <v/>
      </c>
      <c r="AM110" s="603"/>
      <c r="AN110" s="174"/>
      <c r="AO110" s="174"/>
      <c r="AP110" s="174"/>
    </row>
    <row r="111" spans="1:42" ht="13.8" hidden="1" outlineLevel="1">
      <c r="A111" s="170"/>
      <c r="D111" s="27" t="s">
        <v>434</v>
      </c>
      <c r="E111" s="47" t="s">
        <v>7</v>
      </c>
      <c r="F111" s="48"/>
      <c r="G111" s="172"/>
      <c r="H111" s="166">
        <v>7157</v>
      </c>
      <c r="I111" s="166">
        <f t="shared" si="2"/>
        <v>6200</v>
      </c>
      <c r="J111" s="166">
        <f t="shared" si="3"/>
        <v>-957</v>
      </c>
      <c r="K111" s="167" t="str">
        <f>IF(SUM(法人!H111)=0,"",SUM(法人!H111)/1000)</f>
        <v/>
      </c>
      <c r="L111" s="168" t="str">
        <f>IF(SUM(地域!H111)=0,"",SUM(地域!H111)/1000)</f>
        <v/>
      </c>
      <c r="M111" s="168" t="str">
        <f>IF(SUM(相談!H111)=0,"",SUM(相談!H111)/1000)</f>
        <v/>
      </c>
      <c r="N111" s="168" t="str">
        <f>IF(SUM(相談!I111)=0,"",SUM(相談!I111)/1000)</f>
        <v/>
      </c>
      <c r="O111" s="168" t="str">
        <f>IF(SUM(相談!M111)=0,"",SUM(相談!M111)/1000)</f>
        <v/>
      </c>
      <c r="P111" s="168" t="str">
        <f>IF(SUM(相談!Q111)=0,"",SUM(相談!Q111)/1000)</f>
        <v/>
      </c>
      <c r="Q111" s="168" t="str">
        <f>IF(SUM(基金!H111)=0,"",SUM(基金!H111)/1000)</f>
        <v/>
      </c>
      <c r="R111" s="168" t="str">
        <f>IF(SUM(善銀!H111)=0,"",SUM(善銀!H111)/1000)</f>
        <v/>
      </c>
      <c r="S111" s="168" t="str">
        <f>IF(SUM(一般募金!H111)=0,"",SUM(一般募金!H111)/1000)</f>
        <v/>
      </c>
      <c r="T111" s="168" t="str">
        <f>IF(SUM(一般募金!I111)=0,"",SUM(一般募金!I111)/1000)</f>
        <v/>
      </c>
      <c r="U111" s="168" t="str">
        <f>IF(SUM(一般募金!K111)=0,"",SUM(一般募金!K111)/1000)</f>
        <v/>
      </c>
      <c r="V111" s="168" t="str">
        <f>IF(SUM(歳末募金!H111)=0,"",SUM(歳末募金!I111)/1000)</f>
        <v/>
      </c>
      <c r="W111" s="168" t="str">
        <f>IF(SUM(センター管理!H111)=0,"",SUM(センター管理!H111)/1000)</f>
        <v/>
      </c>
      <c r="X111" s="168" t="str">
        <f>IF(SUM(センター管理!I111)=0,"",SUM(センター管理!I111)/1000)</f>
        <v/>
      </c>
      <c r="Y111" s="168" t="str">
        <f>IF(SUM(センター管理!L111)=0,"",SUM(センター管理!L111)/1000)</f>
        <v/>
      </c>
      <c r="Z111" s="168" t="e">
        <f>IF(SUM(センター管理!#REF!)=0,"",SUM(センター管理!#REF!)/1000)</f>
        <v>#REF!</v>
      </c>
      <c r="AA111" s="168">
        <f>IF(SUM(居宅!H111)=0,"",SUM(居宅!H111)/1000)</f>
        <v>6200</v>
      </c>
      <c r="AB111" s="168" t="str">
        <f>IF(SUM(居宅!I111)=0,"",SUM(居宅!I111)/1000)</f>
        <v/>
      </c>
      <c r="AC111" s="168">
        <f>IF(SUM(居宅!L111)=0,"",SUM(居宅!L111)/1000)</f>
        <v>2019</v>
      </c>
      <c r="AD111" s="168" t="str">
        <f>IF(SUM(居宅!AB111)=0,"",SUM(居宅!AB111)/1000)</f>
        <v/>
      </c>
      <c r="AE111" s="168" t="str">
        <f>IF(SUM(居宅!AF111)=0,"",SUM(居宅!AF111)/1000)</f>
        <v/>
      </c>
      <c r="AF111" s="168">
        <f>IF(SUM(居宅!AP111)=0,"",SUM(居宅!AP111)/1000)</f>
        <v>4118</v>
      </c>
      <c r="AG111" s="168">
        <f>IF(SUM(居宅!AT111)=0,"",SUM(居宅!AT111)/1000)</f>
        <v>63</v>
      </c>
      <c r="AH111" s="168" t="str">
        <f>IF(SUM(作業所!H111)=0,"",SUM(作業所!H111)/1000)</f>
        <v/>
      </c>
      <c r="AI111" s="168" t="str">
        <f>IF(SUM(作業所!I111)=0,"",SUM(作業所!I111)/1000)</f>
        <v/>
      </c>
      <c r="AJ111" s="168" t="str">
        <f>IF(SUM(作業所!K111)=0,"",SUM(作業所!K111)/1000)</f>
        <v/>
      </c>
      <c r="AK111" s="168" t="str">
        <f>IF(SUM(作業所!R111)=0,"",SUM(作業所!R111)/1000)</f>
        <v/>
      </c>
      <c r="AL111" s="621" t="str">
        <f>IF(SUM('市受託(公益)'!H111)=0,"",SUM('市受託(公益)'!H111)/1000)</f>
        <v/>
      </c>
      <c r="AM111" s="605" t="str">
        <f>IF(SUM('市受託(公益)'!I111)=0,"",SUM('市受託(公益)'!I111)/1000)</f>
        <v/>
      </c>
      <c r="AN111" s="177" t="str">
        <f>IF(SUM('市受託(公益)'!K111)=0,"",SUM('市受託(公益)'!K111)/1000)</f>
        <v/>
      </c>
      <c r="AO111" s="177">
        <f>SUM(AO112:AO117)</f>
        <v>0</v>
      </c>
      <c r="AP111" s="177" t="e">
        <f>IF(SUM('市受託(公益)'!#REF!)=0,"",SUM('市受託(公益)'!#REF!)/1000)</f>
        <v>#REF!</v>
      </c>
    </row>
    <row r="112" spans="1:42" ht="13.8" hidden="1" outlineLevel="2">
      <c r="A112" s="170"/>
      <c r="F112" s="27" t="s">
        <v>435</v>
      </c>
      <c r="G112" s="47" t="s">
        <v>74</v>
      </c>
      <c r="H112" s="166">
        <v>24</v>
      </c>
      <c r="I112" s="166">
        <v>0</v>
      </c>
      <c r="J112" s="166">
        <f t="shared" si="3"/>
        <v>-24</v>
      </c>
      <c r="K112" s="167" t="str">
        <f>IF(SUM(法人!H112)=0,"",SUM(法人!H112)/1000)</f>
        <v/>
      </c>
      <c r="L112" s="168" t="str">
        <f>IF(SUM(地域!H112)=0,"",SUM(地域!H112)/1000)</f>
        <v/>
      </c>
      <c r="M112" s="168" t="str">
        <f>IF(SUM(相談!H112)=0,"",SUM(相談!H112)/1000)</f>
        <v/>
      </c>
      <c r="N112" s="168" t="str">
        <f>IF(SUM(相談!I112)=0,"",SUM(相談!I112)/1000)</f>
        <v/>
      </c>
      <c r="O112" s="168" t="str">
        <f>IF(SUM(相談!M112)=0,"",SUM(相談!M112)/1000)</f>
        <v/>
      </c>
      <c r="P112" s="168" t="str">
        <f>IF(SUM(相談!Q112)=0,"",SUM(相談!Q112)/1000)</f>
        <v/>
      </c>
      <c r="Q112" s="168" t="str">
        <f>IF(SUM(基金!H112)=0,"",SUM(基金!H112)/1000)</f>
        <v/>
      </c>
      <c r="R112" s="168" t="str">
        <f>IF(SUM(善銀!H112)=0,"",SUM(善銀!H112)/1000)</f>
        <v/>
      </c>
      <c r="S112" s="168" t="str">
        <f>IF(SUM(一般募金!H112)=0,"",SUM(一般募金!H112)/1000)</f>
        <v/>
      </c>
      <c r="T112" s="168" t="str">
        <f>IF(SUM(一般募金!I112)=0,"",SUM(一般募金!I112)/1000)</f>
        <v/>
      </c>
      <c r="U112" s="168" t="str">
        <f>IF(SUM(一般募金!K112)=0,"",SUM(一般募金!K112)/1000)</f>
        <v/>
      </c>
      <c r="V112" s="168" t="str">
        <f>IF(SUM(歳末募金!H112)=0,"",SUM(歳末募金!I112)/1000)</f>
        <v/>
      </c>
      <c r="W112" s="168" t="str">
        <f>IF(SUM(センター管理!H112)=0,"",SUM(センター管理!H112)/1000)</f>
        <v/>
      </c>
      <c r="X112" s="168" t="str">
        <f>IF(SUM(センター管理!I112)=0,"",SUM(センター管理!I112)/1000)</f>
        <v/>
      </c>
      <c r="Y112" s="168" t="str">
        <f>IF(SUM(センター管理!L112)=0,"",SUM(センター管理!L112)/1000)</f>
        <v/>
      </c>
      <c r="Z112" s="168" t="e">
        <f>IF(SUM(センター管理!#REF!)=0,"",SUM(センター管理!#REF!)/1000)</f>
        <v>#REF!</v>
      </c>
      <c r="AA112" s="168" t="str">
        <f>IF(SUM(居宅!H112)=0,"",SUM(居宅!H112)/1000)</f>
        <v/>
      </c>
      <c r="AB112" s="168" t="str">
        <f>IF(SUM(居宅!I112)=0,"",SUM(居宅!I112)/1000)</f>
        <v/>
      </c>
      <c r="AC112" s="168" t="str">
        <f>IF(SUM(居宅!L112)=0,"",SUM(居宅!L112)/1000)</f>
        <v/>
      </c>
      <c r="AD112" s="168" t="str">
        <f>IF(SUM(居宅!AB112)=0,"",SUM(居宅!AB112)/1000)</f>
        <v/>
      </c>
      <c r="AE112" s="168" t="str">
        <f>IF(SUM(居宅!AF112)=0,"",SUM(居宅!AF112)/1000)</f>
        <v/>
      </c>
      <c r="AF112" s="168" t="str">
        <f>IF(SUM(居宅!AP112)=0,"",SUM(居宅!AP112)/1000)</f>
        <v/>
      </c>
      <c r="AG112" s="168" t="str">
        <f>IF(SUM(居宅!AT112)=0,"",SUM(居宅!AT112)/1000)</f>
        <v/>
      </c>
      <c r="AH112" s="168" t="str">
        <f>IF(SUM(作業所!H112)=0,"",SUM(作業所!H112)/1000)</f>
        <v/>
      </c>
      <c r="AI112" s="168" t="str">
        <f>IF(SUM(作業所!I112)=0,"",SUM(作業所!I112)/1000)</f>
        <v/>
      </c>
      <c r="AJ112" s="168" t="str">
        <f>IF(SUM(作業所!K112)=0,"",SUM(作業所!K112)/1000)</f>
        <v/>
      </c>
      <c r="AK112" s="168" t="str">
        <f>IF(SUM(作業所!R112)=0,"",SUM(作業所!R112)/1000)</f>
        <v/>
      </c>
      <c r="AL112" s="621" t="str">
        <f>IF(SUM('市受託(公益)'!H112)=0,"",SUM('市受託(公益)'!H112)/1000)</f>
        <v/>
      </c>
      <c r="AM112" s="603" t="str">
        <f>IF(SUM('市受託(公益)'!I112)=0,"",SUM('市受託(公益)'!I112)/1000)</f>
        <v/>
      </c>
      <c r="AN112" s="174" t="str">
        <f>IF(SUM('市受託(公益)'!K112)=0,"",SUM('市受託(公益)'!K112)/1000)</f>
        <v/>
      </c>
      <c r="AO112" s="174" t="str">
        <f>IF(SUM('市受託(公益)'!M112)=0,"",SUM('市受託(公益)'!M112)/1000)</f>
        <v/>
      </c>
      <c r="AP112" s="174" t="e">
        <f>IF(SUM('市受託(公益)'!#REF!)=0,"",SUM('市受託(公益)'!#REF!)/1000)</f>
        <v>#REF!</v>
      </c>
    </row>
    <row r="113" spans="1:42" ht="13.8" hidden="1" outlineLevel="2">
      <c r="A113" s="170"/>
      <c r="F113" s="27" t="s">
        <v>436</v>
      </c>
      <c r="G113" s="47" t="s">
        <v>75</v>
      </c>
      <c r="H113" s="166">
        <v>4594</v>
      </c>
      <c r="I113" s="166">
        <f t="shared" si="2"/>
        <v>4118</v>
      </c>
      <c r="J113" s="166">
        <f t="shared" si="3"/>
        <v>-476</v>
      </c>
      <c r="K113" s="167" t="str">
        <f>IF(SUM(法人!H113)=0,"",SUM(法人!H113)/1000)</f>
        <v/>
      </c>
      <c r="L113" s="168" t="str">
        <f>IF(SUM(地域!H113)=0,"",SUM(地域!H113)/1000)</f>
        <v/>
      </c>
      <c r="M113" s="168" t="str">
        <f>IF(SUM(相談!H113)=0,"",SUM(相談!H113)/1000)</f>
        <v/>
      </c>
      <c r="N113" s="168" t="str">
        <f>IF(SUM(相談!I113)=0,"",SUM(相談!I113)/1000)</f>
        <v/>
      </c>
      <c r="O113" s="168" t="str">
        <f>IF(SUM(相談!M113)=0,"",SUM(相談!M113)/1000)</f>
        <v/>
      </c>
      <c r="P113" s="168" t="str">
        <f>IF(SUM(相談!Q113)=0,"",SUM(相談!Q113)/1000)</f>
        <v/>
      </c>
      <c r="Q113" s="168" t="str">
        <f>IF(SUM(基金!H113)=0,"",SUM(基金!H113)/1000)</f>
        <v/>
      </c>
      <c r="R113" s="168" t="str">
        <f>IF(SUM(善銀!H113)=0,"",SUM(善銀!H113)/1000)</f>
        <v/>
      </c>
      <c r="S113" s="168" t="str">
        <f>IF(SUM(一般募金!H113)=0,"",SUM(一般募金!H113)/1000)</f>
        <v/>
      </c>
      <c r="T113" s="168" t="str">
        <f>IF(SUM(一般募金!I113)=0,"",SUM(一般募金!I113)/1000)</f>
        <v/>
      </c>
      <c r="U113" s="168" t="str">
        <f>IF(SUM(一般募金!K113)=0,"",SUM(一般募金!K113)/1000)</f>
        <v/>
      </c>
      <c r="V113" s="168" t="str">
        <f>IF(SUM(歳末募金!H113)=0,"",SUM(歳末募金!I113)/1000)</f>
        <v/>
      </c>
      <c r="W113" s="168" t="str">
        <f>IF(SUM(センター管理!H113)=0,"",SUM(センター管理!H113)/1000)</f>
        <v/>
      </c>
      <c r="X113" s="168" t="str">
        <f>IF(SUM(センター管理!I113)=0,"",SUM(センター管理!I113)/1000)</f>
        <v/>
      </c>
      <c r="Y113" s="168" t="str">
        <f>IF(SUM(センター管理!L113)=0,"",SUM(センター管理!L113)/1000)</f>
        <v/>
      </c>
      <c r="Z113" s="168" t="e">
        <f>IF(SUM(センター管理!#REF!)=0,"",SUM(センター管理!#REF!)/1000)</f>
        <v>#REF!</v>
      </c>
      <c r="AA113" s="168">
        <f>IF(SUM(居宅!H113)=0,"",SUM(居宅!H113)/1000)</f>
        <v>4118</v>
      </c>
      <c r="AB113" s="168" t="str">
        <f>IF(SUM(居宅!I113)=0,"",SUM(居宅!I113)/1000)</f>
        <v/>
      </c>
      <c r="AC113" s="168" t="str">
        <f>IF(SUM(居宅!L113)=0,"",SUM(居宅!L113)/1000)</f>
        <v/>
      </c>
      <c r="AD113" s="168" t="str">
        <f>IF(SUM(居宅!AB113)=0,"",SUM(居宅!AB113)/1000)</f>
        <v/>
      </c>
      <c r="AE113" s="168" t="str">
        <f>IF(SUM(居宅!AF113)=0,"",SUM(居宅!AF113)/1000)</f>
        <v/>
      </c>
      <c r="AF113" s="168">
        <f>IF(SUM(居宅!AP113)=0,"",SUM(居宅!AP113)/1000)</f>
        <v>4118</v>
      </c>
      <c r="AG113" s="168" t="str">
        <f>IF(SUM(居宅!AT113)=0,"",SUM(居宅!AT113)/1000)</f>
        <v/>
      </c>
      <c r="AH113" s="168" t="str">
        <f>IF(SUM(作業所!H113)=0,"",SUM(作業所!H113)/1000)</f>
        <v/>
      </c>
      <c r="AI113" s="168" t="str">
        <f>IF(SUM(作業所!I113)=0,"",SUM(作業所!I113)/1000)</f>
        <v/>
      </c>
      <c r="AJ113" s="168" t="str">
        <f>IF(SUM(作業所!K113)=0,"",SUM(作業所!K113)/1000)</f>
        <v/>
      </c>
      <c r="AK113" s="168" t="str">
        <f>IF(SUM(作業所!R113)=0,"",SUM(作業所!R113)/1000)</f>
        <v/>
      </c>
      <c r="AL113" s="621" t="str">
        <f>IF(SUM('市受託(公益)'!H113)=0,"",SUM('市受託(公益)'!H113)/1000)</f>
        <v/>
      </c>
      <c r="AM113" s="603" t="str">
        <f>IF(SUM('市受託(公益)'!I113)=0,"",SUM('市受託(公益)'!I113)/1000)</f>
        <v/>
      </c>
      <c r="AN113" s="174" t="str">
        <f>IF(SUM('市受託(公益)'!K113)=0,"",SUM('市受託(公益)'!K113)/1000)</f>
        <v/>
      </c>
      <c r="AO113" s="174" t="str">
        <f>IF(SUM('市受託(公益)'!M113)=0,"",SUM('市受託(公益)'!M113)/1000)</f>
        <v/>
      </c>
      <c r="AP113" s="174" t="e">
        <f>IF(SUM('市受託(公益)'!#REF!)=0,"",SUM('市受託(公益)'!#REF!)/1000)</f>
        <v>#REF!</v>
      </c>
    </row>
    <row r="114" spans="1:42" ht="13.8" hidden="1" outlineLevel="3">
      <c r="A114" s="170"/>
      <c r="F114" s="178" t="s">
        <v>705</v>
      </c>
      <c r="G114" s="43" t="s">
        <v>753</v>
      </c>
      <c r="H114" s="166">
        <v>4594</v>
      </c>
      <c r="I114" s="166">
        <f t="shared" si="2"/>
        <v>4118</v>
      </c>
      <c r="J114" s="166">
        <f t="shared" si="3"/>
        <v>-476</v>
      </c>
      <c r="K114" s="167" t="str">
        <f>IF(SUM(法人!H114)=0,"",SUM(法人!H114)/1000)</f>
        <v/>
      </c>
      <c r="L114" s="168" t="str">
        <f>IF(SUM(地域!H114)=0,"",SUM(地域!H114)/1000)</f>
        <v/>
      </c>
      <c r="M114" s="168" t="str">
        <f>IF(SUM(相談!H114)=0,"",SUM(相談!H114)/1000)</f>
        <v/>
      </c>
      <c r="N114" s="168" t="str">
        <f>IF(SUM(相談!I114)=0,"",SUM(相談!I114)/1000)</f>
        <v/>
      </c>
      <c r="O114" s="168" t="str">
        <f>IF(SUM(相談!M114)=0,"",SUM(相談!M114)/1000)</f>
        <v/>
      </c>
      <c r="P114" s="168" t="str">
        <f>IF(SUM(相談!Q114)=0,"",SUM(相談!Q114)/1000)</f>
        <v/>
      </c>
      <c r="Q114" s="168" t="str">
        <f>IF(SUM(基金!H114)=0,"",SUM(基金!H114)/1000)</f>
        <v/>
      </c>
      <c r="R114" s="168" t="str">
        <f>IF(SUM(善銀!H114)=0,"",SUM(善銀!H114)/1000)</f>
        <v/>
      </c>
      <c r="S114" s="168" t="str">
        <f>IF(SUM(一般募金!H114)=0,"",SUM(一般募金!H114)/1000)</f>
        <v/>
      </c>
      <c r="T114" s="168" t="str">
        <f>IF(SUM(一般募金!I114)=0,"",SUM(一般募金!I114)/1000)</f>
        <v/>
      </c>
      <c r="U114" s="168" t="str">
        <f>IF(SUM(一般募金!K114)=0,"",SUM(一般募金!K114)/1000)</f>
        <v/>
      </c>
      <c r="V114" s="168" t="str">
        <f>IF(SUM(歳末募金!H114)=0,"",SUM(歳末募金!I114)/1000)</f>
        <v/>
      </c>
      <c r="W114" s="168" t="str">
        <f>IF(SUM(センター管理!H114)=0,"",SUM(センター管理!H114)/1000)</f>
        <v/>
      </c>
      <c r="X114" s="168" t="str">
        <f>IF(SUM(センター管理!I114)=0,"",SUM(センター管理!I114)/1000)</f>
        <v/>
      </c>
      <c r="Y114" s="168" t="str">
        <f>IF(SUM(センター管理!L114)=0,"",SUM(センター管理!L114)/1000)</f>
        <v/>
      </c>
      <c r="Z114" s="168" t="e">
        <f>IF(SUM(センター管理!#REF!)=0,"",SUM(センター管理!#REF!)/1000)</f>
        <v>#REF!</v>
      </c>
      <c r="AA114" s="168">
        <f>IF(SUM(居宅!H114)=0,"",SUM(居宅!H114)/1000)</f>
        <v>4118</v>
      </c>
      <c r="AB114" s="168" t="str">
        <f>IF(SUM(居宅!I114)=0,"",SUM(居宅!I114)/1000)</f>
        <v/>
      </c>
      <c r="AC114" s="168" t="str">
        <f>IF(SUM(居宅!L114)=0,"",SUM(居宅!L114)/1000)</f>
        <v/>
      </c>
      <c r="AD114" s="168" t="str">
        <f>IF(SUM(居宅!AB114)=0,"",SUM(居宅!AB114)/1000)</f>
        <v/>
      </c>
      <c r="AE114" s="168" t="str">
        <f>IF(SUM(居宅!AF114)=0,"",SUM(居宅!AF114)/1000)</f>
        <v/>
      </c>
      <c r="AF114" s="168">
        <f>IF(SUM(居宅!AP114)=0,"",SUM(居宅!AP114)/1000)</f>
        <v>4118</v>
      </c>
      <c r="AG114" s="168" t="str">
        <f>IF(SUM(居宅!AT114)=0,"",SUM(居宅!AT114)/1000)</f>
        <v/>
      </c>
      <c r="AH114" s="168" t="str">
        <f>IF(SUM(作業所!H114)=0,"",SUM(作業所!H114)/1000)</f>
        <v/>
      </c>
      <c r="AI114" s="168" t="str">
        <f>IF(SUM(作業所!I114)=0,"",SUM(作業所!I114)/1000)</f>
        <v/>
      </c>
      <c r="AJ114" s="168" t="str">
        <f>IF(SUM(作業所!K114)=0,"",SUM(作業所!K114)/1000)</f>
        <v/>
      </c>
      <c r="AK114" s="168" t="str">
        <f>IF(SUM(作業所!R114)=0,"",SUM(作業所!R114)/1000)</f>
        <v/>
      </c>
      <c r="AL114" s="621" t="str">
        <f>IF(SUM('市受託(公益)'!H114)=0,"",SUM('市受託(公益)'!H114)/1000)</f>
        <v/>
      </c>
      <c r="AM114" s="603"/>
      <c r="AN114" s="174"/>
      <c r="AO114" s="174"/>
      <c r="AP114" s="174"/>
    </row>
    <row r="115" spans="1:42" ht="13.8" hidden="1" outlineLevel="2">
      <c r="A115" s="170"/>
      <c r="F115" s="27" t="s">
        <v>437</v>
      </c>
      <c r="G115" s="83" t="s">
        <v>354</v>
      </c>
      <c r="H115" s="166"/>
      <c r="I115" s="166" t="str">
        <f t="shared" si="2"/>
        <v/>
      </c>
      <c r="J115" s="166" t="str">
        <f t="shared" si="3"/>
        <v xml:space="preserve"> </v>
      </c>
      <c r="K115" s="167" t="str">
        <f>IF(SUM(法人!H115)=0,"",SUM(法人!H115)/1000)</f>
        <v/>
      </c>
      <c r="L115" s="168" t="str">
        <f>IF(SUM(地域!H115)=0,"",SUM(地域!H115)/1000)</f>
        <v/>
      </c>
      <c r="M115" s="168" t="str">
        <f>IF(SUM(相談!H115)=0,"",SUM(相談!H115)/1000)</f>
        <v/>
      </c>
      <c r="N115" s="168" t="str">
        <f>IF(SUM(相談!I115)=0,"",SUM(相談!I115)/1000)</f>
        <v/>
      </c>
      <c r="O115" s="168" t="str">
        <f>IF(SUM(相談!M115)=0,"",SUM(相談!M115)/1000)</f>
        <v/>
      </c>
      <c r="P115" s="168" t="str">
        <f>IF(SUM(相談!Q115)=0,"",SUM(相談!Q115)/1000)</f>
        <v/>
      </c>
      <c r="Q115" s="168" t="str">
        <f>IF(SUM(基金!H115)=0,"",SUM(基金!H115)/1000)</f>
        <v/>
      </c>
      <c r="R115" s="168" t="str">
        <f>IF(SUM(善銀!H115)=0,"",SUM(善銀!H115)/1000)</f>
        <v/>
      </c>
      <c r="S115" s="168" t="str">
        <f>IF(SUM(一般募金!H115)=0,"",SUM(一般募金!H115)/1000)</f>
        <v/>
      </c>
      <c r="T115" s="168" t="str">
        <f>IF(SUM(一般募金!I115)=0,"",SUM(一般募金!I115)/1000)</f>
        <v/>
      </c>
      <c r="U115" s="168" t="str">
        <f>IF(SUM(一般募金!K115)=0,"",SUM(一般募金!K115)/1000)</f>
        <v/>
      </c>
      <c r="V115" s="168" t="str">
        <f>IF(SUM(歳末募金!H115)=0,"",SUM(歳末募金!I115)/1000)</f>
        <v/>
      </c>
      <c r="W115" s="168" t="str">
        <f>IF(SUM(センター管理!H115)=0,"",SUM(センター管理!H115)/1000)</f>
        <v/>
      </c>
      <c r="X115" s="168" t="str">
        <f>IF(SUM(センター管理!I115)=0,"",SUM(センター管理!I115)/1000)</f>
        <v/>
      </c>
      <c r="Y115" s="168" t="str">
        <f>IF(SUM(センター管理!L115)=0,"",SUM(センター管理!L115)/1000)</f>
        <v/>
      </c>
      <c r="Z115" s="168" t="e">
        <f>IF(SUM(センター管理!#REF!)=0,"",SUM(センター管理!#REF!)/1000)</f>
        <v>#REF!</v>
      </c>
      <c r="AA115" s="168" t="str">
        <f>IF(SUM(居宅!H115)=0,"",SUM(居宅!H115)/1000)</f>
        <v/>
      </c>
      <c r="AB115" s="168" t="str">
        <f>IF(SUM(居宅!I115)=0,"",SUM(居宅!I115)/1000)</f>
        <v/>
      </c>
      <c r="AC115" s="168" t="str">
        <f>IF(SUM(居宅!L115)=0,"",SUM(居宅!L115)/1000)</f>
        <v/>
      </c>
      <c r="AD115" s="168" t="str">
        <f>IF(SUM(居宅!AB115)=0,"",SUM(居宅!AB115)/1000)</f>
        <v/>
      </c>
      <c r="AE115" s="168" t="str">
        <f>IF(SUM(居宅!AF115)=0,"",SUM(居宅!AF115)/1000)</f>
        <v/>
      </c>
      <c r="AF115" s="168" t="str">
        <f>IF(SUM(居宅!AP115)=0,"",SUM(居宅!AP115)/1000)</f>
        <v/>
      </c>
      <c r="AG115" s="168" t="str">
        <f>IF(SUM(居宅!AT115)=0,"",SUM(居宅!AT115)/1000)</f>
        <v/>
      </c>
      <c r="AH115" s="168" t="str">
        <f>IF(SUM(作業所!H115)=0,"",SUM(作業所!H115)/1000)</f>
        <v/>
      </c>
      <c r="AI115" s="168" t="str">
        <f>IF(SUM(作業所!I115)=0,"",SUM(作業所!I115)/1000)</f>
        <v/>
      </c>
      <c r="AJ115" s="168" t="str">
        <f>IF(SUM(作業所!K115)=0,"",SUM(作業所!K115)/1000)</f>
        <v/>
      </c>
      <c r="AK115" s="168" t="str">
        <f>IF(SUM(作業所!R115)=0,"",SUM(作業所!R115)/1000)</f>
        <v/>
      </c>
      <c r="AL115" s="621" t="str">
        <f>IF(SUM('市受託(公益)'!H115)=0,"",SUM('市受託(公益)'!H115)/1000)</f>
        <v/>
      </c>
      <c r="AM115" s="603" t="str">
        <f>IF(SUM('市受託(公益)'!I115)=0,"",SUM('市受託(公益)'!I115)/1000)</f>
        <v/>
      </c>
      <c r="AN115" s="174" t="str">
        <f>IF(SUM('市受託(公益)'!K115)=0,"",SUM('市受託(公益)'!K115)/1000)</f>
        <v/>
      </c>
      <c r="AO115" s="174" t="str">
        <f>IF(SUM('市受託(公益)'!M115)=0,"",SUM('市受託(公益)'!M115)/1000)</f>
        <v/>
      </c>
      <c r="AP115" s="174" t="e">
        <f>IF(SUM('市受託(公益)'!#REF!)=0,"",SUM('市受託(公益)'!#REF!)/1000)</f>
        <v>#REF!</v>
      </c>
    </row>
    <row r="116" spans="1:42" ht="13.8" hidden="1" outlineLevel="3">
      <c r="A116" s="170"/>
      <c r="F116" s="178" t="s">
        <v>705</v>
      </c>
      <c r="G116" s="43" t="s">
        <v>754</v>
      </c>
      <c r="H116" s="166"/>
      <c r="I116" s="166" t="str">
        <f t="shared" si="2"/>
        <v/>
      </c>
      <c r="J116" s="166" t="str">
        <f t="shared" si="3"/>
        <v xml:space="preserve"> </v>
      </c>
      <c r="K116" s="167" t="str">
        <f>IF(SUM(法人!H116)=0,"",SUM(法人!H116)/1000)</f>
        <v/>
      </c>
      <c r="L116" s="168" t="str">
        <f>IF(SUM(地域!H116)=0,"",SUM(地域!H116)/1000)</f>
        <v/>
      </c>
      <c r="M116" s="168" t="str">
        <f>IF(SUM(相談!H116)=0,"",SUM(相談!H116)/1000)</f>
        <v/>
      </c>
      <c r="N116" s="168" t="str">
        <f>IF(SUM(相談!I116)=0,"",SUM(相談!I116)/1000)</f>
        <v/>
      </c>
      <c r="O116" s="168" t="str">
        <f>IF(SUM(相談!M116)=0,"",SUM(相談!M116)/1000)</f>
        <v/>
      </c>
      <c r="P116" s="168" t="str">
        <f>IF(SUM(相談!Q116)=0,"",SUM(相談!Q116)/1000)</f>
        <v/>
      </c>
      <c r="Q116" s="168" t="str">
        <f>IF(SUM(基金!H116)=0,"",SUM(基金!H116)/1000)</f>
        <v/>
      </c>
      <c r="R116" s="168" t="str">
        <f>IF(SUM(善銀!H116)=0,"",SUM(善銀!H116)/1000)</f>
        <v/>
      </c>
      <c r="S116" s="168" t="str">
        <f>IF(SUM(一般募金!H116)=0,"",SUM(一般募金!H116)/1000)</f>
        <v/>
      </c>
      <c r="T116" s="168" t="str">
        <f>IF(SUM(一般募金!I116)=0,"",SUM(一般募金!I116)/1000)</f>
        <v/>
      </c>
      <c r="U116" s="168" t="str">
        <f>IF(SUM(一般募金!K116)=0,"",SUM(一般募金!K116)/1000)</f>
        <v/>
      </c>
      <c r="V116" s="168" t="str">
        <f>IF(SUM(歳末募金!H116)=0,"",SUM(歳末募金!I116)/1000)</f>
        <v/>
      </c>
      <c r="W116" s="168" t="str">
        <f>IF(SUM(センター管理!H116)=0,"",SUM(センター管理!H116)/1000)</f>
        <v/>
      </c>
      <c r="X116" s="168" t="str">
        <f>IF(SUM(センター管理!I116)=0,"",SUM(センター管理!I116)/1000)</f>
        <v/>
      </c>
      <c r="Y116" s="168" t="str">
        <f>IF(SUM(センター管理!L116)=0,"",SUM(センター管理!L116)/1000)</f>
        <v/>
      </c>
      <c r="Z116" s="168" t="e">
        <f>IF(SUM(センター管理!#REF!)=0,"",SUM(センター管理!#REF!)/1000)</f>
        <v>#REF!</v>
      </c>
      <c r="AA116" s="168" t="str">
        <f>IF(SUM(居宅!H116)=0,"",SUM(居宅!H116)/1000)</f>
        <v/>
      </c>
      <c r="AB116" s="168" t="str">
        <f>IF(SUM(居宅!I116)=0,"",SUM(居宅!I116)/1000)</f>
        <v/>
      </c>
      <c r="AC116" s="168" t="str">
        <f>IF(SUM(居宅!L116)=0,"",SUM(居宅!L116)/1000)</f>
        <v/>
      </c>
      <c r="AD116" s="168" t="str">
        <f>IF(SUM(居宅!AB116)=0,"",SUM(居宅!AB116)/1000)</f>
        <v/>
      </c>
      <c r="AE116" s="168" t="str">
        <f>IF(SUM(居宅!AF116)=0,"",SUM(居宅!AF116)/1000)</f>
        <v/>
      </c>
      <c r="AF116" s="168" t="str">
        <f>IF(SUM(居宅!AP116)=0,"",SUM(居宅!AP116)/1000)</f>
        <v/>
      </c>
      <c r="AG116" s="168" t="str">
        <f>IF(SUM(居宅!AT116)=0,"",SUM(居宅!AT116)/1000)</f>
        <v/>
      </c>
      <c r="AH116" s="168" t="str">
        <f>IF(SUM(作業所!H116)=0,"",SUM(作業所!H116)/1000)</f>
        <v/>
      </c>
      <c r="AI116" s="168" t="str">
        <f>IF(SUM(作業所!I116)=0,"",SUM(作業所!I116)/1000)</f>
        <v/>
      </c>
      <c r="AJ116" s="168" t="str">
        <f>IF(SUM(作業所!K116)=0,"",SUM(作業所!K116)/1000)</f>
        <v/>
      </c>
      <c r="AK116" s="168" t="str">
        <f>IF(SUM(作業所!R116)=0,"",SUM(作業所!R116)/1000)</f>
        <v/>
      </c>
      <c r="AL116" s="621" t="str">
        <f>IF(SUM('市受託(公益)'!H116)=0,"",SUM('市受託(公益)'!H116)/1000)</f>
        <v/>
      </c>
      <c r="AM116" s="603"/>
      <c r="AN116" s="174"/>
      <c r="AO116" s="174"/>
      <c r="AP116" s="174"/>
    </row>
    <row r="117" spans="1:42" ht="13.8" hidden="1" outlineLevel="2">
      <c r="A117" s="170"/>
      <c r="F117" s="27" t="s">
        <v>438</v>
      </c>
      <c r="G117" s="47" t="s">
        <v>439</v>
      </c>
      <c r="H117" s="166">
        <v>2539</v>
      </c>
      <c r="I117" s="166">
        <f t="shared" si="2"/>
        <v>2082</v>
      </c>
      <c r="J117" s="166">
        <f t="shared" si="3"/>
        <v>-457</v>
      </c>
      <c r="K117" s="167" t="str">
        <f>IF(SUM(法人!H117)=0,"",SUM(法人!H117)/1000)</f>
        <v/>
      </c>
      <c r="L117" s="168" t="str">
        <f>IF(SUM(地域!H117)=0,"",SUM(地域!H117)/1000)</f>
        <v/>
      </c>
      <c r="M117" s="168" t="str">
        <f>IF(SUM(相談!H117)=0,"",SUM(相談!H117)/1000)</f>
        <v/>
      </c>
      <c r="N117" s="168" t="str">
        <f>IF(SUM(相談!I117)=0,"",SUM(相談!I117)/1000)</f>
        <v/>
      </c>
      <c r="O117" s="168" t="str">
        <f>IF(SUM(相談!M117)=0,"",SUM(相談!M117)/1000)</f>
        <v/>
      </c>
      <c r="P117" s="168" t="str">
        <f>IF(SUM(相談!Q117)=0,"",SUM(相談!Q117)/1000)</f>
        <v/>
      </c>
      <c r="Q117" s="168" t="str">
        <f>IF(SUM(基金!H117)=0,"",SUM(基金!H117)/1000)</f>
        <v/>
      </c>
      <c r="R117" s="168" t="str">
        <f>IF(SUM(善銀!H117)=0,"",SUM(善銀!H117)/1000)</f>
        <v/>
      </c>
      <c r="S117" s="168" t="str">
        <f>IF(SUM(一般募金!H117)=0,"",SUM(一般募金!H117)/1000)</f>
        <v/>
      </c>
      <c r="T117" s="168" t="str">
        <f>IF(SUM(一般募金!I117)=0,"",SUM(一般募金!I117)/1000)</f>
        <v/>
      </c>
      <c r="U117" s="168" t="str">
        <f>IF(SUM(一般募金!K117)=0,"",SUM(一般募金!K117)/1000)</f>
        <v/>
      </c>
      <c r="V117" s="168" t="str">
        <f>IF(SUM(歳末募金!H117)=0,"",SUM(歳末募金!I117)/1000)</f>
        <v/>
      </c>
      <c r="W117" s="168" t="str">
        <f>IF(SUM(センター管理!H117)=0,"",SUM(センター管理!H117)/1000)</f>
        <v/>
      </c>
      <c r="X117" s="168" t="str">
        <f>IF(SUM(センター管理!I117)=0,"",SUM(センター管理!I117)/1000)</f>
        <v/>
      </c>
      <c r="Y117" s="168" t="str">
        <f>IF(SUM(センター管理!L117)=0,"",SUM(センター管理!L117)/1000)</f>
        <v/>
      </c>
      <c r="Z117" s="168" t="e">
        <f>IF(SUM(センター管理!#REF!)=0,"",SUM(センター管理!#REF!)/1000)</f>
        <v>#REF!</v>
      </c>
      <c r="AA117" s="168">
        <f>IF(SUM(居宅!H117)=0,"",SUM(居宅!H117)/1000)</f>
        <v>2082</v>
      </c>
      <c r="AB117" s="168" t="str">
        <f>IF(SUM(居宅!I117)=0,"",SUM(居宅!I117)/1000)</f>
        <v/>
      </c>
      <c r="AC117" s="168">
        <f>IF(SUM(居宅!L117)=0,"",SUM(居宅!L117)/1000)</f>
        <v>2019</v>
      </c>
      <c r="AD117" s="168" t="str">
        <f>IF(SUM(居宅!AB117)=0,"",SUM(居宅!AB117)/1000)</f>
        <v/>
      </c>
      <c r="AE117" s="168" t="str">
        <f>IF(SUM(居宅!AF117)=0,"",SUM(居宅!AF117)/1000)</f>
        <v/>
      </c>
      <c r="AF117" s="168" t="str">
        <f>IF(SUM(居宅!AP117)=0,"",SUM(居宅!AP117)/1000)</f>
        <v/>
      </c>
      <c r="AG117" s="168">
        <f>IF(SUM(居宅!AT117)=0,"",SUM(居宅!AT117)/1000)</f>
        <v>63</v>
      </c>
      <c r="AH117" s="168" t="str">
        <f>IF(SUM(作業所!H117)=0,"",SUM(作業所!H117)/1000)</f>
        <v/>
      </c>
      <c r="AI117" s="168" t="str">
        <f>IF(SUM(作業所!I117)=0,"",SUM(作業所!I117)/1000)</f>
        <v/>
      </c>
      <c r="AJ117" s="168" t="str">
        <f>IF(SUM(作業所!K117)=0,"",SUM(作業所!K117)/1000)</f>
        <v/>
      </c>
      <c r="AK117" s="168" t="str">
        <f>IF(SUM(作業所!R117)=0,"",SUM(作業所!R117)/1000)</f>
        <v/>
      </c>
      <c r="AL117" s="621" t="str">
        <f>IF(SUM('市受託(公益)'!H117)=0,"",SUM('市受託(公益)'!H117)/1000)</f>
        <v/>
      </c>
      <c r="AM117" s="603" t="str">
        <f>IF(SUM('市受託(公益)'!I117)=0,"",SUM('市受託(公益)'!I117)/1000)</f>
        <v/>
      </c>
      <c r="AN117" s="174" t="str">
        <f>IF(SUM('市受託(公益)'!K117)=0,"",SUM('市受託(公益)'!K117)/1000)</f>
        <v/>
      </c>
      <c r="AO117" s="174" t="str">
        <f>IF(SUM('市受託(公益)'!M117)=0,"",SUM('市受託(公益)'!M117)/1000)</f>
        <v/>
      </c>
      <c r="AP117" s="174" t="e">
        <f>IF(SUM('市受託(公益)'!#REF!)=0,"",SUM('市受託(公益)'!#REF!)/1000)</f>
        <v>#REF!</v>
      </c>
    </row>
    <row r="118" spans="1:42" ht="13.8" hidden="1" outlineLevel="3">
      <c r="A118" s="170"/>
      <c r="F118" s="178" t="s">
        <v>705</v>
      </c>
      <c r="G118" s="43" t="s">
        <v>755</v>
      </c>
      <c r="H118" s="166">
        <v>1020</v>
      </c>
      <c r="I118" s="166">
        <f t="shared" si="2"/>
        <v>495</v>
      </c>
      <c r="J118" s="166">
        <f t="shared" si="3"/>
        <v>-525</v>
      </c>
      <c r="K118" s="167" t="str">
        <f>IF(SUM(法人!H118)=0,"",SUM(法人!H118)/1000)</f>
        <v/>
      </c>
      <c r="L118" s="168" t="str">
        <f>IF(SUM(地域!H118)=0,"",SUM(地域!H118)/1000)</f>
        <v/>
      </c>
      <c r="M118" s="168" t="str">
        <f>IF(SUM(相談!H118)=0,"",SUM(相談!H118)/1000)</f>
        <v/>
      </c>
      <c r="N118" s="168" t="str">
        <f>IF(SUM(相談!I118)=0,"",SUM(相談!I118)/1000)</f>
        <v/>
      </c>
      <c r="O118" s="168" t="str">
        <f>IF(SUM(相談!M118)=0,"",SUM(相談!M118)/1000)</f>
        <v/>
      </c>
      <c r="P118" s="168" t="str">
        <f>IF(SUM(相談!Q118)=0,"",SUM(相談!Q118)/1000)</f>
        <v/>
      </c>
      <c r="Q118" s="168" t="str">
        <f>IF(SUM(基金!H118)=0,"",SUM(基金!H118)/1000)</f>
        <v/>
      </c>
      <c r="R118" s="168" t="str">
        <f>IF(SUM(善銀!H118)=0,"",SUM(善銀!H118)/1000)</f>
        <v/>
      </c>
      <c r="S118" s="168" t="str">
        <f>IF(SUM(一般募金!H118)=0,"",SUM(一般募金!H118)/1000)</f>
        <v/>
      </c>
      <c r="T118" s="168" t="str">
        <f>IF(SUM(一般募金!I118)=0,"",SUM(一般募金!I118)/1000)</f>
        <v/>
      </c>
      <c r="U118" s="168" t="str">
        <f>IF(SUM(一般募金!K118)=0,"",SUM(一般募金!K118)/1000)</f>
        <v/>
      </c>
      <c r="V118" s="168" t="str">
        <f>IF(SUM(歳末募金!H118)=0,"",SUM(歳末募金!I118)/1000)</f>
        <v/>
      </c>
      <c r="W118" s="168" t="str">
        <f>IF(SUM(センター管理!H118)=0,"",SUM(センター管理!H118)/1000)</f>
        <v/>
      </c>
      <c r="X118" s="168" t="str">
        <f>IF(SUM(センター管理!I118)=0,"",SUM(センター管理!I118)/1000)</f>
        <v/>
      </c>
      <c r="Y118" s="168" t="str">
        <f>IF(SUM(センター管理!L118)=0,"",SUM(センター管理!L118)/1000)</f>
        <v/>
      </c>
      <c r="Z118" s="168" t="e">
        <f>IF(SUM(センター管理!#REF!)=0,"",SUM(センター管理!#REF!)/1000)</f>
        <v>#REF!</v>
      </c>
      <c r="AA118" s="168">
        <f>IF(SUM(居宅!H118)=0,"",SUM(居宅!H118)/1000)</f>
        <v>495</v>
      </c>
      <c r="AB118" s="168" t="str">
        <f>IF(SUM(居宅!I118)=0,"",SUM(居宅!I118)/1000)</f>
        <v/>
      </c>
      <c r="AC118" s="168">
        <f>IF(SUM(居宅!L118)=0,"",SUM(居宅!L118)/1000)</f>
        <v>495</v>
      </c>
      <c r="AD118" s="168" t="str">
        <f>IF(SUM(居宅!AB118)=0,"",SUM(居宅!AB118)/1000)</f>
        <v/>
      </c>
      <c r="AE118" s="168" t="str">
        <f>IF(SUM(居宅!AF118)=0,"",SUM(居宅!AF118)/1000)</f>
        <v/>
      </c>
      <c r="AF118" s="168" t="str">
        <f>IF(SUM(居宅!AP118)=0,"",SUM(居宅!AP118)/1000)</f>
        <v/>
      </c>
      <c r="AG118" s="168" t="str">
        <f>IF(SUM(居宅!AT118)=0,"",SUM(居宅!AT118)/1000)</f>
        <v/>
      </c>
      <c r="AH118" s="168" t="str">
        <f>IF(SUM(作業所!H118)=0,"",SUM(作業所!H118)/1000)</f>
        <v/>
      </c>
      <c r="AI118" s="168" t="str">
        <f>IF(SUM(作業所!I118)=0,"",SUM(作業所!I118)/1000)</f>
        <v/>
      </c>
      <c r="AJ118" s="168" t="str">
        <f>IF(SUM(作業所!K118)=0,"",SUM(作業所!K118)/1000)</f>
        <v/>
      </c>
      <c r="AK118" s="168" t="str">
        <f>IF(SUM(作業所!R118)=0,"",SUM(作業所!R118)/1000)</f>
        <v/>
      </c>
      <c r="AL118" s="621" t="str">
        <f>IF(SUM('市受託(公益)'!H118)=0,"",SUM('市受託(公益)'!H118)/1000)</f>
        <v/>
      </c>
      <c r="AM118" s="603"/>
      <c r="AN118" s="174"/>
      <c r="AO118" s="174"/>
      <c r="AP118" s="174"/>
    </row>
    <row r="119" spans="1:42" ht="13.8" hidden="1" outlineLevel="3">
      <c r="A119" s="170"/>
      <c r="F119" s="178" t="s">
        <v>706</v>
      </c>
      <c r="G119" s="43" t="s">
        <v>756</v>
      </c>
      <c r="H119" s="166">
        <v>120</v>
      </c>
      <c r="I119" s="166">
        <f t="shared" si="2"/>
        <v>180</v>
      </c>
      <c r="J119" s="166">
        <f t="shared" si="3"/>
        <v>60</v>
      </c>
      <c r="K119" s="167" t="str">
        <f>IF(SUM(法人!H119)=0,"",SUM(法人!H119)/1000)</f>
        <v/>
      </c>
      <c r="L119" s="168" t="str">
        <f>IF(SUM(地域!H119)=0,"",SUM(地域!H119)/1000)</f>
        <v/>
      </c>
      <c r="M119" s="168" t="str">
        <f>IF(SUM(相談!H119)=0,"",SUM(相談!H119)/1000)</f>
        <v/>
      </c>
      <c r="N119" s="168" t="str">
        <f>IF(SUM(相談!I119)=0,"",SUM(相談!I119)/1000)</f>
        <v/>
      </c>
      <c r="O119" s="168" t="str">
        <f>IF(SUM(相談!M119)=0,"",SUM(相談!M119)/1000)</f>
        <v/>
      </c>
      <c r="P119" s="168" t="str">
        <f>IF(SUM(相談!Q119)=0,"",SUM(相談!Q119)/1000)</f>
        <v/>
      </c>
      <c r="Q119" s="168" t="str">
        <f>IF(SUM(基金!H119)=0,"",SUM(基金!H119)/1000)</f>
        <v/>
      </c>
      <c r="R119" s="168" t="str">
        <f>IF(SUM(善銀!H119)=0,"",SUM(善銀!H119)/1000)</f>
        <v/>
      </c>
      <c r="S119" s="168" t="str">
        <f>IF(SUM(一般募金!H119)=0,"",SUM(一般募金!H119)/1000)</f>
        <v/>
      </c>
      <c r="T119" s="168" t="str">
        <f>IF(SUM(一般募金!I119)=0,"",SUM(一般募金!I119)/1000)</f>
        <v/>
      </c>
      <c r="U119" s="168" t="str">
        <f>IF(SUM(一般募金!K119)=0,"",SUM(一般募金!K119)/1000)</f>
        <v/>
      </c>
      <c r="V119" s="168" t="str">
        <f>IF(SUM(歳末募金!H119)=0,"",SUM(歳末募金!I119)/1000)</f>
        <v/>
      </c>
      <c r="W119" s="168" t="str">
        <f>IF(SUM(センター管理!H119)=0,"",SUM(センター管理!H119)/1000)</f>
        <v/>
      </c>
      <c r="X119" s="168" t="str">
        <f>IF(SUM(センター管理!I119)=0,"",SUM(センター管理!I119)/1000)</f>
        <v/>
      </c>
      <c r="Y119" s="168" t="str">
        <f>IF(SUM(センター管理!L119)=0,"",SUM(センター管理!L119)/1000)</f>
        <v/>
      </c>
      <c r="Z119" s="168" t="e">
        <f>IF(SUM(センター管理!#REF!)=0,"",SUM(センター管理!#REF!)/1000)</f>
        <v>#REF!</v>
      </c>
      <c r="AA119" s="168">
        <f>IF(SUM(居宅!H119)=0,"",SUM(居宅!H119)/1000)</f>
        <v>180</v>
      </c>
      <c r="AB119" s="168" t="str">
        <f>IF(SUM(居宅!I119)=0,"",SUM(居宅!I119)/1000)</f>
        <v/>
      </c>
      <c r="AC119" s="168">
        <f>IF(SUM(居宅!L119)=0,"",SUM(居宅!L119)/1000)</f>
        <v>180</v>
      </c>
      <c r="AD119" s="168" t="str">
        <f>IF(SUM(居宅!AB119)=0,"",SUM(居宅!AB119)/1000)</f>
        <v/>
      </c>
      <c r="AE119" s="168" t="str">
        <f>IF(SUM(居宅!AF119)=0,"",SUM(居宅!AF119)/1000)</f>
        <v/>
      </c>
      <c r="AF119" s="168" t="str">
        <f>IF(SUM(居宅!AP119)=0,"",SUM(居宅!AP119)/1000)</f>
        <v/>
      </c>
      <c r="AG119" s="168" t="str">
        <f>IF(SUM(居宅!AT119)=0,"",SUM(居宅!AT119)/1000)</f>
        <v/>
      </c>
      <c r="AH119" s="168" t="str">
        <f>IF(SUM(作業所!H119)=0,"",SUM(作業所!H119)/1000)</f>
        <v/>
      </c>
      <c r="AI119" s="168" t="str">
        <f>IF(SUM(作業所!I119)=0,"",SUM(作業所!I119)/1000)</f>
        <v/>
      </c>
      <c r="AJ119" s="168" t="str">
        <f>IF(SUM(作業所!K119)=0,"",SUM(作業所!K119)/1000)</f>
        <v/>
      </c>
      <c r="AK119" s="168" t="str">
        <f>IF(SUM(作業所!R119)=0,"",SUM(作業所!R119)/1000)</f>
        <v/>
      </c>
      <c r="AL119" s="621" t="str">
        <f>IF(SUM('市受託(公益)'!H119)=0,"",SUM('市受託(公益)'!H119)/1000)</f>
        <v/>
      </c>
      <c r="AM119" s="603"/>
      <c r="AN119" s="174"/>
      <c r="AO119" s="174"/>
      <c r="AP119" s="174"/>
    </row>
    <row r="120" spans="1:42" ht="13.8" hidden="1" outlineLevel="3">
      <c r="A120" s="170"/>
      <c r="F120" s="178" t="s">
        <v>703</v>
      </c>
      <c r="G120" s="43" t="s">
        <v>757</v>
      </c>
      <c r="H120" s="166">
        <v>36</v>
      </c>
      <c r="I120" s="166">
        <f t="shared" si="2"/>
        <v>72</v>
      </c>
      <c r="J120" s="166">
        <f t="shared" si="3"/>
        <v>36</v>
      </c>
      <c r="K120" s="167" t="str">
        <f>IF(SUM(法人!H120)=0,"",SUM(法人!H120)/1000)</f>
        <v/>
      </c>
      <c r="L120" s="168" t="str">
        <f>IF(SUM(地域!H120)=0,"",SUM(地域!H120)/1000)</f>
        <v/>
      </c>
      <c r="M120" s="168" t="str">
        <f>IF(SUM(相談!H120)=0,"",SUM(相談!H120)/1000)</f>
        <v/>
      </c>
      <c r="N120" s="168" t="str">
        <f>IF(SUM(相談!I120)=0,"",SUM(相談!I120)/1000)</f>
        <v/>
      </c>
      <c r="O120" s="168" t="str">
        <f>IF(SUM(相談!M120)=0,"",SUM(相談!M120)/1000)</f>
        <v/>
      </c>
      <c r="P120" s="168" t="str">
        <f>IF(SUM(相談!Q120)=0,"",SUM(相談!Q120)/1000)</f>
        <v/>
      </c>
      <c r="Q120" s="168" t="str">
        <f>IF(SUM(基金!H120)=0,"",SUM(基金!H120)/1000)</f>
        <v/>
      </c>
      <c r="R120" s="168" t="str">
        <f>IF(SUM(善銀!H120)=0,"",SUM(善銀!H120)/1000)</f>
        <v/>
      </c>
      <c r="S120" s="168" t="str">
        <f>IF(SUM(一般募金!H120)=0,"",SUM(一般募金!H120)/1000)</f>
        <v/>
      </c>
      <c r="T120" s="168" t="str">
        <f>IF(SUM(一般募金!I120)=0,"",SUM(一般募金!I120)/1000)</f>
        <v/>
      </c>
      <c r="U120" s="168" t="str">
        <f>IF(SUM(一般募金!K120)=0,"",SUM(一般募金!K120)/1000)</f>
        <v/>
      </c>
      <c r="V120" s="168" t="str">
        <f>IF(SUM(歳末募金!H120)=0,"",SUM(歳末募金!I120)/1000)</f>
        <v/>
      </c>
      <c r="W120" s="168" t="str">
        <f>IF(SUM(センター管理!H120)=0,"",SUM(センター管理!H120)/1000)</f>
        <v/>
      </c>
      <c r="X120" s="168" t="str">
        <f>IF(SUM(センター管理!I120)=0,"",SUM(センター管理!I120)/1000)</f>
        <v/>
      </c>
      <c r="Y120" s="168" t="str">
        <f>IF(SUM(センター管理!L120)=0,"",SUM(センター管理!L120)/1000)</f>
        <v/>
      </c>
      <c r="Z120" s="168" t="e">
        <f>IF(SUM(センター管理!#REF!)=0,"",SUM(センター管理!#REF!)/1000)</f>
        <v>#REF!</v>
      </c>
      <c r="AA120" s="168">
        <f>IF(SUM(居宅!H120)=0,"",SUM(居宅!H120)/1000)</f>
        <v>72</v>
      </c>
      <c r="AB120" s="168" t="str">
        <f>IF(SUM(居宅!I120)=0,"",SUM(居宅!I120)/1000)</f>
        <v/>
      </c>
      <c r="AC120" s="168">
        <f>IF(SUM(居宅!L120)=0,"",SUM(居宅!L120)/1000)</f>
        <v>72</v>
      </c>
      <c r="AD120" s="168" t="str">
        <f>IF(SUM(居宅!AB120)=0,"",SUM(居宅!AB120)/1000)</f>
        <v/>
      </c>
      <c r="AE120" s="168" t="str">
        <f>IF(SUM(居宅!AF120)=0,"",SUM(居宅!AF120)/1000)</f>
        <v/>
      </c>
      <c r="AF120" s="168" t="str">
        <f>IF(SUM(居宅!AP120)=0,"",SUM(居宅!AP120)/1000)</f>
        <v/>
      </c>
      <c r="AG120" s="168" t="str">
        <f>IF(SUM(居宅!AT120)=0,"",SUM(居宅!AT120)/1000)</f>
        <v/>
      </c>
      <c r="AH120" s="168" t="str">
        <f>IF(SUM(作業所!H120)=0,"",SUM(作業所!H120)/1000)</f>
        <v/>
      </c>
      <c r="AI120" s="168" t="str">
        <f>IF(SUM(作業所!I120)=0,"",SUM(作業所!I120)/1000)</f>
        <v/>
      </c>
      <c r="AJ120" s="168" t="str">
        <f>IF(SUM(作業所!K120)=0,"",SUM(作業所!K120)/1000)</f>
        <v/>
      </c>
      <c r="AK120" s="168" t="str">
        <f>IF(SUM(作業所!R120)=0,"",SUM(作業所!R120)/1000)</f>
        <v/>
      </c>
      <c r="AL120" s="621" t="str">
        <f>IF(SUM('市受託(公益)'!H120)=0,"",SUM('市受託(公益)'!H120)/1000)</f>
        <v/>
      </c>
      <c r="AM120" s="603"/>
      <c r="AN120" s="174"/>
      <c r="AO120" s="174"/>
      <c r="AP120" s="174"/>
    </row>
    <row r="121" spans="1:42" ht="13.8" hidden="1" outlineLevel="3">
      <c r="A121" s="170"/>
      <c r="F121" s="178" t="s">
        <v>707</v>
      </c>
      <c r="G121" s="43" t="s">
        <v>758</v>
      </c>
      <c r="H121" s="166">
        <v>460</v>
      </c>
      <c r="I121" s="166">
        <f t="shared" si="2"/>
        <v>399</v>
      </c>
      <c r="J121" s="166">
        <f t="shared" si="3"/>
        <v>-61</v>
      </c>
      <c r="K121" s="167" t="str">
        <f>IF(SUM(法人!H121)=0,"",SUM(法人!H121)/1000)</f>
        <v/>
      </c>
      <c r="L121" s="168" t="str">
        <f>IF(SUM(地域!H121)=0,"",SUM(地域!H121)/1000)</f>
        <v/>
      </c>
      <c r="M121" s="168" t="str">
        <f>IF(SUM(相談!H121)=0,"",SUM(相談!H121)/1000)</f>
        <v/>
      </c>
      <c r="N121" s="168" t="str">
        <f>IF(SUM(相談!I121)=0,"",SUM(相談!I121)/1000)</f>
        <v/>
      </c>
      <c r="O121" s="168" t="str">
        <f>IF(SUM(相談!M121)=0,"",SUM(相談!M121)/1000)</f>
        <v/>
      </c>
      <c r="P121" s="168" t="str">
        <f>IF(SUM(相談!Q121)=0,"",SUM(相談!Q121)/1000)</f>
        <v/>
      </c>
      <c r="Q121" s="168" t="str">
        <f>IF(SUM(基金!H121)=0,"",SUM(基金!H121)/1000)</f>
        <v/>
      </c>
      <c r="R121" s="168" t="str">
        <f>IF(SUM(善銀!H121)=0,"",SUM(善銀!H121)/1000)</f>
        <v/>
      </c>
      <c r="S121" s="168" t="str">
        <f>IF(SUM(一般募金!H121)=0,"",SUM(一般募金!H121)/1000)</f>
        <v/>
      </c>
      <c r="T121" s="168" t="str">
        <f>IF(SUM(一般募金!I121)=0,"",SUM(一般募金!I121)/1000)</f>
        <v/>
      </c>
      <c r="U121" s="168" t="str">
        <f>IF(SUM(一般募金!K121)=0,"",SUM(一般募金!K121)/1000)</f>
        <v/>
      </c>
      <c r="V121" s="168" t="str">
        <f>IF(SUM(歳末募金!H121)=0,"",SUM(歳末募金!I121)/1000)</f>
        <v/>
      </c>
      <c r="W121" s="168" t="str">
        <f>IF(SUM(センター管理!H121)=0,"",SUM(センター管理!H121)/1000)</f>
        <v/>
      </c>
      <c r="X121" s="168" t="str">
        <f>IF(SUM(センター管理!I121)=0,"",SUM(センター管理!I121)/1000)</f>
        <v/>
      </c>
      <c r="Y121" s="168" t="str">
        <f>IF(SUM(センター管理!L121)=0,"",SUM(センター管理!L121)/1000)</f>
        <v/>
      </c>
      <c r="Z121" s="168" t="e">
        <f>IF(SUM(センター管理!#REF!)=0,"",SUM(センター管理!#REF!)/1000)</f>
        <v>#REF!</v>
      </c>
      <c r="AA121" s="168">
        <f>IF(SUM(居宅!H121)=0,"",SUM(居宅!H121)/1000)</f>
        <v>399</v>
      </c>
      <c r="AB121" s="168" t="str">
        <f>IF(SUM(居宅!I121)=0,"",SUM(居宅!I121)/1000)</f>
        <v/>
      </c>
      <c r="AC121" s="168">
        <f>IF(SUM(居宅!L121)=0,"",SUM(居宅!L121)/1000)</f>
        <v>399</v>
      </c>
      <c r="AD121" s="168" t="str">
        <f>IF(SUM(居宅!AB121)=0,"",SUM(居宅!AB121)/1000)</f>
        <v/>
      </c>
      <c r="AE121" s="168" t="str">
        <f>IF(SUM(居宅!AF121)=0,"",SUM(居宅!AF121)/1000)</f>
        <v/>
      </c>
      <c r="AF121" s="168" t="str">
        <f>IF(SUM(居宅!AP121)=0,"",SUM(居宅!AP121)/1000)</f>
        <v/>
      </c>
      <c r="AG121" s="168" t="str">
        <f>IF(SUM(居宅!AT121)=0,"",SUM(居宅!AT121)/1000)</f>
        <v/>
      </c>
      <c r="AH121" s="168" t="str">
        <f>IF(SUM(作業所!H121)=0,"",SUM(作業所!H121)/1000)</f>
        <v/>
      </c>
      <c r="AI121" s="168" t="str">
        <f>IF(SUM(作業所!I121)=0,"",SUM(作業所!I121)/1000)</f>
        <v/>
      </c>
      <c r="AJ121" s="168" t="str">
        <f>IF(SUM(作業所!K121)=0,"",SUM(作業所!K121)/1000)</f>
        <v/>
      </c>
      <c r="AK121" s="168" t="str">
        <f>IF(SUM(作業所!R121)=0,"",SUM(作業所!R121)/1000)</f>
        <v/>
      </c>
      <c r="AL121" s="621" t="str">
        <f>IF(SUM('市受託(公益)'!H121)=0,"",SUM('市受託(公益)'!H121)/1000)</f>
        <v/>
      </c>
      <c r="AM121" s="603"/>
      <c r="AN121" s="174"/>
      <c r="AO121" s="174"/>
      <c r="AP121" s="174"/>
    </row>
    <row r="122" spans="1:42" ht="13.8" hidden="1" outlineLevel="3">
      <c r="A122" s="170"/>
      <c r="F122" s="178" t="s">
        <v>713</v>
      </c>
      <c r="G122" s="43" t="s">
        <v>759</v>
      </c>
      <c r="H122" s="166">
        <v>903</v>
      </c>
      <c r="I122" s="166">
        <f t="shared" si="2"/>
        <v>936</v>
      </c>
      <c r="J122" s="166">
        <f t="shared" si="3"/>
        <v>33</v>
      </c>
      <c r="K122" s="167" t="str">
        <f>IF(SUM(法人!H122)=0,"",SUM(法人!H122)/1000)</f>
        <v/>
      </c>
      <c r="L122" s="168" t="str">
        <f>IF(SUM(地域!H122)=0,"",SUM(地域!H122)/1000)</f>
        <v/>
      </c>
      <c r="M122" s="168" t="str">
        <f>IF(SUM(相談!H122)=0,"",SUM(相談!H122)/1000)</f>
        <v/>
      </c>
      <c r="N122" s="168" t="str">
        <f>IF(SUM(相談!I122)=0,"",SUM(相談!I122)/1000)</f>
        <v/>
      </c>
      <c r="O122" s="168" t="str">
        <f>IF(SUM(相談!M122)=0,"",SUM(相談!M122)/1000)</f>
        <v/>
      </c>
      <c r="P122" s="168" t="str">
        <f>IF(SUM(相談!Q122)=0,"",SUM(相談!Q122)/1000)</f>
        <v/>
      </c>
      <c r="Q122" s="168" t="str">
        <f>IF(SUM(基金!H122)=0,"",SUM(基金!H122)/1000)</f>
        <v/>
      </c>
      <c r="R122" s="168" t="str">
        <f>IF(SUM(善銀!H122)=0,"",SUM(善銀!H122)/1000)</f>
        <v/>
      </c>
      <c r="S122" s="168" t="str">
        <f>IF(SUM(一般募金!H122)=0,"",SUM(一般募金!H122)/1000)</f>
        <v/>
      </c>
      <c r="T122" s="168" t="str">
        <f>IF(SUM(一般募金!I122)=0,"",SUM(一般募金!I122)/1000)</f>
        <v/>
      </c>
      <c r="U122" s="168" t="str">
        <f>IF(SUM(一般募金!K122)=0,"",SUM(一般募金!K122)/1000)</f>
        <v/>
      </c>
      <c r="V122" s="168" t="str">
        <f>IF(SUM(歳末募金!H122)=0,"",SUM(歳末募金!I122)/1000)</f>
        <v/>
      </c>
      <c r="W122" s="168" t="str">
        <f>IF(SUM(センター管理!H122)=0,"",SUM(センター管理!H122)/1000)</f>
        <v/>
      </c>
      <c r="X122" s="168" t="str">
        <f>IF(SUM(センター管理!I122)=0,"",SUM(センター管理!I122)/1000)</f>
        <v/>
      </c>
      <c r="Y122" s="168" t="str">
        <f>IF(SUM(センター管理!L122)=0,"",SUM(センター管理!L122)/1000)</f>
        <v/>
      </c>
      <c r="Z122" s="168" t="e">
        <f>IF(SUM(センター管理!#REF!)=0,"",SUM(センター管理!#REF!)/1000)</f>
        <v>#REF!</v>
      </c>
      <c r="AA122" s="168">
        <f>IF(SUM(居宅!H122)=0,"",SUM(居宅!H122)/1000)</f>
        <v>936</v>
      </c>
      <c r="AB122" s="168" t="str">
        <f>IF(SUM(居宅!I122)=0,"",SUM(居宅!I122)/1000)</f>
        <v/>
      </c>
      <c r="AC122" s="168">
        <f>IF(SUM(居宅!L122)=0,"",SUM(居宅!L122)/1000)</f>
        <v>873</v>
      </c>
      <c r="AD122" s="168" t="str">
        <f>IF(SUM(居宅!AB122)=0,"",SUM(居宅!AB122)/1000)</f>
        <v/>
      </c>
      <c r="AE122" s="168" t="str">
        <f>IF(SUM(居宅!AF122)=0,"",SUM(居宅!AF122)/1000)</f>
        <v/>
      </c>
      <c r="AF122" s="168" t="str">
        <f>IF(SUM(居宅!AP122)=0,"",SUM(居宅!AP122)/1000)</f>
        <v/>
      </c>
      <c r="AG122" s="168">
        <f>IF(SUM(居宅!AT122)=0,"",SUM(居宅!AT122)/1000)</f>
        <v>63</v>
      </c>
      <c r="AH122" s="168" t="str">
        <f>IF(SUM(作業所!H122)=0,"",SUM(作業所!H122)/1000)</f>
        <v/>
      </c>
      <c r="AI122" s="168" t="str">
        <f>IF(SUM(作業所!I122)=0,"",SUM(作業所!I122)/1000)</f>
        <v/>
      </c>
      <c r="AJ122" s="168" t="str">
        <f>IF(SUM(作業所!K122)=0,"",SUM(作業所!K122)/1000)</f>
        <v/>
      </c>
      <c r="AK122" s="168" t="str">
        <f>IF(SUM(作業所!R122)=0,"",SUM(作業所!R122)/1000)</f>
        <v/>
      </c>
      <c r="AL122" s="621" t="str">
        <f>IF(SUM('市受託(公益)'!H122)=0,"",SUM('市受託(公益)'!H122)/1000)</f>
        <v/>
      </c>
      <c r="AM122" s="603"/>
      <c r="AN122" s="174"/>
      <c r="AO122" s="174"/>
      <c r="AP122" s="174"/>
    </row>
    <row r="123" spans="1:42" ht="13.8" hidden="1" outlineLevel="3">
      <c r="A123" s="170"/>
      <c r="F123" s="178" t="s">
        <v>714</v>
      </c>
      <c r="G123" s="43" t="s">
        <v>760</v>
      </c>
      <c r="H123" s="166"/>
      <c r="I123" s="166" t="str">
        <f t="shared" si="2"/>
        <v/>
      </c>
      <c r="J123" s="166" t="str">
        <f t="shared" si="3"/>
        <v xml:space="preserve"> </v>
      </c>
      <c r="K123" s="167" t="str">
        <f>IF(SUM(法人!H123)=0,"",SUM(法人!H123)/1000)</f>
        <v/>
      </c>
      <c r="L123" s="168" t="str">
        <f>IF(SUM(地域!H123)=0,"",SUM(地域!H123)/1000)</f>
        <v/>
      </c>
      <c r="M123" s="168" t="str">
        <f>IF(SUM(相談!H123)=0,"",SUM(相談!H123)/1000)</f>
        <v/>
      </c>
      <c r="N123" s="168" t="str">
        <f>IF(SUM(相談!I123)=0,"",SUM(相談!I123)/1000)</f>
        <v/>
      </c>
      <c r="O123" s="168" t="str">
        <f>IF(SUM(相談!M123)=0,"",SUM(相談!M123)/1000)</f>
        <v/>
      </c>
      <c r="P123" s="168" t="str">
        <f>IF(SUM(相談!Q123)=0,"",SUM(相談!Q123)/1000)</f>
        <v/>
      </c>
      <c r="Q123" s="168" t="str">
        <f>IF(SUM(基金!H123)=0,"",SUM(基金!H123)/1000)</f>
        <v/>
      </c>
      <c r="R123" s="168" t="str">
        <f>IF(SUM(善銀!H123)=0,"",SUM(善銀!H123)/1000)</f>
        <v/>
      </c>
      <c r="S123" s="168" t="str">
        <f>IF(SUM(一般募金!H123)=0,"",SUM(一般募金!H123)/1000)</f>
        <v/>
      </c>
      <c r="T123" s="168" t="str">
        <f>IF(SUM(一般募金!I123)=0,"",SUM(一般募金!I123)/1000)</f>
        <v/>
      </c>
      <c r="U123" s="168" t="str">
        <f>IF(SUM(一般募金!K123)=0,"",SUM(一般募金!K123)/1000)</f>
        <v/>
      </c>
      <c r="V123" s="168" t="str">
        <f>IF(SUM(歳末募金!H123)=0,"",SUM(歳末募金!I123)/1000)</f>
        <v/>
      </c>
      <c r="W123" s="168" t="str">
        <f>IF(SUM(センター管理!H123)=0,"",SUM(センター管理!H123)/1000)</f>
        <v/>
      </c>
      <c r="X123" s="168" t="str">
        <f>IF(SUM(センター管理!I123)=0,"",SUM(センター管理!I123)/1000)</f>
        <v/>
      </c>
      <c r="Y123" s="168" t="str">
        <f>IF(SUM(センター管理!L123)=0,"",SUM(センター管理!L123)/1000)</f>
        <v/>
      </c>
      <c r="Z123" s="168" t="e">
        <f>IF(SUM(センター管理!#REF!)=0,"",SUM(センター管理!#REF!)/1000)</f>
        <v>#REF!</v>
      </c>
      <c r="AA123" s="168" t="str">
        <f>IF(SUM(居宅!H123)=0,"",SUM(居宅!H123)/1000)</f>
        <v/>
      </c>
      <c r="AB123" s="168" t="str">
        <f>IF(SUM(居宅!I123)=0,"",SUM(居宅!I123)/1000)</f>
        <v/>
      </c>
      <c r="AC123" s="168" t="str">
        <f>IF(SUM(居宅!L123)=0,"",SUM(居宅!L123)/1000)</f>
        <v/>
      </c>
      <c r="AD123" s="168" t="str">
        <f>IF(SUM(居宅!AB123)=0,"",SUM(居宅!AB123)/1000)</f>
        <v/>
      </c>
      <c r="AE123" s="168" t="str">
        <f>IF(SUM(居宅!AF123)=0,"",SUM(居宅!AF123)/1000)</f>
        <v/>
      </c>
      <c r="AF123" s="168" t="str">
        <f>IF(SUM(居宅!AP123)=0,"",SUM(居宅!AP123)/1000)</f>
        <v/>
      </c>
      <c r="AG123" s="168" t="str">
        <f>IF(SUM(居宅!AT123)=0,"",SUM(居宅!AT123)/1000)</f>
        <v/>
      </c>
      <c r="AH123" s="168" t="str">
        <f>IF(SUM(作業所!H123)=0,"",SUM(作業所!H123)/1000)</f>
        <v/>
      </c>
      <c r="AI123" s="168" t="str">
        <f>IF(SUM(作業所!I123)=0,"",SUM(作業所!I123)/1000)</f>
        <v/>
      </c>
      <c r="AJ123" s="168" t="str">
        <f>IF(SUM(作業所!K123)=0,"",SUM(作業所!K123)/1000)</f>
        <v/>
      </c>
      <c r="AK123" s="168" t="str">
        <f>IF(SUM(作業所!R123)=0,"",SUM(作業所!R123)/1000)</f>
        <v/>
      </c>
      <c r="AL123" s="621" t="str">
        <f>IF(SUM('市受託(公益)'!H123)=0,"",SUM('市受託(公益)'!H123)/1000)</f>
        <v/>
      </c>
      <c r="AM123" s="603"/>
      <c r="AN123" s="174"/>
      <c r="AO123" s="174"/>
      <c r="AP123" s="174"/>
    </row>
    <row r="124" spans="1:42" s="563" customFormat="1" ht="13.8" hidden="1" outlineLevel="3">
      <c r="A124" s="564"/>
      <c r="B124" s="641"/>
      <c r="D124" s="565"/>
      <c r="F124" s="545" t="s">
        <v>801</v>
      </c>
      <c r="G124" s="527" t="s">
        <v>922</v>
      </c>
      <c r="H124" s="166"/>
      <c r="I124" s="642" t="str">
        <f t="shared" si="2"/>
        <v/>
      </c>
      <c r="J124" s="642" t="str">
        <f t="shared" si="3"/>
        <v xml:space="preserve"> </v>
      </c>
      <c r="K124" s="167" t="str">
        <f>IF(SUM(法人!H124)=0,"",SUM(法人!H124)/1000)</f>
        <v/>
      </c>
      <c r="L124" s="168" t="str">
        <f>IF(SUM(地域!H124)=0,"",SUM(地域!H124)/1000)</f>
        <v/>
      </c>
      <c r="M124" s="168" t="str">
        <f>IF(SUM(相談!H124)=0,"",SUM(相談!H124)/1000)</f>
        <v/>
      </c>
      <c r="N124" s="168" t="str">
        <f>IF(SUM(相談!I124)=0,"",SUM(相談!I124)/1000)</f>
        <v/>
      </c>
      <c r="O124" s="168" t="str">
        <f>IF(SUM(相談!M124)=0,"",SUM(相談!M124)/1000)</f>
        <v/>
      </c>
      <c r="P124" s="168" t="str">
        <f>IF(SUM(相談!Q124)=0,"",SUM(相談!Q124)/1000)</f>
        <v/>
      </c>
      <c r="Q124" s="168" t="str">
        <f>IF(SUM(基金!H124)=0,"",SUM(基金!H124)/1000)</f>
        <v/>
      </c>
      <c r="R124" s="168" t="str">
        <f>IF(SUM(善銀!H124)=0,"",SUM(善銀!H124)/1000)</f>
        <v/>
      </c>
      <c r="S124" s="168" t="str">
        <f>IF(SUM(一般募金!H124)=0,"",SUM(一般募金!H124)/1000)</f>
        <v/>
      </c>
      <c r="T124" s="168" t="str">
        <f>IF(SUM(一般募金!I124)=0,"",SUM(一般募金!I124)/1000)</f>
        <v/>
      </c>
      <c r="U124" s="168" t="str">
        <f>IF(SUM(一般募金!K124)=0,"",SUM(一般募金!K124)/1000)</f>
        <v/>
      </c>
      <c r="V124" s="168" t="str">
        <f>IF(SUM(歳末募金!H124)=0,"",SUM(歳末募金!I124)/1000)</f>
        <v/>
      </c>
      <c r="W124" s="168" t="str">
        <f>IF(SUM(センター管理!H124)=0,"",SUM(センター管理!H124)/1000)</f>
        <v/>
      </c>
      <c r="X124" s="168" t="str">
        <f>IF(SUM(センター管理!I124)=0,"",SUM(センター管理!I124)/1000)</f>
        <v/>
      </c>
      <c r="Y124" s="168" t="str">
        <f>IF(SUM(センター管理!L124)=0,"",SUM(センター管理!L124)/1000)</f>
        <v/>
      </c>
      <c r="Z124" s="168" t="e">
        <f>IF(SUM(センター管理!#REF!)=0,"",SUM(センター管理!#REF!)/1000)</f>
        <v>#REF!</v>
      </c>
      <c r="AA124" s="168" t="str">
        <f>IF(SUM(居宅!H124)=0,"",SUM(居宅!H124)/1000)</f>
        <v/>
      </c>
      <c r="AB124" s="168" t="str">
        <f>IF(SUM(居宅!I124)=0,"",SUM(居宅!I124)/1000)</f>
        <v/>
      </c>
      <c r="AC124" s="168" t="str">
        <f>IF(SUM(居宅!L124)=0,"",SUM(居宅!L124)/1000)</f>
        <v/>
      </c>
      <c r="AD124" s="168" t="str">
        <f>IF(SUM(居宅!AB124)=0,"",SUM(居宅!AB124)/1000)</f>
        <v/>
      </c>
      <c r="AE124" s="168" t="str">
        <f>IF(SUM(居宅!AF124)=0,"",SUM(居宅!AF124)/1000)</f>
        <v/>
      </c>
      <c r="AF124" s="168" t="str">
        <f>IF(SUM(居宅!AP124)=0,"",SUM(居宅!AP124)/1000)</f>
        <v/>
      </c>
      <c r="AG124" s="168" t="str">
        <f>IF(SUM(居宅!AT124)=0,"",SUM(居宅!AT124)/1000)</f>
        <v/>
      </c>
      <c r="AH124" s="168" t="str">
        <f>IF(SUM(作業所!H124)=0,"",SUM(作業所!H124)/1000)</f>
        <v/>
      </c>
      <c r="AI124" s="168" t="str">
        <f>IF(SUM(作業所!I124)=0,"",SUM(作業所!I124)/1000)</f>
        <v/>
      </c>
      <c r="AJ124" s="168" t="str">
        <f>IF(SUM(作業所!K124)=0,"",SUM(作業所!K124)/1000)</f>
        <v/>
      </c>
      <c r="AK124" s="168" t="str">
        <f>IF(SUM(作業所!R124)=0,"",SUM(作業所!R124)/1000)</f>
        <v/>
      </c>
      <c r="AL124" s="621" t="str">
        <f>IF(SUM('市受託(公益)'!H124)=0,"",SUM('市受託(公益)'!H124)/1000)</f>
        <v/>
      </c>
      <c r="AM124" s="646"/>
      <c r="AN124" s="647"/>
      <c r="AO124" s="647"/>
      <c r="AP124" s="647"/>
    </row>
    <row r="125" spans="1:42" ht="13.8" hidden="1" outlineLevel="1">
      <c r="A125" s="170"/>
      <c r="D125" s="23" t="s">
        <v>440</v>
      </c>
      <c r="E125" s="82" t="s">
        <v>8</v>
      </c>
      <c r="F125" s="48"/>
      <c r="G125" s="172"/>
      <c r="H125" s="166">
        <v>46312</v>
      </c>
      <c r="I125" s="166">
        <f t="shared" si="2"/>
        <v>45111</v>
      </c>
      <c r="J125" s="166">
        <f t="shared" si="3"/>
        <v>-1201</v>
      </c>
      <c r="K125" s="167" t="str">
        <f>IF(SUM(法人!H125)=0,"",SUM(法人!H125)/1000)</f>
        <v/>
      </c>
      <c r="L125" s="168" t="str">
        <f>IF(SUM(地域!H125)=0,"",SUM(地域!H125)/1000)</f>
        <v/>
      </c>
      <c r="M125" s="168" t="str">
        <f>IF(SUM(相談!H125)=0,"",SUM(相談!H125)/1000)</f>
        <v/>
      </c>
      <c r="N125" s="168" t="str">
        <f>IF(SUM(相談!I125)=0,"",SUM(相談!I125)/1000)</f>
        <v/>
      </c>
      <c r="O125" s="168" t="str">
        <f>IF(SUM(相談!M125)=0,"",SUM(相談!M125)/1000)</f>
        <v/>
      </c>
      <c r="P125" s="168" t="str">
        <f>IF(SUM(相談!Q125)=0,"",SUM(相談!Q125)/1000)</f>
        <v/>
      </c>
      <c r="Q125" s="168" t="str">
        <f>IF(SUM(基金!H125)=0,"",SUM(基金!H125)/1000)</f>
        <v/>
      </c>
      <c r="R125" s="168" t="str">
        <f>IF(SUM(善銀!H125)=0,"",SUM(善銀!H125)/1000)</f>
        <v/>
      </c>
      <c r="S125" s="168" t="str">
        <f>IF(SUM(一般募金!H125)=0,"",SUM(一般募金!H125)/1000)</f>
        <v/>
      </c>
      <c r="T125" s="168" t="str">
        <f>IF(SUM(一般募金!I125)=0,"",SUM(一般募金!I125)/1000)</f>
        <v/>
      </c>
      <c r="U125" s="168" t="str">
        <f>IF(SUM(一般募金!K125)=0,"",SUM(一般募金!K125)/1000)</f>
        <v/>
      </c>
      <c r="V125" s="168" t="str">
        <f>IF(SUM(歳末募金!H125)=0,"",SUM(歳末募金!I125)/1000)</f>
        <v/>
      </c>
      <c r="W125" s="168" t="str">
        <f>IF(SUM(センター管理!H125)=0,"",SUM(センター管理!H125)/1000)</f>
        <v/>
      </c>
      <c r="X125" s="168" t="str">
        <f>IF(SUM(センター管理!I125)=0,"",SUM(センター管理!I125)/1000)</f>
        <v/>
      </c>
      <c r="Y125" s="168" t="str">
        <f>IF(SUM(センター管理!L125)=0,"",SUM(センター管理!L125)/1000)</f>
        <v/>
      </c>
      <c r="Z125" s="168" t="e">
        <f>IF(SUM(センター管理!#REF!)=0,"",SUM(センター管理!#REF!)/1000)</f>
        <v>#REF!</v>
      </c>
      <c r="AA125" s="168">
        <f>IF(SUM(居宅!H125)=0,"",SUM(居宅!H125)/1000)</f>
        <v>45111</v>
      </c>
      <c r="AB125" s="168" t="str">
        <f>IF(SUM(居宅!I125)=0,"",SUM(居宅!I125)/1000)</f>
        <v/>
      </c>
      <c r="AC125" s="168">
        <f>IF(SUM(居宅!L125)=0,"",SUM(居宅!L125)/1000)</f>
        <v>34050</v>
      </c>
      <c r="AD125" s="168">
        <f>IF(SUM(居宅!AB125)=0,"",SUM(居宅!AB125)/1000)</f>
        <v>1870</v>
      </c>
      <c r="AE125" s="168">
        <f>IF(SUM(居宅!AF125)=0,"",SUM(居宅!AF125)/1000)</f>
        <v>4968</v>
      </c>
      <c r="AF125" s="168">
        <f>IF(SUM(居宅!AP125)=0,"",SUM(居宅!AP125)/1000)</f>
        <v>4223</v>
      </c>
      <c r="AG125" s="168" t="str">
        <f>IF(SUM(居宅!AT125)=0,"",SUM(居宅!AT125)/1000)</f>
        <v/>
      </c>
      <c r="AH125" s="168" t="str">
        <f>IF(SUM(作業所!H125)=0,"",SUM(作業所!H125)/1000)</f>
        <v/>
      </c>
      <c r="AI125" s="168" t="str">
        <f>IF(SUM(作業所!I125)=0,"",SUM(作業所!I125)/1000)</f>
        <v/>
      </c>
      <c r="AJ125" s="168" t="str">
        <f>IF(SUM(作業所!K125)=0,"",SUM(作業所!K125)/1000)</f>
        <v/>
      </c>
      <c r="AK125" s="168" t="str">
        <f>IF(SUM(作業所!R125)=0,"",SUM(作業所!R125)/1000)</f>
        <v/>
      </c>
      <c r="AL125" s="621" t="str">
        <f>IF(SUM('市受託(公益)'!H125)=0,"",SUM('市受託(公益)'!H125)/1000)</f>
        <v/>
      </c>
      <c r="AM125" s="605" t="str">
        <f>IF(SUM('市受託(公益)'!I125)=0,"",SUM('市受託(公益)'!I125)/1000)</f>
        <v/>
      </c>
      <c r="AN125" s="177" t="str">
        <f>IF(SUM('市受託(公益)'!K125)=0,"",SUM('市受託(公益)'!K125)/1000)</f>
        <v/>
      </c>
      <c r="AO125" s="177" t="str">
        <f>IF(SUM('市受託(公益)'!M125)=0,"",SUM('市受託(公益)'!M125)/1000)</f>
        <v/>
      </c>
      <c r="AP125" s="177" t="e">
        <f>IF(SUM('市受託(公益)'!#REF!)=0,"",SUM('市受託(公益)'!#REF!)/1000)</f>
        <v>#REF!</v>
      </c>
    </row>
    <row r="126" spans="1:42" ht="13.8" hidden="1" outlineLevel="2">
      <c r="A126" s="170"/>
      <c r="D126" s="24"/>
      <c r="E126" s="171"/>
      <c r="F126" s="27" t="s">
        <v>441</v>
      </c>
      <c r="G126" s="47" t="s">
        <v>370</v>
      </c>
      <c r="H126" s="166">
        <v>35378</v>
      </c>
      <c r="I126" s="166">
        <f t="shared" si="2"/>
        <v>35832</v>
      </c>
      <c r="J126" s="166">
        <f t="shared" si="3"/>
        <v>454</v>
      </c>
      <c r="K126" s="167" t="str">
        <f>IF(SUM(法人!H126)=0,"",SUM(法人!H126)/1000)</f>
        <v/>
      </c>
      <c r="L126" s="168" t="str">
        <f>IF(SUM(地域!H126)=0,"",SUM(地域!H126)/1000)</f>
        <v/>
      </c>
      <c r="M126" s="168" t="str">
        <f>IF(SUM(相談!H126)=0,"",SUM(相談!H126)/1000)</f>
        <v/>
      </c>
      <c r="N126" s="168" t="str">
        <f>IF(SUM(相談!I126)=0,"",SUM(相談!I126)/1000)</f>
        <v/>
      </c>
      <c r="O126" s="168" t="str">
        <f>IF(SUM(相談!M126)=0,"",SUM(相談!M126)/1000)</f>
        <v/>
      </c>
      <c r="P126" s="168" t="str">
        <f>IF(SUM(相談!Q126)=0,"",SUM(相談!Q126)/1000)</f>
        <v/>
      </c>
      <c r="Q126" s="168" t="str">
        <f>IF(SUM(基金!H126)=0,"",SUM(基金!H126)/1000)</f>
        <v/>
      </c>
      <c r="R126" s="168" t="str">
        <f>IF(SUM(善銀!H126)=0,"",SUM(善銀!H126)/1000)</f>
        <v/>
      </c>
      <c r="S126" s="168" t="str">
        <f>IF(SUM(一般募金!H126)=0,"",SUM(一般募金!H126)/1000)</f>
        <v/>
      </c>
      <c r="T126" s="168" t="str">
        <f>IF(SUM(一般募金!I126)=0,"",SUM(一般募金!I126)/1000)</f>
        <v/>
      </c>
      <c r="U126" s="168" t="str">
        <f>IF(SUM(一般募金!K126)=0,"",SUM(一般募金!K126)/1000)</f>
        <v/>
      </c>
      <c r="V126" s="168" t="str">
        <f>IF(SUM(歳末募金!H126)=0,"",SUM(歳末募金!I126)/1000)</f>
        <v/>
      </c>
      <c r="W126" s="168" t="str">
        <f>IF(SUM(センター管理!H126)=0,"",SUM(センター管理!H126)/1000)</f>
        <v/>
      </c>
      <c r="X126" s="168" t="str">
        <f>IF(SUM(センター管理!I126)=0,"",SUM(センター管理!I126)/1000)</f>
        <v/>
      </c>
      <c r="Y126" s="168" t="str">
        <f>IF(SUM(センター管理!L126)=0,"",SUM(センター管理!L126)/1000)</f>
        <v/>
      </c>
      <c r="Z126" s="168" t="e">
        <f>IF(SUM(センター管理!#REF!)=0,"",SUM(センター管理!#REF!)/1000)</f>
        <v>#REF!</v>
      </c>
      <c r="AA126" s="168">
        <f>IF(SUM(居宅!H126)=0,"",SUM(居宅!H126)/1000)</f>
        <v>35832</v>
      </c>
      <c r="AB126" s="168" t="str">
        <f>IF(SUM(居宅!I126)=0,"",SUM(居宅!I126)/1000)</f>
        <v/>
      </c>
      <c r="AC126" s="168">
        <f>IF(SUM(居宅!L126)=0,"",SUM(居宅!L126)/1000)</f>
        <v>30450</v>
      </c>
      <c r="AD126" s="168">
        <f>IF(SUM(居宅!AB126)=0,"",SUM(居宅!AB126)/1000)</f>
        <v>1870</v>
      </c>
      <c r="AE126" s="168" t="str">
        <f>IF(SUM(居宅!AF126)=0,"",SUM(居宅!AF126)/1000)</f>
        <v/>
      </c>
      <c r="AF126" s="168">
        <f>IF(SUM(居宅!AP126)=0,"",SUM(居宅!AP126)/1000)</f>
        <v>3512</v>
      </c>
      <c r="AG126" s="168" t="str">
        <f>IF(SUM(居宅!AT126)=0,"",SUM(居宅!AT126)/1000)</f>
        <v/>
      </c>
      <c r="AH126" s="168" t="str">
        <f>IF(SUM(作業所!H126)=0,"",SUM(作業所!H126)/1000)</f>
        <v/>
      </c>
      <c r="AI126" s="168" t="str">
        <f>IF(SUM(作業所!I126)=0,"",SUM(作業所!I126)/1000)</f>
        <v/>
      </c>
      <c r="AJ126" s="168" t="str">
        <f>IF(SUM(作業所!K126)=0,"",SUM(作業所!K126)/1000)</f>
        <v/>
      </c>
      <c r="AK126" s="168" t="str">
        <f>IF(SUM(作業所!R126)=0,"",SUM(作業所!R126)/1000)</f>
        <v/>
      </c>
      <c r="AL126" s="621" t="str">
        <f>IF(SUM('市受託(公益)'!H126)=0,"",SUM('市受託(公益)'!H126)/1000)</f>
        <v/>
      </c>
      <c r="AM126" s="603" t="str">
        <f>IF(SUM('市受託(公益)'!I126)=0,"",SUM('市受託(公益)'!I126)/1000)</f>
        <v/>
      </c>
      <c r="AN126" s="174" t="str">
        <f>IF(SUM('市受託(公益)'!K126)=0,"",SUM('市受託(公益)'!K126)/1000)</f>
        <v/>
      </c>
      <c r="AO126" s="174" t="str">
        <f>IF(SUM('市受託(公益)'!M126)=0,"",SUM('市受託(公益)'!M126)/1000)</f>
        <v/>
      </c>
      <c r="AP126" s="174" t="e">
        <f>IF(SUM('市受託(公益)'!#REF!)=0,"",SUM('市受託(公益)'!#REF!)/1000)</f>
        <v>#REF!</v>
      </c>
    </row>
    <row r="127" spans="1:42" ht="13.8" hidden="1" outlineLevel="3">
      <c r="A127" s="170"/>
      <c r="F127" s="178" t="s">
        <v>705</v>
      </c>
      <c r="G127" s="43" t="s">
        <v>761</v>
      </c>
      <c r="H127" s="166">
        <v>25739</v>
      </c>
      <c r="I127" s="166">
        <f t="shared" si="2"/>
        <v>25348</v>
      </c>
      <c r="J127" s="166">
        <f t="shared" si="3"/>
        <v>-391</v>
      </c>
      <c r="K127" s="167" t="str">
        <f>IF(SUM(法人!H127)=0,"",SUM(法人!H127)/1000)</f>
        <v/>
      </c>
      <c r="L127" s="168" t="str">
        <f>IF(SUM(地域!H127)=0,"",SUM(地域!H127)/1000)</f>
        <v/>
      </c>
      <c r="M127" s="168" t="str">
        <f>IF(SUM(相談!H127)=0,"",SUM(相談!H127)/1000)</f>
        <v/>
      </c>
      <c r="N127" s="168" t="str">
        <f>IF(SUM(相談!I127)=0,"",SUM(相談!I127)/1000)</f>
        <v/>
      </c>
      <c r="O127" s="168" t="str">
        <f>IF(SUM(相談!M127)=0,"",SUM(相談!M127)/1000)</f>
        <v/>
      </c>
      <c r="P127" s="168" t="str">
        <f>IF(SUM(相談!Q127)=0,"",SUM(相談!Q127)/1000)</f>
        <v/>
      </c>
      <c r="Q127" s="168" t="str">
        <f>IF(SUM(基金!H127)=0,"",SUM(基金!H127)/1000)</f>
        <v/>
      </c>
      <c r="R127" s="168" t="str">
        <f>IF(SUM(善銀!H127)=0,"",SUM(善銀!H127)/1000)</f>
        <v/>
      </c>
      <c r="S127" s="168" t="str">
        <f>IF(SUM(一般募金!H127)=0,"",SUM(一般募金!H127)/1000)</f>
        <v/>
      </c>
      <c r="T127" s="168" t="str">
        <f>IF(SUM(一般募金!I127)=0,"",SUM(一般募金!I127)/1000)</f>
        <v/>
      </c>
      <c r="U127" s="168" t="str">
        <f>IF(SUM(一般募金!K127)=0,"",SUM(一般募金!K127)/1000)</f>
        <v/>
      </c>
      <c r="V127" s="168" t="str">
        <f>IF(SUM(歳末募金!H127)=0,"",SUM(歳末募金!I127)/1000)</f>
        <v/>
      </c>
      <c r="W127" s="168" t="str">
        <f>IF(SUM(センター管理!H127)=0,"",SUM(センター管理!H127)/1000)</f>
        <v/>
      </c>
      <c r="X127" s="168" t="str">
        <f>IF(SUM(センター管理!I127)=0,"",SUM(センター管理!I127)/1000)</f>
        <v/>
      </c>
      <c r="Y127" s="168" t="str">
        <f>IF(SUM(センター管理!L127)=0,"",SUM(センター管理!L127)/1000)</f>
        <v/>
      </c>
      <c r="Z127" s="168" t="e">
        <f>IF(SUM(センター管理!#REF!)=0,"",SUM(センター管理!#REF!)/1000)</f>
        <v>#REF!</v>
      </c>
      <c r="AA127" s="168">
        <f>IF(SUM(居宅!H127)=0,"",SUM(居宅!H127)/1000)</f>
        <v>25348</v>
      </c>
      <c r="AB127" s="168" t="str">
        <f>IF(SUM(居宅!I127)=0,"",SUM(居宅!I127)/1000)</f>
        <v/>
      </c>
      <c r="AC127" s="168">
        <f>IF(SUM(居宅!L127)=0,"",SUM(居宅!L127)/1000)</f>
        <v>20463</v>
      </c>
      <c r="AD127" s="168">
        <f>IF(SUM(居宅!AB127)=0,"",SUM(居宅!AB127)/1000)</f>
        <v>1373</v>
      </c>
      <c r="AE127" s="168" t="str">
        <f>IF(SUM(居宅!AF127)=0,"",SUM(居宅!AF127)/1000)</f>
        <v/>
      </c>
      <c r="AF127" s="168">
        <f>IF(SUM(居宅!AP127)=0,"",SUM(居宅!AP127)/1000)</f>
        <v>3512</v>
      </c>
      <c r="AG127" s="168" t="str">
        <f>IF(SUM(居宅!AT127)=0,"",SUM(居宅!AT127)/1000)</f>
        <v/>
      </c>
      <c r="AH127" s="168" t="str">
        <f>IF(SUM(作業所!H127)=0,"",SUM(作業所!H127)/1000)</f>
        <v/>
      </c>
      <c r="AI127" s="168" t="str">
        <f>IF(SUM(作業所!I127)=0,"",SUM(作業所!I127)/1000)</f>
        <v/>
      </c>
      <c r="AJ127" s="168" t="str">
        <f>IF(SUM(作業所!K127)=0,"",SUM(作業所!K127)/1000)</f>
        <v/>
      </c>
      <c r="AK127" s="168" t="str">
        <f>IF(SUM(作業所!R127)=0,"",SUM(作業所!R127)/1000)</f>
        <v/>
      </c>
      <c r="AL127" s="621" t="str">
        <f>IF(SUM('市受託(公益)'!H127)=0,"",SUM('市受託(公益)'!H127)/1000)</f>
        <v/>
      </c>
      <c r="AM127" s="603"/>
      <c r="AN127" s="174"/>
      <c r="AO127" s="174"/>
      <c r="AP127" s="174"/>
    </row>
    <row r="128" spans="1:42" ht="13.8" hidden="1" outlineLevel="3">
      <c r="A128" s="170"/>
      <c r="F128" s="178" t="s">
        <v>703</v>
      </c>
      <c r="G128" s="43" t="s">
        <v>762</v>
      </c>
      <c r="H128" s="166">
        <v>786</v>
      </c>
      <c r="I128" s="166">
        <f t="shared" si="2"/>
        <v>753</v>
      </c>
      <c r="J128" s="166">
        <f t="shared" si="3"/>
        <v>-33</v>
      </c>
      <c r="K128" s="167" t="str">
        <f>IF(SUM(法人!H128)=0,"",SUM(法人!H128)/1000)</f>
        <v/>
      </c>
      <c r="L128" s="168" t="str">
        <f>IF(SUM(地域!H128)=0,"",SUM(地域!H128)/1000)</f>
        <v/>
      </c>
      <c r="M128" s="168" t="str">
        <f>IF(SUM(相談!H128)=0,"",SUM(相談!H128)/1000)</f>
        <v/>
      </c>
      <c r="N128" s="168" t="str">
        <f>IF(SUM(相談!I128)=0,"",SUM(相談!I128)/1000)</f>
        <v/>
      </c>
      <c r="O128" s="168" t="str">
        <f>IF(SUM(相談!M128)=0,"",SUM(相談!M128)/1000)</f>
        <v/>
      </c>
      <c r="P128" s="168" t="str">
        <f>IF(SUM(相談!Q128)=0,"",SUM(相談!Q128)/1000)</f>
        <v/>
      </c>
      <c r="Q128" s="168" t="str">
        <f>IF(SUM(基金!H128)=0,"",SUM(基金!H128)/1000)</f>
        <v/>
      </c>
      <c r="R128" s="168" t="str">
        <f>IF(SUM(善銀!H128)=0,"",SUM(善銀!H128)/1000)</f>
        <v/>
      </c>
      <c r="S128" s="168" t="str">
        <f>IF(SUM(一般募金!H128)=0,"",SUM(一般募金!H128)/1000)</f>
        <v/>
      </c>
      <c r="T128" s="168" t="str">
        <f>IF(SUM(一般募金!I128)=0,"",SUM(一般募金!I128)/1000)</f>
        <v/>
      </c>
      <c r="U128" s="168" t="str">
        <f>IF(SUM(一般募金!K128)=0,"",SUM(一般募金!K128)/1000)</f>
        <v/>
      </c>
      <c r="V128" s="168" t="str">
        <f>IF(SUM(歳末募金!H128)=0,"",SUM(歳末募金!I128)/1000)</f>
        <v/>
      </c>
      <c r="W128" s="168" t="str">
        <f>IF(SUM(センター管理!H128)=0,"",SUM(センター管理!H128)/1000)</f>
        <v/>
      </c>
      <c r="X128" s="168" t="str">
        <f>IF(SUM(センター管理!I128)=0,"",SUM(センター管理!I128)/1000)</f>
        <v/>
      </c>
      <c r="Y128" s="168" t="str">
        <f>IF(SUM(センター管理!L128)=0,"",SUM(センター管理!L128)/1000)</f>
        <v/>
      </c>
      <c r="Z128" s="168" t="e">
        <f>IF(SUM(センター管理!#REF!)=0,"",SUM(センター管理!#REF!)/1000)</f>
        <v>#REF!</v>
      </c>
      <c r="AA128" s="168">
        <f>IF(SUM(居宅!H128)=0,"",SUM(居宅!H128)/1000)</f>
        <v>753</v>
      </c>
      <c r="AB128" s="168" t="str">
        <f>IF(SUM(居宅!I128)=0,"",SUM(居宅!I128)/1000)</f>
        <v/>
      </c>
      <c r="AC128" s="168">
        <f>IF(SUM(居宅!L128)=0,"",SUM(居宅!L128)/1000)</f>
        <v>753</v>
      </c>
      <c r="AD128" s="168" t="str">
        <f>IF(SUM(居宅!AB128)=0,"",SUM(居宅!AB128)/1000)</f>
        <v/>
      </c>
      <c r="AE128" s="168" t="str">
        <f>IF(SUM(居宅!AF128)=0,"",SUM(居宅!AF128)/1000)</f>
        <v/>
      </c>
      <c r="AF128" s="168" t="str">
        <f>IF(SUM(居宅!AP128)=0,"",SUM(居宅!AP128)/1000)</f>
        <v/>
      </c>
      <c r="AG128" s="168" t="str">
        <f>IF(SUM(居宅!AT128)=0,"",SUM(居宅!AT128)/1000)</f>
        <v/>
      </c>
      <c r="AH128" s="168" t="str">
        <f>IF(SUM(作業所!H128)=0,"",SUM(作業所!H128)/1000)</f>
        <v/>
      </c>
      <c r="AI128" s="168" t="str">
        <f>IF(SUM(作業所!I128)=0,"",SUM(作業所!I128)/1000)</f>
        <v/>
      </c>
      <c r="AJ128" s="168" t="str">
        <f>IF(SUM(作業所!K128)=0,"",SUM(作業所!K128)/1000)</f>
        <v/>
      </c>
      <c r="AK128" s="168" t="str">
        <f>IF(SUM(作業所!R128)=0,"",SUM(作業所!R128)/1000)</f>
        <v/>
      </c>
      <c r="AL128" s="621" t="str">
        <f>IF(SUM('市受託(公益)'!H128)=0,"",SUM('市受託(公益)'!H128)/1000)</f>
        <v/>
      </c>
      <c r="AM128" s="603"/>
      <c r="AN128" s="174"/>
      <c r="AO128" s="174"/>
      <c r="AP128" s="174"/>
    </row>
    <row r="129" spans="1:42" ht="13.8" hidden="1" outlineLevel="3">
      <c r="A129" s="170"/>
      <c r="F129" s="178" t="s">
        <v>707</v>
      </c>
      <c r="G129" s="43" t="s">
        <v>907</v>
      </c>
      <c r="H129" s="166">
        <v>8853</v>
      </c>
      <c r="I129" s="166">
        <f t="shared" si="2"/>
        <v>9731</v>
      </c>
      <c r="J129" s="166">
        <f t="shared" si="3"/>
        <v>878</v>
      </c>
      <c r="K129" s="167" t="str">
        <f>IF(SUM(法人!H129)=0,"",SUM(法人!H129)/1000)</f>
        <v/>
      </c>
      <c r="L129" s="168" t="str">
        <f>IF(SUM(地域!H129)=0,"",SUM(地域!H129)/1000)</f>
        <v/>
      </c>
      <c r="M129" s="168" t="str">
        <f>IF(SUM(相談!H129)=0,"",SUM(相談!H129)/1000)</f>
        <v/>
      </c>
      <c r="N129" s="168" t="str">
        <f>IF(SUM(相談!I129)=0,"",SUM(相談!I129)/1000)</f>
        <v/>
      </c>
      <c r="O129" s="168" t="str">
        <f>IF(SUM(相談!M129)=0,"",SUM(相談!M129)/1000)</f>
        <v/>
      </c>
      <c r="P129" s="168" t="str">
        <f>IF(SUM(相談!Q129)=0,"",SUM(相談!Q129)/1000)</f>
        <v/>
      </c>
      <c r="Q129" s="168" t="str">
        <f>IF(SUM(基金!H129)=0,"",SUM(基金!H129)/1000)</f>
        <v/>
      </c>
      <c r="R129" s="168" t="str">
        <f>IF(SUM(善銀!H129)=0,"",SUM(善銀!H129)/1000)</f>
        <v/>
      </c>
      <c r="S129" s="168" t="str">
        <f>IF(SUM(一般募金!H129)=0,"",SUM(一般募金!H129)/1000)</f>
        <v/>
      </c>
      <c r="T129" s="168" t="str">
        <f>IF(SUM(一般募金!I129)=0,"",SUM(一般募金!I129)/1000)</f>
        <v/>
      </c>
      <c r="U129" s="168" t="str">
        <f>IF(SUM(一般募金!K129)=0,"",SUM(一般募金!K129)/1000)</f>
        <v/>
      </c>
      <c r="V129" s="168" t="str">
        <f>IF(SUM(歳末募金!H129)=0,"",SUM(歳末募金!I129)/1000)</f>
        <v/>
      </c>
      <c r="W129" s="168" t="str">
        <f>IF(SUM(センター管理!H129)=0,"",SUM(センター管理!H129)/1000)</f>
        <v/>
      </c>
      <c r="X129" s="168" t="str">
        <f>IF(SUM(センター管理!I129)=0,"",SUM(センター管理!I129)/1000)</f>
        <v/>
      </c>
      <c r="Y129" s="168" t="str">
        <f>IF(SUM(センター管理!L129)=0,"",SUM(センター管理!L129)/1000)</f>
        <v/>
      </c>
      <c r="Z129" s="168" t="e">
        <f>IF(SUM(センター管理!#REF!)=0,"",SUM(センター管理!#REF!)/1000)</f>
        <v>#REF!</v>
      </c>
      <c r="AA129" s="168">
        <f>IF(SUM(居宅!H129)=0,"",SUM(居宅!H129)/1000)</f>
        <v>9731</v>
      </c>
      <c r="AB129" s="168" t="str">
        <f>IF(SUM(居宅!I129)=0,"",SUM(居宅!I129)/1000)</f>
        <v/>
      </c>
      <c r="AC129" s="168">
        <f>IF(SUM(居宅!L129)=0,"",SUM(居宅!L129)/1000)</f>
        <v>9234</v>
      </c>
      <c r="AD129" s="168">
        <f>IF(SUM(居宅!AB129)=0,"",SUM(居宅!AB129)/1000)</f>
        <v>497</v>
      </c>
      <c r="AE129" s="168" t="str">
        <f>IF(SUM(居宅!AF129)=0,"",SUM(居宅!AF129)/1000)</f>
        <v/>
      </c>
      <c r="AF129" s="168" t="str">
        <f>IF(SUM(居宅!AP129)=0,"",SUM(居宅!AP129)/1000)</f>
        <v/>
      </c>
      <c r="AG129" s="168" t="str">
        <f>IF(SUM(居宅!AT129)=0,"",SUM(居宅!AT129)/1000)</f>
        <v/>
      </c>
      <c r="AH129" s="168" t="str">
        <f>IF(SUM(作業所!H129)=0,"",SUM(作業所!H129)/1000)</f>
        <v/>
      </c>
      <c r="AI129" s="168" t="str">
        <f>IF(SUM(作業所!I129)=0,"",SUM(作業所!I129)/1000)</f>
        <v/>
      </c>
      <c r="AJ129" s="168" t="str">
        <f>IF(SUM(作業所!K129)=0,"",SUM(作業所!K129)/1000)</f>
        <v/>
      </c>
      <c r="AK129" s="168" t="str">
        <f>IF(SUM(作業所!R129)=0,"",SUM(作業所!R129)/1000)</f>
        <v/>
      </c>
      <c r="AL129" s="621" t="str">
        <f>IF(SUM('市受託(公益)'!H129)=0,"",SUM('市受託(公益)'!H129)/1000)</f>
        <v/>
      </c>
      <c r="AM129" s="603"/>
      <c r="AN129" s="174"/>
      <c r="AO129" s="174"/>
      <c r="AP129" s="174"/>
    </row>
    <row r="130" spans="1:42" ht="13.8" hidden="1" outlineLevel="2">
      <c r="A130" s="170"/>
      <c r="F130" s="27" t="s">
        <v>442</v>
      </c>
      <c r="G130" s="47" t="s">
        <v>371</v>
      </c>
      <c r="H130" s="166">
        <v>4301</v>
      </c>
      <c r="I130" s="166">
        <f t="shared" si="2"/>
        <v>4311</v>
      </c>
      <c r="J130" s="166">
        <f t="shared" si="3"/>
        <v>10</v>
      </c>
      <c r="K130" s="167" t="str">
        <f>IF(SUM(法人!H130)=0,"",SUM(法人!H130)/1000)</f>
        <v/>
      </c>
      <c r="L130" s="168" t="str">
        <f>IF(SUM(地域!H130)=0,"",SUM(地域!H130)/1000)</f>
        <v/>
      </c>
      <c r="M130" s="168" t="str">
        <f>IF(SUM(相談!H130)=0,"",SUM(相談!H130)/1000)</f>
        <v/>
      </c>
      <c r="N130" s="168" t="str">
        <f>IF(SUM(相談!I130)=0,"",SUM(相談!I130)/1000)</f>
        <v/>
      </c>
      <c r="O130" s="168" t="str">
        <f>IF(SUM(相談!M130)=0,"",SUM(相談!M130)/1000)</f>
        <v/>
      </c>
      <c r="P130" s="168" t="str">
        <f>IF(SUM(相談!Q130)=0,"",SUM(相談!Q130)/1000)</f>
        <v/>
      </c>
      <c r="Q130" s="168" t="str">
        <f>IF(SUM(基金!H130)=0,"",SUM(基金!H130)/1000)</f>
        <v/>
      </c>
      <c r="R130" s="168" t="str">
        <f>IF(SUM(善銀!H130)=0,"",SUM(善銀!H130)/1000)</f>
        <v/>
      </c>
      <c r="S130" s="168" t="str">
        <f>IF(SUM(一般募金!H130)=0,"",SUM(一般募金!H130)/1000)</f>
        <v/>
      </c>
      <c r="T130" s="168" t="str">
        <f>IF(SUM(一般募金!I130)=0,"",SUM(一般募金!I130)/1000)</f>
        <v/>
      </c>
      <c r="U130" s="168" t="str">
        <f>IF(SUM(一般募金!K130)=0,"",SUM(一般募金!K130)/1000)</f>
        <v/>
      </c>
      <c r="V130" s="168" t="str">
        <f>IF(SUM(歳末募金!H130)=0,"",SUM(歳末募金!I130)/1000)</f>
        <v/>
      </c>
      <c r="W130" s="168" t="str">
        <f>IF(SUM(センター管理!H130)=0,"",SUM(センター管理!H130)/1000)</f>
        <v/>
      </c>
      <c r="X130" s="168" t="str">
        <f>IF(SUM(センター管理!I130)=0,"",SUM(センター管理!I130)/1000)</f>
        <v/>
      </c>
      <c r="Y130" s="168" t="str">
        <f>IF(SUM(センター管理!L130)=0,"",SUM(センター管理!L130)/1000)</f>
        <v/>
      </c>
      <c r="Z130" s="168" t="e">
        <f>IF(SUM(センター管理!#REF!)=0,"",SUM(センター管理!#REF!)/1000)</f>
        <v>#REF!</v>
      </c>
      <c r="AA130" s="168">
        <f>IF(SUM(居宅!H130)=0,"",SUM(居宅!H130)/1000)</f>
        <v>4311</v>
      </c>
      <c r="AB130" s="168" t="str">
        <f>IF(SUM(居宅!I130)=0,"",SUM(居宅!I130)/1000)</f>
        <v/>
      </c>
      <c r="AC130" s="168">
        <f>IF(SUM(居宅!L130)=0,"",SUM(居宅!L130)/1000)</f>
        <v>3600</v>
      </c>
      <c r="AD130" s="168" t="str">
        <f>IF(SUM(居宅!AB130)=0,"",SUM(居宅!AB130)/1000)</f>
        <v/>
      </c>
      <c r="AE130" s="168" t="str">
        <f>IF(SUM(居宅!AF130)=0,"",SUM(居宅!AF130)/1000)</f>
        <v/>
      </c>
      <c r="AF130" s="168">
        <f>IF(SUM(居宅!AP130)=0,"",SUM(居宅!AP130)/1000)</f>
        <v>711</v>
      </c>
      <c r="AG130" s="168" t="str">
        <f>IF(SUM(居宅!AT130)=0,"",SUM(居宅!AT130)/1000)</f>
        <v/>
      </c>
      <c r="AH130" s="168" t="str">
        <f>IF(SUM(作業所!H130)=0,"",SUM(作業所!H130)/1000)</f>
        <v/>
      </c>
      <c r="AI130" s="168" t="str">
        <f>IF(SUM(作業所!I130)=0,"",SUM(作業所!I130)/1000)</f>
        <v/>
      </c>
      <c r="AJ130" s="168" t="str">
        <f>IF(SUM(作業所!K130)=0,"",SUM(作業所!K130)/1000)</f>
        <v/>
      </c>
      <c r="AK130" s="168" t="str">
        <f>IF(SUM(作業所!R130)=0,"",SUM(作業所!R130)/1000)</f>
        <v/>
      </c>
      <c r="AL130" s="621" t="str">
        <f>IF(SUM('市受託(公益)'!H130)=0,"",SUM('市受託(公益)'!H130)/1000)</f>
        <v/>
      </c>
      <c r="AM130" s="603" t="str">
        <f>IF(SUM('市受託(公益)'!I130)=0,"",SUM('市受託(公益)'!I130)/1000)</f>
        <v/>
      </c>
      <c r="AN130" s="174" t="str">
        <f>IF(SUM('市受託(公益)'!K130)=0,"",SUM('市受託(公益)'!K130)/1000)</f>
        <v/>
      </c>
      <c r="AO130" s="174" t="str">
        <f>IF(SUM('市受託(公益)'!M130)=0,"",SUM('市受託(公益)'!M130)/1000)</f>
        <v/>
      </c>
      <c r="AP130" s="174" t="e">
        <f>IF(SUM('市受託(公益)'!#REF!)=0,"",SUM('市受託(公益)'!#REF!)/1000)</f>
        <v>#REF!</v>
      </c>
    </row>
    <row r="131" spans="1:42" ht="13.8" hidden="1" outlineLevel="2">
      <c r="A131" s="170"/>
      <c r="F131" s="27" t="s">
        <v>443</v>
      </c>
      <c r="G131" s="47" t="s">
        <v>372</v>
      </c>
      <c r="H131" s="166">
        <v>6633</v>
      </c>
      <c r="I131" s="166">
        <f t="shared" si="2"/>
        <v>4968</v>
      </c>
      <c r="J131" s="166">
        <f t="shared" si="3"/>
        <v>-1665</v>
      </c>
      <c r="K131" s="167" t="str">
        <f>IF(SUM(法人!H131)=0,"",SUM(法人!H131)/1000)</f>
        <v/>
      </c>
      <c r="L131" s="168" t="str">
        <f>IF(SUM(地域!H131)=0,"",SUM(地域!H131)/1000)</f>
        <v/>
      </c>
      <c r="M131" s="168" t="str">
        <f>IF(SUM(相談!H131)=0,"",SUM(相談!H131)/1000)</f>
        <v/>
      </c>
      <c r="N131" s="168" t="str">
        <f>IF(SUM(相談!I131)=0,"",SUM(相談!I131)/1000)</f>
        <v/>
      </c>
      <c r="O131" s="168" t="str">
        <f>IF(SUM(相談!M131)=0,"",SUM(相談!M131)/1000)</f>
        <v/>
      </c>
      <c r="P131" s="168" t="str">
        <f>IF(SUM(相談!Q131)=0,"",SUM(相談!Q131)/1000)</f>
        <v/>
      </c>
      <c r="Q131" s="168" t="str">
        <f>IF(SUM(基金!H131)=0,"",SUM(基金!H131)/1000)</f>
        <v/>
      </c>
      <c r="R131" s="168" t="str">
        <f>IF(SUM(善銀!H131)=0,"",SUM(善銀!H131)/1000)</f>
        <v/>
      </c>
      <c r="S131" s="168" t="str">
        <f>IF(SUM(一般募金!H131)=0,"",SUM(一般募金!H131)/1000)</f>
        <v/>
      </c>
      <c r="T131" s="168" t="str">
        <f>IF(SUM(一般募金!I131)=0,"",SUM(一般募金!I131)/1000)</f>
        <v/>
      </c>
      <c r="U131" s="168" t="str">
        <f>IF(SUM(一般募金!K131)=0,"",SUM(一般募金!K131)/1000)</f>
        <v/>
      </c>
      <c r="V131" s="168" t="str">
        <f>IF(SUM(歳末募金!H131)=0,"",SUM(歳末募金!I131)/1000)</f>
        <v/>
      </c>
      <c r="W131" s="168" t="str">
        <f>IF(SUM(センター管理!H131)=0,"",SUM(センター管理!H131)/1000)</f>
        <v/>
      </c>
      <c r="X131" s="168" t="str">
        <f>IF(SUM(センター管理!I131)=0,"",SUM(センター管理!I131)/1000)</f>
        <v/>
      </c>
      <c r="Y131" s="168" t="str">
        <f>IF(SUM(センター管理!L131)=0,"",SUM(センター管理!L131)/1000)</f>
        <v/>
      </c>
      <c r="Z131" s="168" t="e">
        <f>IF(SUM(センター管理!#REF!)=0,"",SUM(センター管理!#REF!)/1000)</f>
        <v>#REF!</v>
      </c>
      <c r="AA131" s="168">
        <f>IF(SUM(居宅!H131)=0,"",SUM(居宅!H131)/1000)</f>
        <v>4968</v>
      </c>
      <c r="AB131" s="168" t="str">
        <f>IF(SUM(居宅!I131)=0,"",SUM(居宅!I131)/1000)</f>
        <v/>
      </c>
      <c r="AC131" s="168" t="str">
        <f>IF(SUM(居宅!L131)=0,"",SUM(居宅!L131)/1000)</f>
        <v/>
      </c>
      <c r="AD131" s="168" t="str">
        <f>IF(SUM(居宅!AB131)=0,"",SUM(居宅!AB131)/1000)</f>
        <v/>
      </c>
      <c r="AE131" s="168">
        <f>IF(SUM(居宅!AF131)=0,"",SUM(居宅!AF131)/1000)</f>
        <v>4968</v>
      </c>
      <c r="AF131" s="168" t="str">
        <f>IF(SUM(居宅!AP131)=0,"",SUM(居宅!AP131)/1000)</f>
        <v/>
      </c>
      <c r="AG131" s="168" t="str">
        <f>IF(SUM(居宅!AT131)=0,"",SUM(居宅!AT131)/1000)</f>
        <v/>
      </c>
      <c r="AH131" s="168" t="str">
        <f>IF(SUM(作業所!H131)=0,"",SUM(作業所!H131)/1000)</f>
        <v/>
      </c>
      <c r="AI131" s="168" t="str">
        <f>IF(SUM(作業所!I131)=0,"",SUM(作業所!I131)/1000)</f>
        <v/>
      </c>
      <c r="AJ131" s="168" t="str">
        <f>IF(SUM(作業所!K131)=0,"",SUM(作業所!K131)/1000)</f>
        <v/>
      </c>
      <c r="AK131" s="168" t="str">
        <f>IF(SUM(作業所!R131)=0,"",SUM(作業所!R131)/1000)</f>
        <v/>
      </c>
      <c r="AL131" s="621" t="str">
        <f>IF(SUM('市受託(公益)'!H131)=0,"",SUM('市受託(公益)'!H131)/1000)</f>
        <v/>
      </c>
      <c r="AM131" s="603" t="str">
        <f>IF(SUM('市受託(公益)'!I131)=0,"",SUM('市受託(公益)'!I131)/1000)</f>
        <v/>
      </c>
      <c r="AN131" s="174" t="str">
        <f>IF(SUM('市受託(公益)'!K131)=0,"",SUM('市受託(公益)'!K131)/1000)</f>
        <v/>
      </c>
      <c r="AO131" s="174" t="str">
        <f>IF(SUM('市受託(公益)'!M131)=0,"",SUM('市受託(公益)'!M131)/1000)</f>
        <v/>
      </c>
      <c r="AP131" s="174" t="e">
        <f>IF(SUM('市受託(公益)'!#REF!)=0,"",SUM('市受託(公益)'!#REF!)/1000)</f>
        <v>#REF!</v>
      </c>
    </row>
    <row r="132" spans="1:42" ht="13.8" hidden="1" outlineLevel="3">
      <c r="A132" s="170"/>
      <c r="F132" s="178" t="s">
        <v>705</v>
      </c>
      <c r="G132" s="43" t="s">
        <v>763</v>
      </c>
      <c r="H132" s="166">
        <v>2376</v>
      </c>
      <c r="I132" s="166">
        <f t="shared" si="2"/>
        <v>441</v>
      </c>
      <c r="J132" s="166">
        <f t="shared" si="3"/>
        <v>-1935</v>
      </c>
      <c r="K132" s="167" t="str">
        <f>IF(SUM(法人!H132)=0,"",SUM(法人!H132)/1000)</f>
        <v/>
      </c>
      <c r="L132" s="168" t="str">
        <f>IF(SUM(地域!H132)=0,"",SUM(地域!H132)/1000)</f>
        <v/>
      </c>
      <c r="M132" s="168" t="str">
        <f>IF(SUM(相談!H132)=0,"",SUM(相談!H132)/1000)</f>
        <v/>
      </c>
      <c r="N132" s="168" t="str">
        <f>IF(SUM(相談!I132)=0,"",SUM(相談!I132)/1000)</f>
        <v/>
      </c>
      <c r="O132" s="168" t="str">
        <f>IF(SUM(相談!M132)=0,"",SUM(相談!M132)/1000)</f>
        <v/>
      </c>
      <c r="P132" s="168" t="str">
        <f>IF(SUM(相談!Q132)=0,"",SUM(相談!Q132)/1000)</f>
        <v/>
      </c>
      <c r="Q132" s="168" t="str">
        <f>IF(SUM(基金!H132)=0,"",SUM(基金!H132)/1000)</f>
        <v/>
      </c>
      <c r="R132" s="168" t="str">
        <f>IF(SUM(善銀!H132)=0,"",SUM(善銀!H132)/1000)</f>
        <v/>
      </c>
      <c r="S132" s="168" t="str">
        <f>IF(SUM(一般募金!H132)=0,"",SUM(一般募金!H132)/1000)</f>
        <v/>
      </c>
      <c r="T132" s="168" t="str">
        <f>IF(SUM(一般募金!I132)=0,"",SUM(一般募金!I132)/1000)</f>
        <v/>
      </c>
      <c r="U132" s="168" t="str">
        <f>IF(SUM(一般募金!K132)=0,"",SUM(一般募金!K132)/1000)</f>
        <v/>
      </c>
      <c r="V132" s="168" t="str">
        <f>IF(SUM(歳末募金!H132)=0,"",SUM(歳末募金!I132)/1000)</f>
        <v/>
      </c>
      <c r="W132" s="168" t="str">
        <f>IF(SUM(センター管理!H132)=0,"",SUM(センター管理!H132)/1000)</f>
        <v/>
      </c>
      <c r="X132" s="168" t="str">
        <f>IF(SUM(センター管理!I132)=0,"",SUM(センター管理!I132)/1000)</f>
        <v/>
      </c>
      <c r="Y132" s="168" t="str">
        <f>IF(SUM(センター管理!L132)=0,"",SUM(センター管理!L132)/1000)</f>
        <v/>
      </c>
      <c r="Z132" s="168" t="e">
        <f>IF(SUM(センター管理!#REF!)=0,"",SUM(センター管理!#REF!)/1000)</f>
        <v>#REF!</v>
      </c>
      <c r="AA132" s="168">
        <f>IF(SUM(居宅!H132)=0,"",SUM(居宅!H132)/1000)</f>
        <v>441</v>
      </c>
      <c r="AB132" s="168" t="str">
        <f>IF(SUM(居宅!I132)=0,"",SUM(居宅!I132)/1000)</f>
        <v/>
      </c>
      <c r="AC132" s="168" t="str">
        <f>IF(SUM(居宅!L132)=0,"",SUM(居宅!L132)/1000)</f>
        <v/>
      </c>
      <c r="AD132" s="168" t="str">
        <f>IF(SUM(居宅!AB132)=0,"",SUM(居宅!AB132)/1000)</f>
        <v/>
      </c>
      <c r="AE132" s="168">
        <f>IF(SUM(居宅!AF132)=0,"",SUM(居宅!AF132)/1000)</f>
        <v>441</v>
      </c>
      <c r="AF132" s="168" t="str">
        <f>IF(SUM(居宅!AP132)=0,"",SUM(居宅!AP132)/1000)</f>
        <v/>
      </c>
      <c r="AG132" s="168" t="str">
        <f>IF(SUM(居宅!AT132)=0,"",SUM(居宅!AT132)/1000)</f>
        <v/>
      </c>
      <c r="AH132" s="168" t="str">
        <f>IF(SUM(作業所!H132)=0,"",SUM(作業所!H132)/1000)</f>
        <v/>
      </c>
      <c r="AI132" s="168" t="str">
        <f>IF(SUM(作業所!I132)=0,"",SUM(作業所!I132)/1000)</f>
        <v/>
      </c>
      <c r="AJ132" s="168" t="str">
        <f>IF(SUM(作業所!K132)=0,"",SUM(作業所!K132)/1000)</f>
        <v/>
      </c>
      <c r="AK132" s="168" t="str">
        <f>IF(SUM(作業所!R132)=0,"",SUM(作業所!R132)/1000)</f>
        <v/>
      </c>
      <c r="AL132" s="621" t="str">
        <f>IF(SUM('市受託(公益)'!H132)=0,"",SUM('市受託(公益)'!H132)/1000)</f>
        <v/>
      </c>
      <c r="AM132" s="603"/>
      <c r="AN132" s="174"/>
      <c r="AO132" s="174"/>
      <c r="AP132" s="174"/>
    </row>
    <row r="133" spans="1:42" ht="13.8" hidden="1" outlineLevel="3">
      <c r="A133" s="170"/>
      <c r="F133" s="178" t="s">
        <v>706</v>
      </c>
      <c r="G133" s="43" t="s">
        <v>764</v>
      </c>
      <c r="H133" s="166">
        <v>4257</v>
      </c>
      <c r="I133" s="166">
        <f t="shared" si="2"/>
        <v>4527</v>
      </c>
      <c r="J133" s="166">
        <f t="shared" si="3"/>
        <v>270</v>
      </c>
      <c r="K133" s="167" t="str">
        <f>IF(SUM(法人!H133)=0,"",SUM(法人!H133)/1000)</f>
        <v/>
      </c>
      <c r="L133" s="168" t="str">
        <f>IF(SUM(地域!H133)=0,"",SUM(地域!H133)/1000)</f>
        <v/>
      </c>
      <c r="M133" s="168" t="str">
        <f>IF(SUM(相談!H133)=0,"",SUM(相談!H133)/1000)</f>
        <v/>
      </c>
      <c r="N133" s="168" t="str">
        <f>IF(SUM(相談!I133)=0,"",SUM(相談!I133)/1000)</f>
        <v/>
      </c>
      <c r="O133" s="168" t="str">
        <f>IF(SUM(相談!M133)=0,"",SUM(相談!M133)/1000)</f>
        <v/>
      </c>
      <c r="P133" s="168" t="str">
        <f>IF(SUM(相談!Q133)=0,"",SUM(相談!Q133)/1000)</f>
        <v/>
      </c>
      <c r="Q133" s="168" t="str">
        <f>IF(SUM(基金!H133)=0,"",SUM(基金!H133)/1000)</f>
        <v/>
      </c>
      <c r="R133" s="168" t="str">
        <f>IF(SUM(善銀!H133)=0,"",SUM(善銀!H133)/1000)</f>
        <v/>
      </c>
      <c r="S133" s="168" t="str">
        <f>IF(SUM(一般募金!H133)=0,"",SUM(一般募金!H133)/1000)</f>
        <v/>
      </c>
      <c r="T133" s="168" t="str">
        <f>IF(SUM(一般募金!I133)=0,"",SUM(一般募金!I133)/1000)</f>
        <v/>
      </c>
      <c r="U133" s="168" t="str">
        <f>IF(SUM(一般募金!K133)=0,"",SUM(一般募金!K133)/1000)</f>
        <v/>
      </c>
      <c r="V133" s="168" t="str">
        <f>IF(SUM(歳末募金!H133)=0,"",SUM(歳末募金!I133)/1000)</f>
        <v/>
      </c>
      <c r="W133" s="168" t="str">
        <f>IF(SUM(センター管理!H133)=0,"",SUM(センター管理!H133)/1000)</f>
        <v/>
      </c>
      <c r="X133" s="168" t="str">
        <f>IF(SUM(センター管理!I133)=0,"",SUM(センター管理!I133)/1000)</f>
        <v/>
      </c>
      <c r="Y133" s="168" t="str">
        <f>IF(SUM(センター管理!L133)=0,"",SUM(センター管理!L133)/1000)</f>
        <v/>
      </c>
      <c r="Z133" s="168" t="e">
        <f>IF(SUM(センター管理!#REF!)=0,"",SUM(センター管理!#REF!)/1000)</f>
        <v>#REF!</v>
      </c>
      <c r="AA133" s="168">
        <f>IF(SUM(居宅!H133)=0,"",SUM(居宅!H133)/1000)</f>
        <v>4527</v>
      </c>
      <c r="AB133" s="168" t="str">
        <f>IF(SUM(居宅!I133)=0,"",SUM(居宅!I133)/1000)</f>
        <v/>
      </c>
      <c r="AC133" s="168" t="str">
        <f>IF(SUM(居宅!L133)=0,"",SUM(居宅!L133)/1000)</f>
        <v/>
      </c>
      <c r="AD133" s="168" t="str">
        <f>IF(SUM(居宅!AB133)=0,"",SUM(居宅!AB133)/1000)</f>
        <v/>
      </c>
      <c r="AE133" s="168">
        <f>IF(SUM(居宅!AF133)=0,"",SUM(居宅!AF133)/1000)</f>
        <v>4527</v>
      </c>
      <c r="AF133" s="168" t="str">
        <f>IF(SUM(居宅!AP133)=0,"",SUM(居宅!AP133)/1000)</f>
        <v/>
      </c>
      <c r="AG133" s="168" t="str">
        <f>IF(SUM(居宅!AT133)=0,"",SUM(居宅!AT133)/1000)</f>
        <v/>
      </c>
      <c r="AH133" s="168" t="str">
        <f>IF(SUM(作業所!H133)=0,"",SUM(作業所!H133)/1000)</f>
        <v/>
      </c>
      <c r="AI133" s="168" t="str">
        <f>IF(SUM(作業所!I133)=0,"",SUM(作業所!I133)/1000)</f>
        <v/>
      </c>
      <c r="AJ133" s="168" t="str">
        <f>IF(SUM(作業所!K133)=0,"",SUM(作業所!K133)/1000)</f>
        <v/>
      </c>
      <c r="AK133" s="168" t="str">
        <f>IF(SUM(作業所!R133)=0,"",SUM(作業所!R133)/1000)</f>
        <v/>
      </c>
      <c r="AL133" s="621" t="str">
        <f>IF(SUM('市受託(公益)'!H133)=0,"",SUM('市受託(公益)'!H133)/1000)</f>
        <v/>
      </c>
      <c r="AM133" s="603"/>
      <c r="AN133" s="174"/>
      <c r="AO133" s="174"/>
      <c r="AP133" s="174"/>
    </row>
    <row r="134" spans="1:42" ht="13.8" hidden="1" outlineLevel="3">
      <c r="A134" s="170"/>
      <c r="F134" s="178" t="s">
        <v>703</v>
      </c>
      <c r="G134" s="43" t="s">
        <v>765</v>
      </c>
      <c r="H134" s="166" t="s">
        <v>914</v>
      </c>
      <c r="I134" s="166" t="str">
        <f t="shared" si="2"/>
        <v/>
      </c>
      <c r="J134" s="166" t="str">
        <f t="shared" si="3"/>
        <v xml:space="preserve"> </v>
      </c>
      <c r="K134" s="167" t="str">
        <f>IF(SUM(法人!H134)=0,"",SUM(法人!H134)/1000)</f>
        <v/>
      </c>
      <c r="L134" s="168" t="str">
        <f>IF(SUM(地域!H134)=0,"",SUM(地域!H134)/1000)</f>
        <v/>
      </c>
      <c r="M134" s="168" t="str">
        <f>IF(SUM(相談!H134)=0,"",SUM(相談!H134)/1000)</f>
        <v/>
      </c>
      <c r="N134" s="168" t="str">
        <f>IF(SUM(相談!I134)=0,"",SUM(相談!I134)/1000)</f>
        <v/>
      </c>
      <c r="O134" s="168" t="str">
        <f>IF(SUM(相談!M134)=0,"",SUM(相談!M134)/1000)</f>
        <v/>
      </c>
      <c r="P134" s="168" t="str">
        <f>IF(SUM(相談!Q134)=0,"",SUM(相談!Q134)/1000)</f>
        <v/>
      </c>
      <c r="Q134" s="168" t="str">
        <f>IF(SUM(基金!H134)=0,"",SUM(基金!H134)/1000)</f>
        <v/>
      </c>
      <c r="R134" s="168" t="str">
        <f>IF(SUM(善銀!H134)=0,"",SUM(善銀!H134)/1000)</f>
        <v/>
      </c>
      <c r="S134" s="168" t="str">
        <f>IF(SUM(一般募金!H134)=0,"",SUM(一般募金!H134)/1000)</f>
        <v/>
      </c>
      <c r="T134" s="168" t="str">
        <f>IF(SUM(一般募金!I134)=0,"",SUM(一般募金!I134)/1000)</f>
        <v/>
      </c>
      <c r="U134" s="168" t="str">
        <f>IF(SUM(一般募金!K134)=0,"",SUM(一般募金!K134)/1000)</f>
        <v/>
      </c>
      <c r="V134" s="168" t="str">
        <f>IF(SUM(歳末募金!H134)=0,"",SUM(歳末募金!I134)/1000)</f>
        <v/>
      </c>
      <c r="W134" s="168" t="str">
        <f>IF(SUM(センター管理!H134)=0,"",SUM(センター管理!H134)/1000)</f>
        <v/>
      </c>
      <c r="X134" s="168" t="str">
        <f>IF(SUM(センター管理!I134)=0,"",SUM(センター管理!I134)/1000)</f>
        <v/>
      </c>
      <c r="Y134" s="168" t="str">
        <f>IF(SUM(センター管理!L134)=0,"",SUM(センター管理!L134)/1000)</f>
        <v/>
      </c>
      <c r="Z134" s="168" t="e">
        <f>IF(SUM(センター管理!#REF!)=0,"",SUM(センター管理!#REF!)/1000)</f>
        <v>#REF!</v>
      </c>
      <c r="AA134" s="168" t="str">
        <f>IF(SUM(居宅!H134)=0,"",SUM(居宅!H134)/1000)</f>
        <v/>
      </c>
      <c r="AB134" s="168" t="str">
        <f>IF(SUM(居宅!I134)=0,"",SUM(居宅!I134)/1000)</f>
        <v/>
      </c>
      <c r="AC134" s="168" t="str">
        <f>IF(SUM(居宅!L134)=0,"",SUM(居宅!L134)/1000)</f>
        <v/>
      </c>
      <c r="AD134" s="168" t="str">
        <f>IF(SUM(居宅!AB134)=0,"",SUM(居宅!AB134)/1000)</f>
        <v/>
      </c>
      <c r="AE134" s="168" t="str">
        <f>IF(SUM(居宅!AF134)=0,"",SUM(居宅!AF134)/1000)</f>
        <v/>
      </c>
      <c r="AF134" s="168" t="str">
        <f>IF(SUM(居宅!AP134)=0,"",SUM(居宅!AP134)/1000)</f>
        <v/>
      </c>
      <c r="AG134" s="168" t="str">
        <f>IF(SUM(居宅!AT134)=0,"",SUM(居宅!AT134)/1000)</f>
        <v/>
      </c>
      <c r="AH134" s="168" t="str">
        <f>IF(SUM(作業所!H134)=0,"",SUM(作業所!H134)/1000)</f>
        <v/>
      </c>
      <c r="AI134" s="168" t="str">
        <f>IF(SUM(作業所!I134)=0,"",SUM(作業所!I134)/1000)</f>
        <v/>
      </c>
      <c r="AJ134" s="168" t="str">
        <f>IF(SUM(作業所!K134)=0,"",SUM(作業所!K134)/1000)</f>
        <v/>
      </c>
      <c r="AK134" s="168" t="str">
        <f>IF(SUM(作業所!R134)=0,"",SUM(作業所!R134)/1000)</f>
        <v/>
      </c>
      <c r="AL134" s="621" t="str">
        <f>IF(SUM('市受託(公益)'!H134)=0,"",SUM('市受託(公益)'!H134)/1000)</f>
        <v/>
      </c>
      <c r="AM134" s="603"/>
      <c r="AN134" s="174"/>
      <c r="AO134" s="174"/>
      <c r="AP134" s="174"/>
    </row>
    <row r="135" spans="1:42" ht="13.8" hidden="1" outlineLevel="3">
      <c r="A135" s="170"/>
      <c r="F135" s="178" t="s">
        <v>707</v>
      </c>
      <c r="G135" s="43" t="s">
        <v>766</v>
      </c>
      <c r="H135" s="166" t="s">
        <v>914</v>
      </c>
      <c r="I135" s="166" t="str">
        <f t="shared" si="2"/>
        <v/>
      </c>
      <c r="J135" s="166" t="str">
        <f t="shared" si="3"/>
        <v xml:space="preserve"> </v>
      </c>
      <c r="K135" s="167" t="str">
        <f>IF(SUM(法人!H135)=0,"",SUM(法人!H135)/1000)</f>
        <v/>
      </c>
      <c r="L135" s="168" t="str">
        <f>IF(SUM(地域!H135)=0,"",SUM(地域!H135)/1000)</f>
        <v/>
      </c>
      <c r="M135" s="168" t="str">
        <f>IF(SUM(相談!H135)=0,"",SUM(相談!H135)/1000)</f>
        <v/>
      </c>
      <c r="N135" s="168" t="str">
        <f>IF(SUM(相談!I135)=0,"",SUM(相談!I135)/1000)</f>
        <v/>
      </c>
      <c r="O135" s="168" t="str">
        <f>IF(SUM(相談!M135)=0,"",SUM(相談!M135)/1000)</f>
        <v/>
      </c>
      <c r="P135" s="168" t="str">
        <f>IF(SUM(相談!Q135)=0,"",SUM(相談!Q135)/1000)</f>
        <v/>
      </c>
      <c r="Q135" s="168" t="str">
        <f>IF(SUM(基金!H135)=0,"",SUM(基金!H135)/1000)</f>
        <v/>
      </c>
      <c r="R135" s="168" t="str">
        <f>IF(SUM(善銀!H135)=0,"",SUM(善銀!H135)/1000)</f>
        <v/>
      </c>
      <c r="S135" s="168" t="str">
        <f>IF(SUM(一般募金!H135)=0,"",SUM(一般募金!H135)/1000)</f>
        <v/>
      </c>
      <c r="T135" s="168" t="str">
        <f>IF(SUM(一般募金!I135)=0,"",SUM(一般募金!I135)/1000)</f>
        <v/>
      </c>
      <c r="U135" s="168" t="str">
        <f>IF(SUM(一般募金!K135)=0,"",SUM(一般募金!K135)/1000)</f>
        <v/>
      </c>
      <c r="V135" s="168" t="str">
        <f>IF(SUM(歳末募金!H135)=0,"",SUM(歳末募金!I135)/1000)</f>
        <v/>
      </c>
      <c r="W135" s="168" t="str">
        <f>IF(SUM(センター管理!H135)=0,"",SUM(センター管理!H135)/1000)</f>
        <v/>
      </c>
      <c r="X135" s="168" t="str">
        <f>IF(SUM(センター管理!I135)=0,"",SUM(センター管理!I135)/1000)</f>
        <v/>
      </c>
      <c r="Y135" s="168" t="str">
        <f>IF(SUM(センター管理!L135)=0,"",SUM(センター管理!L135)/1000)</f>
        <v/>
      </c>
      <c r="Z135" s="168" t="e">
        <f>IF(SUM(センター管理!#REF!)=0,"",SUM(センター管理!#REF!)/1000)</f>
        <v>#REF!</v>
      </c>
      <c r="AA135" s="168" t="str">
        <f>IF(SUM(居宅!H135)=0,"",SUM(居宅!H135)/1000)</f>
        <v/>
      </c>
      <c r="AB135" s="168" t="str">
        <f>IF(SUM(居宅!I135)=0,"",SUM(居宅!I135)/1000)</f>
        <v/>
      </c>
      <c r="AC135" s="168" t="str">
        <f>IF(SUM(居宅!L135)=0,"",SUM(居宅!L135)/1000)</f>
        <v/>
      </c>
      <c r="AD135" s="168" t="str">
        <f>IF(SUM(居宅!AB135)=0,"",SUM(居宅!AB135)/1000)</f>
        <v/>
      </c>
      <c r="AE135" s="168" t="str">
        <f>IF(SUM(居宅!AF135)=0,"",SUM(居宅!AF135)/1000)</f>
        <v/>
      </c>
      <c r="AF135" s="168" t="str">
        <f>IF(SUM(居宅!AP135)=0,"",SUM(居宅!AP135)/1000)</f>
        <v/>
      </c>
      <c r="AG135" s="168" t="str">
        <f>IF(SUM(居宅!AT135)=0,"",SUM(居宅!AT135)/1000)</f>
        <v/>
      </c>
      <c r="AH135" s="168" t="str">
        <f>IF(SUM(作業所!H135)=0,"",SUM(作業所!H135)/1000)</f>
        <v/>
      </c>
      <c r="AI135" s="168" t="str">
        <f>IF(SUM(作業所!I135)=0,"",SUM(作業所!I135)/1000)</f>
        <v/>
      </c>
      <c r="AJ135" s="168" t="str">
        <f>IF(SUM(作業所!K135)=0,"",SUM(作業所!K135)/1000)</f>
        <v/>
      </c>
      <c r="AK135" s="168" t="str">
        <f>IF(SUM(作業所!R135)=0,"",SUM(作業所!R135)/1000)</f>
        <v/>
      </c>
      <c r="AL135" s="621" t="str">
        <f>IF(SUM('市受託(公益)'!H135)=0,"",SUM('市受託(公益)'!H135)/1000)</f>
        <v/>
      </c>
      <c r="AM135" s="603"/>
      <c r="AN135" s="174"/>
      <c r="AO135" s="174"/>
      <c r="AP135" s="174"/>
    </row>
    <row r="136" spans="1:42" s="169" customFormat="1" ht="13.8" collapsed="1">
      <c r="A136" s="164"/>
      <c r="B136" s="14" t="s">
        <v>444</v>
      </c>
      <c r="C136" s="15" t="s">
        <v>77</v>
      </c>
      <c r="D136" s="16"/>
      <c r="E136" s="165"/>
      <c r="F136" s="176"/>
      <c r="G136" s="175"/>
      <c r="H136" s="166">
        <v>14380</v>
      </c>
      <c r="I136" s="166">
        <f t="shared" ref="I136:I199" si="4">IF(SUM(K136,L136,M136,Q136,R136,S136,V136,W136,AA136,AH136,AL136)=0,"",SUM(K136,L136,M136,Q136,R136,S136,V136,W136,AA136,AH136,AL136))</f>
        <v>14800</v>
      </c>
      <c r="J136" s="166">
        <f t="shared" ref="J136:J199" si="5">IF(H136=""," ",I136-H136)</f>
        <v>420</v>
      </c>
      <c r="K136" s="167" t="str">
        <f>IF(SUM(法人!H136)=0,"",SUM(法人!H136)/1000)</f>
        <v/>
      </c>
      <c r="L136" s="168" t="str">
        <f>IF(SUM(地域!H136)=0,"",SUM(地域!H136)/1000)</f>
        <v/>
      </c>
      <c r="M136" s="168" t="str">
        <f>IF(SUM(相談!H136)=0,"",SUM(相談!H136)/1000)</f>
        <v/>
      </c>
      <c r="N136" s="168" t="str">
        <f>IF(SUM(相談!I136)=0,"",SUM(相談!I136)/1000)</f>
        <v/>
      </c>
      <c r="O136" s="168" t="str">
        <f>IF(SUM(相談!M136)=0,"",SUM(相談!M136)/1000)</f>
        <v/>
      </c>
      <c r="P136" s="168" t="str">
        <f>IF(SUM(相談!Q136)=0,"",SUM(相談!Q136)/1000)</f>
        <v/>
      </c>
      <c r="Q136" s="168" t="str">
        <f>IF(SUM(基金!H136)=0,"",SUM(基金!H136)/1000)</f>
        <v/>
      </c>
      <c r="R136" s="168" t="str">
        <f>IF(SUM(善銀!H136)=0,"",SUM(善銀!H136)/1000)</f>
        <v/>
      </c>
      <c r="S136" s="168" t="str">
        <f>IF(SUM(一般募金!H136)=0,"",SUM(一般募金!H136)/1000)</f>
        <v/>
      </c>
      <c r="T136" s="168" t="str">
        <f>IF(SUM(一般募金!I136)=0,"",SUM(一般募金!I136)/1000)</f>
        <v/>
      </c>
      <c r="U136" s="168" t="str">
        <f>IF(SUM(一般募金!K136)=0,"",SUM(一般募金!K136)/1000)</f>
        <v/>
      </c>
      <c r="V136" s="168" t="str">
        <f>IF(SUM(歳末募金!H136)=0,"",SUM(歳末募金!I136)/1000)</f>
        <v/>
      </c>
      <c r="W136" s="168" t="str">
        <f>IF(SUM(センター管理!H136)=0,"",SUM(センター管理!H136)/1000)</f>
        <v/>
      </c>
      <c r="X136" s="168" t="str">
        <f>IF(SUM(センター管理!I136)=0,"",SUM(センター管理!I136)/1000)</f>
        <v/>
      </c>
      <c r="Y136" s="168" t="str">
        <f>IF(SUM(センター管理!L136)=0,"",SUM(センター管理!L136)/1000)</f>
        <v/>
      </c>
      <c r="Z136" s="168" t="e">
        <f>IF(SUM(センター管理!#REF!)=0,"",SUM(センター管理!#REF!)/1000)</f>
        <v>#REF!</v>
      </c>
      <c r="AA136" s="168" t="str">
        <f>IF(SUM(居宅!H136)=0,"",SUM(居宅!H136)/1000)</f>
        <v/>
      </c>
      <c r="AB136" s="168" t="str">
        <f>IF(SUM(居宅!I136)=0,"",SUM(居宅!I136)/1000)</f>
        <v/>
      </c>
      <c r="AC136" s="168" t="str">
        <f>IF(SUM(居宅!L136)=0,"",SUM(居宅!L136)/1000)</f>
        <v/>
      </c>
      <c r="AD136" s="168" t="str">
        <f>IF(SUM(居宅!AB136)=0,"",SUM(居宅!AB136)/1000)</f>
        <v/>
      </c>
      <c r="AE136" s="168" t="str">
        <f>IF(SUM(居宅!AF136)=0,"",SUM(居宅!AF136)/1000)</f>
        <v/>
      </c>
      <c r="AF136" s="168" t="str">
        <f>IF(SUM(居宅!AP136)=0,"",SUM(居宅!AP136)/1000)</f>
        <v/>
      </c>
      <c r="AG136" s="168" t="str">
        <f>IF(SUM(居宅!AT136)=0,"",SUM(居宅!AT136)/1000)</f>
        <v/>
      </c>
      <c r="AH136" s="168">
        <f>IF(SUM(作業所!H136)=0,"",SUM(作業所!H136)/1000)</f>
        <v>14800</v>
      </c>
      <c r="AI136" s="168" t="str">
        <f>IF(SUM(作業所!I136)=0,"",SUM(作業所!I136)/1000)</f>
        <v/>
      </c>
      <c r="AJ136" s="168">
        <f>IF(SUM(作業所!K136)=0,"",SUM(作業所!K136)/1000)</f>
        <v>10350</v>
      </c>
      <c r="AK136" s="168">
        <f>IF(SUM(作業所!R136)=0,"",SUM(作業所!R136)/1000)</f>
        <v>4450</v>
      </c>
      <c r="AL136" s="621" t="str">
        <f>IF(SUM('市受託(公益)'!H136)=0,"",SUM('市受託(公益)'!H136)/1000)</f>
        <v/>
      </c>
      <c r="AM136" s="604" t="str">
        <f>IF(SUM('市受託(公益)'!I136)=0,"",SUM('市受託(公益)'!I136)/1000)</f>
        <v/>
      </c>
      <c r="AN136" s="173" t="str">
        <f>IF(SUM('市受託(公益)'!K136)=0,"",SUM('市受託(公益)'!K136)/1000)</f>
        <v/>
      </c>
      <c r="AO136" s="173" t="str">
        <f>IF(SUM('市受託(公益)'!M136)=0,"",SUM('市受託(公益)'!M136)/1000)</f>
        <v/>
      </c>
      <c r="AP136" s="173" t="e">
        <f>IF(SUM('市受託(公益)'!#REF!)=0,"",SUM('市受託(公益)'!#REF!)/1000)</f>
        <v>#REF!</v>
      </c>
    </row>
    <row r="137" spans="1:42" ht="13.8" hidden="1" outlineLevel="1">
      <c r="A137" s="170"/>
      <c r="D137" s="27" t="s">
        <v>444</v>
      </c>
      <c r="E137" s="47" t="s">
        <v>77</v>
      </c>
      <c r="F137" s="48"/>
      <c r="G137" s="172"/>
      <c r="H137" s="166">
        <v>14380</v>
      </c>
      <c r="I137" s="166">
        <f t="shared" si="4"/>
        <v>14800</v>
      </c>
      <c r="J137" s="166">
        <f t="shared" si="5"/>
        <v>420</v>
      </c>
      <c r="K137" s="167" t="str">
        <f>IF(SUM(法人!H137)=0,"",SUM(法人!H137)/1000)</f>
        <v/>
      </c>
      <c r="L137" s="168" t="str">
        <f>IF(SUM(地域!H137)=0,"",SUM(地域!H137)/1000)</f>
        <v/>
      </c>
      <c r="M137" s="168" t="str">
        <f>IF(SUM(相談!H137)=0,"",SUM(相談!H137)/1000)</f>
        <v/>
      </c>
      <c r="N137" s="168" t="str">
        <f>IF(SUM(相談!I137)=0,"",SUM(相談!I137)/1000)</f>
        <v/>
      </c>
      <c r="O137" s="168" t="str">
        <f>IF(SUM(相談!M137)=0,"",SUM(相談!M137)/1000)</f>
        <v/>
      </c>
      <c r="P137" s="168" t="str">
        <f>IF(SUM(相談!Q137)=0,"",SUM(相談!Q137)/1000)</f>
        <v/>
      </c>
      <c r="Q137" s="168" t="str">
        <f>IF(SUM(基金!H137)=0,"",SUM(基金!H137)/1000)</f>
        <v/>
      </c>
      <c r="R137" s="168" t="str">
        <f>IF(SUM(善銀!H137)=0,"",SUM(善銀!H137)/1000)</f>
        <v/>
      </c>
      <c r="S137" s="168" t="str">
        <f>IF(SUM(一般募金!H137)=0,"",SUM(一般募金!H137)/1000)</f>
        <v/>
      </c>
      <c r="T137" s="168" t="str">
        <f>IF(SUM(一般募金!I137)=0,"",SUM(一般募金!I137)/1000)</f>
        <v/>
      </c>
      <c r="U137" s="168" t="str">
        <f>IF(SUM(一般募金!K137)=0,"",SUM(一般募金!K137)/1000)</f>
        <v/>
      </c>
      <c r="V137" s="168" t="str">
        <f>IF(SUM(歳末募金!H137)=0,"",SUM(歳末募金!I137)/1000)</f>
        <v/>
      </c>
      <c r="W137" s="168" t="str">
        <f>IF(SUM(センター管理!H137)=0,"",SUM(センター管理!H137)/1000)</f>
        <v/>
      </c>
      <c r="X137" s="168" t="str">
        <f>IF(SUM(センター管理!I137)=0,"",SUM(センター管理!I137)/1000)</f>
        <v/>
      </c>
      <c r="Y137" s="168" t="str">
        <f>IF(SUM(センター管理!L137)=0,"",SUM(センター管理!L137)/1000)</f>
        <v/>
      </c>
      <c r="Z137" s="168" t="e">
        <f>IF(SUM(センター管理!#REF!)=0,"",SUM(センター管理!#REF!)/1000)</f>
        <v>#REF!</v>
      </c>
      <c r="AA137" s="168" t="str">
        <f>IF(SUM(居宅!H137)=0,"",SUM(居宅!H137)/1000)</f>
        <v/>
      </c>
      <c r="AB137" s="168" t="str">
        <f>IF(SUM(居宅!I137)=0,"",SUM(居宅!I137)/1000)</f>
        <v/>
      </c>
      <c r="AC137" s="168" t="str">
        <f>IF(SUM(居宅!L137)=0,"",SUM(居宅!L137)/1000)</f>
        <v/>
      </c>
      <c r="AD137" s="168" t="str">
        <f>IF(SUM(居宅!AB137)=0,"",SUM(居宅!AB137)/1000)</f>
        <v/>
      </c>
      <c r="AE137" s="168" t="str">
        <f>IF(SUM(居宅!AF137)=0,"",SUM(居宅!AF137)/1000)</f>
        <v/>
      </c>
      <c r="AF137" s="168" t="str">
        <f>IF(SUM(居宅!AP137)=0,"",SUM(居宅!AP137)/1000)</f>
        <v/>
      </c>
      <c r="AG137" s="168" t="str">
        <f>IF(SUM(居宅!AT137)=0,"",SUM(居宅!AT137)/1000)</f>
        <v/>
      </c>
      <c r="AH137" s="168">
        <f>IF(SUM(作業所!H137)=0,"",SUM(作業所!H137)/1000)</f>
        <v>14800</v>
      </c>
      <c r="AI137" s="168" t="str">
        <f>IF(SUM(作業所!I137)=0,"",SUM(作業所!I137)/1000)</f>
        <v/>
      </c>
      <c r="AJ137" s="168">
        <f>IF(SUM(作業所!K137)=0,"",SUM(作業所!K137)/1000)</f>
        <v>10350</v>
      </c>
      <c r="AK137" s="168">
        <f>IF(SUM(作業所!R137)=0,"",SUM(作業所!R137)/1000)</f>
        <v>4450</v>
      </c>
      <c r="AL137" s="621" t="str">
        <f>IF(SUM('市受託(公益)'!H137)=0,"",SUM('市受託(公益)'!H137)/1000)</f>
        <v/>
      </c>
      <c r="AM137" s="603" t="str">
        <f>IF(SUM('市受託(公益)'!I137)=0,"",SUM('市受託(公益)'!I137)/1000)</f>
        <v/>
      </c>
      <c r="AN137" s="174" t="str">
        <f>IF(SUM('市受託(公益)'!K137)=0,"",SUM('市受託(公益)'!K137)/1000)</f>
        <v/>
      </c>
      <c r="AO137" s="174" t="str">
        <f>IF(SUM('市受託(公益)'!M137)=0,"",SUM('市受託(公益)'!M137)/1000)</f>
        <v/>
      </c>
      <c r="AP137" s="174" t="e">
        <f>IF(SUM('市受託(公益)'!#REF!)=0,"",SUM('市受託(公益)'!#REF!)/1000)</f>
        <v>#REF!</v>
      </c>
    </row>
    <row r="138" spans="1:42" ht="13.8" hidden="1" outlineLevel="2">
      <c r="A138" s="170"/>
      <c r="F138" s="27" t="s">
        <v>445</v>
      </c>
      <c r="G138" s="47" t="s">
        <v>79</v>
      </c>
      <c r="H138" s="166">
        <v>400</v>
      </c>
      <c r="I138" s="166">
        <f t="shared" si="4"/>
        <v>1000</v>
      </c>
      <c r="J138" s="166">
        <f t="shared" si="5"/>
        <v>600</v>
      </c>
      <c r="K138" s="167" t="str">
        <f>IF(SUM(法人!H138)=0,"",SUM(法人!H138)/1000)</f>
        <v/>
      </c>
      <c r="L138" s="168" t="str">
        <f>IF(SUM(地域!H138)=0,"",SUM(地域!H138)/1000)</f>
        <v/>
      </c>
      <c r="M138" s="168" t="str">
        <f>IF(SUM(相談!H138)=0,"",SUM(相談!H138)/1000)</f>
        <v/>
      </c>
      <c r="N138" s="168" t="str">
        <f>IF(SUM(相談!I138)=0,"",SUM(相談!I138)/1000)</f>
        <v/>
      </c>
      <c r="O138" s="168" t="str">
        <f>IF(SUM(相談!M138)=0,"",SUM(相談!M138)/1000)</f>
        <v/>
      </c>
      <c r="P138" s="168" t="str">
        <f>IF(SUM(相談!Q138)=0,"",SUM(相談!Q138)/1000)</f>
        <v/>
      </c>
      <c r="Q138" s="168" t="str">
        <f>IF(SUM(基金!H138)=0,"",SUM(基金!H138)/1000)</f>
        <v/>
      </c>
      <c r="R138" s="168" t="str">
        <f>IF(SUM(善銀!H138)=0,"",SUM(善銀!H138)/1000)</f>
        <v/>
      </c>
      <c r="S138" s="168" t="str">
        <f>IF(SUM(一般募金!H138)=0,"",SUM(一般募金!H138)/1000)</f>
        <v/>
      </c>
      <c r="T138" s="168" t="str">
        <f>IF(SUM(一般募金!I138)=0,"",SUM(一般募金!I138)/1000)</f>
        <v/>
      </c>
      <c r="U138" s="168" t="str">
        <f>IF(SUM(一般募金!K138)=0,"",SUM(一般募金!K138)/1000)</f>
        <v/>
      </c>
      <c r="V138" s="168" t="str">
        <f>IF(SUM(歳末募金!H138)=0,"",SUM(歳末募金!I138)/1000)</f>
        <v/>
      </c>
      <c r="W138" s="168" t="str">
        <f>IF(SUM(センター管理!H138)=0,"",SUM(センター管理!H138)/1000)</f>
        <v/>
      </c>
      <c r="X138" s="168" t="str">
        <f>IF(SUM(センター管理!I138)=0,"",SUM(センター管理!I138)/1000)</f>
        <v/>
      </c>
      <c r="Y138" s="168" t="str">
        <f>IF(SUM(センター管理!L138)=0,"",SUM(センター管理!L138)/1000)</f>
        <v/>
      </c>
      <c r="Z138" s="168" t="e">
        <f>IF(SUM(センター管理!#REF!)=0,"",SUM(センター管理!#REF!)/1000)</f>
        <v>#REF!</v>
      </c>
      <c r="AA138" s="168" t="str">
        <f>IF(SUM(居宅!H138)=0,"",SUM(居宅!H138)/1000)</f>
        <v/>
      </c>
      <c r="AB138" s="168" t="str">
        <f>IF(SUM(居宅!I138)=0,"",SUM(居宅!I138)/1000)</f>
        <v/>
      </c>
      <c r="AC138" s="168" t="str">
        <f>IF(SUM(居宅!L138)=0,"",SUM(居宅!L138)/1000)</f>
        <v/>
      </c>
      <c r="AD138" s="168" t="str">
        <f>IF(SUM(居宅!AB138)=0,"",SUM(居宅!AB138)/1000)</f>
        <v/>
      </c>
      <c r="AE138" s="168" t="str">
        <f>IF(SUM(居宅!AF138)=0,"",SUM(居宅!AF138)/1000)</f>
        <v/>
      </c>
      <c r="AF138" s="168" t="str">
        <f>IF(SUM(居宅!AP138)=0,"",SUM(居宅!AP138)/1000)</f>
        <v/>
      </c>
      <c r="AG138" s="168" t="str">
        <f>IF(SUM(居宅!AT138)=0,"",SUM(居宅!AT138)/1000)</f>
        <v/>
      </c>
      <c r="AH138" s="168">
        <f>IF(SUM(作業所!H138)=0,"",SUM(作業所!H138)/1000)</f>
        <v>1000</v>
      </c>
      <c r="AI138" s="168" t="str">
        <f>IF(SUM(作業所!I138)=0,"",SUM(作業所!I138)/1000)</f>
        <v/>
      </c>
      <c r="AJ138" s="168">
        <f>IF(SUM(作業所!K138)=0,"",SUM(作業所!K138)/1000)</f>
        <v>750</v>
      </c>
      <c r="AK138" s="168">
        <f>IF(SUM(作業所!R138)=0,"",SUM(作業所!R138)/1000)</f>
        <v>250</v>
      </c>
      <c r="AL138" s="621" t="str">
        <f>IF(SUM('市受託(公益)'!H138)=0,"",SUM('市受託(公益)'!H138)/1000)</f>
        <v/>
      </c>
      <c r="AM138" s="603" t="str">
        <f>IF(SUM('市受託(公益)'!I138)=0,"",SUM('市受託(公益)'!I138)/1000)</f>
        <v/>
      </c>
      <c r="AN138" s="174" t="str">
        <f>IF(SUM('市受託(公益)'!K138)=0,"",SUM('市受託(公益)'!K138)/1000)</f>
        <v/>
      </c>
      <c r="AO138" s="174" t="str">
        <f>IF(SUM('市受託(公益)'!M138)=0,"",SUM('市受託(公益)'!M138)/1000)</f>
        <v/>
      </c>
      <c r="AP138" s="174" t="e">
        <f>IF(SUM('市受託(公益)'!#REF!)=0,"",SUM('市受託(公益)'!#REF!)/1000)</f>
        <v>#REF!</v>
      </c>
    </row>
    <row r="139" spans="1:42" ht="13.8" hidden="1" outlineLevel="3">
      <c r="A139" s="170"/>
      <c r="F139" s="178" t="s">
        <v>705</v>
      </c>
      <c r="G139" s="43" t="s">
        <v>767</v>
      </c>
      <c r="H139" s="166">
        <v>380</v>
      </c>
      <c r="I139" s="166">
        <f t="shared" si="4"/>
        <v>980</v>
      </c>
      <c r="J139" s="166">
        <f t="shared" si="5"/>
        <v>600</v>
      </c>
      <c r="K139" s="167" t="str">
        <f>IF(SUM(法人!H139)=0,"",SUM(法人!H139)/1000)</f>
        <v/>
      </c>
      <c r="L139" s="168" t="str">
        <f>IF(SUM(地域!H139)=0,"",SUM(地域!H139)/1000)</f>
        <v/>
      </c>
      <c r="M139" s="168" t="str">
        <f>IF(SUM(相談!H139)=0,"",SUM(相談!H139)/1000)</f>
        <v/>
      </c>
      <c r="N139" s="168" t="str">
        <f>IF(SUM(相談!I139)=0,"",SUM(相談!I139)/1000)</f>
        <v/>
      </c>
      <c r="O139" s="168" t="str">
        <f>IF(SUM(相談!M139)=0,"",SUM(相談!M139)/1000)</f>
        <v/>
      </c>
      <c r="P139" s="168" t="str">
        <f>IF(SUM(相談!Q139)=0,"",SUM(相談!Q139)/1000)</f>
        <v/>
      </c>
      <c r="Q139" s="168" t="str">
        <f>IF(SUM(基金!H139)=0,"",SUM(基金!H139)/1000)</f>
        <v/>
      </c>
      <c r="R139" s="168" t="str">
        <f>IF(SUM(善銀!H139)=0,"",SUM(善銀!H139)/1000)</f>
        <v/>
      </c>
      <c r="S139" s="168" t="str">
        <f>IF(SUM(一般募金!H139)=0,"",SUM(一般募金!H139)/1000)</f>
        <v/>
      </c>
      <c r="T139" s="168" t="str">
        <f>IF(SUM(一般募金!I139)=0,"",SUM(一般募金!I139)/1000)</f>
        <v/>
      </c>
      <c r="U139" s="168" t="str">
        <f>IF(SUM(一般募金!K139)=0,"",SUM(一般募金!K139)/1000)</f>
        <v/>
      </c>
      <c r="V139" s="168" t="str">
        <f>IF(SUM(歳末募金!H139)=0,"",SUM(歳末募金!I139)/1000)</f>
        <v/>
      </c>
      <c r="W139" s="168" t="str">
        <f>IF(SUM(センター管理!H139)=0,"",SUM(センター管理!H139)/1000)</f>
        <v/>
      </c>
      <c r="X139" s="168" t="str">
        <f>IF(SUM(センター管理!I139)=0,"",SUM(センター管理!I139)/1000)</f>
        <v/>
      </c>
      <c r="Y139" s="168" t="str">
        <f>IF(SUM(センター管理!L139)=0,"",SUM(センター管理!L139)/1000)</f>
        <v/>
      </c>
      <c r="Z139" s="168" t="e">
        <f>IF(SUM(センター管理!#REF!)=0,"",SUM(センター管理!#REF!)/1000)</f>
        <v>#REF!</v>
      </c>
      <c r="AA139" s="168" t="str">
        <f>IF(SUM(居宅!H139)=0,"",SUM(居宅!H139)/1000)</f>
        <v/>
      </c>
      <c r="AB139" s="168" t="str">
        <f>IF(SUM(居宅!I139)=0,"",SUM(居宅!I139)/1000)</f>
        <v/>
      </c>
      <c r="AC139" s="168" t="str">
        <f>IF(SUM(居宅!L139)=0,"",SUM(居宅!L139)/1000)</f>
        <v/>
      </c>
      <c r="AD139" s="168" t="str">
        <f>IF(SUM(居宅!AB139)=0,"",SUM(居宅!AB139)/1000)</f>
        <v/>
      </c>
      <c r="AE139" s="168" t="str">
        <f>IF(SUM(居宅!AF139)=0,"",SUM(居宅!AF139)/1000)</f>
        <v/>
      </c>
      <c r="AF139" s="168" t="str">
        <f>IF(SUM(居宅!AP139)=0,"",SUM(居宅!AP139)/1000)</f>
        <v/>
      </c>
      <c r="AG139" s="168" t="str">
        <f>IF(SUM(居宅!AT139)=0,"",SUM(居宅!AT139)/1000)</f>
        <v/>
      </c>
      <c r="AH139" s="168">
        <f>IF(SUM(作業所!H139)=0,"",SUM(作業所!H139)/1000)</f>
        <v>980</v>
      </c>
      <c r="AI139" s="168" t="str">
        <f>IF(SUM(作業所!I139)=0,"",SUM(作業所!I139)/1000)</f>
        <v/>
      </c>
      <c r="AJ139" s="168">
        <f>IF(SUM(作業所!K139)=0,"",SUM(作業所!K139)/1000)</f>
        <v>730</v>
      </c>
      <c r="AK139" s="168">
        <f>IF(SUM(作業所!R139)=0,"",SUM(作業所!R139)/1000)</f>
        <v>250</v>
      </c>
      <c r="AL139" s="621" t="str">
        <f>IF(SUM('市受託(公益)'!H139)=0,"",SUM('市受託(公益)'!H139)/1000)</f>
        <v/>
      </c>
      <c r="AM139" s="603"/>
      <c r="AN139" s="174"/>
      <c r="AO139" s="174"/>
      <c r="AP139" s="174"/>
    </row>
    <row r="140" spans="1:42" ht="13.8" hidden="1" outlineLevel="3">
      <c r="A140" s="170"/>
      <c r="F140" s="178" t="s">
        <v>706</v>
      </c>
      <c r="G140" s="43" t="s">
        <v>768</v>
      </c>
      <c r="H140" s="166">
        <v>20</v>
      </c>
      <c r="I140" s="166">
        <f t="shared" si="4"/>
        <v>20</v>
      </c>
      <c r="J140" s="166">
        <f t="shared" si="5"/>
        <v>0</v>
      </c>
      <c r="K140" s="167" t="str">
        <f>IF(SUM(法人!H140)=0,"",SUM(法人!H140)/1000)</f>
        <v/>
      </c>
      <c r="L140" s="168" t="str">
        <f>IF(SUM(地域!H140)=0,"",SUM(地域!H140)/1000)</f>
        <v/>
      </c>
      <c r="M140" s="168" t="str">
        <f>IF(SUM(相談!H140)=0,"",SUM(相談!H140)/1000)</f>
        <v/>
      </c>
      <c r="N140" s="168" t="str">
        <f>IF(SUM(相談!I140)=0,"",SUM(相談!I140)/1000)</f>
        <v/>
      </c>
      <c r="O140" s="168" t="str">
        <f>IF(SUM(相談!M140)=0,"",SUM(相談!M140)/1000)</f>
        <v/>
      </c>
      <c r="P140" s="168" t="str">
        <f>IF(SUM(相談!Q140)=0,"",SUM(相談!Q140)/1000)</f>
        <v/>
      </c>
      <c r="Q140" s="168" t="str">
        <f>IF(SUM(基金!H140)=0,"",SUM(基金!H140)/1000)</f>
        <v/>
      </c>
      <c r="R140" s="168" t="str">
        <f>IF(SUM(善銀!H140)=0,"",SUM(善銀!H140)/1000)</f>
        <v/>
      </c>
      <c r="S140" s="168" t="str">
        <f>IF(SUM(一般募金!H140)=0,"",SUM(一般募金!H140)/1000)</f>
        <v/>
      </c>
      <c r="T140" s="168" t="str">
        <f>IF(SUM(一般募金!I140)=0,"",SUM(一般募金!I140)/1000)</f>
        <v/>
      </c>
      <c r="U140" s="168" t="str">
        <f>IF(SUM(一般募金!K140)=0,"",SUM(一般募金!K140)/1000)</f>
        <v/>
      </c>
      <c r="V140" s="168" t="str">
        <f>IF(SUM(歳末募金!H140)=0,"",SUM(歳末募金!I140)/1000)</f>
        <v/>
      </c>
      <c r="W140" s="168" t="str">
        <f>IF(SUM(センター管理!H140)=0,"",SUM(センター管理!H140)/1000)</f>
        <v/>
      </c>
      <c r="X140" s="168" t="str">
        <f>IF(SUM(センター管理!I140)=0,"",SUM(センター管理!I140)/1000)</f>
        <v/>
      </c>
      <c r="Y140" s="168" t="str">
        <f>IF(SUM(センター管理!L140)=0,"",SUM(センター管理!L140)/1000)</f>
        <v/>
      </c>
      <c r="Z140" s="168" t="e">
        <f>IF(SUM(センター管理!#REF!)=0,"",SUM(センター管理!#REF!)/1000)</f>
        <v>#REF!</v>
      </c>
      <c r="AA140" s="168" t="str">
        <f>IF(SUM(居宅!H140)=0,"",SUM(居宅!H140)/1000)</f>
        <v/>
      </c>
      <c r="AB140" s="168" t="str">
        <f>IF(SUM(居宅!I140)=0,"",SUM(居宅!I140)/1000)</f>
        <v/>
      </c>
      <c r="AC140" s="168" t="str">
        <f>IF(SUM(居宅!L140)=0,"",SUM(居宅!L140)/1000)</f>
        <v/>
      </c>
      <c r="AD140" s="168" t="str">
        <f>IF(SUM(居宅!AB140)=0,"",SUM(居宅!AB140)/1000)</f>
        <v/>
      </c>
      <c r="AE140" s="168" t="str">
        <f>IF(SUM(居宅!AF140)=0,"",SUM(居宅!AF140)/1000)</f>
        <v/>
      </c>
      <c r="AF140" s="168" t="str">
        <f>IF(SUM(居宅!AP140)=0,"",SUM(居宅!AP140)/1000)</f>
        <v/>
      </c>
      <c r="AG140" s="168" t="str">
        <f>IF(SUM(居宅!AT140)=0,"",SUM(居宅!AT140)/1000)</f>
        <v/>
      </c>
      <c r="AH140" s="168">
        <f>IF(SUM(作業所!H140)=0,"",SUM(作業所!H140)/1000)</f>
        <v>20</v>
      </c>
      <c r="AI140" s="168" t="str">
        <f>IF(SUM(作業所!I140)=0,"",SUM(作業所!I140)/1000)</f>
        <v/>
      </c>
      <c r="AJ140" s="168">
        <f>IF(SUM(作業所!K140)=0,"",SUM(作業所!K140)/1000)</f>
        <v>20</v>
      </c>
      <c r="AK140" s="168" t="str">
        <f>IF(SUM(作業所!R140)=0,"",SUM(作業所!R140)/1000)</f>
        <v/>
      </c>
      <c r="AL140" s="621" t="str">
        <f>IF(SUM('市受託(公益)'!H140)=0,"",SUM('市受託(公益)'!H140)/1000)</f>
        <v/>
      </c>
      <c r="AM140" s="603"/>
      <c r="AN140" s="174"/>
      <c r="AO140" s="174"/>
      <c r="AP140" s="174"/>
    </row>
    <row r="141" spans="1:42" ht="13.8" hidden="1" outlineLevel="3">
      <c r="A141" s="170"/>
      <c r="F141" s="545" t="s">
        <v>703</v>
      </c>
      <c r="G141" s="527" t="s">
        <v>923</v>
      </c>
      <c r="H141" s="166" t="s">
        <v>914</v>
      </c>
      <c r="I141" s="166" t="str">
        <f t="shared" si="4"/>
        <v/>
      </c>
      <c r="J141" s="166" t="str">
        <f t="shared" si="5"/>
        <v xml:space="preserve"> </v>
      </c>
      <c r="K141" s="167" t="str">
        <f>IF(SUM(法人!H141)=0,"",SUM(法人!H141)/1000)</f>
        <v/>
      </c>
      <c r="L141" s="168" t="str">
        <f>IF(SUM(地域!H141)=0,"",SUM(地域!H141)/1000)</f>
        <v/>
      </c>
      <c r="M141" s="168" t="str">
        <f>IF(SUM(相談!H141)=0,"",SUM(相談!H141)/1000)</f>
        <v/>
      </c>
      <c r="N141" s="168" t="str">
        <f>IF(SUM(相談!I141)=0,"",SUM(相談!I141)/1000)</f>
        <v/>
      </c>
      <c r="O141" s="168" t="str">
        <f>IF(SUM(相談!M141)=0,"",SUM(相談!M141)/1000)</f>
        <v/>
      </c>
      <c r="P141" s="168" t="str">
        <f>IF(SUM(相談!Q141)=0,"",SUM(相談!Q141)/1000)</f>
        <v/>
      </c>
      <c r="Q141" s="168" t="str">
        <f>IF(SUM(基金!H141)=0,"",SUM(基金!H141)/1000)</f>
        <v/>
      </c>
      <c r="R141" s="168" t="str">
        <f>IF(SUM(善銀!H141)=0,"",SUM(善銀!H141)/1000)</f>
        <v/>
      </c>
      <c r="S141" s="168" t="str">
        <f>IF(SUM(一般募金!H141)=0,"",SUM(一般募金!H141)/1000)</f>
        <v/>
      </c>
      <c r="T141" s="168" t="str">
        <f>IF(SUM(一般募金!I141)=0,"",SUM(一般募金!I141)/1000)</f>
        <v/>
      </c>
      <c r="U141" s="168" t="str">
        <f>IF(SUM(一般募金!K141)=0,"",SUM(一般募金!K141)/1000)</f>
        <v/>
      </c>
      <c r="V141" s="168" t="str">
        <f>IF(SUM(歳末募金!H141)=0,"",SUM(歳末募金!I141)/1000)</f>
        <v/>
      </c>
      <c r="W141" s="168" t="str">
        <f>IF(SUM(センター管理!H141)=0,"",SUM(センター管理!H141)/1000)</f>
        <v/>
      </c>
      <c r="X141" s="168" t="str">
        <f>IF(SUM(センター管理!I141)=0,"",SUM(センター管理!I141)/1000)</f>
        <v/>
      </c>
      <c r="Y141" s="168" t="str">
        <f>IF(SUM(センター管理!L141)=0,"",SUM(センター管理!L141)/1000)</f>
        <v/>
      </c>
      <c r="Z141" s="168" t="e">
        <f>IF(SUM(センター管理!#REF!)=0,"",SUM(センター管理!#REF!)/1000)</f>
        <v>#REF!</v>
      </c>
      <c r="AA141" s="168" t="str">
        <f>IF(SUM(居宅!H141)=0,"",SUM(居宅!H141)/1000)</f>
        <v/>
      </c>
      <c r="AB141" s="168" t="str">
        <f>IF(SUM(居宅!I141)=0,"",SUM(居宅!I141)/1000)</f>
        <v/>
      </c>
      <c r="AC141" s="168" t="str">
        <f>IF(SUM(居宅!L141)=0,"",SUM(居宅!L141)/1000)</f>
        <v/>
      </c>
      <c r="AD141" s="168" t="str">
        <f>IF(SUM(居宅!AB141)=0,"",SUM(居宅!AB141)/1000)</f>
        <v/>
      </c>
      <c r="AE141" s="168" t="str">
        <f>IF(SUM(居宅!AF141)=0,"",SUM(居宅!AF141)/1000)</f>
        <v/>
      </c>
      <c r="AF141" s="168" t="str">
        <f>IF(SUM(居宅!AP141)=0,"",SUM(居宅!AP141)/1000)</f>
        <v/>
      </c>
      <c r="AG141" s="168" t="str">
        <f>IF(SUM(居宅!AT141)=0,"",SUM(居宅!AT141)/1000)</f>
        <v/>
      </c>
      <c r="AH141" s="168" t="str">
        <f>IF(SUM(作業所!H141)=0,"",SUM(作業所!H141)/1000)</f>
        <v/>
      </c>
      <c r="AI141" s="168" t="str">
        <f>IF(SUM(作業所!I141)=0,"",SUM(作業所!I141)/1000)</f>
        <v/>
      </c>
      <c r="AJ141" s="168" t="str">
        <f>IF(SUM(作業所!K141)=0,"",SUM(作業所!K141)/1000)</f>
        <v/>
      </c>
      <c r="AK141" s="168" t="str">
        <f>IF(SUM(作業所!R141)=0,"",SUM(作業所!R141)/1000)</f>
        <v/>
      </c>
      <c r="AL141" s="621" t="str">
        <f>IF(SUM('市受託(公益)'!H141)=0,"",SUM('市受託(公益)'!H141)/1000)</f>
        <v/>
      </c>
      <c r="AM141" s="603"/>
      <c r="AN141" s="174"/>
      <c r="AO141" s="174"/>
      <c r="AP141" s="174"/>
    </row>
    <row r="142" spans="1:42" ht="13.8" hidden="1" outlineLevel="2">
      <c r="A142" s="170"/>
      <c r="F142" s="27" t="s">
        <v>446</v>
      </c>
      <c r="G142" s="47" t="s">
        <v>80</v>
      </c>
      <c r="H142" s="166">
        <v>4500</v>
      </c>
      <c r="I142" s="166">
        <f t="shared" si="4"/>
        <v>5300</v>
      </c>
      <c r="J142" s="166">
        <f t="shared" si="5"/>
        <v>800</v>
      </c>
      <c r="K142" s="167" t="str">
        <f>IF(SUM(法人!H142)=0,"",SUM(法人!H142)/1000)</f>
        <v/>
      </c>
      <c r="L142" s="168" t="str">
        <f>IF(SUM(地域!H142)=0,"",SUM(地域!H142)/1000)</f>
        <v/>
      </c>
      <c r="M142" s="168" t="str">
        <f>IF(SUM(相談!H142)=0,"",SUM(相談!H142)/1000)</f>
        <v/>
      </c>
      <c r="N142" s="168" t="str">
        <f>IF(SUM(相談!I142)=0,"",SUM(相談!I142)/1000)</f>
        <v/>
      </c>
      <c r="O142" s="168" t="str">
        <f>IF(SUM(相談!M142)=0,"",SUM(相談!M142)/1000)</f>
        <v/>
      </c>
      <c r="P142" s="168" t="str">
        <f>IF(SUM(相談!Q142)=0,"",SUM(相談!Q142)/1000)</f>
        <v/>
      </c>
      <c r="Q142" s="168" t="str">
        <f>IF(SUM(基金!H142)=0,"",SUM(基金!H142)/1000)</f>
        <v/>
      </c>
      <c r="R142" s="168" t="str">
        <f>IF(SUM(善銀!H142)=0,"",SUM(善銀!H142)/1000)</f>
        <v/>
      </c>
      <c r="S142" s="168" t="str">
        <f>IF(SUM(一般募金!H142)=0,"",SUM(一般募金!H142)/1000)</f>
        <v/>
      </c>
      <c r="T142" s="168" t="str">
        <f>IF(SUM(一般募金!I142)=0,"",SUM(一般募金!I142)/1000)</f>
        <v/>
      </c>
      <c r="U142" s="168" t="str">
        <f>IF(SUM(一般募金!K142)=0,"",SUM(一般募金!K142)/1000)</f>
        <v/>
      </c>
      <c r="V142" s="168" t="str">
        <f>IF(SUM(歳末募金!H142)=0,"",SUM(歳末募金!I142)/1000)</f>
        <v/>
      </c>
      <c r="W142" s="168" t="str">
        <f>IF(SUM(センター管理!H142)=0,"",SUM(センター管理!H142)/1000)</f>
        <v/>
      </c>
      <c r="X142" s="168" t="str">
        <f>IF(SUM(センター管理!I142)=0,"",SUM(センター管理!I142)/1000)</f>
        <v/>
      </c>
      <c r="Y142" s="168" t="str">
        <f>IF(SUM(センター管理!L142)=0,"",SUM(センター管理!L142)/1000)</f>
        <v/>
      </c>
      <c r="Z142" s="168" t="e">
        <f>IF(SUM(センター管理!#REF!)=0,"",SUM(センター管理!#REF!)/1000)</f>
        <v>#REF!</v>
      </c>
      <c r="AA142" s="168" t="str">
        <f>IF(SUM(居宅!H142)=0,"",SUM(居宅!H142)/1000)</f>
        <v/>
      </c>
      <c r="AB142" s="168" t="str">
        <f>IF(SUM(居宅!I142)=0,"",SUM(居宅!I142)/1000)</f>
        <v/>
      </c>
      <c r="AC142" s="168" t="str">
        <f>IF(SUM(居宅!L142)=0,"",SUM(居宅!L142)/1000)</f>
        <v/>
      </c>
      <c r="AD142" s="168" t="str">
        <f>IF(SUM(居宅!AB142)=0,"",SUM(居宅!AB142)/1000)</f>
        <v/>
      </c>
      <c r="AE142" s="168" t="str">
        <f>IF(SUM(居宅!AF142)=0,"",SUM(居宅!AF142)/1000)</f>
        <v/>
      </c>
      <c r="AF142" s="168" t="str">
        <f>IF(SUM(居宅!AP142)=0,"",SUM(居宅!AP142)/1000)</f>
        <v/>
      </c>
      <c r="AG142" s="168" t="str">
        <f>IF(SUM(居宅!AT142)=0,"",SUM(居宅!AT142)/1000)</f>
        <v/>
      </c>
      <c r="AH142" s="168">
        <f>IF(SUM(作業所!H142)=0,"",SUM(作業所!H142)/1000)</f>
        <v>5300</v>
      </c>
      <c r="AI142" s="168" t="str">
        <f>IF(SUM(作業所!I142)=0,"",SUM(作業所!I142)/1000)</f>
        <v/>
      </c>
      <c r="AJ142" s="168">
        <f>IF(SUM(作業所!K142)=0,"",SUM(作業所!K142)/1000)</f>
        <v>5300</v>
      </c>
      <c r="AK142" s="168" t="str">
        <f>IF(SUM(作業所!R142)=0,"",SUM(作業所!R142)/1000)</f>
        <v/>
      </c>
      <c r="AL142" s="621" t="str">
        <f>IF(SUM('市受託(公益)'!H142)=0,"",SUM('市受託(公益)'!H142)/1000)</f>
        <v/>
      </c>
      <c r="AM142" s="603" t="str">
        <f>IF(SUM('市受託(公益)'!I142)=0,"",SUM('市受託(公益)'!I142)/1000)</f>
        <v/>
      </c>
      <c r="AN142" s="174" t="str">
        <f>IF(SUM('市受託(公益)'!K142)=0,"",SUM('市受託(公益)'!K142)/1000)</f>
        <v/>
      </c>
      <c r="AO142" s="174" t="str">
        <f>IF(SUM('市受託(公益)'!M142)=0,"",SUM('市受託(公益)'!M142)/1000)</f>
        <v/>
      </c>
      <c r="AP142" s="174" t="e">
        <f>IF(SUM('市受託(公益)'!#REF!)=0,"",SUM('市受託(公益)'!#REF!)/1000)</f>
        <v>#REF!</v>
      </c>
    </row>
    <row r="143" spans="1:42" ht="13.8" hidden="1" outlineLevel="3">
      <c r="A143" s="170"/>
      <c r="F143" s="178" t="s">
        <v>705</v>
      </c>
      <c r="G143" s="43" t="s">
        <v>769</v>
      </c>
      <c r="H143" s="166">
        <v>1500</v>
      </c>
      <c r="I143" s="166">
        <f t="shared" si="4"/>
        <v>1500</v>
      </c>
      <c r="J143" s="166">
        <f t="shared" si="5"/>
        <v>0</v>
      </c>
      <c r="K143" s="167" t="str">
        <f>IF(SUM(法人!H143)=0,"",SUM(法人!H143)/1000)</f>
        <v/>
      </c>
      <c r="L143" s="168" t="str">
        <f>IF(SUM(地域!H143)=0,"",SUM(地域!H143)/1000)</f>
        <v/>
      </c>
      <c r="M143" s="168" t="str">
        <f>IF(SUM(相談!H143)=0,"",SUM(相談!H143)/1000)</f>
        <v/>
      </c>
      <c r="N143" s="168" t="str">
        <f>IF(SUM(相談!I143)=0,"",SUM(相談!I143)/1000)</f>
        <v/>
      </c>
      <c r="O143" s="168" t="str">
        <f>IF(SUM(相談!M143)=0,"",SUM(相談!M143)/1000)</f>
        <v/>
      </c>
      <c r="P143" s="168" t="str">
        <f>IF(SUM(相談!Q143)=0,"",SUM(相談!Q143)/1000)</f>
        <v/>
      </c>
      <c r="Q143" s="168" t="str">
        <f>IF(SUM(基金!H143)=0,"",SUM(基金!H143)/1000)</f>
        <v/>
      </c>
      <c r="R143" s="168" t="str">
        <f>IF(SUM(善銀!H143)=0,"",SUM(善銀!H143)/1000)</f>
        <v/>
      </c>
      <c r="S143" s="168" t="str">
        <f>IF(SUM(一般募金!H143)=0,"",SUM(一般募金!H143)/1000)</f>
        <v/>
      </c>
      <c r="T143" s="168" t="str">
        <f>IF(SUM(一般募金!I143)=0,"",SUM(一般募金!I143)/1000)</f>
        <v/>
      </c>
      <c r="U143" s="168" t="str">
        <f>IF(SUM(一般募金!K143)=0,"",SUM(一般募金!K143)/1000)</f>
        <v/>
      </c>
      <c r="V143" s="168" t="str">
        <f>IF(SUM(歳末募金!H143)=0,"",SUM(歳末募金!I143)/1000)</f>
        <v/>
      </c>
      <c r="W143" s="168" t="str">
        <f>IF(SUM(センター管理!H143)=0,"",SUM(センター管理!H143)/1000)</f>
        <v/>
      </c>
      <c r="X143" s="168" t="str">
        <f>IF(SUM(センター管理!I143)=0,"",SUM(センター管理!I143)/1000)</f>
        <v/>
      </c>
      <c r="Y143" s="168" t="str">
        <f>IF(SUM(センター管理!L143)=0,"",SUM(センター管理!L143)/1000)</f>
        <v/>
      </c>
      <c r="Z143" s="168" t="e">
        <f>IF(SUM(センター管理!#REF!)=0,"",SUM(センター管理!#REF!)/1000)</f>
        <v>#REF!</v>
      </c>
      <c r="AA143" s="168" t="str">
        <f>IF(SUM(居宅!H143)=0,"",SUM(居宅!H143)/1000)</f>
        <v/>
      </c>
      <c r="AB143" s="168" t="str">
        <f>IF(SUM(居宅!I143)=0,"",SUM(居宅!I143)/1000)</f>
        <v/>
      </c>
      <c r="AC143" s="168" t="str">
        <f>IF(SUM(居宅!L143)=0,"",SUM(居宅!L143)/1000)</f>
        <v/>
      </c>
      <c r="AD143" s="168" t="str">
        <f>IF(SUM(居宅!AB143)=0,"",SUM(居宅!AB143)/1000)</f>
        <v/>
      </c>
      <c r="AE143" s="168" t="str">
        <f>IF(SUM(居宅!AF143)=0,"",SUM(居宅!AF143)/1000)</f>
        <v/>
      </c>
      <c r="AF143" s="168" t="str">
        <f>IF(SUM(居宅!AP143)=0,"",SUM(居宅!AP143)/1000)</f>
        <v/>
      </c>
      <c r="AG143" s="168" t="str">
        <f>IF(SUM(居宅!AT143)=0,"",SUM(居宅!AT143)/1000)</f>
        <v/>
      </c>
      <c r="AH143" s="168">
        <f>IF(SUM(作業所!H143)=0,"",SUM(作業所!H143)/1000)</f>
        <v>1500</v>
      </c>
      <c r="AI143" s="168" t="str">
        <f>IF(SUM(作業所!I143)=0,"",SUM(作業所!I143)/1000)</f>
        <v/>
      </c>
      <c r="AJ143" s="168">
        <f>IF(SUM(作業所!K143)=0,"",SUM(作業所!K143)/1000)</f>
        <v>1500</v>
      </c>
      <c r="AK143" s="168" t="str">
        <f>IF(SUM(作業所!R143)=0,"",SUM(作業所!R143)/1000)</f>
        <v/>
      </c>
      <c r="AL143" s="621" t="str">
        <f>IF(SUM('市受託(公益)'!H143)=0,"",SUM('市受託(公益)'!H143)/1000)</f>
        <v/>
      </c>
      <c r="AM143" s="603"/>
      <c r="AN143" s="174"/>
      <c r="AO143" s="174"/>
      <c r="AP143" s="174"/>
    </row>
    <row r="144" spans="1:42" ht="13.8" hidden="1" outlineLevel="3">
      <c r="A144" s="170"/>
      <c r="F144" s="178" t="s">
        <v>706</v>
      </c>
      <c r="G144" s="43" t="s">
        <v>770</v>
      </c>
      <c r="H144" s="166">
        <v>2650</v>
      </c>
      <c r="I144" s="166">
        <f t="shared" si="4"/>
        <v>3450</v>
      </c>
      <c r="J144" s="166">
        <f t="shared" si="5"/>
        <v>800</v>
      </c>
      <c r="K144" s="167" t="str">
        <f>IF(SUM(法人!H144)=0,"",SUM(法人!H144)/1000)</f>
        <v/>
      </c>
      <c r="L144" s="168" t="str">
        <f>IF(SUM(地域!H144)=0,"",SUM(地域!H144)/1000)</f>
        <v/>
      </c>
      <c r="M144" s="168" t="str">
        <f>IF(SUM(相談!H144)=0,"",SUM(相談!H144)/1000)</f>
        <v/>
      </c>
      <c r="N144" s="168" t="str">
        <f>IF(SUM(相談!I144)=0,"",SUM(相談!I144)/1000)</f>
        <v/>
      </c>
      <c r="O144" s="168" t="str">
        <f>IF(SUM(相談!M144)=0,"",SUM(相談!M144)/1000)</f>
        <v/>
      </c>
      <c r="P144" s="168" t="str">
        <f>IF(SUM(相談!Q144)=0,"",SUM(相談!Q144)/1000)</f>
        <v/>
      </c>
      <c r="Q144" s="168" t="str">
        <f>IF(SUM(基金!H144)=0,"",SUM(基金!H144)/1000)</f>
        <v/>
      </c>
      <c r="R144" s="168" t="str">
        <f>IF(SUM(善銀!H144)=0,"",SUM(善銀!H144)/1000)</f>
        <v/>
      </c>
      <c r="S144" s="168" t="str">
        <f>IF(SUM(一般募金!H144)=0,"",SUM(一般募金!H144)/1000)</f>
        <v/>
      </c>
      <c r="T144" s="168" t="str">
        <f>IF(SUM(一般募金!I144)=0,"",SUM(一般募金!I144)/1000)</f>
        <v/>
      </c>
      <c r="U144" s="168" t="str">
        <f>IF(SUM(一般募金!K144)=0,"",SUM(一般募金!K144)/1000)</f>
        <v/>
      </c>
      <c r="V144" s="168" t="str">
        <f>IF(SUM(歳末募金!H144)=0,"",SUM(歳末募金!I144)/1000)</f>
        <v/>
      </c>
      <c r="W144" s="168" t="str">
        <f>IF(SUM(センター管理!H144)=0,"",SUM(センター管理!H144)/1000)</f>
        <v/>
      </c>
      <c r="X144" s="168" t="str">
        <f>IF(SUM(センター管理!I144)=0,"",SUM(センター管理!I144)/1000)</f>
        <v/>
      </c>
      <c r="Y144" s="168" t="str">
        <f>IF(SUM(センター管理!L144)=0,"",SUM(センター管理!L144)/1000)</f>
        <v/>
      </c>
      <c r="Z144" s="168" t="e">
        <f>IF(SUM(センター管理!#REF!)=0,"",SUM(センター管理!#REF!)/1000)</f>
        <v>#REF!</v>
      </c>
      <c r="AA144" s="168" t="str">
        <f>IF(SUM(居宅!H144)=0,"",SUM(居宅!H144)/1000)</f>
        <v/>
      </c>
      <c r="AB144" s="168" t="str">
        <f>IF(SUM(居宅!I144)=0,"",SUM(居宅!I144)/1000)</f>
        <v/>
      </c>
      <c r="AC144" s="168" t="str">
        <f>IF(SUM(居宅!L144)=0,"",SUM(居宅!L144)/1000)</f>
        <v/>
      </c>
      <c r="AD144" s="168" t="str">
        <f>IF(SUM(居宅!AB144)=0,"",SUM(居宅!AB144)/1000)</f>
        <v/>
      </c>
      <c r="AE144" s="168" t="str">
        <f>IF(SUM(居宅!AF144)=0,"",SUM(居宅!AF144)/1000)</f>
        <v/>
      </c>
      <c r="AF144" s="168" t="str">
        <f>IF(SUM(居宅!AP144)=0,"",SUM(居宅!AP144)/1000)</f>
        <v/>
      </c>
      <c r="AG144" s="168" t="str">
        <f>IF(SUM(居宅!AT144)=0,"",SUM(居宅!AT144)/1000)</f>
        <v/>
      </c>
      <c r="AH144" s="168">
        <f>IF(SUM(作業所!H144)=0,"",SUM(作業所!H144)/1000)</f>
        <v>3450</v>
      </c>
      <c r="AI144" s="168" t="str">
        <f>IF(SUM(作業所!I144)=0,"",SUM(作業所!I144)/1000)</f>
        <v/>
      </c>
      <c r="AJ144" s="168">
        <f>IF(SUM(作業所!K144)=0,"",SUM(作業所!K144)/1000)</f>
        <v>3450</v>
      </c>
      <c r="AK144" s="168" t="str">
        <f>IF(SUM(作業所!R144)=0,"",SUM(作業所!R144)/1000)</f>
        <v/>
      </c>
      <c r="AL144" s="621" t="str">
        <f>IF(SUM('市受託(公益)'!H144)=0,"",SUM('市受託(公益)'!H144)/1000)</f>
        <v/>
      </c>
      <c r="AM144" s="603"/>
      <c r="AN144" s="174"/>
      <c r="AO144" s="174"/>
      <c r="AP144" s="174"/>
    </row>
    <row r="145" spans="1:42" ht="13.8" hidden="1" outlineLevel="3">
      <c r="A145" s="170"/>
      <c r="F145" s="178" t="s">
        <v>703</v>
      </c>
      <c r="G145" s="43" t="s">
        <v>892</v>
      </c>
      <c r="H145" s="166">
        <v>350</v>
      </c>
      <c r="I145" s="166">
        <f t="shared" si="4"/>
        <v>350</v>
      </c>
      <c r="J145" s="166">
        <f t="shared" si="5"/>
        <v>0</v>
      </c>
      <c r="K145" s="167" t="str">
        <f>IF(SUM(法人!H145)=0,"",SUM(法人!H145)/1000)</f>
        <v/>
      </c>
      <c r="L145" s="168" t="str">
        <f>IF(SUM(地域!H145)=0,"",SUM(地域!H145)/1000)</f>
        <v/>
      </c>
      <c r="M145" s="168" t="str">
        <f>IF(SUM(相談!H145)=0,"",SUM(相談!H145)/1000)</f>
        <v/>
      </c>
      <c r="N145" s="168" t="str">
        <f>IF(SUM(相談!I145)=0,"",SUM(相談!I145)/1000)</f>
        <v/>
      </c>
      <c r="O145" s="168" t="str">
        <f>IF(SUM(相談!M145)=0,"",SUM(相談!M145)/1000)</f>
        <v/>
      </c>
      <c r="P145" s="168" t="str">
        <f>IF(SUM(相談!Q145)=0,"",SUM(相談!Q145)/1000)</f>
        <v/>
      </c>
      <c r="Q145" s="168" t="str">
        <f>IF(SUM(基金!H145)=0,"",SUM(基金!H145)/1000)</f>
        <v/>
      </c>
      <c r="R145" s="168" t="str">
        <f>IF(SUM(善銀!H145)=0,"",SUM(善銀!H145)/1000)</f>
        <v/>
      </c>
      <c r="S145" s="168" t="str">
        <f>IF(SUM(一般募金!H145)=0,"",SUM(一般募金!H145)/1000)</f>
        <v/>
      </c>
      <c r="T145" s="168" t="str">
        <f>IF(SUM(一般募金!I145)=0,"",SUM(一般募金!I145)/1000)</f>
        <v/>
      </c>
      <c r="U145" s="168" t="str">
        <f>IF(SUM(一般募金!K145)=0,"",SUM(一般募金!K145)/1000)</f>
        <v/>
      </c>
      <c r="V145" s="168" t="str">
        <f>IF(SUM(歳末募金!H145)=0,"",SUM(歳末募金!I145)/1000)</f>
        <v/>
      </c>
      <c r="W145" s="168" t="str">
        <f>IF(SUM(センター管理!H145)=0,"",SUM(センター管理!H145)/1000)</f>
        <v/>
      </c>
      <c r="X145" s="168" t="str">
        <f>IF(SUM(センター管理!I145)=0,"",SUM(センター管理!I145)/1000)</f>
        <v/>
      </c>
      <c r="Y145" s="168" t="str">
        <f>IF(SUM(センター管理!L145)=0,"",SUM(センター管理!L145)/1000)</f>
        <v/>
      </c>
      <c r="Z145" s="168" t="e">
        <f>IF(SUM(センター管理!#REF!)=0,"",SUM(センター管理!#REF!)/1000)</f>
        <v>#REF!</v>
      </c>
      <c r="AA145" s="168" t="str">
        <f>IF(SUM(居宅!H145)=0,"",SUM(居宅!H145)/1000)</f>
        <v/>
      </c>
      <c r="AB145" s="168" t="str">
        <f>IF(SUM(居宅!I145)=0,"",SUM(居宅!I145)/1000)</f>
        <v/>
      </c>
      <c r="AC145" s="168" t="str">
        <f>IF(SUM(居宅!L145)=0,"",SUM(居宅!L145)/1000)</f>
        <v/>
      </c>
      <c r="AD145" s="168" t="str">
        <f>IF(SUM(居宅!AB145)=0,"",SUM(居宅!AB145)/1000)</f>
        <v/>
      </c>
      <c r="AE145" s="168" t="str">
        <f>IF(SUM(居宅!AF145)=0,"",SUM(居宅!AF145)/1000)</f>
        <v/>
      </c>
      <c r="AF145" s="168" t="str">
        <f>IF(SUM(居宅!AP145)=0,"",SUM(居宅!AP145)/1000)</f>
        <v/>
      </c>
      <c r="AG145" s="168" t="str">
        <f>IF(SUM(居宅!AT145)=0,"",SUM(居宅!AT145)/1000)</f>
        <v/>
      </c>
      <c r="AH145" s="168">
        <f>IF(SUM(作業所!H145)=0,"",SUM(作業所!H145)/1000)</f>
        <v>350</v>
      </c>
      <c r="AI145" s="168" t="str">
        <f>IF(SUM(作業所!I145)=0,"",SUM(作業所!I145)/1000)</f>
        <v/>
      </c>
      <c r="AJ145" s="168">
        <f>IF(SUM(作業所!K145)=0,"",SUM(作業所!K145)/1000)</f>
        <v>350</v>
      </c>
      <c r="AK145" s="168" t="str">
        <f>IF(SUM(作業所!R145)=0,"",SUM(作業所!R145)/1000)</f>
        <v/>
      </c>
      <c r="AL145" s="621" t="str">
        <f>IF(SUM('市受託(公益)'!H145)=0,"",SUM('市受託(公益)'!H145)/1000)</f>
        <v/>
      </c>
      <c r="AM145" s="603"/>
      <c r="AN145" s="174"/>
      <c r="AO145" s="174"/>
      <c r="AP145" s="174"/>
    </row>
    <row r="146" spans="1:42" s="563" customFormat="1" ht="13.8" hidden="1" outlineLevel="3">
      <c r="A146" s="564"/>
      <c r="B146" s="641"/>
      <c r="D146" s="565"/>
      <c r="F146" s="545" t="s">
        <v>707</v>
      </c>
      <c r="G146" s="527" t="s">
        <v>924</v>
      </c>
      <c r="H146" s="166"/>
      <c r="I146" s="642" t="str">
        <f t="shared" si="4"/>
        <v/>
      </c>
      <c r="J146" s="642" t="str">
        <f t="shared" si="5"/>
        <v xml:space="preserve"> </v>
      </c>
      <c r="K146" s="167" t="str">
        <f>IF(SUM(法人!H146)=0,"",SUM(法人!H146)/1000)</f>
        <v/>
      </c>
      <c r="L146" s="168" t="str">
        <f>IF(SUM(地域!H146)=0,"",SUM(地域!H146)/1000)</f>
        <v/>
      </c>
      <c r="M146" s="168" t="str">
        <f>IF(SUM(相談!H146)=0,"",SUM(相談!H146)/1000)</f>
        <v/>
      </c>
      <c r="N146" s="168" t="str">
        <f>IF(SUM(相談!I146)=0,"",SUM(相談!I146)/1000)</f>
        <v/>
      </c>
      <c r="O146" s="168" t="str">
        <f>IF(SUM(相談!M146)=0,"",SUM(相談!M146)/1000)</f>
        <v/>
      </c>
      <c r="P146" s="168" t="str">
        <f>IF(SUM(相談!Q146)=0,"",SUM(相談!Q146)/1000)</f>
        <v/>
      </c>
      <c r="Q146" s="168" t="str">
        <f>IF(SUM(基金!H146)=0,"",SUM(基金!H146)/1000)</f>
        <v/>
      </c>
      <c r="R146" s="168" t="str">
        <f>IF(SUM(善銀!H146)=0,"",SUM(善銀!H146)/1000)</f>
        <v/>
      </c>
      <c r="S146" s="168" t="str">
        <f>IF(SUM(一般募金!H146)=0,"",SUM(一般募金!H146)/1000)</f>
        <v/>
      </c>
      <c r="T146" s="168" t="str">
        <f>IF(SUM(一般募金!I146)=0,"",SUM(一般募金!I146)/1000)</f>
        <v/>
      </c>
      <c r="U146" s="168" t="str">
        <f>IF(SUM(一般募金!K146)=0,"",SUM(一般募金!K146)/1000)</f>
        <v/>
      </c>
      <c r="V146" s="168" t="str">
        <f>IF(SUM(歳末募金!H146)=0,"",SUM(歳末募金!I146)/1000)</f>
        <v/>
      </c>
      <c r="W146" s="168" t="str">
        <f>IF(SUM(センター管理!H146)=0,"",SUM(センター管理!H146)/1000)</f>
        <v/>
      </c>
      <c r="X146" s="168" t="str">
        <f>IF(SUM(センター管理!I146)=0,"",SUM(センター管理!I146)/1000)</f>
        <v/>
      </c>
      <c r="Y146" s="168" t="str">
        <f>IF(SUM(センター管理!L146)=0,"",SUM(センター管理!L146)/1000)</f>
        <v/>
      </c>
      <c r="Z146" s="168" t="e">
        <f>IF(SUM(センター管理!#REF!)=0,"",SUM(センター管理!#REF!)/1000)</f>
        <v>#REF!</v>
      </c>
      <c r="AA146" s="168" t="str">
        <f>IF(SUM(居宅!H146)=0,"",SUM(居宅!H146)/1000)</f>
        <v/>
      </c>
      <c r="AB146" s="168" t="str">
        <f>IF(SUM(居宅!I146)=0,"",SUM(居宅!I146)/1000)</f>
        <v/>
      </c>
      <c r="AC146" s="168" t="str">
        <f>IF(SUM(居宅!L146)=0,"",SUM(居宅!L146)/1000)</f>
        <v/>
      </c>
      <c r="AD146" s="168" t="str">
        <f>IF(SUM(居宅!AB146)=0,"",SUM(居宅!AB146)/1000)</f>
        <v/>
      </c>
      <c r="AE146" s="168" t="str">
        <f>IF(SUM(居宅!AF146)=0,"",SUM(居宅!AF146)/1000)</f>
        <v/>
      </c>
      <c r="AF146" s="168" t="str">
        <f>IF(SUM(居宅!AP146)=0,"",SUM(居宅!AP146)/1000)</f>
        <v/>
      </c>
      <c r="AG146" s="168" t="str">
        <f>IF(SUM(居宅!AT146)=0,"",SUM(居宅!AT146)/1000)</f>
        <v/>
      </c>
      <c r="AH146" s="168" t="str">
        <f>IF(SUM(作業所!H146)=0,"",SUM(作業所!H146)/1000)</f>
        <v/>
      </c>
      <c r="AI146" s="168" t="str">
        <f>IF(SUM(作業所!I146)=0,"",SUM(作業所!I146)/1000)</f>
        <v/>
      </c>
      <c r="AJ146" s="168" t="str">
        <f>IF(SUM(作業所!K146)=0,"",SUM(作業所!K146)/1000)</f>
        <v/>
      </c>
      <c r="AK146" s="168" t="str">
        <f>IF(SUM(作業所!R146)=0,"",SUM(作業所!R146)/1000)</f>
        <v/>
      </c>
      <c r="AL146" s="621" t="str">
        <f>IF(SUM('市受託(公益)'!H146)=0,"",SUM('市受託(公益)'!H146)/1000)</f>
        <v/>
      </c>
      <c r="AM146" s="646"/>
      <c r="AN146" s="647"/>
      <c r="AO146" s="647"/>
      <c r="AP146" s="647"/>
    </row>
    <row r="147" spans="1:42" s="563" customFormat="1" ht="13.8" hidden="1" outlineLevel="3">
      <c r="A147" s="564"/>
      <c r="B147" s="641"/>
      <c r="D147" s="565"/>
      <c r="F147" s="545" t="s">
        <v>713</v>
      </c>
      <c r="G147" s="527" t="s">
        <v>925</v>
      </c>
      <c r="H147" s="166"/>
      <c r="I147" s="642" t="str">
        <f t="shared" si="4"/>
        <v/>
      </c>
      <c r="J147" s="642" t="str">
        <f t="shared" si="5"/>
        <v xml:space="preserve"> </v>
      </c>
      <c r="K147" s="167" t="str">
        <f>IF(SUM(法人!H147)=0,"",SUM(法人!H147)/1000)</f>
        <v/>
      </c>
      <c r="L147" s="168" t="str">
        <f>IF(SUM(地域!H147)=0,"",SUM(地域!H147)/1000)</f>
        <v/>
      </c>
      <c r="M147" s="168" t="str">
        <f>IF(SUM(相談!H147)=0,"",SUM(相談!H147)/1000)</f>
        <v/>
      </c>
      <c r="N147" s="168" t="str">
        <f>IF(SUM(相談!I147)=0,"",SUM(相談!I147)/1000)</f>
        <v/>
      </c>
      <c r="O147" s="168" t="str">
        <f>IF(SUM(相談!M147)=0,"",SUM(相談!M147)/1000)</f>
        <v/>
      </c>
      <c r="P147" s="168" t="str">
        <f>IF(SUM(相談!Q147)=0,"",SUM(相談!Q147)/1000)</f>
        <v/>
      </c>
      <c r="Q147" s="168" t="str">
        <f>IF(SUM(基金!H147)=0,"",SUM(基金!H147)/1000)</f>
        <v/>
      </c>
      <c r="R147" s="168" t="str">
        <f>IF(SUM(善銀!H147)=0,"",SUM(善銀!H147)/1000)</f>
        <v/>
      </c>
      <c r="S147" s="168" t="str">
        <f>IF(SUM(一般募金!H147)=0,"",SUM(一般募金!H147)/1000)</f>
        <v/>
      </c>
      <c r="T147" s="168" t="str">
        <f>IF(SUM(一般募金!I147)=0,"",SUM(一般募金!I147)/1000)</f>
        <v/>
      </c>
      <c r="U147" s="168" t="str">
        <f>IF(SUM(一般募金!K147)=0,"",SUM(一般募金!K147)/1000)</f>
        <v/>
      </c>
      <c r="V147" s="168" t="str">
        <f>IF(SUM(歳末募金!H147)=0,"",SUM(歳末募金!I147)/1000)</f>
        <v/>
      </c>
      <c r="W147" s="168" t="str">
        <f>IF(SUM(センター管理!H147)=0,"",SUM(センター管理!H147)/1000)</f>
        <v/>
      </c>
      <c r="X147" s="168" t="str">
        <f>IF(SUM(センター管理!I147)=0,"",SUM(センター管理!I147)/1000)</f>
        <v/>
      </c>
      <c r="Y147" s="168" t="str">
        <f>IF(SUM(センター管理!L147)=0,"",SUM(センター管理!L147)/1000)</f>
        <v/>
      </c>
      <c r="Z147" s="168" t="e">
        <f>IF(SUM(センター管理!#REF!)=0,"",SUM(センター管理!#REF!)/1000)</f>
        <v>#REF!</v>
      </c>
      <c r="AA147" s="168" t="str">
        <f>IF(SUM(居宅!H147)=0,"",SUM(居宅!H147)/1000)</f>
        <v/>
      </c>
      <c r="AB147" s="168" t="str">
        <f>IF(SUM(居宅!I147)=0,"",SUM(居宅!I147)/1000)</f>
        <v/>
      </c>
      <c r="AC147" s="168" t="str">
        <f>IF(SUM(居宅!L147)=0,"",SUM(居宅!L147)/1000)</f>
        <v/>
      </c>
      <c r="AD147" s="168" t="str">
        <f>IF(SUM(居宅!AB147)=0,"",SUM(居宅!AB147)/1000)</f>
        <v/>
      </c>
      <c r="AE147" s="168" t="str">
        <f>IF(SUM(居宅!AF147)=0,"",SUM(居宅!AF147)/1000)</f>
        <v/>
      </c>
      <c r="AF147" s="168" t="str">
        <f>IF(SUM(居宅!AP147)=0,"",SUM(居宅!AP147)/1000)</f>
        <v/>
      </c>
      <c r="AG147" s="168" t="str">
        <f>IF(SUM(居宅!AT147)=0,"",SUM(居宅!AT147)/1000)</f>
        <v/>
      </c>
      <c r="AH147" s="168" t="str">
        <f>IF(SUM(作業所!H147)=0,"",SUM(作業所!H147)/1000)</f>
        <v/>
      </c>
      <c r="AI147" s="168" t="str">
        <f>IF(SUM(作業所!I147)=0,"",SUM(作業所!I147)/1000)</f>
        <v/>
      </c>
      <c r="AJ147" s="168" t="str">
        <f>IF(SUM(作業所!K147)=0,"",SUM(作業所!K147)/1000)</f>
        <v/>
      </c>
      <c r="AK147" s="168" t="str">
        <f>IF(SUM(作業所!R147)=0,"",SUM(作業所!R147)/1000)</f>
        <v/>
      </c>
      <c r="AL147" s="621" t="str">
        <f>IF(SUM('市受託(公益)'!H147)=0,"",SUM('市受託(公益)'!H147)/1000)</f>
        <v/>
      </c>
      <c r="AM147" s="646"/>
      <c r="AN147" s="647"/>
      <c r="AO147" s="647"/>
      <c r="AP147" s="647"/>
    </row>
    <row r="148" spans="1:42" ht="13.8" hidden="1" outlineLevel="3">
      <c r="A148" s="170"/>
      <c r="F148" s="178" t="s">
        <v>708</v>
      </c>
      <c r="G148" s="43" t="s">
        <v>712</v>
      </c>
      <c r="H148" s="166" t="s">
        <v>914</v>
      </c>
      <c r="I148" s="166" t="str">
        <f t="shared" si="4"/>
        <v/>
      </c>
      <c r="J148" s="166" t="str">
        <f t="shared" si="5"/>
        <v xml:space="preserve"> </v>
      </c>
      <c r="K148" s="167" t="str">
        <f>IF(SUM(法人!H148)=0,"",SUM(法人!H148)/1000)</f>
        <v/>
      </c>
      <c r="L148" s="168" t="str">
        <f>IF(SUM(地域!H148)=0,"",SUM(地域!H148)/1000)</f>
        <v/>
      </c>
      <c r="M148" s="168" t="str">
        <f>IF(SUM(相談!H148)=0,"",SUM(相談!H148)/1000)</f>
        <v/>
      </c>
      <c r="N148" s="168" t="str">
        <f>IF(SUM(相談!I148)=0,"",SUM(相談!I148)/1000)</f>
        <v/>
      </c>
      <c r="O148" s="168" t="str">
        <f>IF(SUM(相談!M148)=0,"",SUM(相談!M148)/1000)</f>
        <v/>
      </c>
      <c r="P148" s="168" t="str">
        <f>IF(SUM(相談!Q148)=0,"",SUM(相談!Q148)/1000)</f>
        <v/>
      </c>
      <c r="Q148" s="168" t="str">
        <f>IF(SUM(基金!H148)=0,"",SUM(基金!H148)/1000)</f>
        <v/>
      </c>
      <c r="R148" s="168" t="str">
        <f>IF(SUM(善銀!H148)=0,"",SUM(善銀!H148)/1000)</f>
        <v/>
      </c>
      <c r="S148" s="168" t="str">
        <f>IF(SUM(一般募金!H148)=0,"",SUM(一般募金!H148)/1000)</f>
        <v/>
      </c>
      <c r="T148" s="168" t="str">
        <f>IF(SUM(一般募金!I148)=0,"",SUM(一般募金!I148)/1000)</f>
        <v/>
      </c>
      <c r="U148" s="168" t="str">
        <f>IF(SUM(一般募金!K148)=0,"",SUM(一般募金!K148)/1000)</f>
        <v/>
      </c>
      <c r="V148" s="168" t="str">
        <f>IF(SUM(歳末募金!H148)=0,"",SUM(歳末募金!I148)/1000)</f>
        <v/>
      </c>
      <c r="W148" s="168" t="str">
        <f>IF(SUM(センター管理!H148)=0,"",SUM(センター管理!H148)/1000)</f>
        <v/>
      </c>
      <c r="X148" s="168" t="str">
        <f>IF(SUM(センター管理!I148)=0,"",SUM(センター管理!I148)/1000)</f>
        <v/>
      </c>
      <c r="Y148" s="168" t="str">
        <f>IF(SUM(センター管理!L148)=0,"",SUM(センター管理!L148)/1000)</f>
        <v/>
      </c>
      <c r="Z148" s="168" t="e">
        <f>IF(SUM(センター管理!#REF!)=0,"",SUM(センター管理!#REF!)/1000)</f>
        <v>#REF!</v>
      </c>
      <c r="AA148" s="168" t="str">
        <f>IF(SUM(居宅!H148)=0,"",SUM(居宅!H148)/1000)</f>
        <v/>
      </c>
      <c r="AB148" s="168" t="str">
        <f>IF(SUM(居宅!I148)=0,"",SUM(居宅!I148)/1000)</f>
        <v/>
      </c>
      <c r="AC148" s="168" t="str">
        <f>IF(SUM(居宅!L148)=0,"",SUM(居宅!L148)/1000)</f>
        <v/>
      </c>
      <c r="AD148" s="168" t="str">
        <f>IF(SUM(居宅!AB148)=0,"",SUM(居宅!AB148)/1000)</f>
        <v/>
      </c>
      <c r="AE148" s="168" t="str">
        <f>IF(SUM(居宅!AF148)=0,"",SUM(居宅!AF148)/1000)</f>
        <v/>
      </c>
      <c r="AF148" s="168" t="str">
        <f>IF(SUM(居宅!AP148)=0,"",SUM(居宅!AP148)/1000)</f>
        <v/>
      </c>
      <c r="AG148" s="168" t="str">
        <f>IF(SUM(居宅!AT148)=0,"",SUM(居宅!AT148)/1000)</f>
        <v/>
      </c>
      <c r="AH148" s="168" t="str">
        <f>IF(SUM(作業所!H148)=0,"",SUM(作業所!H148)/1000)</f>
        <v/>
      </c>
      <c r="AI148" s="168" t="str">
        <f>IF(SUM(作業所!I148)=0,"",SUM(作業所!I148)/1000)</f>
        <v/>
      </c>
      <c r="AJ148" s="168" t="str">
        <f>IF(SUM(作業所!K148)=0,"",SUM(作業所!K148)/1000)</f>
        <v/>
      </c>
      <c r="AK148" s="168" t="str">
        <f>IF(SUM(作業所!R148)=0,"",SUM(作業所!R148)/1000)</f>
        <v/>
      </c>
      <c r="AL148" s="621" t="str">
        <f>IF(SUM('市受託(公益)'!H148)=0,"",SUM('市受託(公益)'!H148)/1000)</f>
        <v/>
      </c>
      <c r="AM148" s="603"/>
      <c r="AN148" s="174"/>
      <c r="AO148" s="174"/>
      <c r="AP148" s="174"/>
    </row>
    <row r="149" spans="1:42" ht="13.8" hidden="1" outlineLevel="2">
      <c r="A149" s="170"/>
      <c r="F149" s="27" t="s">
        <v>447</v>
      </c>
      <c r="G149" s="47" t="s">
        <v>81</v>
      </c>
      <c r="H149" s="166">
        <v>1360</v>
      </c>
      <c r="I149" s="166">
        <f t="shared" si="4"/>
        <v>1350</v>
      </c>
      <c r="J149" s="166">
        <f t="shared" si="5"/>
        <v>-10</v>
      </c>
      <c r="K149" s="167" t="str">
        <f>IF(SUM(法人!H149)=0,"",SUM(法人!H149)/1000)</f>
        <v/>
      </c>
      <c r="L149" s="168" t="str">
        <f>IF(SUM(地域!H149)=0,"",SUM(地域!H149)/1000)</f>
        <v/>
      </c>
      <c r="M149" s="168" t="str">
        <f>IF(SUM(相談!H149)=0,"",SUM(相談!H149)/1000)</f>
        <v/>
      </c>
      <c r="N149" s="168" t="str">
        <f>IF(SUM(相談!I149)=0,"",SUM(相談!I149)/1000)</f>
        <v/>
      </c>
      <c r="O149" s="168" t="str">
        <f>IF(SUM(相談!M149)=0,"",SUM(相談!M149)/1000)</f>
        <v/>
      </c>
      <c r="P149" s="168" t="str">
        <f>IF(SUM(相談!Q149)=0,"",SUM(相談!Q149)/1000)</f>
        <v/>
      </c>
      <c r="Q149" s="168" t="str">
        <f>IF(SUM(基金!H149)=0,"",SUM(基金!H149)/1000)</f>
        <v/>
      </c>
      <c r="R149" s="168" t="str">
        <f>IF(SUM(善銀!H149)=0,"",SUM(善銀!H149)/1000)</f>
        <v/>
      </c>
      <c r="S149" s="168" t="str">
        <f>IF(SUM(一般募金!H149)=0,"",SUM(一般募金!H149)/1000)</f>
        <v/>
      </c>
      <c r="T149" s="168" t="str">
        <f>IF(SUM(一般募金!I149)=0,"",SUM(一般募金!I149)/1000)</f>
        <v/>
      </c>
      <c r="U149" s="168" t="str">
        <f>IF(SUM(一般募金!K149)=0,"",SUM(一般募金!K149)/1000)</f>
        <v/>
      </c>
      <c r="V149" s="168" t="str">
        <f>IF(SUM(歳末募金!H149)=0,"",SUM(歳末募金!I149)/1000)</f>
        <v/>
      </c>
      <c r="W149" s="168" t="str">
        <f>IF(SUM(センター管理!H149)=0,"",SUM(センター管理!H149)/1000)</f>
        <v/>
      </c>
      <c r="X149" s="168" t="str">
        <f>IF(SUM(センター管理!I149)=0,"",SUM(センター管理!I149)/1000)</f>
        <v/>
      </c>
      <c r="Y149" s="168" t="str">
        <f>IF(SUM(センター管理!L149)=0,"",SUM(センター管理!L149)/1000)</f>
        <v/>
      </c>
      <c r="Z149" s="168" t="e">
        <f>IF(SUM(センター管理!#REF!)=0,"",SUM(センター管理!#REF!)/1000)</f>
        <v>#REF!</v>
      </c>
      <c r="AA149" s="168" t="str">
        <f>IF(SUM(居宅!H149)=0,"",SUM(居宅!H149)/1000)</f>
        <v/>
      </c>
      <c r="AB149" s="168" t="str">
        <f>IF(SUM(居宅!I149)=0,"",SUM(居宅!I149)/1000)</f>
        <v/>
      </c>
      <c r="AC149" s="168" t="str">
        <f>IF(SUM(居宅!L149)=0,"",SUM(居宅!L149)/1000)</f>
        <v/>
      </c>
      <c r="AD149" s="168" t="str">
        <f>IF(SUM(居宅!AB149)=0,"",SUM(居宅!AB149)/1000)</f>
        <v/>
      </c>
      <c r="AE149" s="168" t="str">
        <f>IF(SUM(居宅!AF149)=0,"",SUM(居宅!AF149)/1000)</f>
        <v/>
      </c>
      <c r="AF149" s="168" t="str">
        <f>IF(SUM(居宅!AP149)=0,"",SUM(居宅!AP149)/1000)</f>
        <v/>
      </c>
      <c r="AG149" s="168" t="str">
        <f>IF(SUM(居宅!AT149)=0,"",SUM(居宅!AT149)/1000)</f>
        <v/>
      </c>
      <c r="AH149" s="168">
        <f>IF(SUM(作業所!H149)=0,"",SUM(作業所!H149)/1000)</f>
        <v>1350</v>
      </c>
      <c r="AI149" s="168" t="str">
        <f>IF(SUM(作業所!I149)=0,"",SUM(作業所!I149)/1000)</f>
        <v/>
      </c>
      <c r="AJ149" s="168" t="str">
        <f>IF(SUM(作業所!K149)=0,"",SUM(作業所!K149)/1000)</f>
        <v/>
      </c>
      <c r="AK149" s="168">
        <f>IF(SUM(作業所!R149)=0,"",SUM(作業所!R149)/1000)</f>
        <v>1350</v>
      </c>
      <c r="AL149" s="621" t="str">
        <f>IF(SUM('市受託(公益)'!H149)=0,"",SUM('市受託(公益)'!H149)/1000)</f>
        <v/>
      </c>
      <c r="AM149" s="603" t="str">
        <f>IF(SUM('市受託(公益)'!I149)=0,"",SUM('市受託(公益)'!I149)/1000)</f>
        <v/>
      </c>
      <c r="AN149" s="174" t="str">
        <f>IF(SUM('市受託(公益)'!K149)=0,"",SUM('市受託(公益)'!K149)/1000)</f>
        <v/>
      </c>
      <c r="AO149" s="174" t="str">
        <f>IF(SUM('市受託(公益)'!M149)=0,"",SUM('市受託(公益)'!M149)/1000)</f>
        <v/>
      </c>
      <c r="AP149" s="174" t="e">
        <f>IF(SUM('市受託(公益)'!#REF!)=0,"",SUM('市受託(公益)'!#REF!)/1000)</f>
        <v>#REF!</v>
      </c>
    </row>
    <row r="150" spans="1:42" ht="13.8" hidden="1" outlineLevel="2">
      <c r="A150" s="170"/>
      <c r="F150" s="27" t="s">
        <v>448</v>
      </c>
      <c r="G150" s="47" t="s">
        <v>82</v>
      </c>
      <c r="H150" s="166">
        <v>2500</v>
      </c>
      <c r="I150" s="166">
        <f t="shared" si="4"/>
        <v>3100</v>
      </c>
      <c r="J150" s="166">
        <f t="shared" si="5"/>
        <v>600</v>
      </c>
      <c r="K150" s="167" t="str">
        <f>IF(SUM(法人!H150)=0,"",SUM(法人!H150)/1000)</f>
        <v/>
      </c>
      <c r="L150" s="168" t="str">
        <f>IF(SUM(地域!H150)=0,"",SUM(地域!H150)/1000)</f>
        <v/>
      </c>
      <c r="M150" s="168" t="str">
        <f>IF(SUM(相談!H150)=0,"",SUM(相談!H150)/1000)</f>
        <v/>
      </c>
      <c r="N150" s="168" t="str">
        <f>IF(SUM(相談!I150)=0,"",SUM(相談!I150)/1000)</f>
        <v/>
      </c>
      <c r="O150" s="168" t="str">
        <f>IF(SUM(相談!M150)=0,"",SUM(相談!M150)/1000)</f>
        <v/>
      </c>
      <c r="P150" s="168" t="str">
        <f>IF(SUM(相談!Q150)=0,"",SUM(相談!Q150)/1000)</f>
        <v/>
      </c>
      <c r="Q150" s="168" t="str">
        <f>IF(SUM(基金!H150)=0,"",SUM(基金!H150)/1000)</f>
        <v/>
      </c>
      <c r="R150" s="168" t="str">
        <f>IF(SUM(善銀!H150)=0,"",SUM(善銀!H150)/1000)</f>
        <v/>
      </c>
      <c r="S150" s="168" t="str">
        <f>IF(SUM(一般募金!H150)=0,"",SUM(一般募金!H150)/1000)</f>
        <v/>
      </c>
      <c r="T150" s="168" t="str">
        <f>IF(SUM(一般募金!I150)=0,"",SUM(一般募金!I150)/1000)</f>
        <v/>
      </c>
      <c r="U150" s="168" t="str">
        <f>IF(SUM(一般募金!K150)=0,"",SUM(一般募金!K150)/1000)</f>
        <v/>
      </c>
      <c r="V150" s="168" t="str">
        <f>IF(SUM(歳末募金!H150)=0,"",SUM(歳末募金!I150)/1000)</f>
        <v/>
      </c>
      <c r="W150" s="168" t="str">
        <f>IF(SUM(センター管理!H150)=0,"",SUM(センター管理!H150)/1000)</f>
        <v/>
      </c>
      <c r="X150" s="168" t="str">
        <f>IF(SUM(センター管理!I150)=0,"",SUM(センター管理!I150)/1000)</f>
        <v/>
      </c>
      <c r="Y150" s="168" t="str">
        <f>IF(SUM(センター管理!L150)=0,"",SUM(センター管理!L150)/1000)</f>
        <v/>
      </c>
      <c r="Z150" s="168" t="e">
        <f>IF(SUM(センター管理!#REF!)=0,"",SUM(センター管理!#REF!)/1000)</f>
        <v>#REF!</v>
      </c>
      <c r="AA150" s="168" t="str">
        <f>IF(SUM(居宅!H150)=0,"",SUM(居宅!H150)/1000)</f>
        <v/>
      </c>
      <c r="AB150" s="168" t="str">
        <f>IF(SUM(居宅!I150)=0,"",SUM(居宅!I150)/1000)</f>
        <v/>
      </c>
      <c r="AC150" s="168" t="str">
        <f>IF(SUM(居宅!L150)=0,"",SUM(居宅!L150)/1000)</f>
        <v/>
      </c>
      <c r="AD150" s="168" t="str">
        <f>IF(SUM(居宅!AB150)=0,"",SUM(居宅!AB150)/1000)</f>
        <v/>
      </c>
      <c r="AE150" s="168" t="str">
        <f>IF(SUM(居宅!AF150)=0,"",SUM(居宅!AF150)/1000)</f>
        <v/>
      </c>
      <c r="AF150" s="168" t="str">
        <f>IF(SUM(居宅!AP150)=0,"",SUM(居宅!AP150)/1000)</f>
        <v/>
      </c>
      <c r="AG150" s="168" t="str">
        <f>IF(SUM(居宅!AT150)=0,"",SUM(居宅!AT150)/1000)</f>
        <v/>
      </c>
      <c r="AH150" s="168">
        <f>IF(SUM(作業所!H150)=0,"",SUM(作業所!H150)/1000)</f>
        <v>3100</v>
      </c>
      <c r="AI150" s="168" t="str">
        <f>IF(SUM(作業所!I150)=0,"",SUM(作業所!I150)/1000)</f>
        <v/>
      </c>
      <c r="AJ150" s="168">
        <f>IF(SUM(作業所!K150)=0,"",SUM(作業所!K150)/1000)</f>
        <v>2000</v>
      </c>
      <c r="AK150" s="168">
        <f>IF(SUM(作業所!R150)=0,"",SUM(作業所!R150)/1000)</f>
        <v>1100</v>
      </c>
      <c r="AL150" s="621" t="str">
        <f>IF(SUM('市受託(公益)'!H150)=0,"",SUM('市受託(公益)'!H150)/1000)</f>
        <v/>
      </c>
      <c r="AM150" s="603" t="str">
        <f>IF(SUM('市受託(公益)'!I150)=0,"",SUM('市受託(公益)'!I150)/1000)</f>
        <v/>
      </c>
      <c r="AN150" s="174" t="str">
        <f>IF(SUM('市受託(公益)'!K150)=0,"",SUM('市受託(公益)'!K150)/1000)</f>
        <v/>
      </c>
      <c r="AO150" s="174" t="str">
        <f>IF(SUM('市受託(公益)'!M150)=0,"",SUM('市受託(公益)'!M150)/1000)</f>
        <v/>
      </c>
      <c r="AP150" s="174" t="e">
        <f>IF(SUM('市受託(公益)'!#REF!)=0,"",SUM('市受託(公益)'!#REF!)/1000)</f>
        <v>#REF!</v>
      </c>
    </row>
    <row r="151" spans="1:42" ht="13.8" hidden="1" outlineLevel="3">
      <c r="A151" s="170"/>
      <c r="F151" s="178" t="s">
        <v>705</v>
      </c>
      <c r="G151" s="43" t="s">
        <v>771</v>
      </c>
      <c r="H151" s="166">
        <v>1700</v>
      </c>
      <c r="I151" s="166">
        <f t="shared" si="4"/>
        <v>2250</v>
      </c>
      <c r="J151" s="166">
        <f t="shared" si="5"/>
        <v>550</v>
      </c>
      <c r="K151" s="167" t="str">
        <f>IF(SUM(法人!H151)=0,"",SUM(法人!H151)/1000)</f>
        <v/>
      </c>
      <c r="L151" s="168" t="str">
        <f>IF(SUM(地域!H151)=0,"",SUM(地域!H151)/1000)</f>
        <v/>
      </c>
      <c r="M151" s="168" t="str">
        <f>IF(SUM(相談!H151)=0,"",SUM(相談!H151)/1000)</f>
        <v/>
      </c>
      <c r="N151" s="168" t="str">
        <f>IF(SUM(相談!I151)=0,"",SUM(相談!I151)/1000)</f>
        <v/>
      </c>
      <c r="O151" s="168" t="str">
        <f>IF(SUM(相談!M151)=0,"",SUM(相談!M151)/1000)</f>
        <v/>
      </c>
      <c r="P151" s="168" t="str">
        <f>IF(SUM(相談!Q151)=0,"",SUM(相談!Q151)/1000)</f>
        <v/>
      </c>
      <c r="Q151" s="168" t="str">
        <f>IF(SUM(基金!H151)=0,"",SUM(基金!H151)/1000)</f>
        <v/>
      </c>
      <c r="R151" s="168" t="str">
        <f>IF(SUM(善銀!H151)=0,"",SUM(善銀!H151)/1000)</f>
        <v/>
      </c>
      <c r="S151" s="168" t="str">
        <f>IF(SUM(一般募金!H151)=0,"",SUM(一般募金!H151)/1000)</f>
        <v/>
      </c>
      <c r="T151" s="168" t="str">
        <f>IF(SUM(一般募金!I151)=0,"",SUM(一般募金!I151)/1000)</f>
        <v/>
      </c>
      <c r="U151" s="168" t="str">
        <f>IF(SUM(一般募金!K151)=0,"",SUM(一般募金!K151)/1000)</f>
        <v/>
      </c>
      <c r="V151" s="168" t="str">
        <f>IF(SUM(歳末募金!H151)=0,"",SUM(歳末募金!I151)/1000)</f>
        <v/>
      </c>
      <c r="W151" s="168" t="str">
        <f>IF(SUM(センター管理!H151)=0,"",SUM(センター管理!H151)/1000)</f>
        <v/>
      </c>
      <c r="X151" s="168" t="str">
        <f>IF(SUM(センター管理!I151)=0,"",SUM(センター管理!I151)/1000)</f>
        <v/>
      </c>
      <c r="Y151" s="168" t="str">
        <f>IF(SUM(センター管理!L151)=0,"",SUM(センター管理!L151)/1000)</f>
        <v/>
      </c>
      <c r="Z151" s="168" t="e">
        <f>IF(SUM(センター管理!#REF!)=0,"",SUM(センター管理!#REF!)/1000)</f>
        <v>#REF!</v>
      </c>
      <c r="AA151" s="168" t="str">
        <f>IF(SUM(居宅!H151)=0,"",SUM(居宅!H151)/1000)</f>
        <v/>
      </c>
      <c r="AB151" s="168" t="str">
        <f>IF(SUM(居宅!I151)=0,"",SUM(居宅!I151)/1000)</f>
        <v/>
      </c>
      <c r="AC151" s="168" t="str">
        <f>IF(SUM(居宅!L151)=0,"",SUM(居宅!L151)/1000)</f>
        <v/>
      </c>
      <c r="AD151" s="168" t="str">
        <f>IF(SUM(居宅!AB151)=0,"",SUM(居宅!AB151)/1000)</f>
        <v/>
      </c>
      <c r="AE151" s="168" t="str">
        <f>IF(SUM(居宅!AF151)=0,"",SUM(居宅!AF151)/1000)</f>
        <v/>
      </c>
      <c r="AF151" s="168" t="str">
        <f>IF(SUM(居宅!AP151)=0,"",SUM(居宅!AP151)/1000)</f>
        <v/>
      </c>
      <c r="AG151" s="168" t="str">
        <f>IF(SUM(居宅!AT151)=0,"",SUM(居宅!AT151)/1000)</f>
        <v/>
      </c>
      <c r="AH151" s="168">
        <f>IF(SUM(作業所!H151)=0,"",SUM(作業所!H151)/1000)</f>
        <v>2250</v>
      </c>
      <c r="AI151" s="168" t="str">
        <f>IF(SUM(作業所!I151)=0,"",SUM(作業所!I151)/1000)</f>
        <v/>
      </c>
      <c r="AJ151" s="168">
        <f>IF(SUM(作業所!K151)=0,"",SUM(作業所!K151)/1000)</f>
        <v>1250</v>
      </c>
      <c r="AK151" s="168">
        <f>IF(SUM(作業所!R151)=0,"",SUM(作業所!R151)/1000)</f>
        <v>1000</v>
      </c>
      <c r="AL151" s="621" t="str">
        <f>IF(SUM('市受託(公益)'!H151)=0,"",SUM('市受託(公益)'!H151)/1000)</f>
        <v/>
      </c>
      <c r="AM151" s="603"/>
      <c r="AN151" s="174"/>
      <c r="AO151" s="174"/>
      <c r="AP151" s="174"/>
    </row>
    <row r="152" spans="1:42" ht="13.8" hidden="1" outlineLevel="3">
      <c r="A152" s="170"/>
      <c r="F152" s="178" t="s">
        <v>706</v>
      </c>
      <c r="G152" s="43" t="s">
        <v>772</v>
      </c>
      <c r="H152" s="166">
        <v>650</v>
      </c>
      <c r="I152" s="166">
        <f t="shared" si="4"/>
        <v>400</v>
      </c>
      <c r="J152" s="166">
        <f t="shared" si="5"/>
        <v>-250</v>
      </c>
      <c r="K152" s="167" t="str">
        <f>IF(SUM(法人!H152)=0,"",SUM(法人!H152)/1000)</f>
        <v/>
      </c>
      <c r="L152" s="168" t="str">
        <f>IF(SUM(地域!H152)=0,"",SUM(地域!H152)/1000)</f>
        <v/>
      </c>
      <c r="M152" s="168" t="str">
        <f>IF(SUM(相談!H152)=0,"",SUM(相談!H152)/1000)</f>
        <v/>
      </c>
      <c r="N152" s="168" t="str">
        <f>IF(SUM(相談!I152)=0,"",SUM(相談!I152)/1000)</f>
        <v/>
      </c>
      <c r="O152" s="168" t="str">
        <f>IF(SUM(相談!M152)=0,"",SUM(相談!M152)/1000)</f>
        <v/>
      </c>
      <c r="P152" s="168" t="str">
        <f>IF(SUM(相談!Q152)=0,"",SUM(相談!Q152)/1000)</f>
        <v/>
      </c>
      <c r="Q152" s="168" t="str">
        <f>IF(SUM(基金!H152)=0,"",SUM(基金!H152)/1000)</f>
        <v/>
      </c>
      <c r="R152" s="168" t="str">
        <f>IF(SUM(善銀!H152)=0,"",SUM(善銀!H152)/1000)</f>
        <v/>
      </c>
      <c r="S152" s="168" t="str">
        <f>IF(SUM(一般募金!H152)=0,"",SUM(一般募金!H152)/1000)</f>
        <v/>
      </c>
      <c r="T152" s="168" t="str">
        <f>IF(SUM(一般募金!I152)=0,"",SUM(一般募金!I152)/1000)</f>
        <v/>
      </c>
      <c r="U152" s="168" t="str">
        <f>IF(SUM(一般募金!K152)=0,"",SUM(一般募金!K152)/1000)</f>
        <v/>
      </c>
      <c r="V152" s="168" t="str">
        <f>IF(SUM(歳末募金!H152)=0,"",SUM(歳末募金!I152)/1000)</f>
        <v/>
      </c>
      <c r="W152" s="168" t="str">
        <f>IF(SUM(センター管理!H152)=0,"",SUM(センター管理!H152)/1000)</f>
        <v/>
      </c>
      <c r="X152" s="168" t="str">
        <f>IF(SUM(センター管理!I152)=0,"",SUM(センター管理!I152)/1000)</f>
        <v/>
      </c>
      <c r="Y152" s="168" t="str">
        <f>IF(SUM(センター管理!L152)=0,"",SUM(センター管理!L152)/1000)</f>
        <v/>
      </c>
      <c r="Z152" s="168" t="e">
        <f>IF(SUM(センター管理!#REF!)=0,"",SUM(センター管理!#REF!)/1000)</f>
        <v>#REF!</v>
      </c>
      <c r="AA152" s="168" t="str">
        <f>IF(SUM(居宅!H152)=0,"",SUM(居宅!H152)/1000)</f>
        <v/>
      </c>
      <c r="AB152" s="168" t="str">
        <f>IF(SUM(居宅!I152)=0,"",SUM(居宅!I152)/1000)</f>
        <v/>
      </c>
      <c r="AC152" s="168" t="str">
        <f>IF(SUM(居宅!L152)=0,"",SUM(居宅!L152)/1000)</f>
        <v/>
      </c>
      <c r="AD152" s="168" t="str">
        <f>IF(SUM(居宅!AB152)=0,"",SUM(居宅!AB152)/1000)</f>
        <v/>
      </c>
      <c r="AE152" s="168" t="str">
        <f>IF(SUM(居宅!AF152)=0,"",SUM(居宅!AF152)/1000)</f>
        <v/>
      </c>
      <c r="AF152" s="168" t="str">
        <f>IF(SUM(居宅!AP152)=0,"",SUM(居宅!AP152)/1000)</f>
        <v/>
      </c>
      <c r="AG152" s="168" t="str">
        <f>IF(SUM(居宅!AT152)=0,"",SUM(居宅!AT152)/1000)</f>
        <v/>
      </c>
      <c r="AH152" s="168">
        <f>IF(SUM(作業所!H152)=0,"",SUM(作業所!H152)/1000)</f>
        <v>400</v>
      </c>
      <c r="AI152" s="168" t="str">
        <f>IF(SUM(作業所!I152)=0,"",SUM(作業所!I152)/1000)</f>
        <v/>
      </c>
      <c r="AJ152" s="168">
        <f>IF(SUM(作業所!K152)=0,"",SUM(作業所!K152)/1000)</f>
        <v>300</v>
      </c>
      <c r="AK152" s="168">
        <f>IF(SUM(作業所!R152)=0,"",SUM(作業所!R152)/1000)</f>
        <v>100</v>
      </c>
      <c r="AL152" s="621" t="str">
        <f>IF(SUM('市受託(公益)'!H152)=0,"",SUM('市受託(公益)'!H152)/1000)</f>
        <v/>
      </c>
      <c r="AM152" s="603"/>
      <c r="AN152" s="174"/>
      <c r="AO152" s="174"/>
      <c r="AP152" s="174"/>
    </row>
    <row r="153" spans="1:42" ht="13.8" hidden="1" outlineLevel="3">
      <c r="A153" s="170"/>
      <c r="F153" s="178" t="s">
        <v>703</v>
      </c>
      <c r="G153" s="43" t="s">
        <v>773</v>
      </c>
      <c r="H153" s="166">
        <v>150</v>
      </c>
      <c r="I153" s="166">
        <f t="shared" si="4"/>
        <v>450</v>
      </c>
      <c r="J153" s="166">
        <f t="shared" si="5"/>
        <v>300</v>
      </c>
      <c r="K153" s="167" t="str">
        <f>IF(SUM(法人!H153)=0,"",SUM(法人!H153)/1000)</f>
        <v/>
      </c>
      <c r="L153" s="168" t="str">
        <f>IF(SUM(地域!H153)=0,"",SUM(地域!H153)/1000)</f>
        <v/>
      </c>
      <c r="M153" s="168" t="str">
        <f>IF(SUM(相談!H153)=0,"",SUM(相談!H153)/1000)</f>
        <v/>
      </c>
      <c r="N153" s="168" t="str">
        <f>IF(SUM(相談!I153)=0,"",SUM(相談!I153)/1000)</f>
        <v/>
      </c>
      <c r="O153" s="168" t="str">
        <f>IF(SUM(相談!M153)=0,"",SUM(相談!M153)/1000)</f>
        <v/>
      </c>
      <c r="P153" s="168" t="str">
        <f>IF(SUM(相談!Q153)=0,"",SUM(相談!Q153)/1000)</f>
        <v/>
      </c>
      <c r="Q153" s="168" t="str">
        <f>IF(SUM(基金!H153)=0,"",SUM(基金!H153)/1000)</f>
        <v/>
      </c>
      <c r="R153" s="168" t="str">
        <f>IF(SUM(善銀!H153)=0,"",SUM(善銀!H153)/1000)</f>
        <v/>
      </c>
      <c r="S153" s="168" t="str">
        <f>IF(SUM(一般募金!H153)=0,"",SUM(一般募金!H153)/1000)</f>
        <v/>
      </c>
      <c r="T153" s="168" t="str">
        <f>IF(SUM(一般募金!I153)=0,"",SUM(一般募金!I153)/1000)</f>
        <v/>
      </c>
      <c r="U153" s="168" t="str">
        <f>IF(SUM(一般募金!K153)=0,"",SUM(一般募金!K153)/1000)</f>
        <v/>
      </c>
      <c r="V153" s="168" t="str">
        <f>IF(SUM(歳末募金!H153)=0,"",SUM(歳末募金!I153)/1000)</f>
        <v/>
      </c>
      <c r="W153" s="168" t="str">
        <f>IF(SUM(センター管理!H153)=0,"",SUM(センター管理!H153)/1000)</f>
        <v/>
      </c>
      <c r="X153" s="168" t="str">
        <f>IF(SUM(センター管理!I153)=0,"",SUM(センター管理!I153)/1000)</f>
        <v/>
      </c>
      <c r="Y153" s="168" t="str">
        <f>IF(SUM(センター管理!L153)=0,"",SUM(センター管理!L153)/1000)</f>
        <v/>
      </c>
      <c r="Z153" s="168" t="e">
        <f>IF(SUM(センター管理!#REF!)=0,"",SUM(センター管理!#REF!)/1000)</f>
        <v>#REF!</v>
      </c>
      <c r="AA153" s="168" t="str">
        <f>IF(SUM(居宅!H153)=0,"",SUM(居宅!H153)/1000)</f>
        <v/>
      </c>
      <c r="AB153" s="168" t="str">
        <f>IF(SUM(居宅!I153)=0,"",SUM(居宅!I153)/1000)</f>
        <v/>
      </c>
      <c r="AC153" s="168" t="str">
        <f>IF(SUM(居宅!L153)=0,"",SUM(居宅!L153)/1000)</f>
        <v/>
      </c>
      <c r="AD153" s="168" t="str">
        <f>IF(SUM(居宅!AB153)=0,"",SUM(居宅!AB153)/1000)</f>
        <v/>
      </c>
      <c r="AE153" s="168" t="str">
        <f>IF(SUM(居宅!AF153)=0,"",SUM(居宅!AF153)/1000)</f>
        <v/>
      </c>
      <c r="AF153" s="168" t="str">
        <f>IF(SUM(居宅!AP153)=0,"",SUM(居宅!AP153)/1000)</f>
        <v/>
      </c>
      <c r="AG153" s="168" t="str">
        <f>IF(SUM(居宅!AT153)=0,"",SUM(居宅!AT153)/1000)</f>
        <v/>
      </c>
      <c r="AH153" s="168">
        <f>IF(SUM(作業所!H153)=0,"",SUM(作業所!H153)/1000)</f>
        <v>450</v>
      </c>
      <c r="AI153" s="168" t="str">
        <f>IF(SUM(作業所!I153)=0,"",SUM(作業所!I153)/1000)</f>
        <v/>
      </c>
      <c r="AJ153" s="168">
        <f>IF(SUM(作業所!K153)=0,"",SUM(作業所!K153)/1000)</f>
        <v>450</v>
      </c>
      <c r="AK153" s="168" t="str">
        <f>IF(SUM(作業所!R153)=0,"",SUM(作業所!R153)/1000)</f>
        <v/>
      </c>
      <c r="AL153" s="621" t="str">
        <f>IF(SUM('市受託(公益)'!H153)=0,"",SUM('市受託(公益)'!H153)/1000)</f>
        <v/>
      </c>
      <c r="AM153" s="603"/>
      <c r="AN153" s="174"/>
      <c r="AO153" s="174"/>
      <c r="AP153" s="174"/>
    </row>
    <row r="154" spans="1:42" ht="13.8" hidden="1" outlineLevel="2">
      <c r="A154" s="170"/>
      <c r="F154" s="27" t="s">
        <v>109</v>
      </c>
      <c r="G154" s="47" t="s">
        <v>84</v>
      </c>
      <c r="H154" s="166">
        <v>820</v>
      </c>
      <c r="I154" s="166">
        <f t="shared" si="4"/>
        <v>850</v>
      </c>
      <c r="J154" s="166">
        <f t="shared" si="5"/>
        <v>30</v>
      </c>
      <c r="K154" s="167" t="str">
        <f>IF(SUM(法人!H154)=0,"",SUM(法人!H154)/1000)</f>
        <v/>
      </c>
      <c r="L154" s="168" t="str">
        <f>IF(SUM(地域!H154)=0,"",SUM(地域!H154)/1000)</f>
        <v/>
      </c>
      <c r="M154" s="168" t="str">
        <f>IF(SUM(相談!H154)=0,"",SUM(相談!H154)/1000)</f>
        <v/>
      </c>
      <c r="N154" s="168" t="str">
        <f>IF(SUM(相談!I154)=0,"",SUM(相談!I154)/1000)</f>
        <v/>
      </c>
      <c r="O154" s="168" t="str">
        <f>IF(SUM(相談!M154)=0,"",SUM(相談!M154)/1000)</f>
        <v/>
      </c>
      <c r="P154" s="168" t="str">
        <f>IF(SUM(相談!Q154)=0,"",SUM(相談!Q154)/1000)</f>
        <v/>
      </c>
      <c r="Q154" s="168" t="str">
        <f>IF(SUM(基金!H154)=0,"",SUM(基金!H154)/1000)</f>
        <v/>
      </c>
      <c r="R154" s="168" t="str">
        <f>IF(SUM(善銀!H154)=0,"",SUM(善銀!H154)/1000)</f>
        <v/>
      </c>
      <c r="S154" s="168" t="str">
        <f>IF(SUM(一般募金!H154)=0,"",SUM(一般募金!H154)/1000)</f>
        <v/>
      </c>
      <c r="T154" s="168" t="str">
        <f>IF(SUM(一般募金!I154)=0,"",SUM(一般募金!I154)/1000)</f>
        <v/>
      </c>
      <c r="U154" s="168" t="str">
        <f>IF(SUM(一般募金!K154)=0,"",SUM(一般募金!K154)/1000)</f>
        <v/>
      </c>
      <c r="V154" s="168" t="str">
        <f>IF(SUM(歳末募金!H154)=0,"",SUM(歳末募金!I154)/1000)</f>
        <v/>
      </c>
      <c r="W154" s="168" t="str">
        <f>IF(SUM(センター管理!H154)=0,"",SUM(センター管理!H154)/1000)</f>
        <v/>
      </c>
      <c r="X154" s="168" t="str">
        <f>IF(SUM(センター管理!I154)=0,"",SUM(センター管理!I154)/1000)</f>
        <v/>
      </c>
      <c r="Y154" s="168" t="str">
        <f>IF(SUM(センター管理!L154)=0,"",SUM(センター管理!L154)/1000)</f>
        <v/>
      </c>
      <c r="Z154" s="168" t="e">
        <f>IF(SUM(センター管理!#REF!)=0,"",SUM(センター管理!#REF!)/1000)</f>
        <v>#REF!</v>
      </c>
      <c r="AA154" s="168" t="str">
        <f>IF(SUM(居宅!H154)=0,"",SUM(居宅!H154)/1000)</f>
        <v/>
      </c>
      <c r="AB154" s="168" t="str">
        <f>IF(SUM(居宅!I154)=0,"",SUM(居宅!I154)/1000)</f>
        <v/>
      </c>
      <c r="AC154" s="168" t="str">
        <f>IF(SUM(居宅!L154)=0,"",SUM(居宅!L154)/1000)</f>
        <v/>
      </c>
      <c r="AD154" s="168" t="str">
        <f>IF(SUM(居宅!AB154)=0,"",SUM(居宅!AB154)/1000)</f>
        <v/>
      </c>
      <c r="AE154" s="168" t="str">
        <f>IF(SUM(居宅!AF154)=0,"",SUM(居宅!AF154)/1000)</f>
        <v/>
      </c>
      <c r="AF154" s="168" t="str">
        <f>IF(SUM(居宅!AP154)=0,"",SUM(居宅!AP154)/1000)</f>
        <v/>
      </c>
      <c r="AG154" s="168" t="str">
        <f>IF(SUM(居宅!AT154)=0,"",SUM(居宅!AT154)/1000)</f>
        <v/>
      </c>
      <c r="AH154" s="168">
        <f>IF(SUM(作業所!H154)=0,"",SUM(作業所!H154)/1000)</f>
        <v>850</v>
      </c>
      <c r="AI154" s="168" t="str">
        <f>IF(SUM(作業所!I154)=0,"",SUM(作業所!I154)/1000)</f>
        <v/>
      </c>
      <c r="AJ154" s="168">
        <f>IF(SUM(作業所!K154)=0,"",SUM(作業所!K154)/1000)</f>
        <v>300</v>
      </c>
      <c r="AK154" s="168">
        <f>IF(SUM(作業所!R154)=0,"",SUM(作業所!R154)/1000)</f>
        <v>550</v>
      </c>
      <c r="AL154" s="621" t="str">
        <f>IF(SUM('市受託(公益)'!H154)=0,"",SUM('市受託(公益)'!H154)/1000)</f>
        <v/>
      </c>
      <c r="AM154" s="603" t="str">
        <f>IF(SUM('市受託(公益)'!I154)=0,"",SUM('市受託(公益)'!I154)/1000)</f>
        <v/>
      </c>
      <c r="AN154" s="174" t="str">
        <f>IF(SUM('市受託(公益)'!K154)=0,"",SUM('市受託(公益)'!K154)/1000)</f>
        <v/>
      </c>
      <c r="AO154" s="174" t="str">
        <f>IF(SUM('市受託(公益)'!M154)=0,"",SUM('市受託(公益)'!M154)/1000)</f>
        <v/>
      </c>
      <c r="AP154" s="174" t="e">
        <f>IF(SUM('市受託(公益)'!#REF!)=0,"",SUM('市受託(公益)'!#REF!)/1000)</f>
        <v>#REF!</v>
      </c>
    </row>
    <row r="155" spans="1:42" s="563" customFormat="1" ht="13.8" hidden="1" outlineLevel="3">
      <c r="A155" s="564"/>
      <c r="B155" s="641"/>
      <c r="D155" s="565"/>
      <c r="F155" s="545" t="s">
        <v>705</v>
      </c>
      <c r="G155" s="527" t="s">
        <v>927</v>
      </c>
      <c r="H155" s="166"/>
      <c r="I155" s="642" t="str">
        <f t="shared" si="4"/>
        <v/>
      </c>
      <c r="J155" s="642" t="str">
        <f t="shared" si="5"/>
        <v xml:space="preserve"> </v>
      </c>
      <c r="K155" s="167" t="str">
        <f>IF(SUM(法人!H155)=0,"",SUM(法人!H155)/1000)</f>
        <v/>
      </c>
      <c r="L155" s="168" t="str">
        <f>IF(SUM(地域!H155)=0,"",SUM(地域!H155)/1000)</f>
        <v/>
      </c>
      <c r="M155" s="168" t="str">
        <f>IF(SUM(相談!H155)=0,"",SUM(相談!H155)/1000)</f>
        <v/>
      </c>
      <c r="N155" s="168" t="str">
        <f>IF(SUM(相談!I155)=0,"",SUM(相談!I155)/1000)</f>
        <v/>
      </c>
      <c r="O155" s="168" t="str">
        <f>IF(SUM(相談!M155)=0,"",SUM(相談!M155)/1000)</f>
        <v/>
      </c>
      <c r="P155" s="168" t="str">
        <f>IF(SUM(相談!Q155)=0,"",SUM(相談!Q155)/1000)</f>
        <v/>
      </c>
      <c r="Q155" s="168" t="str">
        <f>IF(SUM(基金!H155)=0,"",SUM(基金!H155)/1000)</f>
        <v/>
      </c>
      <c r="R155" s="168" t="str">
        <f>IF(SUM(善銀!H155)=0,"",SUM(善銀!H155)/1000)</f>
        <v/>
      </c>
      <c r="S155" s="168" t="str">
        <f>IF(SUM(一般募金!H155)=0,"",SUM(一般募金!H155)/1000)</f>
        <v/>
      </c>
      <c r="T155" s="168" t="str">
        <f>IF(SUM(一般募金!I155)=0,"",SUM(一般募金!I155)/1000)</f>
        <v/>
      </c>
      <c r="U155" s="168" t="str">
        <f>IF(SUM(一般募金!K155)=0,"",SUM(一般募金!K155)/1000)</f>
        <v/>
      </c>
      <c r="V155" s="168" t="str">
        <f>IF(SUM(歳末募金!H155)=0,"",SUM(歳末募金!I155)/1000)</f>
        <v/>
      </c>
      <c r="W155" s="168" t="str">
        <f>IF(SUM(センター管理!H155)=0,"",SUM(センター管理!H155)/1000)</f>
        <v/>
      </c>
      <c r="X155" s="168" t="str">
        <f>IF(SUM(センター管理!I155)=0,"",SUM(センター管理!I155)/1000)</f>
        <v/>
      </c>
      <c r="Y155" s="168" t="str">
        <f>IF(SUM(センター管理!L155)=0,"",SUM(センター管理!L155)/1000)</f>
        <v/>
      </c>
      <c r="Z155" s="168" t="e">
        <f>IF(SUM(センター管理!#REF!)=0,"",SUM(センター管理!#REF!)/1000)</f>
        <v>#REF!</v>
      </c>
      <c r="AA155" s="168" t="str">
        <f>IF(SUM(居宅!H155)=0,"",SUM(居宅!H155)/1000)</f>
        <v/>
      </c>
      <c r="AB155" s="168" t="str">
        <f>IF(SUM(居宅!I155)=0,"",SUM(居宅!I155)/1000)</f>
        <v/>
      </c>
      <c r="AC155" s="168" t="str">
        <f>IF(SUM(居宅!L155)=0,"",SUM(居宅!L155)/1000)</f>
        <v/>
      </c>
      <c r="AD155" s="168" t="str">
        <f>IF(SUM(居宅!AB155)=0,"",SUM(居宅!AB155)/1000)</f>
        <v/>
      </c>
      <c r="AE155" s="168" t="str">
        <f>IF(SUM(居宅!AF155)=0,"",SUM(居宅!AF155)/1000)</f>
        <v/>
      </c>
      <c r="AF155" s="168" t="str">
        <f>IF(SUM(居宅!AP155)=0,"",SUM(居宅!AP155)/1000)</f>
        <v/>
      </c>
      <c r="AG155" s="168" t="str">
        <f>IF(SUM(居宅!AT155)=0,"",SUM(居宅!AT155)/1000)</f>
        <v/>
      </c>
      <c r="AH155" s="168" t="str">
        <f>IF(SUM(作業所!H155)=0,"",SUM(作業所!H155)/1000)</f>
        <v/>
      </c>
      <c r="AI155" s="168" t="str">
        <f>IF(SUM(作業所!I155)=0,"",SUM(作業所!I155)/1000)</f>
        <v/>
      </c>
      <c r="AJ155" s="168" t="str">
        <f>IF(SUM(作業所!K155)=0,"",SUM(作業所!K155)/1000)</f>
        <v/>
      </c>
      <c r="AK155" s="168" t="str">
        <f>IF(SUM(作業所!R155)=0,"",SUM(作業所!R155)/1000)</f>
        <v/>
      </c>
      <c r="AL155" s="621" t="str">
        <f>IF(SUM('市受託(公益)'!H155)=0,"",SUM('市受託(公益)'!H155)/1000)</f>
        <v/>
      </c>
      <c r="AM155" s="646"/>
      <c r="AN155" s="647"/>
      <c r="AO155" s="647"/>
      <c r="AP155" s="647"/>
    </row>
    <row r="156" spans="1:42" s="563" customFormat="1" ht="13.8" hidden="1" outlineLevel="3">
      <c r="A156" s="564"/>
      <c r="B156" s="641"/>
      <c r="D156" s="565"/>
      <c r="F156" s="545" t="s">
        <v>706</v>
      </c>
      <c r="G156" s="527" t="s">
        <v>926</v>
      </c>
      <c r="H156" s="166"/>
      <c r="I156" s="642" t="str">
        <f t="shared" si="4"/>
        <v/>
      </c>
      <c r="J156" s="642" t="str">
        <f t="shared" si="5"/>
        <v xml:space="preserve"> </v>
      </c>
      <c r="K156" s="167" t="str">
        <f>IF(SUM(法人!H156)=0,"",SUM(法人!H156)/1000)</f>
        <v/>
      </c>
      <c r="L156" s="168" t="str">
        <f>IF(SUM(地域!H156)=0,"",SUM(地域!H156)/1000)</f>
        <v/>
      </c>
      <c r="M156" s="168" t="str">
        <f>IF(SUM(相談!H156)=0,"",SUM(相談!H156)/1000)</f>
        <v/>
      </c>
      <c r="N156" s="168" t="str">
        <f>IF(SUM(相談!I156)=0,"",SUM(相談!I156)/1000)</f>
        <v/>
      </c>
      <c r="O156" s="168" t="str">
        <f>IF(SUM(相談!M156)=0,"",SUM(相談!M156)/1000)</f>
        <v/>
      </c>
      <c r="P156" s="168" t="str">
        <f>IF(SUM(相談!Q156)=0,"",SUM(相談!Q156)/1000)</f>
        <v/>
      </c>
      <c r="Q156" s="168" t="str">
        <f>IF(SUM(基金!H156)=0,"",SUM(基金!H156)/1000)</f>
        <v/>
      </c>
      <c r="R156" s="168" t="str">
        <f>IF(SUM(善銀!H156)=0,"",SUM(善銀!H156)/1000)</f>
        <v/>
      </c>
      <c r="S156" s="168" t="str">
        <f>IF(SUM(一般募金!H156)=0,"",SUM(一般募金!H156)/1000)</f>
        <v/>
      </c>
      <c r="T156" s="168" t="str">
        <f>IF(SUM(一般募金!I156)=0,"",SUM(一般募金!I156)/1000)</f>
        <v/>
      </c>
      <c r="U156" s="168" t="str">
        <f>IF(SUM(一般募金!K156)=0,"",SUM(一般募金!K156)/1000)</f>
        <v/>
      </c>
      <c r="V156" s="168" t="str">
        <f>IF(SUM(歳末募金!H156)=0,"",SUM(歳末募金!I156)/1000)</f>
        <v/>
      </c>
      <c r="W156" s="168" t="str">
        <f>IF(SUM(センター管理!H156)=0,"",SUM(センター管理!H156)/1000)</f>
        <v/>
      </c>
      <c r="X156" s="168" t="str">
        <f>IF(SUM(センター管理!I156)=0,"",SUM(センター管理!I156)/1000)</f>
        <v/>
      </c>
      <c r="Y156" s="168" t="str">
        <f>IF(SUM(センター管理!L156)=0,"",SUM(センター管理!L156)/1000)</f>
        <v/>
      </c>
      <c r="Z156" s="168" t="e">
        <f>IF(SUM(センター管理!#REF!)=0,"",SUM(センター管理!#REF!)/1000)</f>
        <v>#REF!</v>
      </c>
      <c r="AA156" s="168" t="str">
        <f>IF(SUM(居宅!H156)=0,"",SUM(居宅!H156)/1000)</f>
        <v/>
      </c>
      <c r="AB156" s="168" t="str">
        <f>IF(SUM(居宅!I156)=0,"",SUM(居宅!I156)/1000)</f>
        <v/>
      </c>
      <c r="AC156" s="168" t="str">
        <f>IF(SUM(居宅!L156)=0,"",SUM(居宅!L156)/1000)</f>
        <v/>
      </c>
      <c r="AD156" s="168" t="str">
        <f>IF(SUM(居宅!AB156)=0,"",SUM(居宅!AB156)/1000)</f>
        <v/>
      </c>
      <c r="AE156" s="168" t="str">
        <f>IF(SUM(居宅!AF156)=0,"",SUM(居宅!AF156)/1000)</f>
        <v/>
      </c>
      <c r="AF156" s="168" t="str">
        <f>IF(SUM(居宅!AP156)=0,"",SUM(居宅!AP156)/1000)</f>
        <v/>
      </c>
      <c r="AG156" s="168" t="str">
        <f>IF(SUM(居宅!AT156)=0,"",SUM(居宅!AT156)/1000)</f>
        <v/>
      </c>
      <c r="AH156" s="168" t="str">
        <f>IF(SUM(作業所!H156)=0,"",SUM(作業所!H156)/1000)</f>
        <v/>
      </c>
      <c r="AI156" s="168" t="str">
        <f>IF(SUM(作業所!I156)=0,"",SUM(作業所!I156)/1000)</f>
        <v/>
      </c>
      <c r="AJ156" s="168" t="str">
        <f>IF(SUM(作業所!K156)=0,"",SUM(作業所!K156)/1000)</f>
        <v/>
      </c>
      <c r="AK156" s="168" t="str">
        <f>IF(SUM(作業所!R156)=0,"",SUM(作業所!R156)/1000)</f>
        <v/>
      </c>
      <c r="AL156" s="621" t="str">
        <f>IF(SUM('市受託(公益)'!H156)=0,"",SUM('市受託(公益)'!H156)/1000)</f>
        <v/>
      </c>
      <c r="AM156" s="646"/>
      <c r="AN156" s="647"/>
      <c r="AO156" s="647"/>
      <c r="AP156" s="647"/>
    </row>
    <row r="157" spans="1:42" ht="13.8" hidden="1" outlineLevel="2">
      <c r="A157" s="170"/>
      <c r="F157" s="27" t="s">
        <v>110</v>
      </c>
      <c r="G157" s="47" t="s">
        <v>83</v>
      </c>
      <c r="H157" s="166">
        <v>4800</v>
      </c>
      <c r="I157" s="166">
        <f t="shared" si="4"/>
        <v>3200</v>
      </c>
      <c r="J157" s="166">
        <f t="shared" si="5"/>
        <v>-1600</v>
      </c>
      <c r="K157" s="167" t="str">
        <f>IF(SUM(法人!H157)=0,"",SUM(法人!H157)/1000)</f>
        <v/>
      </c>
      <c r="L157" s="168" t="str">
        <f>IF(SUM(地域!H157)=0,"",SUM(地域!H157)/1000)</f>
        <v/>
      </c>
      <c r="M157" s="168" t="str">
        <f>IF(SUM(相談!H157)=0,"",SUM(相談!H157)/1000)</f>
        <v/>
      </c>
      <c r="N157" s="168" t="str">
        <f>IF(SUM(相談!I157)=0,"",SUM(相談!I157)/1000)</f>
        <v/>
      </c>
      <c r="O157" s="168" t="str">
        <f>IF(SUM(相談!M157)=0,"",SUM(相談!M157)/1000)</f>
        <v/>
      </c>
      <c r="P157" s="168" t="str">
        <f>IF(SUM(相談!Q157)=0,"",SUM(相談!Q157)/1000)</f>
        <v/>
      </c>
      <c r="Q157" s="168" t="str">
        <f>IF(SUM(基金!H157)=0,"",SUM(基金!H157)/1000)</f>
        <v/>
      </c>
      <c r="R157" s="168" t="str">
        <f>IF(SUM(善銀!H157)=0,"",SUM(善銀!H157)/1000)</f>
        <v/>
      </c>
      <c r="S157" s="168" t="str">
        <f>IF(SUM(一般募金!H157)=0,"",SUM(一般募金!H157)/1000)</f>
        <v/>
      </c>
      <c r="T157" s="168" t="str">
        <f>IF(SUM(一般募金!I157)=0,"",SUM(一般募金!I157)/1000)</f>
        <v/>
      </c>
      <c r="U157" s="168" t="str">
        <f>IF(SUM(一般募金!K157)=0,"",SUM(一般募金!K157)/1000)</f>
        <v/>
      </c>
      <c r="V157" s="168" t="str">
        <f>IF(SUM(歳末募金!H157)=0,"",SUM(歳末募金!I157)/1000)</f>
        <v/>
      </c>
      <c r="W157" s="168" t="str">
        <f>IF(SUM(センター管理!H157)=0,"",SUM(センター管理!H157)/1000)</f>
        <v/>
      </c>
      <c r="X157" s="168" t="str">
        <f>IF(SUM(センター管理!I157)=0,"",SUM(センター管理!I157)/1000)</f>
        <v/>
      </c>
      <c r="Y157" s="168" t="str">
        <f>IF(SUM(センター管理!L157)=0,"",SUM(センター管理!L157)/1000)</f>
        <v/>
      </c>
      <c r="Z157" s="168" t="e">
        <f>IF(SUM(センター管理!#REF!)=0,"",SUM(センター管理!#REF!)/1000)</f>
        <v>#REF!</v>
      </c>
      <c r="AA157" s="168" t="str">
        <f>IF(SUM(居宅!H157)=0,"",SUM(居宅!H157)/1000)</f>
        <v/>
      </c>
      <c r="AB157" s="168" t="str">
        <f>IF(SUM(居宅!I157)=0,"",SUM(居宅!I157)/1000)</f>
        <v/>
      </c>
      <c r="AC157" s="168" t="str">
        <f>IF(SUM(居宅!L157)=0,"",SUM(居宅!L157)/1000)</f>
        <v/>
      </c>
      <c r="AD157" s="168" t="str">
        <f>IF(SUM(居宅!AB157)=0,"",SUM(居宅!AB157)/1000)</f>
        <v/>
      </c>
      <c r="AE157" s="168" t="str">
        <f>IF(SUM(居宅!AF157)=0,"",SUM(居宅!AF157)/1000)</f>
        <v/>
      </c>
      <c r="AF157" s="168" t="str">
        <f>IF(SUM(居宅!AP157)=0,"",SUM(居宅!AP157)/1000)</f>
        <v/>
      </c>
      <c r="AG157" s="168" t="str">
        <f>IF(SUM(居宅!AT157)=0,"",SUM(居宅!AT157)/1000)</f>
        <v/>
      </c>
      <c r="AH157" s="168">
        <f>IF(SUM(作業所!H157)=0,"",SUM(作業所!H157)/1000)</f>
        <v>3200</v>
      </c>
      <c r="AI157" s="168" t="str">
        <f>IF(SUM(作業所!I157)=0,"",SUM(作業所!I157)/1000)</f>
        <v/>
      </c>
      <c r="AJ157" s="168">
        <f>IF(SUM(作業所!K157)=0,"",SUM(作業所!K157)/1000)</f>
        <v>2000</v>
      </c>
      <c r="AK157" s="168">
        <f>IF(SUM(作業所!R157)=0,"",SUM(作業所!R157)/1000)</f>
        <v>1200</v>
      </c>
      <c r="AL157" s="621" t="str">
        <f>IF(SUM('市受託(公益)'!H157)=0,"",SUM('市受託(公益)'!H157)/1000)</f>
        <v/>
      </c>
      <c r="AM157" s="603" t="str">
        <f>IF(SUM('市受託(公益)'!I157)=0,"",SUM('市受託(公益)'!I157)/1000)</f>
        <v/>
      </c>
      <c r="AN157" s="174" t="str">
        <f>IF(SUM('市受託(公益)'!K157)=0,"",SUM('市受託(公益)'!K157)/1000)</f>
        <v/>
      </c>
      <c r="AO157" s="174" t="str">
        <f>IF(SUM('市受託(公益)'!M157)=0,"",SUM('市受託(公益)'!M157)/1000)</f>
        <v/>
      </c>
      <c r="AP157" s="174" t="e">
        <f>IF(SUM('市受託(公益)'!#REF!)=0,"",SUM('市受託(公益)'!#REF!)/1000)</f>
        <v>#REF!</v>
      </c>
    </row>
    <row r="158" spans="1:42" ht="13.8" hidden="1" outlineLevel="3">
      <c r="A158" s="170"/>
      <c r="F158" s="178" t="s">
        <v>705</v>
      </c>
      <c r="G158" s="43" t="s">
        <v>774</v>
      </c>
      <c r="H158" s="166">
        <v>5</v>
      </c>
      <c r="I158" s="166">
        <v>0</v>
      </c>
      <c r="J158" s="166">
        <f t="shared" si="5"/>
        <v>-5</v>
      </c>
      <c r="K158" s="167" t="str">
        <f>IF(SUM(法人!H158)=0,"",SUM(法人!H158)/1000)</f>
        <v/>
      </c>
      <c r="L158" s="168" t="str">
        <f>IF(SUM(地域!H158)=0,"",SUM(地域!H158)/1000)</f>
        <v/>
      </c>
      <c r="M158" s="168" t="str">
        <f>IF(SUM(相談!H158)=0,"",SUM(相談!H158)/1000)</f>
        <v/>
      </c>
      <c r="N158" s="168" t="str">
        <f>IF(SUM(相談!I158)=0,"",SUM(相談!I158)/1000)</f>
        <v/>
      </c>
      <c r="O158" s="168" t="str">
        <f>IF(SUM(相談!M158)=0,"",SUM(相談!M158)/1000)</f>
        <v/>
      </c>
      <c r="P158" s="168" t="str">
        <f>IF(SUM(相談!Q158)=0,"",SUM(相談!Q158)/1000)</f>
        <v/>
      </c>
      <c r="Q158" s="168" t="str">
        <f>IF(SUM(基金!H158)=0,"",SUM(基金!H158)/1000)</f>
        <v/>
      </c>
      <c r="R158" s="168" t="str">
        <f>IF(SUM(善銀!H158)=0,"",SUM(善銀!H158)/1000)</f>
        <v/>
      </c>
      <c r="S158" s="168" t="str">
        <f>IF(SUM(一般募金!H158)=0,"",SUM(一般募金!H158)/1000)</f>
        <v/>
      </c>
      <c r="T158" s="168" t="str">
        <f>IF(SUM(一般募金!I158)=0,"",SUM(一般募金!I158)/1000)</f>
        <v/>
      </c>
      <c r="U158" s="168" t="str">
        <f>IF(SUM(一般募金!K158)=0,"",SUM(一般募金!K158)/1000)</f>
        <v/>
      </c>
      <c r="V158" s="168" t="str">
        <f>IF(SUM(歳末募金!H158)=0,"",SUM(歳末募金!I158)/1000)</f>
        <v/>
      </c>
      <c r="W158" s="168" t="str">
        <f>IF(SUM(センター管理!H158)=0,"",SUM(センター管理!H158)/1000)</f>
        <v/>
      </c>
      <c r="X158" s="168" t="str">
        <f>IF(SUM(センター管理!I158)=0,"",SUM(センター管理!I158)/1000)</f>
        <v/>
      </c>
      <c r="Y158" s="168" t="str">
        <f>IF(SUM(センター管理!L158)=0,"",SUM(センター管理!L158)/1000)</f>
        <v/>
      </c>
      <c r="Z158" s="168" t="e">
        <f>IF(SUM(センター管理!#REF!)=0,"",SUM(センター管理!#REF!)/1000)</f>
        <v>#REF!</v>
      </c>
      <c r="AA158" s="168" t="str">
        <f>IF(SUM(居宅!H158)=0,"",SUM(居宅!H158)/1000)</f>
        <v/>
      </c>
      <c r="AB158" s="168" t="str">
        <f>IF(SUM(居宅!I158)=0,"",SUM(居宅!I158)/1000)</f>
        <v/>
      </c>
      <c r="AC158" s="168" t="str">
        <f>IF(SUM(居宅!L158)=0,"",SUM(居宅!L158)/1000)</f>
        <v/>
      </c>
      <c r="AD158" s="168" t="str">
        <f>IF(SUM(居宅!AB158)=0,"",SUM(居宅!AB158)/1000)</f>
        <v/>
      </c>
      <c r="AE158" s="168" t="str">
        <f>IF(SUM(居宅!AF158)=0,"",SUM(居宅!AF158)/1000)</f>
        <v/>
      </c>
      <c r="AF158" s="168" t="str">
        <f>IF(SUM(居宅!AP158)=0,"",SUM(居宅!AP158)/1000)</f>
        <v/>
      </c>
      <c r="AG158" s="168" t="str">
        <f>IF(SUM(居宅!AT158)=0,"",SUM(居宅!AT158)/1000)</f>
        <v/>
      </c>
      <c r="AH158" s="168" t="str">
        <f>IF(SUM(作業所!H158)=0,"",SUM(作業所!H158)/1000)</f>
        <v/>
      </c>
      <c r="AI158" s="168" t="str">
        <f>IF(SUM(作業所!I158)=0,"",SUM(作業所!I158)/1000)</f>
        <v/>
      </c>
      <c r="AJ158" s="168" t="str">
        <f>IF(SUM(作業所!K158)=0,"",SUM(作業所!K158)/1000)</f>
        <v/>
      </c>
      <c r="AK158" s="168" t="str">
        <f>IF(SUM(作業所!R158)=0,"",SUM(作業所!R158)/1000)</f>
        <v/>
      </c>
      <c r="AL158" s="621" t="str">
        <f>IF(SUM('市受託(公益)'!H158)=0,"",SUM('市受託(公益)'!H158)/1000)</f>
        <v/>
      </c>
      <c r="AM158" s="603"/>
      <c r="AN158" s="174"/>
      <c r="AO158" s="174"/>
      <c r="AP158" s="174"/>
    </row>
    <row r="159" spans="1:42" ht="13.8" hidden="1" outlineLevel="3">
      <c r="A159" s="170"/>
      <c r="F159" s="178" t="s">
        <v>706</v>
      </c>
      <c r="G159" s="43" t="s">
        <v>775</v>
      </c>
      <c r="H159" s="166">
        <v>150</v>
      </c>
      <c r="I159" s="166">
        <f t="shared" si="4"/>
        <v>50</v>
      </c>
      <c r="J159" s="166">
        <f t="shared" si="5"/>
        <v>-100</v>
      </c>
      <c r="K159" s="167" t="str">
        <f>IF(SUM(法人!H159)=0,"",SUM(法人!H159)/1000)</f>
        <v/>
      </c>
      <c r="L159" s="168" t="str">
        <f>IF(SUM(地域!H159)=0,"",SUM(地域!H159)/1000)</f>
        <v/>
      </c>
      <c r="M159" s="168" t="str">
        <f>IF(SUM(相談!H159)=0,"",SUM(相談!H159)/1000)</f>
        <v/>
      </c>
      <c r="N159" s="168" t="str">
        <f>IF(SUM(相談!I159)=0,"",SUM(相談!I159)/1000)</f>
        <v/>
      </c>
      <c r="O159" s="168" t="str">
        <f>IF(SUM(相談!M159)=0,"",SUM(相談!M159)/1000)</f>
        <v/>
      </c>
      <c r="P159" s="168" t="str">
        <f>IF(SUM(相談!Q159)=0,"",SUM(相談!Q159)/1000)</f>
        <v/>
      </c>
      <c r="Q159" s="168" t="str">
        <f>IF(SUM(基金!H159)=0,"",SUM(基金!H159)/1000)</f>
        <v/>
      </c>
      <c r="R159" s="168" t="str">
        <f>IF(SUM(善銀!H159)=0,"",SUM(善銀!H159)/1000)</f>
        <v/>
      </c>
      <c r="S159" s="168" t="str">
        <f>IF(SUM(一般募金!H159)=0,"",SUM(一般募金!H159)/1000)</f>
        <v/>
      </c>
      <c r="T159" s="168" t="str">
        <f>IF(SUM(一般募金!I159)=0,"",SUM(一般募金!I159)/1000)</f>
        <v/>
      </c>
      <c r="U159" s="168" t="str">
        <f>IF(SUM(一般募金!K159)=0,"",SUM(一般募金!K159)/1000)</f>
        <v/>
      </c>
      <c r="V159" s="168" t="str">
        <f>IF(SUM(歳末募金!H159)=0,"",SUM(歳末募金!I159)/1000)</f>
        <v/>
      </c>
      <c r="W159" s="168" t="str">
        <f>IF(SUM(センター管理!H159)=0,"",SUM(センター管理!H159)/1000)</f>
        <v/>
      </c>
      <c r="X159" s="168" t="str">
        <f>IF(SUM(センター管理!I159)=0,"",SUM(センター管理!I159)/1000)</f>
        <v/>
      </c>
      <c r="Y159" s="168" t="str">
        <f>IF(SUM(センター管理!L159)=0,"",SUM(センター管理!L159)/1000)</f>
        <v/>
      </c>
      <c r="Z159" s="168" t="e">
        <f>IF(SUM(センター管理!#REF!)=0,"",SUM(センター管理!#REF!)/1000)</f>
        <v>#REF!</v>
      </c>
      <c r="AA159" s="168" t="str">
        <f>IF(SUM(居宅!H159)=0,"",SUM(居宅!H159)/1000)</f>
        <v/>
      </c>
      <c r="AB159" s="168" t="str">
        <f>IF(SUM(居宅!I159)=0,"",SUM(居宅!I159)/1000)</f>
        <v/>
      </c>
      <c r="AC159" s="168" t="str">
        <f>IF(SUM(居宅!L159)=0,"",SUM(居宅!L159)/1000)</f>
        <v/>
      </c>
      <c r="AD159" s="168" t="str">
        <f>IF(SUM(居宅!AB159)=0,"",SUM(居宅!AB159)/1000)</f>
        <v/>
      </c>
      <c r="AE159" s="168" t="str">
        <f>IF(SUM(居宅!AF159)=0,"",SUM(居宅!AF159)/1000)</f>
        <v/>
      </c>
      <c r="AF159" s="168" t="str">
        <f>IF(SUM(居宅!AP159)=0,"",SUM(居宅!AP159)/1000)</f>
        <v/>
      </c>
      <c r="AG159" s="168" t="str">
        <f>IF(SUM(居宅!AT159)=0,"",SUM(居宅!AT159)/1000)</f>
        <v/>
      </c>
      <c r="AH159" s="168">
        <f>IF(SUM(作業所!H159)=0,"",SUM(作業所!H159)/1000)</f>
        <v>50</v>
      </c>
      <c r="AI159" s="168" t="str">
        <f>IF(SUM(作業所!I159)=0,"",SUM(作業所!I159)/1000)</f>
        <v/>
      </c>
      <c r="AJ159" s="168">
        <f>IF(SUM(作業所!K159)=0,"",SUM(作業所!K159)/1000)</f>
        <v>50</v>
      </c>
      <c r="AK159" s="168" t="str">
        <f>IF(SUM(作業所!R159)=0,"",SUM(作業所!R159)/1000)</f>
        <v/>
      </c>
      <c r="AL159" s="621" t="str">
        <f>IF(SUM('市受託(公益)'!H159)=0,"",SUM('市受託(公益)'!H159)/1000)</f>
        <v/>
      </c>
      <c r="AM159" s="603"/>
      <c r="AN159" s="174"/>
      <c r="AO159" s="174"/>
      <c r="AP159" s="174"/>
    </row>
    <row r="160" spans="1:42" ht="13.8" hidden="1" outlineLevel="3">
      <c r="A160" s="170"/>
      <c r="F160" s="178" t="s">
        <v>703</v>
      </c>
      <c r="G160" s="43" t="s">
        <v>776</v>
      </c>
      <c r="H160" s="166">
        <v>200</v>
      </c>
      <c r="I160" s="166">
        <f t="shared" si="4"/>
        <v>200</v>
      </c>
      <c r="J160" s="166">
        <f t="shared" si="5"/>
        <v>0</v>
      </c>
      <c r="K160" s="167" t="str">
        <f>IF(SUM(法人!H160)=0,"",SUM(法人!H160)/1000)</f>
        <v/>
      </c>
      <c r="L160" s="168" t="str">
        <f>IF(SUM(地域!H160)=0,"",SUM(地域!H160)/1000)</f>
        <v/>
      </c>
      <c r="M160" s="168" t="str">
        <f>IF(SUM(相談!H160)=0,"",SUM(相談!H160)/1000)</f>
        <v/>
      </c>
      <c r="N160" s="168" t="str">
        <f>IF(SUM(相談!I160)=0,"",SUM(相談!I160)/1000)</f>
        <v/>
      </c>
      <c r="O160" s="168" t="str">
        <f>IF(SUM(相談!M160)=0,"",SUM(相談!M160)/1000)</f>
        <v/>
      </c>
      <c r="P160" s="168" t="str">
        <f>IF(SUM(相談!Q160)=0,"",SUM(相談!Q160)/1000)</f>
        <v/>
      </c>
      <c r="Q160" s="168" t="str">
        <f>IF(SUM(基金!H160)=0,"",SUM(基金!H160)/1000)</f>
        <v/>
      </c>
      <c r="R160" s="168" t="str">
        <f>IF(SUM(善銀!H160)=0,"",SUM(善銀!H160)/1000)</f>
        <v/>
      </c>
      <c r="S160" s="168" t="str">
        <f>IF(SUM(一般募金!H160)=0,"",SUM(一般募金!H160)/1000)</f>
        <v/>
      </c>
      <c r="T160" s="168" t="str">
        <f>IF(SUM(一般募金!I160)=0,"",SUM(一般募金!I160)/1000)</f>
        <v/>
      </c>
      <c r="U160" s="168" t="str">
        <f>IF(SUM(一般募金!K160)=0,"",SUM(一般募金!K160)/1000)</f>
        <v/>
      </c>
      <c r="V160" s="168" t="str">
        <f>IF(SUM(歳末募金!H160)=0,"",SUM(歳末募金!I160)/1000)</f>
        <v/>
      </c>
      <c r="W160" s="168" t="str">
        <f>IF(SUM(センター管理!H160)=0,"",SUM(センター管理!H160)/1000)</f>
        <v/>
      </c>
      <c r="X160" s="168" t="str">
        <f>IF(SUM(センター管理!I160)=0,"",SUM(センター管理!I160)/1000)</f>
        <v/>
      </c>
      <c r="Y160" s="168" t="str">
        <f>IF(SUM(センター管理!L160)=0,"",SUM(センター管理!L160)/1000)</f>
        <v/>
      </c>
      <c r="Z160" s="168" t="e">
        <f>IF(SUM(センター管理!#REF!)=0,"",SUM(センター管理!#REF!)/1000)</f>
        <v>#REF!</v>
      </c>
      <c r="AA160" s="168" t="str">
        <f>IF(SUM(居宅!H160)=0,"",SUM(居宅!H160)/1000)</f>
        <v/>
      </c>
      <c r="AB160" s="168" t="str">
        <f>IF(SUM(居宅!I160)=0,"",SUM(居宅!I160)/1000)</f>
        <v/>
      </c>
      <c r="AC160" s="168" t="str">
        <f>IF(SUM(居宅!L160)=0,"",SUM(居宅!L160)/1000)</f>
        <v/>
      </c>
      <c r="AD160" s="168" t="str">
        <f>IF(SUM(居宅!AB160)=0,"",SUM(居宅!AB160)/1000)</f>
        <v/>
      </c>
      <c r="AE160" s="168" t="str">
        <f>IF(SUM(居宅!AF160)=0,"",SUM(居宅!AF160)/1000)</f>
        <v/>
      </c>
      <c r="AF160" s="168" t="str">
        <f>IF(SUM(居宅!AP160)=0,"",SUM(居宅!AP160)/1000)</f>
        <v/>
      </c>
      <c r="AG160" s="168" t="str">
        <f>IF(SUM(居宅!AT160)=0,"",SUM(居宅!AT160)/1000)</f>
        <v/>
      </c>
      <c r="AH160" s="168">
        <f>IF(SUM(作業所!H160)=0,"",SUM(作業所!H160)/1000)</f>
        <v>200</v>
      </c>
      <c r="AI160" s="168" t="str">
        <f>IF(SUM(作業所!I160)=0,"",SUM(作業所!I160)/1000)</f>
        <v/>
      </c>
      <c r="AJ160" s="168">
        <f>IF(SUM(作業所!K160)=0,"",SUM(作業所!K160)/1000)</f>
        <v>200</v>
      </c>
      <c r="AK160" s="168" t="str">
        <f>IF(SUM(作業所!R160)=0,"",SUM(作業所!R160)/1000)</f>
        <v/>
      </c>
      <c r="AL160" s="621" t="str">
        <f>IF(SUM('市受託(公益)'!H160)=0,"",SUM('市受託(公益)'!H160)/1000)</f>
        <v/>
      </c>
      <c r="AM160" s="603"/>
      <c r="AN160" s="174"/>
      <c r="AO160" s="174"/>
      <c r="AP160" s="174"/>
    </row>
    <row r="161" spans="1:42" ht="13.8" hidden="1" outlineLevel="3">
      <c r="A161" s="170"/>
      <c r="F161" s="178" t="s">
        <v>707</v>
      </c>
      <c r="G161" s="43" t="s">
        <v>928</v>
      </c>
      <c r="H161" s="166">
        <v>1695</v>
      </c>
      <c r="I161" s="166">
        <f t="shared" si="4"/>
        <v>2750</v>
      </c>
      <c r="J161" s="166">
        <f t="shared" si="5"/>
        <v>1055</v>
      </c>
      <c r="K161" s="167" t="str">
        <f>IF(SUM(法人!H161)=0,"",SUM(法人!H161)/1000)</f>
        <v/>
      </c>
      <c r="L161" s="168" t="str">
        <f>IF(SUM(地域!H161)=0,"",SUM(地域!H161)/1000)</f>
        <v/>
      </c>
      <c r="M161" s="168" t="str">
        <f>IF(SUM(相談!H161)=0,"",SUM(相談!H161)/1000)</f>
        <v/>
      </c>
      <c r="N161" s="168" t="str">
        <f>IF(SUM(相談!I161)=0,"",SUM(相談!I161)/1000)</f>
        <v/>
      </c>
      <c r="O161" s="168" t="str">
        <f>IF(SUM(相談!M161)=0,"",SUM(相談!M161)/1000)</f>
        <v/>
      </c>
      <c r="P161" s="168" t="str">
        <f>IF(SUM(相談!Q161)=0,"",SUM(相談!Q161)/1000)</f>
        <v/>
      </c>
      <c r="Q161" s="168" t="str">
        <f>IF(SUM(基金!H161)=0,"",SUM(基金!H161)/1000)</f>
        <v/>
      </c>
      <c r="R161" s="168" t="str">
        <f>IF(SUM(善銀!H161)=0,"",SUM(善銀!H161)/1000)</f>
        <v/>
      </c>
      <c r="S161" s="168" t="str">
        <f>IF(SUM(一般募金!H161)=0,"",SUM(一般募金!H161)/1000)</f>
        <v/>
      </c>
      <c r="T161" s="168" t="str">
        <f>IF(SUM(一般募金!I161)=0,"",SUM(一般募金!I161)/1000)</f>
        <v/>
      </c>
      <c r="U161" s="168" t="str">
        <f>IF(SUM(一般募金!K161)=0,"",SUM(一般募金!K161)/1000)</f>
        <v/>
      </c>
      <c r="V161" s="168" t="str">
        <f>IF(SUM(歳末募金!H161)=0,"",SUM(歳末募金!I161)/1000)</f>
        <v/>
      </c>
      <c r="W161" s="168" t="str">
        <f>IF(SUM(センター管理!H161)=0,"",SUM(センター管理!H161)/1000)</f>
        <v/>
      </c>
      <c r="X161" s="168" t="str">
        <f>IF(SUM(センター管理!I161)=0,"",SUM(センター管理!I161)/1000)</f>
        <v/>
      </c>
      <c r="Y161" s="168" t="str">
        <f>IF(SUM(センター管理!L161)=0,"",SUM(センター管理!L161)/1000)</f>
        <v/>
      </c>
      <c r="Z161" s="168" t="e">
        <f>IF(SUM(センター管理!#REF!)=0,"",SUM(センター管理!#REF!)/1000)</f>
        <v>#REF!</v>
      </c>
      <c r="AA161" s="168" t="str">
        <f>IF(SUM(居宅!H161)=0,"",SUM(居宅!H161)/1000)</f>
        <v/>
      </c>
      <c r="AB161" s="168" t="str">
        <f>IF(SUM(居宅!I161)=0,"",SUM(居宅!I161)/1000)</f>
        <v/>
      </c>
      <c r="AC161" s="168" t="str">
        <f>IF(SUM(居宅!L161)=0,"",SUM(居宅!L161)/1000)</f>
        <v/>
      </c>
      <c r="AD161" s="168" t="str">
        <f>IF(SUM(居宅!AB161)=0,"",SUM(居宅!AB161)/1000)</f>
        <v/>
      </c>
      <c r="AE161" s="168" t="str">
        <f>IF(SUM(居宅!AF161)=0,"",SUM(居宅!AF161)/1000)</f>
        <v/>
      </c>
      <c r="AF161" s="168" t="str">
        <f>IF(SUM(居宅!AP161)=0,"",SUM(居宅!AP161)/1000)</f>
        <v/>
      </c>
      <c r="AG161" s="168" t="str">
        <f>IF(SUM(居宅!AT161)=0,"",SUM(居宅!AT161)/1000)</f>
        <v/>
      </c>
      <c r="AH161" s="168">
        <f>IF(SUM(作業所!H161)=0,"",SUM(作業所!H161)/1000)</f>
        <v>2750</v>
      </c>
      <c r="AI161" s="168" t="str">
        <f>IF(SUM(作業所!I161)=0,"",SUM(作業所!I161)/1000)</f>
        <v/>
      </c>
      <c r="AJ161" s="168">
        <f>IF(SUM(作業所!K161)=0,"",SUM(作業所!K161)/1000)</f>
        <v>1750</v>
      </c>
      <c r="AK161" s="168">
        <f>IF(SUM(作業所!R161)=0,"",SUM(作業所!R161)/1000)</f>
        <v>1000</v>
      </c>
      <c r="AL161" s="621" t="str">
        <f>IF(SUM('市受託(公益)'!H161)=0,"",SUM('市受託(公益)'!H161)/1000)</f>
        <v/>
      </c>
      <c r="AM161" s="603"/>
      <c r="AN161" s="174"/>
      <c r="AO161" s="174"/>
      <c r="AP161" s="174"/>
    </row>
    <row r="162" spans="1:42" s="563" customFormat="1" ht="13.8" hidden="1" outlineLevel="3">
      <c r="A162" s="564"/>
      <c r="B162" s="641"/>
      <c r="D162" s="565"/>
      <c r="F162" s="545" t="s">
        <v>713</v>
      </c>
      <c r="G162" s="527" t="s">
        <v>930</v>
      </c>
      <c r="H162" s="166"/>
      <c r="I162" s="642">
        <f t="shared" si="4"/>
        <v>200</v>
      </c>
      <c r="J162" s="642" t="str">
        <f t="shared" si="5"/>
        <v xml:space="preserve"> </v>
      </c>
      <c r="K162" s="167" t="str">
        <f>IF(SUM(法人!H162)=0,"",SUM(法人!H162)/1000)</f>
        <v/>
      </c>
      <c r="L162" s="168" t="str">
        <f>IF(SUM(地域!H162)=0,"",SUM(地域!H162)/1000)</f>
        <v/>
      </c>
      <c r="M162" s="168" t="str">
        <f>IF(SUM(相談!H162)=0,"",SUM(相談!H162)/1000)</f>
        <v/>
      </c>
      <c r="N162" s="168" t="str">
        <f>IF(SUM(相談!I162)=0,"",SUM(相談!I162)/1000)</f>
        <v/>
      </c>
      <c r="O162" s="168" t="str">
        <f>IF(SUM(相談!M162)=0,"",SUM(相談!M162)/1000)</f>
        <v/>
      </c>
      <c r="P162" s="168" t="str">
        <f>IF(SUM(相談!Q162)=0,"",SUM(相談!Q162)/1000)</f>
        <v/>
      </c>
      <c r="Q162" s="168" t="str">
        <f>IF(SUM(基金!H162)=0,"",SUM(基金!H162)/1000)</f>
        <v/>
      </c>
      <c r="R162" s="168" t="str">
        <f>IF(SUM(善銀!H162)=0,"",SUM(善銀!H162)/1000)</f>
        <v/>
      </c>
      <c r="S162" s="168" t="str">
        <f>IF(SUM(一般募金!H162)=0,"",SUM(一般募金!H162)/1000)</f>
        <v/>
      </c>
      <c r="T162" s="168" t="str">
        <f>IF(SUM(一般募金!I162)=0,"",SUM(一般募金!I162)/1000)</f>
        <v/>
      </c>
      <c r="U162" s="168" t="str">
        <f>IF(SUM(一般募金!K162)=0,"",SUM(一般募金!K162)/1000)</f>
        <v/>
      </c>
      <c r="V162" s="168" t="str">
        <f>IF(SUM(歳末募金!H162)=0,"",SUM(歳末募金!I162)/1000)</f>
        <v/>
      </c>
      <c r="W162" s="168" t="str">
        <f>IF(SUM(センター管理!H162)=0,"",SUM(センター管理!H162)/1000)</f>
        <v/>
      </c>
      <c r="X162" s="168" t="str">
        <f>IF(SUM(センター管理!I162)=0,"",SUM(センター管理!I162)/1000)</f>
        <v/>
      </c>
      <c r="Y162" s="168" t="str">
        <f>IF(SUM(センター管理!L162)=0,"",SUM(センター管理!L162)/1000)</f>
        <v/>
      </c>
      <c r="Z162" s="168" t="e">
        <f>IF(SUM(センター管理!#REF!)=0,"",SUM(センター管理!#REF!)/1000)</f>
        <v>#REF!</v>
      </c>
      <c r="AA162" s="168" t="str">
        <f>IF(SUM(居宅!H162)=0,"",SUM(居宅!H162)/1000)</f>
        <v/>
      </c>
      <c r="AB162" s="168" t="str">
        <f>IF(SUM(居宅!I162)=0,"",SUM(居宅!I162)/1000)</f>
        <v/>
      </c>
      <c r="AC162" s="168" t="str">
        <f>IF(SUM(居宅!L162)=0,"",SUM(居宅!L162)/1000)</f>
        <v/>
      </c>
      <c r="AD162" s="168" t="str">
        <f>IF(SUM(居宅!AB162)=0,"",SUM(居宅!AB162)/1000)</f>
        <v/>
      </c>
      <c r="AE162" s="168" t="str">
        <f>IF(SUM(居宅!AF162)=0,"",SUM(居宅!AF162)/1000)</f>
        <v/>
      </c>
      <c r="AF162" s="168" t="str">
        <f>IF(SUM(居宅!AP162)=0,"",SUM(居宅!AP162)/1000)</f>
        <v/>
      </c>
      <c r="AG162" s="168" t="str">
        <f>IF(SUM(居宅!AT162)=0,"",SUM(居宅!AT162)/1000)</f>
        <v/>
      </c>
      <c r="AH162" s="168">
        <f>IF(SUM(作業所!H162)=0,"",SUM(作業所!H162)/1000)</f>
        <v>200</v>
      </c>
      <c r="AI162" s="168" t="str">
        <f>IF(SUM(作業所!I162)=0,"",SUM(作業所!I162)/1000)</f>
        <v/>
      </c>
      <c r="AJ162" s="168" t="str">
        <f>IF(SUM(作業所!K162)=0,"",SUM(作業所!K162)/1000)</f>
        <v/>
      </c>
      <c r="AK162" s="168">
        <f>IF(SUM(作業所!R162)=0,"",SUM(作業所!R162)/1000)</f>
        <v>200</v>
      </c>
      <c r="AL162" s="621" t="str">
        <f>IF(SUM('市受託(公益)'!H162)=0,"",SUM('市受託(公益)'!H162)/1000)</f>
        <v/>
      </c>
      <c r="AM162" s="646"/>
      <c r="AN162" s="647"/>
      <c r="AO162" s="647"/>
      <c r="AP162" s="647"/>
    </row>
    <row r="163" spans="1:42" s="563" customFormat="1" ht="13.8" hidden="1" outlineLevel="3">
      <c r="A163" s="564"/>
      <c r="B163" s="641"/>
      <c r="D163" s="565"/>
      <c r="F163" s="545" t="s">
        <v>714</v>
      </c>
      <c r="G163" s="527" t="s">
        <v>929</v>
      </c>
      <c r="H163" s="166"/>
      <c r="I163" s="642" t="str">
        <f t="shared" si="4"/>
        <v/>
      </c>
      <c r="J163" s="642" t="str">
        <f t="shared" si="5"/>
        <v xml:space="preserve"> </v>
      </c>
      <c r="K163" s="167" t="str">
        <f>IF(SUM(法人!H163)=0,"",SUM(法人!H163)/1000)</f>
        <v/>
      </c>
      <c r="L163" s="168" t="str">
        <f>IF(SUM(地域!H163)=0,"",SUM(地域!H163)/1000)</f>
        <v/>
      </c>
      <c r="M163" s="168" t="str">
        <f>IF(SUM(相談!H163)=0,"",SUM(相談!H163)/1000)</f>
        <v/>
      </c>
      <c r="N163" s="168" t="str">
        <f>IF(SUM(相談!I163)=0,"",SUM(相談!I163)/1000)</f>
        <v/>
      </c>
      <c r="O163" s="168" t="str">
        <f>IF(SUM(相談!M163)=0,"",SUM(相談!M163)/1000)</f>
        <v/>
      </c>
      <c r="P163" s="168" t="str">
        <f>IF(SUM(相談!Q163)=0,"",SUM(相談!Q163)/1000)</f>
        <v/>
      </c>
      <c r="Q163" s="168" t="str">
        <f>IF(SUM(基金!H163)=0,"",SUM(基金!H163)/1000)</f>
        <v/>
      </c>
      <c r="R163" s="168" t="str">
        <f>IF(SUM(善銀!H163)=0,"",SUM(善銀!H163)/1000)</f>
        <v/>
      </c>
      <c r="S163" s="168" t="str">
        <f>IF(SUM(一般募金!H163)=0,"",SUM(一般募金!H163)/1000)</f>
        <v/>
      </c>
      <c r="T163" s="168" t="str">
        <f>IF(SUM(一般募金!I163)=0,"",SUM(一般募金!I163)/1000)</f>
        <v/>
      </c>
      <c r="U163" s="168" t="str">
        <f>IF(SUM(一般募金!K163)=0,"",SUM(一般募金!K163)/1000)</f>
        <v/>
      </c>
      <c r="V163" s="168" t="str">
        <f>IF(SUM(歳末募金!H163)=0,"",SUM(歳末募金!I163)/1000)</f>
        <v/>
      </c>
      <c r="W163" s="168" t="str">
        <f>IF(SUM(センター管理!H163)=0,"",SUM(センター管理!H163)/1000)</f>
        <v/>
      </c>
      <c r="X163" s="168" t="str">
        <f>IF(SUM(センター管理!I163)=0,"",SUM(センター管理!I163)/1000)</f>
        <v/>
      </c>
      <c r="Y163" s="168" t="str">
        <f>IF(SUM(センター管理!L163)=0,"",SUM(センター管理!L163)/1000)</f>
        <v/>
      </c>
      <c r="Z163" s="168" t="e">
        <f>IF(SUM(センター管理!#REF!)=0,"",SUM(センター管理!#REF!)/1000)</f>
        <v>#REF!</v>
      </c>
      <c r="AA163" s="168" t="str">
        <f>IF(SUM(居宅!H163)=0,"",SUM(居宅!H163)/1000)</f>
        <v/>
      </c>
      <c r="AB163" s="168" t="str">
        <f>IF(SUM(居宅!I163)=0,"",SUM(居宅!I163)/1000)</f>
        <v/>
      </c>
      <c r="AC163" s="168" t="str">
        <f>IF(SUM(居宅!L163)=0,"",SUM(居宅!L163)/1000)</f>
        <v/>
      </c>
      <c r="AD163" s="168" t="str">
        <f>IF(SUM(居宅!AB163)=0,"",SUM(居宅!AB163)/1000)</f>
        <v/>
      </c>
      <c r="AE163" s="168" t="str">
        <f>IF(SUM(居宅!AF163)=0,"",SUM(居宅!AF163)/1000)</f>
        <v/>
      </c>
      <c r="AF163" s="168" t="str">
        <f>IF(SUM(居宅!AP163)=0,"",SUM(居宅!AP163)/1000)</f>
        <v/>
      </c>
      <c r="AG163" s="168" t="str">
        <f>IF(SUM(居宅!AT163)=0,"",SUM(居宅!AT163)/1000)</f>
        <v/>
      </c>
      <c r="AH163" s="168" t="str">
        <f>IF(SUM(作業所!H163)=0,"",SUM(作業所!H163)/1000)</f>
        <v/>
      </c>
      <c r="AI163" s="168" t="str">
        <f>IF(SUM(作業所!I163)=0,"",SUM(作業所!I163)/1000)</f>
        <v/>
      </c>
      <c r="AJ163" s="168" t="str">
        <f>IF(SUM(作業所!K163)=0,"",SUM(作業所!K163)/1000)</f>
        <v/>
      </c>
      <c r="AK163" s="168" t="str">
        <f>IF(SUM(作業所!R163)=0,"",SUM(作業所!R163)/1000)</f>
        <v/>
      </c>
      <c r="AL163" s="621" t="str">
        <f>IF(SUM('市受託(公益)'!H163)=0,"",SUM('市受託(公益)'!H163)/1000)</f>
        <v/>
      </c>
      <c r="AM163" s="646"/>
      <c r="AN163" s="647"/>
      <c r="AO163" s="647"/>
      <c r="AP163" s="647"/>
    </row>
    <row r="164" spans="1:42" ht="13.8" hidden="1" outlineLevel="3">
      <c r="A164" s="170"/>
      <c r="F164" s="178" t="s">
        <v>708</v>
      </c>
      <c r="G164" s="43" t="s">
        <v>712</v>
      </c>
      <c r="H164" s="166">
        <v>2750</v>
      </c>
      <c r="I164" s="166">
        <v>0</v>
      </c>
      <c r="J164" s="166">
        <f t="shared" si="5"/>
        <v>-2750</v>
      </c>
      <c r="K164" s="167" t="str">
        <f>IF(SUM(法人!H164)=0,"",SUM(法人!H164)/1000)</f>
        <v/>
      </c>
      <c r="L164" s="168" t="str">
        <f>IF(SUM(地域!H164)=0,"",SUM(地域!H164)/1000)</f>
        <v/>
      </c>
      <c r="M164" s="168" t="str">
        <f>IF(SUM(相談!H164)=0,"",SUM(相談!H164)/1000)</f>
        <v/>
      </c>
      <c r="N164" s="168" t="str">
        <f>IF(SUM(相談!I164)=0,"",SUM(相談!I164)/1000)</f>
        <v/>
      </c>
      <c r="O164" s="168" t="str">
        <f>IF(SUM(相談!M164)=0,"",SUM(相談!M164)/1000)</f>
        <v/>
      </c>
      <c r="P164" s="168" t="str">
        <f>IF(SUM(相談!Q164)=0,"",SUM(相談!Q164)/1000)</f>
        <v/>
      </c>
      <c r="Q164" s="168" t="str">
        <f>IF(SUM(基金!H164)=0,"",SUM(基金!H164)/1000)</f>
        <v/>
      </c>
      <c r="R164" s="168" t="str">
        <f>IF(SUM(善銀!H164)=0,"",SUM(善銀!H164)/1000)</f>
        <v/>
      </c>
      <c r="S164" s="168" t="str">
        <f>IF(SUM(一般募金!H164)=0,"",SUM(一般募金!H164)/1000)</f>
        <v/>
      </c>
      <c r="T164" s="168" t="str">
        <f>IF(SUM(一般募金!I164)=0,"",SUM(一般募金!I164)/1000)</f>
        <v/>
      </c>
      <c r="U164" s="168" t="str">
        <f>IF(SUM(一般募金!K164)=0,"",SUM(一般募金!K164)/1000)</f>
        <v/>
      </c>
      <c r="V164" s="168" t="str">
        <f>IF(SUM(歳末募金!H164)=0,"",SUM(歳末募金!I164)/1000)</f>
        <v/>
      </c>
      <c r="W164" s="168" t="str">
        <f>IF(SUM(センター管理!H164)=0,"",SUM(センター管理!H164)/1000)</f>
        <v/>
      </c>
      <c r="X164" s="168" t="str">
        <f>IF(SUM(センター管理!I164)=0,"",SUM(センター管理!I164)/1000)</f>
        <v/>
      </c>
      <c r="Y164" s="168" t="str">
        <f>IF(SUM(センター管理!L164)=0,"",SUM(センター管理!L164)/1000)</f>
        <v/>
      </c>
      <c r="Z164" s="168" t="e">
        <f>IF(SUM(センター管理!#REF!)=0,"",SUM(センター管理!#REF!)/1000)</f>
        <v>#REF!</v>
      </c>
      <c r="AA164" s="168" t="str">
        <f>IF(SUM(居宅!H164)=0,"",SUM(居宅!H164)/1000)</f>
        <v/>
      </c>
      <c r="AB164" s="168" t="str">
        <f>IF(SUM(居宅!I164)=0,"",SUM(居宅!I164)/1000)</f>
        <v/>
      </c>
      <c r="AC164" s="168" t="str">
        <f>IF(SUM(居宅!L164)=0,"",SUM(居宅!L164)/1000)</f>
        <v/>
      </c>
      <c r="AD164" s="168" t="str">
        <f>IF(SUM(居宅!AB164)=0,"",SUM(居宅!AB164)/1000)</f>
        <v/>
      </c>
      <c r="AE164" s="168" t="str">
        <f>IF(SUM(居宅!AF164)=0,"",SUM(居宅!AF164)/1000)</f>
        <v/>
      </c>
      <c r="AF164" s="168" t="str">
        <f>IF(SUM(居宅!AP164)=0,"",SUM(居宅!AP164)/1000)</f>
        <v/>
      </c>
      <c r="AG164" s="168" t="str">
        <f>IF(SUM(居宅!AT164)=0,"",SUM(居宅!AT164)/1000)</f>
        <v/>
      </c>
      <c r="AH164" s="168" t="str">
        <f>IF(SUM(作業所!H164)=0,"",SUM(作業所!H164)/1000)</f>
        <v/>
      </c>
      <c r="AI164" s="168" t="str">
        <f>IF(SUM(作業所!I164)=0,"",SUM(作業所!I164)/1000)</f>
        <v/>
      </c>
      <c r="AJ164" s="168" t="str">
        <f>IF(SUM(作業所!K164)=0,"",SUM(作業所!K164)/1000)</f>
        <v/>
      </c>
      <c r="AK164" s="168" t="str">
        <f>IF(SUM(作業所!R164)=0,"",SUM(作業所!R164)/1000)</f>
        <v/>
      </c>
      <c r="AL164" s="621" t="str">
        <f>IF(SUM('市受託(公益)'!H164)=0,"",SUM('市受託(公益)'!H164)/1000)</f>
        <v/>
      </c>
      <c r="AM164" s="603"/>
      <c r="AN164" s="174"/>
      <c r="AO164" s="174"/>
      <c r="AP164" s="174"/>
    </row>
    <row r="165" spans="1:42" s="169" customFormat="1" ht="13.8" collapsed="1">
      <c r="A165" s="164"/>
      <c r="B165" s="14" t="s">
        <v>449</v>
      </c>
      <c r="C165" s="15" t="s">
        <v>85</v>
      </c>
      <c r="D165" s="16"/>
      <c r="E165" s="165"/>
      <c r="F165" s="176"/>
      <c r="G165" s="175"/>
      <c r="H165" s="166">
        <v>91794</v>
      </c>
      <c r="I165" s="166">
        <f t="shared" si="4"/>
        <v>92129</v>
      </c>
      <c r="J165" s="166">
        <f t="shared" si="5"/>
        <v>335</v>
      </c>
      <c r="K165" s="167" t="str">
        <f>IF(SUM(法人!H165)=0,"",SUM(法人!H165)/1000)</f>
        <v/>
      </c>
      <c r="L165" s="168" t="str">
        <f>IF(SUM(地域!H165)=0,"",SUM(地域!H165)/1000)</f>
        <v/>
      </c>
      <c r="M165" s="168">
        <f>IF(SUM(相談!H165)=0,"",SUM(相談!H165)/1000)</f>
        <v>1360</v>
      </c>
      <c r="N165" s="168">
        <f>IF(SUM(相談!I165)=0,"",SUM(相談!I165)/1000)</f>
        <v>1360</v>
      </c>
      <c r="O165" s="168" t="str">
        <f>IF(SUM(相談!M165)=0,"",SUM(相談!M165)/1000)</f>
        <v/>
      </c>
      <c r="P165" s="168" t="str">
        <f>IF(SUM(相談!Q165)=0,"",SUM(相談!Q165)/1000)</f>
        <v/>
      </c>
      <c r="Q165" s="168" t="str">
        <f>IF(SUM(基金!H165)=0,"",SUM(基金!H165)/1000)</f>
        <v/>
      </c>
      <c r="R165" s="168" t="str">
        <f>IF(SUM(善銀!H165)=0,"",SUM(善銀!H165)/1000)</f>
        <v/>
      </c>
      <c r="S165" s="168" t="str">
        <f>IF(SUM(一般募金!H165)=0,"",SUM(一般募金!H165)/1000)</f>
        <v/>
      </c>
      <c r="T165" s="168" t="str">
        <f>IF(SUM(一般募金!I165)=0,"",SUM(一般募金!I165)/1000)</f>
        <v/>
      </c>
      <c r="U165" s="168" t="str">
        <f>IF(SUM(一般募金!K165)=0,"",SUM(一般募金!K165)/1000)</f>
        <v/>
      </c>
      <c r="V165" s="168" t="str">
        <f>IF(SUM(歳末募金!H165)=0,"",SUM(歳末募金!I165)/1000)</f>
        <v/>
      </c>
      <c r="W165" s="168" t="str">
        <f>IF(SUM(センター管理!H165)=0,"",SUM(センター管理!H165)/1000)</f>
        <v/>
      </c>
      <c r="X165" s="168" t="str">
        <f>IF(SUM(センター管理!I165)=0,"",SUM(センター管理!I165)/1000)</f>
        <v/>
      </c>
      <c r="Y165" s="168" t="str">
        <f>IF(SUM(センター管理!L165)=0,"",SUM(センター管理!L165)/1000)</f>
        <v/>
      </c>
      <c r="Z165" s="168" t="e">
        <f>IF(SUM(センター管理!#REF!)=0,"",SUM(センター管理!#REF!)/1000)</f>
        <v>#REF!</v>
      </c>
      <c r="AA165" s="168">
        <f>IF(SUM(居宅!H165)=0,"",SUM(居宅!H165)/1000)</f>
        <v>23964</v>
      </c>
      <c r="AB165" s="168" t="str">
        <f>IF(SUM(居宅!I165)=0,"",SUM(居宅!I165)/1000)</f>
        <v/>
      </c>
      <c r="AC165" s="168">
        <f>IF(SUM(居宅!L165)=0,"",SUM(居宅!L165)/1000)</f>
        <v>21703</v>
      </c>
      <c r="AD165" s="168">
        <f>IF(SUM(居宅!AB165)=0,"",SUM(居宅!AB165)/1000)</f>
        <v>2261</v>
      </c>
      <c r="AE165" s="168" t="str">
        <f>IF(SUM(居宅!AF165)=0,"",SUM(居宅!AF165)/1000)</f>
        <v/>
      </c>
      <c r="AF165" s="168" t="str">
        <f>IF(SUM(居宅!AP165)=0,"",SUM(居宅!AP165)/1000)</f>
        <v/>
      </c>
      <c r="AG165" s="168" t="str">
        <f>IF(SUM(居宅!AT165)=0,"",SUM(居宅!AT165)/1000)</f>
        <v/>
      </c>
      <c r="AH165" s="168">
        <f>IF(SUM(作業所!H165)=0,"",SUM(作業所!H165)/1000)</f>
        <v>66805</v>
      </c>
      <c r="AI165" s="168" t="str">
        <f>IF(SUM(作業所!I165)=0,"",SUM(作業所!I165)/1000)</f>
        <v/>
      </c>
      <c r="AJ165" s="168">
        <f>IF(SUM(作業所!K165)=0,"",SUM(作業所!K165)/1000)</f>
        <v>43644</v>
      </c>
      <c r="AK165" s="168">
        <f>IF(SUM(作業所!R165)=0,"",SUM(作業所!R165)/1000)</f>
        <v>23161</v>
      </c>
      <c r="AL165" s="621" t="str">
        <f>IF(SUM('市受託(公益)'!H165)=0,"",SUM('市受託(公益)'!H165)/1000)</f>
        <v/>
      </c>
      <c r="AM165" s="604" t="str">
        <f>IF(SUM('市受託(公益)'!I165)=0,"",SUM('市受託(公益)'!I165)/1000)</f>
        <v/>
      </c>
      <c r="AN165" s="173" t="str">
        <f>IF(SUM('市受託(公益)'!K165)=0,"",SUM('市受託(公益)'!K165)/1000)</f>
        <v/>
      </c>
      <c r="AO165" s="173" t="str">
        <f>IF(SUM('市受託(公益)'!M165)=0,"",SUM('市受託(公益)'!M165)/1000)</f>
        <v/>
      </c>
      <c r="AP165" s="173" t="e">
        <f>IF(SUM('市受託(公益)'!#REF!)=0,"",SUM('市受託(公益)'!#REF!)/1000)</f>
        <v>#REF!</v>
      </c>
    </row>
    <row r="166" spans="1:42" ht="13.8" hidden="1" outlineLevel="1">
      <c r="A166" s="170"/>
      <c r="B166" s="17"/>
      <c r="C166" s="171"/>
      <c r="D166" s="27" t="s">
        <v>450</v>
      </c>
      <c r="E166" s="47" t="s">
        <v>86</v>
      </c>
      <c r="F166" s="48"/>
      <c r="G166" s="172"/>
      <c r="H166" s="166">
        <v>79008</v>
      </c>
      <c r="I166" s="166">
        <f t="shared" si="4"/>
        <v>79960</v>
      </c>
      <c r="J166" s="166">
        <f t="shared" si="5"/>
        <v>952</v>
      </c>
      <c r="K166" s="167" t="str">
        <f>IF(SUM(法人!H166)=0,"",SUM(法人!H166)/1000)</f>
        <v/>
      </c>
      <c r="L166" s="168" t="str">
        <f>IF(SUM(地域!H166)=0,"",SUM(地域!H166)/1000)</f>
        <v/>
      </c>
      <c r="M166" s="168">
        <f>IF(SUM(相談!H166)=0,"",SUM(相談!H166)/1000)</f>
        <v>1360</v>
      </c>
      <c r="N166" s="168">
        <f>IF(SUM(相談!I166)=0,"",SUM(相談!I166)/1000)</f>
        <v>1360</v>
      </c>
      <c r="O166" s="168" t="str">
        <f>IF(SUM(相談!M166)=0,"",SUM(相談!M166)/1000)</f>
        <v/>
      </c>
      <c r="P166" s="168" t="str">
        <f>IF(SUM(相談!Q166)=0,"",SUM(相談!Q166)/1000)</f>
        <v/>
      </c>
      <c r="Q166" s="168" t="str">
        <f>IF(SUM(基金!H166)=0,"",SUM(基金!H166)/1000)</f>
        <v/>
      </c>
      <c r="R166" s="168" t="str">
        <f>IF(SUM(善銀!H166)=0,"",SUM(善銀!H166)/1000)</f>
        <v/>
      </c>
      <c r="S166" s="168" t="str">
        <f>IF(SUM(一般募金!H166)=0,"",SUM(一般募金!H166)/1000)</f>
        <v/>
      </c>
      <c r="T166" s="168" t="str">
        <f>IF(SUM(一般募金!I166)=0,"",SUM(一般募金!I166)/1000)</f>
        <v/>
      </c>
      <c r="U166" s="168" t="str">
        <f>IF(SUM(一般募金!K166)=0,"",SUM(一般募金!K166)/1000)</f>
        <v/>
      </c>
      <c r="V166" s="168" t="str">
        <f>IF(SUM(歳末募金!H166)=0,"",SUM(歳末募金!I166)/1000)</f>
        <v/>
      </c>
      <c r="W166" s="168" t="str">
        <f>IF(SUM(センター管理!H166)=0,"",SUM(センター管理!H166)/1000)</f>
        <v/>
      </c>
      <c r="X166" s="168" t="str">
        <f>IF(SUM(センター管理!I166)=0,"",SUM(センター管理!I166)/1000)</f>
        <v/>
      </c>
      <c r="Y166" s="168" t="str">
        <f>IF(SUM(センター管理!L166)=0,"",SUM(センター管理!L166)/1000)</f>
        <v/>
      </c>
      <c r="Z166" s="168" t="e">
        <f>IF(SUM(センター管理!#REF!)=0,"",SUM(センター管理!#REF!)/1000)</f>
        <v>#REF!</v>
      </c>
      <c r="AA166" s="168">
        <f>IF(SUM(居宅!H166)=0,"",SUM(居宅!H166)/1000)</f>
        <v>16895</v>
      </c>
      <c r="AB166" s="168" t="str">
        <f>IF(SUM(居宅!I166)=0,"",SUM(居宅!I166)/1000)</f>
        <v/>
      </c>
      <c r="AC166" s="168">
        <f>IF(SUM(居宅!L166)=0,"",SUM(居宅!L166)/1000)</f>
        <v>16669</v>
      </c>
      <c r="AD166" s="168">
        <f>IF(SUM(居宅!AB166)=0,"",SUM(居宅!AB166)/1000)</f>
        <v>226</v>
      </c>
      <c r="AE166" s="168" t="str">
        <f>IF(SUM(居宅!AF166)=0,"",SUM(居宅!AF166)/1000)</f>
        <v/>
      </c>
      <c r="AF166" s="168" t="str">
        <f>IF(SUM(居宅!AP166)=0,"",SUM(居宅!AP166)/1000)</f>
        <v/>
      </c>
      <c r="AG166" s="168" t="str">
        <f>IF(SUM(居宅!AT166)=0,"",SUM(居宅!AT166)/1000)</f>
        <v/>
      </c>
      <c r="AH166" s="168">
        <f>IF(SUM(作業所!H166)=0,"",SUM(作業所!H166)/1000)</f>
        <v>61705</v>
      </c>
      <c r="AI166" s="168" t="str">
        <f>IF(SUM(作業所!I166)=0,"",SUM(作業所!I166)/1000)</f>
        <v/>
      </c>
      <c r="AJ166" s="168">
        <f>IF(SUM(作業所!K166)=0,"",SUM(作業所!K166)/1000)</f>
        <v>40929</v>
      </c>
      <c r="AK166" s="168">
        <f>IF(SUM(作業所!R166)=0,"",SUM(作業所!R166)/1000)</f>
        <v>20776</v>
      </c>
      <c r="AL166" s="621" t="str">
        <f>IF(SUM('市受託(公益)'!H166)=0,"",SUM('市受託(公益)'!H166)/1000)</f>
        <v/>
      </c>
      <c r="AM166" s="603" t="str">
        <f>IF(SUM('市受託(公益)'!I166)=0,"",SUM('市受託(公益)'!I166)/1000)</f>
        <v/>
      </c>
      <c r="AN166" s="174" t="str">
        <f>IF(SUM('市受託(公益)'!K166)=0,"",SUM('市受託(公益)'!K166)/1000)</f>
        <v/>
      </c>
      <c r="AO166" s="174" t="str">
        <f>IF(SUM('市受託(公益)'!M166)=0,"",SUM('市受託(公益)'!M166)/1000)</f>
        <v/>
      </c>
      <c r="AP166" s="174" t="e">
        <f>IF(SUM('市受託(公益)'!#REF!)=0,"",SUM('市受託(公益)'!#REF!)/1000)</f>
        <v>#REF!</v>
      </c>
    </row>
    <row r="167" spans="1:42" ht="13.8" hidden="1" outlineLevel="2">
      <c r="A167" s="170"/>
      <c r="F167" s="27" t="s">
        <v>111</v>
      </c>
      <c r="G167" s="47" t="s">
        <v>451</v>
      </c>
      <c r="H167" s="166">
        <v>15673</v>
      </c>
      <c r="I167" s="166">
        <f t="shared" si="4"/>
        <v>16507</v>
      </c>
      <c r="J167" s="166">
        <f t="shared" si="5"/>
        <v>834</v>
      </c>
      <c r="K167" s="167" t="str">
        <f>IF(SUM(法人!H167)=0,"",SUM(法人!H167)/1000)</f>
        <v/>
      </c>
      <c r="L167" s="168" t="str">
        <f>IF(SUM(地域!H167)=0,"",SUM(地域!H167)/1000)</f>
        <v/>
      </c>
      <c r="M167" s="168" t="str">
        <f>IF(SUM(相談!H167)=0,"",SUM(相談!H167)/1000)</f>
        <v/>
      </c>
      <c r="N167" s="168" t="str">
        <f>IF(SUM(相談!I167)=0,"",SUM(相談!I167)/1000)</f>
        <v/>
      </c>
      <c r="O167" s="168" t="str">
        <f>IF(SUM(相談!M167)=0,"",SUM(相談!M167)/1000)</f>
        <v/>
      </c>
      <c r="P167" s="168" t="str">
        <f>IF(SUM(相談!Q167)=0,"",SUM(相談!Q167)/1000)</f>
        <v/>
      </c>
      <c r="Q167" s="168" t="str">
        <f>IF(SUM(基金!H167)=0,"",SUM(基金!H167)/1000)</f>
        <v/>
      </c>
      <c r="R167" s="168" t="str">
        <f>IF(SUM(善銀!H167)=0,"",SUM(善銀!H167)/1000)</f>
        <v/>
      </c>
      <c r="S167" s="168" t="str">
        <f>IF(SUM(一般募金!H167)=0,"",SUM(一般募金!H167)/1000)</f>
        <v/>
      </c>
      <c r="T167" s="168" t="str">
        <f>IF(SUM(一般募金!I167)=0,"",SUM(一般募金!I167)/1000)</f>
        <v/>
      </c>
      <c r="U167" s="168" t="str">
        <f>IF(SUM(一般募金!K167)=0,"",SUM(一般募金!K167)/1000)</f>
        <v/>
      </c>
      <c r="V167" s="168" t="str">
        <f>IF(SUM(歳末募金!H167)=0,"",SUM(歳末募金!I167)/1000)</f>
        <v/>
      </c>
      <c r="W167" s="168" t="str">
        <f>IF(SUM(センター管理!H167)=0,"",SUM(センター管理!H167)/1000)</f>
        <v/>
      </c>
      <c r="X167" s="168" t="str">
        <f>IF(SUM(センター管理!I167)=0,"",SUM(センター管理!I167)/1000)</f>
        <v/>
      </c>
      <c r="Y167" s="168" t="str">
        <f>IF(SUM(センター管理!L167)=0,"",SUM(センター管理!L167)/1000)</f>
        <v/>
      </c>
      <c r="Z167" s="168" t="e">
        <f>IF(SUM(センター管理!#REF!)=0,"",SUM(センター管理!#REF!)/1000)</f>
        <v>#REF!</v>
      </c>
      <c r="AA167" s="168">
        <f>IF(SUM(居宅!H167)=0,"",SUM(居宅!H167)/1000)</f>
        <v>16507</v>
      </c>
      <c r="AB167" s="168" t="str">
        <f>IF(SUM(居宅!I167)=0,"",SUM(居宅!I167)/1000)</f>
        <v/>
      </c>
      <c r="AC167" s="168">
        <f>IF(SUM(居宅!L167)=0,"",SUM(居宅!L167)/1000)</f>
        <v>16507</v>
      </c>
      <c r="AD167" s="168" t="str">
        <f>IF(SUM(居宅!AB167)=0,"",SUM(居宅!AB167)/1000)</f>
        <v/>
      </c>
      <c r="AE167" s="168" t="str">
        <f>IF(SUM(居宅!AF167)=0,"",SUM(居宅!AF167)/1000)</f>
        <v/>
      </c>
      <c r="AF167" s="168" t="str">
        <f>IF(SUM(居宅!AP167)=0,"",SUM(居宅!AP167)/1000)</f>
        <v/>
      </c>
      <c r="AG167" s="168" t="str">
        <f>IF(SUM(居宅!AT167)=0,"",SUM(居宅!AT167)/1000)</f>
        <v/>
      </c>
      <c r="AH167" s="168" t="str">
        <f>IF(SUM(作業所!H167)=0,"",SUM(作業所!H167)/1000)</f>
        <v/>
      </c>
      <c r="AI167" s="168" t="str">
        <f>IF(SUM(作業所!I167)=0,"",SUM(作業所!I167)/1000)</f>
        <v/>
      </c>
      <c r="AJ167" s="168" t="str">
        <f>IF(SUM(作業所!K167)=0,"",SUM(作業所!K167)/1000)</f>
        <v/>
      </c>
      <c r="AK167" s="168" t="str">
        <f>IF(SUM(作業所!R167)=0,"",SUM(作業所!R167)/1000)</f>
        <v/>
      </c>
      <c r="AL167" s="621" t="str">
        <f>IF(SUM('市受託(公益)'!H167)=0,"",SUM('市受託(公益)'!H167)/1000)</f>
        <v/>
      </c>
      <c r="AM167" s="603" t="str">
        <f>IF(SUM('市受託(公益)'!I167)=0,"",SUM('市受託(公益)'!I167)/1000)</f>
        <v/>
      </c>
      <c r="AN167" s="174" t="str">
        <f>IF(SUM('市受託(公益)'!K167)=0,"",SUM('市受託(公益)'!K167)/1000)</f>
        <v/>
      </c>
      <c r="AO167" s="174" t="str">
        <f>IF(SUM('市受託(公益)'!M167)=0,"",SUM('市受託(公益)'!M167)/1000)</f>
        <v/>
      </c>
      <c r="AP167" s="174" t="e">
        <f>IF(SUM('市受託(公益)'!#REF!)=0,"",SUM('市受託(公益)'!#REF!)/1000)</f>
        <v>#REF!</v>
      </c>
    </row>
    <row r="168" spans="1:42" ht="13.8" hidden="1" outlineLevel="3">
      <c r="A168" s="170"/>
      <c r="F168" s="178" t="s">
        <v>705</v>
      </c>
      <c r="G168" s="43" t="s">
        <v>777</v>
      </c>
      <c r="H168" s="166">
        <v>15007</v>
      </c>
      <c r="I168" s="166">
        <f t="shared" si="4"/>
        <v>15828</v>
      </c>
      <c r="J168" s="166">
        <f t="shared" si="5"/>
        <v>821</v>
      </c>
      <c r="K168" s="167" t="str">
        <f>IF(SUM(法人!H168)=0,"",SUM(法人!H168)/1000)</f>
        <v/>
      </c>
      <c r="L168" s="168" t="str">
        <f>IF(SUM(地域!H168)=0,"",SUM(地域!H168)/1000)</f>
        <v/>
      </c>
      <c r="M168" s="168" t="str">
        <f>IF(SUM(相談!H168)=0,"",SUM(相談!H168)/1000)</f>
        <v/>
      </c>
      <c r="N168" s="168" t="str">
        <f>IF(SUM(相談!I168)=0,"",SUM(相談!I168)/1000)</f>
        <v/>
      </c>
      <c r="O168" s="168" t="str">
        <f>IF(SUM(相談!M168)=0,"",SUM(相談!M168)/1000)</f>
        <v/>
      </c>
      <c r="P168" s="168" t="str">
        <f>IF(SUM(相談!Q168)=0,"",SUM(相談!Q168)/1000)</f>
        <v/>
      </c>
      <c r="Q168" s="168" t="str">
        <f>IF(SUM(基金!H168)=0,"",SUM(基金!H168)/1000)</f>
        <v/>
      </c>
      <c r="R168" s="168" t="str">
        <f>IF(SUM(善銀!H168)=0,"",SUM(善銀!H168)/1000)</f>
        <v/>
      </c>
      <c r="S168" s="168" t="str">
        <f>IF(SUM(一般募金!H168)=0,"",SUM(一般募金!H168)/1000)</f>
        <v/>
      </c>
      <c r="T168" s="168" t="str">
        <f>IF(SUM(一般募金!I168)=0,"",SUM(一般募金!I168)/1000)</f>
        <v/>
      </c>
      <c r="U168" s="168" t="str">
        <f>IF(SUM(一般募金!K168)=0,"",SUM(一般募金!K168)/1000)</f>
        <v/>
      </c>
      <c r="V168" s="168" t="str">
        <f>IF(SUM(歳末募金!H168)=0,"",SUM(歳末募金!I168)/1000)</f>
        <v/>
      </c>
      <c r="W168" s="168" t="str">
        <f>IF(SUM(センター管理!H168)=0,"",SUM(センター管理!H168)/1000)</f>
        <v/>
      </c>
      <c r="X168" s="168" t="str">
        <f>IF(SUM(センター管理!I168)=0,"",SUM(センター管理!I168)/1000)</f>
        <v/>
      </c>
      <c r="Y168" s="168" t="str">
        <f>IF(SUM(センター管理!L168)=0,"",SUM(センター管理!L168)/1000)</f>
        <v/>
      </c>
      <c r="Z168" s="168" t="e">
        <f>IF(SUM(センター管理!#REF!)=0,"",SUM(センター管理!#REF!)/1000)</f>
        <v>#REF!</v>
      </c>
      <c r="AA168" s="168">
        <f>IF(SUM(居宅!H168)=0,"",SUM(居宅!H168)/1000)</f>
        <v>15828</v>
      </c>
      <c r="AB168" s="168" t="str">
        <f>IF(SUM(居宅!I168)=0,"",SUM(居宅!I168)/1000)</f>
        <v/>
      </c>
      <c r="AC168" s="168">
        <f>IF(SUM(居宅!L168)=0,"",SUM(居宅!L168)/1000)</f>
        <v>15828</v>
      </c>
      <c r="AD168" s="168" t="str">
        <f>IF(SUM(居宅!AB168)=0,"",SUM(居宅!AB168)/1000)</f>
        <v/>
      </c>
      <c r="AE168" s="168" t="str">
        <f>IF(SUM(居宅!AF168)=0,"",SUM(居宅!AF168)/1000)</f>
        <v/>
      </c>
      <c r="AF168" s="168" t="str">
        <f>IF(SUM(居宅!AP168)=0,"",SUM(居宅!AP168)/1000)</f>
        <v/>
      </c>
      <c r="AG168" s="168" t="str">
        <f>IF(SUM(居宅!AT168)=0,"",SUM(居宅!AT168)/1000)</f>
        <v/>
      </c>
      <c r="AH168" s="168" t="str">
        <f>IF(SUM(作業所!H168)=0,"",SUM(作業所!H168)/1000)</f>
        <v/>
      </c>
      <c r="AI168" s="168" t="str">
        <f>IF(SUM(作業所!I168)=0,"",SUM(作業所!I168)/1000)</f>
        <v/>
      </c>
      <c r="AJ168" s="168" t="str">
        <f>IF(SUM(作業所!K168)=0,"",SUM(作業所!K168)/1000)</f>
        <v/>
      </c>
      <c r="AK168" s="168" t="str">
        <f>IF(SUM(作業所!R168)=0,"",SUM(作業所!R168)/1000)</f>
        <v/>
      </c>
      <c r="AL168" s="621" t="str">
        <f>IF(SUM('市受託(公益)'!H168)=0,"",SUM('市受託(公益)'!H168)/1000)</f>
        <v/>
      </c>
      <c r="AM168" s="603"/>
      <c r="AN168" s="174"/>
      <c r="AO168" s="174"/>
      <c r="AP168" s="174"/>
    </row>
    <row r="169" spans="1:42" ht="13.8" hidden="1" outlineLevel="3">
      <c r="A169" s="170"/>
      <c r="F169" s="178" t="s">
        <v>706</v>
      </c>
      <c r="G169" s="43" t="s">
        <v>778</v>
      </c>
      <c r="H169" s="166">
        <v>666</v>
      </c>
      <c r="I169" s="166">
        <f t="shared" si="4"/>
        <v>679</v>
      </c>
      <c r="J169" s="166">
        <f t="shared" si="5"/>
        <v>13</v>
      </c>
      <c r="K169" s="167" t="str">
        <f>IF(SUM(法人!H169)=0,"",SUM(法人!H169)/1000)</f>
        <v/>
      </c>
      <c r="L169" s="168" t="str">
        <f>IF(SUM(地域!H169)=0,"",SUM(地域!H169)/1000)</f>
        <v/>
      </c>
      <c r="M169" s="168" t="str">
        <f>IF(SUM(相談!H169)=0,"",SUM(相談!H169)/1000)</f>
        <v/>
      </c>
      <c r="N169" s="168" t="str">
        <f>IF(SUM(相談!I169)=0,"",SUM(相談!I169)/1000)</f>
        <v/>
      </c>
      <c r="O169" s="168" t="str">
        <f>IF(SUM(相談!M169)=0,"",SUM(相談!M169)/1000)</f>
        <v/>
      </c>
      <c r="P169" s="168" t="str">
        <f>IF(SUM(相談!Q169)=0,"",SUM(相談!Q169)/1000)</f>
        <v/>
      </c>
      <c r="Q169" s="168" t="str">
        <f>IF(SUM(基金!H169)=0,"",SUM(基金!H169)/1000)</f>
        <v/>
      </c>
      <c r="R169" s="168" t="str">
        <f>IF(SUM(善銀!H169)=0,"",SUM(善銀!H169)/1000)</f>
        <v/>
      </c>
      <c r="S169" s="168" t="str">
        <f>IF(SUM(一般募金!H169)=0,"",SUM(一般募金!H169)/1000)</f>
        <v/>
      </c>
      <c r="T169" s="168" t="str">
        <f>IF(SUM(一般募金!I169)=0,"",SUM(一般募金!I169)/1000)</f>
        <v/>
      </c>
      <c r="U169" s="168" t="str">
        <f>IF(SUM(一般募金!K169)=0,"",SUM(一般募金!K169)/1000)</f>
        <v/>
      </c>
      <c r="V169" s="168" t="str">
        <f>IF(SUM(歳末募金!H169)=0,"",SUM(歳末募金!I169)/1000)</f>
        <v/>
      </c>
      <c r="W169" s="168" t="str">
        <f>IF(SUM(センター管理!H169)=0,"",SUM(センター管理!H169)/1000)</f>
        <v/>
      </c>
      <c r="X169" s="168" t="str">
        <f>IF(SUM(センター管理!I169)=0,"",SUM(センター管理!I169)/1000)</f>
        <v/>
      </c>
      <c r="Y169" s="168" t="str">
        <f>IF(SUM(センター管理!L169)=0,"",SUM(センター管理!L169)/1000)</f>
        <v/>
      </c>
      <c r="Z169" s="168" t="e">
        <f>IF(SUM(センター管理!#REF!)=0,"",SUM(センター管理!#REF!)/1000)</f>
        <v>#REF!</v>
      </c>
      <c r="AA169" s="168">
        <f>IF(SUM(居宅!H169)=0,"",SUM(居宅!H169)/1000)</f>
        <v>679</v>
      </c>
      <c r="AB169" s="168" t="str">
        <f>IF(SUM(居宅!I169)=0,"",SUM(居宅!I169)/1000)</f>
        <v/>
      </c>
      <c r="AC169" s="168">
        <f>IF(SUM(居宅!L169)=0,"",SUM(居宅!L169)/1000)</f>
        <v>679</v>
      </c>
      <c r="AD169" s="168" t="str">
        <f>IF(SUM(居宅!AB169)=0,"",SUM(居宅!AB169)/1000)</f>
        <v/>
      </c>
      <c r="AE169" s="168" t="str">
        <f>IF(SUM(居宅!AF169)=0,"",SUM(居宅!AF169)/1000)</f>
        <v/>
      </c>
      <c r="AF169" s="168" t="str">
        <f>IF(SUM(居宅!AP169)=0,"",SUM(居宅!AP169)/1000)</f>
        <v/>
      </c>
      <c r="AG169" s="168" t="str">
        <f>IF(SUM(居宅!AT169)=0,"",SUM(居宅!AT169)/1000)</f>
        <v/>
      </c>
      <c r="AH169" s="168" t="str">
        <f>IF(SUM(作業所!H169)=0,"",SUM(作業所!H169)/1000)</f>
        <v/>
      </c>
      <c r="AI169" s="168" t="str">
        <f>IF(SUM(作業所!I169)=0,"",SUM(作業所!I169)/1000)</f>
        <v/>
      </c>
      <c r="AJ169" s="168" t="str">
        <f>IF(SUM(作業所!K169)=0,"",SUM(作業所!K169)/1000)</f>
        <v/>
      </c>
      <c r="AK169" s="168" t="str">
        <f>IF(SUM(作業所!R169)=0,"",SUM(作業所!R169)/1000)</f>
        <v/>
      </c>
      <c r="AL169" s="621" t="str">
        <f>IF(SUM('市受託(公益)'!H169)=0,"",SUM('市受託(公益)'!H169)/1000)</f>
        <v/>
      </c>
      <c r="AM169" s="603"/>
      <c r="AN169" s="174"/>
      <c r="AO169" s="174"/>
      <c r="AP169" s="174"/>
    </row>
    <row r="170" spans="1:42" ht="13.8" hidden="1" outlineLevel="2">
      <c r="A170" s="170"/>
      <c r="F170" s="27" t="s">
        <v>651</v>
      </c>
      <c r="G170" s="47" t="s">
        <v>89</v>
      </c>
      <c r="H170" s="166" t="s">
        <v>914</v>
      </c>
      <c r="I170" s="166" t="str">
        <f t="shared" si="4"/>
        <v/>
      </c>
      <c r="J170" s="166" t="str">
        <f t="shared" si="5"/>
        <v xml:space="preserve"> </v>
      </c>
      <c r="K170" s="167" t="str">
        <f>IF(SUM(法人!H170)=0,"",SUM(法人!H170)/1000)</f>
        <v/>
      </c>
      <c r="L170" s="168" t="str">
        <f>IF(SUM(地域!H170)=0,"",SUM(地域!H170)/1000)</f>
        <v/>
      </c>
      <c r="M170" s="168" t="str">
        <f>IF(SUM(相談!H170)=0,"",SUM(相談!H170)/1000)</f>
        <v/>
      </c>
      <c r="N170" s="168" t="str">
        <f>IF(SUM(相談!I170)=0,"",SUM(相談!I170)/1000)</f>
        <v/>
      </c>
      <c r="O170" s="168" t="str">
        <f>IF(SUM(相談!M170)=0,"",SUM(相談!M170)/1000)</f>
        <v/>
      </c>
      <c r="P170" s="168" t="str">
        <f>IF(SUM(相談!Q170)=0,"",SUM(相談!Q170)/1000)</f>
        <v/>
      </c>
      <c r="Q170" s="168" t="str">
        <f>IF(SUM(基金!H170)=0,"",SUM(基金!H170)/1000)</f>
        <v/>
      </c>
      <c r="R170" s="168" t="str">
        <f>IF(SUM(善銀!H170)=0,"",SUM(善銀!H170)/1000)</f>
        <v/>
      </c>
      <c r="S170" s="168" t="str">
        <f>IF(SUM(一般募金!H170)=0,"",SUM(一般募金!H170)/1000)</f>
        <v/>
      </c>
      <c r="T170" s="168" t="str">
        <f>IF(SUM(一般募金!I170)=0,"",SUM(一般募金!I170)/1000)</f>
        <v/>
      </c>
      <c r="U170" s="168" t="str">
        <f>IF(SUM(一般募金!K170)=0,"",SUM(一般募金!K170)/1000)</f>
        <v/>
      </c>
      <c r="V170" s="168" t="str">
        <f>IF(SUM(歳末募金!H170)=0,"",SUM(歳末募金!I170)/1000)</f>
        <v/>
      </c>
      <c r="W170" s="168" t="str">
        <f>IF(SUM(センター管理!H170)=0,"",SUM(センター管理!H170)/1000)</f>
        <v/>
      </c>
      <c r="X170" s="168" t="str">
        <f>IF(SUM(センター管理!I170)=0,"",SUM(センター管理!I170)/1000)</f>
        <v/>
      </c>
      <c r="Y170" s="168" t="str">
        <f>IF(SUM(センター管理!L170)=0,"",SUM(センター管理!L170)/1000)</f>
        <v/>
      </c>
      <c r="Z170" s="168" t="e">
        <f>IF(SUM(センター管理!#REF!)=0,"",SUM(センター管理!#REF!)/1000)</f>
        <v>#REF!</v>
      </c>
      <c r="AA170" s="168" t="str">
        <f>IF(SUM(居宅!H170)=0,"",SUM(居宅!H170)/1000)</f>
        <v/>
      </c>
      <c r="AB170" s="168" t="str">
        <f>IF(SUM(居宅!I170)=0,"",SUM(居宅!I170)/1000)</f>
        <v/>
      </c>
      <c r="AC170" s="168" t="str">
        <f>IF(SUM(居宅!L170)=0,"",SUM(居宅!L170)/1000)</f>
        <v/>
      </c>
      <c r="AD170" s="168" t="str">
        <f>IF(SUM(居宅!AB170)=0,"",SUM(居宅!AB170)/1000)</f>
        <v/>
      </c>
      <c r="AE170" s="168" t="str">
        <f>IF(SUM(居宅!AF170)=0,"",SUM(居宅!AF170)/1000)</f>
        <v/>
      </c>
      <c r="AF170" s="168" t="str">
        <f>IF(SUM(居宅!AP170)=0,"",SUM(居宅!AP170)/1000)</f>
        <v/>
      </c>
      <c r="AG170" s="168" t="str">
        <f>IF(SUM(居宅!AT170)=0,"",SUM(居宅!AT170)/1000)</f>
        <v/>
      </c>
      <c r="AH170" s="168" t="str">
        <f>IF(SUM(作業所!H170)=0,"",SUM(作業所!H170)/1000)</f>
        <v/>
      </c>
      <c r="AI170" s="168" t="str">
        <f>IF(SUM(作業所!I170)=0,"",SUM(作業所!I170)/1000)</f>
        <v/>
      </c>
      <c r="AJ170" s="168" t="str">
        <f>IF(SUM(作業所!K170)=0,"",SUM(作業所!K170)/1000)</f>
        <v/>
      </c>
      <c r="AK170" s="168" t="str">
        <f>IF(SUM(作業所!R170)=0,"",SUM(作業所!R170)/1000)</f>
        <v/>
      </c>
      <c r="AL170" s="621" t="str">
        <f>IF(SUM('市受託(公益)'!H170)=0,"",SUM('市受託(公益)'!H170)/1000)</f>
        <v/>
      </c>
      <c r="AM170" s="603" t="str">
        <f>IF(SUM('市受託(公益)'!I170)=0,"",SUM('市受託(公益)'!I170)/1000)</f>
        <v/>
      </c>
      <c r="AN170" s="174" t="str">
        <f>IF(SUM('市受託(公益)'!K170)=0,"",SUM('市受託(公益)'!K170)/1000)</f>
        <v/>
      </c>
      <c r="AO170" s="174" t="str">
        <f>IF(SUM('市受託(公益)'!M170)=0,"",SUM('市受託(公益)'!M170)/1000)</f>
        <v/>
      </c>
      <c r="AP170" s="174" t="e">
        <f>IF(SUM('市受託(公益)'!#REF!)=0,"",SUM('市受託(公益)'!#REF!)/1000)</f>
        <v>#REF!</v>
      </c>
    </row>
    <row r="171" spans="1:42" ht="13.8" hidden="1" outlineLevel="2">
      <c r="A171" s="170"/>
      <c r="F171" s="27" t="s">
        <v>112</v>
      </c>
      <c r="G171" s="47" t="s">
        <v>90</v>
      </c>
      <c r="H171" s="166">
        <v>61210</v>
      </c>
      <c r="I171" s="166">
        <f t="shared" si="4"/>
        <v>61549</v>
      </c>
      <c r="J171" s="166">
        <f t="shared" si="5"/>
        <v>339</v>
      </c>
      <c r="K171" s="167" t="str">
        <f>IF(SUM(法人!H171)=0,"",SUM(法人!H171)/1000)</f>
        <v/>
      </c>
      <c r="L171" s="168" t="str">
        <f>IF(SUM(地域!H171)=0,"",SUM(地域!H171)/1000)</f>
        <v/>
      </c>
      <c r="M171" s="168" t="str">
        <f>IF(SUM(相談!H171)=0,"",SUM(相談!H171)/1000)</f>
        <v/>
      </c>
      <c r="N171" s="168" t="str">
        <f>IF(SUM(相談!I171)=0,"",SUM(相談!I171)/1000)</f>
        <v/>
      </c>
      <c r="O171" s="168" t="str">
        <f>IF(SUM(相談!M171)=0,"",SUM(相談!M171)/1000)</f>
        <v/>
      </c>
      <c r="P171" s="168" t="str">
        <f>IF(SUM(相談!Q171)=0,"",SUM(相談!Q171)/1000)</f>
        <v/>
      </c>
      <c r="Q171" s="168" t="str">
        <f>IF(SUM(基金!H171)=0,"",SUM(基金!H171)/1000)</f>
        <v/>
      </c>
      <c r="R171" s="168" t="str">
        <f>IF(SUM(善銀!H171)=0,"",SUM(善銀!H171)/1000)</f>
        <v/>
      </c>
      <c r="S171" s="168" t="str">
        <f>IF(SUM(一般募金!H171)=0,"",SUM(一般募金!H171)/1000)</f>
        <v/>
      </c>
      <c r="T171" s="168" t="str">
        <f>IF(SUM(一般募金!I171)=0,"",SUM(一般募金!I171)/1000)</f>
        <v/>
      </c>
      <c r="U171" s="168" t="str">
        <f>IF(SUM(一般募金!K171)=0,"",SUM(一般募金!K171)/1000)</f>
        <v/>
      </c>
      <c r="V171" s="168" t="str">
        <f>IF(SUM(歳末募金!H171)=0,"",SUM(歳末募金!I171)/1000)</f>
        <v/>
      </c>
      <c r="W171" s="168" t="str">
        <f>IF(SUM(センター管理!H171)=0,"",SUM(センター管理!H171)/1000)</f>
        <v/>
      </c>
      <c r="X171" s="168" t="str">
        <f>IF(SUM(センター管理!I171)=0,"",SUM(センター管理!I171)/1000)</f>
        <v/>
      </c>
      <c r="Y171" s="168" t="str">
        <f>IF(SUM(センター管理!L171)=0,"",SUM(センター管理!L171)/1000)</f>
        <v/>
      </c>
      <c r="Z171" s="168" t="e">
        <f>IF(SUM(センター管理!#REF!)=0,"",SUM(センター管理!#REF!)/1000)</f>
        <v>#REF!</v>
      </c>
      <c r="AA171" s="168" t="str">
        <f>IF(SUM(居宅!H171)=0,"",SUM(居宅!H171)/1000)</f>
        <v/>
      </c>
      <c r="AB171" s="168" t="str">
        <f>IF(SUM(居宅!I171)=0,"",SUM(居宅!I171)/1000)</f>
        <v/>
      </c>
      <c r="AC171" s="168" t="str">
        <f>IF(SUM(居宅!L171)=0,"",SUM(居宅!L171)/1000)</f>
        <v/>
      </c>
      <c r="AD171" s="168" t="str">
        <f>IF(SUM(居宅!AB171)=0,"",SUM(居宅!AB171)/1000)</f>
        <v/>
      </c>
      <c r="AE171" s="168" t="str">
        <f>IF(SUM(居宅!AF171)=0,"",SUM(居宅!AF171)/1000)</f>
        <v/>
      </c>
      <c r="AF171" s="168" t="str">
        <f>IF(SUM(居宅!AP171)=0,"",SUM(居宅!AP171)/1000)</f>
        <v/>
      </c>
      <c r="AG171" s="168" t="str">
        <f>IF(SUM(居宅!AT171)=0,"",SUM(居宅!AT171)/1000)</f>
        <v/>
      </c>
      <c r="AH171" s="168">
        <f>IF(SUM(作業所!H171)=0,"",SUM(作業所!H171)/1000)</f>
        <v>61549</v>
      </c>
      <c r="AI171" s="168" t="str">
        <f>IF(SUM(作業所!I171)=0,"",SUM(作業所!I171)/1000)</f>
        <v/>
      </c>
      <c r="AJ171" s="168">
        <f>IF(SUM(作業所!K171)=0,"",SUM(作業所!K171)/1000)</f>
        <v>40773</v>
      </c>
      <c r="AK171" s="168">
        <f>IF(SUM(作業所!R171)=0,"",SUM(作業所!R171)/1000)</f>
        <v>20776</v>
      </c>
      <c r="AL171" s="621" t="str">
        <f>IF(SUM('市受託(公益)'!H171)=0,"",SUM('市受託(公益)'!H171)/1000)</f>
        <v/>
      </c>
      <c r="AM171" s="603" t="str">
        <f>IF(SUM('市受託(公益)'!I171)=0,"",SUM('市受託(公益)'!I171)/1000)</f>
        <v/>
      </c>
      <c r="AN171" s="174" t="str">
        <f>IF(SUM('市受託(公益)'!K171)=0,"",SUM('市受託(公益)'!K171)/1000)</f>
        <v/>
      </c>
      <c r="AO171" s="174" t="str">
        <f>IF(SUM('市受託(公益)'!M171)=0,"",SUM('市受託(公益)'!M171)/1000)</f>
        <v/>
      </c>
      <c r="AP171" s="174" t="e">
        <f>IF(SUM('市受託(公益)'!#REF!)=0,"",SUM('市受託(公益)'!#REF!)/1000)</f>
        <v>#REF!</v>
      </c>
    </row>
    <row r="172" spans="1:42" ht="13.8" hidden="1" outlineLevel="3">
      <c r="A172" s="170"/>
      <c r="F172" s="178" t="s">
        <v>705</v>
      </c>
      <c r="G172" s="43" t="s">
        <v>779</v>
      </c>
      <c r="H172" s="166">
        <v>59573</v>
      </c>
      <c r="I172" s="166">
        <f t="shared" si="4"/>
        <v>59912</v>
      </c>
      <c r="J172" s="166">
        <f t="shared" si="5"/>
        <v>339</v>
      </c>
      <c r="K172" s="167" t="str">
        <f>IF(SUM(法人!H172)=0,"",SUM(法人!H172)/1000)</f>
        <v/>
      </c>
      <c r="L172" s="168" t="str">
        <f>IF(SUM(地域!H172)=0,"",SUM(地域!H172)/1000)</f>
        <v/>
      </c>
      <c r="M172" s="168" t="str">
        <f>IF(SUM(相談!H172)=0,"",SUM(相談!H172)/1000)</f>
        <v/>
      </c>
      <c r="N172" s="168" t="str">
        <f>IF(SUM(相談!I172)=0,"",SUM(相談!I172)/1000)</f>
        <v/>
      </c>
      <c r="O172" s="168" t="str">
        <f>IF(SUM(相談!M172)=0,"",SUM(相談!M172)/1000)</f>
        <v/>
      </c>
      <c r="P172" s="168" t="str">
        <f>IF(SUM(相談!Q172)=0,"",SUM(相談!Q172)/1000)</f>
        <v/>
      </c>
      <c r="Q172" s="168" t="str">
        <f>IF(SUM(基金!H172)=0,"",SUM(基金!H172)/1000)</f>
        <v/>
      </c>
      <c r="R172" s="168" t="str">
        <f>IF(SUM(善銀!H172)=0,"",SUM(善銀!H172)/1000)</f>
        <v/>
      </c>
      <c r="S172" s="168" t="str">
        <f>IF(SUM(一般募金!H172)=0,"",SUM(一般募金!H172)/1000)</f>
        <v/>
      </c>
      <c r="T172" s="168" t="str">
        <f>IF(SUM(一般募金!I172)=0,"",SUM(一般募金!I172)/1000)</f>
        <v/>
      </c>
      <c r="U172" s="168" t="str">
        <f>IF(SUM(一般募金!K172)=0,"",SUM(一般募金!K172)/1000)</f>
        <v/>
      </c>
      <c r="V172" s="168" t="str">
        <f>IF(SUM(歳末募金!H172)=0,"",SUM(歳末募金!I172)/1000)</f>
        <v/>
      </c>
      <c r="W172" s="168" t="str">
        <f>IF(SUM(センター管理!H172)=0,"",SUM(センター管理!H172)/1000)</f>
        <v/>
      </c>
      <c r="X172" s="168" t="str">
        <f>IF(SUM(センター管理!I172)=0,"",SUM(センター管理!I172)/1000)</f>
        <v/>
      </c>
      <c r="Y172" s="168" t="str">
        <f>IF(SUM(センター管理!L172)=0,"",SUM(センター管理!L172)/1000)</f>
        <v/>
      </c>
      <c r="Z172" s="168" t="e">
        <f>IF(SUM(センター管理!#REF!)=0,"",SUM(センター管理!#REF!)/1000)</f>
        <v>#REF!</v>
      </c>
      <c r="AA172" s="168" t="str">
        <f>IF(SUM(居宅!H172)=0,"",SUM(居宅!H172)/1000)</f>
        <v/>
      </c>
      <c r="AB172" s="168" t="str">
        <f>IF(SUM(居宅!I172)=0,"",SUM(居宅!I172)/1000)</f>
        <v/>
      </c>
      <c r="AC172" s="168" t="str">
        <f>IF(SUM(居宅!L172)=0,"",SUM(居宅!L172)/1000)</f>
        <v/>
      </c>
      <c r="AD172" s="168" t="str">
        <f>IF(SUM(居宅!AB172)=0,"",SUM(居宅!AB172)/1000)</f>
        <v/>
      </c>
      <c r="AE172" s="168" t="str">
        <f>IF(SUM(居宅!AF172)=0,"",SUM(居宅!AF172)/1000)</f>
        <v/>
      </c>
      <c r="AF172" s="168" t="str">
        <f>IF(SUM(居宅!AP172)=0,"",SUM(居宅!AP172)/1000)</f>
        <v/>
      </c>
      <c r="AG172" s="168" t="str">
        <f>IF(SUM(居宅!AT172)=0,"",SUM(居宅!AT172)/1000)</f>
        <v/>
      </c>
      <c r="AH172" s="168">
        <f>IF(SUM(作業所!H172)=0,"",SUM(作業所!H172)/1000)</f>
        <v>59912</v>
      </c>
      <c r="AI172" s="168" t="str">
        <f>IF(SUM(作業所!I172)=0,"",SUM(作業所!I172)/1000)</f>
        <v/>
      </c>
      <c r="AJ172" s="168">
        <f>IF(SUM(作業所!K172)=0,"",SUM(作業所!K172)/1000)</f>
        <v>39136</v>
      </c>
      <c r="AK172" s="168">
        <f>IF(SUM(作業所!R172)=0,"",SUM(作業所!R172)/1000)</f>
        <v>20776</v>
      </c>
      <c r="AL172" s="621" t="str">
        <f>IF(SUM('市受託(公益)'!H172)=0,"",SUM('市受託(公益)'!H172)/1000)</f>
        <v/>
      </c>
      <c r="AM172" s="603"/>
      <c r="AN172" s="174"/>
      <c r="AO172" s="174"/>
      <c r="AP172" s="174"/>
    </row>
    <row r="173" spans="1:42" ht="13.8" hidden="1" outlineLevel="3">
      <c r="A173" s="170"/>
      <c r="F173" s="178" t="s">
        <v>706</v>
      </c>
      <c r="G173" s="43" t="s">
        <v>780</v>
      </c>
      <c r="H173" s="166">
        <v>1637</v>
      </c>
      <c r="I173" s="166">
        <f t="shared" si="4"/>
        <v>1637</v>
      </c>
      <c r="J173" s="166">
        <f t="shared" si="5"/>
        <v>0</v>
      </c>
      <c r="K173" s="167" t="str">
        <f>IF(SUM(法人!H173)=0,"",SUM(法人!H173)/1000)</f>
        <v/>
      </c>
      <c r="L173" s="168" t="str">
        <f>IF(SUM(地域!H173)=0,"",SUM(地域!H173)/1000)</f>
        <v/>
      </c>
      <c r="M173" s="168" t="str">
        <f>IF(SUM(相談!H173)=0,"",SUM(相談!H173)/1000)</f>
        <v/>
      </c>
      <c r="N173" s="168" t="str">
        <f>IF(SUM(相談!I173)=0,"",SUM(相談!I173)/1000)</f>
        <v/>
      </c>
      <c r="O173" s="168" t="str">
        <f>IF(SUM(相談!M173)=0,"",SUM(相談!M173)/1000)</f>
        <v/>
      </c>
      <c r="P173" s="168" t="str">
        <f>IF(SUM(相談!Q173)=0,"",SUM(相談!Q173)/1000)</f>
        <v/>
      </c>
      <c r="Q173" s="168" t="str">
        <f>IF(SUM(基金!H173)=0,"",SUM(基金!H173)/1000)</f>
        <v/>
      </c>
      <c r="R173" s="168" t="str">
        <f>IF(SUM(善銀!H173)=0,"",SUM(善銀!H173)/1000)</f>
        <v/>
      </c>
      <c r="S173" s="168" t="str">
        <f>IF(SUM(一般募金!H173)=0,"",SUM(一般募金!H173)/1000)</f>
        <v/>
      </c>
      <c r="T173" s="168" t="str">
        <f>IF(SUM(一般募金!I173)=0,"",SUM(一般募金!I173)/1000)</f>
        <v/>
      </c>
      <c r="U173" s="168" t="str">
        <f>IF(SUM(一般募金!K173)=0,"",SUM(一般募金!K173)/1000)</f>
        <v/>
      </c>
      <c r="V173" s="168" t="str">
        <f>IF(SUM(歳末募金!H173)=0,"",SUM(歳末募金!I173)/1000)</f>
        <v/>
      </c>
      <c r="W173" s="168" t="str">
        <f>IF(SUM(センター管理!H173)=0,"",SUM(センター管理!H173)/1000)</f>
        <v/>
      </c>
      <c r="X173" s="168" t="str">
        <f>IF(SUM(センター管理!I173)=0,"",SUM(センター管理!I173)/1000)</f>
        <v/>
      </c>
      <c r="Y173" s="168" t="str">
        <f>IF(SUM(センター管理!L173)=0,"",SUM(センター管理!L173)/1000)</f>
        <v/>
      </c>
      <c r="Z173" s="168" t="e">
        <f>IF(SUM(センター管理!#REF!)=0,"",SUM(センター管理!#REF!)/1000)</f>
        <v>#REF!</v>
      </c>
      <c r="AA173" s="168" t="str">
        <f>IF(SUM(居宅!H173)=0,"",SUM(居宅!H173)/1000)</f>
        <v/>
      </c>
      <c r="AB173" s="168" t="str">
        <f>IF(SUM(居宅!I173)=0,"",SUM(居宅!I173)/1000)</f>
        <v/>
      </c>
      <c r="AC173" s="168" t="str">
        <f>IF(SUM(居宅!L173)=0,"",SUM(居宅!L173)/1000)</f>
        <v/>
      </c>
      <c r="AD173" s="168" t="str">
        <f>IF(SUM(居宅!AB173)=0,"",SUM(居宅!AB173)/1000)</f>
        <v/>
      </c>
      <c r="AE173" s="168" t="str">
        <f>IF(SUM(居宅!AF173)=0,"",SUM(居宅!AF173)/1000)</f>
        <v/>
      </c>
      <c r="AF173" s="168" t="str">
        <f>IF(SUM(居宅!AP173)=0,"",SUM(居宅!AP173)/1000)</f>
        <v/>
      </c>
      <c r="AG173" s="168" t="str">
        <f>IF(SUM(居宅!AT173)=0,"",SUM(居宅!AT173)/1000)</f>
        <v/>
      </c>
      <c r="AH173" s="168">
        <f>IF(SUM(作業所!H173)=0,"",SUM(作業所!H173)/1000)</f>
        <v>1637</v>
      </c>
      <c r="AI173" s="168" t="str">
        <f>IF(SUM(作業所!I173)=0,"",SUM(作業所!I173)/1000)</f>
        <v/>
      </c>
      <c r="AJ173" s="168">
        <f>IF(SUM(作業所!K173)=0,"",SUM(作業所!K173)/1000)</f>
        <v>1637</v>
      </c>
      <c r="AK173" s="168" t="str">
        <f>IF(SUM(作業所!R173)=0,"",SUM(作業所!R173)/1000)</f>
        <v/>
      </c>
      <c r="AL173" s="621" t="str">
        <f>IF(SUM('市受託(公益)'!H173)=0,"",SUM('市受託(公益)'!H173)/1000)</f>
        <v/>
      </c>
      <c r="AM173" s="603"/>
      <c r="AN173" s="174"/>
      <c r="AO173" s="174"/>
      <c r="AP173" s="174"/>
    </row>
    <row r="174" spans="1:42" ht="13.8" hidden="1" outlineLevel="2">
      <c r="A174" s="170"/>
      <c r="F174" s="27" t="s">
        <v>652</v>
      </c>
      <c r="G174" s="47" t="s">
        <v>91</v>
      </c>
      <c r="H174" s="166" t="s">
        <v>914</v>
      </c>
      <c r="I174" s="166" t="str">
        <f t="shared" si="4"/>
        <v/>
      </c>
      <c r="J174" s="166" t="str">
        <f t="shared" si="5"/>
        <v xml:space="preserve"> </v>
      </c>
      <c r="K174" s="167" t="str">
        <f>IF(SUM(法人!H174)=0,"",SUM(法人!H174)/1000)</f>
        <v/>
      </c>
      <c r="L174" s="168" t="str">
        <f>IF(SUM(地域!H174)=0,"",SUM(地域!H174)/1000)</f>
        <v/>
      </c>
      <c r="M174" s="168" t="str">
        <f>IF(SUM(相談!H174)=0,"",SUM(相談!H174)/1000)</f>
        <v/>
      </c>
      <c r="N174" s="168" t="str">
        <f>IF(SUM(相談!I174)=0,"",SUM(相談!I174)/1000)</f>
        <v/>
      </c>
      <c r="O174" s="168" t="str">
        <f>IF(SUM(相談!M174)=0,"",SUM(相談!M174)/1000)</f>
        <v/>
      </c>
      <c r="P174" s="168" t="str">
        <f>IF(SUM(相談!Q174)=0,"",SUM(相談!Q174)/1000)</f>
        <v/>
      </c>
      <c r="Q174" s="168" t="str">
        <f>IF(SUM(基金!H174)=0,"",SUM(基金!H174)/1000)</f>
        <v/>
      </c>
      <c r="R174" s="168" t="str">
        <f>IF(SUM(善銀!H174)=0,"",SUM(善銀!H174)/1000)</f>
        <v/>
      </c>
      <c r="S174" s="168" t="str">
        <f>IF(SUM(一般募金!H174)=0,"",SUM(一般募金!H174)/1000)</f>
        <v/>
      </c>
      <c r="T174" s="168" t="str">
        <f>IF(SUM(一般募金!I174)=0,"",SUM(一般募金!I174)/1000)</f>
        <v/>
      </c>
      <c r="U174" s="168" t="str">
        <f>IF(SUM(一般募金!K174)=0,"",SUM(一般募金!K174)/1000)</f>
        <v/>
      </c>
      <c r="V174" s="168" t="str">
        <f>IF(SUM(歳末募金!H174)=0,"",SUM(歳末募金!I174)/1000)</f>
        <v/>
      </c>
      <c r="W174" s="168" t="str">
        <f>IF(SUM(センター管理!H174)=0,"",SUM(センター管理!H174)/1000)</f>
        <v/>
      </c>
      <c r="X174" s="168" t="str">
        <f>IF(SUM(センター管理!I174)=0,"",SUM(センター管理!I174)/1000)</f>
        <v/>
      </c>
      <c r="Y174" s="168" t="str">
        <f>IF(SUM(センター管理!L174)=0,"",SUM(センター管理!L174)/1000)</f>
        <v/>
      </c>
      <c r="Z174" s="168" t="e">
        <f>IF(SUM(センター管理!#REF!)=0,"",SUM(センター管理!#REF!)/1000)</f>
        <v>#REF!</v>
      </c>
      <c r="AA174" s="168" t="str">
        <f>IF(SUM(居宅!H174)=0,"",SUM(居宅!H174)/1000)</f>
        <v/>
      </c>
      <c r="AB174" s="168" t="str">
        <f>IF(SUM(居宅!I174)=0,"",SUM(居宅!I174)/1000)</f>
        <v/>
      </c>
      <c r="AC174" s="168" t="str">
        <f>IF(SUM(居宅!L174)=0,"",SUM(居宅!L174)/1000)</f>
        <v/>
      </c>
      <c r="AD174" s="168" t="str">
        <f>IF(SUM(居宅!AB174)=0,"",SUM(居宅!AB174)/1000)</f>
        <v/>
      </c>
      <c r="AE174" s="168" t="str">
        <f>IF(SUM(居宅!AF174)=0,"",SUM(居宅!AF174)/1000)</f>
        <v/>
      </c>
      <c r="AF174" s="168" t="str">
        <f>IF(SUM(居宅!AP174)=0,"",SUM(居宅!AP174)/1000)</f>
        <v/>
      </c>
      <c r="AG174" s="168" t="str">
        <f>IF(SUM(居宅!AT174)=0,"",SUM(居宅!AT174)/1000)</f>
        <v/>
      </c>
      <c r="AH174" s="168" t="str">
        <f>IF(SUM(作業所!H174)=0,"",SUM(作業所!H174)/1000)</f>
        <v/>
      </c>
      <c r="AI174" s="168" t="str">
        <f>IF(SUM(作業所!I174)=0,"",SUM(作業所!I174)/1000)</f>
        <v/>
      </c>
      <c r="AJ174" s="168" t="str">
        <f>IF(SUM(作業所!K174)=0,"",SUM(作業所!K174)/1000)</f>
        <v/>
      </c>
      <c r="AK174" s="168" t="str">
        <f>IF(SUM(作業所!R174)=0,"",SUM(作業所!R174)/1000)</f>
        <v/>
      </c>
      <c r="AL174" s="621" t="str">
        <f>IF(SUM('市受託(公益)'!H174)=0,"",SUM('市受託(公益)'!H174)/1000)</f>
        <v/>
      </c>
      <c r="AM174" s="603" t="str">
        <f>IF(SUM('市受託(公益)'!I174)=0,"",SUM('市受託(公益)'!I174)/1000)</f>
        <v/>
      </c>
      <c r="AN174" s="174" t="str">
        <f>IF(SUM('市受託(公益)'!K174)=0,"",SUM('市受託(公益)'!K174)/1000)</f>
        <v/>
      </c>
      <c r="AO174" s="174" t="str">
        <f>IF(SUM('市受託(公益)'!M174)=0,"",SUM('市受託(公益)'!M174)/1000)</f>
        <v/>
      </c>
      <c r="AP174" s="174" t="e">
        <f>IF(SUM('市受託(公益)'!#REF!)=0,"",SUM('市受託(公益)'!#REF!)/1000)</f>
        <v>#REF!</v>
      </c>
    </row>
    <row r="175" spans="1:42" ht="13.8" hidden="1" outlineLevel="2">
      <c r="A175" s="170"/>
      <c r="F175" s="27" t="s">
        <v>144</v>
      </c>
      <c r="G175" s="47" t="s">
        <v>355</v>
      </c>
      <c r="H175" s="166">
        <v>1500</v>
      </c>
      <c r="I175" s="166">
        <f t="shared" si="4"/>
        <v>1360</v>
      </c>
      <c r="J175" s="166">
        <f t="shared" si="5"/>
        <v>-140</v>
      </c>
      <c r="K175" s="167" t="str">
        <f>IF(SUM(法人!H175)=0,"",SUM(法人!H175)/1000)</f>
        <v/>
      </c>
      <c r="L175" s="168" t="str">
        <f>IF(SUM(地域!H175)=0,"",SUM(地域!H175)/1000)</f>
        <v/>
      </c>
      <c r="M175" s="168">
        <f>IF(SUM(相談!H175)=0,"",SUM(相談!H175)/1000)</f>
        <v>1360</v>
      </c>
      <c r="N175" s="168">
        <f>IF(SUM(相談!I175)=0,"",SUM(相談!I175)/1000)</f>
        <v>1360</v>
      </c>
      <c r="O175" s="168" t="str">
        <f>IF(SUM(相談!M175)=0,"",SUM(相談!M175)/1000)</f>
        <v/>
      </c>
      <c r="P175" s="168" t="str">
        <f>IF(SUM(相談!Q175)=0,"",SUM(相談!Q175)/1000)</f>
        <v/>
      </c>
      <c r="Q175" s="168" t="str">
        <f>IF(SUM(基金!H175)=0,"",SUM(基金!H175)/1000)</f>
        <v/>
      </c>
      <c r="R175" s="168" t="str">
        <f>IF(SUM(善銀!H175)=0,"",SUM(善銀!H175)/1000)</f>
        <v/>
      </c>
      <c r="S175" s="168" t="str">
        <f>IF(SUM(一般募金!H175)=0,"",SUM(一般募金!H175)/1000)</f>
        <v/>
      </c>
      <c r="T175" s="168" t="str">
        <f>IF(SUM(一般募金!I175)=0,"",SUM(一般募金!I175)/1000)</f>
        <v/>
      </c>
      <c r="U175" s="168" t="str">
        <f>IF(SUM(一般募金!K175)=0,"",SUM(一般募金!K175)/1000)</f>
        <v/>
      </c>
      <c r="V175" s="168" t="str">
        <f>IF(SUM(歳末募金!H175)=0,"",SUM(歳末募金!I175)/1000)</f>
        <v/>
      </c>
      <c r="W175" s="168" t="str">
        <f>IF(SUM(センター管理!H175)=0,"",SUM(センター管理!H175)/1000)</f>
        <v/>
      </c>
      <c r="X175" s="168" t="str">
        <f>IF(SUM(センター管理!I175)=0,"",SUM(センター管理!I175)/1000)</f>
        <v/>
      </c>
      <c r="Y175" s="168" t="str">
        <f>IF(SUM(センター管理!L175)=0,"",SUM(センター管理!L175)/1000)</f>
        <v/>
      </c>
      <c r="Z175" s="168" t="e">
        <f>IF(SUM(センター管理!#REF!)=0,"",SUM(センター管理!#REF!)/1000)</f>
        <v>#REF!</v>
      </c>
      <c r="AA175" s="168" t="str">
        <f>IF(SUM(居宅!H175)=0,"",SUM(居宅!H175)/1000)</f>
        <v/>
      </c>
      <c r="AB175" s="168" t="str">
        <f>IF(SUM(居宅!I175)=0,"",SUM(居宅!I175)/1000)</f>
        <v/>
      </c>
      <c r="AC175" s="168" t="str">
        <f>IF(SUM(居宅!L175)=0,"",SUM(居宅!L175)/1000)</f>
        <v/>
      </c>
      <c r="AD175" s="168" t="str">
        <f>IF(SUM(居宅!AB175)=0,"",SUM(居宅!AB175)/1000)</f>
        <v/>
      </c>
      <c r="AE175" s="168" t="str">
        <f>IF(SUM(居宅!AF175)=0,"",SUM(居宅!AF175)/1000)</f>
        <v/>
      </c>
      <c r="AF175" s="168" t="str">
        <f>IF(SUM(居宅!AP175)=0,"",SUM(居宅!AP175)/1000)</f>
        <v/>
      </c>
      <c r="AG175" s="168" t="str">
        <f>IF(SUM(居宅!AT175)=0,"",SUM(居宅!AT175)/1000)</f>
        <v/>
      </c>
      <c r="AH175" s="168" t="str">
        <f>IF(SUM(作業所!H175)=0,"",SUM(作業所!H175)/1000)</f>
        <v/>
      </c>
      <c r="AI175" s="168" t="str">
        <f>IF(SUM(作業所!I175)=0,"",SUM(作業所!I175)/1000)</f>
        <v/>
      </c>
      <c r="AJ175" s="168" t="str">
        <f>IF(SUM(作業所!K175)=0,"",SUM(作業所!K175)/1000)</f>
        <v/>
      </c>
      <c r="AK175" s="168" t="str">
        <f>IF(SUM(作業所!R175)=0,"",SUM(作業所!R175)/1000)</f>
        <v/>
      </c>
      <c r="AL175" s="621" t="str">
        <f>IF(SUM('市受託(公益)'!H175)=0,"",SUM('市受託(公益)'!H175)/1000)</f>
        <v/>
      </c>
      <c r="AM175" s="603" t="str">
        <f>IF(SUM('市受託(公益)'!I175)=0,"",SUM('市受託(公益)'!I175)/1000)</f>
        <v/>
      </c>
      <c r="AN175" s="174" t="str">
        <f>IF(SUM('市受託(公益)'!K175)=0,"",SUM('市受託(公益)'!K175)/1000)</f>
        <v/>
      </c>
      <c r="AO175" s="174" t="str">
        <f>IF(SUM('市受託(公益)'!M175)=0,"",SUM('市受託(公益)'!M175)/1000)</f>
        <v/>
      </c>
      <c r="AP175" s="174" t="e">
        <f>IF(SUM('市受託(公益)'!#REF!)=0,"",SUM('市受託(公益)'!#REF!)/1000)</f>
        <v>#REF!</v>
      </c>
    </row>
    <row r="176" spans="1:42" ht="13.8" hidden="1" outlineLevel="2">
      <c r="A176" s="170"/>
      <c r="F176" s="27" t="s">
        <v>653</v>
      </c>
      <c r="G176" s="47" t="s">
        <v>357</v>
      </c>
      <c r="H176" s="166" t="s">
        <v>914</v>
      </c>
      <c r="I176" s="166" t="str">
        <f t="shared" si="4"/>
        <v/>
      </c>
      <c r="J176" s="166" t="str">
        <f t="shared" si="5"/>
        <v xml:space="preserve"> </v>
      </c>
      <c r="K176" s="167" t="str">
        <f>IF(SUM(法人!H176)=0,"",SUM(法人!H176)/1000)</f>
        <v/>
      </c>
      <c r="L176" s="168" t="str">
        <f>IF(SUM(地域!H176)=0,"",SUM(地域!H176)/1000)</f>
        <v/>
      </c>
      <c r="M176" s="168" t="str">
        <f>IF(SUM(相談!H176)=0,"",SUM(相談!H176)/1000)</f>
        <v/>
      </c>
      <c r="N176" s="168" t="str">
        <f>IF(SUM(相談!I176)=0,"",SUM(相談!I176)/1000)</f>
        <v/>
      </c>
      <c r="O176" s="168" t="str">
        <f>IF(SUM(相談!M176)=0,"",SUM(相談!M176)/1000)</f>
        <v/>
      </c>
      <c r="P176" s="168" t="str">
        <f>IF(SUM(相談!Q176)=0,"",SUM(相談!Q176)/1000)</f>
        <v/>
      </c>
      <c r="Q176" s="168" t="str">
        <f>IF(SUM(基金!H176)=0,"",SUM(基金!H176)/1000)</f>
        <v/>
      </c>
      <c r="R176" s="168" t="str">
        <f>IF(SUM(善銀!H176)=0,"",SUM(善銀!H176)/1000)</f>
        <v/>
      </c>
      <c r="S176" s="168" t="str">
        <f>IF(SUM(一般募金!H176)=0,"",SUM(一般募金!H176)/1000)</f>
        <v/>
      </c>
      <c r="T176" s="168" t="str">
        <f>IF(SUM(一般募金!I176)=0,"",SUM(一般募金!I176)/1000)</f>
        <v/>
      </c>
      <c r="U176" s="168" t="str">
        <f>IF(SUM(一般募金!K176)=0,"",SUM(一般募金!K176)/1000)</f>
        <v/>
      </c>
      <c r="V176" s="168" t="str">
        <f>IF(SUM(歳末募金!H176)=0,"",SUM(歳末募金!I176)/1000)</f>
        <v/>
      </c>
      <c r="W176" s="168" t="str">
        <f>IF(SUM(センター管理!H176)=0,"",SUM(センター管理!H176)/1000)</f>
        <v/>
      </c>
      <c r="X176" s="168" t="str">
        <f>IF(SUM(センター管理!I176)=0,"",SUM(センター管理!I176)/1000)</f>
        <v/>
      </c>
      <c r="Y176" s="168" t="str">
        <f>IF(SUM(センター管理!L176)=0,"",SUM(センター管理!L176)/1000)</f>
        <v/>
      </c>
      <c r="Z176" s="168" t="e">
        <f>IF(SUM(センター管理!#REF!)=0,"",SUM(センター管理!#REF!)/1000)</f>
        <v>#REF!</v>
      </c>
      <c r="AA176" s="168" t="str">
        <f>IF(SUM(居宅!H176)=0,"",SUM(居宅!H176)/1000)</f>
        <v/>
      </c>
      <c r="AB176" s="168" t="str">
        <f>IF(SUM(居宅!I176)=0,"",SUM(居宅!I176)/1000)</f>
        <v/>
      </c>
      <c r="AC176" s="168" t="str">
        <f>IF(SUM(居宅!L176)=0,"",SUM(居宅!L176)/1000)</f>
        <v/>
      </c>
      <c r="AD176" s="168" t="str">
        <f>IF(SUM(居宅!AB176)=0,"",SUM(居宅!AB176)/1000)</f>
        <v/>
      </c>
      <c r="AE176" s="168" t="str">
        <f>IF(SUM(居宅!AF176)=0,"",SUM(居宅!AF176)/1000)</f>
        <v/>
      </c>
      <c r="AF176" s="168" t="str">
        <f>IF(SUM(居宅!AP176)=0,"",SUM(居宅!AP176)/1000)</f>
        <v/>
      </c>
      <c r="AG176" s="168" t="str">
        <f>IF(SUM(居宅!AT176)=0,"",SUM(居宅!AT176)/1000)</f>
        <v/>
      </c>
      <c r="AH176" s="168" t="str">
        <f>IF(SUM(作業所!H176)=0,"",SUM(作業所!H176)/1000)</f>
        <v/>
      </c>
      <c r="AI176" s="168" t="str">
        <f>IF(SUM(作業所!I176)=0,"",SUM(作業所!I176)/1000)</f>
        <v/>
      </c>
      <c r="AJ176" s="168" t="str">
        <f>IF(SUM(作業所!K176)=0,"",SUM(作業所!K176)/1000)</f>
        <v/>
      </c>
      <c r="AK176" s="168" t="str">
        <f>IF(SUM(作業所!R176)=0,"",SUM(作業所!R176)/1000)</f>
        <v/>
      </c>
      <c r="AL176" s="621" t="str">
        <f>IF(SUM('市受託(公益)'!H176)=0,"",SUM('市受託(公益)'!H176)/1000)</f>
        <v/>
      </c>
      <c r="AM176" s="603" t="str">
        <f>IF(SUM('市受託(公益)'!I176)=0,"",SUM('市受託(公益)'!I176)/1000)</f>
        <v/>
      </c>
      <c r="AN176" s="174" t="str">
        <f>IF(SUM('市受託(公益)'!K176)=0,"",SUM('市受託(公益)'!K176)/1000)</f>
        <v/>
      </c>
      <c r="AO176" s="174" t="str">
        <f>IF(SUM('市受託(公益)'!M176)=0,"",SUM('市受託(公益)'!M176)/1000)</f>
        <v/>
      </c>
      <c r="AP176" s="174" t="e">
        <f>IF(SUM('市受託(公益)'!#REF!)=0,"",SUM('市受託(公益)'!#REF!)/1000)</f>
        <v>#REF!</v>
      </c>
    </row>
    <row r="177" spans="1:55" ht="13.8" hidden="1" outlineLevel="1">
      <c r="A177" s="170"/>
      <c r="E177" s="88"/>
      <c r="F177" s="27" t="s">
        <v>113</v>
      </c>
      <c r="G177" s="47" t="s">
        <v>452</v>
      </c>
      <c r="H177" s="166">
        <v>625</v>
      </c>
      <c r="I177" s="166">
        <f t="shared" si="4"/>
        <v>544</v>
      </c>
      <c r="J177" s="166">
        <f t="shared" si="5"/>
        <v>-81</v>
      </c>
      <c r="K177" s="167" t="str">
        <f>IF(SUM(法人!H177)=0,"",SUM(法人!H177)/1000)</f>
        <v/>
      </c>
      <c r="L177" s="168" t="str">
        <f>IF(SUM(地域!H177)=0,"",SUM(地域!H177)/1000)</f>
        <v/>
      </c>
      <c r="M177" s="168" t="str">
        <f>IF(SUM(相談!H177)=0,"",SUM(相談!H177)/1000)</f>
        <v/>
      </c>
      <c r="N177" s="168" t="str">
        <f>IF(SUM(相談!I177)=0,"",SUM(相談!I177)/1000)</f>
        <v/>
      </c>
      <c r="O177" s="168" t="str">
        <f>IF(SUM(相談!M177)=0,"",SUM(相談!M177)/1000)</f>
        <v/>
      </c>
      <c r="P177" s="168" t="str">
        <f>IF(SUM(相談!Q177)=0,"",SUM(相談!Q177)/1000)</f>
        <v/>
      </c>
      <c r="Q177" s="168" t="str">
        <f>IF(SUM(基金!H177)=0,"",SUM(基金!H177)/1000)</f>
        <v/>
      </c>
      <c r="R177" s="168" t="str">
        <f>IF(SUM(善銀!H177)=0,"",SUM(善銀!H177)/1000)</f>
        <v/>
      </c>
      <c r="S177" s="168" t="str">
        <f>IF(SUM(一般募金!H177)=0,"",SUM(一般募金!H177)/1000)</f>
        <v/>
      </c>
      <c r="T177" s="168" t="str">
        <f>IF(SUM(一般募金!I177)=0,"",SUM(一般募金!I177)/1000)</f>
        <v/>
      </c>
      <c r="U177" s="168" t="str">
        <f>IF(SUM(一般募金!K177)=0,"",SUM(一般募金!K177)/1000)</f>
        <v/>
      </c>
      <c r="V177" s="168" t="str">
        <f>IF(SUM(歳末募金!H177)=0,"",SUM(歳末募金!I177)/1000)</f>
        <v/>
      </c>
      <c r="W177" s="168" t="str">
        <f>IF(SUM(センター管理!H177)=0,"",SUM(センター管理!H177)/1000)</f>
        <v/>
      </c>
      <c r="X177" s="168" t="str">
        <f>IF(SUM(センター管理!I177)=0,"",SUM(センター管理!I177)/1000)</f>
        <v/>
      </c>
      <c r="Y177" s="168" t="str">
        <f>IF(SUM(センター管理!L177)=0,"",SUM(センター管理!L177)/1000)</f>
        <v/>
      </c>
      <c r="Z177" s="168" t="e">
        <f>IF(SUM(センター管理!#REF!)=0,"",SUM(センター管理!#REF!)/1000)</f>
        <v>#REF!</v>
      </c>
      <c r="AA177" s="168">
        <f>IF(SUM(居宅!H177)=0,"",SUM(居宅!H177)/1000)</f>
        <v>388</v>
      </c>
      <c r="AB177" s="168" t="str">
        <f>IF(SUM(居宅!I177)=0,"",SUM(居宅!I177)/1000)</f>
        <v/>
      </c>
      <c r="AC177" s="168">
        <f>IF(SUM(居宅!L177)=0,"",SUM(居宅!L177)/1000)</f>
        <v>162</v>
      </c>
      <c r="AD177" s="168">
        <f>IF(SUM(居宅!AB177)=0,"",SUM(居宅!AB177)/1000)</f>
        <v>226</v>
      </c>
      <c r="AE177" s="168" t="str">
        <f>IF(SUM(居宅!AF177)=0,"",SUM(居宅!AF177)/1000)</f>
        <v/>
      </c>
      <c r="AF177" s="168" t="str">
        <f>IF(SUM(居宅!AP177)=0,"",SUM(居宅!AP177)/1000)</f>
        <v/>
      </c>
      <c r="AG177" s="168" t="str">
        <f>IF(SUM(居宅!AT177)=0,"",SUM(居宅!AT177)/1000)</f>
        <v/>
      </c>
      <c r="AH177" s="168">
        <f>IF(SUM(作業所!H177)=0,"",SUM(作業所!H177)/1000)</f>
        <v>156</v>
      </c>
      <c r="AI177" s="168" t="str">
        <f>IF(SUM(作業所!I177)=0,"",SUM(作業所!I177)/1000)</f>
        <v/>
      </c>
      <c r="AJ177" s="168">
        <f>IF(SUM(作業所!K177)=0,"",SUM(作業所!K177)/1000)</f>
        <v>156</v>
      </c>
      <c r="AK177" s="168" t="str">
        <f>IF(SUM(作業所!R177)=0,"",SUM(作業所!R177)/1000)</f>
        <v/>
      </c>
      <c r="AL177" s="621" t="str">
        <f>IF(SUM('市受託(公益)'!H177)=0,"",SUM('市受託(公益)'!H177)/1000)</f>
        <v/>
      </c>
      <c r="AM177" s="603" t="str">
        <f>IF(SUM('市受託(公益)'!I177)=0,"",SUM('市受託(公益)'!I177)/1000)</f>
        <v/>
      </c>
      <c r="AN177" s="174" t="str">
        <f>IF(SUM('市受託(公益)'!K177)=0,"",SUM('市受託(公益)'!K177)/1000)</f>
        <v/>
      </c>
      <c r="AO177" s="174" t="str">
        <f>IF(SUM('市受託(公益)'!M177)=0,"",SUM('市受託(公益)'!M177)/1000)</f>
        <v/>
      </c>
      <c r="AP177" s="174" t="e">
        <f>IF(SUM('市受託(公益)'!#REF!)=0,"",SUM('市受託(公益)'!#REF!)/1000)</f>
        <v>#REF!</v>
      </c>
    </row>
    <row r="178" spans="1:55" ht="13.8" hidden="1" outlineLevel="3">
      <c r="A178" s="170"/>
      <c r="F178" s="178" t="s">
        <v>705</v>
      </c>
      <c r="G178" s="43" t="s">
        <v>875</v>
      </c>
      <c r="H178" s="166">
        <v>399</v>
      </c>
      <c r="I178" s="166">
        <f t="shared" si="4"/>
        <v>318</v>
      </c>
      <c r="J178" s="166">
        <f t="shared" si="5"/>
        <v>-81</v>
      </c>
      <c r="K178" s="167" t="str">
        <f>IF(SUM(法人!H178)=0,"",SUM(法人!H178)/1000)</f>
        <v/>
      </c>
      <c r="L178" s="168" t="str">
        <f>IF(SUM(地域!H178)=0,"",SUM(地域!H178)/1000)</f>
        <v/>
      </c>
      <c r="M178" s="168" t="str">
        <f>IF(SUM(相談!H178)=0,"",SUM(相談!H178)/1000)</f>
        <v/>
      </c>
      <c r="N178" s="168" t="str">
        <f>IF(SUM(相談!I178)=0,"",SUM(相談!I178)/1000)</f>
        <v/>
      </c>
      <c r="O178" s="168" t="str">
        <f>IF(SUM(相談!M178)=0,"",SUM(相談!M178)/1000)</f>
        <v/>
      </c>
      <c r="P178" s="168" t="str">
        <f>IF(SUM(相談!Q178)=0,"",SUM(相談!Q178)/1000)</f>
        <v/>
      </c>
      <c r="Q178" s="168" t="str">
        <f>IF(SUM(基金!H178)=0,"",SUM(基金!H178)/1000)</f>
        <v/>
      </c>
      <c r="R178" s="168" t="str">
        <f>IF(SUM(善銀!H178)=0,"",SUM(善銀!H178)/1000)</f>
        <v/>
      </c>
      <c r="S178" s="168" t="str">
        <f>IF(SUM(一般募金!H178)=0,"",SUM(一般募金!H178)/1000)</f>
        <v/>
      </c>
      <c r="T178" s="168" t="str">
        <f>IF(SUM(一般募金!I178)=0,"",SUM(一般募金!I178)/1000)</f>
        <v/>
      </c>
      <c r="U178" s="168" t="str">
        <f>IF(SUM(一般募金!K178)=0,"",SUM(一般募金!K178)/1000)</f>
        <v/>
      </c>
      <c r="V178" s="168" t="str">
        <f>IF(SUM(歳末募金!H178)=0,"",SUM(歳末募金!I178)/1000)</f>
        <v/>
      </c>
      <c r="W178" s="168" t="str">
        <f>IF(SUM(センター管理!H178)=0,"",SUM(センター管理!H178)/1000)</f>
        <v/>
      </c>
      <c r="X178" s="168" t="str">
        <f>IF(SUM(センター管理!I178)=0,"",SUM(センター管理!I178)/1000)</f>
        <v/>
      </c>
      <c r="Y178" s="168" t="str">
        <f>IF(SUM(センター管理!L178)=0,"",SUM(センター管理!L178)/1000)</f>
        <v/>
      </c>
      <c r="Z178" s="168" t="e">
        <f>IF(SUM(センター管理!#REF!)=0,"",SUM(センター管理!#REF!)/1000)</f>
        <v>#REF!</v>
      </c>
      <c r="AA178" s="168">
        <f>IF(SUM(居宅!H178)=0,"",SUM(居宅!H178)/1000)</f>
        <v>162</v>
      </c>
      <c r="AB178" s="168" t="str">
        <f>IF(SUM(居宅!I178)=0,"",SUM(居宅!I178)/1000)</f>
        <v/>
      </c>
      <c r="AC178" s="168">
        <f>IF(SUM(居宅!L178)=0,"",SUM(居宅!L178)/1000)</f>
        <v>162</v>
      </c>
      <c r="AD178" s="168" t="str">
        <f>IF(SUM(居宅!AB178)=0,"",SUM(居宅!AB178)/1000)</f>
        <v/>
      </c>
      <c r="AE178" s="168" t="str">
        <f>IF(SUM(居宅!AF178)=0,"",SUM(居宅!AF178)/1000)</f>
        <v/>
      </c>
      <c r="AF178" s="168" t="str">
        <f>IF(SUM(居宅!AP178)=0,"",SUM(居宅!AP178)/1000)</f>
        <v/>
      </c>
      <c r="AG178" s="168" t="str">
        <f>IF(SUM(居宅!AT178)=0,"",SUM(居宅!AT178)/1000)</f>
        <v/>
      </c>
      <c r="AH178" s="168">
        <f>IF(SUM(作業所!H178)=0,"",SUM(作業所!H178)/1000)</f>
        <v>156</v>
      </c>
      <c r="AI178" s="168" t="str">
        <f>IF(SUM(作業所!I178)=0,"",SUM(作業所!I178)/1000)</f>
        <v/>
      </c>
      <c r="AJ178" s="168">
        <f>IF(SUM(作業所!K178)=0,"",SUM(作業所!K178)/1000)</f>
        <v>156</v>
      </c>
      <c r="AK178" s="168" t="str">
        <f>IF(SUM(作業所!R178)=0,"",SUM(作業所!R178)/1000)</f>
        <v/>
      </c>
      <c r="AL178" s="621" t="str">
        <f>IF(SUM('市受託(公益)'!H178)=0,"",SUM('市受託(公益)'!H178)/1000)</f>
        <v/>
      </c>
      <c r="AM178" s="603"/>
      <c r="AN178" s="174"/>
      <c r="AO178" s="174"/>
      <c r="AP178" s="174"/>
    </row>
    <row r="179" spans="1:55" ht="13.8" hidden="1" outlineLevel="3">
      <c r="A179" s="170"/>
      <c r="F179" s="178" t="s">
        <v>706</v>
      </c>
      <c r="G179" s="43" t="s">
        <v>782</v>
      </c>
      <c r="H179" s="166">
        <v>226</v>
      </c>
      <c r="I179" s="166">
        <f t="shared" si="4"/>
        <v>226</v>
      </c>
      <c r="J179" s="166">
        <f t="shared" si="5"/>
        <v>0</v>
      </c>
      <c r="K179" s="167" t="str">
        <f>IF(SUM(法人!H179)=0,"",SUM(法人!H179)/1000)</f>
        <v/>
      </c>
      <c r="L179" s="168" t="str">
        <f>IF(SUM(地域!H179)=0,"",SUM(地域!H179)/1000)</f>
        <v/>
      </c>
      <c r="M179" s="168" t="str">
        <f>IF(SUM(相談!H179)=0,"",SUM(相談!H179)/1000)</f>
        <v/>
      </c>
      <c r="N179" s="168" t="str">
        <f>IF(SUM(相談!I179)=0,"",SUM(相談!I179)/1000)</f>
        <v/>
      </c>
      <c r="O179" s="168" t="str">
        <f>IF(SUM(相談!M179)=0,"",SUM(相談!M179)/1000)</f>
        <v/>
      </c>
      <c r="P179" s="168" t="str">
        <f>IF(SUM(相談!Q179)=0,"",SUM(相談!Q179)/1000)</f>
        <v/>
      </c>
      <c r="Q179" s="168" t="str">
        <f>IF(SUM(基金!H179)=0,"",SUM(基金!H179)/1000)</f>
        <v/>
      </c>
      <c r="R179" s="168" t="str">
        <f>IF(SUM(善銀!H179)=0,"",SUM(善銀!H179)/1000)</f>
        <v/>
      </c>
      <c r="S179" s="168" t="str">
        <f>IF(SUM(一般募金!H179)=0,"",SUM(一般募金!H179)/1000)</f>
        <v/>
      </c>
      <c r="T179" s="168" t="str">
        <f>IF(SUM(一般募金!I179)=0,"",SUM(一般募金!I179)/1000)</f>
        <v/>
      </c>
      <c r="U179" s="168" t="str">
        <f>IF(SUM(一般募金!K179)=0,"",SUM(一般募金!K179)/1000)</f>
        <v/>
      </c>
      <c r="V179" s="168" t="str">
        <f>IF(SUM(歳末募金!H179)=0,"",SUM(歳末募金!I179)/1000)</f>
        <v/>
      </c>
      <c r="W179" s="168" t="str">
        <f>IF(SUM(センター管理!H179)=0,"",SUM(センター管理!H179)/1000)</f>
        <v/>
      </c>
      <c r="X179" s="168" t="str">
        <f>IF(SUM(センター管理!I179)=0,"",SUM(センター管理!I179)/1000)</f>
        <v/>
      </c>
      <c r="Y179" s="168" t="str">
        <f>IF(SUM(センター管理!L179)=0,"",SUM(センター管理!L179)/1000)</f>
        <v/>
      </c>
      <c r="Z179" s="168" t="e">
        <f>IF(SUM(センター管理!#REF!)=0,"",SUM(センター管理!#REF!)/1000)</f>
        <v>#REF!</v>
      </c>
      <c r="AA179" s="168">
        <f>IF(SUM(居宅!H179)=0,"",SUM(居宅!H179)/1000)</f>
        <v>226</v>
      </c>
      <c r="AB179" s="168" t="str">
        <f>IF(SUM(居宅!I179)=0,"",SUM(居宅!I179)/1000)</f>
        <v/>
      </c>
      <c r="AC179" s="168" t="str">
        <f>IF(SUM(居宅!L179)=0,"",SUM(居宅!L179)/1000)</f>
        <v/>
      </c>
      <c r="AD179" s="168">
        <f>IF(SUM(居宅!AB179)=0,"",SUM(居宅!AB179)/1000)</f>
        <v>226</v>
      </c>
      <c r="AE179" s="168" t="str">
        <f>IF(SUM(居宅!AF179)=0,"",SUM(居宅!AF179)/1000)</f>
        <v/>
      </c>
      <c r="AF179" s="168" t="str">
        <f>IF(SUM(居宅!AP179)=0,"",SUM(居宅!AP179)/1000)</f>
        <v/>
      </c>
      <c r="AG179" s="168" t="str">
        <f>IF(SUM(居宅!AT179)=0,"",SUM(居宅!AT179)/1000)</f>
        <v/>
      </c>
      <c r="AH179" s="168" t="str">
        <f>IF(SUM(作業所!H179)=0,"",SUM(作業所!H179)/1000)</f>
        <v/>
      </c>
      <c r="AI179" s="168" t="str">
        <f>IF(SUM(作業所!I179)=0,"",SUM(作業所!I179)/1000)</f>
        <v/>
      </c>
      <c r="AJ179" s="168" t="str">
        <f>IF(SUM(作業所!K179)=0,"",SUM(作業所!K179)/1000)</f>
        <v/>
      </c>
      <c r="AK179" s="168" t="str">
        <f>IF(SUM(作業所!R179)=0,"",SUM(作業所!R179)/1000)</f>
        <v/>
      </c>
      <c r="AL179" s="621" t="str">
        <f>IF(SUM('市受託(公益)'!H179)=0,"",SUM('市受託(公益)'!H179)/1000)</f>
        <v/>
      </c>
      <c r="AM179" s="603"/>
      <c r="AN179" s="174"/>
      <c r="AO179" s="174"/>
      <c r="AP179" s="174"/>
    </row>
    <row r="180" spans="1:55" ht="13.8" hidden="1" outlineLevel="1">
      <c r="A180" s="170"/>
      <c r="D180" s="23" t="s">
        <v>453</v>
      </c>
      <c r="E180" s="82" t="s">
        <v>76</v>
      </c>
      <c r="F180" s="48"/>
      <c r="G180" s="172"/>
      <c r="H180" s="166">
        <v>12786</v>
      </c>
      <c r="I180" s="166">
        <f t="shared" si="4"/>
        <v>12169</v>
      </c>
      <c r="J180" s="166">
        <f t="shared" si="5"/>
        <v>-617</v>
      </c>
      <c r="K180" s="167" t="str">
        <f>IF(SUM(法人!H180)=0,"",SUM(法人!H180)/1000)</f>
        <v/>
      </c>
      <c r="L180" s="168" t="str">
        <f>IF(SUM(地域!H180)=0,"",SUM(地域!H180)/1000)</f>
        <v/>
      </c>
      <c r="M180" s="168" t="str">
        <f>IF(SUM(相談!H180)=0,"",SUM(相談!H180)/1000)</f>
        <v/>
      </c>
      <c r="N180" s="168" t="str">
        <f>IF(SUM(相談!I180)=0,"",SUM(相談!I180)/1000)</f>
        <v/>
      </c>
      <c r="O180" s="168" t="str">
        <f>IF(SUM(相談!M180)=0,"",SUM(相談!M180)/1000)</f>
        <v/>
      </c>
      <c r="P180" s="168" t="str">
        <f>IF(SUM(相談!Q180)=0,"",SUM(相談!Q180)/1000)</f>
        <v/>
      </c>
      <c r="Q180" s="168" t="str">
        <f>IF(SUM(基金!H180)=0,"",SUM(基金!H180)/1000)</f>
        <v/>
      </c>
      <c r="R180" s="168" t="str">
        <f>IF(SUM(善銀!H180)=0,"",SUM(善銀!H180)/1000)</f>
        <v/>
      </c>
      <c r="S180" s="168" t="str">
        <f>IF(SUM(一般募金!H180)=0,"",SUM(一般募金!H180)/1000)</f>
        <v/>
      </c>
      <c r="T180" s="168" t="str">
        <f>IF(SUM(一般募金!I180)=0,"",SUM(一般募金!I180)/1000)</f>
        <v/>
      </c>
      <c r="U180" s="168" t="str">
        <f>IF(SUM(一般募金!K180)=0,"",SUM(一般募金!K180)/1000)</f>
        <v/>
      </c>
      <c r="V180" s="168" t="str">
        <f>IF(SUM(歳末募金!H180)=0,"",SUM(歳末募金!I180)/1000)</f>
        <v/>
      </c>
      <c r="W180" s="168" t="str">
        <f>IF(SUM(センター管理!H180)=0,"",SUM(センター管理!H180)/1000)</f>
        <v/>
      </c>
      <c r="X180" s="168" t="str">
        <f>IF(SUM(センター管理!I180)=0,"",SUM(センター管理!I180)/1000)</f>
        <v/>
      </c>
      <c r="Y180" s="168" t="str">
        <f>IF(SUM(センター管理!L180)=0,"",SUM(センター管理!L180)/1000)</f>
        <v/>
      </c>
      <c r="Z180" s="168" t="e">
        <f>IF(SUM(センター管理!#REF!)=0,"",SUM(センター管理!#REF!)/1000)</f>
        <v>#REF!</v>
      </c>
      <c r="AA180" s="168">
        <f>IF(SUM(居宅!H180)=0,"",SUM(居宅!H180)/1000)</f>
        <v>7069</v>
      </c>
      <c r="AB180" s="168" t="str">
        <f>IF(SUM(居宅!I180)=0,"",SUM(居宅!I180)/1000)</f>
        <v/>
      </c>
      <c r="AC180" s="168">
        <f>IF(SUM(居宅!L180)=0,"",SUM(居宅!L180)/1000)</f>
        <v>5034</v>
      </c>
      <c r="AD180" s="168">
        <f>IF(SUM(居宅!AB180)=0,"",SUM(居宅!AB180)/1000)</f>
        <v>2035</v>
      </c>
      <c r="AE180" s="168" t="str">
        <f>IF(SUM(居宅!AF180)=0,"",SUM(居宅!AF180)/1000)</f>
        <v/>
      </c>
      <c r="AF180" s="168" t="str">
        <f>IF(SUM(居宅!AP180)=0,"",SUM(居宅!AP180)/1000)</f>
        <v/>
      </c>
      <c r="AG180" s="168" t="str">
        <f>IF(SUM(居宅!AT180)=0,"",SUM(居宅!AT180)/1000)</f>
        <v/>
      </c>
      <c r="AH180" s="168">
        <f>IF(SUM(作業所!H180)=0,"",SUM(作業所!H180)/1000)</f>
        <v>5100</v>
      </c>
      <c r="AI180" s="168" t="str">
        <f>IF(SUM(作業所!I180)=0,"",SUM(作業所!I180)/1000)</f>
        <v/>
      </c>
      <c r="AJ180" s="168">
        <f>IF(SUM(作業所!K180)=0,"",SUM(作業所!K180)/1000)</f>
        <v>2715</v>
      </c>
      <c r="AK180" s="168">
        <f>IF(SUM(作業所!R180)=0,"",SUM(作業所!R180)/1000)</f>
        <v>2385</v>
      </c>
      <c r="AL180" s="621" t="str">
        <f>IF(SUM('市受託(公益)'!H180)=0,"",SUM('市受託(公益)'!H180)/1000)</f>
        <v/>
      </c>
      <c r="AM180" s="603" t="str">
        <f>IF(SUM('市受託(公益)'!I180)=0,"",SUM('市受託(公益)'!I180)/1000)</f>
        <v/>
      </c>
      <c r="AN180" s="174" t="str">
        <f>IF(SUM('市受託(公益)'!K180)=0,"",SUM('市受託(公益)'!K180)/1000)</f>
        <v/>
      </c>
      <c r="AO180" s="174" t="str">
        <f>IF(SUM('市受託(公益)'!M180)=0,"",SUM('市受託(公益)'!M180)/1000)</f>
        <v/>
      </c>
      <c r="AP180" s="174" t="e">
        <f>IF(SUM('市受託(公益)'!#REF!)=0,"",SUM('市受託(公益)'!#REF!)/1000)</f>
        <v>#REF!</v>
      </c>
    </row>
    <row r="181" spans="1:55" ht="13.8" hidden="1" outlineLevel="2">
      <c r="A181" s="170"/>
      <c r="F181" s="136" t="s">
        <v>454</v>
      </c>
      <c r="G181" s="43" t="s">
        <v>900</v>
      </c>
      <c r="H181" s="166">
        <v>9195</v>
      </c>
      <c r="I181" s="166">
        <f t="shared" si="4"/>
        <v>8133</v>
      </c>
      <c r="J181" s="166">
        <f t="shared" si="5"/>
        <v>-1062</v>
      </c>
      <c r="K181" s="167" t="str">
        <f>IF(SUM(法人!H181)=0,"",SUM(法人!H181)/1000)</f>
        <v/>
      </c>
      <c r="L181" s="168" t="str">
        <f>IF(SUM(地域!H181)=0,"",SUM(地域!H181)/1000)</f>
        <v/>
      </c>
      <c r="M181" s="168" t="str">
        <f>IF(SUM(相談!H181)=0,"",SUM(相談!H181)/1000)</f>
        <v/>
      </c>
      <c r="N181" s="168" t="str">
        <f>IF(SUM(相談!I181)=0,"",SUM(相談!I181)/1000)</f>
        <v/>
      </c>
      <c r="O181" s="168" t="str">
        <f>IF(SUM(相談!M181)=0,"",SUM(相談!M181)/1000)</f>
        <v/>
      </c>
      <c r="P181" s="168" t="str">
        <f>IF(SUM(相談!Q181)=0,"",SUM(相談!Q181)/1000)</f>
        <v/>
      </c>
      <c r="Q181" s="168" t="str">
        <f>IF(SUM(基金!H181)=0,"",SUM(基金!H181)/1000)</f>
        <v/>
      </c>
      <c r="R181" s="168" t="str">
        <f>IF(SUM(善銀!H181)=0,"",SUM(善銀!H181)/1000)</f>
        <v/>
      </c>
      <c r="S181" s="168" t="str">
        <f>IF(SUM(一般募金!H181)=0,"",SUM(一般募金!H181)/1000)</f>
        <v/>
      </c>
      <c r="T181" s="168" t="str">
        <f>IF(SUM(一般募金!I181)=0,"",SUM(一般募金!I181)/1000)</f>
        <v/>
      </c>
      <c r="U181" s="168" t="str">
        <f>IF(SUM(一般募金!K181)=0,"",SUM(一般募金!K181)/1000)</f>
        <v/>
      </c>
      <c r="V181" s="168" t="str">
        <f>IF(SUM(歳末募金!H181)=0,"",SUM(歳末募金!I181)/1000)</f>
        <v/>
      </c>
      <c r="W181" s="168" t="str">
        <f>IF(SUM(センター管理!H181)=0,"",SUM(センター管理!H181)/1000)</f>
        <v/>
      </c>
      <c r="X181" s="168" t="str">
        <f>IF(SUM(センター管理!I181)=0,"",SUM(センター管理!I181)/1000)</f>
        <v/>
      </c>
      <c r="Y181" s="168" t="str">
        <f>IF(SUM(センター管理!L181)=0,"",SUM(センター管理!L181)/1000)</f>
        <v/>
      </c>
      <c r="Z181" s="168" t="e">
        <f>IF(SUM(センター管理!#REF!)=0,"",SUM(センター管理!#REF!)/1000)</f>
        <v>#REF!</v>
      </c>
      <c r="AA181" s="168">
        <f>IF(SUM(居宅!H181)=0,"",SUM(居宅!H181)/1000)</f>
        <v>4965</v>
      </c>
      <c r="AB181" s="168" t="str">
        <f>IF(SUM(居宅!I181)=0,"",SUM(居宅!I181)/1000)</f>
        <v/>
      </c>
      <c r="AC181" s="168">
        <f>IF(SUM(居宅!L181)=0,"",SUM(居宅!L181)/1000)</f>
        <v>4965</v>
      </c>
      <c r="AD181" s="168" t="str">
        <f>IF(SUM(居宅!AB181)=0,"",SUM(居宅!AB181)/1000)</f>
        <v/>
      </c>
      <c r="AE181" s="168" t="str">
        <f>IF(SUM(居宅!AF181)=0,"",SUM(居宅!AF181)/1000)</f>
        <v/>
      </c>
      <c r="AF181" s="168" t="str">
        <f>IF(SUM(居宅!AP181)=0,"",SUM(居宅!AP181)/1000)</f>
        <v/>
      </c>
      <c r="AG181" s="168" t="str">
        <f>IF(SUM(居宅!AT181)=0,"",SUM(居宅!AT181)/1000)</f>
        <v/>
      </c>
      <c r="AH181" s="168">
        <f>IF(SUM(作業所!H181)=0,"",SUM(作業所!H181)/1000)</f>
        <v>3168</v>
      </c>
      <c r="AI181" s="168" t="str">
        <f>IF(SUM(作業所!I181)=0,"",SUM(作業所!I181)/1000)</f>
        <v/>
      </c>
      <c r="AJ181" s="168">
        <f>IF(SUM(作業所!K181)=0,"",SUM(作業所!K181)/1000)</f>
        <v>783</v>
      </c>
      <c r="AK181" s="168">
        <f>IF(SUM(作業所!R181)=0,"",SUM(作業所!R181)/1000)</f>
        <v>2385</v>
      </c>
      <c r="AL181" s="621" t="str">
        <f>IF(SUM('市受託(公益)'!H181)=0,"",SUM('市受託(公益)'!H181)/1000)</f>
        <v/>
      </c>
      <c r="AM181" s="603" t="str">
        <f>IF(SUM('市受託(公益)'!I181)=0,"",SUM('市受託(公益)'!I181)/1000)</f>
        <v/>
      </c>
      <c r="AN181" s="166">
        <f>SUM(AN182:AN184)</f>
        <v>0</v>
      </c>
      <c r="AO181" s="166">
        <f>SUM(AO182:AO184)</f>
        <v>0</v>
      </c>
      <c r="AP181" s="174" t="e">
        <f>IF(SUM('市受託(公益)'!#REF!)=0,"",SUM('市受託(公益)'!#REF!)/1000)</f>
        <v>#REF!</v>
      </c>
      <c r="AQ181" s="166">
        <f>SUM(AQ182:AQ184)</f>
        <v>0</v>
      </c>
      <c r="AR181" s="166">
        <f>SUM(AR182:AR184)</f>
        <v>0</v>
      </c>
      <c r="AU181" s="166">
        <f>SUM(AU182:AU184)</f>
        <v>0</v>
      </c>
      <c r="AV181" s="166">
        <f>SUM(AV182:AV184)</f>
        <v>0</v>
      </c>
      <c r="AX181" s="166">
        <f>SUM(AX182:AX184)</f>
        <v>0</v>
      </c>
      <c r="AY181" s="166">
        <f>SUM(AY182:AY184)</f>
        <v>0</v>
      </c>
      <c r="BB181" s="166">
        <f>SUM(BB182:BB184)</f>
        <v>0</v>
      </c>
      <c r="BC181" s="166">
        <f>SUM(BC182:BC184)</f>
        <v>0</v>
      </c>
    </row>
    <row r="182" spans="1:55" ht="13.8" hidden="1" outlineLevel="3">
      <c r="A182" s="170"/>
      <c r="F182" s="178" t="s">
        <v>705</v>
      </c>
      <c r="G182" s="43" t="s">
        <v>901</v>
      </c>
      <c r="H182" s="166">
        <v>3117</v>
      </c>
      <c r="I182" s="166">
        <f t="shared" si="4"/>
        <v>2254</v>
      </c>
      <c r="J182" s="166">
        <f t="shared" si="5"/>
        <v>-863</v>
      </c>
      <c r="K182" s="167" t="str">
        <f>IF(SUM(法人!H182)=0,"",SUM(法人!H182)/1000)</f>
        <v/>
      </c>
      <c r="L182" s="168" t="str">
        <f>IF(SUM(地域!H182)=0,"",SUM(地域!H182)/1000)</f>
        <v/>
      </c>
      <c r="M182" s="168" t="str">
        <f>IF(SUM(相談!H182)=0,"",SUM(相談!H182)/1000)</f>
        <v/>
      </c>
      <c r="N182" s="168" t="str">
        <f>IF(SUM(相談!I182)=0,"",SUM(相談!I182)/1000)</f>
        <v/>
      </c>
      <c r="O182" s="168" t="str">
        <f>IF(SUM(相談!M182)=0,"",SUM(相談!M182)/1000)</f>
        <v/>
      </c>
      <c r="P182" s="168" t="str">
        <f>IF(SUM(相談!Q182)=0,"",SUM(相談!Q182)/1000)</f>
        <v/>
      </c>
      <c r="Q182" s="168" t="str">
        <f>IF(SUM(基金!H182)=0,"",SUM(基金!H182)/1000)</f>
        <v/>
      </c>
      <c r="R182" s="168" t="str">
        <f>IF(SUM(善銀!H182)=0,"",SUM(善銀!H182)/1000)</f>
        <v/>
      </c>
      <c r="S182" s="168" t="str">
        <f>IF(SUM(一般募金!H182)=0,"",SUM(一般募金!H182)/1000)</f>
        <v/>
      </c>
      <c r="T182" s="168" t="str">
        <f>IF(SUM(一般募金!I182)=0,"",SUM(一般募金!I182)/1000)</f>
        <v/>
      </c>
      <c r="U182" s="168" t="str">
        <f>IF(SUM(一般募金!K182)=0,"",SUM(一般募金!K182)/1000)</f>
        <v/>
      </c>
      <c r="V182" s="168" t="str">
        <f>IF(SUM(歳末募金!H182)=0,"",SUM(歳末募金!I182)/1000)</f>
        <v/>
      </c>
      <c r="W182" s="168" t="str">
        <f>IF(SUM(センター管理!H182)=0,"",SUM(センター管理!H182)/1000)</f>
        <v/>
      </c>
      <c r="X182" s="168" t="str">
        <f>IF(SUM(センター管理!I182)=0,"",SUM(センター管理!I182)/1000)</f>
        <v/>
      </c>
      <c r="Y182" s="168" t="str">
        <f>IF(SUM(センター管理!L182)=0,"",SUM(センター管理!L182)/1000)</f>
        <v/>
      </c>
      <c r="Z182" s="168" t="e">
        <f>IF(SUM(センター管理!#REF!)=0,"",SUM(センター管理!#REF!)/1000)</f>
        <v>#REF!</v>
      </c>
      <c r="AA182" s="168" t="str">
        <f>IF(SUM(居宅!H182)=0,"",SUM(居宅!H182)/1000)</f>
        <v/>
      </c>
      <c r="AB182" s="168" t="str">
        <f>IF(SUM(居宅!I182)=0,"",SUM(居宅!I182)/1000)</f>
        <v/>
      </c>
      <c r="AC182" s="168" t="str">
        <f>IF(SUM(居宅!L182)=0,"",SUM(居宅!L182)/1000)</f>
        <v/>
      </c>
      <c r="AD182" s="168" t="str">
        <f>IF(SUM(居宅!AB182)=0,"",SUM(居宅!AB182)/1000)</f>
        <v/>
      </c>
      <c r="AE182" s="168" t="str">
        <f>IF(SUM(居宅!AF182)=0,"",SUM(居宅!AF182)/1000)</f>
        <v/>
      </c>
      <c r="AF182" s="168" t="str">
        <f>IF(SUM(居宅!AP182)=0,"",SUM(居宅!AP182)/1000)</f>
        <v/>
      </c>
      <c r="AG182" s="168" t="str">
        <f>IF(SUM(居宅!AT182)=0,"",SUM(居宅!AT182)/1000)</f>
        <v/>
      </c>
      <c r="AH182" s="168">
        <f>IF(SUM(作業所!H182)=0,"",SUM(作業所!H182)/1000)</f>
        <v>2254</v>
      </c>
      <c r="AI182" s="168" t="str">
        <f>IF(SUM(作業所!I182)=0,"",SUM(作業所!I182)/1000)</f>
        <v/>
      </c>
      <c r="AJ182" s="168">
        <f>IF(SUM(作業所!K182)=0,"",SUM(作業所!K182)/1000)</f>
        <v>700</v>
      </c>
      <c r="AK182" s="168">
        <f>IF(SUM(作業所!R182)=0,"",SUM(作業所!R182)/1000)</f>
        <v>1554</v>
      </c>
      <c r="AL182" s="621" t="str">
        <f>IF(SUM('市受託(公益)'!H182)=0,"",SUM('市受託(公益)'!H182)/1000)</f>
        <v/>
      </c>
      <c r="AM182" s="603"/>
      <c r="AN182" s="174"/>
      <c r="AO182" s="174"/>
      <c r="AP182" s="174"/>
    </row>
    <row r="183" spans="1:55" ht="13.8" hidden="1" outlineLevel="3">
      <c r="A183" s="170"/>
      <c r="F183" s="178" t="s">
        <v>706</v>
      </c>
      <c r="G183" s="43" t="s">
        <v>902</v>
      </c>
      <c r="H183" s="166">
        <v>806</v>
      </c>
      <c r="I183" s="166">
        <f t="shared" si="4"/>
        <v>914</v>
      </c>
      <c r="J183" s="166">
        <f t="shared" si="5"/>
        <v>108</v>
      </c>
      <c r="K183" s="167" t="str">
        <f>IF(SUM(法人!H183)=0,"",SUM(法人!H183)/1000)</f>
        <v/>
      </c>
      <c r="L183" s="168" t="str">
        <f>IF(SUM(地域!H183)=0,"",SUM(地域!H183)/1000)</f>
        <v/>
      </c>
      <c r="M183" s="168" t="str">
        <f>IF(SUM(相談!H183)=0,"",SUM(相談!H183)/1000)</f>
        <v/>
      </c>
      <c r="N183" s="168" t="str">
        <f>IF(SUM(相談!I183)=0,"",SUM(相談!I183)/1000)</f>
        <v/>
      </c>
      <c r="O183" s="168" t="str">
        <f>IF(SUM(相談!M183)=0,"",SUM(相談!M183)/1000)</f>
        <v/>
      </c>
      <c r="P183" s="168" t="str">
        <f>IF(SUM(相談!Q183)=0,"",SUM(相談!Q183)/1000)</f>
        <v/>
      </c>
      <c r="Q183" s="168" t="str">
        <f>IF(SUM(基金!H183)=0,"",SUM(基金!H183)/1000)</f>
        <v/>
      </c>
      <c r="R183" s="168" t="str">
        <f>IF(SUM(善銀!H183)=0,"",SUM(善銀!H183)/1000)</f>
        <v/>
      </c>
      <c r="S183" s="168" t="str">
        <f>IF(SUM(一般募金!H183)=0,"",SUM(一般募金!H183)/1000)</f>
        <v/>
      </c>
      <c r="T183" s="168" t="str">
        <f>IF(SUM(一般募金!I183)=0,"",SUM(一般募金!I183)/1000)</f>
        <v/>
      </c>
      <c r="U183" s="168" t="str">
        <f>IF(SUM(一般募金!K183)=0,"",SUM(一般募金!K183)/1000)</f>
        <v/>
      </c>
      <c r="V183" s="168" t="str">
        <f>IF(SUM(歳末募金!H183)=0,"",SUM(歳末募金!I183)/1000)</f>
        <v/>
      </c>
      <c r="W183" s="168" t="str">
        <f>IF(SUM(センター管理!H183)=0,"",SUM(センター管理!H183)/1000)</f>
        <v/>
      </c>
      <c r="X183" s="168" t="str">
        <f>IF(SUM(センター管理!I183)=0,"",SUM(センター管理!I183)/1000)</f>
        <v/>
      </c>
      <c r="Y183" s="168" t="str">
        <f>IF(SUM(センター管理!L183)=0,"",SUM(センター管理!L183)/1000)</f>
        <v/>
      </c>
      <c r="Z183" s="168" t="e">
        <f>IF(SUM(センター管理!#REF!)=0,"",SUM(センター管理!#REF!)/1000)</f>
        <v>#REF!</v>
      </c>
      <c r="AA183" s="168" t="str">
        <f>IF(SUM(居宅!H183)=0,"",SUM(居宅!H183)/1000)</f>
        <v/>
      </c>
      <c r="AB183" s="168" t="str">
        <f>IF(SUM(居宅!I183)=0,"",SUM(居宅!I183)/1000)</f>
        <v/>
      </c>
      <c r="AC183" s="168" t="str">
        <f>IF(SUM(居宅!L183)=0,"",SUM(居宅!L183)/1000)</f>
        <v/>
      </c>
      <c r="AD183" s="168" t="str">
        <f>IF(SUM(居宅!AB183)=0,"",SUM(居宅!AB183)/1000)</f>
        <v/>
      </c>
      <c r="AE183" s="168" t="str">
        <f>IF(SUM(居宅!AF183)=0,"",SUM(居宅!AF183)/1000)</f>
        <v/>
      </c>
      <c r="AF183" s="168" t="str">
        <f>IF(SUM(居宅!AP183)=0,"",SUM(居宅!AP183)/1000)</f>
        <v/>
      </c>
      <c r="AG183" s="168" t="str">
        <f>IF(SUM(居宅!AT183)=0,"",SUM(居宅!AT183)/1000)</f>
        <v/>
      </c>
      <c r="AH183" s="168">
        <f>IF(SUM(作業所!H183)=0,"",SUM(作業所!H183)/1000)</f>
        <v>914</v>
      </c>
      <c r="AI183" s="168" t="str">
        <f>IF(SUM(作業所!I183)=0,"",SUM(作業所!I183)/1000)</f>
        <v/>
      </c>
      <c r="AJ183" s="168">
        <f>IF(SUM(作業所!K183)=0,"",SUM(作業所!K183)/1000)</f>
        <v>83</v>
      </c>
      <c r="AK183" s="168">
        <f>IF(SUM(作業所!R183)=0,"",SUM(作業所!R183)/1000)</f>
        <v>831</v>
      </c>
      <c r="AL183" s="621" t="str">
        <f>IF(SUM('市受託(公益)'!H183)=0,"",SUM('市受託(公益)'!H183)/1000)</f>
        <v/>
      </c>
      <c r="AM183" s="603"/>
      <c r="AN183" s="174"/>
      <c r="AO183" s="174"/>
      <c r="AP183" s="174"/>
    </row>
    <row r="184" spans="1:55" ht="13.8" hidden="1" outlineLevel="3">
      <c r="A184" s="170"/>
      <c r="F184" s="178" t="s">
        <v>703</v>
      </c>
      <c r="G184" s="43" t="s">
        <v>908</v>
      </c>
      <c r="H184" s="166">
        <v>5272</v>
      </c>
      <c r="I184" s="166">
        <f t="shared" si="4"/>
        <v>4965</v>
      </c>
      <c r="J184" s="166">
        <f t="shared" si="5"/>
        <v>-307</v>
      </c>
      <c r="K184" s="167" t="str">
        <f>IF(SUM(法人!H184)=0,"",SUM(法人!H184)/1000)</f>
        <v/>
      </c>
      <c r="L184" s="168" t="str">
        <f>IF(SUM(地域!H184)=0,"",SUM(地域!H184)/1000)</f>
        <v/>
      </c>
      <c r="M184" s="168" t="str">
        <f>IF(SUM(相談!H184)=0,"",SUM(相談!H184)/1000)</f>
        <v/>
      </c>
      <c r="N184" s="168" t="str">
        <f>IF(SUM(相談!I184)=0,"",SUM(相談!I184)/1000)</f>
        <v/>
      </c>
      <c r="O184" s="168" t="str">
        <f>IF(SUM(相談!M184)=0,"",SUM(相談!M184)/1000)</f>
        <v/>
      </c>
      <c r="P184" s="168" t="str">
        <f>IF(SUM(相談!Q184)=0,"",SUM(相談!Q184)/1000)</f>
        <v/>
      </c>
      <c r="Q184" s="168" t="str">
        <f>IF(SUM(基金!H184)=0,"",SUM(基金!H184)/1000)</f>
        <v/>
      </c>
      <c r="R184" s="168" t="str">
        <f>IF(SUM(善銀!H184)=0,"",SUM(善銀!H184)/1000)</f>
        <v/>
      </c>
      <c r="S184" s="168" t="str">
        <f>IF(SUM(一般募金!H184)=0,"",SUM(一般募金!H184)/1000)</f>
        <v/>
      </c>
      <c r="T184" s="168" t="str">
        <f>IF(SUM(一般募金!I184)=0,"",SUM(一般募金!I184)/1000)</f>
        <v/>
      </c>
      <c r="U184" s="168" t="str">
        <f>IF(SUM(一般募金!K184)=0,"",SUM(一般募金!K184)/1000)</f>
        <v/>
      </c>
      <c r="V184" s="168" t="str">
        <f>IF(SUM(歳末募金!H184)=0,"",SUM(歳末募金!I184)/1000)</f>
        <v/>
      </c>
      <c r="W184" s="168" t="str">
        <f>IF(SUM(センター管理!H184)=0,"",SUM(センター管理!H184)/1000)</f>
        <v/>
      </c>
      <c r="X184" s="168" t="str">
        <f>IF(SUM(センター管理!I184)=0,"",SUM(センター管理!I184)/1000)</f>
        <v/>
      </c>
      <c r="Y184" s="168" t="str">
        <f>IF(SUM(センター管理!L184)=0,"",SUM(センター管理!L184)/1000)</f>
        <v/>
      </c>
      <c r="Z184" s="168" t="e">
        <f>IF(SUM(センター管理!#REF!)=0,"",SUM(センター管理!#REF!)/1000)</f>
        <v>#REF!</v>
      </c>
      <c r="AA184" s="168">
        <f>IF(SUM(居宅!H184)=0,"",SUM(居宅!H184)/1000)</f>
        <v>4965</v>
      </c>
      <c r="AB184" s="168" t="str">
        <f>IF(SUM(居宅!I184)=0,"",SUM(居宅!I184)/1000)</f>
        <v/>
      </c>
      <c r="AC184" s="168">
        <f>IF(SUM(居宅!L184)=0,"",SUM(居宅!L184)/1000)</f>
        <v>4965</v>
      </c>
      <c r="AD184" s="168" t="str">
        <f>IF(SUM(居宅!AB184)=0,"",SUM(居宅!AB184)/1000)</f>
        <v/>
      </c>
      <c r="AE184" s="168" t="str">
        <f>IF(SUM(居宅!AF184)=0,"",SUM(居宅!AF184)/1000)</f>
        <v/>
      </c>
      <c r="AF184" s="168" t="str">
        <f>IF(SUM(居宅!AP184)=0,"",SUM(居宅!AP184)/1000)</f>
        <v/>
      </c>
      <c r="AG184" s="168" t="str">
        <f>IF(SUM(居宅!AT184)=0,"",SUM(居宅!AT184)/1000)</f>
        <v/>
      </c>
      <c r="AH184" s="168" t="str">
        <f>IF(SUM(作業所!H184)=0,"",SUM(作業所!H184)/1000)</f>
        <v/>
      </c>
      <c r="AI184" s="168" t="str">
        <f>IF(SUM(作業所!I184)=0,"",SUM(作業所!I184)/1000)</f>
        <v/>
      </c>
      <c r="AJ184" s="168" t="str">
        <f>IF(SUM(作業所!K184)=0,"",SUM(作業所!K184)/1000)</f>
        <v/>
      </c>
      <c r="AK184" s="168" t="str">
        <f>IF(SUM(作業所!R184)=0,"",SUM(作業所!R184)/1000)</f>
        <v/>
      </c>
      <c r="AL184" s="621" t="str">
        <f>IF(SUM('市受託(公益)'!H184)=0,"",SUM('市受託(公益)'!H184)/1000)</f>
        <v/>
      </c>
      <c r="AM184" s="603"/>
      <c r="AN184" s="174"/>
      <c r="AO184" s="174"/>
      <c r="AP184" s="174"/>
    </row>
    <row r="185" spans="1:55" ht="13.8" hidden="1" outlineLevel="2">
      <c r="A185" s="170"/>
      <c r="F185" s="27" t="s">
        <v>455</v>
      </c>
      <c r="G185" s="47" t="s">
        <v>458</v>
      </c>
      <c r="H185" s="166">
        <v>56</v>
      </c>
      <c r="I185" s="166">
        <f t="shared" si="4"/>
        <v>69</v>
      </c>
      <c r="J185" s="166">
        <f t="shared" si="5"/>
        <v>13</v>
      </c>
      <c r="K185" s="167" t="str">
        <f>IF(SUM(法人!H185)=0,"",SUM(法人!H185)/1000)</f>
        <v/>
      </c>
      <c r="L185" s="168" t="str">
        <f>IF(SUM(地域!H185)=0,"",SUM(地域!H185)/1000)</f>
        <v/>
      </c>
      <c r="M185" s="168" t="str">
        <f>IF(SUM(相談!H185)=0,"",SUM(相談!H185)/1000)</f>
        <v/>
      </c>
      <c r="N185" s="168" t="str">
        <f>IF(SUM(相談!I185)=0,"",SUM(相談!I185)/1000)</f>
        <v/>
      </c>
      <c r="O185" s="168" t="str">
        <f>IF(SUM(相談!M185)=0,"",SUM(相談!M185)/1000)</f>
        <v/>
      </c>
      <c r="P185" s="168" t="str">
        <f>IF(SUM(相談!Q185)=0,"",SUM(相談!Q185)/1000)</f>
        <v/>
      </c>
      <c r="Q185" s="168" t="str">
        <f>IF(SUM(基金!H185)=0,"",SUM(基金!H185)/1000)</f>
        <v/>
      </c>
      <c r="R185" s="168" t="str">
        <f>IF(SUM(善銀!H185)=0,"",SUM(善銀!H185)/1000)</f>
        <v/>
      </c>
      <c r="S185" s="168" t="str">
        <f>IF(SUM(一般募金!H185)=0,"",SUM(一般募金!H185)/1000)</f>
        <v/>
      </c>
      <c r="T185" s="168" t="str">
        <f>IF(SUM(一般募金!I185)=0,"",SUM(一般募金!I185)/1000)</f>
        <v/>
      </c>
      <c r="U185" s="168" t="str">
        <f>IF(SUM(一般募金!K185)=0,"",SUM(一般募金!K185)/1000)</f>
        <v/>
      </c>
      <c r="V185" s="168" t="str">
        <f>IF(SUM(歳末募金!H185)=0,"",SUM(歳末募金!I185)/1000)</f>
        <v/>
      </c>
      <c r="W185" s="168" t="str">
        <f>IF(SUM(センター管理!H185)=0,"",SUM(センター管理!H185)/1000)</f>
        <v/>
      </c>
      <c r="X185" s="168" t="str">
        <f>IF(SUM(センター管理!I185)=0,"",SUM(センター管理!I185)/1000)</f>
        <v/>
      </c>
      <c r="Y185" s="168" t="str">
        <f>IF(SUM(センター管理!L185)=0,"",SUM(センター管理!L185)/1000)</f>
        <v/>
      </c>
      <c r="Z185" s="168" t="e">
        <f>IF(SUM(センター管理!#REF!)=0,"",SUM(センター管理!#REF!)/1000)</f>
        <v>#REF!</v>
      </c>
      <c r="AA185" s="168">
        <f>IF(SUM(居宅!H185)=0,"",SUM(居宅!H185)/1000)</f>
        <v>69</v>
      </c>
      <c r="AB185" s="168" t="str">
        <f>IF(SUM(居宅!I185)=0,"",SUM(居宅!I185)/1000)</f>
        <v/>
      </c>
      <c r="AC185" s="168">
        <f>IF(SUM(居宅!L185)=0,"",SUM(居宅!L185)/1000)</f>
        <v>69</v>
      </c>
      <c r="AD185" s="168" t="str">
        <f>IF(SUM(居宅!AB185)=0,"",SUM(居宅!AB185)/1000)</f>
        <v/>
      </c>
      <c r="AE185" s="168" t="str">
        <f>IF(SUM(居宅!AF185)=0,"",SUM(居宅!AF185)/1000)</f>
        <v/>
      </c>
      <c r="AF185" s="168" t="str">
        <f>IF(SUM(居宅!AP185)=0,"",SUM(居宅!AP185)/1000)</f>
        <v/>
      </c>
      <c r="AG185" s="168" t="str">
        <f>IF(SUM(居宅!AT185)=0,"",SUM(居宅!AT185)/1000)</f>
        <v/>
      </c>
      <c r="AH185" s="168" t="str">
        <f>IF(SUM(作業所!H185)=0,"",SUM(作業所!H185)/1000)</f>
        <v/>
      </c>
      <c r="AI185" s="168" t="str">
        <f>IF(SUM(作業所!I185)=0,"",SUM(作業所!I185)/1000)</f>
        <v/>
      </c>
      <c r="AJ185" s="168" t="str">
        <f>IF(SUM(作業所!K185)=0,"",SUM(作業所!K185)/1000)</f>
        <v/>
      </c>
      <c r="AK185" s="168" t="str">
        <f>IF(SUM(作業所!R185)=0,"",SUM(作業所!R185)/1000)</f>
        <v/>
      </c>
      <c r="AL185" s="621" t="str">
        <f>IF(SUM('市受託(公益)'!H185)=0,"",SUM('市受託(公益)'!H185)/1000)</f>
        <v/>
      </c>
      <c r="AM185" s="603"/>
      <c r="AN185" s="174"/>
      <c r="AO185" s="174"/>
      <c r="AP185" s="174"/>
    </row>
    <row r="186" spans="1:55" ht="13.8" hidden="1" outlineLevel="2">
      <c r="A186" s="170"/>
      <c r="F186" s="27" t="s">
        <v>456</v>
      </c>
      <c r="G186" s="47" t="s">
        <v>459</v>
      </c>
      <c r="H186" s="166">
        <v>2035</v>
      </c>
      <c r="I186" s="166">
        <f t="shared" si="4"/>
        <v>2035</v>
      </c>
      <c r="J186" s="166">
        <f t="shared" si="5"/>
        <v>0</v>
      </c>
      <c r="K186" s="167" t="str">
        <f>IF(SUM(法人!H186)=0,"",SUM(法人!H186)/1000)</f>
        <v/>
      </c>
      <c r="L186" s="168" t="str">
        <f>IF(SUM(地域!H186)=0,"",SUM(地域!H186)/1000)</f>
        <v/>
      </c>
      <c r="M186" s="168" t="str">
        <f>IF(SUM(相談!H186)=0,"",SUM(相談!H186)/1000)</f>
        <v/>
      </c>
      <c r="N186" s="168" t="str">
        <f>IF(SUM(相談!I186)=0,"",SUM(相談!I186)/1000)</f>
        <v/>
      </c>
      <c r="O186" s="168" t="str">
        <f>IF(SUM(相談!M186)=0,"",SUM(相談!M186)/1000)</f>
        <v/>
      </c>
      <c r="P186" s="168" t="str">
        <f>IF(SUM(相談!Q186)=0,"",SUM(相談!Q186)/1000)</f>
        <v/>
      </c>
      <c r="Q186" s="168" t="str">
        <f>IF(SUM(基金!H186)=0,"",SUM(基金!H186)/1000)</f>
        <v/>
      </c>
      <c r="R186" s="168" t="str">
        <f>IF(SUM(善銀!H186)=0,"",SUM(善銀!H186)/1000)</f>
        <v/>
      </c>
      <c r="S186" s="168" t="str">
        <f>IF(SUM(一般募金!H186)=0,"",SUM(一般募金!H186)/1000)</f>
        <v/>
      </c>
      <c r="T186" s="168" t="str">
        <f>IF(SUM(一般募金!I186)=0,"",SUM(一般募金!I186)/1000)</f>
        <v/>
      </c>
      <c r="U186" s="168" t="str">
        <f>IF(SUM(一般募金!K186)=0,"",SUM(一般募金!K186)/1000)</f>
        <v/>
      </c>
      <c r="V186" s="168" t="str">
        <f>IF(SUM(歳末募金!H186)=0,"",SUM(歳末募金!I186)/1000)</f>
        <v/>
      </c>
      <c r="W186" s="168" t="str">
        <f>IF(SUM(センター管理!H186)=0,"",SUM(センター管理!H186)/1000)</f>
        <v/>
      </c>
      <c r="X186" s="168" t="str">
        <f>IF(SUM(センター管理!I186)=0,"",SUM(センター管理!I186)/1000)</f>
        <v/>
      </c>
      <c r="Y186" s="168" t="str">
        <f>IF(SUM(センター管理!L186)=0,"",SUM(センター管理!L186)/1000)</f>
        <v/>
      </c>
      <c r="Z186" s="168" t="e">
        <f>IF(SUM(センター管理!#REF!)=0,"",SUM(センター管理!#REF!)/1000)</f>
        <v>#REF!</v>
      </c>
      <c r="AA186" s="168">
        <f>IF(SUM(居宅!H186)=0,"",SUM(居宅!H186)/1000)</f>
        <v>2035</v>
      </c>
      <c r="AB186" s="168" t="str">
        <f>IF(SUM(居宅!I186)=0,"",SUM(居宅!I186)/1000)</f>
        <v/>
      </c>
      <c r="AC186" s="168" t="str">
        <f>IF(SUM(居宅!L186)=0,"",SUM(居宅!L186)/1000)</f>
        <v/>
      </c>
      <c r="AD186" s="168">
        <f>IF(SUM(居宅!AB186)=0,"",SUM(居宅!AB186)/1000)</f>
        <v>2035</v>
      </c>
      <c r="AE186" s="168" t="str">
        <f>IF(SUM(居宅!AF186)=0,"",SUM(居宅!AF186)/1000)</f>
        <v/>
      </c>
      <c r="AF186" s="168" t="str">
        <f>IF(SUM(居宅!AP186)=0,"",SUM(居宅!AP186)/1000)</f>
        <v/>
      </c>
      <c r="AG186" s="168" t="str">
        <f>IF(SUM(居宅!AT186)=0,"",SUM(居宅!AT186)/1000)</f>
        <v/>
      </c>
      <c r="AH186" s="168" t="str">
        <f>IF(SUM(作業所!H186)=0,"",SUM(作業所!H186)/1000)</f>
        <v/>
      </c>
      <c r="AI186" s="168" t="str">
        <f>IF(SUM(作業所!I186)=0,"",SUM(作業所!I186)/1000)</f>
        <v/>
      </c>
      <c r="AJ186" s="168" t="str">
        <f>IF(SUM(作業所!K186)=0,"",SUM(作業所!K186)/1000)</f>
        <v/>
      </c>
      <c r="AK186" s="168" t="str">
        <f>IF(SUM(作業所!R186)=0,"",SUM(作業所!R186)/1000)</f>
        <v/>
      </c>
      <c r="AL186" s="621" t="str">
        <f>IF(SUM('市受託(公益)'!H186)=0,"",SUM('市受託(公益)'!H186)/1000)</f>
        <v/>
      </c>
      <c r="AM186" s="603" t="str">
        <f>IF(SUM('市受託(公益)'!I186)=0,"",SUM('市受託(公益)'!I186)/1000)</f>
        <v/>
      </c>
      <c r="AN186" s="174" t="str">
        <f>IF(SUM('市受託(公益)'!K186)=0,"",SUM('市受託(公益)'!K186)/1000)</f>
        <v/>
      </c>
      <c r="AO186" s="174" t="str">
        <f>IF(SUM('市受託(公益)'!M186)=0,"",SUM('市受託(公益)'!M186)/1000)</f>
        <v/>
      </c>
      <c r="AP186" s="174" t="e">
        <f>IF(SUM('市受託(公益)'!#REF!)=0,"",SUM('市受託(公益)'!#REF!)/1000)</f>
        <v>#REF!</v>
      </c>
    </row>
    <row r="187" spans="1:55" ht="13.8" hidden="1" outlineLevel="2">
      <c r="A187" s="170"/>
      <c r="F187" s="27" t="s">
        <v>457</v>
      </c>
      <c r="G187" s="47" t="s">
        <v>460</v>
      </c>
      <c r="H187" s="166">
        <v>1500</v>
      </c>
      <c r="I187" s="166">
        <f t="shared" si="4"/>
        <v>1932</v>
      </c>
      <c r="J187" s="166">
        <f t="shared" si="5"/>
        <v>432</v>
      </c>
      <c r="K187" s="167" t="str">
        <f>IF(SUM(法人!H187)=0,"",SUM(法人!H187)/1000)</f>
        <v/>
      </c>
      <c r="L187" s="168" t="str">
        <f>IF(SUM(地域!H187)=0,"",SUM(地域!H187)/1000)</f>
        <v/>
      </c>
      <c r="M187" s="168" t="str">
        <f>IF(SUM(相談!H187)=0,"",SUM(相談!H187)/1000)</f>
        <v/>
      </c>
      <c r="N187" s="168" t="str">
        <f>IF(SUM(相談!I187)=0,"",SUM(相談!I187)/1000)</f>
        <v/>
      </c>
      <c r="O187" s="168" t="str">
        <f>IF(SUM(相談!M187)=0,"",SUM(相談!M187)/1000)</f>
        <v/>
      </c>
      <c r="P187" s="168" t="str">
        <f>IF(SUM(相談!Q187)=0,"",SUM(相談!Q187)/1000)</f>
        <v/>
      </c>
      <c r="Q187" s="168" t="str">
        <f>IF(SUM(基金!H187)=0,"",SUM(基金!H187)/1000)</f>
        <v/>
      </c>
      <c r="R187" s="168" t="str">
        <f>IF(SUM(善銀!H187)=0,"",SUM(善銀!H187)/1000)</f>
        <v/>
      </c>
      <c r="S187" s="168" t="str">
        <f>IF(SUM(一般募金!H187)=0,"",SUM(一般募金!H187)/1000)</f>
        <v/>
      </c>
      <c r="T187" s="168" t="str">
        <f>IF(SUM(一般募金!I187)=0,"",SUM(一般募金!I187)/1000)</f>
        <v/>
      </c>
      <c r="U187" s="168" t="str">
        <f>IF(SUM(一般募金!K187)=0,"",SUM(一般募金!K187)/1000)</f>
        <v/>
      </c>
      <c r="V187" s="168" t="str">
        <f>IF(SUM(歳末募金!H187)=0,"",SUM(歳末募金!I187)/1000)</f>
        <v/>
      </c>
      <c r="W187" s="168" t="str">
        <f>IF(SUM(センター管理!H187)=0,"",SUM(センター管理!H187)/1000)</f>
        <v/>
      </c>
      <c r="X187" s="168" t="str">
        <f>IF(SUM(センター管理!I187)=0,"",SUM(センター管理!I187)/1000)</f>
        <v/>
      </c>
      <c r="Y187" s="168" t="str">
        <f>IF(SUM(センター管理!L187)=0,"",SUM(センター管理!L187)/1000)</f>
        <v/>
      </c>
      <c r="Z187" s="168" t="e">
        <f>IF(SUM(センター管理!#REF!)=0,"",SUM(センター管理!#REF!)/1000)</f>
        <v>#REF!</v>
      </c>
      <c r="AA187" s="168" t="str">
        <f>IF(SUM(居宅!H187)=0,"",SUM(居宅!H187)/1000)</f>
        <v/>
      </c>
      <c r="AB187" s="168" t="str">
        <f>IF(SUM(居宅!I187)=0,"",SUM(居宅!I187)/1000)</f>
        <v/>
      </c>
      <c r="AC187" s="168" t="str">
        <f>IF(SUM(居宅!L187)=0,"",SUM(居宅!L187)/1000)</f>
        <v/>
      </c>
      <c r="AD187" s="168" t="str">
        <f>IF(SUM(居宅!AB187)=0,"",SUM(居宅!AB187)/1000)</f>
        <v/>
      </c>
      <c r="AE187" s="168" t="str">
        <f>IF(SUM(居宅!AF187)=0,"",SUM(居宅!AF187)/1000)</f>
        <v/>
      </c>
      <c r="AF187" s="168" t="str">
        <f>IF(SUM(居宅!AP187)=0,"",SUM(居宅!AP187)/1000)</f>
        <v/>
      </c>
      <c r="AG187" s="168" t="str">
        <f>IF(SUM(居宅!AT187)=0,"",SUM(居宅!AT187)/1000)</f>
        <v/>
      </c>
      <c r="AH187" s="168">
        <f>IF(SUM(作業所!H187)=0,"",SUM(作業所!H187)/1000)</f>
        <v>1932</v>
      </c>
      <c r="AI187" s="168" t="str">
        <f>IF(SUM(作業所!I187)=0,"",SUM(作業所!I187)/1000)</f>
        <v/>
      </c>
      <c r="AJ187" s="168">
        <f>IF(SUM(作業所!K187)=0,"",SUM(作業所!K187)/1000)</f>
        <v>1932</v>
      </c>
      <c r="AK187" s="168" t="str">
        <f>IF(SUM(作業所!R187)=0,"",SUM(作業所!R187)/1000)</f>
        <v/>
      </c>
      <c r="AL187" s="621" t="str">
        <f>IF(SUM('市受託(公益)'!H187)=0,"",SUM('市受託(公益)'!H187)/1000)</f>
        <v/>
      </c>
      <c r="AM187" s="603" t="str">
        <f>IF(SUM('市受託(公益)'!I187)=0,"",SUM('市受託(公益)'!I187)/1000)</f>
        <v/>
      </c>
      <c r="AN187" s="174" t="str">
        <f>IF(SUM('市受託(公益)'!K187)=0,"",SUM('市受託(公益)'!K187)/1000)</f>
        <v/>
      </c>
      <c r="AO187" s="174" t="str">
        <f>IF(SUM('市受託(公益)'!M187)=0,"",SUM('市受託(公益)'!M187)/1000)</f>
        <v/>
      </c>
      <c r="AP187" s="174" t="e">
        <f>IF(SUM('市受託(公益)'!#REF!)=0,"",SUM('市受託(公益)'!#REF!)/1000)</f>
        <v>#REF!</v>
      </c>
    </row>
    <row r="188" spans="1:55" ht="13.8" hidden="1" outlineLevel="3">
      <c r="A188" s="170"/>
      <c r="F188" s="178" t="s">
        <v>705</v>
      </c>
      <c r="G188" s="43" t="s">
        <v>783</v>
      </c>
      <c r="H188" s="166">
        <v>1500</v>
      </c>
      <c r="I188" s="166">
        <f t="shared" si="4"/>
        <v>1932</v>
      </c>
      <c r="J188" s="166">
        <f t="shared" si="5"/>
        <v>432</v>
      </c>
      <c r="K188" s="167" t="str">
        <f>IF(SUM(法人!H188)=0,"",SUM(法人!H188)/1000)</f>
        <v/>
      </c>
      <c r="L188" s="168" t="str">
        <f>IF(SUM(地域!H188)=0,"",SUM(地域!H188)/1000)</f>
        <v/>
      </c>
      <c r="M188" s="168" t="str">
        <f>IF(SUM(相談!H188)=0,"",SUM(相談!H188)/1000)</f>
        <v/>
      </c>
      <c r="N188" s="168" t="str">
        <f>IF(SUM(相談!I188)=0,"",SUM(相談!I188)/1000)</f>
        <v/>
      </c>
      <c r="O188" s="168" t="str">
        <f>IF(SUM(相談!M188)=0,"",SUM(相談!M188)/1000)</f>
        <v/>
      </c>
      <c r="P188" s="168" t="str">
        <f>IF(SUM(相談!Q188)=0,"",SUM(相談!Q188)/1000)</f>
        <v/>
      </c>
      <c r="Q188" s="168" t="str">
        <f>IF(SUM(基金!H188)=0,"",SUM(基金!H188)/1000)</f>
        <v/>
      </c>
      <c r="R188" s="168" t="str">
        <f>IF(SUM(善銀!H188)=0,"",SUM(善銀!H188)/1000)</f>
        <v/>
      </c>
      <c r="S188" s="168" t="str">
        <f>IF(SUM(一般募金!H188)=0,"",SUM(一般募金!H188)/1000)</f>
        <v/>
      </c>
      <c r="T188" s="168" t="str">
        <f>IF(SUM(一般募金!I188)=0,"",SUM(一般募金!I188)/1000)</f>
        <v/>
      </c>
      <c r="U188" s="168" t="str">
        <f>IF(SUM(一般募金!K188)=0,"",SUM(一般募金!K188)/1000)</f>
        <v/>
      </c>
      <c r="V188" s="168" t="str">
        <f>IF(SUM(歳末募金!H188)=0,"",SUM(歳末募金!I188)/1000)</f>
        <v/>
      </c>
      <c r="W188" s="168" t="str">
        <f>IF(SUM(センター管理!H188)=0,"",SUM(センター管理!H188)/1000)</f>
        <v/>
      </c>
      <c r="X188" s="168" t="str">
        <f>IF(SUM(センター管理!I188)=0,"",SUM(センター管理!I188)/1000)</f>
        <v/>
      </c>
      <c r="Y188" s="168" t="str">
        <f>IF(SUM(センター管理!L188)=0,"",SUM(センター管理!L188)/1000)</f>
        <v/>
      </c>
      <c r="Z188" s="168" t="e">
        <f>IF(SUM(センター管理!#REF!)=0,"",SUM(センター管理!#REF!)/1000)</f>
        <v>#REF!</v>
      </c>
      <c r="AA188" s="168" t="str">
        <f>IF(SUM(居宅!H188)=0,"",SUM(居宅!H188)/1000)</f>
        <v/>
      </c>
      <c r="AB188" s="168" t="str">
        <f>IF(SUM(居宅!I188)=0,"",SUM(居宅!I188)/1000)</f>
        <v/>
      </c>
      <c r="AC188" s="168" t="str">
        <f>IF(SUM(居宅!L188)=0,"",SUM(居宅!L188)/1000)</f>
        <v/>
      </c>
      <c r="AD188" s="168" t="str">
        <f>IF(SUM(居宅!AB188)=0,"",SUM(居宅!AB188)/1000)</f>
        <v/>
      </c>
      <c r="AE188" s="168" t="str">
        <f>IF(SUM(居宅!AF188)=0,"",SUM(居宅!AF188)/1000)</f>
        <v/>
      </c>
      <c r="AF188" s="168" t="str">
        <f>IF(SUM(居宅!AP188)=0,"",SUM(居宅!AP188)/1000)</f>
        <v/>
      </c>
      <c r="AG188" s="168" t="str">
        <f>IF(SUM(居宅!AT188)=0,"",SUM(居宅!AT188)/1000)</f>
        <v/>
      </c>
      <c r="AH188" s="168">
        <f>IF(SUM(作業所!H188)=0,"",SUM(作業所!H188)/1000)</f>
        <v>1932</v>
      </c>
      <c r="AI188" s="168" t="str">
        <f>IF(SUM(作業所!I188)=0,"",SUM(作業所!I188)/1000)</f>
        <v/>
      </c>
      <c r="AJ188" s="168">
        <f>IF(SUM(作業所!K188)=0,"",SUM(作業所!K188)/1000)</f>
        <v>1932</v>
      </c>
      <c r="AK188" s="168" t="str">
        <f>IF(SUM(作業所!R188)=0,"",SUM(作業所!R188)/1000)</f>
        <v/>
      </c>
      <c r="AL188" s="621" t="str">
        <f>IF(SUM('市受託(公益)'!H188)=0,"",SUM('市受託(公益)'!H188)/1000)</f>
        <v/>
      </c>
      <c r="AM188" s="603"/>
      <c r="AN188" s="174"/>
      <c r="AO188" s="174"/>
      <c r="AP188" s="174"/>
    </row>
    <row r="189" spans="1:55" s="169" customFormat="1" ht="13.8" collapsed="1">
      <c r="A189" s="164"/>
      <c r="B189" s="14" t="s">
        <v>461</v>
      </c>
      <c r="C189" s="15" t="s">
        <v>339</v>
      </c>
      <c r="D189" s="18"/>
      <c r="E189" s="175"/>
      <c r="F189" s="176"/>
      <c r="G189" s="175"/>
      <c r="H189" s="166">
        <v>19132</v>
      </c>
      <c r="I189" s="166">
        <f t="shared" si="4"/>
        <v>19732</v>
      </c>
      <c r="J189" s="166">
        <f t="shared" si="5"/>
        <v>600</v>
      </c>
      <c r="K189" s="167" t="str">
        <f>IF(SUM(法人!H189)=0,"",SUM(法人!H189)/1000)</f>
        <v/>
      </c>
      <c r="L189" s="168" t="str">
        <f>IF(SUM(地域!H189)=0,"",SUM(地域!H189)/1000)</f>
        <v/>
      </c>
      <c r="M189" s="168" t="str">
        <f>IF(SUM(相談!H189)=0,"",SUM(相談!H189)/1000)</f>
        <v/>
      </c>
      <c r="N189" s="168" t="str">
        <f>IF(SUM(相談!I189)=0,"",SUM(相談!I189)/1000)</f>
        <v/>
      </c>
      <c r="O189" s="168" t="str">
        <f>IF(SUM(相談!M189)=0,"",SUM(相談!M189)/1000)</f>
        <v/>
      </c>
      <c r="P189" s="168" t="str">
        <f>IF(SUM(相談!Q189)=0,"",SUM(相談!Q189)/1000)</f>
        <v/>
      </c>
      <c r="Q189" s="168" t="str">
        <f>IF(SUM(基金!H189)=0,"",SUM(基金!H189)/1000)</f>
        <v/>
      </c>
      <c r="R189" s="168" t="str">
        <f>IF(SUM(善銀!H189)=0,"",SUM(善銀!H189)/1000)</f>
        <v/>
      </c>
      <c r="S189" s="168" t="str">
        <f>IF(SUM(一般募金!H189)=0,"",SUM(一般募金!H189)/1000)</f>
        <v/>
      </c>
      <c r="T189" s="168" t="str">
        <f>IF(SUM(一般募金!I189)=0,"",SUM(一般募金!I189)/1000)</f>
        <v/>
      </c>
      <c r="U189" s="168" t="str">
        <f>IF(SUM(一般募金!K189)=0,"",SUM(一般募金!K189)/1000)</f>
        <v/>
      </c>
      <c r="V189" s="168" t="str">
        <f>IF(SUM(歳末募金!H189)=0,"",SUM(歳末募金!I189)/1000)</f>
        <v/>
      </c>
      <c r="W189" s="168" t="str">
        <f>IF(SUM(センター管理!H189)=0,"",SUM(センター管理!H189)/1000)</f>
        <v/>
      </c>
      <c r="X189" s="168" t="str">
        <f>IF(SUM(センター管理!I189)=0,"",SUM(センター管理!I189)/1000)</f>
        <v/>
      </c>
      <c r="Y189" s="168" t="str">
        <f>IF(SUM(センター管理!L189)=0,"",SUM(センター管理!L189)/1000)</f>
        <v/>
      </c>
      <c r="Z189" s="168" t="e">
        <f>IF(SUM(センター管理!#REF!)=0,"",SUM(センター管理!#REF!)/1000)</f>
        <v>#REF!</v>
      </c>
      <c r="AA189" s="168">
        <f>IF(SUM(居宅!H189)=0,"",SUM(居宅!H189)/1000)</f>
        <v>19732</v>
      </c>
      <c r="AB189" s="168" t="str">
        <f>IF(SUM(居宅!I189)=0,"",SUM(居宅!I189)/1000)</f>
        <v/>
      </c>
      <c r="AC189" s="168" t="str">
        <f>IF(SUM(居宅!L189)=0,"",SUM(居宅!L189)/1000)</f>
        <v/>
      </c>
      <c r="AD189" s="168" t="str">
        <f>IF(SUM(居宅!AB189)=0,"",SUM(居宅!AB189)/1000)</f>
        <v/>
      </c>
      <c r="AE189" s="168" t="str">
        <f>IF(SUM(居宅!AF189)=0,"",SUM(居宅!AF189)/1000)</f>
        <v/>
      </c>
      <c r="AF189" s="168" t="str">
        <f>IF(SUM(居宅!AP189)=0,"",SUM(居宅!AP189)/1000)</f>
        <v/>
      </c>
      <c r="AG189" s="168">
        <f>IF(SUM(居宅!AT189)=0,"",SUM(居宅!AT189)/1000)</f>
        <v>19732</v>
      </c>
      <c r="AH189" s="168" t="str">
        <f>IF(SUM(作業所!H189)=0,"",SUM(作業所!H189)/1000)</f>
        <v/>
      </c>
      <c r="AI189" s="168" t="str">
        <f>IF(SUM(作業所!I189)=0,"",SUM(作業所!I189)/1000)</f>
        <v/>
      </c>
      <c r="AJ189" s="168" t="str">
        <f>IF(SUM(作業所!K189)=0,"",SUM(作業所!K189)/1000)</f>
        <v/>
      </c>
      <c r="AK189" s="168" t="str">
        <f>IF(SUM(作業所!R189)=0,"",SUM(作業所!R189)/1000)</f>
        <v/>
      </c>
      <c r="AL189" s="621" t="str">
        <f>IF(SUM('市受託(公益)'!H189)=0,"",SUM('市受託(公益)'!H189)/1000)</f>
        <v/>
      </c>
      <c r="AM189" s="604" t="str">
        <f>IF(SUM('市受託(公益)'!I189)=0,"",SUM('市受託(公益)'!I189)/1000)</f>
        <v/>
      </c>
      <c r="AN189" s="173" t="str">
        <f>IF(SUM('市受託(公益)'!K189)=0,"",SUM('市受託(公益)'!K189)/1000)</f>
        <v/>
      </c>
      <c r="AO189" s="173" t="str">
        <f>IF(SUM('市受託(公益)'!M189)=0,"",SUM('市受託(公益)'!M189)/1000)</f>
        <v/>
      </c>
      <c r="AP189" s="173" t="e">
        <f>IF(SUM('市受託(公益)'!#REF!)=0,"",SUM('市受託(公益)'!#REF!)/1000)</f>
        <v>#REF!</v>
      </c>
    </row>
    <row r="190" spans="1:55" ht="13.8" hidden="1" outlineLevel="1">
      <c r="A190" s="170"/>
      <c r="B190" s="17"/>
      <c r="C190" s="171"/>
      <c r="D190" s="27" t="s">
        <v>463</v>
      </c>
      <c r="E190" s="47" t="s">
        <v>462</v>
      </c>
      <c r="F190" s="48"/>
      <c r="G190" s="172"/>
      <c r="H190" s="166">
        <v>17916</v>
      </c>
      <c r="I190" s="166">
        <f t="shared" si="4"/>
        <v>18516</v>
      </c>
      <c r="J190" s="166">
        <f t="shared" si="5"/>
        <v>600</v>
      </c>
      <c r="K190" s="167" t="str">
        <f>IF(SUM(法人!H190)=0,"",SUM(法人!H190)/1000)</f>
        <v/>
      </c>
      <c r="L190" s="168" t="str">
        <f>IF(SUM(地域!H190)=0,"",SUM(地域!H190)/1000)</f>
        <v/>
      </c>
      <c r="M190" s="168" t="str">
        <f>IF(SUM(相談!H190)=0,"",SUM(相談!H190)/1000)</f>
        <v/>
      </c>
      <c r="N190" s="168" t="str">
        <f>IF(SUM(相談!I190)=0,"",SUM(相談!I190)/1000)</f>
        <v/>
      </c>
      <c r="O190" s="168" t="str">
        <f>IF(SUM(相談!M190)=0,"",SUM(相談!M190)/1000)</f>
        <v/>
      </c>
      <c r="P190" s="168" t="str">
        <f>IF(SUM(相談!Q190)=0,"",SUM(相談!Q190)/1000)</f>
        <v/>
      </c>
      <c r="Q190" s="168" t="str">
        <f>IF(SUM(基金!H190)=0,"",SUM(基金!H190)/1000)</f>
        <v/>
      </c>
      <c r="R190" s="168" t="str">
        <f>IF(SUM(善銀!H190)=0,"",SUM(善銀!H190)/1000)</f>
        <v/>
      </c>
      <c r="S190" s="168" t="str">
        <f>IF(SUM(一般募金!H190)=0,"",SUM(一般募金!H190)/1000)</f>
        <v/>
      </c>
      <c r="T190" s="168" t="str">
        <f>IF(SUM(一般募金!I190)=0,"",SUM(一般募金!I190)/1000)</f>
        <v/>
      </c>
      <c r="U190" s="168" t="str">
        <f>IF(SUM(一般募金!K190)=0,"",SUM(一般募金!K190)/1000)</f>
        <v/>
      </c>
      <c r="V190" s="168" t="str">
        <f>IF(SUM(歳末募金!H190)=0,"",SUM(歳末募金!I190)/1000)</f>
        <v/>
      </c>
      <c r="W190" s="168" t="str">
        <f>IF(SUM(センター管理!H190)=0,"",SUM(センター管理!H190)/1000)</f>
        <v/>
      </c>
      <c r="X190" s="168" t="str">
        <f>IF(SUM(センター管理!I190)=0,"",SUM(センター管理!I190)/1000)</f>
        <v/>
      </c>
      <c r="Y190" s="168" t="str">
        <f>IF(SUM(センター管理!L190)=0,"",SUM(センター管理!L190)/1000)</f>
        <v/>
      </c>
      <c r="Z190" s="168" t="e">
        <f>IF(SUM(センター管理!#REF!)=0,"",SUM(センター管理!#REF!)/1000)</f>
        <v>#REF!</v>
      </c>
      <c r="AA190" s="168">
        <f>IF(SUM(居宅!H190)=0,"",SUM(居宅!H190)/1000)</f>
        <v>18516</v>
      </c>
      <c r="AB190" s="168" t="str">
        <f>IF(SUM(居宅!I190)=0,"",SUM(居宅!I190)/1000)</f>
        <v/>
      </c>
      <c r="AC190" s="168" t="str">
        <f>IF(SUM(居宅!L190)=0,"",SUM(居宅!L190)/1000)</f>
        <v/>
      </c>
      <c r="AD190" s="168" t="str">
        <f>IF(SUM(居宅!AB190)=0,"",SUM(居宅!AB190)/1000)</f>
        <v/>
      </c>
      <c r="AE190" s="168" t="str">
        <f>IF(SUM(居宅!AF190)=0,"",SUM(居宅!AF190)/1000)</f>
        <v/>
      </c>
      <c r="AF190" s="168" t="str">
        <f>IF(SUM(居宅!AP190)=0,"",SUM(居宅!AP190)/1000)</f>
        <v/>
      </c>
      <c r="AG190" s="168">
        <f>IF(SUM(居宅!AT190)=0,"",SUM(居宅!AT190)/1000)</f>
        <v>18516</v>
      </c>
      <c r="AH190" s="168" t="str">
        <f>IF(SUM(作業所!H190)=0,"",SUM(作業所!H190)/1000)</f>
        <v/>
      </c>
      <c r="AI190" s="168" t="str">
        <f>IF(SUM(作業所!I190)=0,"",SUM(作業所!I190)/1000)</f>
        <v/>
      </c>
      <c r="AJ190" s="168" t="str">
        <f>IF(SUM(作業所!K190)=0,"",SUM(作業所!K190)/1000)</f>
        <v/>
      </c>
      <c r="AK190" s="168" t="str">
        <f>IF(SUM(作業所!R190)=0,"",SUM(作業所!R190)/1000)</f>
        <v/>
      </c>
      <c r="AL190" s="621" t="str">
        <f>IF(SUM('市受託(公益)'!H190)=0,"",SUM('市受託(公益)'!H190)/1000)</f>
        <v/>
      </c>
      <c r="AM190" s="603" t="str">
        <f>IF(SUM('市受託(公益)'!I190)=0,"",SUM('市受託(公益)'!I190)/1000)</f>
        <v/>
      </c>
      <c r="AN190" s="174" t="str">
        <f>IF(SUM('市受託(公益)'!K190)=0,"",SUM('市受託(公益)'!K190)/1000)</f>
        <v/>
      </c>
      <c r="AO190" s="174" t="str">
        <f>IF(SUM('市受託(公益)'!M190)=0,"",SUM('市受託(公益)'!M190)/1000)</f>
        <v/>
      </c>
      <c r="AP190" s="174" t="e">
        <f>IF(SUM('市受託(公益)'!#REF!)=0,"",SUM('市受託(公益)'!#REF!)/1000)</f>
        <v>#REF!</v>
      </c>
    </row>
    <row r="191" spans="1:55" ht="13.8" hidden="1" outlineLevel="3">
      <c r="A191" s="170"/>
      <c r="F191" s="178" t="s">
        <v>705</v>
      </c>
      <c r="G191" s="43" t="s">
        <v>784</v>
      </c>
      <c r="H191" s="166">
        <v>17916</v>
      </c>
      <c r="I191" s="166">
        <f t="shared" si="4"/>
        <v>18516</v>
      </c>
      <c r="J191" s="166">
        <f t="shared" si="5"/>
        <v>600</v>
      </c>
      <c r="K191" s="167" t="str">
        <f>IF(SUM(法人!H191)=0,"",SUM(法人!H191)/1000)</f>
        <v/>
      </c>
      <c r="L191" s="168" t="str">
        <f>IF(SUM(地域!H191)=0,"",SUM(地域!H191)/1000)</f>
        <v/>
      </c>
      <c r="M191" s="168" t="str">
        <f>IF(SUM(相談!H191)=0,"",SUM(相談!H191)/1000)</f>
        <v/>
      </c>
      <c r="N191" s="168" t="str">
        <f>IF(SUM(相談!I191)=0,"",SUM(相談!I191)/1000)</f>
        <v/>
      </c>
      <c r="O191" s="168" t="str">
        <f>IF(SUM(相談!M191)=0,"",SUM(相談!M191)/1000)</f>
        <v/>
      </c>
      <c r="P191" s="168" t="str">
        <f>IF(SUM(相談!Q191)=0,"",SUM(相談!Q191)/1000)</f>
        <v/>
      </c>
      <c r="Q191" s="168" t="str">
        <f>IF(SUM(基金!H191)=0,"",SUM(基金!H191)/1000)</f>
        <v/>
      </c>
      <c r="R191" s="168" t="str">
        <f>IF(SUM(善銀!H191)=0,"",SUM(善銀!H191)/1000)</f>
        <v/>
      </c>
      <c r="S191" s="168" t="str">
        <f>IF(SUM(一般募金!H191)=0,"",SUM(一般募金!H191)/1000)</f>
        <v/>
      </c>
      <c r="T191" s="168" t="str">
        <f>IF(SUM(一般募金!I191)=0,"",SUM(一般募金!I191)/1000)</f>
        <v/>
      </c>
      <c r="U191" s="168" t="str">
        <f>IF(SUM(一般募金!K191)=0,"",SUM(一般募金!K191)/1000)</f>
        <v/>
      </c>
      <c r="V191" s="168" t="str">
        <f>IF(SUM(歳末募金!H191)=0,"",SUM(歳末募金!I191)/1000)</f>
        <v/>
      </c>
      <c r="W191" s="168" t="str">
        <f>IF(SUM(センター管理!H191)=0,"",SUM(センター管理!H191)/1000)</f>
        <v/>
      </c>
      <c r="X191" s="168" t="str">
        <f>IF(SUM(センター管理!I191)=0,"",SUM(センター管理!I191)/1000)</f>
        <v/>
      </c>
      <c r="Y191" s="168" t="str">
        <f>IF(SUM(センター管理!L191)=0,"",SUM(センター管理!L191)/1000)</f>
        <v/>
      </c>
      <c r="Z191" s="168" t="e">
        <f>IF(SUM(センター管理!#REF!)=0,"",SUM(センター管理!#REF!)/1000)</f>
        <v>#REF!</v>
      </c>
      <c r="AA191" s="168">
        <f>IF(SUM(居宅!H191)=0,"",SUM(居宅!H191)/1000)</f>
        <v>18516</v>
      </c>
      <c r="AB191" s="168" t="str">
        <f>IF(SUM(居宅!I191)=0,"",SUM(居宅!I191)/1000)</f>
        <v/>
      </c>
      <c r="AC191" s="168" t="str">
        <f>IF(SUM(居宅!L191)=0,"",SUM(居宅!L191)/1000)</f>
        <v/>
      </c>
      <c r="AD191" s="168" t="str">
        <f>IF(SUM(居宅!AB191)=0,"",SUM(居宅!AB191)/1000)</f>
        <v/>
      </c>
      <c r="AE191" s="168" t="str">
        <f>IF(SUM(居宅!AF191)=0,"",SUM(居宅!AF191)/1000)</f>
        <v/>
      </c>
      <c r="AF191" s="168" t="str">
        <f>IF(SUM(居宅!AP191)=0,"",SUM(居宅!AP191)/1000)</f>
        <v/>
      </c>
      <c r="AG191" s="168">
        <f>IF(SUM(居宅!AT191)=0,"",SUM(居宅!AT191)/1000)</f>
        <v>18516</v>
      </c>
      <c r="AH191" s="168" t="str">
        <f>IF(SUM(作業所!H191)=0,"",SUM(作業所!H191)/1000)</f>
        <v/>
      </c>
      <c r="AI191" s="168" t="str">
        <f>IF(SUM(作業所!I191)=0,"",SUM(作業所!I191)/1000)</f>
        <v/>
      </c>
      <c r="AJ191" s="168" t="str">
        <f>IF(SUM(作業所!K191)=0,"",SUM(作業所!K191)/1000)</f>
        <v/>
      </c>
      <c r="AK191" s="168" t="str">
        <f>IF(SUM(作業所!R191)=0,"",SUM(作業所!R191)/1000)</f>
        <v/>
      </c>
      <c r="AL191" s="621" t="str">
        <f>IF(SUM('市受託(公益)'!H191)=0,"",SUM('市受託(公益)'!H191)/1000)</f>
        <v/>
      </c>
      <c r="AM191" s="603"/>
      <c r="AN191" s="174"/>
      <c r="AO191" s="174"/>
      <c r="AP191" s="174"/>
    </row>
    <row r="192" spans="1:55" ht="13.8" hidden="1" outlineLevel="3">
      <c r="A192" s="170"/>
      <c r="F192" s="178" t="s">
        <v>706</v>
      </c>
      <c r="G192" s="43" t="s">
        <v>785</v>
      </c>
      <c r="H192" s="166" t="s">
        <v>914</v>
      </c>
      <c r="I192" s="166" t="str">
        <f t="shared" si="4"/>
        <v/>
      </c>
      <c r="J192" s="166" t="str">
        <f t="shared" si="5"/>
        <v xml:space="preserve"> </v>
      </c>
      <c r="K192" s="167" t="str">
        <f>IF(SUM(法人!H192)=0,"",SUM(法人!H192)/1000)</f>
        <v/>
      </c>
      <c r="L192" s="168" t="str">
        <f>IF(SUM(地域!H192)=0,"",SUM(地域!H192)/1000)</f>
        <v/>
      </c>
      <c r="M192" s="168" t="str">
        <f>IF(SUM(相談!H192)=0,"",SUM(相談!H192)/1000)</f>
        <v/>
      </c>
      <c r="N192" s="168" t="str">
        <f>IF(SUM(相談!I192)=0,"",SUM(相談!I192)/1000)</f>
        <v/>
      </c>
      <c r="O192" s="168" t="str">
        <f>IF(SUM(相談!M192)=0,"",SUM(相談!M192)/1000)</f>
        <v/>
      </c>
      <c r="P192" s="168" t="str">
        <f>IF(SUM(相談!Q192)=0,"",SUM(相談!Q192)/1000)</f>
        <v/>
      </c>
      <c r="Q192" s="168" t="str">
        <f>IF(SUM(基金!H192)=0,"",SUM(基金!H192)/1000)</f>
        <v/>
      </c>
      <c r="R192" s="168" t="str">
        <f>IF(SUM(善銀!H192)=0,"",SUM(善銀!H192)/1000)</f>
        <v/>
      </c>
      <c r="S192" s="168" t="str">
        <f>IF(SUM(一般募金!H192)=0,"",SUM(一般募金!H192)/1000)</f>
        <v/>
      </c>
      <c r="T192" s="168" t="str">
        <f>IF(SUM(一般募金!I192)=0,"",SUM(一般募金!I192)/1000)</f>
        <v/>
      </c>
      <c r="U192" s="168" t="str">
        <f>IF(SUM(一般募金!K192)=0,"",SUM(一般募金!K192)/1000)</f>
        <v/>
      </c>
      <c r="V192" s="168" t="str">
        <f>IF(SUM(歳末募金!H192)=0,"",SUM(歳末募金!I192)/1000)</f>
        <v/>
      </c>
      <c r="W192" s="168" t="str">
        <f>IF(SUM(センター管理!H192)=0,"",SUM(センター管理!H192)/1000)</f>
        <v/>
      </c>
      <c r="X192" s="168" t="str">
        <f>IF(SUM(センター管理!I192)=0,"",SUM(センター管理!I192)/1000)</f>
        <v/>
      </c>
      <c r="Y192" s="168" t="str">
        <f>IF(SUM(センター管理!L192)=0,"",SUM(センター管理!L192)/1000)</f>
        <v/>
      </c>
      <c r="Z192" s="168" t="e">
        <f>IF(SUM(センター管理!#REF!)=0,"",SUM(センター管理!#REF!)/1000)</f>
        <v>#REF!</v>
      </c>
      <c r="AA192" s="168" t="str">
        <f>IF(SUM(居宅!H192)=0,"",SUM(居宅!H192)/1000)</f>
        <v/>
      </c>
      <c r="AB192" s="168" t="str">
        <f>IF(SUM(居宅!I192)=0,"",SUM(居宅!I192)/1000)</f>
        <v/>
      </c>
      <c r="AC192" s="168" t="str">
        <f>IF(SUM(居宅!L192)=0,"",SUM(居宅!L192)/1000)</f>
        <v/>
      </c>
      <c r="AD192" s="168" t="str">
        <f>IF(SUM(居宅!AB192)=0,"",SUM(居宅!AB192)/1000)</f>
        <v/>
      </c>
      <c r="AE192" s="168" t="str">
        <f>IF(SUM(居宅!AF192)=0,"",SUM(居宅!AF192)/1000)</f>
        <v/>
      </c>
      <c r="AF192" s="168" t="str">
        <f>IF(SUM(居宅!AP192)=0,"",SUM(居宅!AP192)/1000)</f>
        <v/>
      </c>
      <c r="AG192" s="168" t="str">
        <f>IF(SUM(居宅!AT192)=0,"",SUM(居宅!AT192)/1000)</f>
        <v/>
      </c>
      <c r="AH192" s="168" t="str">
        <f>IF(SUM(作業所!H192)=0,"",SUM(作業所!H192)/1000)</f>
        <v/>
      </c>
      <c r="AI192" s="168" t="str">
        <f>IF(SUM(作業所!I192)=0,"",SUM(作業所!I192)/1000)</f>
        <v/>
      </c>
      <c r="AJ192" s="168" t="str">
        <f>IF(SUM(作業所!K192)=0,"",SUM(作業所!K192)/1000)</f>
        <v/>
      </c>
      <c r="AK192" s="168" t="str">
        <f>IF(SUM(作業所!R192)=0,"",SUM(作業所!R192)/1000)</f>
        <v/>
      </c>
      <c r="AL192" s="621" t="str">
        <f>IF(SUM('市受託(公益)'!H192)=0,"",SUM('市受託(公益)'!H192)/1000)</f>
        <v/>
      </c>
      <c r="AM192" s="603"/>
      <c r="AN192" s="174"/>
      <c r="AO192" s="174"/>
      <c r="AP192" s="174"/>
    </row>
    <row r="193" spans="1:42" ht="13.8" hidden="1" outlineLevel="3">
      <c r="A193" s="170"/>
      <c r="F193" s="178" t="s">
        <v>703</v>
      </c>
      <c r="G193" s="43" t="s">
        <v>786</v>
      </c>
      <c r="H193" s="166" t="s">
        <v>914</v>
      </c>
      <c r="I193" s="166" t="str">
        <f t="shared" si="4"/>
        <v/>
      </c>
      <c r="J193" s="166" t="str">
        <f t="shared" si="5"/>
        <v xml:space="preserve"> </v>
      </c>
      <c r="K193" s="167" t="str">
        <f>IF(SUM(法人!H193)=0,"",SUM(法人!H193)/1000)</f>
        <v/>
      </c>
      <c r="L193" s="168" t="str">
        <f>IF(SUM(地域!H193)=0,"",SUM(地域!H193)/1000)</f>
        <v/>
      </c>
      <c r="M193" s="168" t="str">
        <f>IF(SUM(相談!H193)=0,"",SUM(相談!H193)/1000)</f>
        <v/>
      </c>
      <c r="N193" s="168" t="str">
        <f>IF(SUM(相談!I193)=0,"",SUM(相談!I193)/1000)</f>
        <v/>
      </c>
      <c r="O193" s="168" t="str">
        <f>IF(SUM(相談!M193)=0,"",SUM(相談!M193)/1000)</f>
        <v/>
      </c>
      <c r="P193" s="168" t="str">
        <f>IF(SUM(相談!Q193)=0,"",SUM(相談!Q193)/1000)</f>
        <v/>
      </c>
      <c r="Q193" s="168" t="str">
        <f>IF(SUM(基金!H193)=0,"",SUM(基金!H193)/1000)</f>
        <v/>
      </c>
      <c r="R193" s="168" t="str">
        <f>IF(SUM(善銀!H193)=0,"",SUM(善銀!H193)/1000)</f>
        <v/>
      </c>
      <c r="S193" s="168" t="str">
        <f>IF(SUM(一般募金!H193)=0,"",SUM(一般募金!H193)/1000)</f>
        <v/>
      </c>
      <c r="T193" s="168" t="str">
        <f>IF(SUM(一般募金!I193)=0,"",SUM(一般募金!I193)/1000)</f>
        <v/>
      </c>
      <c r="U193" s="168" t="str">
        <f>IF(SUM(一般募金!K193)=0,"",SUM(一般募金!K193)/1000)</f>
        <v/>
      </c>
      <c r="V193" s="168" t="str">
        <f>IF(SUM(歳末募金!H193)=0,"",SUM(歳末募金!I193)/1000)</f>
        <v/>
      </c>
      <c r="W193" s="168" t="str">
        <f>IF(SUM(センター管理!H193)=0,"",SUM(センター管理!H193)/1000)</f>
        <v/>
      </c>
      <c r="X193" s="168" t="str">
        <f>IF(SUM(センター管理!I193)=0,"",SUM(センター管理!I193)/1000)</f>
        <v/>
      </c>
      <c r="Y193" s="168" t="str">
        <f>IF(SUM(センター管理!L193)=0,"",SUM(センター管理!L193)/1000)</f>
        <v/>
      </c>
      <c r="Z193" s="168" t="e">
        <f>IF(SUM(センター管理!#REF!)=0,"",SUM(センター管理!#REF!)/1000)</f>
        <v>#REF!</v>
      </c>
      <c r="AA193" s="168" t="str">
        <f>IF(SUM(居宅!H193)=0,"",SUM(居宅!H193)/1000)</f>
        <v/>
      </c>
      <c r="AB193" s="168" t="str">
        <f>IF(SUM(居宅!I193)=0,"",SUM(居宅!I193)/1000)</f>
        <v/>
      </c>
      <c r="AC193" s="168" t="str">
        <f>IF(SUM(居宅!L193)=0,"",SUM(居宅!L193)/1000)</f>
        <v/>
      </c>
      <c r="AD193" s="168" t="str">
        <f>IF(SUM(居宅!AB193)=0,"",SUM(居宅!AB193)/1000)</f>
        <v/>
      </c>
      <c r="AE193" s="168" t="str">
        <f>IF(SUM(居宅!AF193)=0,"",SUM(居宅!AF193)/1000)</f>
        <v/>
      </c>
      <c r="AF193" s="168" t="str">
        <f>IF(SUM(居宅!AP193)=0,"",SUM(居宅!AP193)/1000)</f>
        <v/>
      </c>
      <c r="AG193" s="168" t="str">
        <f>IF(SUM(居宅!AT193)=0,"",SUM(居宅!AT193)/1000)</f>
        <v/>
      </c>
      <c r="AH193" s="168" t="str">
        <f>IF(SUM(作業所!H193)=0,"",SUM(作業所!H193)/1000)</f>
        <v/>
      </c>
      <c r="AI193" s="168" t="str">
        <f>IF(SUM(作業所!I193)=0,"",SUM(作業所!I193)/1000)</f>
        <v/>
      </c>
      <c r="AJ193" s="168" t="str">
        <f>IF(SUM(作業所!K193)=0,"",SUM(作業所!K193)/1000)</f>
        <v/>
      </c>
      <c r="AK193" s="168" t="str">
        <f>IF(SUM(作業所!R193)=0,"",SUM(作業所!R193)/1000)</f>
        <v/>
      </c>
      <c r="AL193" s="621" t="str">
        <f>IF(SUM('市受託(公益)'!H193)=0,"",SUM('市受託(公益)'!H193)/1000)</f>
        <v/>
      </c>
      <c r="AM193" s="603"/>
      <c r="AN193" s="174"/>
      <c r="AO193" s="174"/>
      <c r="AP193" s="174"/>
    </row>
    <row r="194" spans="1:42" ht="13.8" hidden="1" outlineLevel="1">
      <c r="A194" s="170"/>
      <c r="B194" s="17"/>
      <c r="C194" s="171"/>
      <c r="D194" s="27" t="s">
        <v>464</v>
      </c>
      <c r="E194" s="47" t="s">
        <v>340</v>
      </c>
      <c r="F194" s="48"/>
      <c r="G194" s="172"/>
      <c r="H194" s="166">
        <v>1216</v>
      </c>
      <c r="I194" s="166">
        <f t="shared" si="4"/>
        <v>1216</v>
      </c>
      <c r="J194" s="166">
        <f t="shared" si="5"/>
        <v>0</v>
      </c>
      <c r="K194" s="167" t="str">
        <f>IF(SUM(法人!H194)=0,"",SUM(法人!H194)/1000)</f>
        <v/>
      </c>
      <c r="L194" s="168" t="str">
        <f>IF(SUM(地域!H194)=0,"",SUM(地域!H194)/1000)</f>
        <v/>
      </c>
      <c r="M194" s="168" t="str">
        <f>IF(SUM(相談!H194)=0,"",SUM(相談!H194)/1000)</f>
        <v/>
      </c>
      <c r="N194" s="168" t="str">
        <f>IF(SUM(相談!I194)=0,"",SUM(相談!I194)/1000)</f>
        <v/>
      </c>
      <c r="O194" s="168" t="str">
        <f>IF(SUM(相談!M194)=0,"",SUM(相談!M194)/1000)</f>
        <v/>
      </c>
      <c r="P194" s="168" t="str">
        <f>IF(SUM(相談!Q194)=0,"",SUM(相談!Q194)/1000)</f>
        <v/>
      </c>
      <c r="Q194" s="168" t="str">
        <f>IF(SUM(基金!H194)=0,"",SUM(基金!H194)/1000)</f>
        <v/>
      </c>
      <c r="R194" s="168" t="str">
        <f>IF(SUM(善銀!H194)=0,"",SUM(善銀!H194)/1000)</f>
        <v/>
      </c>
      <c r="S194" s="168" t="str">
        <f>IF(SUM(一般募金!H194)=0,"",SUM(一般募金!H194)/1000)</f>
        <v/>
      </c>
      <c r="T194" s="168" t="str">
        <f>IF(SUM(一般募金!I194)=0,"",SUM(一般募金!I194)/1000)</f>
        <v/>
      </c>
      <c r="U194" s="168" t="str">
        <f>IF(SUM(一般募金!K194)=0,"",SUM(一般募金!K194)/1000)</f>
        <v/>
      </c>
      <c r="V194" s="168" t="str">
        <f>IF(SUM(歳末募金!H194)=0,"",SUM(歳末募金!I194)/1000)</f>
        <v/>
      </c>
      <c r="W194" s="168" t="str">
        <f>IF(SUM(センター管理!H194)=0,"",SUM(センター管理!H194)/1000)</f>
        <v/>
      </c>
      <c r="X194" s="168" t="str">
        <f>IF(SUM(センター管理!I194)=0,"",SUM(センター管理!I194)/1000)</f>
        <v/>
      </c>
      <c r="Y194" s="168" t="str">
        <f>IF(SUM(センター管理!L194)=0,"",SUM(センター管理!L194)/1000)</f>
        <v/>
      </c>
      <c r="Z194" s="168" t="e">
        <f>IF(SUM(センター管理!#REF!)=0,"",SUM(センター管理!#REF!)/1000)</f>
        <v>#REF!</v>
      </c>
      <c r="AA194" s="168">
        <f>IF(SUM(居宅!H194)=0,"",SUM(居宅!H194)/1000)</f>
        <v>1216</v>
      </c>
      <c r="AB194" s="168" t="str">
        <f>IF(SUM(居宅!I194)=0,"",SUM(居宅!I194)/1000)</f>
        <v/>
      </c>
      <c r="AC194" s="168" t="str">
        <f>IF(SUM(居宅!L194)=0,"",SUM(居宅!L194)/1000)</f>
        <v/>
      </c>
      <c r="AD194" s="168" t="str">
        <f>IF(SUM(居宅!AB194)=0,"",SUM(居宅!AB194)/1000)</f>
        <v/>
      </c>
      <c r="AE194" s="168" t="str">
        <f>IF(SUM(居宅!AF194)=0,"",SUM(居宅!AF194)/1000)</f>
        <v/>
      </c>
      <c r="AF194" s="168" t="str">
        <f>IF(SUM(居宅!AP194)=0,"",SUM(居宅!AP194)/1000)</f>
        <v/>
      </c>
      <c r="AG194" s="168">
        <f>IF(SUM(居宅!AT194)=0,"",SUM(居宅!AT194)/1000)</f>
        <v>1216</v>
      </c>
      <c r="AH194" s="168" t="str">
        <f>IF(SUM(作業所!H194)=0,"",SUM(作業所!H194)/1000)</f>
        <v/>
      </c>
      <c r="AI194" s="168" t="str">
        <f>IF(SUM(作業所!I194)=0,"",SUM(作業所!I194)/1000)</f>
        <v/>
      </c>
      <c r="AJ194" s="168" t="str">
        <f>IF(SUM(作業所!K194)=0,"",SUM(作業所!K194)/1000)</f>
        <v/>
      </c>
      <c r="AK194" s="168" t="str">
        <f>IF(SUM(作業所!R194)=0,"",SUM(作業所!R194)/1000)</f>
        <v/>
      </c>
      <c r="AL194" s="621" t="str">
        <f>IF(SUM('市受託(公益)'!H194)=0,"",SUM('市受託(公益)'!H194)/1000)</f>
        <v/>
      </c>
      <c r="AM194" s="603" t="str">
        <f>IF(SUM('市受託(公益)'!I194)=0,"",SUM('市受託(公益)'!I194)/1000)</f>
        <v/>
      </c>
      <c r="AN194" s="174" t="str">
        <f>IF(SUM('市受託(公益)'!K194)=0,"",SUM('市受託(公益)'!K194)/1000)</f>
        <v/>
      </c>
      <c r="AO194" s="174" t="str">
        <f>IF(SUM('市受託(公益)'!M194)=0,"",SUM('市受託(公益)'!M194)/1000)</f>
        <v/>
      </c>
      <c r="AP194" s="174" t="e">
        <f>IF(SUM('市受託(公益)'!#REF!)=0,"",SUM('市受託(公益)'!#REF!)/1000)</f>
        <v>#REF!</v>
      </c>
    </row>
    <row r="195" spans="1:42" ht="13.8" hidden="1" outlineLevel="2">
      <c r="A195" s="170"/>
      <c r="D195" s="24"/>
      <c r="E195" s="171"/>
      <c r="F195" s="27" t="s">
        <v>465</v>
      </c>
      <c r="G195" s="47" t="s">
        <v>341</v>
      </c>
      <c r="H195" s="166">
        <v>600</v>
      </c>
      <c r="I195" s="166">
        <f t="shared" si="4"/>
        <v>600</v>
      </c>
      <c r="J195" s="166">
        <f t="shared" si="5"/>
        <v>0</v>
      </c>
      <c r="K195" s="167" t="str">
        <f>IF(SUM(法人!H195)=0,"",SUM(法人!H195)/1000)</f>
        <v/>
      </c>
      <c r="L195" s="168" t="str">
        <f>IF(SUM(地域!H195)=0,"",SUM(地域!H195)/1000)</f>
        <v/>
      </c>
      <c r="M195" s="168" t="str">
        <f>IF(SUM(相談!H195)=0,"",SUM(相談!H195)/1000)</f>
        <v/>
      </c>
      <c r="N195" s="168" t="str">
        <f>IF(SUM(相談!I195)=0,"",SUM(相談!I195)/1000)</f>
        <v/>
      </c>
      <c r="O195" s="168" t="str">
        <f>IF(SUM(相談!M195)=0,"",SUM(相談!M195)/1000)</f>
        <v/>
      </c>
      <c r="P195" s="168" t="str">
        <f>IF(SUM(相談!Q195)=0,"",SUM(相談!Q195)/1000)</f>
        <v/>
      </c>
      <c r="Q195" s="168" t="str">
        <f>IF(SUM(基金!H195)=0,"",SUM(基金!H195)/1000)</f>
        <v/>
      </c>
      <c r="R195" s="168" t="str">
        <f>IF(SUM(善銀!H195)=0,"",SUM(善銀!H195)/1000)</f>
        <v/>
      </c>
      <c r="S195" s="168" t="str">
        <f>IF(SUM(一般募金!H195)=0,"",SUM(一般募金!H195)/1000)</f>
        <v/>
      </c>
      <c r="T195" s="168" t="str">
        <f>IF(SUM(一般募金!I195)=0,"",SUM(一般募金!I195)/1000)</f>
        <v/>
      </c>
      <c r="U195" s="168" t="str">
        <f>IF(SUM(一般募金!K195)=0,"",SUM(一般募金!K195)/1000)</f>
        <v/>
      </c>
      <c r="V195" s="168" t="str">
        <f>IF(SUM(歳末募金!H195)=0,"",SUM(歳末募金!I195)/1000)</f>
        <v/>
      </c>
      <c r="W195" s="168" t="str">
        <f>IF(SUM(センター管理!H195)=0,"",SUM(センター管理!H195)/1000)</f>
        <v/>
      </c>
      <c r="X195" s="168" t="str">
        <f>IF(SUM(センター管理!I195)=0,"",SUM(センター管理!I195)/1000)</f>
        <v/>
      </c>
      <c r="Y195" s="168" t="str">
        <f>IF(SUM(センター管理!L195)=0,"",SUM(センター管理!L195)/1000)</f>
        <v/>
      </c>
      <c r="Z195" s="168" t="e">
        <f>IF(SUM(センター管理!#REF!)=0,"",SUM(センター管理!#REF!)/1000)</f>
        <v>#REF!</v>
      </c>
      <c r="AA195" s="168">
        <f>IF(SUM(居宅!H195)=0,"",SUM(居宅!H195)/1000)</f>
        <v>600</v>
      </c>
      <c r="AB195" s="168" t="str">
        <f>IF(SUM(居宅!I195)=0,"",SUM(居宅!I195)/1000)</f>
        <v/>
      </c>
      <c r="AC195" s="168" t="str">
        <f>IF(SUM(居宅!L195)=0,"",SUM(居宅!L195)/1000)</f>
        <v/>
      </c>
      <c r="AD195" s="168" t="str">
        <f>IF(SUM(居宅!AB195)=0,"",SUM(居宅!AB195)/1000)</f>
        <v/>
      </c>
      <c r="AE195" s="168" t="str">
        <f>IF(SUM(居宅!AF195)=0,"",SUM(居宅!AF195)/1000)</f>
        <v/>
      </c>
      <c r="AF195" s="168" t="str">
        <f>IF(SUM(居宅!AP195)=0,"",SUM(居宅!AP195)/1000)</f>
        <v/>
      </c>
      <c r="AG195" s="168">
        <f>IF(SUM(居宅!AT195)=0,"",SUM(居宅!AT195)/1000)</f>
        <v>600</v>
      </c>
      <c r="AH195" s="168" t="str">
        <f>IF(SUM(作業所!H195)=0,"",SUM(作業所!H195)/1000)</f>
        <v/>
      </c>
      <c r="AI195" s="168" t="str">
        <f>IF(SUM(作業所!I195)=0,"",SUM(作業所!I195)/1000)</f>
        <v/>
      </c>
      <c r="AJ195" s="168" t="str">
        <f>IF(SUM(作業所!K195)=0,"",SUM(作業所!K195)/1000)</f>
        <v/>
      </c>
      <c r="AK195" s="168" t="str">
        <f>IF(SUM(作業所!R195)=0,"",SUM(作業所!R195)/1000)</f>
        <v/>
      </c>
      <c r="AL195" s="621" t="str">
        <f>IF(SUM('市受託(公益)'!H195)=0,"",SUM('市受託(公益)'!H195)/1000)</f>
        <v/>
      </c>
      <c r="AM195" s="603" t="str">
        <f>IF(SUM('市受託(公益)'!I195)=0,"",SUM('市受託(公益)'!I195)/1000)</f>
        <v/>
      </c>
      <c r="AN195" s="174" t="str">
        <f>IF(SUM('市受託(公益)'!K195)=0,"",SUM('市受託(公益)'!K195)/1000)</f>
        <v/>
      </c>
      <c r="AO195" s="174" t="str">
        <f>IF(SUM('市受託(公益)'!M195)=0,"",SUM('市受託(公益)'!M195)/1000)</f>
        <v/>
      </c>
      <c r="AP195" s="174" t="e">
        <f>IF(SUM('市受託(公益)'!#REF!)=0,"",SUM('市受託(公益)'!#REF!)/1000)</f>
        <v>#REF!</v>
      </c>
    </row>
    <row r="196" spans="1:42" ht="13.8" hidden="1" outlineLevel="3">
      <c r="A196" s="170"/>
      <c r="F196" s="178" t="s">
        <v>705</v>
      </c>
      <c r="G196" s="43" t="s">
        <v>787</v>
      </c>
      <c r="H196" s="166">
        <v>600</v>
      </c>
      <c r="I196" s="166">
        <f t="shared" si="4"/>
        <v>600</v>
      </c>
      <c r="J196" s="166">
        <f t="shared" si="5"/>
        <v>0</v>
      </c>
      <c r="K196" s="167" t="str">
        <f>IF(SUM(法人!H196)=0,"",SUM(法人!H196)/1000)</f>
        <v/>
      </c>
      <c r="L196" s="168" t="str">
        <f>IF(SUM(地域!H196)=0,"",SUM(地域!H196)/1000)</f>
        <v/>
      </c>
      <c r="M196" s="168" t="str">
        <f>IF(SUM(相談!H196)=0,"",SUM(相談!H196)/1000)</f>
        <v/>
      </c>
      <c r="N196" s="168" t="str">
        <f>IF(SUM(相談!I196)=0,"",SUM(相談!I196)/1000)</f>
        <v/>
      </c>
      <c r="O196" s="168" t="str">
        <f>IF(SUM(相談!M196)=0,"",SUM(相談!M196)/1000)</f>
        <v/>
      </c>
      <c r="P196" s="168" t="str">
        <f>IF(SUM(相談!Q196)=0,"",SUM(相談!Q196)/1000)</f>
        <v/>
      </c>
      <c r="Q196" s="168" t="str">
        <f>IF(SUM(基金!H196)=0,"",SUM(基金!H196)/1000)</f>
        <v/>
      </c>
      <c r="R196" s="168" t="str">
        <f>IF(SUM(善銀!H196)=0,"",SUM(善銀!H196)/1000)</f>
        <v/>
      </c>
      <c r="S196" s="168" t="str">
        <f>IF(SUM(一般募金!H196)=0,"",SUM(一般募金!H196)/1000)</f>
        <v/>
      </c>
      <c r="T196" s="168" t="str">
        <f>IF(SUM(一般募金!I196)=0,"",SUM(一般募金!I196)/1000)</f>
        <v/>
      </c>
      <c r="U196" s="168" t="str">
        <f>IF(SUM(一般募金!K196)=0,"",SUM(一般募金!K196)/1000)</f>
        <v/>
      </c>
      <c r="V196" s="168" t="str">
        <f>IF(SUM(歳末募金!H196)=0,"",SUM(歳末募金!I196)/1000)</f>
        <v/>
      </c>
      <c r="W196" s="168" t="str">
        <f>IF(SUM(センター管理!H196)=0,"",SUM(センター管理!H196)/1000)</f>
        <v/>
      </c>
      <c r="X196" s="168" t="str">
        <f>IF(SUM(センター管理!I196)=0,"",SUM(センター管理!I196)/1000)</f>
        <v/>
      </c>
      <c r="Y196" s="168" t="str">
        <f>IF(SUM(センター管理!L196)=0,"",SUM(センター管理!L196)/1000)</f>
        <v/>
      </c>
      <c r="Z196" s="168" t="e">
        <f>IF(SUM(センター管理!#REF!)=0,"",SUM(センター管理!#REF!)/1000)</f>
        <v>#REF!</v>
      </c>
      <c r="AA196" s="168">
        <f>IF(SUM(居宅!H196)=0,"",SUM(居宅!H196)/1000)</f>
        <v>600</v>
      </c>
      <c r="AB196" s="168" t="str">
        <f>IF(SUM(居宅!I196)=0,"",SUM(居宅!I196)/1000)</f>
        <v/>
      </c>
      <c r="AC196" s="168" t="str">
        <f>IF(SUM(居宅!L196)=0,"",SUM(居宅!L196)/1000)</f>
        <v/>
      </c>
      <c r="AD196" s="168" t="str">
        <f>IF(SUM(居宅!AB196)=0,"",SUM(居宅!AB196)/1000)</f>
        <v/>
      </c>
      <c r="AE196" s="168" t="str">
        <f>IF(SUM(居宅!AF196)=0,"",SUM(居宅!AF196)/1000)</f>
        <v/>
      </c>
      <c r="AF196" s="168" t="str">
        <f>IF(SUM(居宅!AP196)=0,"",SUM(居宅!AP196)/1000)</f>
        <v/>
      </c>
      <c r="AG196" s="168">
        <f>IF(SUM(居宅!AT196)=0,"",SUM(居宅!AT196)/1000)</f>
        <v>600</v>
      </c>
      <c r="AH196" s="168" t="str">
        <f>IF(SUM(作業所!H196)=0,"",SUM(作業所!H196)/1000)</f>
        <v/>
      </c>
      <c r="AI196" s="168" t="str">
        <f>IF(SUM(作業所!I196)=0,"",SUM(作業所!I196)/1000)</f>
        <v/>
      </c>
      <c r="AJ196" s="168" t="str">
        <f>IF(SUM(作業所!K196)=0,"",SUM(作業所!K196)/1000)</f>
        <v/>
      </c>
      <c r="AK196" s="168" t="str">
        <f>IF(SUM(作業所!R196)=0,"",SUM(作業所!R196)/1000)</f>
        <v/>
      </c>
      <c r="AL196" s="621" t="str">
        <f>IF(SUM('市受託(公益)'!H196)=0,"",SUM('市受託(公益)'!H196)/1000)</f>
        <v/>
      </c>
      <c r="AM196" s="603"/>
      <c r="AN196" s="174"/>
      <c r="AO196" s="174"/>
      <c r="AP196" s="174"/>
    </row>
    <row r="197" spans="1:42" ht="13.8" hidden="1" outlineLevel="2">
      <c r="A197" s="170"/>
      <c r="F197" s="27" t="s">
        <v>466</v>
      </c>
      <c r="G197" s="47" t="s">
        <v>342</v>
      </c>
      <c r="H197" s="166">
        <v>616</v>
      </c>
      <c r="I197" s="166">
        <f t="shared" si="4"/>
        <v>616</v>
      </c>
      <c r="J197" s="166">
        <f t="shared" si="5"/>
        <v>0</v>
      </c>
      <c r="K197" s="167" t="str">
        <f>IF(SUM(法人!H197)=0,"",SUM(法人!H197)/1000)</f>
        <v/>
      </c>
      <c r="L197" s="168" t="str">
        <f>IF(SUM(地域!H197)=0,"",SUM(地域!H197)/1000)</f>
        <v/>
      </c>
      <c r="M197" s="168" t="str">
        <f>IF(SUM(相談!H197)=0,"",SUM(相談!H197)/1000)</f>
        <v/>
      </c>
      <c r="N197" s="168" t="str">
        <f>IF(SUM(相談!I197)=0,"",SUM(相談!I197)/1000)</f>
        <v/>
      </c>
      <c r="O197" s="168" t="str">
        <f>IF(SUM(相談!M197)=0,"",SUM(相談!M197)/1000)</f>
        <v/>
      </c>
      <c r="P197" s="168" t="str">
        <f>IF(SUM(相談!Q197)=0,"",SUM(相談!Q197)/1000)</f>
        <v/>
      </c>
      <c r="Q197" s="168" t="str">
        <f>IF(SUM(基金!H197)=0,"",SUM(基金!H197)/1000)</f>
        <v/>
      </c>
      <c r="R197" s="168" t="str">
        <f>IF(SUM(善銀!H197)=0,"",SUM(善銀!H197)/1000)</f>
        <v/>
      </c>
      <c r="S197" s="168" t="str">
        <f>IF(SUM(一般募金!H197)=0,"",SUM(一般募金!H197)/1000)</f>
        <v/>
      </c>
      <c r="T197" s="168" t="str">
        <f>IF(SUM(一般募金!I197)=0,"",SUM(一般募金!I197)/1000)</f>
        <v/>
      </c>
      <c r="U197" s="168" t="str">
        <f>IF(SUM(一般募金!K197)=0,"",SUM(一般募金!K197)/1000)</f>
        <v/>
      </c>
      <c r="V197" s="168" t="str">
        <f>IF(SUM(歳末募金!H197)=0,"",SUM(歳末募金!I197)/1000)</f>
        <v/>
      </c>
      <c r="W197" s="168" t="str">
        <f>IF(SUM(センター管理!H197)=0,"",SUM(センター管理!H197)/1000)</f>
        <v/>
      </c>
      <c r="X197" s="168" t="str">
        <f>IF(SUM(センター管理!I197)=0,"",SUM(センター管理!I197)/1000)</f>
        <v/>
      </c>
      <c r="Y197" s="168" t="str">
        <f>IF(SUM(センター管理!L197)=0,"",SUM(センター管理!L197)/1000)</f>
        <v/>
      </c>
      <c r="Z197" s="168" t="e">
        <f>IF(SUM(センター管理!#REF!)=0,"",SUM(センター管理!#REF!)/1000)</f>
        <v>#REF!</v>
      </c>
      <c r="AA197" s="168">
        <f>IF(SUM(居宅!H197)=0,"",SUM(居宅!H197)/1000)</f>
        <v>616</v>
      </c>
      <c r="AB197" s="168" t="str">
        <f>IF(SUM(居宅!I197)=0,"",SUM(居宅!I197)/1000)</f>
        <v/>
      </c>
      <c r="AC197" s="168" t="str">
        <f>IF(SUM(居宅!L197)=0,"",SUM(居宅!L197)/1000)</f>
        <v/>
      </c>
      <c r="AD197" s="168" t="str">
        <f>IF(SUM(居宅!AB197)=0,"",SUM(居宅!AB197)/1000)</f>
        <v/>
      </c>
      <c r="AE197" s="168" t="str">
        <f>IF(SUM(居宅!AF197)=0,"",SUM(居宅!AF197)/1000)</f>
        <v/>
      </c>
      <c r="AF197" s="168" t="str">
        <f>IF(SUM(居宅!AP197)=0,"",SUM(居宅!AP197)/1000)</f>
        <v/>
      </c>
      <c r="AG197" s="168">
        <f>IF(SUM(居宅!AT197)=0,"",SUM(居宅!AT197)/1000)</f>
        <v>616</v>
      </c>
      <c r="AH197" s="168" t="str">
        <f>IF(SUM(作業所!H197)=0,"",SUM(作業所!H197)/1000)</f>
        <v/>
      </c>
      <c r="AI197" s="168" t="str">
        <f>IF(SUM(作業所!I197)=0,"",SUM(作業所!I197)/1000)</f>
        <v/>
      </c>
      <c r="AJ197" s="168" t="str">
        <f>IF(SUM(作業所!K197)=0,"",SUM(作業所!K197)/1000)</f>
        <v/>
      </c>
      <c r="AK197" s="168" t="str">
        <f>IF(SUM(作業所!R197)=0,"",SUM(作業所!R197)/1000)</f>
        <v/>
      </c>
      <c r="AL197" s="621" t="str">
        <f>IF(SUM('市受託(公益)'!H197)=0,"",SUM('市受託(公益)'!H197)/1000)</f>
        <v/>
      </c>
      <c r="AM197" s="603" t="str">
        <f>IF(SUM('市受託(公益)'!I197)=0,"",SUM('市受託(公益)'!I197)/1000)</f>
        <v/>
      </c>
      <c r="AN197" s="174" t="str">
        <f>IF(SUM('市受託(公益)'!K197)=0,"",SUM('市受託(公益)'!K197)/1000)</f>
        <v/>
      </c>
      <c r="AO197" s="174" t="str">
        <f>IF(SUM('市受託(公益)'!M197)=0,"",SUM('市受託(公益)'!M197)/1000)</f>
        <v/>
      </c>
      <c r="AP197" s="174" t="e">
        <f>IF(SUM('市受託(公益)'!#REF!)=0,"",SUM('市受託(公益)'!#REF!)/1000)</f>
        <v>#REF!</v>
      </c>
    </row>
    <row r="198" spans="1:42" ht="13.8" hidden="1" outlineLevel="3">
      <c r="A198" s="170"/>
      <c r="F198" s="178" t="s">
        <v>705</v>
      </c>
      <c r="G198" s="43" t="s">
        <v>788</v>
      </c>
      <c r="H198" s="166">
        <v>528</v>
      </c>
      <c r="I198" s="166">
        <f t="shared" si="4"/>
        <v>528</v>
      </c>
      <c r="J198" s="166">
        <f t="shared" si="5"/>
        <v>0</v>
      </c>
      <c r="K198" s="167" t="str">
        <f>IF(SUM(法人!H198)=0,"",SUM(法人!H198)/1000)</f>
        <v/>
      </c>
      <c r="L198" s="168" t="str">
        <f>IF(SUM(地域!H198)=0,"",SUM(地域!H198)/1000)</f>
        <v/>
      </c>
      <c r="M198" s="168" t="str">
        <f>IF(SUM(相談!H198)=0,"",SUM(相談!H198)/1000)</f>
        <v/>
      </c>
      <c r="N198" s="168" t="str">
        <f>IF(SUM(相談!I198)=0,"",SUM(相談!I198)/1000)</f>
        <v/>
      </c>
      <c r="O198" s="168" t="str">
        <f>IF(SUM(相談!M198)=0,"",SUM(相談!M198)/1000)</f>
        <v/>
      </c>
      <c r="P198" s="168" t="str">
        <f>IF(SUM(相談!Q198)=0,"",SUM(相談!Q198)/1000)</f>
        <v/>
      </c>
      <c r="Q198" s="168" t="str">
        <f>IF(SUM(基金!H198)=0,"",SUM(基金!H198)/1000)</f>
        <v/>
      </c>
      <c r="R198" s="168" t="str">
        <f>IF(SUM(善銀!H198)=0,"",SUM(善銀!H198)/1000)</f>
        <v/>
      </c>
      <c r="S198" s="168" t="str">
        <f>IF(SUM(一般募金!H198)=0,"",SUM(一般募金!H198)/1000)</f>
        <v/>
      </c>
      <c r="T198" s="168" t="str">
        <f>IF(SUM(一般募金!I198)=0,"",SUM(一般募金!I198)/1000)</f>
        <v/>
      </c>
      <c r="U198" s="168" t="str">
        <f>IF(SUM(一般募金!K198)=0,"",SUM(一般募金!K198)/1000)</f>
        <v/>
      </c>
      <c r="V198" s="168" t="str">
        <f>IF(SUM(歳末募金!H198)=0,"",SUM(歳末募金!I198)/1000)</f>
        <v/>
      </c>
      <c r="W198" s="168" t="str">
        <f>IF(SUM(センター管理!H198)=0,"",SUM(センター管理!H198)/1000)</f>
        <v/>
      </c>
      <c r="X198" s="168" t="str">
        <f>IF(SUM(センター管理!I198)=0,"",SUM(センター管理!I198)/1000)</f>
        <v/>
      </c>
      <c r="Y198" s="168" t="str">
        <f>IF(SUM(センター管理!L198)=0,"",SUM(センター管理!L198)/1000)</f>
        <v/>
      </c>
      <c r="Z198" s="168" t="e">
        <f>IF(SUM(センター管理!#REF!)=0,"",SUM(センター管理!#REF!)/1000)</f>
        <v>#REF!</v>
      </c>
      <c r="AA198" s="168">
        <f>IF(SUM(居宅!H198)=0,"",SUM(居宅!H198)/1000)</f>
        <v>528</v>
      </c>
      <c r="AB198" s="168" t="str">
        <f>IF(SUM(居宅!I198)=0,"",SUM(居宅!I198)/1000)</f>
        <v/>
      </c>
      <c r="AC198" s="168" t="str">
        <f>IF(SUM(居宅!L198)=0,"",SUM(居宅!L198)/1000)</f>
        <v/>
      </c>
      <c r="AD198" s="168" t="str">
        <f>IF(SUM(居宅!AB198)=0,"",SUM(居宅!AB198)/1000)</f>
        <v/>
      </c>
      <c r="AE198" s="168" t="str">
        <f>IF(SUM(居宅!AF198)=0,"",SUM(居宅!AF198)/1000)</f>
        <v/>
      </c>
      <c r="AF198" s="168" t="str">
        <f>IF(SUM(居宅!AP198)=0,"",SUM(居宅!AP198)/1000)</f>
        <v/>
      </c>
      <c r="AG198" s="168">
        <f>IF(SUM(居宅!AT198)=0,"",SUM(居宅!AT198)/1000)</f>
        <v>528</v>
      </c>
      <c r="AH198" s="168" t="str">
        <f>IF(SUM(作業所!H198)=0,"",SUM(作業所!H198)/1000)</f>
        <v/>
      </c>
      <c r="AI198" s="168" t="str">
        <f>IF(SUM(作業所!I198)=0,"",SUM(作業所!I198)/1000)</f>
        <v/>
      </c>
      <c r="AJ198" s="168" t="str">
        <f>IF(SUM(作業所!K198)=0,"",SUM(作業所!K198)/1000)</f>
        <v/>
      </c>
      <c r="AK198" s="168" t="str">
        <f>IF(SUM(作業所!R198)=0,"",SUM(作業所!R198)/1000)</f>
        <v/>
      </c>
      <c r="AL198" s="621" t="str">
        <f>IF(SUM('市受託(公益)'!H198)=0,"",SUM('市受託(公益)'!H198)/1000)</f>
        <v/>
      </c>
      <c r="AM198" s="603"/>
      <c r="AN198" s="174"/>
      <c r="AO198" s="174"/>
      <c r="AP198" s="174"/>
    </row>
    <row r="199" spans="1:42" ht="13.8" hidden="1" outlineLevel="3">
      <c r="A199" s="170"/>
      <c r="F199" s="178" t="s">
        <v>706</v>
      </c>
      <c r="G199" s="43" t="s">
        <v>756</v>
      </c>
      <c r="H199" s="166" t="s">
        <v>914</v>
      </c>
      <c r="I199" s="166" t="str">
        <f t="shared" si="4"/>
        <v/>
      </c>
      <c r="J199" s="166" t="str">
        <f t="shared" si="5"/>
        <v xml:space="preserve"> </v>
      </c>
      <c r="K199" s="167" t="str">
        <f>IF(SUM(法人!H199)=0,"",SUM(法人!H199)/1000)</f>
        <v/>
      </c>
      <c r="L199" s="168" t="str">
        <f>IF(SUM(地域!H199)=0,"",SUM(地域!H199)/1000)</f>
        <v/>
      </c>
      <c r="M199" s="168" t="str">
        <f>IF(SUM(相談!H199)=0,"",SUM(相談!H199)/1000)</f>
        <v/>
      </c>
      <c r="N199" s="168" t="str">
        <f>IF(SUM(相談!I199)=0,"",SUM(相談!I199)/1000)</f>
        <v/>
      </c>
      <c r="O199" s="168" t="str">
        <f>IF(SUM(相談!M199)=0,"",SUM(相談!M199)/1000)</f>
        <v/>
      </c>
      <c r="P199" s="168" t="str">
        <f>IF(SUM(相談!Q199)=0,"",SUM(相談!Q199)/1000)</f>
        <v/>
      </c>
      <c r="Q199" s="168" t="str">
        <f>IF(SUM(基金!H199)=0,"",SUM(基金!H199)/1000)</f>
        <v/>
      </c>
      <c r="R199" s="168" t="str">
        <f>IF(SUM(善銀!H199)=0,"",SUM(善銀!H199)/1000)</f>
        <v/>
      </c>
      <c r="S199" s="168" t="str">
        <f>IF(SUM(一般募金!H199)=0,"",SUM(一般募金!H199)/1000)</f>
        <v/>
      </c>
      <c r="T199" s="168" t="str">
        <f>IF(SUM(一般募金!I199)=0,"",SUM(一般募金!I199)/1000)</f>
        <v/>
      </c>
      <c r="U199" s="168" t="str">
        <f>IF(SUM(一般募金!K199)=0,"",SUM(一般募金!K199)/1000)</f>
        <v/>
      </c>
      <c r="V199" s="168" t="str">
        <f>IF(SUM(歳末募金!H199)=0,"",SUM(歳末募金!I199)/1000)</f>
        <v/>
      </c>
      <c r="W199" s="168" t="str">
        <f>IF(SUM(センター管理!H199)=0,"",SUM(センター管理!H199)/1000)</f>
        <v/>
      </c>
      <c r="X199" s="168" t="str">
        <f>IF(SUM(センター管理!I199)=0,"",SUM(センター管理!I199)/1000)</f>
        <v/>
      </c>
      <c r="Y199" s="168" t="str">
        <f>IF(SUM(センター管理!L199)=0,"",SUM(センター管理!L199)/1000)</f>
        <v/>
      </c>
      <c r="Z199" s="168" t="e">
        <f>IF(SUM(センター管理!#REF!)=0,"",SUM(センター管理!#REF!)/1000)</f>
        <v>#REF!</v>
      </c>
      <c r="AA199" s="168" t="str">
        <f>IF(SUM(居宅!H199)=0,"",SUM(居宅!H199)/1000)</f>
        <v/>
      </c>
      <c r="AB199" s="168" t="str">
        <f>IF(SUM(居宅!I199)=0,"",SUM(居宅!I199)/1000)</f>
        <v/>
      </c>
      <c r="AC199" s="168" t="str">
        <f>IF(SUM(居宅!L199)=0,"",SUM(居宅!L199)/1000)</f>
        <v/>
      </c>
      <c r="AD199" s="168" t="str">
        <f>IF(SUM(居宅!AB199)=0,"",SUM(居宅!AB199)/1000)</f>
        <v/>
      </c>
      <c r="AE199" s="168" t="str">
        <f>IF(SUM(居宅!AF199)=0,"",SUM(居宅!AF199)/1000)</f>
        <v/>
      </c>
      <c r="AF199" s="168" t="str">
        <f>IF(SUM(居宅!AP199)=0,"",SUM(居宅!AP199)/1000)</f>
        <v/>
      </c>
      <c r="AG199" s="168" t="str">
        <f>IF(SUM(居宅!AT199)=0,"",SUM(居宅!AT199)/1000)</f>
        <v/>
      </c>
      <c r="AH199" s="168" t="str">
        <f>IF(SUM(作業所!H199)=0,"",SUM(作業所!H199)/1000)</f>
        <v/>
      </c>
      <c r="AI199" s="168" t="str">
        <f>IF(SUM(作業所!I199)=0,"",SUM(作業所!I199)/1000)</f>
        <v/>
      </c>
      <c r="AJ199" s="168" t="str">
        <f>IF(SUM(作業所!K199)=0,"",SUM(作業所!K199)/1000)</f>
        <v/>
      </c>
      <c r="AK199" s="168" t="str">
        <f>IF(SUM(作業所!R199)=0,"",SUM(作業所!R199)/1000)</f>
        <v/>
      </c>
      <c r="AL199" s="621" t="str">
        <f>IF(SUM('市受託(公益)'!H199)=0,"",SUM('市受託(公益)'!H199)/1000)</f>
        <v/>
      </c>
      <c r="AM199" s="603"/>
      <c r="AN199" s="174"/>
      <c r="AO199" s="174"/>
      <c r="AP199" s="174"/>
    </row>
    <row r="200" spans="1:42" ht="13.8" hidden="1" outlineLevel="3">
      <c r="A200" s="170"/>
      <c r="F200" s="178" t="s">
        <v>707</v>
      </c>
      <c r="G200" s="43" t="s">
        <v>790</v>
      </c>
      <c r="H200" s="166" t="s">
        <v>914</v>
      </c>
      <c r="I200" s="166" t="str">
        <f t="shared" ref="I200:I263" si="6">IF(SUM(K200,L200,M200,Q200,R200,S200,V200,W200,AA200,AH200,AL200)=0,"",SUM(K200,L200,M200,Q200,R200,S200,V200,W200,AA200,AH200,AL200))</f>
        <v/>
      </c>
      <c r="J200" s="166" t="str">
        <f t="shared" ref="J200:J263" si="7">IF(H200=""," ",I200-H200)</f>
        <v xml:space="preserve"> </v>
      </c>
      <c r="K200" s="167" t="str">
        <f>IF(SUM(法人!H200)=0,"",SUM(法人!H200)/1000)</f>
        <v/>
      </c>
      <c r="L200" s="168" t="str">
        <f>IF(SUM(地域!H200)=0,"",SUM(地域!H200)/1000)</f>
        <v/>
      </c>
      <c r="M200" s="168" t="str">
        <f>IF(SUM(相談!H200)=0,"",SUM(相談!H200)/1000)</f>
        <v/>
      </c>
      <c r="N200" s="168" t="str">
        <f>IF(SUM(相談!I200)=0,"",SUM(相談!I200)/1000)</f>
        <v/>
      </c>
      <c r="O200" s="168" t="str">
        <f>IF(SUM(相談!M200)=0,"",SUM(相談!M200)/1000)</f>
        <v/>
      </c>
      <c r="P200" s="168" t="str">
        <f>IF(SUM(相談!Q200)=0,"",SUM(相談!Q200)/1000)</f>
        <v/>
      </c>
      <c r="Q200" s="168" t="str">
        <f>IF(SUM(基金!H200)=0,"",SUM(基金!H200)/1000)</f>
        <v/>
      </c>
      <c r="R200" s="168" t="str">
        <f>IF(SUM(善銀!H200)=0,"",SUM(善銀!H200)/1000)</f>
        <v/>
      </c>
      <c r="S200" s="168" t="str">
        <f>IF(SUM(一般募金!H200)=0,"",SUM(一般募金!H200)/1000)</f>
        <v/>
      </c>
      <c r="T200" s="168" t="str">
        <f>IF(SUM(一般募金!I200)=0,"",SUM(一般募金!I200)/1000)</f>
        <v/>
      </c>
      <c r="U200" s="168" t="str">
        <f>IF(SUM(一般募金!K200)=0,"",SUM(一般募金!K200)/1000)</f>
        <v/>
      </c>
      <c r="V200" s="168" t="str">
        <f>IF(SUM(歳末募金!H200)=0,"",SUM(歳末募金!I200)/1000)</f>
        <v/>
      </c>
      <c r="W200" s="168" t="str">
        <f>IF(SUM(センター管理!H200)=0,"",SUM(センター管理!H200)/1000)</f>
        <v/>
      </c>
      <c r="X200" s="168" t="str">
        <f>IF(SUM(センター管理!I200)=0,"",SUM(センター管理!I200)/1000)</f>
        <v/>
      </c>
      <c r="Y200" s="168" t="str">
        <f>IF(SUM(センター管理!L200)=0,"",SUM(センター管理!L200)/1000)</f>
        <v/>
      </c>
      <c r="Z200" s="168" t="e">
        <f>IF(SUM(センター管理!#REF!)=0,"",SUM(センター管理!#REF!)/1000)</f>
        <v>#REF!</v>
      </c>
      <c r="AA200" s="168" t="str">
        <f>IF(SUM(居宅!H200)=0,"",SUM(居宅!H200)/1000)</f>
        <v/>
      </c>
      <c r="AB200" s="168" t="str">
        <f>IF(SUM(居宅!I200)=0,"",SUM(居宅!I200)/1000)</f>
        <v/>
      </c>
      <c r="AC200" s="168" t="str">
        <f>IF(SUM(居宅!L200)=0,"",SUM(居宅!L200)/1000)</f>
        <v/>
      </c>
      <c r="AD200" s="168" t="str">
        <f>IF(SUM(居宅!AB200)=0,"",SUM(居宅!AB200)/1000)</f>
        <v/>
      </c>
      <c r="AE200" s="168" t="str">
        <f>IF(SUM(居宅!AF200)=0,"",SUM(居宅!AF200)/1000)</f>
        <v/>
      </c>
      <c r="AF200" s="168" t="str">
        <f>IF(SUM(居宅!AP200)=0,"",SUM(居宅!AP200)/1000)</f>
        <v/>
      </c>
      <c r="AG200" s="168" t="str">
        <f>IF(SUM(居宅!AT200)=0,"",SUM(居宅!AT200)/1000)</f>
        <v/>
      </c>
      <c r="AH200" s="168" t="str">
        <f>IF(SUM(作業所!H200)=0,"",SUM(作業所!H200)/1000)</f>
        <v/>
      </c>
      <c r="AI200" s="168" t="str">
        <f>IF(SUM(作業所!I200)=0,"",SUM(作業所!I200)/1000)</f>
        <v/>
      </c>
      <c r="AJ200" s="168" t="str">
        <f>IF(SUM(作業所!K200)=0,"",SUM(作業所!K200)/1000)</f>
        <v/>
      </c>
      <c r="AK200" s="168" t="str">
        <f>IF(SUM(作業所!R200)=0,"",SUM(作業所!R200)/1000)</f>
        <v/>
      </c>
      <c r="AL200" s="621" t="str">
        <f>IF(SUM('市受託(公益)'!H200)=0,"",SUM('市受託(公益)'!H200)/1000)</f>
        <v/>
      </c>
      <c r="AM200" s="603"/>
      <c r="AN200" s="174"/>
      <c r="AO200" s="174"/>
      <c r="AP200" s="174"/>
    </row>
    <row r="201" spans="1:42" ht="13.8" hidden="1" outlineLevel="3">
      <c r="A201" s="170"/>
      <c r="F201" s="178" t="s">
        <v>708</v>
      </c>
      <c r="G201" s="43" t="s">
        <v>876</v>
      </c>
      <c r="H201" s="166">
        <v>88</v>
      </c>
      <c r="I201" s="166">
        <f t="shared" si="6"/>
        <v>88</v>
      </c>
      <c r="J201" s="166">
        <f t="shared" si="7"/>
        <v>0</v>
      </c>
      <c r="K201" s="167" t="str">
        <f>IF(SUM(法人!H201)=0,"",SUM(法人!H201)/1000)</f>
        <v/>
      </c>
      <c r="L201" s="168" t="str">
        <f>IF(SUM(地域!H201)=0,"",SUM(地域!H201)/1000)</f>
        <v/>
      </c>
      <c r="M201" s="168" t="str">
        <f>IF(SUM(相談!H201)=0,"",SUM(相談!H201)/1000)</f>
        <v/>
      </c>
      <c r="N201" s="168" t="str">
        <f>IF(SUM(相談!I201)=0,"",SUM(相談!I201)/1000)</f>
        <v/>
      </c>
      <c r="O201" s="168" t="str">
        <f>IF(SUM(相談!M201)=0,"",SUM(相談!M201)/1000)</f>
        <v/>
      </c>
      <c r="P201" s="168" t="str">
        <f>IF(SUM(相談!Q201)=0,"",SUM(相談!Q201)/1000)</f>
        <v/>
      </c>
      <c r="Q201" s="168" t="str">
        <f>IF(SUM(基金!H201)=0,"",SUM(基金!H201)/1000)</f>
        <v/>
      </c>
      <c r="R201" s="168" t="str">
        <f>IF(SUM(善銀!H201)=0,"",SUM(善銀!H201)/1000)</f>
        <v/>
      </c>
      <c r="S201" s="168" t="str">
        <f>IF(SUM(一般募金!H201)=0,"",SUM(一般募金!H201)/1000)</f>
        <v/>
      </c>
      <c r="T201" s="168" t="str">
        <f>IF(SUM(一般募金!I201)=0,"",SUM(一般募金!I201)/1000)</f>
        <v/>
      </c>
      <c r="U201" s="168" t="str">
        <f>IF(SUM(一般募金!K201)=0,"",SUM(一般募金!K201)/1000)</f>
        <v/>
      </c>
      <c r="V201" s="168" t="str">
        <f>IF(SUM(歳末募金!H201)=0,"",SUM(歳末募金!I201)/1000)</f>
        <v/>
      </c>
      <c r="W201" s="168" t="str">
        <f>IF(SUM(センター管理!H201)=0,"",SUM(センター管理!H201)/1000)</f>
        <v/>
      </c>
      <c r="X201" s="168" t="str">
        <f>IF(SUM(センター管理!I201)=0,"",SUM(センター管理!I201)/1000)</f>
        <v/>
      </c>
      <c r="Y201" s="168" t="str">
        <f>IF(SUM(センター管理!L201)=0,"",SUM(センター管理!L201)/1000)</f>
        <v/>
      </c>
      <c r="Z201" s="168" t="e">
        <f>IF(SUM(センター管理!#REF!)=0,"",SUM(センター管理!#REF!)/1000)</f>
        <v>#REF!</v>
      </c>
      <c r="AA201" s="168">
        <f>IF(SUM(居宅!H201)=0,"",SUM(居宅!H201)/1000)</f>
        <v>88</v>
      </c>
      <c r="AB201" s="168" t="str">
        <f>IF(SUM(居宅!I201)=0,"",SUM(居宅!I201)/1000)</f>
        <v/>
      </c>
      <c r="AC201" s="168" t="str">
        <f>IF(SUM(居宅!L201)=0,"",SUM(居宅!L201)/1000)</f>
        <v/>
      </c>
      <c r="AD201" s="168" t="str">
        <f>IF(SUM(居宅!AB201)=0,"",SUM(居宅!AB201)/1000)</f>
        <v/>
      </c>
      <c r="AE201" s="168" t="str">
        <f>IF(SUM(居宅!AF201)=0,"",SUM(居宅!AF201)/1000)</f>
        <v/>
      </c>
      <c r="AF201" s="168" t="str">
        <f>IF(SUM(居宅!AP201)=0,"",SUM(居宅!AP201)/1000)</f>
        <v/>
      </c>
      <c r="AG201" s="168">
        <f>IF(SUM(居宅!AT201)=0,"",SUM(居宅!AT201)/1000)</f>
        <v>88</v>
      </c>
      <c r="AH201" s="168" t="str">
        <f>IF(SUM(作業所!H201)=0,"",SUM(作業所!H201)/1000)</f>
        <v/>
      </c>
      <c r="AI201" s="168" t="str">
        <f>IF(SUM(作業所!I201)=0,"",SUM(作業所!I201)/1000)</f>
        <v/>
      </c>
      <c r="AJ201" s="168" t="str">
        <f>IF(SUM(作業所!K201)=0,"",SUM(作業所!K201)/1000)</f>
        <v/>
      </c>
      <c r="AK201" s="168" t="str">
        <f>IF(SUM(作業所!R201)=0,"",SUM(作業所!R201)/1000)</f>
        <v/>
      </c>
      <c r="AL201" s="621" t="str">
        <f>IF(SUM('市受託(公益)'!H201)=0,"",SUM('市受託(公益)'!H201)/1000)</f>
        <v/>
      </c>
      <c r="AM201" s="603"/>
      <c r="AN201" s="174"/>
      <c r="AO201" s="174"/>
      <c r="AP201" s="174"/>
    </row>
    <row r="202" spans="1:42" s="169" customFormat="1" ht="13.8" collapsed="1">
      <c r="A202" s="164"/>
      <c r="B202" s="14" t="s">
        <v>141</v>
      </c>
      <c r="C202" s="15" t="s">
        <v>40</v>
      </c>
      <c r="D202" s="18"/>
      <c r="E202" s="175"/>
      <c r="F202" s="176"/>
      <c r="G202" s="175"/>
      <c r="H202" s="166">
        <v>479</v>
      </c>
      <c r="I202" s="166">
        <f t="shared" si="6"/>
        <v>506</v>
      </c>
      <c r="J202" s="166">
        <f t="shared" si="7"/>
        <v>27</v>
      </c>
      <c r="K202" s="167">
        <f>IF(SUM(法人!H202)=0,"",SUM(法人!H202)/1000)</f>
        <v>210</v>
      </c>
      <c r="L202" s="168">
        <f>IF(SUM(地域!H202)=0,"",SUM(地域!H202)/1000)</f>
        <v>4</v>
      </c>
      <c r="M202" s="168">
        <f>IF(SUM(相談!H202)=0,"",SUM(相談!H202)/1000)</f>
        <v>5</v>
      </c>
      <c r="N202" s="168" t="str">
        <f>IF(SUM(相談!I202)=0,"",SUM(相談!I202)/1000)</f>
        <v/>
      </c>
      <c r="O202" s="168" t="str">
        <f>IF(SUM(相談!M202)=0,"",SUM(相談!M202)/1000)</f>
        <v/>
      </c>
      <c r="P202" s="168">
        <f>IF(SUM(相談!Q202)=0,"",SUM(相談!Q202)/1000)</f>
        <v>5</v>
      </c>
      <c r="Q202" s="168">
        <f>IF(SUM(基金!H202)=0,"",SUM(基金!H202)/1000)</f>
        <v>17</v>
      </c>
      <c r="R202" s="168">
        <f>IF(SUM(善銀!H202)=0,"",SUM(善銀!H202)/1000)</f>
        <v>10</v>
      </c>
      <c r="S202" s="168" t="str">
        <f>IF(SUM(一般募金!H202)=0,"",SUM(一般募金!H202)/1000)</f>
        <v/>
      </c>
      <c r="T202" s="168" t="str">
        <f>IF(SUM(一般募金!I202)=0,"",SUM(一般募金!I202)/1000)</f>
        <v/>
      </c>
      <c r="U202" s="168" t="str">
        <f>IF(SUM(一般募金!K202)=0,"",SUM(一般募金!K202)/1000)</f>
        <v/>
      </c>
      <c r="V202" s="168" t="str">
        <f>IF(SUM(歳末募金!H202)=0,"",SUM(歳末募金!I202)/1000)</f>
        <v/>
      </c>
      <c r="W202" s="168" t="str">
        <f>IF(SUM(センター管理!H202)=0,"",SUM(センター管理!H202)/1000)</f>
        <v/>
      </c>
      <c r="X202" s="168" t="str">
        <f>IF(SUM(センター管理!I202)=0,"",SUM(センター管理!I202)/1000)</f>
        <v/>
      </c>
      <c r="Y202" s="168" t="str">
        <f>IF(SUM(センター管理!L202)=0,"",SUM(センター管理!L202)/1000)</f>
        <v/>
      </c>
      <c r="Z202" s="168" t="e">
        <f>IF(SUM(センター管理!#REF!)=0,"",SUM(センター管理!#REF!)/1000)</f>
        <v>#REF!</v>
      </c>
      <c r="AA202" s="168">
        <f>IF(SUM(居宅!H202)=0,"",SUM(居宅!H202)/1000)</f>
        <v>257</v>
      </c>
      <c r="AB202" s="168">
        <f>IF(SUM(居宅!I202)=0,"",SUM(居宅!I202)/1000)</f>
        <v>257</v>
      </c>
      <c r="AC202" s="168" t="str">
        <f>IF(SUM(居宅!L202)=0,"",SUM(居宅!L202)/1000)</f>
        <v/>
      </c>
      <c r="AD202" s="168" t="str">
        <f>IF(SUM(居宅!AB202)=0,"",SUM(居宅!AB202)/1000)</f>
        <v/>
      </c>
      <c r="AE202" s="168" t="str">
        <f>IF(SUM(居宅!AF202)=0,"",SUM(居宅!AF202)/1000)</f>
        <v/>
      </c>
      <c r="AF202" s="168" t="str">
        <f>IF(SUM(居宅!AP202)=0,"",SUM(居宅!AP202)/1000)</f>
        <v/>
      </c>
      <c r="AG202" s="168" t="str">
        <f>IF(SUM(居宅!AT202)=0,"",SUM(居宅!AT202)/1000)</f>
        <v/>
      </c>
      <c r="AH202" s="168">
        <f>IF(SUM(作業所!H202)=0,"",SUM(作業所!H202)/1000)</f>
        <v>3</v>
      </c>
      <c r="AI202" s="168">
        <f>IF(SUM(作業所!I202)=0,"",SUM(作業所!I202)/1000)</f>
        <v>1</v>
      </c>
      <c r="AJ202" s="168">
        <f>IF(SUM(作業所!K202)=0,"",SUM(作業所!K202)/1000)</f>
        <v>1</v>
      </c>
      <c r="AK202" s="168">
        <f>IF(SUM(作業所!R202)=0,"",SUM(作業所!R202)/1000)</f>
        <v>1</v>
      </c>
      <c r="AL202" s="621" t="str">
        <f>IF(SUM('市受託(公益)'!H202)=0,"",SUM('市受託(公益)'!H202)/1000)</f>
        <v/>
      </c>
      <c r="AM202" s="604" t="str">
        <f>IF(SUM('市受託(公益)'!I202)=0,"",SUM('市受託(公益)'!I202)/1000)</f>
        <v/>
      </c>
      <c r="AN202" s="173" t="str">
        <f>IF(SUM('市受託(公益)'!K202)=0,"",SUM('市受託(公益)'!K202)/1000)</f>
        <v/>
      </c>
      <c r="AO202" s="173" t="str">
        <f>IF(SUM('市受託(公益)'!M202)=0,"",SUM('市受託(公益)'!M202)/1000)</f>
        <v/>
      </c>
      <c r="AP202" s="173" t="e">
        <f>IF(SUM('市受託(公益)'!#REF!)=0,"",SUM('市受託(公益)'!#REF!)/1000)</f>
        <v>#REF!</v>
      </c>
    </row>
    <row r="203" spans="1:42" ht="13.8" hidden="1" outlineLevel="1">
      <c r="A203" s="170"/>
      <c r="D203" s="27" t="s">
        <v>141</v>
      </c>
      <c r="E203" s="47" t="s">
        <v>94</v>
      </c>
      <c r="F203" s="48"/>
      <c r="G203" s="172"/>
      <c r="H203" s="166">
        <v>479</v>
      </c>
      <c r="I203" s="166">
        <f t="shared" si="6"/>
        <v>506</v>
      </c>
      <c r="J203" s="166">
        <f t="shared" si="7"/>
        <v>27</v>
      </c>
      <c r="K203" s="167">
        <f>IF(SUM(法人!H203)=0,"",SUM(法人!H203)/1000)</f>
        <v>210</v>
      </c>
      <c r="L203" s="168">
        <f>IF(SUM(地域!H203)=0,"",SUM(地域!H203)/1000)</f>
        <v>4</v>
      </c>
      <c r="M203" s="168">
        <f>IF(SUM(相談!H203)=0,"",SUM(相談!H203)/1000)</f>
        <v>5</v>
      </c>
      <c r="N203" s="168" t="str">
        <f>IF(SUM(相談!I203)=0,"",SUM(相談!I203)/1000)</f>
        <v/>
      </c>
      <c r="O203" s="168" t="str">
        <f>IF(SUM(相談!M203)=0,"",SUM(相談!M203)/1000)</f>
        <v/>
      </c>
      <c r="P203" s="168">
        <f>IF(SUM(相談!Q203)=0,"",SUM(相談!Q203)/1000)</f>
        <v>5</v>
      </c>
      <c r="Q203" s="168">
        <f>IF(SUM(基金!H203)=0,"",SUM(基金!H203)/1000)</f>
        <v>17</v>
      </c>
      <c r="R203" s="168">
        <f>IF(SUM(善銀!H203)=0,"",SUM(善銀!H203)/1000)</f>
        <v>10</v>
      </c>
      <c r="S203" s="168" t="str">
        <f>IF(SUM(一般募金!H203)=0,"",SUM(一般募金!H203)/1000)</f>
        <v/>
      </c>
      <c r="T203" s="168" t="str">
        <f>IF(SUM(一般募金!I203)=0,"",SUM(一般募金!I203)/1000)</f>
        <v/>
      </c>
      <c r="U203" s="168" t="str">
        <f>IF(SUM(一般募金!K203)=0,"",SUM(一般募金!K203)/1000)</f>
        <v/>
      </c>
      <c r="V203" s="168" t="str">
        <f>IF(SUM(歳末募金!H203)=0,"",SUM(歳末募金!I203)/1000)</f>
        <v/>
      </c>
      <c r="W203" s="168" t="str">
        <f>IF(SUM(センター管理!H203)=0,"",SUM(センター管理!H203)/1000)</f>
        <v/>
      </c>
      <c r="X203" s="168" t="str">
        <f>IF(SUM(センター管理!I203)=0,"",SUM(センター管理!I203)/1000)</f>
        <v/>
      </c>
      <c r="Y203" s="168" t="str">
        <f>IF(SUM(センター管理!L203)=0,"",SUM(センター管理!L203)/1000)</f>
        <v/>
      </c>
      <c r="Z203" s="168" t="e">
        <f>IF(SUM(センター管理!#REF!)=0,"",SUM(センター管理!#REF!)/1000)</f>
        <v>#REF!</v>
      </c>
      <c r="AA203" s="168">
        <f>IF(SUM(居宅!H203)=0,"",SUM(居宅!H203)/1000)</f>
        <v>257</v>
      </c>
      <c r="AB203" s="168">
        <f>IF(SUM(居宅!I203)=0,"",SUM(居宅!I203)/1000)</f>
        <v>257</v>
      </c>
      <c r="AC203" s="168" t="str">
        <f>IF(SUM(居宅!L203)=0,"",SUM(居宅!L203)/1000)</f>
        <v/>
      </c>
      <c r="AD203" s="168" t="str">
        <f>IF(SUM(居宅!AB203)=0,"",SUM(居宅!AB203)/1000)</f>
        <v/>
      </c>
      <c r="AE203" s="168" t="str">
        <f>IF(SUM(居宅!AF203)=0,"",SUM(居宅!AF203)/1000)</f>
        <v/>
      </c>
      <c r="AF203" s="168" t="str">
        <f>IF(SUM(居宅!AP203)=0,"",SUM(居宅!AP203)/1000)</f>
        <v/>
      </c>
      <c r="AG203" s="168" t="str">
        <f>IF(SUM(居宅!AT203)=0,"",SUM(居宅!AT203)/1000)</f>
        <v/>
      </c>
      <c r="AH203" s="168">
        <f>IF(SUM(作業所!H203)=0,"",SUM(作業所!H203)/1000)</f>
        <v>3</v>
      </c>
      <c r="AI203" s="168">
        <f>IF(SUM(作業所!I203)=0,"",SUM(作業所!I203)/1000)</f>
        <v>1</v>
      </c>
      <c r="AJ203" s="168">
        <f>IF(SUM(作業所!K203)=0,"",SUM(作業所!K203)/1000)</f>
        <v>1</v>
      </c>
      <c r="AK203" s="168">
        <f>IF(SUM(作業所!R203)=0,"",SUM(作業所!R203)/1000)</f>
        <v>1</v>
      </c>
      <c r="AL203" s="621" t="str">
        <f>IF(SUM('市受託(公益)'!H203)=0,"",SUM('市受託(公益)'!H203)/1000)</f>
        <v/>
      </c>
      <c r="AM203" s="603" t="str">
        <f>IF(SUM('市受託(公益)'!I203)=0,"",SUM('市受託(公益)'!I203)/1000)</f>
        <v/>
      </c>
      <c r="AN203" s="174" t="str">
        <f>IF(SUM('市受託(公益)'!K203)=0,"",SUM('市受託(公益)'!K203)/1000)</f>
        <v/>
      </c>
      <c r="AO203" s="174" t="str">
        <f>IF(SUM('市受託(公益)'!M203)=0,"",SUM('市受託(公益)'!M203)/1000)</f>
        <v/>
      </c>
      <c r="AP203" s="174" t="e">
        <f>IF(SUM('市受託(公益)'!#REF!)=0,"",SUM('市受託(公益)'!#REF!)/1000)</f>
        <v>#REF!</v>
      </c>
    </row>
    <row r="204" spans="1:42" s="169" customFormat="1" ht="13.8" collapsed="1">
      <c r="A204" s="164"/>
      <c r="B204" s="14" t="s">
        <v>467</v>
      </c>
      <c r="C204" s="15" t="s">
        <v>95</v>
      </c>
      <c r="D204" s="18"/>
      <c r="E204" s="175"/>
      <c r="F204" s="176"/>
      <c r="G204" s="175"/>
      <c r="H204" s="166">
        <v>7465</v>
      </c>
      <c r="I204" s="166">
        <f t="shared" si="6"/>
        <v>2664</v>
      </c>
      <c r="J204" s="166">
        <f t="shared" si="7"/>
        <v>-4801</v>
      </c>
      <c r="K204" s="167">
        <f>IF(SUM(法人!H204)=0,"",SUM(法人!H204)/1000)</f>
        <v>83</v>
      </c>
      <c r="L204" s="168">
        <f>IF(SUM(地域!H204)=0,"",SUM(地域!H204)/1000)</f>
        <v>885</v>
      </c>
      <c r="M204" s="168">
        <f>IF(SUM(相談!H204)=0,"",SUM(相談!H204)/1000)</f>
        <v>380</v>
      </c>
      <c r="N204" s="168">
        <f>IF(SUM(相談!I204)=0,"",SUM(相談!I204)/1000)</f>
        <v>20</v>
      </c>
      <c r="O204" s="168">
        <f>IF(SUM(相談!M204)=0,"",SUM(相談!M204)/1000)</f>
        <v>360</v>
      </c>
      <c r="P204" s="168" t="str">
        <f>IF(SUM(相談!Q204)=0,"",SUM(相談!Q204)/1000)</f>
        <v/>
      </c>
      <c r="Q204" s="168" t="str">
        <f>IF(SUM(基金!H204)=0,"",SUM(基金!H204)/1000)</f>
        <v/>
      </c>
      <c r="R204" s="168" t="str">
        <f>IF(SUM(善銀!H204)=0,"",SUM(善銀!H204)/1000)</f>
        <v/>
      </c>
      <c r="S204" s="168">
        <f>IF(SUM(一般募金!H204)=0,"",SUM(一般募金!H204)/1000)</f>
        <v>48</v>
      </c>
      <c r="T204" s="168" t="str">
        <f>IF(SUM(一般募金!I204)=0,"",SUM(一般募金!I204)/1000)</f>
        <v/>
      </c>
      <c r="U204" s="168">
        <f>IF(SUM(一般募金!K204)=0,"",SUM(一般募金!K204)/1000)</f>
        <v>48</v>
      </c>
      <c r="V204" s="168">
        <f>IF(SUM(歳末募金!H204)=0,"",SUM(歳末募金!I204)/1000)</f>
        <v>2</v>
      </c>
      <c r="W204" s="168">
        <f>IF(SUM(センター管理!H204)=0,"",SUM(センター管理!H204)/1000)</f>
        <v>120</v>
      </c>
      <c r="X204" s="168">
        <f>IF(SUM(センター管理!I204)=0,"",SUM(センター管理!I204)/1000)</f>
        <v>40</v>
      </c>
      <c r="Y204" s="168">
        <f>IF(SUM(センター管理!L204)=0,"",SUM(センター管理!L204)/1000)</f>
        <v>80</v>
      </c>
      <c r="Z204" s="168" t="e">
        <f>IF(SUM(センター管理!#REF!)=0,"",SUM(センター管理!#REF!)/1000)</f>
        <v>#REF!</v>
      </c>
      <c r="AA204" s="168">
        <f>IF(SUM(居宅!H204)=0,"",SUM(居宅!H204)/1000)</f>
        <v>926</v>
      </c>
      <c r="AB204" s="168">
        <f>IF(SUM(居宅!I204)=0,"",SUM(居宅!I204)/1000)</f>
        <v>50</v>
      </c>
      <c r="AC204" s="168" t="str">
        <f>IF(SUM(居宅!L204)=0,"",SUM(居宅!L204)/1000)</f>
        <v/>
      </c>
      <c r="AD204" s="168" t="str">
        <f>IF(SUM(居宅!AB204)=0,"",SUM(居宅!AB204)/1000)</f>
        <v/>
      </c>
      <c r="AE204" s="168">
        <f>IF(SUM(居宅!AF204)=0,"",SUM(居宅!AF204)/1000)</f>
        <v>9</v>
      </c>
      <c r="AF204" s="168" t="str">
        <f>IF(SUM(居宅!AP204)=0,"",SUM(居宅!AP204)/1000)</f>
        <v/>
      </c>
      <c r="AG204" s="168">
        <f>IF(SUM(居宅!AT204)=0,"",SUM(居宅!AT204)/1000)</f>
        <v>867</v>
      </c>
      <c r="AH204" s="168">
        <f>IF(SUM(作業所!H204)=0,"",SUM(作業所!H204)/1000)</f>
        <v>205</v>
      </c>
      <c r="AI204" s="168" t="str">
        <f>IF(SUM(作業所!I204)=0,"",SUM(作業所!I204)/1000)</f>
        <v/>
      </c>
      <c r="AJ204" s="168">
        <f>IF(SUM(作業所!K204)=0,"",SUM(作業所!K204)/1000)</f>
        <v>179</v>
      </c>
      <c r="AK204" s="168">
        <f>IF(SUM(作業所!R204)=0,"",SUM(作業所!R204)/1000)</f>
        <v>26</v>
      </c>
      <c r="AL204" s="621">
        <f>IF(SUM('市受託(公益)'!H204)=0,"",SUM('市受託(公益)'!H204)/1000)</f>
        <v>15</v>
      </c>
      <c r="AM204" s="604" t="str">
        <f>IF(SUM('市受託(公益)'!I204)=0,"",SUM('市受託(公益)'!I204)/1000)</f>
        <v/>
      </c>
      <c r="AN204" s="173" t="str">
        <f>IF(SUM('市受託(公益)'!K204)=0,"",SUM('市受託(公益)'!K204)/1000)</f>
        <v/>
      </c>
      <c r="AO204" s="173">
        <f>IF(SUM('市受託(公益)'!M204)=0,"",SUM('市受託(公益)'!M204)/1000)</f>
        <v>15</v>
      </c>
      <c r="AP204" s="173" t="e">
        <f>IF(SUM('市受託(公益)'!#REF!)=0,"",SUM('市受託(公益)'!#REF!)/1000)</f>
        <v>#REF!</v>
      </c>
    </row>
    <row r="205" spans="1:42" ht="13.8" hidden="1" outlineLevel="1">
      <c r="A205" s="170"/>
      <c r="B205" s="17"/>
      <c r="C205" s="171"/>
      <c r="D205" s="27" t="s">
        <v>142</v>
      </c>
      <c r="E205" s="47" t="s">
        <v>96</v>
      </c>
      <c r="F205" s="48"/>
      <c r="G205" s="172"/>
      <c r="H205" s="166">
        <v>80</v>
      </c>
      <c r="I205" s="166">
        <f t="shared" si="6"/>
        <v>243</v>
      </c>
      <c r="J205" s="166">
        <f t="shared" si="7"/>
        <v>163</v>
      </c>
      <c r="K205" s="167">
        <f>IF(SUM(法人!H205)=0,"",SUM(法人!H205)/1000)</f>
        <v>3</v>
      </c>
      <c r="L205" s="168">
        <f>IF(SUM(地域!H205)=0,"",SUM(地域!H205)/1000)</f>
        <v>15</v>
      </c>
      <c r="M205" s="168" t="str">
        <f>IF(SUM(相談!H205)=0,"",SUM(相談!H205)/1000)</f>
        <v/>
      </c>
      <c r="N205" s="168" t="str">
        <f>IF(SUM(相談!I205)=0,"",SUM(相談!I205)/1000)</f>
        <v/>
      </c>
      <c r="O205" s="168" t="str">
        <f>IF(SUM(相談!M205)=0,"",SUM(相談!M205)/1000)</f>
        <v/>
      </c>
      <c r="P205" s="168" t="str">
        <f>IF(SUM(相談!Q205)=0,"",SUM(相談!Q205)/1000)</f>
        <v/>
      </c>
      <c r="Q205" s="168" t="str">
        <f>IF(SUM(基金!H205)=0,"",SUM(基金!H205)/1000)</f>
        <v/>
      </c>
      <c r="R205" s="168" t="str">
        <f>IF(SUM(善銀!H205)=0,"",SUM(善銀!H205)/1000)</f>
        <v/>
      </c>
      <c r="S205" s="168" t="str">
        <f>IF(SUM(一般募金!H205)=0,"",SUM(一般募金!H205)/1000)</f>
        <v/>
      </c>
      <c r="T205" s="168" t="str">
        <f>IF(SUM(一般募金!I205)=0,"",SUM(一般募金!I205)/1000)</f>
        <v/>
      </c>
      <c r="U205" s="168" t="str">
        <f>IF(SUM(一般募金!K205)=0,"",SUM(一般募金!K205)/1000)</f>
        <v/>
      </c>
      <c r="V205" s="168" t="str">
        <f>IF(SUM(歳末募金!H205)=0,"",SUM(歳末募金!I205)/1000)</f>
        <v/>
      </c>
      <c r="W205" s="168" t="str">
        <f>IF(SUM(センター管理!H205)=0,"",SUM(センター管理!H205)/1000)</f>
        <v/>
      </c>
      <c r="X205" s="168" t="str">
        <f>IF(SUM(センター管理!I205)=0,"",SUM(センター管理!I205)/1000)</f>
        <v/>
      </c>
      <c r="Y205" s="168" t="str">
        <f>IF(SUM(センター管理!L205)=0,"",SUM(センター管理!L205)/1000)</f>
        <v/>
      </c>
      <c r="Z205" s="168" t="e">
        <f>IF(SUM(センター管理!#REF!)=0,"",SUM(センター管理!#REF!)/1000)</f>
        <v>#REF!</v>
      </c>
      <c r="AA205" s="168">
        <f>IF(SUM(居宅!H205)=0,"",SUM(居宅!H205)/1000)</f>
        <v>225</v>
      </c>
      <c r="AB205" s="168" t="str">
        <f>IF(SUM(居宅!I205)=0,"",SUM(居宅!I205)/1000)</f>
        <v/>
      </c>
      <c r="AC205" s="168" t="str">
        <f>IF(SUM(居宅!L205)=0,"",SUM(居宅!L205)/1000)</f>
        <v/>
      </c>
      <c r="AD205" s="168" t="str">
        <f>IF(SUM(居宅!AB205)=0,"",SUM(居宅!AB205)/1000)</f>
        <v/>
      </c>
      <c r="AE205" s="168">
        <f>IF(SUM(居宅!AF205)=0,"",SUM(居宅!AF205)/1000)</f>
        <v>9</v>
      </c>
      <c r="AF205" s="168" t="str">
        <f>IF(SUM(居宅!AP205)=0,"",SUM(居宅!AP205)/1000)</f>
        <v/>
      </c>
      <c r="AG205" s="168">
        <f>IF(SUM(居宅!AT205)=0,"",SUM(居宅!AT205)/1000)</f>
        <v>216</v>
      </c>
      <c r="AH205" s="168" t="str">
        <f>IF(SUM(作業所!H205)=0,"",SUM(作業所!H205)/1000)</f>
        <v/>
      </c>
      <c r="AI205" s="168" t="str">
        <f>IF(SUM(作業所!I205)=0,"",SUM(作業所!I205)/1000)</f>
        <v/>
      </c>
      <c r="AJ205" s="168" t="str">
        <f>IF(SUM(作業所!K205)=0,"",SUM(作業所!K205)/1000)</f>
        <v/>
      </c>
      <c r="AK205" s="168" t="str">
        <f>IF(SUM(作業所!R205)=0,"",SUM(作業所!R205)/1000)</f>
        <v/>
      </c>
      <c r="AL205" s="621" t="str">
        <f>IF(SUM('市受託(公益)'!H205)=0,"",SUM('市受託(公益)'!H205)/1000)</f>
        <v/>
      </c>
      <c r="AM205" s="603" t="str">
        <f>IF(SUM('市受託(公益)'!I205)=0,"",SUM('市受託(公益)'!I205)/1000)</f>
        <v/>
      </c>
      <c r="AN205" s="174" t="str">
        <f>IF(SUM('市受託(公益)'!K205)=0,"",SUM('市受託(公益)'!K205)/1000)</f>
        <v/>
      </c>
      <c r="AO205" s="174" t="str">
        <f>IF(SUM('市受託(公益)'!M205)=0,"",SUM('市受託(公益)'!M205)/1000)</f>
        <v/>
      </c>
      <c r="AP205" s="174" t="e">
        <f>IF(SUM('市受託(公益)'!#REF!)=0,"",SUM('市受託(公益)'!#REF!)/1000)</f>
        <v>#REF!</v>
      </c>
    </row>
    <row r="206" spans="1:42" ht="13.8" hidden="1" outlineLevel="1">
      <c r="A206" s="170"/>
      <c r="B206" s="17"/>
      <c r="C206" s="171"/>
      <c r="D206" s="27" t="s">
        <v>143</v>
      </c>
      <c r="E206" s="47" t="s">
        <v>97</v>
      </c>
      <c r="F206" s="48"/>
      <c r="G206" s="172"/>
      <c r="H206" s="166">
        <v>315</v>
      </c>
      <c r="I206" s="166">
        <f t="shared" si="6"/>
        <v>576</v>
      </c>
      <c r="J206" s="166">
        <f t="shared" si="7"/>
        <v>261</v>
      </c>
      <c r="K206" s="167" t="str">
        <f>IF(SUM(法人!H206)=0,"",SUM(法人!H206)/1000)</f>
        <v/>
      </c>
      <c r="L206" s="168" t="str">
        <f>IF(SUM(地域!H206)=0,"",SUM(地域!H206)/1000)</f>
        <v/>
      </c>
      <c r="M206" s="168">
        <f>IF(SUM(相談!H206)=0,"",SUM(相談!H206)/1000)</f>
        <v>360</v>
      </c>
      <c r="N206" s="168" t="str">
        <f>IF(SUM(相談!I206)=0,"",SUM(相談!I206)/1000)</f>
        <v/>
      </c>
      <c r="O206" s="168">
        <f>IF(SUM(相談!M206)=0,"",SUM(相談!M206)/1000)</f>
        <v>360</v>
      </c>
      <c r="P206" s="168" t="str">
        <f>IF(SUM(相談!Q206)=0,"",SUM(相談!Q206)/1000)</f>
        <v/>
      </c>
      <c r="Q206" s="168" t="str">
        <f>IF(SUM(基金!H206)=0,"",SUM(基金!H206)/1000)</f>
        <v/>
      </c>
      <c r="R206" s="168" t="str">
        <f>IF(SUM(善銀!H206)=0,"",SUM(善銀!H206)/1000)</f>
        <v/>
      </c>
      <c r="S206" s="168">
        <f>IF(SUM(一般募金!H206)=0,"",SUM(一般募金!H206)/1000)</f>
        <v>12</v>
      </c>
      <c r="T206" s="168" t="str">
        <f>IF(SUM(一般募金!I206)=0,"",SUM(一般募金!I206)/1000)</f>
        <v/>
      </c>
      <c r="U206" s="168">
        <f>IF(SUM(一般募金!K206)=0,"",SUM(一般募金!K206)/1000)</f>
        <v>12</v>
      </c>
      <c r="V206" s="168">
        <f>IF(SUM(歳末募金!H206)=0,"",SUM(歳末募金!I206)/1000)</f>
        <v>2</v>
      </c>
      <c r="W206" s="168" t="str">
        <f>IF(SUM(センター管理!H206)=0,"",SUM(センター管理!H206)/1000)</f>
        <v/>
      </c>
      <c r="X206" s="168" t="str">
        <f>IF(SUM(センター管理!I206)=0,"",SUM(センター管理!I206)/1000)</f>
        <v/>
      </c>
      <c r="Y206" s="168" t="str">
        <f>IF(SUM(センター管理!L206)=0,"",SUM(センター管理!L206)/1000)</f>
        <v/>
      </c>
      <c r="Z206" s="168" t="e">
        <f>IF(SUM(センター管理!#REF!)=0,"",SUM(センター管理!#REF!)/1000)</f>
        <v>#REF!</v>
      </c>
      <c r="AA206" s="168" t="str">
        <f>IF(SUM(居宅!H206)=0,"",SUM(居宅!H206)/1000)</f>
        <v/>
      </c>
      <c r="AB206" s="168" t="str">
        <f>IF(SUM(居宅!I206)=0,"",SUM(居宅!I206)/1000)</f>
        <v/>
      </c>
      <c r="AC206" s="168" t="str">
        <f>IF(SUM(居宅!L206)=0,"",SUM(居宅!L206)/1000)</f>
        <v/>
      </c>
      <c r="AD206" s="168" t="str">
        <f>IF(SUM(居宅!AB206)=0,"",SUM(居宅!AB206)/1000)</f>
        <v/>
      </c>
      <c r="AE206" s="168" t="str">
        <f>IF(SUM(居宅!AF206)=0,"",SUM(居宅!AF206)/1000)</f>
        <v/>
      </c>
      <c r="AF206" s="168" t="str">
        <f>IF(SUM(居宅!AP206)=0,"",SUM(居宅!AP206)/1000)</f>
        <v/>
      </c>
      <c r="AG206" s="168" t="str">
        <f>IF(SUM(居宅!AT206)=0,"",SUM(居宅!AT206)/1000)</f>
        <v/>
      </c>
      <c r="AH206" s="168">
        <f>IF(SUM(作業所!H206)=0,"",SUM(作業所!H206)/1000)</f>
        <v>187</v>
      </c>
      <c r="AI206" s="168" t="str">
        <f>IF(SUM(作業所!I206)=0,"",SUM(作業所!I206)/1000)</f>
        <v/>
      </c>
      <c r="AJ206" s="168">
        <f>IF(SUM(作業所!K206)=0,"",SUM(作業所!K206)/1000)</f>
        <v>161</v>
      </c>
      <c r="AK206" s="168">
        <f>IF(SUM(作業所!R206)=0,"",SUM(作業所!R206)/1000)</f>
        <v>26</v>
      </c>
      <c r="AL206" s="621">
        <f>IF(SUM('市受託(公益)'!H206)=0,"",SUM('市受託(公益)'!H206)/1000)</f>
        <v>15</v>
      </c>
      <c r="AM206" s="603" t="str">
        <f>IF(SUM('市受託(公益)'!I206)=0,"",SUM('市受託(公益)'!I206)/1000)</f>
        <v/>
      </c>
      <c r="AN206" s="174" t="str">
        <f>IF(SUM('市受託(公益)'!K206)=0,"",SUM('市受託(公益)'!K206)/1000)</f>
        <v/>
      </c>
      <c r="AO206" s="174">
        <f>IF(SUM('市受託(公益)'!M206)=0,"",SUM('市受託(公益)'!M206)/1000)</f>
        <v>15</v>
      </c>
      <c r="AP206" s="174" t="e">
        <f>IF(SUM('市受託(公益)'!#REF!)=0,"",SUM('市受託(公益)'!#REF!)/1000)</f>
        <v>#REF!</v>
      </c>
    </row>
    <row r="207" spans="1:42" ht="13.8" hidden="1" outlineLevel="1">
      <c r="A207" s="170"/>
      <c r="D207" s="25" t="s">
        <v>896</v>
      </c>
      <c r="E207" s="143" t="s">
        <v>897</v>
      </c>
      <c r="F207" s="27"/>
      <c r="G207" s="47"/>
      <c r="H207" s="166">
        <v>3511</v>
      </c>
      <c r="I207" s="166">
        <f t="shared" si="6"/>
        <v>1845</v>
      </c>
      <c r="J207" s="166">
        <f t="shared" si="7"/>
        <v>-1666</v>
      </c>
      <c r="K207" s="167">
        <f>IF(SUM(法人!H207)=0,"",SUM(法人!H207)/1000)</f>
        <v>80</v>
      </c>
      <c r="L207" s="168">
        <f>IF(SUM(地域!H207)=0,"",SUM(地域!H207)/1000)</f>
        <v>870</v>
      </c>
      <c r="M207" s="168">
        <f>IF(SUM(相談!H207)=0,"",SUM(相談!H207)/1000)</f>
        <v>20</v>
      </c>
      <c r="N207" s="168">
        <f>IF(SUM(相談!I207)=0,"",SUM(相談!I207)/1000)</f>
        <v>20</v>
      </c>
      <c r="O207" s="168" t="str">
        <f>IF(SUM(相談!M207)=0,"",SUM(相談!M207)/1000)</f>
        <v/>
      </c>
      <c r="P207" s="168" t="str">
        <f>IF(SUM(相談!Q207)=0,"",SUM(相談!Q207)/1000)</f>
        <v/>
      </c>
      <c r="Q207" s="168" t="str">
        <f>IF(SUM(基金!H207)=0,"",SUM(基金!H207)/1000)</f>
        <v/>
      </c>
      <c r="R207" s="168" t="str">
        <f>IF(SUM(善銀!H207)=0,"",SUM(善銀!H207)/1000)</f>
        <v/>
      </c>
      <c r="S207" s="168">
        <f>IF(SUM(一般募金!H207)=0,"",SUM(一般募金!H207)/1000)</f>
        <v>36</v>
      </c>
      <c r="T207" s="168" t="str">
        <f>IF(SUM(一般募金!I207)=0,"",SUM(一般募金!I207)/1000)</f>
        <v/>
      </c>
      <c r="U207" s="168">
        <f>IF(SUM(一般募金!K207)=0,"",SUM(一般募金!K207)/1000)</f>
        <v>36</v>
      </c>
      <c r="V207" s="168" t="str">
        <f>IF(SUM(歳末募金!H207)=0,"",SUM(歳末募金!I207)/1000)</f>
        <v/>
      </c>
      <c r="W207" s="168">
        <f>IF(SUM(センター管理!H207)=0,"",SUM(センター管理!H207)/1000)</f>
        <v>120</v>
      </c>
      <c r="X207" s="168">
        <f>IF(SUM(センター管理!I207)=0,"",SUM(センター管理!I207)/1000)</f>
        <v>40</v>
      </c>
      <c r="Y207" s="168">
        <f>IF(SUM(センター管理!L207)=0,"",SUM(センター管理!L207)/1000)</f>
        <v>80</v>
      </c>
      <c r="Z207" s="168" t="e">
        <f>IF(SUM(センター管理!#REF!)=0,"",SUM(センター管理!#REF!)/1000)</f>
        <v>#REF!</v>
      </c>
      <c r="AA207" s="168">
        <f>IF(SUM(居宅!H207)=0,"",SUM(居宅!H207)/1000)</f>
        <v>701</v>
      </c>
      <c r="AB207" s="168">
        <f>IF(SUM(居宅!I207)=0,"",SUM(居宅!I207)/1000)</f>
        <v>50</v>
      </c>
      <c r="AC207" s="168" t="str">
        <f>IF(SUM(居宅!L207)=0,"",SUM(居宅!L207)/1000)</f>
        <v/>
      </c>
      <c r="AD207" s="168" t="str">
        <f>IF(SUM(居宅!AB207)=0,"",SUM(居宅!AB207)/1000)</f>
        <v/>
      </c>
      <c r="AE207" s="168" t="str">
        <f>IF(SUM(居宅!AF207)=0,"",SUM(居宅!AF207)/1000)</f>
        <v/>
      </c>
      <c r="AF207" s="168" t="str">
        <f>IF(SUM(居宅!AP207)=0,"",SUM(居宅!AP207)/1000)</f>
        <v/>
      </c>
      <c r="AG207" s="168">
        <f>IF(SUM(居宅!AT207)=0,"",SUM(居宅!AT207)/1000)</f>
        <v>651</v>
      </c>
      <c r="AH207" s="168">
        <f>IF(SUM(作業所!H207)=0,"",SUM(作業所!H207)/1000)</f>
        <v>18</v>
      </c>
      <c r="AI207" s="168" t="str">
        <f>IF(SUM(作業所!I207)=0,"",SUM(作業所!I207)/1000)</f>
        <v/>
      </c>
      <c r="AJ207" s="168">
        <f>IF(SUM(作業所!K207)=0,"",SUM(作業所!K207)/1000)</f>
        <v>18</v>
      </c>
      <c r="AK207" s="168" t="str">
        <f>IF(SUM(作業所!R207)=0,"",SUM(作業所!R207)/1000)</f>
        <v/>
      </c>
      <c r="AL207" s="621" t="str">
        <f>IF(SUM('市受託(公益)'!H207)=0,"",SUM('市受託(公益)'!H207)/1000)</f>
        <v/>
      </c>
      <c r="AM207" s="603" t="str">
        <f>IF(SUM('市受託(公益)'!I207)=0,"",SUM('市受託(公益)'!I207)/1000)</f>
        <v/>
      </c>
      <c r="AN207" s="174" t="str">
        <f>IF(SUM('市受託(公益)'!K207)=0,"",SUM('市受託(公益)'!K207)/1000)</f>
        <v/>
      </c>
      <c r="AO207" s="174" t="str">
        <f>IF(SUM('市受託(公益)'!M207)=0,"",SUM('市受託(公益)'!M207)/1000)</f>
        <v/>
      </c>
      <c r="AP207" s="174" t="e">
        <f>IF(SUM('市受託(公益)'!#REF!)=0,"",SUM('市受託(公益)'!#REF!)/1000)</f>
        <v>#REF!</v>
      </c>
    </row>
    <row r="208" spans="1:42" ht="13.8" hidden="1" outlineLevel="4">
      <c r="A208" s="170"/>
      <c r="F208" s="178" t="s">
        <v>705</v>
      </c>
      <c r="G208" s="43" t="s">
        <v>791</v>
      </c>
      <c r="H208" s="166">
        <v>39</v>
      </c>
      <c r="I208" s="166">
        <f t="shared" si="6"/>
        <v>38</v>
      </c>
      <c r="J208" s="166">
        <f t="shared" si="7"/>
        <v>-1</v>
      </c>
      <c r="K208" s="167" t="str">
        <f>IF(SUM(法人!H208)=0,"",SUM(法人!H208)/1000)</f>
        <v/>
      </c>
      <c r="L208" s="168" t="str">
        <f>IF(SUM(地域!H208)=0,"",SUM(地域!H208)/1000)</f>
        <v/>
      </c>
      <c r="M208" s="168" t="str">
        <f>IF(SUM(相談!H208)=0,"",SUM(相談!H208)/1000)</f>
        <v/>
      </c>
      <c r="N208" s="168" t="str">
        <f>IF(SUM(相談!I208)=0,"",SUM(相談!I208)/1000)</f>
        <v/>
      </c>
      <c r="O208" s="168" t="str">
        <f>IF(SUM(相談!M208)=0,"",SUM(相談!M208)/1000)</f>
        <v/>
      </c>
      <c r="P208" s="168" t="str">
        <f>IF(SUM(相談!Q208)=0,"",SUM(相談!Q208)/1000)</f>
        <v/>
      </c>
      <c r="Q208" s="168" t="str">
        <f>IF(SUM(基金!H208)=0,"",SUM(基金!H208)/1000)</f>
        <v/>
      </c>
      <c r="R208" s="168" t="str">
        <f>IF(SUM(善銀!H208)=0,"",SUM(善銀!H208)/1000)</f>
        <v/>
      </c>
      <c r="S208" s="168" t="str">
        <f>IF(SUM(一般募金!H208)=0,"",SUM(一般募金!H208)/1000)</f>
        <v/>
      </c>
      <c r="T208" s="168" t="str">
        <f>IF(SUM(一般募金!I208)=0,"",SUM(一般募金!I208)/1000)</f>
        <v/>
      </c>
      <c r="U208" s="168" t="str">
        <f>IF(SUM(一般募金!K208)=0,"",SUM(一般募金!K208)/1000)</f>
        <v/>
      </c>
      <c r="V208" s="168" t="str">
        <f>IF(SUM(歳末募金!H208)=0,"",SUM(歳末募金!I208)/1000)</f>
        <v/>
      </c>
      <c r="W208" s="168">
        <f>IF(SUM(センター管理!H208)=0,"",SUM(センター管理!H208)/1000)</f>
        <v>20</v>
      </c>
      <c r="X208" s="168">
        <f>IF(SUM(センター管理!I208)=0,"",SUM(センター管理!I208)/1000)</f>
        <v>20</v>
      </c>
      <c r="Y208" s="168" t="str">
        <f>IF(SUM(センター管理!L208)=0,"",SUM(センター管理!L208)/1000)</f>
        <v/>
      </c>
      <c r="Z208" s="168" t="e">
        <f>IF(SUM(センター管理!#REF!)=0,"",SUM(センター管理!#REF!)/1000)</f>
        <v>#REF!</v>
      </c>
      <c r="AA208" s="168" t="str">
        <f>IF(SUM(居宅!H208)=0,"",SUM(居宅!H208)/1000)</f>
        <v/>
      </c>
      <c r="AB208" s="168" t="str">
        <f>IF(SUM(居宅!I208)=0,"",SUM(居宅!I208)/1000)</f>
        <v/>
      </c>
      <c r="AC208" s="168" t="str">
        <f>IF(SUM(居宅!L208)=0,"",SUM(居宅!L208)/1000)</f>
        <v/>
      </c>
      <c r="AD208" s="168" t="str">
        <f>IF(SUM(居宅!AB208)=0,"",SUM(居宅!AB208)/1000)</f>
        <v/>
      </c>
      <c r="AE208" s="168" t="str">
        <f>IF(SUM(居宅!AF208)=0,"",SUM(居宅!AF208)/1000)</f>
        <v/>
      </c>
      <c r="AF208" s="168" t="str">
        <f>IF(SUM(居宅!AP208)=0,"",SUM(居宅!AP208)/1000)</f>
        <v/>
      </c>
      <c r="AG208" s="168" t="str">
        <f>IF(SUM(居宅!AT208)=0,"",SUM(居宅!AT208)/1000)</f>
        <v/>
      </c>
      <c r="AH208" s="168">
        <f>IF(SUM(作業所!H208)=0,"",SUM(作業所!H208)/1000)</f>
        <v>18</v>
      </c>
      <c r="AI208" s="168" t="str">
        <f>IF(SUM(作業所!I208)=0,"",SUM(作業所!I208)/1000)</f>
        <v/>
      </c>
      <c r="AJ208" s="168">
        <f>IF(SUM(作業所!K208)=0,"",SUM(作業所!K208)/1000)</f>
        <v>18</v>
      </c>
      <c r="AK208" s="168" t="str">
        <f>IF(SUM(作業所!R208)=0,"",SUM(作業所!R208)/1000)</f>
        <v/>
      </c>
      <c r="AL208" s="621" t="str">
        <f>IF(SUM('市受託(公益)'!H208)=0,"",SUM('市受託(公益)'!H208)/1000)</f>
        <v/>
      </c>
      <c r="AM208" s="603"/>
      <c r="AN208" s="174"/>
      <c r="AO208" s="174"/>
      <c r="AP208" s="174"/>
    </row>
    <row r="209" spans="1:52" ht="13.8" hidden="1" outlineLevel="4">
      <c r="A209" s="170"/>
      <c r="F209" s="178" t="s">
        <v>706</v>
      </c>
      <c r="G209" s="43" t="s">
        <v>792</v>
      </c>
      <c r="H209" s="166" t="s">
        <v>914</v>
      </c>
      <c r="I209" s="166" t="str">
        <f t="shared" si="6"/>
        <v/>
      </c>
      <c r="J209" s="166" t="str">
        <f t="shared" si="7"/>
        <v xml:space="preserve"> </v>
      </c>
      <c r="K209" s="167" t="str">
        <f>IF(SUM(法人!H209)=0,"",SUM(法人!H209)/1000)</f>
        <v/>
      </c>
      <c r="L209" s="168" t="str">
        <f>IF(SUM(地域!H209)=0,"",SUM(地域!H209)/1000)</f>
        <v/>
      </c>
      <c r="M209" s="168" t="str">
        <f>IF(SUM(相談!H209)=0,"",SUM(相談!H209)/1000)</f>
        <v/>
      </c>
      <c r="N209" s="168" t="str">
        <f>IF(SUM(相談!I209)=0,"",SUM(相談!I209)/1000)</f>
        <v/>
      </c>
      <c r="O209" s="168" t="str">
        <f>IF(SUM(相談!M209)=0,"",SUM(相談!M209)/1000)</f>
        <v/>
      </c>
      <c r="P209" s="168" t="str">
        <f>IF(SUM(相談!Q209)=0,"",SUM(相談!Q209)/1000)</f>
        <v/>
      </c>
      <c r="Q209" s="168" t="str">
        <f>IF(SUM(基金!H209)=0,"",SUM(基金!H209)/1000)</f>
        <v/>
      </c>
      <c r="R209" s="168" t="str">
        <f>IF(SUM(善銀!H209)=0,"",SUM(善銀!H209)/1000)</f>
        <v/>
      </c>
      <c r="S209" s="168" t="str">
        <f>IF(SUM(一般募金!H209)=0,"",SUM(一般募金!H209)/1000)</f>
        <v/>
      </c>
      <c r="T209" s="168" t="str">
        <f>IF(SUM(一般募金!I209)=0,"",SUM(一般募金!I209)/1000)</f>
        <v/>
      </c>
      <c r="U209" s="168" t="str">
        <f>IF(SUM(一般募金!K209)=0,"",SUM(一般募金!K209)/1000)</f>
        <v/>
      </c>
      <c r="V209" s="168" t="str">
        <f>IF(SUM(歳末募金!H209)=0,"",SUM(歳末募金!I209)/1000)</f>
        <v/>
      </c>
      <c r="W209" s="168" t="str">
        <f>IF(SUM(センター管理!H209)=0,"",SUM(センター管理!H209)/1000)</f>
        <v/>
      </c>
      <c r="X209" s="168" t="str">
        <f>IF(SUM(センター管理!I209)=0,"",SUM(センター管理!I209)/1000)</f>
        <v/>
      </c>
      <c r="Y209" s="168" t="str">
        <f>IF(SUM(センター管理!L209)=0,"",SUM(センター管理!L209)/1000)</f>
        <v/>
      </c>
      <c r="Z209" s="168" t="e">
        <f>IF(SUM(センター管理!#REF!)=0,"",SUM(センター管理!#REF!)/1000)</f>
        <v>#REF!</v>
      </c>
      <c r="AA209" s="168" t="str">
        <f>IF(SUM(居宅!H209)=0,"",SUM(居宅!H209)/1000)</f>
        <v/>
      </c>
      <c r="AB209" s="168" t="str">
        <f>IF(SUM(居宅!I209)=0,"",SUM(居宅!I209)/1000)</f>
        <v/>
      </c>
      <c r="AC209" s="168" t="str">
        <f>IF(SUM(居宅!L209)=0,"",SUM(居宅!L209)/1000)</f>
        <v/>
      </c>
      <c r="AD209" s="168" t="str">
        <f>IF(SUM(居宅!AB209)=0,"",SUM(居宅!AB209)/1000)</f>
        <v/>
      </c>
      <c r="AE209" s="168" t="str">
        <f>IF(SUM(居宅!AF209)=0,"",SUM(居宅!AF209)/1000)</f>
        <v/>
      </c>
      <c r="AF209" s="168" t="str">
        <f>IF(SUM(居宅!AP209)=0,"",SUM(居宅!AP209)/1000)</f>
        <v/>
      </c>
      <c r="AG209" s="168" t="str">
        <f>IF(SUM(居宅!AT209)=0,"",SUM(居宅!AT209)/1000)</f>
        <v/>
      </c>
      <c r="AH209" s="168" t="str">
        <f>IF(SUM(作業所!H209)=0,"",SUM(作業所!H209)/1000)</f>
        <v/>
      </c>
      <c r="AI209" s="168" t="str">
        <f>IF(SUM(作業所!I209)=0,"",SUM(作業所!I209)/1000)</f>
        <v/>
      </c>
      <c r="AJ209" s="168" t="str">
        <f>IF(SUM(作業所!K209)=0,"",SUM(作業所!K209)/1000)</f>
        <v/>
      </c>
      <c r="AK209" s="168" t="str">
        <f>IF(SUM(作業所!R209)=0,"",SUM(作業所!R209)/1000)</f>
        <v/>
      </c>
      <c r="AL209" s="621" t="str">
        <f>IF(SUM('市受託(公益)'!H209)=0,"",SUM('市受託(公益)'!H209)/1000)</f>
        <v/>
      </c>
      <c r="AM209" s="603"/>
      <c r="AN209" s="174"/>
      <c r="AO209" s="174"/>
      <c r="AP209" s="174"/>
    </row>
    <row r="210" spans="1:52" ht="13.8" hidden="1" outlineLevel="4">
      <c r="A210" s="170"/>
      <c r="F210" s="178" t="s">
        <v>703</v>
      </c>
      <c r="G210" s="43" t="s">
        <v>793</v>
      </c>
      <c r="H210" s="166" t="s">
        <v>914</v>
      </c>
      <c r="I210" s="166" t="str">
        <f t="shared" si="6"/>
        <v/>
      </c>
      <c r="J210" s="166" t="str">
        <f t="shared" si="7"/>
        <v xml:space="preserve"> </v>
      </c>
      <c r="K210" s="167" t="str">
        <f>IF(SUM(法人!H210)=0,"",SUM(法人!H210)/1000)</f>
        <v/>
      </c>
      <c r="L210" s="168" t="str">
        <f>IF(SUM(地域!H210)=0,"",SUM(地域!H210)/1000)</f>
        <v/>
      </c>
      <c r="M210" s="168" t="str">
        <f>IF(SUM(相談!H210)=0,"",SUM(相談!H210)/1000)</f>
        <v/>
      </c>
      <c r="N210" s="168" t="str">
        <f>IF(SUM(相談!I210)=0,"",SUM(相談!I210)/1000)</f>
        <v/>
      </c>
      <c r="O210" s="168" t="str">
        <f>IF(SUM(相談!M210)=0,"",SUM(相談!M210)/1000)</f>
        <v/>
      </c>
      <c r="P210" s="168" t="str">
        <f>IF(SUM(相談!Q210)=0,"",SUM(相談!Q210)/1000)</f>
        <v/>
      </c>
      <c r="Q210" s="168" t="str">
        <f>IF(SUM(基金!H210)=0,"",SUM(基金!H210)/1000)</f>
        <v/>
      </c>
      <c r="R210" s="168" t="str">
        <f>IF(SUM(善銀!H210)=0,"",SUM(善銀!H210)/1000)</f>
        <v/>
      </c>
      <c r="S210" s="168" t="str">
        <f>IF(SUM(一般募金!H210)=0,"",SUM(一般募金!H210)/1000)</f>
        <v/>
      </c>
      <c r="T210" s="168" t="str">
        <f>IF(SUM(一般募金!I210)=0,"",SUM(一般募金!I210)/1000)</f>
        <v/>
      </c>
      <c r="U210" s="168" t="str">
        <f>IF(SUM(一般募金!K210)=0,"",SUM(一般募金!K210)/1000)</f>
        <v/>
      </c>
      <c r="V210" s="168" t="str">
        <f>IF(SUM(歳末募金!H210)=0,"",SUM(歳末募金!I210)/1000)</f>
        <v/>
      </c>
      <c r="W210" s="168" t="str">
        <f>IF(SUM(センター管理!H210)=0,"",SUM(センター管理!H210)/1000)</f>
        <v/>
      </c>
      <c r="X210" s="168" t="str">
        <f>IF(SUM(センター管理!I210)=0,"",SUM(センター管理!I210)/1000)</f>
        <v/>
      </c>
      <c r="Y210" s="168" t="str">
        <f>IF(SUM(センター管理!L210)=0,"",SUM(センター管理!L210)/1000)</f>
        <v/>
      </c>
      <c r="Z210" s="168" t="e">
        <f>IF(SUM(センター管理!#REF!)=0,"",SUM(センター管理!#REF!)/1000)</f>
        <v>#REF!</v>
      </c>
      <c r="AA210" s="168" t="str">
        <f>IF(SUM(居宅!H210)=0,"",SUM(居宅!H210)/1000)</f>
        <v/>
      </c>
      <c r="AB210" s="168" t="str">
        <f>IF(SUM(居宅!I210)=0,"",SUM(居宅!I210)/1000)</f>
        <v/>
      </c>
      <c r="AC210" s="168" t="str">
        <f>IF(SUM(居宅!L210)=0,"",SUM(居宅!L210)/1000)</f>
        <v/>
      </c>
      <c r="AD210" s="168" t="str">
        <f>IF(SUM(居宅!AB210)=0,"",SUM(居宅!AB210)/1000)</f>
        <v/>
      </c>
      <c r="AE210" s="168" t="str">
        <f>IF(SUM(居宅!AF210)=0,"",SUM(居宅!AF210)/1000)</f>
        <v/>
      </c>
      <c r="AF210" s="168" t="str">
        <f>IF(SUM(居宅!AP210)=0,"",SUM(居宅!AP210)/1000)</f>
        <v/>
      </c>
      <c r="AG210" s="168" t="str">
        <f>IF(SUM(居宅!AT210)=0,"",SUM(居宅!AT210)/1000)</f>
        <v/>
      </c>
      <c r="AH210" s="168" t="str">
        <f>IF(SUM(作業所!H210)=0,"",SUM(作業所!H210)/1000)</f>
        <v/>
      </c>
      <c r="AI210" s="168" t="str">
        <f>IF(SUM(作業所!I210)=0,"",SUM(作業所!I210)/1000)</f>
        <v/>
      </c>
      <c r="AJ210" s="168" t="str">
        <f>IF(SUM(作業所!K210)=0,"",SUM(作業所!K210)/1000)</f>
        <v/>
      </c>
      <c r="AK210" s="168" t="str">
        <f>IF(SUM(作業所!R210)=0,"",SUM(作業所!R210)/1000)</f>
        <v/>
      </c>
      <c r="AL210" s="621" t="str">
        <f>IF(SUM('市受託(公益)'!H210)=0,"",SUM('市受託(公益)'!H210)/1000)</f>
        <v/>
      </c>
      <c r="AM210" s="603"/>
      <c r="AN210" s="174"/>
      <c r="AO210" s="174"/>
      <c r="AP210" s="174"/>
    </row>
    <row r="211" spans="1:52" ht="13.8" hidden="1" outlineLevel="4">
      <c r="A211" s="170"/>
      <c r="F211" s="178" t="s">
        <v>707</v>
      </c>
      <c r="G211" s="43" t="s">
        <v>877</v>
      </c>
      <c r="H211" s="166">
        <v>1011</v>
      </c>
      <c r="I211" s="166">
        <f t="shared" si="6"/>
        <v>791</v>
      </c>
      <c r="J211" s="166">
        <f t="shared" si="7"/>
        <v>-220</v>
      </c>
      <c r="K211" s="167">
        <f>IF(SUM(法人!H211)=0,"",SUM(法人!H211)/1000)</f>
        <v>80</v>
      </c>
      <c r="L211" s="168" t="str">
        <f>IF(SUM(地域!H211)=0,"",SUM(地域!H211)/1000)</f>
        <v/>
      </c>
      <c r="M211" s="168">
        <f>IF(SUM(相談!H211)=0,"",SUM(相談!H211)/1000)</f>
        <v>10</v>
      </c>
      <c r="N211" s="168">
        <f>IF(SUM(相談!I211)=0,"",SUM(相談!I211)/1000)</f>
        <v>10</v>
      </c>
      <c r="O211" s="168" t="str">
        <f>IF(SUM(相談!M211)=0,"",SUM(相談!M211)/1000)</f>
        <v/>
      </c>
      <c r="P211" s="168" t="str">
        <f>IF(SUM(相談!Q211)=0,"",SUM(相談!Q211)/1000)</f>
        <v/>
      </c>
      <c r="Q211" s="168" t="str">
        <f>IF(SUM(基金!H211)=0,"",SUM(基金!H211)/1000)</f>
        <v/>
      </c>
      <c r="R211" s="168" t="str">
        <f>IF(SUM(善銀!H211)=0,"",SUM(善銀!H211)/1000)</f>
        <v/>
      </c>
      <c r="S211" s="168" t="str">
        <f>IF(SUM(一般募金!H211)=0,"",SUM(一般募金!H211)/1000)</f>
        <v/>
      </c>
      <c r="T211" s="168" t="str">
        <f>IF(SUM(一般募金!I211)=0,"",SUM(一般募金!I211)/1000)</f>
        <v/>
      </c>
      <c r="U211" s="168" t="str">
        <f>IF(SUM(一般募金!K211)=0,"",SUM(一般募金!K211)/1000)</f>
        <v/>
      </c>
      <c r="V211" s="168" t="str">
        <f>IF(SUM(歳末募金!H211)=0,"",SUM(歳末募金!I211)/1000)</f>
        <v/>
      </c>
      <c r="W211" s="168" t="str">
        <f>IF(SUM(センター管理!H211)=0,"",SUM(センター管理!H211)/1000)</f>
        <v/>
      </c>
      <c r="X211" s="168" t="str">
        <f>IF(SUM(センター管理!I211)=0,"",SUM(センター管理!I211)/1000)</f>
        <v/>
      </c>
      <c r="Y211" s="168" t="str">
        <f>IF(SUM(センター管理!L211)=0,"",SUM(センター管理!L211)/1000)</f>
        <v/>
      </c>
      <c r="Z211" s="168" t="e">
        <f>IF(SUM(センター管理!#REF!)=0,"",SUM(センター管理!#REF!)/1000)</f>
        <v>#REF!</v>
      </c>
      <c r="AA211" s="168">
        <f>IF(SUM(居宅!H211)=0,"",SUM(居宅!H211)/1000)</f>
        <v>701</v>
      </c>
      <c r="AB211" s="168">
        <f>IF(SUM(居宅!I211)=0,"",SUM(居宅!I211)/1000)</f>
        <v>50</v>
      </c>
      <c r="AC211" s="168" t="str">
        <f>IF(SUM(居宅!L211)=0,"",SUM(居宅!L211)/1000)</f>
        <v/>
      </c>
      <c r="AD211" s="168" t="str">
        <f>IF(SUM(居宅!AB211)=0,"",SUM(居宅!AB211)/1000)</f>
        <v/>
      </c>
      <c r="AE211" s="168" t="str">
        <f>IF(SUM(居宅!AF211)=0,"",SUM(居宅!AF211)/1000)</f>
        <v/>
      </c>
      <c r="AF211" s="168" t="str">
        <f>IF(SUM(居宅!AP211)=0,"",SUM(居宅!AP211)/1000)</f>
        <v/>
      </c>
      <c r="AG211" s="168">
        <f>IF(SUM(居宅!AT211)=0,"",SUM(居宅!AT211)/1000)</f>
        <v>651</v>
      </c>
      <c r="AH211" s="168" t="str">
        <f>IF(SUM(作業所!H211)=0,"",SUM(作業所!H211)/1000)</f>
        <v/>
      </c>
      <c r="AI211" s="168" t="str">
        <f>IF(SUM(作業所!I211)=0,"",SUM(作業所!I211)/1000)</f>
        <v/>
      </c>
      <c r="AJ211" s="168" t="str">
        <f>IF(SUM(作業所!K211)=0,"",SUM(作業所!K211)/1000)</f>
        <v/>
      </c>
      <c r="AK211" s="168" t="str">
        <f>IF(SUM(作業所!R211)=0,"",SUM(作業所!R211)/1000)</f>
        <v/>
      </c>
      <c r="AL211" s="621" t="str">
        <f>IF(SUM('市受託(公益)'!H211)=0,"",SUM('市受託(公益)'!H211)/1000)</f>
        <v/>
      </c>
      <c r="AM211" s="603"/>
      <c r="AN211" s="174"/>
      <c r="AO211" s="174"/>
      <c r="AP211" s="174"/>
    </row>
    <row r="212" spans="1:52" ht="13.8" hidden="1" outlineLevel="4">
      <c r="A212" s="170"/>
      <c r="F212" s="178" t="s">
        <v>708</v>
      </c>
      <c r="G212" s="43" t="s">
        <v>876</v>
      </c>
      <c r="H212" s="166">
        <v>2461</v>
      </c>
      <c r="I212" s="166">
        <f t="shared" si="6"/>
        <v>1016</v>
      </c>
      <c r="J212" s="166">
        <f t="shared" si="7"/>
        <v>-1445</v>
      </c>
      <c r="K212" s="167" t="str">
        <f>IF(SUM(法人!H212)=0,"",SUM(法人!H212)/1000)</f>
        <v/>
      </c>
      <c r="L212" s="168">
        <f>IF(SUM(地域!H212)=0,"",SUM(地域!H212)/1000)</f>
        <v>870</v>
      </c>
      <c r="M212" s="168">
        <f>IF(SUM(相談!H212)=0,"",SUM(相談!H212)/1000)</f>
        <v>10</v>
      </c>
      <c r="N212" s="168">
        <f>IF(SUM(相談!I212)=0,"",SUM(相談!I212)/1000)</f>
        <v>10</v>
      </c>
      <c r="O212" s="168" t="str">
        <f>IF(SUM(相談!M212)=0,"",SUM(相談!M212)/1000)</f>
        <v/>
      </c>
      <c r="P212" s="168" t="str">
        <f>IF(SUM(相談!Q212)=0,"",SUM(相談!Q212)/1000)</f>
        <v/>
      </c>
      <c r="Q212" s="168" t="str">
        <f>IF(SUM(基金!H212)=0,"",SUM(基金!H212)/1000)</f>
        <v/>
      </c>
      <c r="R212" s="168" t="str">
        <f>IF(SUM(善銀!H212)=0,"",SUM(善銀!H212)/1000)</f>
        <v/>
      </c>
      <c r="S212" s="168">
        <f>IF(SUM(一般募金!H212)=0,"",SUM(一般募金!H212)/1000)</f>
        <v>36</v>
      </c>
      <c r="T212" s="168" t="str">
        <f>IF(SUM(一般募金!I212)=0,"",SUM(一般募金!I212)/1000)</f>
        <v/>
      </c>
      <c r="U212" s="168">
        <f>IF(SUM(一般募金!K212)=0,"",SUM(一般募金!K212)/1000)</f>
        <v>36</v>
      </c>
      <c r="V212" s="168" t="str">
        <f>IF(SUM(歳末募金!H212)=0,"",SUM(歳末募金!I212)/1000)</f>
        <v/>
      </c>
      <c r="W212" s="168">
        <f>IF(SUM(センター管理!H212)=0,"",SUM(センター管理!H212)/1000)</f>
        <v>100</v>
      </c>
      <c r="X212" s="168">
        <f>IF(SUM(センター管理!I212)=0,"",SUM(センター管理!I212)/1000)</f>
        <v>20</v>
      </c>
      <c r="Y212" s="168">
        <f>IF(SUM(センター管理!L212)=0,"",SUM(センター管理!L212)/1000)</f>
        <v>80</v>
      </c>
      <c r="Z212" s="168" t="e">
        <f>IF(SUM(センター管理!#REF!)=0,"",SUM(センター管理!#REF!)/1000)</f>
        <v>#REF!</v>
      </c>
      <c r="AA212" s="168" t="str">
        <f>IF(SUM(居宅!H212)=0,"",SUM(居宅!H212)/1000)</f>
        <v/>
      </c>
      <c r="AB212" s="168" t="str">
        <f>IF(SUM(居宅!I212)=0,"",SUM(居宅!I212)/1000)</f>
        <v/>
      </c>
      <c r="AC212" s="168" t="str">
        <f>IF(SUM(居宅!L212)=0,"",SUM(居宅!L212)/1000)</f>
        <v/>
      </c>
      <c r="AD212" s="168" t="str">
        <f>IF(SUM(居宅!AB212)=0,"",SUM(居宅!AB212)/1000)</f>
        <v/>
      </c>
      <c r="AE212" s="168" t="str">
        <f>IF(SUM(居宅!AF212)=0,"",SUM(居宅!AF212)/1000)</f>
        <v/>
      </c>
      <c r="AF212" s="168" t="str">
        <f>IF(SUM(居宅!AP212)=0,"",SUM(居宅!AP212)/1000)</f>
        <v/>
      </c>
      <c r="AG212" s="168" t="str">
        <f>IF(SUM(居宅!AT212)=0,"",SUM(居宅!AT212)/1000)</f>
        <v/>
      </c>
      <c r="AH212" s="168" t="str">
        <f>IF(SUM(作業所!H212)=0,"",SUM(作業所!H212)/1000)</f>
        <v/>
      </c>
      <c r="AI212" s="168" t="str">
        <f>IF(SUM(作業所!I212)=0,"",SUM(作業所!I212)/1000)</f>
        <v/>
      </c>
      <c r="AJ212" s="168" t="str">
        <f>IF(SUM(作業所!K212)=0,"",SUM(作業所!K212)/1000)</f>
        <v/>
      </c>
      <c r="AK212" s="168" t="str">
        <f>IF(SUM(作業所!R212)=0,"",SUM(作業所!R212)/1000)</f>
        <v/>
      </c>
      <c r="AL212" s="621" t="str">
        <f>IF(SUM('市受託(公益)'!H212)=0,"",SUM('市受託(公益)'!H212)/1000)</f>
        <v/>
      </c>
      <c r="AM212" s="603"/>
      <c r="AN212" s="174"/>
      <c r="AO212" s="174"/>
      <c r="AP212" s="174"/>
    </row>
    <row r="213" spans="1:52" ht="13.8" hidden="1" outlineLevel="1">
      <c r="A213" s="170"/>
      <c r="D213" s="25" t="s">
        <v>898</v>
      </c>
      <c r="E213" s="87" t="s">
        <v>99</v>
      </c>
      <c r="F213" s="24"/>
      <c r="G213" s="87"/>
      <c r="H213" s="183">
        <v>3559</v>
      </c>
      <c r="I213" s="183">
        <v>0</v>
      </c>
      <c r="J213" s="183">
        <f t="shared" si="7"/>
        <v>-3559</v>
      </c>
      <c r="K213" s="167" t="str">
        <f>IF(SUM(法人!H213)=0,"",SUM(法人!H213)/1000)</f>
        <v/>
      </c>
      <c r="L213" s="168" t="str">
        <f>IF(SUM(地域!H213)=0,"",SUM(地域!H213)/1000)</f>
        <v/>
      </c>
      <c r="M213" s="168" t="str">
        <f>IF(SUM(相談!H213)=0,"",SUM(相談!H213)/1000)</f>
        <v/>
      </c>
      <c r="N213" s="168" t="str">
        <f>IF(SUM(相談!I213)=0,"",SUM(相談!I213)/1000)</f>
        <v/>
      </c>
      <c r="O213" s="168" t="str">
        <f>IF(SUM(相談!M213)=0,"",SUM(相談!M213)/1000)</f>
        <v/>
      </c>
      <c r="P213" s="168" t="str">
        <f>IF(SUM(相談!Q213)=0,"",SUM(相談!Q213)/1000)</f>
        <v/>
      </c>
      <c r="Q213" s="168" t="str">
        <f>IF(SUM(基金!H213)=0,"",SUM(基金!H213)/1000)</f>
        <v/>
      </c>
      <c r="R213" s="168" t="str">
        <f>IF(SUM(善銀!H213)=0,"",SUM(善銀!H213)/1000)</f>
        <v/>
      </c>
      <c r="S213" s="168" t="str">
        <f>IF(SUM(一般募金!H213)=0,"",SUM(一般募金!H213)/1000)</f>
        <v/>
      </c>
      <c r="T213" s="168" t="str">
        <f>IF(SUM(一般募金!I213)=0,"",SUM(一般募金!I213)/1000)</f>
        <v/>
      </c>
      <c r="U213" s="168" t="str">
        <f>IF(SUM(一般募金!K213)=0,"",SUM(一般募金!K213)/1000)</f>
        <v/>
      </c>
      <c r="V213" s="168" t="str">
        <f>IF(SUM(歳末募金!H213)=0,"",SUM(歳末募金!I213)/1000)</f>
        <v/>
      </c>
      <c r="W213" s="168" t="str">
        <f>IF(SUM(センター管理!H213)=0,"",SUM(センター管理!H213)/1000)</f>
        <v/>
      </c>
      <c r="X213" s="168" t="str">
        <f>IF(SUM(センター管理!I213)=0,"",SUM(センター管理!I213)/1000)</f>
        <v/>
      </c>
      <c r="Y213" s="168" t="str">
        <f>IF(SUM(センター管理!L213)=0,"",SUM(センター管理!L213)/1000)</f>
        <v/>
      </c>
      <c r="Z213" s="168" t="e">
        <f>IF(SUM(センター管理!#REF!)=0,"",SUM(センター管理!#REF!)/1000)</f>
        <v>#REF!</v>
      </c>
      <c r="AA213" s="168" t="str">
        <f>IF(SUM(居宅!H213)=0,"",SUM(居宅!H213)/1000)</f>
        <v/>
      </c>
      <c r="AB213" s="168" t="str">
        <f>IF(SUM(居宅!I213)=0,"",SUM(居宅!I213)/1000)</f>
        <v/>
      </c>
      <c r="AC213" s="168" t="str">
        <f>IF(SUM(居宅!L213)=0,"",SUM(居宅!L213)/1000)</f>
        <v/>
      </c>
      <c r="AD213" s="168" t="str">
        <f>IF(SUM(居宅!AB213)=0,"",SUM(居宅!AB213)/1000)</f>
        <v/>
      </c>
      <c r="AE213" s="168" t="str">
        <f>IF(SUM(居宅!AF213)=0,"",SUM(居宅!AF213)/1000)</f>
        <v/>
      </c>
      <c r="AF213" s="168" t="str">
        <f>IF(SUM(居宅!AP213)=0,"",SUM(居宅!AP213)/1000)</f>
        <v/>
      </c>
      <c r="AG213" s="168" t="str">
        <f>IF(SUM(居宅!AT213)=0,"",SUM(居宅!AT213)/1000)</f>
        <v/>
      </c>
      <c r="AH213" s="168" t="str">
        <f>IF(SUM(作業所!H213)=0,"",SUM(作業所!H213)/1000)</f>
        <v/>
      </c>
      <c r="AI213" s="168" t="str">
        <f>IF(SUM(作業所!I213)=0,"",SUM(作業所!I213)/1000)</f>
        <v/>
      </c>
      <c r="AJ213" s="168" t="str">
        <f>IF(SUM(作業所!K213)=0,"",SUM(作業所!K213)/1000)</f>
        <v/>
      </c>
      <c r="AK213" s="168" t="str">
        <f>IF(SUM(作業所!R213)=0,"",SUM(作業所!R213)/1000)</f>
        <v/>
      </c>
      <c r="AL213" s="621" t="str">
        <f>IF(SUM('市受託(公益)'!H213)=0,"",SUM('市受託(公益)'!H213)/1000)</f>
        <v/>
      </c>
      <c r="AM213" s="603"/>
      <c r="AN213" s="174"/>
      <c r="AO213" s="174"/>
      <c r="AP213" s="174"/>
    </row>
    <row r="214" spans="1:52" s="189" customFormat="1" ht="13.8">
      <c r="A214" s="577" t="s">
        <v>169</v>
      </c>
      <c r="B214" s="578"/>
      <c r="C214" s="579"/>
      <c r="D214" s="580"/>
      <c r="E214" s="579"/>
      <c r="F214" s="578"/>
      <c r="G214" s="579"/>
      <c r="H214" s="185">
        <v>839546</v>
      </c>
      <c r="I214" s="185">
        <f t="shared" si="6"/>
        <v>803008</v>
      </c>
      <c r="J214" s="185">
        <f t="shared" si="7"/>
        <v>-36538</v>
      </c>
      <c r="K214" s="186">
        <f>IF(SUM(法人!H214)=0,"",SUM(法人!H214)/1000)</f>
        <v>41495</v>
      </c>
      <c r="L214" s="187">
        <f>IF(SUM(地域!H214)=0,"",SUM(地域!H214)/1000)</f>
        <v>69569</v>
      </c>
      <c r="M214" s="187">
        <f>IF(SUM(相談!H214)=0,"",SUM(相談!H214)/1000)</f>
        <v>51696</v>
      </c>
      <c r="N214" s="187">
        <f>IF(SUM(相談!I214)=0,"",SUM(相談!I214)/1000)</f>
        <v>30496</v>
      </c>
      <c r="O214" s="187">
        <f>IF(SUM(相談!M214)=0,"",SUM(相談!M214)/1000)</f>
        <v>16125</v>
      </c>
      <c r="P214" s="187">
        <f>IF(SUM(相談!Q214)=0,"",SUM(相談!Q214)/1000)</f>
        <v>5075</v>
      </c>
      <c r="Q214" s="187">
        <f>IF(SUM(基金!H214)=0,"",SUM(基金!H214)/1000)</f>
        <v>17</v>
      </c>
      <c r="R214" s="187">
        <f>IF(SUM(善銀!H214)=0,"",SUM(善銀!H214)/1000)</f>
        <v>2010</v>
      </c>
      <c r="S214" s="187">
        <f>IF(SUM(一般募金!H214)=0,"",SUM(一般募金!H214)/1000)</f>
        <v>5711</v>
      </c>
      <c r="T214" s="187" t="str">
        <f>IF(SUM(一般募金!I214)=0,"",SUM(一般募金!I214)/1000)</f>
        <v/>
      </c>
      <c r="U214" s="187">
        <f>IF(SUM(一般募金!K214)=0,"",SUM(一般募金!K214)/1000)</f>
        <v>5711</v>
      </c>
      <c r="V214" s="187">
        <f>IF(SUM(歳末募金!H214)=0,"",SUM(歳末募金!I214)/1000)</f>
        <v>5732</v>
      </c>
      <c r="W214" s="187">
        <f>IF(SUM(センター管理!H214)=0,"",SUM(センター管理!H214)/1000)</f>
        <v>11990</v>
      </c>
      <c r="X214" s="187">
        <f>IF(SUM(センター管理!I214)=0,"",SUM(センター管理!I214)/1000)</f>
        <v>4395</v>
      </c>
      <c r="Y214" s="187">
        <f>IF(SUM(センター管理!L214)=0,"",SUM(センター管理!L214)/1000)</f>
        <v>7595</v>
      </c>
      <c r="Z214" s="187" t="e">
        <f>IF(SUM(センター管理!#REF!)=0,"",SUM(センター管理!#REF!)/1000)</f>
        <v>#REF!</v>
      </c>
      <c r="AA214" s="187">
        <f>IF(SUM(居宅!H214)=0,"",SUM(居宅!H214)/1000)</f>
        <v>520922</v>
      </c>
      <c r="AB214" s="187">
        <f>IF(SUM(居宅!I214)=0,"",SUM(居宅!I214)/1000)</f>
        <v>9161</v>
      </c>
      <c r="AC214" s="187">
        <f>IF(SUM(居宅!L214)=0,"",SUM(居宅!L214)/1000)</f>
        <v>234657</v>
      </c>
      <c r="AD214" s="187">
        <f>IF(SUM(居宅!AB214)=0,"",SUM(居宅!AB214)/1000)</f>
        <v>30872</v>
      </c>
      <c r="AE214" s="187">
        <f>IF(SUM(居宅!AF214)=0,"",SUM(居宅!AF214)/1000)</f>
        <v>108990</v>
      </c>
      <c r="AF214" s="187">
        <f>IF(SUM(居宅!AP214)=0,"",SUM(居宅!AP214)/1000)</f>
        <v>75756</v>
      </c>
      <c r="AG214" s="187">
        <f>IF(SUM(居宅!AT214)=0,"",SUM(居宅!AT214)/1000)</f>
        <v>61486</v>
      </c>
      <c r="AH214" s="187">
        <f>IF(SUM(作業所!H214)=0,"",SUM(作業所!H214)/1000)</f>
        <v>81881</v>
      </c>
      <c r="AI214" s="187">
        <f>IF(SUM(作業所!I214)=0,"",SUM(作業所!I214)/1000)</f>
        <v>1</v>
      </c>
      <c r="AJ214" s="187">
        <f>IF(SUM(作業所!K214)=0,"",SUM(作業所!K214)/1000)</f>
        <v>54214</v>
      </c>
      <c r="AK214" s="187">
        <f>IF(SUM(作業所!R214)=0,"",SUM(作業所!R214)/1000)</f>
        <v>27666</v>
      </c>
      <c r="AL214" s="622">
        <f>IF(SUM('市受託(公益)'!H214)=0,"",SUM('市受託(公益)'!H214)/1000)</f>
        <v>11985</v>
      </c>
      <c r="AM214" s="606">
        <f>IF(SUM('市受託(公益)'!I214)=0,"",SUM('市受託(公益)'!I214)/1000)</f>
        <v>2800</v>
      </c>
      <c r="AN214" s="188">
        <f>IF(SUM('市受託(公益)'!K214)=0,"",SUM('市受託(公益)'!K214)/1000)</f>
        <v>3130</v>
      </c>
      <c r="AO214" s="188">
        <f>IF(SUM('市受託(公益)'!M214)=0,"",SUM('市受託(公益)'!M214)/1000)</f>
        <v>2055</v>
      </c>
      <c r="AP214" s="188" t="e">
        <f>IF(SUM('市受託(公益)'!#REF!)=0,"",SUM('市受託(公益)'!#REF!)/1000)</f>
        <v>#REF!</v>
      </c>
      <c r="AZ214" s="189" t="e">
        <f>SUM(AZ7,AZ12,AZ14,#REF!,AZ56,AZ34,#REF!,AZ66,AZ72,AZ136,AZ165,AZ202,AZ204,#REF!,AZ49,AZ189)</f>
        <v>#REF!</v>
      </c>
    </row>
    <row r="215" spans="1:52" s="169" customFormat="1" ht="13.8" collapsed="1">
      <c r="A215" s="164"/>
      <c r="B215" s="14" t="s">
        <v>468</v>
      </c>
      <c r="C215" s="15" t="s">
        <v>44</v>
      </c>
      <c r="D215" s="16"/>
      <c r="E215" s="165"/>
      <c r="F215" s="14"/>
      <c r="G215" s="165"/>
      <c r="H215" s="166">
        <v>634491</v>
      </c>
      <c r="I215" s="166">
        <f t="shared" si="6"/>
        <v>618243</v>
      </c>
      <c r="J215" s="166">
        <f t="shared" si="7"/>
        <v>-16248</v>
      </c>
      <c r="K215" s="167">
        <f>IF(SUM(法人!H215)=0,"",SUM(法人!H215)/1000)</f>
        <v>49123</v>
      </c>
      <c r="L215" s="168">
        <f>IF(SUM(地域!H215)=0,"",SUM(地域!H215)/1000)</f>
        <v>71349</v>
      </c>
      <c r="M215" s="168">
        <f>IF(SUM(相談!H215)=0,"",SUM(相談!H215)/1000)</f>
        <v>44914</v>
      </c>
      <c r="N215" s="168">
        <f>IF(SUM(相談!I215)=0,"",SUM(相談!I215)/1000)</f>
        <v>42729</v>
      </c>
      <c r="O215" s="168">
        <f>IF(SUM(相談!M215)=0,"",SUM(相談!M215)/1000)</f>
        <v>2185</v>
      </c>
      <c r="P215" s="168" t="str">
        <f>IF(SUM(相談!Q215)=0,"",SUM(相談!Q215)/1000)</f>
        <v/>
      </c>
      <c r="Q215" s="168" t="str">
        <f>IF(SUM(基金!H215)=0,"",SUM(基金!H215)/1000)</f>
        <v/>
      </c>
      <c r="R215" s="168" t="str">
        <f>IF(SUM(善銀!H215)=0,"",SUM(善銀!H215)/1000)</f>
        <v/>
      </c>
      <c r="S215" s="168" t="str">
        <f>IF(SUM(一般募金!H215)=0,"",SUM(一般募金!H215)/1000)</f>
        <v/>
      </c>
      <c r="T215" s="168" t="str">
        <f>IF(SUM(一般募金!I215)=0,"",SUM(一般募金!I215)/1000)</f>
        <v/>
      </c>
      <c r="U215" s="168" t="str">
        <f>IF(SUM(一般募金!K215)=0,"",SUM(一般募金!K215)/1000)</f>
        <v/>
      </c>
      <c r="V215" s="168" t="str">
        <f>IF(SUM(歳末募金!H215)=0,"",SUM(歳末募金!I215)/1000)</f>
        <v/>
      </c>
      <c r="W215" s="168">
        <f>IF(SUM(センター管理!H215)=0,"",SUM(センター管理!H215)/1000)</f>
        <v>2074</v>
      </c>
      <c r="X215" s="168" t="str">
        <f>IF(SUM(センター管理!I215)=0,"",SUM(センター管理!I215)/1000)</f>
        <v/>
      </c>
      <c r="Y215" s="168">
        <f>IF(SUM(センター管理!L215)=0,"",SUM(センター管理!L215)/1000)</f>
        <v>2074</v>
      </c>
      <c r="Z215" s="168" t="e">
        <f>IF(SUM(センター管理!#REF!)=0,"",SUM(センター管理!#REF!)/1000)</f>
        <v>#REF!</v>
      </c>
      <c r="AA215" s="168">
        <f>IF(SUM(居宅!H215)=0,"",SUM(居宅!H215)/1000)</f>
        <v>399894</v>
      </c>
      <c r="AB215" s="168">
        <f>IF(SUM(居宅!I215)=0,"",SUM(居宅!I215)/1000)</f>
        <v>21418</v>
      </c>
      <c r="AC215" s="168">
        <f>IF(SUM(居宅!L215)=0,"",SUM(居宅!L215)/1000)</f>
        <v>168989</v>
      </c>
      <c r="AD215" s="168">
        <f>IF(SUM(居宅!AB215)=0,"",SUM(居宅!AB215)/1000)</f>
        <v>25812</v>
      </c>
      <c r="AE215" s="168">
        <f>IF(SUM(居宅!AF215)=0,"",SUM(居宅!AF215)/1000)</f>
        <v>87557</v>
      </c>
      <c r="AF215" s="168">
        <f>IF(SUM(居宅!AP215)=0,"",SUM(居宅!AP215)/1000)</f>
        <v>47732</v>
      </c>
      <c r="AG215" s="168">
        <f>IF(SUM(居宅!AT215)=0,"",SUM(居宅!AT215)/1000)</f>
        <v>48386</v>
      </c>
      <c r="AH215" s="168">
        <f>IF(SUM(作業所!H215)=0,"",SUM(作業所!H215)/1000)</f>
        <v>47089</v>
      </c>
      <c r="AI215" s="168" t="str">
        <f>IF(SUM(作業所!I215)=0,"",SUM(作業所!I215)/1000)</f>
        <v/>
      </c>
      <c r="AJ215" s="168">
        <f>IF(SUM(作業所!K215)=0,"",SUM(作業所!K215)/1000)</f>
        <v>29663</v>
      </c>
      <c r="AK215" s="168">
        <f>IF(SUM(作業所!R215)=0,"",SUM(作業所!R215)/1000)</f>
        <v>17426</v>
      </c>
      <c r="AL215" s="621">
        <f>IF(SUM('市受託(公益)'!H215)=0,"",SUM('市受託(公益)'!H215)/1000)</f>
        <v>3800</v>
      </c>
      <c r="AM215" s="607">
        <f>IF(SUM('市受託(公益)'!I215)=0,"",SUM('市受託(公益)'!I215)/1000)</f>
        <v>2614</v>
      </c>
      <c r="AN215" s="192">
        <f>IF(SUM('市受託(公益)'!K215)=0,"",SUM('市受託(公益)'!K215)/1000)</f>
        <v>1186</v>
      </c>
      <c r="AO215" s="192" t="str">
        <f>IF(SUM('市受託(公益)'!M215)=0,"",SUM('市受託(公益)'!M215)/1000)</f>
        <v/>
      </c>
      <c r="AP215" s="192" t="e">
        <f>IF(SUM('市受託(公益)'!#REF!)=0,"",SUM('市受託(公益)'!#REF!)/1000)</f>
        <v>#REF!</v>
      </c>
    </row>
    <row r="216" spans="1:52" ht="13.8" hidden="1" outlineLevel="1">
      <c r="A216" s="170"/>
      <c r="B216" s="17"/>
      <c r="C216" s="171"/>
      <c r="D216" s="27" t="s">
        <v>469</v>
      </c>
      <c r="E216" s="47" t="s">
        <v>102</v>
      </c>
      <c r="F216" s="48"/>
      <c r="G216" s="172"/>
      <c r="H216" s="166">
        <v>1770</v>
      </c>
      <c r="I216" s="166">
        <f t="shared" si="6"/>
        <v>1770</v>
      </c>
      <c r="J216" s="166">
        <f t="shared" si="7"/>
        <v>0</v>
      </c>
      <c r="K216" s="167">
        <f>IF(SUM(法人!H216)=0,"",SUM(法人!H216)/1000)</f>
        <v>1770</v>
      </c>
      <c r="L216" s="168" t="str">
        <f>IF(SUM(地域!H216)=0,"",SUM(地域!H216)/1000)</f>
        <v/>
      </c>
      <c r="M216" s="168" t="str">
        <f>IF(SUM(相談!H216)=0,"",SUM(相談!H216)/1000)</f>
        <v/>
      </c>
      <c r="N216" s="168" t="str">
        <f>IF(SUM(相談!I216)=0,"",SUM(相談!I216)/1000)</f>
        <v/>
      </c>
      <c r="O216" s="168" t="str">
        <f>IF(SUM(相談!M216)=0,"",SUM(相談!M216)/1000)</f>
        <v/>
      </c>
      <c r="P216" s="168" t="str">
        <f>IF(SUM(相談!Q216)=0,"",SUM(相談!Q216)/1000)</f>
        <v/>
      </c>
      <c r="Q216" s="168" t="str">
        <f>IF(SUM(基金!H216)=0,"",SUM(基金!H216)/1000)</f>
        <v/>
      </c>
      <c r="R216" s="168" t="str">
        <f>IF(SUM(善銀!H216)=0,"",SUM(善銀!H216)/1000)</f>
        <v/>
      </c>
      <c r="S216" s="168" t="str">
        <f>IF(SUM(一般募金!H216)=0,"",SUM(一般募金!H216)/1000)</f>
        <v/>
      </c>
      <c r="T216" s="168" t="str">
        <f>IF(SUM(一般募金!I216)=0,"",SUM(一般募金!I216)/1000)</f>
        <v/>
      </c>
      <c r="U216" s="168" t="str">
        <f>IF(SUM(一般募金!K216)=0,"",SUM(一般募金!K216)/1000)</f>
        <v/>
      </c>
      <c r="V216" s="168" t="str">
        <f>IF(SUM(歳末募金!H216)=0,"",SUM(歳末募金!I216)/1000)</f>
        <v/>
      </c>
      <c r="W216" s="168" t="str">
        <f>IF(SUM(センター管理!H216)=0,"",SUM(センター管理!H216)/1000)</f>
        <v/>
      </c>
      <c r="X216" s="168" t="str">
        <f>IF(SUM(センター管理!I216)=0,"",SUM(センター管理!I216)/1000)</f>
        <v/>
      </c>
      <c r="Y216" s="168" t="str">
        <f>IF(SUM(センター管理!L216)=0,"",SUM(センター管理!L216)/1000)</f>
        <v/>
      </c>
      <c r="Z216" s="168" t="e">
        <f>IF(SUM(センター管理!#REF!)=0,"",SUM(センター管理!#REF!)/1000)</f>
        <v>#REF!</v>
      </c>
      <c r="AA216" s="168" t="str">
        <f>IF(SUM(居宅!H216)=0,"",SUM(居宅!H216)/1000)</f>
        <v/>
      </c>
      <c r="AB216" s="168" t="str">
        <f>IF(SUM(居宅!I216)=0,"",SUM(居宅!I216)/1000)</f>
        <v/>
      </c>
      <c r="AC216" s="168" t="str">
        <f>IF(SUM(居宅!L216)=0,"",SUM(居宅!L216)/1000)</f>
        <v/>
      </c>
      <c r="AD216" s="168" t="str">
        <f>IF(SUM(居宅!AB216)=0,"",SUM(居宅!AB216)/1000)</f>
        <v/>
      </c>
      <c r="AE216" s="168" t="str">
        <f>IF(SUM(居宅!AF216)=0,"",SUM(居宅!AF216)/1000)</f>
        <v/>
      </c>
      <c r="AF216" s="168" t="str">
        <f>IF(SUM(居宅!AP216)=0,"",SUM(居宅!AP216)/1000)</f>
        <v/>
      </c>
      <c r="AG216" s="168" t="str">
        <f>IF(SUM(居宅!AT216)=0,"",SUM(居宅!AT216)/1000)</f>
        <v/>
      </c>
      <c r="AH216" s="168" t="str">
        <f>IF(SUM(作業所!H216)=0,"",SUM(作業所!H216)/1000)</f>
        <v/>
      </c>
      <c r="AI216" s="168" t="str">
        <f>IF(SUM(作業所!I216)=0,"",SUM(作業所!I216)/1000)</f>
        <v/>
      </c>
      <c r="AJ216" s="168" t="str">
        <f>IF(SUM(作業所!K216)=0,"",SUM(作業所!K216)/1000)</f>
        <v/>
      </c>
      <c r="AK216" s="168" t="str">
        <f>IF(SUM(作業所!R216)=0,"",SUM(作業所!R216)/1000)</f>
        <v/>
      </c>
      <c r="AL216" s="621" t="str">
        <f>IF(SUM('市受託(公益)'!H216)=0,"",SUM('市受託(公益)'!H216)/1000)</f>
        <v/>
      </c>
      <c r="AM216" s="603" t="str">
        <f>IF(SUM('市受託(公益)'!I216)=0,"",SUM('市受託(公益)'!I216)/1000)</f>
        <v/>
      </c>
      <c r="AN216" s="174" t="str">
        <f>IF(SUM('市受託(公益)'!K216)=0,"",SUM('市受託(公益)'!K216)/1000)</f>
        <v/>
      </c>
      <c r="AO216" s="174" t="str">
        <f>IF(SUM('市受託(公益)'!M216)=0,"",SUM('市受託(公益)'!M216)/1000)</f>
        <v/>
      </c>
      <c r="AP216" s="174" t="e">
        <f>IF(SUM('市受託(公益)'!#REF!)=0,"",SUM('市受託(公益)'!#REF!)/1000)</f>
        <v>#REF!</v>
      </c>
    </row>
    <row r="217" spans="1:52" ht="13.8" hidden="1" outlineLevel="1">
      <c r="A217" s="170"/>
      <c r="D217" s="27" t="s">
        <v>470</v>
      </c>
      <c r="E217" s="47" t="s">
        <v>103</v>
      </c>
      <c r="F217" s="48"/>
      <c r="G217" s="172"/>
      <c r="H217" s="166">
        <v>282000</v>
      </c>
      <c r="I217" s="166">
        <f t="shared" si="6"/>
        <v>292057</v>
      </c>
      <c r="J217" s="166">
        <f t="shared" si="7"/>
        <v>10057</v>
      </c>
      <c r="K217" s="167">
        <f>IF(SUM(法人!H217)=0,"",SUM(法人!H217)/1000)</f>
        <v>27986</v>
      </c>
      <c r="L217" s="168">
        <f>IF(SUM(地域!H217)=0,"",SUM(地域!H217)/1000)</f>
        <v>39619</v>
      </c>
      <c r="M217" s="168">
        <f>IF(SUM(相談!H217)=0,"",SUM(相談!H217)/1000)</f>
        <v>18738</v>
      </c>
      <c r="N217" s="168">
        <f>IF(SUM(相談!I217)=0,"",SUM(相談!I217)/1000)</f>
        <v>18738</v>
      </c>
      <c r="O217" s="168" t="str">
        <f>IF(SUM(相談!M217)=0,"",SUM(相談!M217)/1000)</f>
        <v/>
      </c>
      <c r="P217" s="168" t="str">
        <f>IF(SUM(相談!Q217)=0,"",SUM(相談!Q217)/1000)</f>
        <v/>
      </c>
      <c r="Q217" s="168" t="str">
        <f>IF(SUM(基金!H217)=0,"",SUM(基金!H217)/1000)</f>
        <v/>
      </c>
      <c r="R217" s="168" t="str">
        <f>IF(SUM(善銀!H217)=0,"",SUM(善銀!H217)/1000)</f>
        <v/>
      </c>
      <c r="S217" s="168" t="str">
        <f>IF(SUM(一般募金!H217)=0,"",SUM(一般募金!H217)/1000)</f>
        <v/>
      </c>
      <c r="T217" s="168" t="str">
        <f>IF(SUM(一般募金!I217)=0,"",SUM(一般募金!I217)/1000)</f>
        <v/>
      </c>
      <c r="U217" s="168" t="str">
        <f>IF(SUM(一般募金!K217)=0,"",SUM(一般募金!K217)/1000)</f>
        <v/>
      </c>
      <c r="V217" s="168" t="str">
        <f>IF(SUM(歳末募金!H217)=0,"",SUM(歳末募金!I217)/1000)</f>
        <v/>
      </c>
      <c r="W217" s="168" t="str">
        <f>IF(SUM(センター管理!H217)=0,"",SUM(センター管理!H217)/1000)</f>
        <v/>
      </c>
      <c r="X217" s="168" t="str">
        <f>IF(SUM(センター管理!I217)=0,"",SUM(センター管理!I217)/1000)</f>
        <v/>
      </c>
      <c r="Y217" s="168" t="str">
        <f>IF(SUM(センター管理!L217)=0,"",SUM(センター管理!L217)/1000)</f>
        <v/>
      </c>
      <c r="Z217" s="168" t="e">
        <f>IF(SUM(センター管理!#REF!)=0,"",SUM(センター管理!#REF!)/1000)</f>
        <v>#REF!</v>
      </c>
      <c r="AA217" s="168">
        <f>IF(SUM(居宅!H217)=0,"",SUM(居宅!H217)/1000)</f>
        <v>187827</v>
      </c>
      <c r="AB217" s="168">
        <f>IF(SUM(居宅!I217)=0,"",SUM(居宅!I217)/1000)</f>
        <v>13711</v>
      </c>
      <c r="AC217" s="168">
        <f>IF(SUM(居宅!L217)=0,"",SUM(居宅!L217)/1000)</f>
        <v>79100</v>
      </c>
      <c r="AD217" s="168">
        <f>IF(SUM(居宅!AB217)=0,"",SUM(居宅!AB217)/1000)</f>
        <v>8889</v>
      </c>
      <c r="AE217" s="168">
        <f>IF(SUM(居宅!AF217)=0,"",SUM(居宅!AF217)/1000)</f>
        <v>53959</v>
      </c>
      <c r="AF217" s="168">
        <f>IF(SUM(居宅!AP217)=0,"",SUM(居宅!AP217)/1000)</f>
        <v>12365</v>
      </c>
      <c r="AG217" s="168">
        <f>IF(SUM(居宅!AT217)=0,"",SUM(居宅!AT217)/1000)</f>
        <v>19803</v>
      </c>
      <c r="AH217" s="168">
        <f>IF(SUM(作業所!H217)=0,"",SUM(作業所!H217)/1000)</f>
        <v>17887</v>
      </c>
      <c r="AI217" s="168" t="str">
        <f>IF(SUM(作業所!I217)=0,"",SUM(作業所!I217)/1000)</f>
        <v/>
      </c>
      <c r="AJ217" s="168">
        <f>IF(SUM(作業所!K217)=0,"",SUM(作業所!K217)/1000)</f>
        <v>10617</v>
      </c>
      <c r="AK217" s="168">
        <f>IF(SUM(作業所!R217)=0,"",SUM(作業所!R217)/1000)</f>
        <v>7270</v>
      </c>
      <c r="AL217" s="621" t="str">
        <f>IF(SUM('市受託(公益)'!H217)=0,"",SUM('市受託(公益)'!H217)/1000)</f>
        <v/>
      </c>
      <c r="AM217" s="603" t="str">
        <f>IF(SUM('市受託(公益)'!I217)=0,"",SUM('市受託(公益)'!I217)/1000)</f>
        <v/>
      </c>
      <c r="AN217" s="174" t="str">
        <f>IF(SUM('市受託(公益)'!K217)=0,"",SUM('市受託(公益)'!K217)/1000)</f>
        <v/>
      </c>
      <c r="AO217" s="174" t="str">
        <f>IF(SUM('市受託(公益)'!M217)=0,"",SUM('市受託(公益)'!M217)/1000)</f>
        <v/>
      </c>
      <c r="AP217" s="174" t="e">
        <f>IF(SUM('市受託(公益)'!#REF!)=0,"",SUM('市受託(公益)'!#REF!)/1000)</f>
        <v>#REF!</v>
      </c>
    </row>
    <row r="218" spans="1:52" s="563" customFormat="1" ht="13.8" hidden="1" outlineLevel="4">
      <c r="A218" s="564"/>
      <c r="B218" s="641"/>
      <c r="D218" s="565"/>
      <c r="F218" s="545" t="s">
        <v>705</v>
      </c>
      <c r="G218" s="527" t="s">
        <v>931</v>
      </c>
      <c r="H218" s="166"/>
      <c r="I218" s="642">
        <f t="shared" si="6"/>
        <v>258015</v>
      </c>
      <c r="J218" s="642" t="str">
        <f t="shared" si="7"/>
        <v xml:space="preserve"> </v>
      </c>
      <c r="K218" s="167">
        <f>IF(SUM(法人!H218)=0,"",SUM(法人!H218)/1000)</f>
        <v>25968</v>
      </c>
      <c r="L218" s="168">
        <f>IF(SUM(地域!H218)=0,"",SUM(地域!H218)/1000)</f>
        <v>35341</v>
      </c>
      <c r="M218" s="168">
        <f>IF(SUM(相談!H218)=0,"",SUM(相談!H218)/1000)</f>
        <v>16528</v>
      </c>
      <c r="N218" s="168">
        <f>IF(SUM(相談!I218)=0,"",SUM(相談!I218)/1000)</f>
        <v>16528</v>
      </c>
      <c r="O218" s="168" t="str">
        <f>IF(SUM(相談!M218)=0,"",SUM(相談!M218)/1000)</f>
        <v/>
      </c>
      <c r="P218" s="168" t="str">
        <f>IF(SUM(相談!Q218)=0,"",SUM(相談!Q218)/1000)</f>
        <v/>
      </c>
      <c r="Q218" s="168" t="str">
        <f>IF(SUM(基金!H218)=0,"",SUM(基金!H218)/1000)</f>
        <v/>
      </c>
      <c r="R218" s="168" t="str">
        <f>IF(SUM(善銀!H218)=0,"",SUM(善銀!H218)/1000)</f>
        <v/>
      </c>
      <c r="S218" s="168" t="str">
        <f>IF(SUM(一般募金!H218)=0,"",SUM(一般募金!H218)/1000)</f>
        <v/>
      </c>
      <c r="T218" s="168" t="str">
        <f>IF(SUM(一般募金!I218)=0,"",SUM(一般募金!I218)/1000)</f>
        <v/>
      </c>
      <c r="U218" s="168" t="str">
        <f>IF(SUM(一般募金!K218)=0,"",SUM(一般募金!K218)/1000)</f>
        <v/>
      </c>
      <c r="V218" s="168" t="str">
        <f>IF(SUM(歳末募金!H218)=0,"",SUM(歳末募金!I218)/1000)</f>
        <v/>
      </c>
      <c r="W218" s="168" t="str">
        <f>IF(SUM(センター管理!H218)=0,"",SUM(センター管理!H218)/1000)</f>
        <v/>
      </c>
      <c r="X218" s="168" t="str">
        <f>IF(SUM(センター管理!I218)=0,"",SUM(センター管理!I218)/1000)</f>
        <v/>
      </c>
      <c r="Y218" s="168" t="str">
        <f>IF(SUM(センター管理!L218)=0,"",SUM(センター管理!L218)/1000)</f>
        <v/>
      </c>
      <c r="Z218" s="168" t="e">
        <f>IF(SUM(センター管理!#REF!)=0,"",SUM(センター管理!#REF!)/1000)</f>
        <v>#REF!</v>
      </c>
      <c r="AA218" s="168">
        <f>IF(SUM(居宅!H218)=0,"",SUM(居宅!H218)/1000)</f>
        <v>165128</v>
      </c>
      <c r="AB218" s="168">
        <f>IF(SUM(居宅!I218)=0,"",SUM(居宅!I218)/1000)</f>
        <v>12620</v>
      </c>
      <c r="AC218" s="168">
        <f>IF(SUM(居宅!L218)=0,"",SUM(居宅!L218)/1000)</f>
        <v>68210</v>
      </c>
      <c r="AD218" s="168">
        <f>IF(SUM(居宅!AB218)=0,"",SUM(居宅!AB218)/1000)</f>
        <v>8026</v>
      </c>
      <c r="AE218" s="168">
        <f>IF(SUM(居宅!AF218)=0,"",SUM(居宅!AF218)/1000)</f>
        <v>48069</v>
      </c>
      <c r="AF218" s="168">
        <f>IF(SUM(居宅!AP218)=0,"",SUM(居宅!AP218)/1000)</f>
        <v>10898</v>
      </c>
      <c r="AG218" s="168">
        <f>IF(SUM(居宅!AT218)=0,"",SUM(居宅!AT218)/1000)</f>
        <v>17305</v>
      </c>
      <c r="AH218" s="168">
        <f>IF(SUM(作業所!H218)=0,"",SUM(作業所!H218)/1000)</f>
        <v>15050</v>
      </c>
      <c r="AI218" s="168" t="str">
        <f>IF(SUM(作業所!I218)=0,"",SUM(作業所!I218)/1000)</f>
        <v/>
      </c>
      <c r="AJ218" s="168">
        <f>IF(SUM(作業所!K218)=0,"",SUM(作業所!K218)/1000)</f>
        <v>8609</v>
      </c>
      <c r="AK218" s="168">
        <f>IF(SUM(作業所!R218)=0,"",SUM(作業所!R218)/1000)</f>
        <v>6441</v>
      </c>
      <c r="AL218" s="621" t="str">
        <f>IF(SUM('市受託(公益)'!H218)=0,"",SUM('市受託(公益)'!H218)/1000)</f>
        <v/>
      </c>
      <c r="AM218" s="646"/>
      <c r="AN218" s="647"/>
      <c r="AO218" s="647"/>
      <c r="AP218" s="647"/>
    </row>
    <row r="219" spans="1:52" s="563" customFormat="1" ht="13.8" hidden="1" outlineLevel="4">
      <c r="A219" s="564"/>
      <c r="B219" s="641"/>
      <c r="D219" s="565"/>
      <c r="F219" s="545" t="s">
        <v>706</v>
      </c>
      <c r="G219" s="527" t="s">
        <v>932</v>
      </c>
      <c r="H219" s="166"/>
      <c r="I219" s="642">
        <f t="shared" si="6"/>
        <v>5338</v>
      </c>
      <c r="J219" s="642" t="str">
        <f t="shared" si="7"/>
        <v xml:space="preserve"> </v>
      </c>
      <c r="K219" s="167">
        <f>IF(SUM(法人!H219)=0,"",SUM(法人!H219)/1000)</f>
        <v>191</v>
      </c>
      <c r="L219" s="168">
        <f>IF(SUM(地域!H219)=0,"",SUM(地域!H219)/1000)</f>
        <v>791</v>
      </c>
      <c r="M219" s="168">
        <f>IF(SUM(相談!H219)=0,"",SUM(相談!H219)/1000)</f>
        <v>445</v>
      </c>
      <c r="N219" s="168">
        <f>IF(SUM(相談!I219)=0,"",SUM(相談!I219)/1000)</f>
        <v>445</v>
      </c>
      <c r="O219" s="168" t="str">
        <f>IF(SUM(相談!M219)=0,"",SUM(相談!M219)/1000)</f>
        <v/>
      </c>
      <c r="P219" s="168" t="str">
        <f>IF(SUM(相談!Q219)=0,"",SUM(相談!Q219)/1000)</f>
        <v/>
      </c>
      <c r="Q219" s="168" t="str">
        <f>IF(SUM(基金!H219)=0,"",SUM(基金!H219)/1000)</f>
        <v/>
      </c>
      <c r="R219" s="168" t="str">
        <f>IF(SUM(善銀!H219)=0,"",SUM(善銀!H219)/1000)</f>
        <v/>
      </c>
      <c r="S219" s="168" t="str">
        <f>IF(SUM(一般募金!H219)=0,"",SUM(一般募金!H219)/1000)</f>
        <v/>
      </c>
      <c r="T219" s="168" t="str">
        <f>IF(SUM(一般募金!I219)=0,"",SUM(一般募金!I219)/1000)</f>
        <v/>
      </c>
      <c r="U219" s="168" t="str">
        <f>IF(SUM(一般募金!K219)=0,"",SUM(一般募金!K219)/1000)</f>
        <v/>
      </c>
      <c r="V219" s="168" t="str">
        <f>IF(SUM(歳末募金!H219)=0,"",SUM(歳末募金!I219)/1000)</f>
        <v/>
      </c>
      <c r="W219" s="168" t="str">
        <f>IF(SUM(センター管理!H219)=0,"",SUM(センター管理!H219)/1000)</f>
        <v/>
      </c>
      <c r="X219" s="168" t="str">
        <f>IF(SUM(センター管理!I219)=0,"",SUM(センター管理!I219)/1000)</f>
        <v/>
      </c>
      <c r="Y219" s="168" t="str">
        <f>IF(SUM(センター管理!L219)=0,"",SUM(センター管理!L219)/1000)</f>
        <v/>
      </c>
      <c r="Z219" s="168" t="e">
        <f>IF(SUM(センター管理!#REF!)=0,"",SUM(センター管理!#REF!)/1000)</f>
        <v>#REF!</v>
      </c>
      <c r="AA219" s="168">
        <f>IF(SUM(居宅!H219)=0,"",SUM(居宅!H219)/1000)</f>
        <v>3503</v>
      </c>
      <c r="AB219" s="168">
        <f>IF(SUM(居宅!I219)=0,"",SUM(居宅!I219)/1000)</f>
        <v>207</v>
      </c>
      <c r="AC219" s="168">
        <f>IF(SUM(居宅!L219)=0,"",SUM(居宅!L219)/1000)</f>
        <v>1391</v>
      </c>
      <c r="AD219" s="168">
        <f>IF(SUM(居宅!AB219)=0,"",SUM(居宅!AB219)/1000)</f>
        <v>113</v>
      </c>
      <c r="AE219" s="168">
        <f>IF(SUM(居宅!AF219)=0,"",SUM(居宅!AF219)/1000)</f>
        <v>1277</v>
      </c>
      <c r="AF219" s="168">
        <f>IF(SUM(居宅!AP219)=0,"",SUM(居宅!AP219)/1000)</f>
        <v>209</v>
      </c>
      <c r="AG219" s="168">
        <f>IF(SUM(居宅!AT219)=0,"",SUM(居宅!AT219)/1000)</f>
        <v>306</v>
      </c>
      <c r="AH219" s="168">
        <f>IF(SUM(作業所!H219)=0,"",SUM(作業所!H219)/1000)</f>
        <v>408</v>
      </c>
      <c r="AI219" s="168" t="str">
        <f>IF(SUM(作業所!I219)=0,"",SUM(作業所!I219)/1000)</f>
        <v/>
      </c>
      <c r="AJ219" s="168">
        <f>IF(SUM(作業所!K219)=0,"",SUM(作業所!K219)/1000)</f>
        <v>290</v>
      </c>
      <c r="AK219" s="168">
        <f>IF(SUM(作業所!R219)=0,"",SUM(作業所!R219)/1000)</f>
        <v>118</v>
      </c>
      <c r="AL219" s="621" t="str">
        <f>IF(SUM('市受託(公益)'!H219)=0,"",SUM('市受託(公益)'!H219)/1000)</f>
        <v/>
      </c>
      <c r="AM219" s="646"/>
      <c r="AN219" s="647"/>
      <c r="AO219" s="647"/>
      <c r="AP219" s="647"/>
    </row>
    <row r="220" spans="1:52" s="563" customFormat="1" ht="13.8" hidden="1" outlineLevel="4">
      <c r="A220" s="564"/>
      <c r="B220" s="641"/>
      <c r="D220" s="565"/>
      <c r="F220" s="545" t="s">
        <v>703</v>
      </c>
      <c r="G220" s="527" t="s">
        <v>933</v>
      </c>
      <c r="H220" s="166"/>
      <c r="I220" s="642">
        <f t="shared" si="6"/>
        <v>22550</v>
      </c>
      <c r="J220" s="642" t="str">
        <f t="shared" si="7"/>
        <v xml:space="preserve"> </v>
      </c>
      <c r="K220" s="167">
        <f>IF(SUM(法人!H220)=0,"",SUM(法人!H220)/1000)</f>
        <v>1827</v>
      </c>
      <c r="L220" s="168">
        <f>IF(SUM(地域!H220)=0,"",SUM(地域!H220)/1000)</f>
        <v>3487</v>
      </c>
      <c r="M220" s="168">
        <f>IF(SUM(相談!H220)=0,"",SUM(相談!H220)/1000)</f>
        <v>1765</v>
      </c>
      <c r="N220" s="168">
        <f>IF(SUM(相談!I220)=0,"",SUM(相談!I220)/1000)</f>
        <v>1765</v>
      </c>
      <c r="O220" s="168" t="str">
        <f>IF(SUM(相談!M220)=0,"",SUM(相談!M220)/1000)</f>
        <v/>
      </c>
      <c r="P220" s="168" t="str">
        <f>IF(SUM(相談!Q220)=0,"",SUM(相談!Q220)/1000)</f>
        <v/>
      </c>
      <c r="Q220" s="168" t="str">
        <f>IF(SUM(基金!H220)=0,"",SUM(基金!H220)/1000)</f>
        <v/>
      </c>
      <c r="R220" s="168" t="str">
        <f>IF(SUM(善銀!H220)=0,"",SUM(善銀!H220)/1000)</f>
        <v/>
      </c>
      <c r="S220" s="168" t="str">
        <f>IF(SUM(一般募金!H220)=0,"",SUM(一般募金!H220)/1000)</f>
        <v/>
      </c>
      <c r="T220" s="168" t="str">
        <f>IF(SUM(一般募金!I220)=0,"",SUM(一般募金!I220)/1000)</f>
        <v/>
      </c>
      <c r="U220" s="168" t="str">
        <f>IF(SUM(一般募金!K220)=0,"",SUM(一般募金!K220)/1000)</f>
        <v/>
      </c>
      <c r="V220" s="168" t="str">
        <f>IF(SUM(歳末募金!H220)=0,"",SUM(歳末募金!I220)/1000)</f>
        <v/>
      </c>
      <c r="W220" s="168" t="str">
        <f>IF(SUM(センター管理!H220)=0,"",SUM(センター管理!H220)/1000)</f>
        <v/>
      </c>
      <c r="X220" s="168" t="str">
        <f>IF(SUM(センター管理!I220)=0,"",SUM(センター管理!I220)/1000)</f>
        <v/>
      </c>
      <c r="Y220" s="168" t="str">
        <f>IF(SUM(センター管理!L220)=0,"",SUM(センター管理!L220)/1000)</f>
        <v/>
      </c>
      <c r="Z220" s="168" t="e">
        <f>IF(SUM(センター管理!#REF!)=0,"",SUM(センター管理!#REF!)/1000)</f>
        <v>#REF!</v>
      </c>
      <c r="AA220" s="168">
        <f>IF(SUM(居宅!H220)=0,"",SUM(居宅!H220)/1000)</f>
        <v>13600</v>
      </c>
      <c r="AB220" s="168">
        <f>IF(SUM(居宅!I220)=0,"",SUM(居宅!I220)/1000)</f>
        <v>855</v>
      </c>
      <c r="AC220" s="168">
        <f>IF(SUM(居宅!L220)=0,"",SUM(居宅!L220)/1000)</f>
        <v>4943</v>
      </c>
      <c r="AD220" s="168">
        <f>IF(SUM(居宅!AB220)=0,"",SUM(居宅!AB220)/1000)</f>
        <v>334</v>
      </c>
      <c r="AE220" s="168">
        <f>IF(SUM(居宅!AF220)=0,"",SUM(居宅!AF220)/1000)</f>
        <v>4613</v>
      </c>
      <c r="AF220" s="168">
        <f>IF(SUM(居宅!AP220)=0,"",SUM(居宅!AP220)/1000)</f>
        <v>663</v>
      </c>
      <c r="AG220" s="168">
        <f>IF(SUM(居宅!AT220)=0,"",SUM(居宅!AT220)/1000)</f>
        <v>2192</v>
      </c>
      <c r="AH220" s="168">
        <f>IF(SUM(作業所!H220)=0,"",SUM(作業所!H220)/1000)</f>
        <v>1871</v>
      </c>
      <c r="AI220" s="168" t="str">
        <f>IF(SUM(作業所!I220)=0,"",SUM(作業所!I220)/1000)</f>
        <v/>
      </c>
      <c r="AJ220" s="168">
        <f>IF(SUM(作業所!K220)=0,"",SUM(作業所!K220)/1000)</f>
        <v>1394</v>
      </c>
      <c r="AK220" s="168">
        <f>IF(SUM(作業所!R220)=0,"",SUM(作業所!R220)/1000)</f>
        <v>477</v>
      </c>
      <c r="AL220" s="621" t="str">
        <f>IF(SUM('市受託(公益)'!H220)=0,"",SUM('市受託(公益)'!H220)/1000)</f>
        <v/>
      </c>
      <c r="AM220" s="646"/>
      <c r="AN220" s="647"/>
      <c r="AO220" s="647"/>
      <c r="AP220" s="647"/>
    </row>
    <row r="221" spans="1:52" s="563" customFormat="1" ht="13.8" hidden="1" outlineLevel="4">
      <c r="A221" s="564"/>
      <c r="B221" s="641"/>
      <c r="D221" s="565"/>
      <c r="F221" s="545" t="s">
        <v>707</v>
      </c>
      <c r="G221" s="527" t="s">
        <v>934</v>
      </c>
      <c r="H221" s="166"/>
      <c r="I221" s="642">
        <f t="shared" si="6"/>
        <v>6154</v>
      </c>
      <c r="J221" s="642" t="str">
        <f t="shared" si="7"/>
        <v xml:space="preserve"> </v>
      </c>
      <c r="K221" s="167" t="str">
        <f>IF(SUM(法人!H221)=0,"",SUM(法人!H221)/1000)</f>
        <v/>
      </c>
      <c r="L221" s="168" t="str">
        <f>IF(SUM(地域!H221)=0,"",SUM(地域!H221)/1000)</f>
        <v/>
      </c>
      <c r="M221" s="168" t="str">
        <f>IF(SUM(相談!H221)=0,"",SUM(相談!H221)/1000)</f>
        <v/>
      </c>
      <c r="N221" s="168" t="str">
        <f>IF(SUM(相談!I221)=0,"",SUM(相談!I221)/1000)</f>
        <v/>
      </c>
      <c r="O221" s="168" t="str">
        <f>IF(SUM(相談!M221)=0,"",SUM(相談!M221)/1000)</f>
        <v/>
      </c>
      <c r="P221" s="168" t="str">
        <f>IF(SUM(相談!Q221)=0,"",SUM(相談!Q221)/1000)</f>
        <v/>
      </c>
      <c r="Q221" s="168" t="str">
        <f>IF(SUM(基金!H221)=0,"",SUM(基金!H221)/1000)</f>
        <v/>
      </c>
      <c r="R221" s="168" t="str">
        <f>IF(SUM(善銀!H221)=0,"",SUM(善銀!H221)/1000)</f>
        <v/>
      </c>
      <c r="S221" s="168" t="str">
        <f>IF(SUM(一般募金!H221)=0,"",SUM(一般募金!H221)/1000)</f>
        <v/>
      </c>
      <c r="T221" s="168" t="str">
        <f>IF(SUM(一般募金!I221)=0,"",SUM(一般募金!I221)/1000)</f>
        <v/>
      </c>
      <c r="U221" s="168" t="str">
        <f>IF(SUM(一般募金!K221)=0,"",SUM(一般募金!K221)/1000)</f>
        <v/>
      </c>
      <c r="V221" s="168" t="str">
        <f>IF(SUM(歳末募金!H221)=0,"",SUM(歳末募金!I221)/1000)</f>
        <v/>
      </c>
      <c r="W221" s="168" t="str">
        <f>IF(SUM(センター管理!H221)=0,"",SUM(センター管理!H221)/1000)</f>
        <v/>
      </c>
      <c r="X221" s="168" t="str">
        <f>IF(SUM(センター管理!I221)=0,"",SUM(センター管理!I221)/1000)</f>
        <v/>
      </c>
      <c r="Y221" s="168" t="str">
        <f>IF(SUM(センター管理!L221)=0,"",SUM(センター管理!L221)/1000)</f>
        <v/>
      </c>
      <c r="Z221" s="168" t="e">
        <f>IF(SUM(センター管理!#REF!)=0,"",SUM(センター管理!#REF!)/1000)</f>
        <v>#REF!</v>
      </c>
      <c r="AA221" s="168">
        <f>IF(SUM(居宅!H221)=0,"",SUM(居宅!H221)/1000)</f>
        <v>5596</v>
      </c>
      <c r="AB221" s="168">
        <f>IF(SUM(居宅!I221)=0,"",SUM(居宅!I221)/1000)</f>
        <v>29</v>
      </c>
      <c r="AC221" s="168">
        <f>IF(SUM(居宅!L221)=0,"",SUM(居宅!L221)/1000)</f>
        <v>4556</v>
      </c>
      <c r="AD221" s="168">
        <f>IF(SUM(居宅!AB221)=0,"",SUM(居宅!AB221)/1000)</f>
        <v>416</v>
      </c>
      <c r="AE221" s="168" t="str">
        <f>IF(SUM(居宅!AF221)=0,"",SUM(居宅!AF221)/1000)</f>
        <v/>
      </c>
      <c r="AF221" s="168">
        <f>IF(SUM(居宅!AP221)=0,"",SUM(居宅!AP221)/1000)</f>
        <v>595</v>
      </c>
      <c r="AG221" s="168" t="str">
        <f>IF(SUM(居宅!AT221)=0,"",SUM(居宅!AT221)/1000)</f>
        <v/>
      </c>
      <c r="AH221" s="168">
        <f>IF(SUM(作業所!H221)=0,"",SUM(作業所!H221)/1000)</f>
        <v>558</v>
      </c>
      <c r="AI221" s="168" t="str">
        <f>IF(SUM(作業所!I221)=0,"",SUM(作業所!I221)/1000)</f>
        <v/>
      </c>
      <c r="AJ221" s="168">
        <f>IF(SUM(作業所!K221)=0,"",SUM(作業所!K221)/1000)</f>
        <v>324</v>
      </c>
      <c r="AK221" s="168">
        <f>IF(SUM(作業所!R221)=0,"",SUM(作業所!R221)/1000)</f>
        <v>234</v>
      </c>
      <c r="AL221" s="621" t="str">
        <f>IF(SUM('市受託(公益)'!H221)=0,"",SUM('市受託(公益)'!H221)/1000)</f>
        <v/>
      </c>
      <c r="AM221" s="646"/>
      <c r="AN221" s="647"/>
      <c r="AO221" s="647"/>
      <c r="AP221" s="647"/>
    </row>
    <row r="222" spans="1:52" ht="13.8" hidden="1" outlineLevel="1">
      <c r="A222" s="170"/>
      <c r="D222" s="27" t="s">
        <v>471</v>
      </c>
      <c r="E222" s="47" t="s">
        <v>104</v>
      </c>
      <c r="F222" s="48"/>
      <c r="G222" s="172"/>
      <c r="H222" s="166">
        <v>95000</v>
      </c>
      <c r="I222" s="166">
        <f t="shared" si="6"/>
        <v>97346</v>
      </c>
      <c r="J222" s="166">
        <f t="shared" si="7"/>
        <v>2346</v>
      </c>
      <c r="K222" s="167">
        <f>IF(SUM(法人!H222)=0,"",SUM(法人!H222)/1000)</f>
        <v>9573</v>
      </c>
      <c r="L222" s="168">
        <f>IF(SUM(地域!H222)=0,"",SUM(地域!H222)/1000)</f>
        <v>13177</v>
      </c>
      <c r="M222" s="168">
        <f>IF(SUM(相談!H222)=0,"",SUM(相談!H222)/1000)</f>
        <v>6512</v>
      </c>
      <c r="N222" s="168">
        <f>IF(SUM(相談!I222)=0,"",SUM(相談!I222)/1000)</f>
        <v>6512</v>
      </c>
      <c r="O222" s="168" t="str">
        <f>IF(SUM(相談!M222)=0,"",SUM(相談!M222)/1000)</f>
        <v/>
      </c>
      <c r="P222" s="168" t="str">
        <f>IF(SUM(相談!Q222)=0,"",SUM(相談!Q222)/1000)</f>
        <v/>
      </c>
      <c r="Q222" s="168" t="str">
        <f>IF(SUM(基金!H222)=0,"",SUM(基金!H222)/1000)</f>
        <v/>
      </c>
      <c r="R222" s="168" t="str">
        <f>IF(SUM(善銀!H222)=0,"",SUM(善銀!H222)/1000)</f>
        <v/>
      </c>
      <c r="S222" s="168" t="str">
        <f>IF(SUM(一般募金!H222)=0,"",SUM(一般募金!H222)/1000)</f>
        <v/>
      </c>
      <c r="T222" s="168" t="str">
        <f>IF(SUM(一般募金!I222)=0,"",SUM(一般募金!I222)/1000)</f>
        <v/>
      </c>
      <c r="U222" s="168" t="str">
        <f>IF(SUM(一般募金!K222)=0,"",SUM(一般募金!K222)/1000)</f>
        <v/>
      </c>
      <c r="V222" s="168" t="str">
        <f>IF(SUM(歳末募金!H222)=0,"",SUM(歳末募金!I222)/1000)</f>
        <v/>
      </c>
      <c r="W222" s="168" t="str">
        <f>IF(SUM(センター管理!H222)=0,"",SUM(センター管理!H222)/1000)</f>
        <v/>
      </c>
      <c r="X222" s="168" t="str">
        <f>IF(SUM(センター管理!I222)=0,"",SUM(センター管理!I222)/1000)</f>
        <v/>
      </c>
      <c r="Y222" s="168" t="str">
        <f>IF(SUM(センター管理!L222)=0,"",SUM(センター管理!L222)/1000)</f>
        <v/>
      </c>
      <c r="Z222" s="168" t="e">
        <f>IF(SUM(センター管理!#REF!)=0,"",SUM(センター管理!#REF!)/1000)</f>
        <v>#REF!</v>
      </c>
      <c r="AA222" s="168">
        <f>IF(SUM(居宅!H222)=0,"",SUM(居宅!H222)/1000)</f>
        <v>61408</v>
      </c>
      <c r="AB222" s="168">
        <f>IF(SUM(居宅!I222)=0,"",SUM(居宅!I222)/1000)</f>
        <v>4638</v>
      </c>
      <c r="AC222" s="168">
        <f>IF(SUM(居宅!L222)=0,"",SUM(居宅!L222)/1000)</f>
        <v>26205</v>
      </c>
      <c r="AD222" s="168">
        <f>IF(SUM(居宅!AB222)=0,"",SUM(居宅!AB222)/1000)</f>
        <v>3103</v>
      </c>
      <c r="AE222" s="168">
        <f>IF(SUM(居宅!AF222)=0,"",SUM(居宅!AF222)/1000)</f>
        <v>17128</v>
      </c>
      <c r="AF222" s="168">
        <f>IF(SUM(居宅!AP222)=0,"",SUM(居宅!AP222)/1000)</f>
        <v>4515</v>
      </c>
      <c r="AG222" s="168">
        <f>IF(SUM(居宅!AT222)=0,"",SUM(居宅!AT222)/1000)</f>
        <v>5819</v>
      </c>
      <c r="AH222" s="168">
        <f>IF(SUM(作業所!H222)=0,"",SUM(作業所!H222)/1000)</f>
        <v>6516</v>
      </c>
      <c r="AI222" s="168" t="str">
        <f>IF(SUM(作業所!I222)=0,"",SUM(作業所!I222)/1000)</f>
        <v/>
      </c>
      <c r="AJ222" s="168">
        <f>IF(SUM(作業所!K222)=0,"",SUM(作業所!K222)/1000)</f>
        <v>3687</v>
      </c>
      <c r="AK222" s="168">
        <f>IF(SUM(作業所!R222)=0,"",SUM(作業所!R222)/1000)</f>
        <v>2829</v>
      </c>
      <c r="AL222" s="621">
        <f>IF(SUM('市受託(公益)'!H222)=0,"",SUM('市受託(公益)'!H222)/1000)</f>
        <v>160</v>
      </c>
      <c r="AM222" s="603">
        <f>IF(SUM('市受託(公益)'!I222)=0,"",SUM('市受託(公益)'!I222)/1000)</f>
        <v>160</v>
      </c>
      <c r="AN222" s="174" t="str">
        <f>IF(SUM('市受託(公益)'!K222)=0,"",SUM('市受託(公益)'!K222)/1000)</f>
        <v/>
      </c>
      <c r="AO222" s="174" t="str">
        <f>IF(SUM('市受託(公益)'!M222)=0,"",SUM('市受託(公益)'!M222)/1000)</f>
        <v/>
      </c>
      <c r="AP222" s="174" t="e">
        <f>IF(SUM('市受託(公益)'!#REF!)=0,"",SUM('市受託(公益)'!#REF!)/1000)</f>
        <v>#REF!</v>
      </c>
    </row>
    <row r="223" spans="1:52" s="563" customFormat="1" ht="13.8" hidden="1" outlineLevel="4">
      <c r="A223" s="564"/>
      <c r="B223" s="641"/>
      <c r="D223" s="565"/>
      <c r="F223" s="545" t="s">
        <v>705</v>
      </c>
      <c r="G223" s="527" t="s">
        <v>935</v>
      </c>
      <c r="H223" s="166"/>
      <c r="I223" s="642">
        <f t="shared" si="6"/>
        <v>45106</v>
      </c>
      <c r="J223" s="642" t="str">
        <f t="shared" si="7"/>
        <v xml:space="preserve"> </v>
      </c>
      <c r="K223" s="167">
        <f>IF(SUM(法人!H223)=0,"",SUM(法人!H223)/1000)</f>
        <v>4698</v>
      </c>
      <c r="L223" s="168">
        <f>IF(SUM(地域!H223)=0,"",SUM(地域!H223)/1000)</f>
        <v>6508</v>
      </c>
      <c r="M223" s="168">
        <f>IF(SUM(相談!H223)=0,"",SUM(相談!H223)/1000)</f>
        <v>2936</v>
      </c>
      <c r="N223" s="168">
        <f>IF(SUM(相談!I223)=0,"",SUM(相談!I223)/1000)</f>
        <v>2936</v>
      </c>
      <c r="O223" s="168" t="str">
        <f>IF(SUM(相談!M223)=0,"",SUM(相談!M223)/1000)</f>
        <v/>
      </c>
      <c r="P223" s="168" t="str">
        <f>IF(SUM(相談!Q223)=0,"",SUM(相談!Q223)/1000)</f>
        <v/>
      </c>
      <c r="Q223" s="168" t="str">
        <f>IF(SUM(基金!H223)=0,"",SUM(基金!H223)/1000)</f>
        <v/>
      </c>
      <c r="R223" s="168" t="str">
        <f>IF(SUM(善銀!H223)=0,"",SUM(善銀!H223)/1000)</f>
        <v/>
      </c>
      <c r="S223" s="168" t="str">
        <f>IF(SUM(一般募金!H223)=0,"",SUM(一般募金!H223)/1000)</f>
        <v/>
      </c>
      <c r="T223" s="168" t="str">
        <f>IF(SUM(一般募金!I223)=0,"",SUM(一般募金!I223)/1000)</f>
        <v/>
      </c>
      <c r="U223" s="168" t="str">
        <f>IF(SUM(一般募金!K223)=0,"",SUM(一般募金!K223)/1000)</f>
        <v/>
      </c>
      <c r="V223" s="168" t="str">
        <f>IF(SUM(歳末募金!H223)=0,"",SUM(歳末募金!I223)/1000)</f>
        <v/>
      </c>
      <c r="W223" s="168" t="str">
        <f>IF(SUM(センター管理!H223)=0,"",SUM(センター管理!H223)/1000)</f>
        <v/>
      </c>
      <c r="X223" s="168" t="str">
        <f>IF(SUM(センター管理!I223)=0,"",SUM(センター管理!I223)/1000)</f>
        <v/>
      </c>
      <c r="Y223" s="168" t="str">
        <f>IF(SUM(センター管理!L223)=0,"",SUM(センター管理!L223)/1000)</f>
        <v/>
      </c>
      <c r="Z223" s="168" t="e">
        <f>IF(SUM(センター管理!#REF!)=0,"",SUM(センター管理!#REF!)/1000)</f>
        <v>#REF!</v>
      </c>
      <c r="AA223" s="168">
        <f>IF(SUM(居宅!H223)=0,"",SUM(居宅!H223)/1000)</f>
        <v>28107</v>
      </c>
      <c r="AB223" s="168">
        <f>IF(SUM(居宅!I223)=0,"",SUM(居宅!I223)/1000)</f>
        <v>2237</v>
      </c>
      <c r="AC223" s="168">
        <f>IF(SUM(居宅!L223)=0,"",SUM(居宅!L223)/1000)</f>
        <v>11848</v>
      </c>
      <c r="AD223" s="168">
        <f>IF(SUM(居宅!AB223)=0,"",SUM(居宅!AB223)/1000)</f>
        <v>1388</v>
      </c>
      <c r="AE223" s="168">
        <f>IF(SUM(居宅!AF223)=0,"",SUM(居宅!AF223)/1000)</f>
        <v>8112</v>
      </c>
      <c r="AF223" s="168">
        <f>IF(SUM(居宅!AP223)=0,"",SUM(居宅!AP223)/1000)</f>
        <v>1912</v>
      </c>
      <c r="AG223" s="168">
        <f>IF(SUM(居宅!AT223)=0,"",SUM(居宅!AT223)/1000)</f>
        <v>2610</v>
      </c>
      <c r="AH223" s="168">
        <f>IF(SUM(作業所!H223)=0,"",SUM(作業所!H223)/1000)</f>
        <v>2857</v>
      </c>
      <c r="AI223" s="168" t="str">
        <f>IF(SUM(作業所!I223)=0,"",SUM(作業所!I223)/1000)</f>
        <v/>
      </c>
      <c r="AJ223" s="168">
        <f>IF(SUM(作業所!K223)=0,"",SUM(作業所!K223)/1000)</f>
        <v>1580</v>
      </c>
      <c r="AK223" s="168">
        <f>IF(SUM(作業所!R223)=0,"",SUM(作業所!R223)/1000)</f>
        <v>1277</v>
      </c>
      <c r="AL223" s="621" t="str">
        <f>IF(SUM('市受託(公益)'!H223)=0,"",SUM('市受託(公益)'!H223)/1000)</f>
        <v/>
      </c>
      <c r="AM223" s="646"/>
      <c r="AN223" s="647"/>
      <c r="AO223" s="647"/>
      <c r="AP223" s="647"/>
    </row>
    <row r="224" spans="1:52" s="563" customFormat="1" ht="13.8" hidden="1" outlineLevel="4">
      <c r="A224" s="564"/>
      <c r="B224" s="641"/>
      <c r="D224" s="565"/>
      <c r="F224" s="545" t="s">
        <v>706</v>
      </c>
      <c r="G224" s="527" t="s">
        <v>936</v>
      </c>
      <c r="H224" s="166"/>
      <c r="I224" s="642">
        <f t="shared" si="6"/>
        <v>49405</v>
      </c>
      <c r="J224" s="642" t="str">
        <f t="shared" si="7"/>
        <v xml:space="preserve"> </v>
      </c>
      <c r="K224" s="167">
        <f>IF(SUM(法人!H224)=0,"",SUM(法人!H224)/1000)</f>
        <v>4875</v>
      </c>
      <c r="L224" s="168">
        <f>IF(SUM(地域!H224)=0,"",SUM(地域!H224)/1000)</f>
        <v>6669</v>
      </c>
      <c r="M224" s="168">
        <f>IF(SUM(相談!H224)=0,"",SUM(相談!H224)/1000)</f>
        <v>3576</v>
      </c>
      <c r="N224" s="168">
        <f>IF(SUM(相談!I224)=0,"",SUM(相談!I224)/1000)</f>
        <v>3576</v>
      </c>
      <c r="O224" s="168" t="str">
        <f>IF(SUM(相談!M224)=0,"",SUM(相談!M224)/1000)</f>
        <v/>
      </c>
      <c r="P224" s="168" t="str">
        <f>IF(SUM(相談!Q224)=0,"",SUM(相談!Q224)/1000)</f>
        <v/>
      </c>
      <c r="Q224" s="168" t="str">
        <f>IF(SUM(基金!H224)=0,"",SUM(基金!H224)/1000)</f>
        <v/>
      </c>
      <c r="R224" s="168" t="str">
        <f>IF(SUM(善銀!H224)=0,"",SUM(善銀!H224)/1000)</f>
        <v/>
      </c>
      <c r="S224" s="168" t="str">
        <f>IF(SUM(一般募金!H224)=0,"",SUM(一般募金!H224)/1000)</f>
        <v/>
      </c>
      <c r="T224" s="168" t="str">
        <f>IF(SUM(一般募金!I224)=0,"",SUM(一般募金!I224)/1000)</f>
        <v/>
      </c>
      <c r="U224" s="168" t="str">
        <f>IF(SUM(一般募金!K224)=0,"",SUM(一般募金!K224)/1000)</f>
        <v/>
      </c>
      <c r="V224" s="168" t="str">
        <f>IF(SUM(歳末募金!H224)=0,"",SUM(歳末募金!I224)/1000)</f>
        <v/>
      </c>
      <c r="W224" s="168" t="str">
        <f>IF(SUM(センター管理!H224)=0,"",SUM(センター管理!H224)/1000)</f>
        <v/>
      </c>
      <c r="X224" s="168" t="str">
        <f>IF(SUM(センター管理!I224)=0,"",SUM(センター管理!I224)/1000)</f>
        <v/>
      </c>
      <c r="Y224" s="168" t="str">
        <f>IF(SUM(センター管理!L224)=0,"",SUM(センター管理!L224)/1000)</f>
        <v/>
      </c>
      <c r="Z224" s="168" t="e">
        <f>IF(SUM(センター管理!#REF!)=0,"",SUM(センター管理!#REF!)/1000)</f>
        <v>#REF!</v>
      </c>
      <c r="AA224" s="168">
        <f>IF(SUM(居宅!H224)=0,"",SUM(居宅!H224)/1000)</f>
        <v>31042</v>
      </c>
      <c r="AB224" s="168">
        <f>IF(SUM(居宅!I224)=0,"",SUM(居宅!I224)/1000)</f>
        <v>2401</v>
      </c>
      <c r="AC224" s="168">
        <f>IF(SUM(居宅!L224)=0,"",SUM(居宅!L224)/1000)</f>
        <v>12708</v>
      </c>
      <c r="AD224" s="168">
        <f>IF(SUM(居宅!AB224)=0,"",SUM(居宅!AB224)/1000)</f>
        <v>1488</v>
      </c>
      <c r="AE224" s="168">
        <f>IF(SUM(居宅!AF224)=0,"",SUM(居宅!AF224)/1000)</f>
        <v>9014</v>
      </c>
      <c r="AF224" s="168">
        <f>IF(SUM(居宅!AP224)=0,"",SUM(居宅!AP224)/1000)</f>
        <v>2222</v>
      </c>
      <c r="AG224" s="168">
        <f>IF(SUM(居宅!AT224)=0,"",SUM(居宅!AT224)/1000)</f>
        <v>3209</v>
      </c>
      <c r="AH224" s="168">
        <f>IF(SUM(作業所!H224)=0,"",SUM(作業所!H224)/1000)</f>
        <v>3083</v>
      </c>
      <c r="AI224" s="168" t="str">
        <f>IF(SUM(作業所!I224)=0,"",SUM(作業所!I224)/1000)</f>
        <v/>
      </c>
      <c r="AJ224" s="168">
        <f>IF(SUM(作業所!K224)=0,"",SUM(作業所!K224)/1000)</f>
        <v>1699</v>
      </c>
      <c r="AK224" s="168">
        <f>IF(SUM(作業所!R224)=0,"",SUM(作業所!R224)/1000)</f>
        <v>1384</v>
      </c>
      <c r="AL224" s="621">
        <f>IF(SUM('市受託(公益)'!H224)=0,"",SUM('市受託(公益)'!H224)/1000)</f>
        <v>160</v>
      </c>
      <c r="AM224" s="646"/>
      <c r="AN224" s="647"/>
      <c r="AO224" s="647"/>
      <c r="AP224" s="647"/>
    </row>
    <row r="225" spans="1:42" s="563" customFormat="1" ht="13.8" hidden="1" outlineLevel="4">
      <c r="A225" s="564"/>
      <c r="B225" s="641"/>
      <c r="D225" s="565"/>
      <c r="F225" s="545" t="s">
        <v>703</v>
      </c>
      <c r="G225" s="527" t="s">
        <v>937</v>
      </c>
      <c r="H225" s="166"/>
      <c r="I225" s="642">
        <f t="shared" si="6"/>
        <v>2835</v>
      </c>
      <c r="J225" s="642" t="str">
        <f t="shared" si="7"/>
        <v xml:space="preserve"> </v>
      </c>
      <c r="K225" s="167" t="str">
        <f>IF(SUM(法人!H225)=0,"",SUM(法人!H225)/1000)</f>
        <v/>
      </c>
      <c r="L225" s="168" t="str">
        <f>IF(SUM(地域!H225)=0,"",SUM(地域!H225)/1000)</f>
        <v/>
      </c>
      <c r="M225" s="168" t="str">
        <f>IF(SUM(相談!H225)=0,"",SUM(相談!H225)/1000)</f>
        <v/>
      </c>
      <c r="N225" s="168" t="str">
        <f>IF(SUM(相談!I225)=0,"",SUM(相談!I225)/1000)</f>
        <v/>
      </c>
      <c r="O225" s="168" t="str">
        <f>IF(SUM(相談!M225)=0,"",SUM(相談!M225)/1000)</f>
        <v/>
      </c>
      <c r="P225" s="168" t="str">
        <f>IF(SUM(相談!Q225)=0,"",SUM(相談!Q225)/1000)</f>
        <v/>
      </c>
      <c r="Q225" s="168" t="str">
        <f>IF(SUM(基金!H225)=0,"",SUM(基金!H225)/1000)</f>
        <v/>
      </c>
      <c r="R225" s="168" t="str">
        <f>IF(SUM(善銀!H225)=0,"",SUM(善銀!H225)/1000)</f>
        <v/>
      </c>
      <c r="S225" s="168" t="str">
        <f>IF(SUM(一般募金!H225)=0,"",SUM(一般募金!H225)/1000)</f>
        <v/>
      </c>
      <c r="T225" s="168" t="str">
        <f>IF(SUM(一般募金!I225)=0,"",SUM(一般募金!I225)/1000)</f>
        <v/>
      </c>
      <c r="U225" s="168" t="str">
        <f>IF(SUM(一般募金!K225)=0,"",SUM(一般募金!K225)/1000)</f>
        <v/>
      </c>
      <c r="V225" s="168" t="str">
        <f>IF(SUM(歳末募金!H225)=0,"",SUM(歳末募金!I225)/1000)</f>
        <v/>
      </c>
      <c r="W225" s="168" t="str">
        <f>IF(SUM(センター管理!H225)=0,"",SUM(センター管理!H225)/1000)</f>
        <v/>
      </c>
      <c r="X225" s="168" t="str">
        <f>IF(SUM(センター管理!I225)=0,"",SUM(センター管理!I225)/1000)</f>
        <v/>
      </c>
      <c r="Y225" s="168" t="str">
        <f>IF(SUM(センター管理!L225)=0,"",SUM(センター管理!L225)/1000)</f>
        <v/>
      </c>
      <c r="Z225" s="168" t="e">
        <f>IF(SUM(センター管理!#REF!)=0,"",SUM(センター管理!#REF!)/1000)</f>
        <v>#REF!</v>
      </c>
      <c r="AA225" s="168">
        <f>IF(SUM(居宅!H225)=0,"",SUM(居宅!H225)/1000)</f>
        <v>2259</v>
      </c>
      <c r="AB225" s="168" t="str">
        <f>IF(SUM(居宅!I225)=0,"",SUM(居宅!I225)/1000)</f>
        <v/>
      </c>
      <c r="AC225" s="168">
        <f>IF(SUM(居宅!L225)=0,"",SUM(居宅!L225)/1000)</f>
        <v>1649</v>
      </c>
      <c r="AD225" s="168">
        <f>IF(SUM(居宅!AB225)=0,"",SUM(居宅!AB225)/1000)</f>
        <v>227</v>
      </c>
      <c r="AE225" s="168">
        <f>IF(SUM(居宅!AF225)=0,"",SUM(居宅!AF225)/1000)</f>
        <v>2</v>
      </c>
      <c r="AF225" s="168">
        <f>IF(SUM(居宅!AP225)=0,"",SUM(居宅!AP225)/1000)</f>
        <v>381</v>
      </c>
      <c r="AG225" s="168" t="str">
        <f>IF(SUM(居宅!AT225)=0,"",SUM(居宅!AT225)/1000)</f>
        <v/>
      </c>
      <c r="AH225" s="168">
        <f>IF(SUM(作業所!H225)=0,"",SUM(作業所!H225)/1000)</f>
        <v>576</v>
      </c>
      <c r="AI225" s="168" t="str">
        <f>IF(SUM(作業所!I225)=0,"",SUM(作業所!I225)/1000)</f>
        <v/>
      </c>
      <c r="AJ225" s="168">
        <f>IF(SUM(作業所!K225)=0,"",SUM(作業所!K225)/1000)</f>
        <v>408</v>
      </c>
      <c r="AK225" s="168">
        <f>IF(SUM(作業所!R225)=0,"",SUM(作業所!R225)/1000)</f>
        <v>168</v>
      </c>
      <c r="AL225" s="621" t="str">
        <f>IF(SUM('市受託(公益)'!H225)=0,"",SUM('市受託(公益)'!H225)/1000)</f>
        <v/>
      </c>
      <c r="AM225" s="646"/>
      <c r="AN225" s="647"/>
      <c r="AO225" s="647"/>
      <c r="AP225" s="647"/>
    </row>
    <row r="226" spans="1:42" s="563" customFormat="1" ht="13.8" hidden="1" outlineLevel="4">
      <c r="A226" s="564"/>
      <c r="B226" s="641"/>
      <c r="D226" s="565"/>
      <c r="F226" s="545" t="s">
        <v>713</v>
      </c>
      <c r="G226" s="527" t="s">
        <v>938</v>
      </c>
      <c r="H226" s="166"/>
      <c r="I226" s="642" t="str">
        <f t="shared" si="6"/>
        <v/>
      </c>
      <c r="J226" s="642" t="str">
        <f t="shared" si="7"/>
        <v xml:space="preserve"> </v>
      </c>
      <c r="K226" s="167" t="str">
        <f>IF(SUM(法人!H226)=0,"",SUM(法人!H226)/1000)</f>
        <v/>
      </c>
      <c r="L226" s="168" t="str">
        <f>IF(SUM(地域!H226)=0,"",SUM(地域!H226)/1000)</f>
        <v/>
      </c>
      <c r="M226" s="168" t="str">
        <f>IF(SUM(相談!H226)=0,"",SUM(相談!H226)/1000)</f>
        <v/>
      </c>
      <c r="N226" s="168" t="str">
        <f>IF(SUM(相談!I226)=0,"",SUM(相談!I226)/1000)</f>
        <v/>
      </c>
      <c r="O226" s="168" t="str">
        <f>IF(SUM(相談!M226)=0,"",SUM(相談!M226)/1000)</f>
        <v/>
      </c>
      <c r="P226" s="168" t="str">
        <f>IF(SUM(相談!Q226)=0,"",SUM(相談!Q226)/1000)</f>
        <v/>
      </c>
      <c r="Q226" s="168" t="str">
        <f>IF(SUM(基金!H226)=0,"",SUM(基金!H226)/1000)</f>
        <v/>
      </c>
      <c r="R226" s="168" t="str">
        <f>IF(SUM(善銀!H226)=0,"",SUM(善銀!H226)/1000)</f>
        <v/>
      </c>
      <c r="S226" s="168" t="str">
        <f>IF(SUM(一般募金!H226)=0,"",SUM(一般募金!H226)/1000)</f>
        <v/>
      </c>
      <c r="T226" s="168" t="str">
        <f>IF(SUM(一般募金!I226)=0,"",SUM(一般募金!I226)/1000)</f>
        <v/>
      </c>
      <c r="U226" s="168" t="str">
        <f>IF(SUM(一般募金!K226)=0,"",SUM(一般募金!K226)/1000)</f>
        <v/>
      </c>
      <c r="V226" s="168" t="str">
        <f>IF(SUM(歳末募金!H226)=0,"",SUM(歳末募金!I226)/1000)</f>
        <v/>
      </c>
      <c r="W226" s="168" t="str">
        <f>IF(SUM(センター管理!H226)=0,"",SUM(センター管理!H226)/1000)</f>
        <v/>
      </c>
      <c r="X226" s="168" t="str">
        <f>IF(SUM(センター管理!I226)=0,"",SUM(センター管理!I226)/1000)</f>
        <v/>
      </c>
      <c r="Y226" s="168" t="str">
        <f>IF(SUM(センター管理!L226)=0,"",SUM(センター管理!L226)/1000)</f>
        <v/>
      </c>
      <c r="Z226" s="168" t="e">
        <f>IF(SUM(センター管理!#REF!)=0,"",SUM(センター管理!#REF!)/1000)</f>
        <v>#REF!</v>
      </c>
      <c r="AA226" s="168" t="str">
        <f>IF(SUM(居宅!H226)=0,"",SUM(居宅!H226)/1000)</f>
        <v/>
      </c>
      <c r="AB226" s="168" t="str">
        <f>IF(SUM(居宅!I226)=0,"",SUM(居宅!I226)/1000)</f>
        <v/>
      </c>
      <c r="AC226" s="168" t="str">
        <f>IF(SUM(居宅!L226)=0,"",SUM(居宅!L226)/1000)</f>
        <v/>
      </c>
      <c r="AD226" s="168" t="str">
        <f>IF(SUM(居宅!AB226)=0,"",SUM(居宅!AB226)/1000)</f>
        <v/>
      </c>
      <c r="AE226" s="168" t="str">
        <f>IF(SUM(居宅!AF226)=0,"",SUM(居宅!AF226)/1000)</f>
        <v/>
      </c>
      <c r="AF226" s="168" t="str">
        <f>IF(SUM(居宅!AP226)=0,"",SUM(居宅!AP226)/1000)</f>
        <v/>
      </c>
      <c r="AG226" s="168" t="str">
        <f>IF(SUM(居宅!AT226)=0,"",SUM(居宅!AT226)/1000)</f>
        <v/>
      </c>
      <c r="AH226" s="168" t="str">
        <f>IF(SUM(作業所!H226)=0,"",SUM(作業所!H226)/1000)</f>
        <v/>
      </c>
      <c r="AI226" s="168" t="str">
        <f>IF(SUM(作業所!I226)=0,"",SUM(作業所!I226)/1000)</f>
        <v/>
      </c>
      <c r="AJ226" s="168" t="str">
        <f>IF(SUM(作業所!K226)=0,"",SUM(作業所!K226)/1000)</f>
        <v/>
      </c>
      <c r="AK226" s="168" t="str">
        <f>IF(SUM(作業所!R226)=0,"",SUM(作業所!R226)/1000)</f>
        <v/>
      </c>
      <c r="AL226" s="621" t="str">
        <f>IF(SUM('市受託(公益)'!H226)=0,"",SUM('市受託(公益)'!H226)/1000)</f>
        <v/>
      </c>
      <c r="AM226" s="646"/>
      <c r="AN226" s="647"/>
      <c r="AO226" s="647"/>
      <c r="AP226" s="647"/>
    </row>
    <row r="227" spans="1:42" ht="13.8" hidden="1" outlineLevel="1">
      <c r="A227" s="170"/>
      <c r="D227" s="27" t="s">
        <v>472</v>
      </c>
      <c r="E227" s="47" t="s">
        <v>105</v>
      </c>
      <c r="F227" s="48"/>
      <c r="G227" s="172"/>
      <c r="H227" s="166">
        <v>160000</v>
      </c>
      <c r="I227" s="166">
        <f t="shared" si="6"/>
        <v>155723</v>
      </c>
      <c r="J227" s="166">
        <f t="shared" si="7"/>
        <v>-4277</v>
      </c>
      <c r="K227" s="167">
        <f>IF(SUM(法人!H227)=0,"",SUM(法人!H227)/1000)</f>
        <v>3539</v>
      </c>
      <c r="L227" s="168">
        <f>IF(SUM(地域!H227)=0,"",SUM(地域!H227)/1000)</f>
        <v>9505</v>
      </c>
      <c r="M227" s="168">
        <f>IF(SUM(相談!H227)=0,"",SUM(相談!H227)/1000)</f>
        <v>14334</v>
      </c>
      <c r="N227" s="168">
        <f>IF(SUM(相談!I227)=0,"",SUM(相談!I227)/1000)</f>
        <v>12162</v>
      </c>
      <c r="O227" s="168">
        <f>IF(SUM(相談!M227)=0,"",SUM(相談!M227)/1000)</f>
        <v>2172</v>
      </c>
      <c r="P227" s="168" t="str">
        <f>IF(SUM(相談!Q227)=0,"",SUM(相談!Q227)/1000)</f>
        <v/>
      </c>
      <c r="Q227" s="168" t="str">
        <f>IF(SUM(基金!H227)=0,"",SUM(基金!H227)/1000)</f>
        <v/>
      </c>
      <c r="R227" s="168" t="str">
        <f>IF(SUM(善銀!H227)=0,"",SUM(善銀!H227)/1000)</f>
        <v/>
      </c>
      <c r="S227" s="168" t="str">
        <f>IF(SUM(一般募金!H227)=0,"",SUM(一般募金!H227)/1000)</f>
        <v/>
      </c>
      <c r="T227" s="168" t="str">
        <f>IF(SUM(一般募金!I227)=0,"",SUM(一般募金!I227)/1000)</f>
        <v/>
      </c>
      <c r="U227" s="168" t="str">
        <f>IF(SUM(一般募金!K227)=0,"",SUM(一般募金!K227)/1000)</f>
        <v/>
      </c>
      <c r="V227" s="168" t="str">
        <f>IF(SUM(歳末募金!H227)=0,"",SUM(歳末募金!I227)/1000)</f>
        <v/>
      </c>
      <c r="W227" s="168">
        <f>IF(SUM(センター管理!H227)=0,"",SUM(センター管理!H227)/1000)</f>
        <v>1945</v>
      </c>
      <c r="X227" s="168" t="str">
        <f>IF(SUM(センター管理!I227)=0,"",SUM(センター管理!I227)/1000)</f>
        <v/>
      </c>
      <c r="Y227" s="168">
        <f>IF(SUM(センター管理!L227)=0,"",SUM(センター管理!L227)/1000)</f>
        <v>1945</v>
      </c>
      <c r="Z227" s="168" t="e">
        <f>IF(SUM(センター管理!#REF!)=0,"",SUM(センター管理!#REF!)/1000)</f>
        <v>#REF!</v>
      </c>
      <c r="AA227" s="168">
        <f>IF(SUM(居宅!H227)=0,"",SUM(居宅!H227)/1000)</f>
        <v>105532</v>
      </c>
      <c r="AB227" s="168" t="str">
        <f>IF(SUM(居宅!I227)=0,"",SUM(居宅!I227)/1000)</f>
        <v/>
      </c>
      <c r="AC227" s="168">
        <f>IF(SUM(居宅!L227)=0,"",SUM(居宅!L227)/1000)</f>
        <v>45702</v>
      </c>
      <c r="AD227" s="168">
        <f>IF(SUM(居宅!AB227)=0,"",SUM(居宅!AB227)/1000)</f>
        <v>11351</v>
      </c>
      <c r="AE227" s="168">
        <f>IF(SUM(居宅!AF227)=0,"",SUM(居宅!AF227)/1000)</f>
        <v>4543</v>
      </c>
      <c r="AF227" s="168">
        <f>IF(SUM(居宅!AP227)=0,"",SUM(居宅!AP227)/1000)</f>
        <v>25936</v>
      </c>
      <c r="AG227" s="168">
        <f>IF(SUM(居宅!AT227)=0,"",SUM(居宅!AT227)/1000)</f>
        <v>18000</v>
      </c>
      <c r="AH227" s="168">
        <f>IF(SUM(作業所!H227)=0,"",SUM(作業所!H227)/1000)</f>
        <v>17608</v>
      </c>
      <c r="AI227" s="168" t="str">
        <f>IF(SUM(作業所!I227)=0,"",SUM(作業所!I227)/1000)</f>
        <v/>
      </c>
      <c r="AJ227" s="168">
        <f>IF(SUM(作業所!K227)=0,"",SUM(作業所!K227)/1000)</f>
        <v>12358</v>
      </c>
      <c r="AK227" s="168">
        <f>IF(SUM(作業所!R227)=0,"",SUM(作業所!R227)/1000)</f>
        <v>5250</v>
      </c>
      <c r="AL227" s="621">
        <f>IF(SUM('市受託(公益)'!H227)=0,"",SUM('市受託(公益)'!H227)/1000)</f>
        <v>3260</v>
      </c>
      <c r="AM227" s="603">
        <f>IF(SUM('市受託(公益)'!I227)=0,"",SUM('市受託(公益)'!I227)/1000)</f>
        <v>2077</v>
      </c>
      <c r="AN227" s="174">
        <f>IF(SUM('市受託(公益)'!K227)=0,"",SUM('市受託(公益)'!K227)/1000)</f>
        <v>1183</v>
      </c>
      <c r="AO227" s="174" t="str">
        <f>IF(SUM('市受託(公益)'!M227)=0,"",SUM('市受託(公益)'!M227)/1000)</f>
        <v/>
      </c>
      <c r="AP227" s="174" t="e">
        <f>IF(SUM('市受託(公益)'!#REF!)=0,"",SUM('市受託(公益)'!#REF!)/1000)</f>
        <v>#REF!</v>
      </c>
    </row>
    <row r="228" spans="1:42" s="563" customFormat="1" ht="13.8" hidden="1" outlineLevel="4">
      <c r="A228" s="564"/>
      <c r="B228" s="641"/>
      <c r="D228" s="565"/>
      <c r="F228" s="545" t="s">
        <v>705</v>
      </c>
      <c r="G228" s="527" t="s">
        <v>939</v>
      </c>
      <c r="H228" s="166"/>
      <c r="I228" s="642">
        <f t="shared" si="6"/>
        <v>9648</v>
      </c>
      <c r="J228" s="642" t="str">
        <f t="shared" si="7"/>
        <v xml:space="preserve"> </v>
      </c>
      <c r="K228" s="167" t="str">
        <f>IF(SUM(法人!H228)=0,"",SUM(法人!H228)/1000)</f>
        <v/>
      </c>
      <c r="L228" s="168" t="str">
        <f>IF(SUM(地域!H228)=0,"",SUM(地域!H228)/1000)</f>
        <v/>
      </c>
      <c r="M228" s="168">
        <f>IF(SUM(相談!H228)=0,"",SUM(相談!H228)/1000)</f>
        <v>4576</v>
      </c>
      <c r="N228" s="168">
        <f>IF(SUM(相談!I228)=0,"",SUM(相談!I228)/1000)</f>
        <v>4576</v>
      </c>
      <c r="O228" s="168" t="str">
        <f>IF(SUM(相談!M228)=0,"",SUM(相談!M228)/1000)</f>
        <v/>
      </c>
      <c r="P228" s="168" t="str">
        <f>IF(SUM(相談!Q228)=0,"",SUM(相談!Q228)/1000)</f>
        <v/>
      </c>
      <c r="Q228" s="168" t="str">
        <f>IF(SUM(基金!H228)=0,"",SUM(基金!H228)/1000)</f>
        <v/>
      </c>
      <c r="R228" s="168" t="str">
        <f>IF(SUM(善銀!H228)=0,"",SUM(善銀!H228)/1000)</f>
        <v/>
      </c>
      <c r="S228" s="168" t="str">
        <f>IF(SUM(一般募金!H228)=0,"",SUM(一般募金!H228)/1000)</f>
        <v/>
      </c>
      <c r="T228" s="168" t="str">
        <f>IF(SUM(一般募金!I228)=0,"",SUM(一般募金!I228)/1000)</f>
        <v/>
      </c>
      <c r="U228" s="168" t="str">
        <f>IF(SUM(一般募金!K228)=0,"",SUM(一般募金!K228)/1000)</f>
        <v/>
      </c>
      <c r="V228" s="168" t="str">
        <f>IF(SUM(歳末募金!H228)=0,"",SUM(歳末募金!I228)/1000)</f>
        <v/>
      </c>
      <c r="W228" s="168" t="str">
        <f>IF(SUM(センター管理!H228)=0,"",SUM(センター管理!H228)/1000)</f>
        <v/>
      </c>
      <c r="X228" s="168" t="str">
        <f>IF(SUM(センター管理!I228)=0,"",SUM(センター管理!I228)/1000)</f>
        <v/>
      </c>
      <c r="Y228" s="168" t="str">
        <f>IF(SUM(センター管理!L228)=0,"",SUM(センター管理!L228)/1000)</f>
        <v/>
      </c>
      <c r="Z228" s="168" t="e">
        <f>IF(SUM(センター管理!#REF!)=0,"",SUM(センター管理!#REF!)/1000)</f>
        <v>#REF!</v>
      </c>
      <c r="AA228" s="168">
        <f>IF(SUM(居宅!H228)=0,"",SUM(居宅!H228)/1000)</f>
        <v>1526</v>
      </c>
      <c r="AB228" s="168" t="str">
        <f>IF(SUM(居宅!I228)=0,"",SUM(居宅!I228)/1000)</f>
        <v/>
      </c>
      <c r="AC228" s="168" t="str">
        <f>IF(SUM(居宅!L228)=0,"",SUM(居宅!L228)/1000)</f>
        <v/>
      </c>
      <c r="AD228" s="168" t="str">
        <f>IF(SUM(居宅!AB228)=0,"",SUM(居宅!AB228)/1000)</f>
        <v/>
      </c>
      <c r="AE228" s="168" t="str">
        <f>IF(SUM(居宅!AF228)=0,"",SUM(居宅!AF228)/1000)</f>
        <v/>
      </c>
      <c r="AF228" s="168">
        <f>IF(SUM(居宅!AP228)=0,"",SUM(居宅!AP228)/1000)</f>
        <v>1526</v>
      </c>
      <c r="AG228" s="168" t="str">
        <f>IF(SUM(居宅!AT228)=0,"",SUM(居宅!AT228)/1000)</f>
        <v/>
      </c>
      <c r="AH228" s="168">
        <f>IF(SUM(作業所!H228)=0,"",SUM(作業所!H228)/1000)</f>
        <v>1624</v>
      </c>
      <c r="AI228" s="168" t="str">
        <f>IF(SUM(作業所!I228)=0,"",SUM(作業所!I228)/1000)</f>
        <v/>
      </c>
      <c r="AJ228" s="168" t="str">
        <f>IF(SUM(作業所!K228)=0,"",SUM(作業所!K228)/1000)</f>
        <v/>
      </c>
      <c r="AK228" s="168">
        <f>IF(SUM(作業所!R228)=0,"",SUM(作業所!R228)/1000)</f>
        <v>1624</v>
      </c>
      <c r="AL228" s="621">
        <f>IF(SUM('市受託(公益)'!H228)=0,"",SUM('市受託(公益)'!H228)/1000)</f>
        <v>1922</v>
      </c>
      <c r="AM228" s="646"/>
      <c r="AN228" s="647"/>
      <c r="AO228" s="647"/>
      <c r="AP228" s="647"/>
    </row>
    <row r="229" spans="1:42" s="563" customFormat="1" ht="13.8" hidden="1" outlineLevel="4">
      <c r="A229" s="564"/>
      <c r="B229" s="641"/>
      <c r="D229" s="565"/>
      <c r="F229" s="545" t="s">
        <v>706</v>
      </c>
      <c r="G229" s="527" t="s">
        <v>940</v>
      </c>
      <c r="H229" s="166" t="s">
        <v>914</v>
      </c>
      <c r="I229" s="642">
        <f t="shared" si="6"/>
        <v>348</v>
      </c>
      <c r="J229" s="642" t="str">
        <f t="shared" si="7"/>
        <v xml:space="preserve"> </v>
      </c>
      <c r="K229" s="167" t="str">
        <f>IF(SUM(法人!H229)=0,"",SUM(法人!H229)/1000)</f>
        <v/>
      </c>
      <c r="L229" s="168" t="str">
        <f>IF(SUM(地域!H229)=0,"",SUM(地域!H229)/1000)</f>
        <v/>
      </c>
      <c r="M229" s="168">
        <f>IF(SUM(相談!H229)=0,"",SUM(相談!H229)/1000)</f>
        <v>101</v>
      </c>
      <c r="N229" s="168">
        <f>IF(SUM(相談!I229)=0,"",SUM(相談!I229)/1000)</f>
        <v>101</v>
      </c>
      <c r="O229" s="168" t="str">
        <f>IF(SUM(相談!M229)=0,"",SUM(相談!M229)/1000)</f>
        <v/>
      </c>
      <c r="P229" s="168" t="str">
        <f>IF(SUM(相談!Q229)=0,"",SUM(相談!Q229)/1000)</f>
        <v/>
      </c>
      <c r="Q229" s="168" t="str">
        <f>IF(SUM(基金!H229)=0,"",SUM(基金!H229)/1000)</f>
        <v/>
      </c>
      <c r="R229" s="168" t="str">
        <f>IF(SUM(善銀!H229)=0,"",SUM(善銀!H229)/1000)</f>
        <v/>
      </c>
      <c r="S229" s="168" t="str">
        <f>IF(SUM(一般募金!H229)=0,"",SUM(一般募金!H229)/1000)</f>
        <v/>
      </c>
      <c r="T229" s="168" t="str">
        <f>IF(SUM(一般募金!I229)=0,"",SUM(一般募金!I229)/1000)</f>
        <v/>
      </c>
      <c r="U229" s="168" t="str">
        <f>IF(SUM(一般募金!K229)=0,"",SUM(一般募金!K229)/1000)</f>
        <v/>
      </c>
      <c r="V229" s="168" t="str">
        <f>IF(SUM(歳末募金!H229)=0,"",SUM(歳末募金!I229)/1000)</f>
        <v/>
      </c>
      <c r="W229" s="168" t="str">
        <f>IF(SUM(センター管理!H229)=0,"",SUM(センター管理!H229)/1000)</f>
        <v/>
      </c>
      <c r="X229" s="168" t="str">
        <f>IF(SUM(センター管理!I229)=0,"",SUM(センター管理!I229)/1000)</f>
        <v/>
      </c>
      <c r="Y229" s="168" t="str">
        <f>IF(SUM(センター管理!L229)=0,"",SUM(センター管理!L229)/1000)</f>
        <v/>
      </c>
      <c r="Z229" s="168" t="e">
        <f>IF(SUM(センター管理!#REF!)=0,"",SUM(センター管理!#REF!)/1000)</f>
        <v>#REF!</v>
      </c>
      <c r="AA229" s="168">
        <f>IF(SUM(居宅!H229)=0,"",SUM(居宅!H229)/1000)</f>
        <v>92</v>
      </c>
      <c r="AB229" s="168" t="str">
        <f>IF(SUM(居宅!I229)=0,"",SUM(居宅!I229)/1000)</f>
        <v/>
      </c>
      <c r="AC229" s="168" t="str">
        <f>IF(SUM(居宅!L229)=0,"",SUM(居宅!L229)/1000)</f>
        <v/>
      </c>
      <c r="AD229" s="168" t="str">
        <f>IF(SUM(居宅!AB229)=0,"",SUM(居宅!AB229)/1000)</f>
        <v/>
      </c>
      <c r="AE229" s="168" t="str">
        <f>IF(SUM(居宅!AF229)=0,"",SUM(居宅!AF229)/1000)</f>
        <v/>
      </c>
      <c r="AF229" s="168">
        <f>IF(SUM(居宅!AP229)=0,"",SUM(居宅!AP229)/1000)</f>
        <v>92</v>
      </c>
      <c r="AG229" s="168" t="str">
        <f>IF(SUM(居宅!AT229)=0,"",SUM(居宅!AT229)/1000)</f>
        <v/>
      </c>
      <c r="AH229" s="168" t="str">
        <f>IF(SUM(作業所!H229)=0,"",SUM(作業所!H229)/1000)</f>
        <v/>
      </c>
      <c r="AI229" s="168" t="str">
        <f>IF(SUM(作業所!I229)=0,"",SUM(作業所!I229)/1000)</f>
        <v/>
      </c>
      <c r="AJ229" s="168" t="str">
        <f>IF(SUM(作業所!K229)=0,"",SUM(作業所!K229)/1000)</f>
        <v/>
      </c>
      <c r="AK229" s="168" t="str">
        <f>IF(SUM(作業所!R229)=0,"",SUM(作業所!R229)/1000)</f>
        <v/>
      </c>
      <c r="AL229" s="621">
        <f>IF(SUM('市受託(公益)'!H229)=0,"",SUM('市受託(公益)'!H229)/1000)</f>
        <v>155</v>
      </c>
      <c r="AM229" s="646"/>
      <c r="AN229" s="647"/>
      <c r="AO229" s="647"/>
      <c r="AP229" s="647"/>
    </row>
    <row r="230" spans="1:42" s="563" customFormat="1" ht="13.8" hidden="1" outlineLevel="4">
      <c r="A230" s="564"/>
      <c r="B230" s="641"/>
      <c r="D230" s="565"/>
      <c r="F230" s="545" t="s">
        <v>703</v>
      </c>
      <c r="G230" s="527" t="s">
        <v>941</v>
      </c>
      <c r="H230" s="166" t="s">
        <v>914</v>
      </c>
      <c r="I230" s="642" t="str">
        <f t="shared" si="6"/>
        <v/>
      </c>
      <c r="J230" s="642" t="str">
        <f t="shared" si="7"/>
        <v xml:space="preserve"> </v>
      </c>
      <c r="K230" s="167" t="str">
        <f>IF(SUM(法人!H230)=0,"",SUM(法人!H230)/1000)</f>
        <v/>
      </c>
      <c r="L230" s="168" t="str">
        <f>IF(SUM(地域!H230)=0,"",SUM(地域!H230)/1000)</f>
        <v/>
      </c>
      <c r="M230" s="168" t="str">
        <f>IF(SUM(相談!H230)=0,"",SUM(相談!H230)/1000)</f>
        <v/>
      </c>
      <c r="N230" s="168" t="str">
        <f>IF(SUM(相談!I230)=0,"",SUM(相談!I230)/1000)</f>
        <v/>
      </c>
      <c r="O230" s="168" t="str">
        <f>IF(SUM(相談!M230)=0,"",SUM(相談!M230)/1000)</f>
        <v/>
      </c>
      <c r="P230" s="168" t="str">
        <f>IF(SUM(相談!Q230)=0,"",SUM(相談!Q230)/1000)</f>
        <v/>
      </c>
      <c r="Q230" s="168" t="str">
        <f>IF(SUM(基金!H230)=0,"",SUM(基金!H230)/1000)</f>
        <v/>
      </c>
      <c r="R230" s="168" t="str">
        <f>IF(SUM(善銀!H230)=0,"",SUM(善銀!H230)/1000)</f>
        <v/>
      </c>
      <c r="S230" s="168" t="str">
        <f>IF(SUM(一般募金!H230)=0,"",SUM(一般募金!H230)/1000)</f>
        <v/>
      </c>
      <c r="T230" s="168" t="str">
        <f>IF(SUM(一般募金!I230)=0,"",SUM(一般募金!I230)/1000)</f>
        <v/>
      </c>
      <c r="U230" s="168" t="str">
        <f>IF(SUM(一般募金!K230)=0,"",SUM(一般募金!K230)/1000)</f>
        <v/>
      </c>
      <c r="V230" s="168" t="str">
        <f>IF(SUM(歳末募金!H230)=0,"",SUM(歳末募金!I230)/1000)</f>
        <v/>
      </c>
      <c r="W230" s="168" t="str">
        <f>IF(SUM(センター管理!H230)=0,"",SUM(センター管理!H230)/1000)</f>
        <v/>
      </c>
      <c r="X230" s="168" t="str">
        <f>IF(SUM(センター管理!I230)=0,"",SUM(センター管理!I230)/1000)</f>
        <v/>
      </c>
      <c r="Y230" s="168" t="str">
        <f>IF(SUM(センター管理!L230)=0,"",SUM(センター管理!L230)/1000)</f>
        <v/>
      </c>
      <c r="Z230" s="168" t="e">
        <f>IF(SUM(センター管理!#REF!)=0,"",SUM(センター管理!#REF!)/1000)</f>
        <v>#REF!</v>
      </c>
      <c r="AA230" s="168" t="str">
        <f>IF(SUM(居宅!H230)=0,"",SUM(居宅!H230)/1000)</f>
        <v/>
      </c>
      <c r="AB230" s="168" t="str">
        <f>IF(SUM(居宅!I230)=0,"",SUM(居宅!I230)/1000)</f>
        <v/>
      </c>
      <c r="AC230" s="168" t="str">
        <f>IF(SUM(居宅!L230)=0,"",SUM(居宅!L230)/1000)</f>
        <v/>
      </c>
      <c r="AD230" s="168" t="str">
        <f>IF(SUM(居宅!AB230)=0,"",SUM(居宅!AB230)/1000)</f>
        <v/>
      </c>
      <c r="AE230" s="168" t="str">
        <f>IF(SUM(居宅!AF230)=0,"",SUM(居宅!AF230)/1000)</f>
        <v/>
      </c>
      <c r="AF230" s="168" t="str">
        <f>IF(SUM(居宅!AP230)=0,"",SUM(居宅!AP230)/1000)</f>
        <v/>
      </c>
      <c r="AG230" s="168" t="str">
        <f>IF(SUM(居宅!AT230)=0,"",SUM(居宅!AT230)/1000)</f>
        <v/>
      </c>
      <c r="AH230" s="168" t="str">
        <f>IF(SUM(作業所!H230)=0,"",SUM(作業所!H230)/1000)</f>
        <v/>
      </c>
      <c r="AI230" s="168" t="str">
        <f>IF(SUM(作業所!I230)=0,"",SUM(作業所!I230)/1000)</f>
        <v/>
      </c>
      <c r="AJ230" s="168" t="str">
        <f>IF(SUM(作業所!K230)=0,"",SUM(作業所!K230)/1000)</f>
        <v/>
      </c>
      <c r="AK230" s="168" t="str">
        <f>IF(SUM(作業所!R230)=0,"",SUM(作業所!R230)/1000)</f>
        <v/>
      </c>
      <c r="AL230" s="621" t="str">
        <f>IF(SUM('市受託(公益)'!H230)=0,"",SUM('市受託(公益)'!H230)/1000)</f>
        <v/>
      </c>
      <c r="AM230" s="646"/>
      <c r="AN230" s="647"/>
      <c r="AO230" s="647"/>
      <c r="AP230" s="647"/>
    </row>
    <row r="231" spans="1:42" s="563" customFormat="1" ht="13.8" hidden="1" outlineLevel="4">
      <c r="A231" s="564"/>
      <c r="B231" s="641"/>
      <c r="D231" s="565"/>
      <c r="F231" s="545" t="s">
        <v>839</v>
      </c>
      <c r="G231" s="527" t="s">
        <v>942</v>
      </c>
      <c r="H231" s="166"/>
      <c r="I231" s="642">
        <f t="shared" si="6"/>
        <v>192</v>
      </c>
      <c r="J231" s="642" t="str">
        <f t="shared" si="7"/>
        <v xml:space="preserve"> </v>
      </c>
      <c r="K231" s="167" t="str">
        <f>IF(SUM(法人!H231)=0,"",SUM(法人!H231)/1000)</f>
        <v/>
      </c>
      <c r="L231" s="168" t="str">
        <f>IF(SUM(地域!H231)=0,"",SUM(地域!H231)/1000)</f>
        <v/>
      </c>
      <c r="M231" s="168" t="str">
        <f>IF(SUM(相談!H231)=0,"",SUM(相談!H231)/1000)</f>
        <v/>
      </c>
      <c r="N231" s="168" t="str">
        <f>IF(SUM(相談!I231)=0,"",SUM(相談!I231)/1000)</f>
        <v/>
      </c>
      <c r="O231" s="168" t="str">
        <f>IF(SUM(相談!M231)=0,"",SUM(相談!M231)/1000)</f>
        <v/>
      </c>
      <c r="P231" s="168" t="str">
        <f>IF(SUM(相談!Q231)=0,"",SUM(相談!Q231)/1000)</f>
        <v/>
      </c>
      <c r="Q231" s="168" t="str">
        <f>IF(SUM(基金!H231)=0,"",SUM(基金!H231)/1000)</f>
        <v/>
      </c>
      <c r="R231" s="168" t="str">
        <f>IF(SUM(善銀!H231)=0,"",SUM(善銀!H231)/1000)</f>
        <v/>
      </c>
      <c r="S231" s="168" t="str">
        <f>IF(SUM(一般募金!H231)=0,"",SUM(一般募金!H231)/1000)</f>
        <v/>
      </c>
      <c r="T231" s="168" t="str">
        <f>IF(SUM(一般募金!I231)=0,"",SUM(一般募金!I231)/1000)</f>
        <v/>
      </c>
      <c r="U231" s="168" t="str">
        <f>IF(SUM(一般募金!K231)=0,"",SUM(一般募金!K231)/1000)</f>
        <v/>
      </c>
      <c r="V231" s="168" t="str">
        <f>IF(SUM(歳末募金!H231)=0,"",SUM(歳末募金!I231)/1000)</f>
        <v/>
      </c>
      <c r="W231" s="168" t="str">
        <f>IF(SUM(センター管理!H231)=0,"",SUM(センター管理!H231)/1000)</f>
        <v/>
      </c>
      <c r="X231" s="168" t="str">
        <f>IF(SUM(センター管理!I231)=0,"",SUM(センター管理!I231)/1000)</f>
        <v/>
      </c>
      <c r="Y231" s="168" t="str">
        <f>IF(SUM(センター管理!L231)=0,"",SUM(センター管理!L231)/1000)</f>
        <v/>
      </c>
      <c r="Z231" s="168" t="e">
        <f>IF(SUM(センター管理!#REF!)=0,"",SUM(センター管理!#REF!)/1000)</f>
        <v>#REF!</v>
      </c>
      <c r="AA231" s="168">
        <f>IF(SUM(居宅!H231)=0,"",SUM(居宅!H231)/1000)</f>
        <v>138</v>
      </c>
      <c r="AB231" s="168" t="str">
        <f>IF(SUM(居宅!I231)=0,"",SUM(居宅!I231)/1000)</f>
        <v/>
      </c>
      <c r="AC231" s="168" t="str">
        <f>IF(SUM(居宅!L231)=0,"",SUM(居宅!L231)/1000)</f>
        <v/>
      </c>
      <c r="AD231" s="168" t="str">
        <f>IF(SUM(居宅!AB231)=0,"",SUM(居宅!AB231)/1000)</f>
        <v/>
      </c>
      <c r="AE231" s="168" t="str">
        <f>IF(SUM(居宅!AF231)=0,"",SUM(居宅!AF231)/1000)</f>
        <v/>
      </c>
      <c r="AF231" s="168">
        <f>IF(SUM(居宅!AP231)=0,"",SUM(居宅!AP231)/1000)</f>
        <v>138</v>
      </c>
      <c r="AG231" s="168" t="str">
        <f>IF(SUM(居宅!AT231)=0,"",SUM(居宅!AT231)/1000)</f>
        <v/>
      </c>
      <c r="AH231" s="168">
        <f>IF(SUM(作業所!H231)=0,"",SUM(作業所!H231)/1000)</f>
        <v>54</v>
      </c>
      <c r="AI231" s="168" t="str">
        <f>IF(SUM(作業所!I231)=0,"",SUM(作業所!I231)/1000)</f>
        <v/>
      </c>
      <c r="AJ231" s="168" t="str">
        <f>IF(SUM(作業所!K231)=0,"",SUM(作業所!K231)/1000)</f>
        <v/>
      </c>
      <c r="AK231" s="168">
        <f>IF(SUM(作業所!R231)=0,"",SUM(作業所!R231)/1000)</f>
        <v>54</v>
      </c>
      <c r="AL231" s="621" t="str">
        <f>IF(SUM('市受託(公益)'!H231)=0,"",SUM('市受託(公益)'!H231)/1000)</f>
        <v/>
      </c>
      <c r="AM231" s="646"/>
      <c r="AN231" s="647"/>
      <c r="AO231" s="647"/>
      <c r="AP231" s="647"/>
    </row>
    <row r="232" spans="1:42" s="563" customFormat="1" ht="13.8" hidden="1" outlineLevel="4">
      <c r="A232" s="564"/>
      <c r="B232" s="641"/>
      <c r="D232" s="565"/>
      <c r="F232" s="545" t="s">
        <v>707</v>
      </c>
      <c r="G232" s="527" t="s">
        <v>943</v>
      </c>
      <c r="H232" s="166" t="s">
        <v>914</v>
      </c>
      <c r="I232" s="642">
        <f t="shared" si="6"/>
        <v>137483</v>
      </c>
      <c r="J232" s="642" t="str">
        <f t="shared" si="7"/>
        <v xml:space="preserve"> </v>
      </c>
      <c r="K232" s="167">
        <f>IF(SUM(法人!H232)=0,"",SUM(法人!H232)/1000)</f>
        <v>3358</v>
      </c>
      <c r="L232" s="168">
        <f>IF(SUM(地域!H232)=0,"",SUM(地域!H232)/1000)</f>
        <v>9081</v>
      </c>
      <c r="M232" s="168">
        <f>IF(SUM(相談!H232)=0,"",SUM(相談!H232)/1000)</f>
        <v>9344</v>
      </c>
      <c r="N232" s="168">
        <f>IF(SUM(相談!I232)=0,"",SUM(相談!I232)/1000)</f>
        <v>7233</v>
      </c>
      <c r="O232" s="168">
        <f>IF(SUM(相談!M232)=0,"",SUM(相談!M232)/1000)</f>
        <v>2111</v>
      </c>
      <c r="P232" s="168" t="str">
        <f>IF(SUM(相談!Q232)=0,"",SUM(相談!Q232)/1000)</f>
        <v/>
      </c>
      <c r="Q232" s="168" t="str">
        <f>IF(SUM(基金!H232)=0,"",SUM(基金!H232)/1000)</f>
        <v/>
      </c>
      <c r="R232" s="168" t="str">
        <f>IF(SUM(善銀!H232)=0,"",SUM(善銀!H232)/1000)</f>
        <v/>
      </c>
      <c r="S232" s="168" t="str">
        <f>IF(SUM(一般募金!H232)=0,"",SUM(一般募金!H232)/1000)</f>
        <v/>
      </c>
      <c r="T232" s="168" t="str">
        <f>IF(SUM(一般募金!I232)=0,"",SUM(一般募金!I232)/1000)</f>
        <v/>
      </c>
      <c r="U232" s="168" t="str">
        <f>IF(SUM(一般募金!K232)=0,"",SUM(一般募金!K232)/1000)</f>
        <v/>
      </c>
      <c r="V232" s="168" t="str">
        <f>IF(SUM(歳末募金!H232)=0,"",SUM(歳末募金!I232)/1000)</f>
        <v/>
      </c>
      <c r="W232" s="168">
        <f>IF(SUM(センター管理!H232)=0,"",SUM(センター管理!H232)/1000)</f>
        <v>1860</v>
      </c>
      <c r="X232" s="168" t="str">
        <f>IF(SUM(センター管理!I232)=0,"",SUM(センター管理!I232)/1000)</f>
        <v/>
      </c>
      <c r="Y232" s="168">
        <f>IF(SUM(センター管理!L232)=0,"",SUM(センター管理!L232)/1000)</f>
        <v>1860</v>
      </c>
      <c r="Z232" s="168" t="e">
        <f>IF(SUM(センター管理!#REF!)=0,"",SUM(センター管理!#REF!)/1000)</f>
        <v>#REF!</v>
      </c>
      <c r="AA232" s="168">
        <f>IF(SUM(居宅!H232)=0,"",SUM(居宅!H232)/1000)</f>
        <v>97720</v>
      </c>
      <c r="AB232" s="168" t="str">
        <f>IF(SUM(居宅!I232)=0,"",SUM(居宅!I232)/1000)</f>
        <v/>
      </c>
      <c r="AC232" s="168">
        <f>IF(SUM(居宅!L232)=0,"",SUM(居宅!L232)/1000)</f>
        <v>42440</v>
      </c>
      <c r="AD232" s="168">
        <f>IF(SUM(居宅!AB232)=0,"",SUM(居宅!AB232)/1000)</f>
        <v>10681</v>
      </c>
      <c r="AE232" s="168">
        <f>IF(SUM(居宅!AF232)=0,"",SUM(居宅!AF232)/1000)</f>
        <v>4429</v>
      </c>
      <c r="AF232" s="168">
        <f>IF(SUM(居宅!AP232)=0,"",SUM(居宅!AP232)/1000)</f>
        <v>22693</v>
      </c>
      <c r="AG232" s="168">
        <f>IF(SUM(居宅!AT232)=0,"",SUM(居宅!AT232)/1000)</f>
        <v>17477</v>
      </c>
      <c r="AH232" s="168">
        <f>IF(SUM(作業所!H232)=0,"",SUM(作業所!H232)/1000)</f>
        <v>14986</v>
      </c>
      <c r="AI232" s="168" t="str">
        <f>IF(SUM(作業所!I232)=0,"",SUM(作業所!I232)/1000)</f>
        <v/>
      </c>
      <c r="AJ232" s="168">
        <f>IF(SUM(作業所!K232)=0,"",SUM(作業所!K232)/1000)</f>
        <v>11623</v>
      </c>
      <c r="AK232" s="168">
        <f>IF(SUM(作業所!R232)=0,"",SUM(作業所!R232)/1000)</f>
        <v>3363</v>
      </c>
      <c r="AL232" s="621">
        <f>IF(SUM('市受託(公益)'!H232)=0,"",SUM('市受託(公益)'!H232)/1000)</f>
        <v>1134</v>
      </c>
      <c r="AM232" s="646"/>
      <c r="AN232" s="647"/>
      <c r="AO232" s="647"/>
      <c r="AP232" s="647"/>
    </row>
    <row r="233" spans="1:42" s="563" customFormat="1" ht="13.8" hidden="1" outlineLevel="4">
      <c r="A233" s="564"/>
      <c r="B233" s="641"/>
      <c r="D233" s="565"/>
      <c r="F233" s="545" t="s">
        <v>713</v>
      </c>
      <c r="G233" s="527" t="s">
        <v>944</v>
      </c>
      <c r="H233" s="166" t="s">
        <v>914</v>
      </c>
      <c r="I233" s="642">
        <f t="shared" si="6"/>
        <v>4384</v>
      </c>
      <c r="J233" s="642" t="str">
        <f t="shared" si="7"/>
        <v xml:space="preserve"> </v>
      </c>
      <c r="K233" s="167">
        <f>IF(SUM(法人!H233)=0,"",SUM(法人!H233)/1000)</f>
        <v>181</v>
      </c>
      <c r="L233" s="168">
        <f>IF(SUM(地域!H233)=0,"",SUM(地域!H233)/1000)</f>
        <v>424</v>
      </c>
      <c r="M233" s="168">
        <f>IF(SUM(相談!H233)=0,"",SUM(相談!H233)/1000)</f>
        <v>313</v>
      </c>
      <c r="N233" s="168">
        <f>IF(SUM(相談!I233)=0,"",SUM(相談!I233)/1000)</f>
        <v>252</v>
      </c>
      <c r="O233" s="168">
        <f>IF(SUM(相談!M233)=0,"",SUM(相談!M233)/1000)</f>
        <v>61</v>
      </c>
      <c r="P233" s="168" t="str">
        <f>IF(SUM(相談!Q233)=0,"",SUM(相談!Q233)/1000)</f>
        <v/>
      </c>
      <c r="Q233" s="168" t="str">
        <f>IF(SUM(基金!H233)=0,"",SUM(基金!H233)/1000)</f>
        <v/>
      </c>
      <c r="R233" s="168" t="str">
        <f>IF(SUM(善銀!H233)=0,"",SUM(善銀!H233)/1000)</f>
        <v/>
      </c>
      <c r="S233" s="168" t="str">
        <f>IF(SUM(一般募金!H233)=0,"",SUM(一般募金!H233)/1000)</f>
        <v/>
      </c>
      <c r="T233" s="168" t="str">
        <f>IF(SUM(一般募金!I233)=0,"",SUM(一般募金!I233)/1000)</f>
        <v/>
      </c>
      <c r="U233" s="168" t="str">
        <f>IF(SUM(一般募金!K233)=0,"",SUM(一般募金!K233)/1000)</f>
        <v/>
      </c>
      <c r="V233" s="168" t="str">
        <f>IF(SUM(歳末募金!H233)=0,"",SUM(歳末募金!I233)/1000)</f>
        <v/>
      </c>
      <c r="W233" s="168">
        <f>IF(SUM(センター管理!H233)=0,"",SUM(センター管理!H233)/1000)</f>
        <v>85</v>
      </c>
      <c r="X233" s="168" t="str">
        <f>IF(SUM(センター管理!I233)=0,"",SUM(センター管理!I233)/1000)</f>
        <v/>
      </c>
      <c r="Y233" s="168">
        <f>IF(SUM(センター管理!L233)=0,"",SUM(センター管理!L233)/1000)</f>
        <v>85</v>
      </c>
      <c r="Z233" s="168" t="e">
        <f>IF(SUM(センター管理!#REF!)=0,"",SUM(センター管理!#REF!)/1000)</f>
        <v>#REF!</v>
      </c>
      <c r="AA233" s="168">
        <f>IF(SUM(居宅!H233)=0,"",SUM(居宅!H233)/1000)</f>
        <v>2865</v>
      </c>
      <c r="AB233" s="168" t="str">
        <f>IF(SUM(居宅!I233)=0,"",SUM(居宅!I233)/1000)</f>
        <v/>
      </c>
      <c r="AC233" s="168">
        <f>IF(SUM(居宅!L233)=0,"",SUM(居宅!L233)/1000)</f>
        <v>1377</v>
      </c>
      <c r="AD233" s="168">
        <f>IF(SUM(居宅!AB233)=0,"",SUM(居宅!AB233)/1000)</f>
        <v>325</v>
      </c>
      <c r="AE233" s="168">
        <f>IF(SUM(居宅!AF233)=0,"",SUM(居宅!AF233)/1000)</f>
        <v>114</v>
      </c>
      <c r="AF233" s="168">
        <f>IF(SUM(居宅!AP233)=0,"",SUM(居宅!AP233)/1000)</f>
        <v>526</v>
      </c>
      <c r="AG233" s="168">
        <f>IF(SUM(居宅!AT233)=0,"",SUM(居宅!AT233)/1000)</f>
        <v>523</v>
      </c>
      <c r="AH233" s="168">
        <f>IF(SUM(作業所!H233)=0,"",SUM(作業所!H233)/1000)</f>
        <v>467</v>
      </c>
      <c r="AI233" s="168" t="str">
        <f>IF(SUM(作業所!I233)=0,"",SUM(作業所!I233)/1000)</f>
        <v/>
      </c>
      <c r="AJ233" s="168">
        <f>IF(SUM(作業所!K233)=0,"",SUM(作業所!K233)/1000)</f>
        <v>365</v>
      </c>
      <c r="AK233" s="168">
        <f>IF(SUM(作業所!R233)=0,"",SUM(作業所!R233)/1000)</f>
        <v>102</v>
      </c>
      <c r="AL233" s="621">
        <f>IF(SUM('市受託(公益)'!H233)=0,"",SUM('市受託(公益)'!H233)/1000)</f>
        <v>49</v>
      </c>
      <c r="AM233" s="646"/>
      <c r="AN233" s="647"/>
      <c r="AO233" s="647"/>
      <c r="AP233" s="647"/>
    </row>
    <row r="234" spans="1:42" s="563" customFormat="1" ht="13.8" hidden="1" outlineLevel="4">
      <c r="A234" s="564"/>
      <c r="B234" s="641"/>
      <c r="D234" s="565"/>
      <c r="F234" s="545" t="s">
        <v>714</v>
      </c>
      <c r="G234" s="527" t="s">
        <v>945</v>
      </c>
      <c r="H234" s="166"/>
      <c r="I234" s="642" t="str">
        <f t="shared" si="6"/>
        <v/>
      </c>
      <c r="J234" s="642" t="str">
        <f t="shared" si="7"/>
        <v xml:space="preserve"> </v>
      </c>
      <c r="K234" s="167" t="str">
        <f>IF(SUM(法人!H234)=0,"",SUM(法人!H234)/1000)</f>
        <v/>
      </c>
      <c r="L234" s="168" t="str">
        <f>IF(SUM(地域!H234)=0,"",SUM(地域!H234)/1000)</f>
        <v/>
      </c>
      <c r="M234" s="168" t="str">
        <f>IF(SUM(相談!H234)=0,"",SUM(相談!H234)/1000)</f>
        <v/>
      </c>
      <c r="N234" s="168" t="str">
        <f>IF(SUM(相談!I234)=0,"",SUM(相談!I234)/1000)</f>
        <v/>
      </c>
      <c r="O234" s="168" t="str">
        <f>IF(SUM(相談!M234)=0,"",SUM(相談!M234)/1000)</f>
        <v/>
      </c>
      <c r="P234" s="168" t="str">
        <f>IF(SUM(相談!Q234)=0,"",SUM(相談!Q234)/1000)</f>
        <v/>
      </c>
      <c r="Q234" s="168" t="str">
        <f>IF(SUM(基金!H234)=0,"",SUM(基金!H234)/1000)</f>
        <v/>
      </c>
      <c r="R234" s="168" t="str">
        <f>IF(SUM(善銀!H234)=0,"",SUM(善銀!H234)/1000)</f>
        <v/>
      </c>
      <c r="S234" s="168" t="str">
        <f>IF(SUM(一般募金!H234)=0,"",SUM(一般募金!H234)/1000)</f>
        <v/>
      </c>
      <c r="T234" s="168" t="str">
        <f>IF(SUM(一般募金!I234)=0,"",SUM(一般募金!I234)/1000)</f>
        <v/>
      </c>
      <c r="U234" s="168" t="str">
        <f>IF(SUM(一般募金!K234)=0,"",SUM(一般募金!K234)/1000)</f>
        <v/>
      </c>
      <c r="V234" s="168" t="str">
        <f>IF(SUM(歳末募金!H234)=0,"",SUM(歳末募金!I234)/1000)</f>
        <v/>
      </c>
      <c r="W234" s="168" t="str">
        <f>IF(SUM(センター管理!H234)=0,"",SUM(センター管理!H234)/1000)</f>
        <v/>
      </c>
      <c r="X234" s="168" t="str">
        <f>IF(SUM(センター管理!I234)=0,"",SUM(センター管理!I234)/1000)</f>
        <v/>
      </c>
      <c r="Y234" s="168" t="str">
        <f>IF(SUM(センター管理!L234)=0,"",SUM(センター管理!L234)/1000)</f>
        <v/>
      </c>
      <c r="Z234" s="168" t="e">
        <f>IF(SUM(センター管理!#REF!)=0,"",SUM(センター管理!#REF!)/1000)</f>
        <v>#REF!</v>
      </c>
      <c r="AA234" s="168" t="str">
        <f>IF(SUM(居宅!H234)=0,"",SUM(居宅!H234)/1000)</f>
        <v/>
      </c>
      <c r="AB234" s="168" t="str">
        <f>IF(SUM(居宅!I234)=0,"",SUM(居宅!I234)/1000)</f>
        <v/>
      </c>
      <c r="AC234" s="168" t="str">
        <f>IF(SUM(居宅!L234)=0,"",SUM(居宅!L234)/1000)</f>
        <v/>
      </c>
      <c r="AD234" s="168" t="str">
        <f>IF(SUM(居宅!AB234)=0,"",SUM(居宅!AB234)/1000)</f>
        <v/>
      </c>
      <c r="AE234" s="168" t="str">
        <f>IF(SUM(居宅!AF234)=0,"",SUM(居宅!AF234)/1000)</f>
        <v/>
      </c>
      <c r="AF234" s="168" t="str">
        <f>IF(SUM(居宅!AP234)=0,"",SUM(居宅!AP234)/1000)</f>
        <v/>
      </c>
      <c r="AG234" s="168" t="str">
        <f>IF(SUM(居宅!AT234)=0,"",SUM(居宅!AT234)/1000)</f>
        <v/>
      </c>
      <c r="AH234" s="168" t="str">
        <f>IF(SUM(作業所!H234)=0,"",SUM(作業所!H234)/1000)</f>
        <v/>
      </c>
      <c r="AI234" s="168" t="str">
        <f>IF(SUM(作業所!I234)=0,"",SUM(作業所!I234)/1000)</f>
        <v/>
      </c>
      <c r="AJ234" s="168" t="str">
        <f>IF(SUM(作業所!K234)=0,"",SUM(作業所!K234)/1000)</f>
        <v/>
      </c>
      <c r="AK234" s="168" t="str">
        <f>IF(SUM(作業所!R234)=0,"",SUM(作業所!R234)/1000)</f>
        <v/>
      </c>
      <c r="AL234" s="621" t="str">
        <f>IF(SUM('市受託(公益)'!H234)=0,"",SUM('市受託(公益)'!H234)/1000)</f>
        <v/>
      </c>
      <c r="AM234" s="646"/>
      <c r="AN234" s="647"/>
      <c r="AO234" s="647"/>
      <c r="AP234" s="647"/>
    </row>
    <row r="235" spans="1:42" s="563" customFormat="1" ht="13.8" hidden="1" outlineLevel="4">
      <c r="A235" s="564"/>
      <c r="B235" s="641"/>
      <c r="D235" s="565"/>
      <c r="F235" s="545" t="s">
        <v>823</v>
      </c>
      <c r="G235" s="527" t="s">
        <v>946</v>
      </c>
      <c r="H235" s="166"/>
      <c r="I235" s="642">
        <f t="shared" si="6"/>
        <v>3668</v>
      </c>
      <c r="J235" s="642" t="str">
        <f t="shared" si="7"/>
        <v xml:space="preserve"> </v>
      </c>
      <c r="K235" s="167" t="str">
        <f>IF(SUM(法人!H235)=0,"",SUM(法人!H235)/1000)</f>
        <v/>
      </c>
      <c r="L235" s="168" t="str">
        <f>IF(SUM(地域!H235)=0,"",SUM(地域!H235)/1000)</f>
        <v/>
      </c>
      <c r="M235" s="168" t="str">
        <f>IF(SUM(相談!H235)=0,"",SUM(相談!H235)/1000)</f>
        <v/>
      </c>
      <c r="N235" s="168" t="str">
        <f>IF(SUM(相談!I235)=0,"",SUM(相談!I235)/1000)</f>
        <v/>
      </c>
      <c r="O235" s="168" t="str">
        <f>IF(SUM(相談!M235)=0,"",SUM(相談!M235)/1000)</f>
        <v/>
      </c>
      <c r="P235" s="168" t="str">
        <f>IF(SUM(相談!Q235)=0,"",SUM(相談!Q235)/1000)</f>
        <v/>
      </c>
      <c r="Q235" s="168" t="str">
        <f>IF(SUM(基金!H235)=0,"",SUM(基金!H235)/1000)</f>
        <v/>
      </c>
      <c r="R235" s="168" t="str">
        <f>IF(SUM(善銀!H235)=0,"",SUM(善銀!H235)/1000)</f>
        <v/>
      </c>
      <c r="S235" s="168" t="str">
        <f>IF(SUM(一般募金!H235)=0,"",SUM(一般募金!H235)/1000)</f>
        <v/>
      </c>
      <c r="T235" s="168" t="str">
        <f>IF(SUM(一般募金!I235)=0,"",SUM(一般募金!I235)/1000)</f>
        <v/>
      </c>
      <c r="U235" s="168" t="str">
        <f>IF(SUM(一般募金!K235)=0,"",SUM(一般募金!K235)/1000)</f>
        <v/>
      </c>
      <c r="V235" s="168" t="str">
        <f>IF(SUM(歳末募金!H235)=0,"",SUM(歳末募金!I235)/1000)</f>
        <v/>
      </c>
      <c r="W235" s="168" t="str">
        <f>IF(SUM(センター管理!H235)=0,"",SUM(センター管理!H235)/1000)</f>
        <v/>
      </c>
      <c r="X235" s="168" t="str">
        <f>IF(SUM(センター管理!I235)=0,"",SUM(センター管理!I235)/1000)</f>
        <v/>
      </c>
      <c r="Y235" s="168" t="str">
        <f>IF(SUM(センター管理!L235)=0,"",SUM(センター管理!L235)/1000)</f>
        <v/>
      </c>
      <c r="Z235" s="168" t="e">
        <f>IF(SUM(センター管理!#REF!)=0,"",SUM(センター管理!#REF!)/1000)</f>
        <v>#REF!</v>
      </c>
      <c r="AA235" s="168">
        <f>IF(SUM(居宅!H235)=0,"",SUM(居宅!H235)/1000)</f>
        <v>3191</v>
      </c>
      <c r="AB235" s="168" t="str">
        <f>IF(SUM(居宅!I235)=0,"",SUM(居宅!I235)/1000)</f>
        <v/>
      </c>
      <c r="AC235" s="168">
        <f>IF(SUM(居宅!L235)=0,"",SUM(居宅!L235)/1000)</f>
        <v>1885</v>
      </c>
      <c r="AD235" s="168">
        <f>IF(SUM(居宅!AB235)=0,"",SUM(居宅!AB235)/1000)</f>
        <v>345</v>
      </c>
      <c r="AE235" s="168" t="str">
        <f>IF(SUM(居宅!AF235)=0,"",SUM(居宅!AF235)/1000)</f>
        <v/>
      </c>
      <c r="AF235" s="168">
        <f>IF(SUM(居宅!AP235)=0,"",SUM(居宅!AP235)/1000)</f>
        <v>961</v>
      </c>
      <c r="AG235" s="168" t="str">
        <f>IF(SUM(居宅!AT235)=0,"",SUM(居宅!AT235)/1000)</f>
        <v/>
      </c>
      <c r="AH235" s="168">
        <f>IF(SUM(作業所!H235)=0,"",SUM(作業所!H235)/1000)</f>
        <v>477</v>
      </c>
      <c r="AI235" s="168" t="str">
        <f>IF(SUM(作業所!I235)=0,"",SUM(作業所!I235)/1000)</f>
        <v/>
      </c>
      <c r="AJ235" s="168">
        <f>IF(SUM(作業所!K235)=0,"",SUM(作業所!K235)/1000)</f>
        <v>370</v>
      </c>
      <c r="AK235" s="168">
        <f>IF(SUM(作業所!R235)=0,"",SUM(作業所!R235)/1000)</f>
        <v>107</v>
      </c>
      <c r="AL235" s="621" t="str">
        <f>IF(SUM('市受託(公益)'!H235)=0,"",SUM('市受託(公益)'!H235)/1000)</f>
        <v/>
      </c>
      <c r="AM235" s="646"/>
      <c r="AN235" s="647"/>
      <c r="AO235" s="647"/>
      <c r="AP235" s="647"/>
    </row>
    <row r="236" spans="1:42" ht="13.8" hidden="1" outlineLevel="1">
      <c r="A236" s="170"/>
      <c r="D236" s="27" t="s">
        <v>473</v>
      </c>
      <c r="E236" s="47" t="s">
        <v>106</v>
      </c>
      <c r="F236" s="48"/>
      <c r="G236" s="172"/>
      <c r="H236" s="166">
        <v>28787</v>
      </c>
      <c r="I236" s="166">
        <v>0</v>
      </c>
      <c r="J236" s="166">
        <f t="shared" si="7"/>
        <v>-28787</v>
      </c>
      <c r="K236" s="167" t="str">
        <f>IF(SUM(法人!H236)=0,"",SUM(法人!H236)/1000)</f>
        <v/>
      </c>
      <c r="L236" s="168" t="str">
        <f>IF(SUM(地域!H236)=0,"",SUM(地域!H236)/1000)</f>
        <v/>
      </c>
      <c r="M236" s="168" t="str">
        <f>IF(SUM(相談!H236)=0,"",SUM(相談!H236)/1000)</f>
        <v/>
      </c>
      <c r="N236" s="168" t="str">
        <f>IF(SUM(相談!I236)=0,"",SUM(相談!I236)/1000)</f>
        <v/>
      </c>
      <c r="O236" s="168" t="str">
        <f>IF(SUM(相談!M236)=0,"",SUM(相談!M236)/1000)</f>
        <v/>
      </c>
      <c r="P236" s="168" t="str">
        <f>IF(SUM(相談!Q236)=0,"",SUM(相談!Q236)/1000)</f>
        <v/>
      </c>
      <c r="Q236" s="168" t="str">
        <f>IF(SUM(基金!H236)=0,"",SUM(基金!H236)/1000)</f>
        <v/>
      </c>
      <c r="R236" s="168" t="str">
        <f>IF(SUM(善銀!H236)=0,"",SUM(善銀!H236)/1000)</f>
        <v/>
      </c>
      <c r="S236" s="168" t="str">
        <f>IF(SUM(一般募金!H236)=0,"",SUM(一般募金!H236)/1000)</f>
        <v/>
      </c>
      <c r="T236" s="168" t="str">
        <f>IF(SUM(一般募金!I236)=0,"",SUM(一般募金!I236)/1000)</f>
        <v/>
      </c>
      <c r="U236" s="168" t="str">
        <f>IF(SUM(一般募金!K236)=0,"",SUM(一般募金!K236)/1000)</f>
        <v/>
      </c>
      <c r="V236" s="168" t="str">
        <f>IF(SUM(歳末募金!H236)=0,"",SUM(歳末募金!I236)/1000)</f>
        <v/>
      </c>
      <c r="W236" s="168" t="str">
        <f>IF(SUM(センター管理!H236)=0,"",SUM(センター管理!H236)/1000)</f>
        <v/>
      </c>
      <c r="X236" s="168" t="str">
        <f>IF(SUM(センター管理!I236)=0,"",SUM(センター管理!I236)/1000)</f>
        <v/>
      </c>
      <c r="Y236" s="168" t="str">
        <f>IF(SUM(センター管理!L236)=0,"",SUM(センター管理!L236)/1000)</f>
        <v/>
      </c>
      <c r="Z236" s="168" t="e">
        <f>IF(SUM(センター管理!#REF!)=0,"",SUM(センター管理!#REF!)/1000)</f>
        <v>#REF!</v>
      </c>
      <c r="AA236" s="168" t="str">
        <f>IF(SUM(居宅!H236)=0,"",SUM(居宅!H236)/1000)</f>
        <v/>
      </c>
      <c r="AB236" s="168" t="str">
        <f>IF(SUM(居宅!I236)=0,"",SUM(居宅!I236)/1000)</f>
        <v/>
      </c>
      <c r="AC236" s="168" t="str">
        <f>IF(SUM(居宅!L236)=0,"",SUM(居宅!L236)/1000)</f>
        <v/>
      </c>
      <c r="AD236" s="168" t="str">
        <f>IF(SUM(居宅!AB236)=0,"",SUM(居宅!AB236)/1000)</f>
        <v/>
      </c>
      <c r="AE236" s="168" t="str">
        <f>IF(SUM(居宅!AF236)=0,"",SUM(居宅!AF236)/1000)</f>
        <v/>
      </c>
      <c r="AF236" s="168" t="str">
        <f>IF(SUM(居宅!AP236)=0,"",SUM(居宅!AP236)/1000)</f>
        <v/>
      </c>
      <c r="AG236" s="168" t="str">
        <f>IF(SUM(居宅!AT236)=0,"",SUM(居宅!AT236)/1000)</f>
        <v/>
      </c>
      <c r="AH236" s="168" t="str">
        <f>IF(SUM(作業所!H236)=0,"",SUM(作業所!H236)/1000)</f>
        <v/>
      </c>
      <c r="AI236" s="168" t="str">
        <f>IF(SUM(作業所!I236)=0,"",SUM(作業所!I236)/1000)</f>
        <v/>
      </c>
      <c r="AJ236" s="168" t="str">
        <f>IF(SUM(作業所!K236)=0,"",SUM(作業所!K236)/1000)</f>
        <v/>
      </c>
      <c r="AK236" s="168" t="str">
        <f>IF(SUM(作業所!R236)=0,"",SUM(作業所!R236)/1000)</f>
        <v/>
      </c>
      <c r="AL236" s="621" t="str">
        <f>IF(SUM('市受託(公益)'!H236)=0,"",SUM('市受託(公益)'!H236)/1000)</f>
        <v/>
      </c>
      <c r="AM236" s="605" t="str">
        <f>IF(SUM('市受託(公益)'!I236)=0,"",SUM('市受託(公益)'!I236)/1000)</f>
        <v/>
      </c>
      <c r="AN236" s="177" t="str">
        <f>IF(SUM('市受託(公益)'!K236)=0,"",SUM('市受託(公益)'!K236)/1000)</f>
        <v/>
      </c>
      <c r="AO236" s="177" t="str">
        <f>IF(SUM('市受託(公益)'!M236)=0,"",SUM('市受託(公益)'!M236)/1000)</f>
        <v/>
      </c>
      <c r="AP236" s="177" t="e">
        <f>IF(SUM('市受託(公益)'!#REF!)=0,"",SUM('市受託(公益)'!#REF!)/1000)</f>
        <v>#REF!</v>
      </c>
    </row>
    <row r="237" spans="1:42" s="563" customFormat="1" ht="13.8" hidden="1" outlineLevel="4">
      <c r="A237" s="564"/>
      <c r="B237" s="641"/>
      <c r="D237" s="565"/>
      <c r="F237" s="545" t="s">
        <v>706</v>
      </c>
      <c r="G237" s="527" t="s">
        <v>947</v>
      </c>
      <c r="H237" s="166"/>
      <c r="I237" s="642" t="str">
        <f t="shared" si="6"/>
        <v/>
      </c>
      <c r="J237" s="642" t="str">
        <f t="shared" si="7"/>
        <v xml:space="preserve"> </v>
      </c>
      <c r="K237" s="167" t="str">
        <f>IF(SUM(法人!H237)=0,"",SUM(法人!H237)/1000)</f>
        <v/>
      </c>
      <c r="L237" s="168" t="str">
        <f>IF(SUM(地域!H237)=0,"",SUM(地域!H237)/1000)</f>
        <v/>
      </c>
      <c r="M237" s="168" t="str">
        <f>IF(SUM(相談!H237)=0,"",SUM(相談!H237)/1000)</f>
        <v/>
      </c>
      <c r="N237" s="168" t="str">
        <f>IF(SUM(相談!I237)=0,"",SUM(相談!I237)/1000)</f>
        <v/>
      </c>
      <c r="O237" s="168" t="str">
        <f>IF(SUM(相談!M237)=0,"",SUM(相談!M237)/1000)</f>
        <v/>
      </c>
      <c r="P237" s="168" t="str">
        <f>IF(SUM(相談!Q237)=0,"",SUM(相談!Q237)/1000)</f>
        <v/>
      </c>
      <c r="Q237" s="168" t="str">
        <f>IF(SUM(基金!H237)=0,"",SUM(基金!H237)/1000)</f>
        <v/>
      </c>
      <c r="R237" s="168" t="str">
        <f>IF(SUM(善銀!H237)=0,"",SUM(善銀!H237)/1000)</f>
        <v/>
      </c>
      <c r="S237" s="168" t="str">
        <f>IF(SUM(一般募金!H237)=0,"",SUM(一般募金!H237)/1000)</f>
        <v/>
      </c>
      <c r="T237" s="168" t="str">
        <f>IF(SUM(一般募金!I237)=0,"",SUM(一般募金!I237)/1000)</f>
        <v/>
      </c>
      <c r="U237" s="168" t="str">
        <f>IF(SUM(一般募金!K237)=0,"",SUM(一般募金!K237)/1000)</f>
        <v/>
      </c>
      <c r="V237" s="168" t="str">
        <f>IF(SUM(歳末募金!H237)=0,"",SUM(歳末募金!I237)/1000)</f>
        <v/>
      </c>
      <c r="W237" s="168" t="str">
        <f>IF(SUM(センター管理!H237)=0,"",SUM(センター管理!H237)/1000)</f>
        <v/>
      </c>
      <c r="X237" s="168" t="str">
        <f>IF(SUM(センター管理!I237)=0,"",SUM(センター管理!I237)/1000)</f>
        <v/>
      </c>
      <c r="Y237" s="168" t="str">
        <f>IF(SUM(センター管理!L237)=0,"",SUM(センター管理!L237)/1000)</f>
        <v/>
      </c>
      <c r="Z237" s="168" t="e">
        <f>IF(SUM(センター管理!#REF!)=0,"",SUM(センター管理!#REF!)/1000)</f>
        <v>#REF!</v>
      </c>
      <c r="AA237" s="168" t="str">
        <f>IF(SUM(居宅!H237)=0,"",SUM(居宅!H237)/1000)</f>
        <v/>
      </c>
      <c r="AB237" s="168" t="str">
        <f>IF(SUM(居宅!I237)=0,"",SUM(居宅!I237)/1000)</f>
        <v/>
      </c>
      <c r="AC237" s="168" t="str">
        <f>IF(SUM(居宅!L237)=0,"",SUM(居宅!L237)/1000)</f>
        <v/>
      </c>
      <c r="AD237" s="168" t="str">
        <f>IF(SUM(居宅!AB237)=0,"",SUM(居宅!AB237)/1000)</f>
        <v/>
      </c>
      <c r="AE237" s="168" t="str">
        <f>IF(SUM(居宅!AF237)=0,"",SUM(居宅!AF237)/1000)</f>
        <v/>
      </c>
      <c r="AF237" s="168" t="str">
        <f>IF(SUM(居宅!AP237)=0,"",SUM(居宅!AP237)/1000)</f>
        <v/>
      </c>
      <c r="AG237" s="168" t="str">
        <f>IF(SUM(居宅!AT237)=0,"",SUM(居宅!AT237)/1000)</f>
        <v/>
      </c>
      <c r="AH237" s="168" t="str">
        <f>IF(SUM(作業所!H237)=0,"",SUM(作業所!H237)/1000)</f>
        <v/>
      </c>
      <c r="AI237" s="168" t="str">
        <f>IF(SUM(作業所!I237)=0,"",SUM(作業所!I237)/1000)</f>
        <v/>
      </c>
      <c r="AJ237" s="168" t="str">
        <f>IF(SUM(作業所!K237)=0,"",SUM(作業所!K237)/1000)</f>
        <v/>
      </c>
      <c r="AK237" s="168" t="str">
        <f>IF(SUM(作業所!R237)=0,"",SUM(作業所!R237)/1000)</f>
        <v/>
      </c>
      <c r="AL237" s="621" t="str">
        <f>IF(SUM('市受託(公益)'!H237)=0,"",SUM('市受託(公益)'!H237)/1000)</f>
        <v/>
      </c>
      <c r="AM237" s="646"/>
      <c r="AN237" s="647"/>
      <c r="AO237" s="647"/>
      <c r="AP237" s="647"/>
    </row>
    <row r="238" spans="1:42" ht="13.8" hidden="1" outlineLevel="1">
      <c r="A238" s="170"/>
      <c r="D238" s="27" t="s">
        <v>474</v>
      </c>
      <c r="E238" s="47" t="s">
        <v>107</v>
      </c>
      <c r="F238" s="48"/>
      <c r="G238" s="172"/>
      <c r="H238" s="166">
        <v>66934</v>
      </c>
      <c r="I238" s="166">
        <f t="shared" si="6"/>
        <v>71347</v>
      </c>
      <c r="J238" s="166">
        <f t="shared" si="7"/>
        <v>4413</v>
      </c>
      <c r="K238" s="167">
        <f>IF(SUM(法人!H238)=0,"",SUM(法人!H238)/1000)</f>
        <v>6255</v>
      </c>
      <c r="L238" s="168">
        <f>IF(SUM(地域!H238)=0,"",SUM(地域!H238)/1000)</f>
        <v>9048</v>
      </c>
      <c r="M238" s="168">
        <f>IF(SUM(相談!H238)=0,"",SUM(相談!H238)/1000)</f>
        <v>5330</v>
      </c>
      <c r="N238" s="168">
        <f>IF(SUM(相談!I238)=0,"",SUM(相談!I238)/1000)</f>
        <v>5317</v>
      </c>
      <c r="O238" s="168">
        <f>IF(SUM(相談!M238)=0,"",SUM(相談!M238)/1000)</f>
        <v>13</v>
      </c>
      <c r="P238" s="168" t="str">
        <f>IF(SUM(相談!Q238)=0,"",SUM(相談!Q238)/1000)</f>
        <v/>
      </c>
      <c r="Q238" s="168" t="str">
        <f>IF(SUM(基金!H238)=0,"",SUM(基金!H238)/1000)</f>
        <v/>
      </c>
      <c r="R238" s="168" t="str">
        <f>IF(SUM(善銀!H238)=0,"",SUM(善銀!H238)/1000)</f>
        <v/>
      </c>
      <c r="S238" s="168" t="str">
        <f>IF(SUM(一般募金!H238)=0,"",SUM(一般募金!H238)/1000)</f>
        <v/>
      </c>
      <c r="T238" s="168" t="str">
        <f>IF(SUM(一般募金!I238)=0,"",SUM(一般募金!I238)/1000)</f>
        <v/>
      </c>
      <c r="U238" s="168" t="str">
        <f>IF(SUM(一般募金!K238)=0,"",SUM(一般募金!K238)/1000)</f>
        <v/>
      </c>
      <c r="V238" s="168" t="str">
        <f>IF(SUM(歳末募金!H238)=0,"",SUM(歳末募金!I238)/1000)</f>
        <v/>
      </c>
      <c r="W238" s="168">
        <f>IF(SUM(センター管理!H238)=0,"",SUM(センター管理!H238)/1000)</f>
        <v>129</v>
      </c>
      <c r="X238" s="168" t="str">
        <f>IF(SUM(センター管理!I238)=0,"",SUM(センター管理!I238)/1000)</f>
        <v/>
      </c>
      <c r="Y238" s="168">
        <f>IF(SUM(センター管理!L238)=0,"",SUM(センター管理!L238)/1000)</f>
        <v>129</v>
      </c>
      <c r="Z238" s="168" t="e">
        <f>IF(SUM(センター管理!#REF!)=0,"",SUM(センター管理!#REF!)/1000)</f>
        <v>#REF!</v>
      </c>
      <c r="AA238" s="168">
        <f>IF(SUM(居宅!H238)=0,"",SUM(居宅!H238)/1000)</f>
        <v>45127</v>
      </c>
      <c r="AB238" s="168">
        <f>IF(SUM(居宅!I238)=0,"",SUM(居宅!I238)/1000)</f>
        <v>3069</v>
      </c>
      <c r="AC238" s="168">
        <f>IF(SUM(居宅!L238)=0,"",SUM(居宅!L238)/1000)</f>
        <v>17982</v>
      </c>
      <c r="AD238" s="168">
        <f>IF(SUM(居宅!AB238)=0,"",SUM(居宅!AB238)/1000)</f>
        <v>2469</v>
      </c>
      <c r="AE238" s="168">
        <f>IF(SUM(居宅!AF238)=0,"",SUM(居宅!AF238)/1000)</f>
        <v>11927</v>
      </c>
      <c r="AF238" s="168">
        <f>IF(SUM(居宅!AP238)=0,"",SUM(居宅!AP238)/1000)</f>
        <v>4916</v>
      </c>
      <c r="AG238" s="168">
        <f>IF(SUM(居宅!AT238)=0,"",SUM(居宅!AT238)/1000)</f>
        <v>4764</v>
      </c>
      <c r="AH238" s="168">
        <f>IF(SUM(作業所!H238)=0,"",SUM(作業所!H238)/1000)</f>
        <v>5078</v>
      </c>
      <c r="AI238" s="168" t="str">
        <f>IF(SUM(作業所!I238)=0,"",SUM(作業所!I238)/1000)</f>
        <v/>
      </c>
      <c r="AJ238" s="168">
        <f>IF(SUM(作業所!K238)=0,"",SUM(作業所!K238)/1000)</f>
        <v>3001</v>
      </c>
      <c r="AK238" s="168">
        <f>IF(SUM(作業所!R238)=0,"",SUM(作業所!R238)/1000)</f>
        <v>2077</v>
      </c>
      <c r="AL238" s="621">
        <f>IF(SUM('市受託(公益)'!H238)=0,"",SUM('市受託(公益)'!H238)/1000)</f>
        <v>380</v>
      </c>
      <c r="AM238" s="603">
        <f>IF(SUM('市受託(公益)'!I238)=0,"",SUM('市受託(公益)'!I238)/1000)</f>
        <v>377</v>
      </c>
      <c r="AN238" s="174">
        <f>IF(SUM('市受託(公益)'!K238)=0,"",SUM('市受託(公益)'!K238)/1000)</f>
        <v>3</v>
      </c>
      <c r="AO238" s="174" t="str">
        <f>IF(SUM('市受託(公益)'!M238)=0,"",SUM('市受託(公益)'!M238)/1000)</f>
        <v/>
      </c>
      <c r="AP238" s="174" t="e">
        <f>IF(SUM('市受託(公益)'!#REF!)=0,"",SUM('市受託(公益)'!#REF!)/1000)</f>
        <v>#REF!</v>
      </c>
    </row>
    <row r="239" spans="1:42" s="563" customFormat="1" ht="13.8" hidden="1" outlineLevel="4">
      <c r="A239" s="564"/>
      <c r="B239" s="641"/>
      <c r="D239" s="565"/>
      <c r="F239" s="545" t="s">
        <v>705</v>
      </c>
      <c r="G239" s="527" t="s">
        <v>948</v>
      </c>
      <c r="H239" s="166"/>
      <c r="I239" s="642">
        <f t="shared" si="6"/>
        <v>66933</v>
      </c>
      <c r="J239" s="642" t="str">
        <f t="shared" si="7"/>
        <v xml:space="preserve"> </v>
      </c>
      <c r="K239" s="643">
        <f>IF(SUM(法人!H239)=0,"",SUM(法人!H239)/1000)</f>
        <v>5913</v>
      </c>
      <c r="L239" s="644">
        <f>IF(SUM(地域!H239)=0,"",SUM(地域!H239)/1000)</f>
        <v>8508</v>
      </c>
      <c r="M239" s="644">
        <f>IF(SUM(相談!H239)=0,"",SUM(相談!H239)/1000)</f>
        <v>4976</v>
      </c>
      <c r="N239" s="644">
        <f>IF(SUM(相談!I239)=0,"",SUM(相談!I239)/1000)</f>
        <v>4976</v>
      </c>
      <c r="O239" s="644" t="str">
        <f>IF(SUM(相談!M239)=0,"",SUM(相談!M239)/1000)</f>
        <v/>
      </c>
      <c r="P239" s="644" t="str">
        <f>IF(SUM(相談!Q239)=0,"",SUM(相談!Q239)/1000)</f>
        <v/>
      </c>
      <c r="Q239" s="644" t="str">
        <f>IF(SUM(基金!H239)=0,"",SUM(基金!H239)/1000)</f>
        <v/>
      </c>
      <c r="R239" s="644" t="str">
        <f>IF(SUM(善銀!H239)=0,"",SUM(善銀!H239)/1000)</f>
        <v/>
      </c>
      <c r="S239" s="644" t="str">
        <f>IF(SUM(一般募金!H239)=0,"",SUM(一般募金!H239)/1000)</f>
        <v/>
      </c>
      <c r="T239" s="644" t="str">
        <f>IF(SUM(一般募金!I239)=0,"",SUM(一般募金!I239)/1000)</f>
        <v/>
      </c>
      <c r="U239" s="644" t="str">
        <f>IF(SUM(一般募金!K239)=0,"",SUM(一般募金!K239)/1000)</f>
        <v/>
      </c>
      <c r="V239" s="644" t="str">
        <f>IF(SUM(歳末募金!H239)=0,"",SUM(歳末募金!I239)/1000)</f>
        <v/>
      </c>
      <c r="W239" s="644">
        <f>IF(SUM(センター管理!H239)=0,"",SUM(センター管理!H239)/1000)</f>
        <v>113</v>
      </c>
      <c r="X239" s="644" t="str">
        <f>IF(SUM(センター管理!I239)=0,"",SUM(センター管理!I239)/1000)</f>
        <v/>
      </c>
      <c r="Y239" s="644">
        <f>IF(SUM(センター管理!L239)=0,"",SUM(センター管理!L239)/1000)</f>
        <v>113</v>
      </c>
      <c r="Z239" s="644" t="e">
        <f>IF(SUM(センター管理!#REF!)=0,"",SUM(センター管理!#REF!)/1000)</f>
        <v>#REF!</v>
      </c>
      <c r="AA239" s="644">
        <f>IF(SUM(居宅!H239)=0,"",SUM(居宅!H239)/1000)</f>
        <v>42342</v>
      </c>
      <c r="AB239" s="168">
        <f>IF(SUM(居宅!I239)=0,"",SUM(居宅!I239)/1000)</f>
        <v>2915</v>
      </c>
      <c r="AC239" s="644">
        <f>IF(SUM(居宅!L239)=0,"",SUM(居宅!L239)/1000)</f>
        <v>16839</v>
      </c>
      <c r="AD239" s="644">
        <f>IF(SUM(居宅!AB239)=0,"",SUM(居宅!AB239)/1000)</f>
        <v>2303</v>
      </c>
      <c r="AE239" s="644">
        <f>IF(SUM(居宅!AF239)=0,"",SUM(居宅!AF239)/1000)</f>
        <v>11296</v>
      </c>
      <c r="AF239" s="644">
        <f>IF(SUM(居宅!AP239)=0,"",SUM(居宅!AP239)/1000)</f>
        <v>4570</v>
      </c>
      <c r="AG239" s="644">
        <f>IF(SUM(居宅!AT239)=0,"",SUM(居宅!AT239)/1000)</f>
        <v>4419</v>
      </c>
      <c r="AH239" s="644">
        <f>IF(SUM(作業所!H239)=0,"",SUM(作業所!H239)/1000)</f>
        <v>4723</v>
      </c>
      <c r="AI239" s="644" t="str">
        <f>IF(SUM(作業所!I239)=0,"",SUM(作業所!I239)/1000)</f>
        <v/>
      </c>
      <c r="AJ239" s="644">
        <f>IF(SUM(作業所!K239)=0,"",SUM(作業所!K239)/1000)</f>
        <v>2777</v>
      </c>
      <c r="AK239" s="644">
        <f>IF(SUM(作業所!R239)=0,"",SUM(作業所!R239)/1000)</f>
        <v>1946</v>
      </c>
      <c r="AL239" s="645">
        <f>IF(SUM('市受託(公益)'!H239)=0,"",SUM('市受託(公益)'!H239)/1000)</f>
        <v>358</v>
      </c>
      <c r="AM239" s="646"/>
      <c r="AN239" s="647"/>
      <c r="AO239" s="647"/>
      <c r="AP239" s="647"/>
    </row>
    <row r="240" spans="1:42" s="563" customFormat="1" ht="13.8" hidden="1" outlineLevel="4">
      <c r="A240" s="564"/>
      <c r="B240" s="641"/>
      <c r="D240" s="565"/>
      <c r="F240" s="545" t="s">
        <v>706</v>
      </c>
      <c r="G240" s="527" t="s">
        <v>949</v>
      </c>
      <c r="H240" s="166"/>
      <c r="I240" s="642">
        <f t="shared" si="6"/>
        <v>4414</v>
      </c>
      <c r="J240" s="642" t="str">
        <f t="shared" si="7"/>
        <v xml:space="preserve"> </v>
      </c>
      <c r="K240" s="167">
        <f>IF(SUM(法人!H240)=0,"",SUM(法人!H240)/1000)</f>
        <v>342</v>
      </c>
      <c r="L240" s="168">
        <f>IF(SUM(地域!H240)=0,"",SUM(地域!H240)/1000)</f>
        <v>540</v>
      </c>
      <c r="M240" s="168">
        <f>IF(SUM(相談!H240)=0,"",SUM(相談!H240)/1000)</f>
        <v>354</v>
      </c>
      <c r="N240" s="168">
        <f>IF(SUM(相談!I240)=0,"",SUM(相談!I240)/1000)</f>
        <v>341</v>
      </c>
      <c r="O240" s="168">
        <f>IF(SUM(相談!M240)=0,"",SUM(相談!M240)/1000)</f>
        <v>13</v>
      </c>
      <c r="P240" s="168" t="str">
        <f>IF(SUM(相談!Q240)=0,"",SUM(相談!Q240)/1000)</f>
        <v/>
      </c>
      <c r="Q240" s="168" t="str">
        <f>IF(SUM(基金!H240)=0,"",SUM(基金!H240)/1000)</f>
        <v/>
      </c>
      <c r="R240" s="168" t="str">
        <f>IF(SUM(善銀!H240)=0,"",SUM(善銀!H240)/1000)</f>
        <v/>
      </c>
      <c r="S240" s="168" t="str">
        <f>IF(SUM(一般募金!H240)=0,"",SUM(一般募金!H240)/1000)</f>
        <v/>
      </c>
      <c r="T240" s="168" t="str">
        <f>IF(SUM(一般募金!I240)=0,"",SUM(一般募金!I240)/1000)</f>
        <v/>
      </c>
      <c r="U240" s="168" t="str">
        <f>IF(SUM(一般募金!K240)=0,"",SUM(一般募金!K240)/1000)</f>
        <v/>
      </c>
      <c r="V240" s="168" t="str">
        <f>IF(SUM(歳末募金!H240)=0,"",SUM(歳末募金!I240)/1000)</f>
        <v/>
      </c>
      <c r="W240" s="168">
        <f>IF(SUM(センター管理!H240)=0,"",SUM(センター管理!H240)/1000)</f>
        <v>16</v>
      </c>
      <c r="X240" s="168" t="str">
        <f>IF(SUM(センター管理!I240)=0,"",SUM(センター管理!I240)/1000)</f>
        <v/>
      </c>
      <c r="Y240" s="168">
        <f>IF(SUM(センター管理!L240)=0,"",SUM(センター管理!L240)/1000)</f>
        <v>16</v>
      </c>
      <c r="Z240" s="168" t="e">
        <f>IF(SUM(センター管理!#REF!)=0,"",SUM(センター管理!#REF!)/1000)</f>
        <v>#REF!</v>
      </c>
      <c r="AA240" s="168">
        <f>IF(SUM(居宅!H240)=0,"",SUM(居宅!H240)/1000)</f>
        <v>2785</v>
      </c>
      <c r="AB240" s="168">
        <f>IF(SUM(居宅!I240)=0,"",SUM(居宅!I240)/1000)</f>
        <v>154</v>
      </c>
      <c r="AC240" s="168">
        <f>IF(SUM(居宅!L240)=0,"",SUM(居宅!L240)/1000)</f>
        <v>1143</v>
      </c>
      <c r="AD240" s="168">
        <f>IF(SUM(居宅!AB240)=0,"",SUM(居宅!AB240)/1000)</f>
        <v>166</v>
      </c>
      <c r="AE240" s="168">
        <f>IF(SUM(居宅!AF240)=0,"",SUM(居宅!AF240)/1000)</f>
        <v>631</v>
      </c>
      <c r="AF240" s="168">
        <f>IF(SUM(居宅!AP240)=0,"",SUM(居宅!AP240)/1000)</f>
        <v>346</v>
      </c>
      <c r="AG240" s="168">
        <f>IF(SUM(居宅!AT240)=0,"",SUM(居宅!AT240)/1000)</f>
        <v>345</v>
      </c>
      <c r="AH240" s="168">
        <f>IF(SUM(作業所!H240)=0,"",SUM(作業所!H240)/1000)</f>
        <v>355</v>
      </c>
      <c r="AI240" s="168" t="str">
        <f>IF(SUM(作業所!I240)=0,"",SUM(作業所!I240)/1000)</f>
        <v/>
      </c>
      <c r="AJ240" s="168">
        <f>IF(SUM(作業所!K240)=0,"",SUM(作業所!K240)/1000)</f>
        <v>224</v>
      </c>
      <c r="AK240" s="168">
        <f>IF(SUM(作業所!R240)=0,"",SUM(作業所!R240)/1000)</f>
        <v>131</v>
      </c>
      <c r="AL240" s="621">
        <f>IF(SUM('市受託(公益)'!H240)=0,"",SUM('市受託(公益)'!H240)/1000)</f>
        <v>22</v>
      </c>
      <c r="AM240" s="646"/>
      <c r="AN240" s="647"/>
      <c r="AO240" s="647"/>
      <c r="AP240" s="647"/>
    </row>
    <row r="241" spans="1:42" s="169" customFormat="1" ht="13.8" collapsed="1">
      <c r="A241" s="164"/>
      <c r="B241" s="14" t="s">
        <v>475</v>
      </c>
      <c r="C241" s="15" t="s">
        <v>108</v>
      </c>
      <c r="D241" s="18"/>
      <c r="E241" s="175"/>
      <c r="F241" s="176"/>
      <c r="G241" s="175"/>
      <c r="H241" s="166">
        <v>56388</v>
      </c>
      <c r="I241" s="166">
        <f t="shared" si="6"/>
        <v>61157</v>
      </c>
      <c r="J241" s="166">
        <f t="shared" si="7"/>
        <v>4769</v>
      </c>
      <c r="K241" s="167">
        <f>IF(SUM(法人!H241)=0,"",SUM(法人!H241)/1000)</f>
        <v>646</v>
      </c>
      <c r="L241" s="168">
        <f>IF(SUM(地域!H241)=0,"",SUM(地域!H241)/1000)</f>
        <v>5039</v>
      </c>
      <c r="M241" s="168">
        <f>IF(SUM(相談!H241)=0,"",SUM(相談!H241)/1000)</f>
        <v>6595</v>
      </c>
      <c r="N241" s="168">
        <f>IF(SUM(相談!I241)=0,"",SUM(相談!I241)/1000)</f>
        <v>1350</v>
      </c>
      <c r="O241" s="168">
        <f>IF(SUM(相談!M241)=0,"",SUM(相談!M241)/1000)</f>
        <v>4424</v>
      </c>
      <c r="P241" s="168">
        <f>IF(SUM(相談!Q241)=0,"",SUM(相談!Q241)/1000)</f>
        <v>821</v>
      </c>
      <c r="Q241" s="168">
        <f>IF(SUM(基金!H241)=0,"",SUM(基金!H241)/1000)</f>
        <v>303</v>
      </c>
      <c r="R241" s="168">
        <f>IF(SUM(善銀!H241)=0,"",SUM(善銀!H241)/1000)</f>
        <v>951</v>
      </c>
      <c r="S241" s="168">
        <f>IF(SUM(一般募金!H241)=0,"",SUM(一般募金!H241)/1000)</f>
        <v>3977</v>
      </c>
      <c r="T241" s="168">
        <f>IF(SUM(一般募金!I241)=0,"",SUM(一般募金!I241)/1000)</f>
        <v>30</v>
      </c>
      <c r="U241" s="168">
        <f>IF(SUM(一般募金!K241)=0,"",SUM(一般募金!K241)/1000)</f>
        <v>3947</v>
      </c>
      <c r="V241" s="168">
        <f>IF(SUM(歳末募金!H241)=0,"",SUM(歳末募金!I241)/1000)</f>
        <v>400</v>
      </c>
      <c r="W241" s="168">
        <f>IF(SUM(センター管理!H241)=0,"",SUM(センター管理!H241)/1000)</f>
        <v>817</v>
      </c>
      <c r="X241" s="168" t="str">
        <f>IF(SUM(センター管理!I241)=0,"",SUM(センター管理!I241)/1000)</f>
        <v/>
      </c>
      <c r="Y241" s="168">
        <f>IF(SUM(センター管理!L241)=0,"",SUM(センター管理!L241)/1000)</f>
        <v>817</v>
      </c>
      <c r="Z241" s="168" t="e">
        <f>IF(SUM(センター管理!#REF!)=0,"",SUM(センター管理!#REF!)/1000)</f>
        <v>#REF!</v>
      </c>
      <c r="AA241" s="168">
        <f>IF(SUM(居宅!H241)=0,"",SUM(居宅!H241)/1000)</f>
        <v>30377</v>
      </c>
      <c r="AB241" s="168">
        <f>IF(SUM(居宅!I241)=0,"",SUM(居宅!I241)/1000)</f>
        <v>484</v>
      </c>
      <c r="AC241" s="168">
        <f>IF(SUM(居宅!L241)=0,"",SUM(居宅!L241)/1000)</f>
        <v>11945</v>
      </c>
      <c r="AD241" s="168">
        <f>IF(SUM(居宅!AB241)=0,"",SUM(居宅!AB241)/1000)</f>
        <v>2697</v>
      </c>
      <c r="AE241" s="168">
        <f>IF(SUM(居宅!AF241)=0,"",SUM(居宅!AF241)/1000)</f>
        <v>3178</v>
      </c>
      <c r="AF241" s="168">
        <f>IF(SUM(居宅!AP241)=0,"",SUM(居宅!AP241)/1000)</f>
        <v>9199</v>
      </c>
      <c r="AG241" s="168">
        <f>IF(SUM(居宅!AT241)=0,"",SUM(居宅!AT241)/1000)</f>
        <v>2874</v>
      </c>
      <c r="AH241" s="168">
        <f>IF(SUM(作業所!H241)=0,"",SUM(作業所!H241)/1000)</f>
        <v>9766</v>
      </c>
      <c r="AI241" s="168" t="str">
        <f>IF(SUM(作業所!I241)=0,"",SUM(作業所!I241)/1000)</f>
        <v/>
      </c>
      <c r="AJ241" s="168">
        <f>IF(SUM(作業所!K241)=0,"",SUM(作業所!K241)/1000)</f>
        <v>7636</v>
      </c>
      <c r="AK241" s="168">
        <f>IF(SUM(作業所!R241)=0,"",SUM(作業所!R241)/1000)</f>
        <v>2130</v>
      </c>
      <c r="AL241" s="621">
        <f>IF(SUM('市受託(公益)'!H241)=0,"",SUM('市受託(公益)'!H241)/1000)</f>
        <v>2286</v>
      </c>
      <c r="AM241" s="604">
        <f>IF(SUM('市受託(公益)'!I241)=0,"",SUM('市受託(公益)'!I241)/1000)</f>
        <v>206</v>
      </c>
      <c r="AN241" s="173">
        <f>IF(SUM('市受託(公益)'!K241)=0,"",SUM('市受託(公益)'!K241)/1000)</f>
        <v>874</v>
      </c>
      <c r="AO241" s="173">
        <f>IF(SUM('市受託(公益)'!M241)=0,"",SUM('市受託(公益)'!M241)/1000)</f>
        <v>1060</v>
      </c>
      <c r="AP241" s="173" t="e">
        <f>IF(SUM('市受託(公益)'!#REF!)=0,"",SUM('市受託(公益)'!#REF!)/1000)</f>
        <v>#REF!</v>
      </c>
    </row>
    <row r="242" spans="1:42" ht="13.8" hidden="1" outlineLevel="1">
      <c r="A242" s="170"/>
      <c r="B242" s="17"/>
      <c r="C242" s="171"/>
      <c r="D242" s="27" t="s">
        <v>78</v>
      </c>
      <c r="E242" s="47" t="s">
        <v>114</v>
      </c>
      <c r="F242" s="48"/>
      <c r="G242" s="172"/>
      <c r="H242" s="166">
        <v>6126</v>
      </c>
      <c r="I242" s="166">
        <f t="shared" si="6"/>
        <v>5732</v>
      </c>
      <c r="J242" s="166">
        <f t="shared" si="7"/>
        <v>-394</v>
      </c>
      <c r="K242" s="167" t="str">
        <f>IF(SUM(法人!H242)=0,"",SUM(法人!H242)/1000)</f>
        <v/>
      </c>
      <c r="L242" s="168">
        <f>IF(SUM(地域!H242)=0,"",SUM(地域!H242)/1000)</f>
        <v>210</v>
      </c>
      <c r="M242" s="168">
        <f>IF(SUM(相談!H242)=0,"",SUM(相談!H242)/1000)</f>
        <v>435</v>
      </c>
      <c r="N242" s="168" t="str">
        <f>IF(SUM(相談!I242)=0,"",SUM(相談!I242)/1000)</f>
        <v/>
      </c>
      <c r="O242" s="168">
        <f>IF(SUM(相談!M242)=0,"",SUM(相談!M242)/1000)</f>
        <v>435</v>
      </c>
      <c r="P242" s="168" t="str">
        <f>IF(SUM(相談!Q242)=0,"",SUM(相談!Q242)/1000)</f>
        <v/>
      </c>
      <c r="Q242" s="168" t="str">
        <f>IF(SUM(基金!H242)=0,"",SUM(基金!H242)/1000)</f>
        <v/>
      </c>
      <c r="R242" s="168" t="str">
        <f>IF(SUM(善銀!H242)=0,"",SUM(善銀!H242)/1000)</f>
        <v/>
      </c>
      <c r="S242" s="168" t="str">
        <f>IF(SUM(一般募金!H242)=0,"",SUM(一般募金!H242)/1000)</f>
        <v/>
      </c>
      <c r="T242" s="168" t="str">
        <f>IF(SUM(一般募金!I242)=0,"",SUM(一般募金!I242)/1000)</f>
        <v/>
      </c>
      <c r="U242" s="168" t="str">
        <f>IF(SUM(一般募金!K242)=0,"",SUM(一般募金!K242)/1000)</f>
        <v/>
      </c>
      <c r="V242" s="168">
        <f>IF(SUM(歳末募金!H242)=0,"",SUM(歳末募金!I242)/1000)</f>
        <v>150</v>
      </c>
      <c r="W242" s="168" t="str">
        <f>IF(SUM(センター管理!H242)=0,"",SUM(センター管理!H242)/1000)</f>
        <v/>
      </c>
      <c r="X242" s="168" t="str">
        <f>IF(SUM(センター管理!I242)=0,"",SUM(センター管理!I242)/1000)</f>
        <v/>
      </c>
      <c r="Y242" s="168" t="str">
        <f>IF(SUM(センター管理!L242)=0,"",SUM(センター管理!L242)/1000)</f>
        <v/>
      </c>
      <c r="Z242" s="168" t="e">
        <f>IF(SUM(センター管理!#REF!)=0,"",SUM(センター管理!#REF!)/1000)</f>
        <v>#REF!</v>
      </c>
      <c r="AA242" s="168">
        <f>IF(SUM(居宅!H242)=0,"",SUM(居宅!H242)/1000)</f>
        <v>2979</v>
      </c>
      <c r="AB242" s="168">
        <f>IF(SUM(居宅!I242)=0,"",SUM(居宅!I242)/1000)</f>
        <v>18</v>
      </c>
      <c r="AC242" s="168" t="str">
        <f>IF(SUM(居宅!L242)=0,"",SUM(居宅!L242)/1000)</f>
        <v/>
      </c>
      <c r="AD242" s="168" t="str">
        <f>IF(SUM(居宅!AB242)=0,"",SUM(居宅!AB242)/1000)</f>
        <v/>
      </c>
      <c r="AE242" s="168" t="str">
        <f>IF(SUM(居宅!AF242)=0,"",SUM(居宅!AF242)/1000)</f>
        <v/>
      </c>
      <c r="AF242" s="168">
        <f>IF(SUM(居宅!AP242)=0,"",SUM(居宅!AP242)/1000)</f>
        <v>2961</v>
      </c>
      <c r="AG242" s="168" t="str">
        <f>IF(SUM(居宅!AT242)=0,"",SUM(居宅!AT242)/1000)</f>
        <v/>
      </c>
      <c r="AH242" s="168">
        <f>IF(SUM(作業所!H242)=0,"",SUM(作業所!H242)/1000)</f>
        <v>1836</v>
      </c>
      <c r="AI242" s="168" t="str">
        <f>IF(SUM(作業所!I242)=0,"",SUM(作業所!I242)/1000)</f>
        <v/>
      </c>
      <c r="AJ242" s="168">
        <f>IF(SUM(作業所!K242)=0,"",SUM(作業所!K242)/1000)</f>
        <v>1656</v>
      </c>
      <c r="AK242" s="168">
        <f>IF(SUM(作業所!R242)=0,"",SUM(作業所!R242)/1000)</f>
        <v>180</v>
      </c>
      <c r="AL242" s="621">
        <f>IF(SUM('市受託(公益)'!H242)=0,"",SUM('市受託(公益)'!H242)/1000)</f>
        <v>122</v>
      </c>
      <c r="AM242" s="603">
        <f>IF(SUM('市受託(公益)'!I242)=0,"",SUM('市受託(公益)'!I242)/1000)</f>
        <v>2</v>
      </c>
      <c r="AN242" s="174" t="str">
        <f>IF(SUM('市受託(公益)'!K242)=0,"",SUM('市受託(公益)'!K242)/1000)</f>
        <v/>
      </c>
      <c r="AO242" s="174">
        <f>IF(SUM('市受託(公益)'!M242)=0,"",SUM('市受託(公益)'!M242)/1000)</f>
        <v>120</v>
      </c>
      <c r="AP242" s="174" t="e">
        <f>IF(SUM('市受託(公益)'!#REF!)=0,"",SUM('市受託(公益)'!#REF!)/1000)</f>
        <v>#REF!</v>
      </c>
    </row>
    <row r="243" spans="1:42" ht="13.8" hidden="1" outlineLevel="1">
      <c r="A243" s="170"/>
      <c r="D243" s="27" t="s">
        <v>476</v>
      </c>
      <c r="E243" s="47" t="s">
        <v>117</v>
      </c>
      <c r="F243" s="48"/>
      <c r="G243" s="172"/>
      <c r="H243" s="166">
        <v>1330</v>
      </c>
      <c r="I243" s="166">
        <f t="shared" si="6"/>
        <v>2345</v>
      </c>
      <c r="J243" s="166">
        <f t="shared" si="7"/>
        <v>1015</v>
      </c>
      <c r="K243" s="167" t="str">
        <f>IF(SUM(法人!H243)=0,"",SUM(法人!H243)/1000)</f>
        <v/>
      </c>
      <c r="L243" s="168" t="str">
        <f>IF(SUM(地域!H243)=0,"",SUM(地域!H243)/1000)</f>
        <v/>
      </c>
      <c r="M243" s="168" t="str">
        <f>IF(SUM(相談!H243)=0,"",SUM(相談!H243)/1000)</f>
        <v/>
      </c>
      <c r="N243" s="168" t="str">
        <f>IF(SUM(相談!I243)=0,"",SUM(相談!I243)/1000)</f>
        <v/>
      </c>
      <c r="O243" s="168" t="str">
        <f>IF(SUM(相談!M243)=0,"",SUM(相談!M243)/1000)</f>
        <v/>
      </c>
      <c r="P243" s="168" t="str">
        <f>IF(SUM(相談!Q243)=0,"",SUM(相談!Q243)/1000)</f>
        <v/>
      </c>
      <c r="Q243" s="168" t="str">
        <f>IF(SUM(基金!H243)=0,"",SUM(基金!H243)/1000)</f>
        <v/>
      </c>
      <c r="R243" s="168" t="str">
        <f>IF(SUM(善銀!H243)=0,"",SUM(善銀!H243)/1000)</f>
        <v/>
      </c>
      <c r="S243" s="168" t="str">
        <f>IF(SUM(一般募金!H243)=0,"",SUM(一般募金!H243)/1000)</f>
        <v/>
      </c>
      <c r="T243" s="168" t="str">
        <f>IF(SUM(一般募金!I243)=0,"",SUM(一般募金!I243)/1000)</f>
        <v/>
      </c>
      <c r="U243" s="168" t="str">
        <f>IF(SUM(一般募金!K243)=0,"",SUM(一般募金!K243)/1000)</f>
        <v/>
      </c>
      <c r="V243" s="168" t="str">
        <f>IF(SUM(歳末募金!H243)=0,"",SUM(歳末募金!I243)/1000)</f>
        <v/>
      </c>
      <c r="W243" s="168" t="str">
        <f>IF(SUM(センター管理!H243)=0,"",SUM(センター管理!H243)/1000)</f>
        <v/>
      </c>
      <c r="X243" s="168" t="str">
        <f>IF(SUM(センター管理!I243)=0,"",SUM(センター管理!I243)/1000)</f>
        <v/>
      </c>
      <c r="Y243" s="168" t="str">
        <f>IF(SUM(センター管理!L243)=0,"",SUM(センター管理!L243)/1000)</f>
        <v/>
      </c>
      <c r="Z243" s="168" t="e">
        <f>IF(SUM(センター管理!#REF!)=0,"",SUM(センター管理!#REF!)/1000)</f>
        <v>#REF!</v>
      </c>
      <c r="AA243" s="168">
        <f>IF(SUM(居宅!H243)=0,"",SUM(居宅!H243)/1000)</f>
        <v>2345</v>
      </c>
      <c r="AB243" s="168" t="str">
        <f>IF(SUM(居宅!I243)=0,"",SUM(居宅!I243)/1000)</f>
        <v/>
      </c>
      <c r="AC243" s="168">
        <f>IF(SUM(居宅!L243)=0,"",SUM(居宅!L243)/1000)</f>
        <v>1288</v>
      </c>
      <c r="AD243" s="168">
        <f>IF(SUM(居宅!AB243)=0,"",SUM(居宅!AB243)/1000)</f>
        <v>455</v>
      </c>
      <c r="AE243" s="168" t="str">
        <f>IF(SUM(居宅!AF243)=0,"",SUM(居宅!AF243)/1000)</f>
        <v/>
      </c>
      <c r="AF243" s="168">
        <f>IF(SUM(居宅!AP243)=0,"",SUM(居宅!AP243)/1000)</f>
        <v>212</v>
      </c>
      <c r="AG243" s="168">
        <f>IF(SUM(居宅!AT243)=0,"",SUM(居宅!AT243)/1000)</f>
        <v>390</v>
      </c>
      <c r="AH243" s="168" t="str">
        <f>IF(SUM(作業所!H243)=0,"",SUM(作業所!H243)/1000)</f>
        <v/>
      </c>
      <c r="AI243" s="168" t="str">
        <f>IF(SUM(作業所!I243)=0,"",SUM(作業所!I243)/1000)</f>
        <v/>
      </c>
      <c r="AJ243" s="168" t="str">
        <f>IF(SUM(作業所!K243)=0,"",SUM(作業所!K243)/1000)</f>
        <v/>
      </c>
      <c r="AK243" s="168" t="str">
        <f>IF(SUM(作業所!R243)=0,"",SUM(作業所!R243)/1000)</f>
        <v/>
      </c>
      <c r="AL243" s="621" t="str">
        <f>IF(SUM('市受託(公益)'!H243)=0,"",SUM('市受託(公益)'!H243)/1000)</f>
        <v/>
      </c>
      <c r="AM243" s="603" t="str">
        <f>IF(SUM('市受託(公益)'!I243)=0,"",SUM('市受託(公益)'!I243)/1000)</f>
        <v/>
      </c>
      <c r="AN243" s="174" t="str">
        <f>IF(SUM('市受託(公益)'!K243)=0,"",SUM('市受託(公益)'!K243)/1000)</f>
        <v/>
      </c>
      <c r="AO243" s="174" t="str">
        <f>IF(SUM('市受託(公益)'!M243)=0,"",SUM('市受託(公益)'!M243)/1000)</f>
        <v/>
      </c>
      <c r="AP243" s="174" t="e">
        <f>IF(SUM('市受託(公益)'!#REF!)=0,"",SUM('市受託(公益)'!#REF!)/1000)</f>
        <v>#REF!</v>
      </c>
    </row>
    <row r="244" spans="1:42" ht="13.8" hidden="1" outlineLevel="1">
      <c r="A244" s="170"/>
      <c r="D244" s="27" t="s">
        <v>477</v>
      </c>
      <c r="E244" s="47" t="s">
        <v>118</v>
      </c>
      <c r="F244" s="48"/>
      <c r="G244" s="172"/>
      <c r="H244" s="166">
        <v>184</v>
      </c>
      <c r="I244" s="166">
        <f t="shared" si="6"/>
        <v>114</v>
      </c>
      <c r="J244" s="166">
        <f t="shared" si="7"/>
        <v>-70</v>
      </c>
      <c r="K244" s="167" t="str">
        <f>IF(SUM(法人!H244)=0,"",SUM(法人!H244)/1000)</f>
        <v/>
      </c>
      <c r="L244" s="168" t="str">
        <f>IF(SUM(地域!H244)=0,"",SUM(地域!H244)/1000)</f>
        <v/>
      </c>
      <c r="M244" s="168" t="str">
        <f>IF(SUM(相談!H244)=0,"",SUM(相談!H244)/1000)</f>
        <v/>
      </c>
      <c r="N244" s="168" t="str">
        <f>IF(SUM(相談!I244)=0,"",SUM(相談!I244)/1000)</f>
        <v/>
      </c>
      <c r="O244" s="168" t="str">
        <f>IF(SUM(相談!M244)=0,"",SUM(相談!M244)/1000)</f>
        <v/>
      </c>
      <c r="P244" s="168" t="str">
        <f>IF(SUM(相談!Q244)=0,"",SUM(相談!Q244)/1000)</f>
        <v/>
      </c>
      <c r="Q244" s="168" t="str">
        <f>IF(SUM(基金!H244)=0,"",SUM(基金!H244)/1000)</f>
        <v/>
      </c>
      <c r="R244" s="168" t="str">
        <f>IF(SUM(善銀!H244)=0,"",SUM(善銀!H244)/1000)</f>
        <v/>
      </c>
      <c r="S244" s="168" t="str">
        <f>IF(SUM(一般募金!H244)=0,"",SUM(一般募金!H244)/1000)</f>
        <v/>
      </c>
      <c r="T244" s="168" t="str">
        <f>IF(SUM(一般募金!I244)=0,"",SUM(一般募金!I244)/1000)</f>
        <v/>
      </c>
      <c r="U244" s="168" t="str">
        <f>IF(SUM(一般募金!K244)=0,"",SUM(一般募金!K244)/1000)</f>
        <v/>
      </c>
      <c r="V244" s="168" t="str">
        <f>IF(SUM(歳末募金!H244)=0,"",SUM(歳末募金!I244)/1000)</f>
        <v/>
      </c>
      <c r="W244" s="168" t="str">
        <f>IF(SUM(センター管理!H244)=0,"",SUM(センター管理!H244)/1000)</f>
        <v/>
      </c>
      <c r="X244" s="168" t="str">
        <f>IF(SUM(センター管理!I244)=0,"",SUM(センター管理!I244)/1000)</f>
        <v/>
      </c>
      <c r="Y244" s="168" t="str">
        <f>IF(SUM(センター管理!L244)=0,"",SUM(センター管理!L244)/1000)</f>
        <v/>
      </c>
      <c r="Z244" s="168" t="e">
        <f>IF(SUM(センター管理!#REF!)=0,"",SUM(センター管理!#REF!)/1000)</f>
        <v>#REF!</v>
      </c>
      <c r="AA244" s="168">
        <f>IF(SUM(居宅!H244)=0,"",SUM(居宅!H244)/1000)</f>
        <v>89</v>
      </c>
      <c r="AB244" s="168" t="str">
        <f>IF(SUM(居宅!I244)=0,"",SUM(居宅!I244)/1000)</f>
        <v/>
      </c>
      <c r="AC244" s="168" t="str">
        <f>IF(SUM(居宅!L244)=0,"",SUM(居宅!L244)/1000)</f>
        <v/>
      </c>
      <c r="AD244" s="168">
        <f>IF(SUM(居宅!AB244)=0,"",SUM(居宅!AB244)/1000)</f>
        <v>9</v>
      </c>
      <c r="AE244" s="168" t="str">
        <f>IF(SUM(居宅!AF244)=0,"",SUM(居宅!AF244)/1000)</f>
        <v/>
      </c>
      <c r="AF244" s="168">
        <f>IF(SUM(居宅!AP244)=0,"",SUM(居宅!AP244)/1000)</f>
        <v>58</v>
      </c>
      <c r="AG244" s="168">
        <f>IF(SUM(居宅!AT244)=0,"",SUM(居宅!AT244)/1000)</f>
        <v>22</v>
      </c>
      <c r="AH244" s="168">
        <f>IF(SUM(作業所!H244)=0,"",SUM(作業所!H244)/1000)</f>
        <v>25</v>
      </c>
      <c r="AI244" s="168" t="str">
        <f>IF(SUM(作業所!I244)=0,"",SUM(作業所!I244)/1000)</f>
        <v/>
      </c>
      <c r="AJ244" s="168">
        <f>IF(SUM(作業所!K244)=0,"",SUM(作業所!K244)/1000)</f>
        <v>20</v>
      </c>
      <c r="AK244" s="168">
        <f>IF(SUM(作業所!R244)=0,"",SUM(作業所!R244)/1000)</f>
        <v>5</v>
      </c>
      <c r="AL244" s="621" t="str">
        <f>IF(SUM('市受託(公益)'!H244)=0,"",SUM('市受託(公益)'!H244)/1000)</f>
        <v/>
      </c>
      <c r="AM244" s="603" t="str">
        <f>IF(SUM('市受託(公益)'!I244)=0,"",SUM('市受託(公益)'!I244)/1000)</f>
        <v/>
      </c>
      <c r="AN244" s="174" t="str">
        <f>IF(SUM('市受託(公益)'!K244)=0,"",SUM('市受託(公益)'!K244)/1000)</f>
        <v/>
      </c>
      <c r="AO244" s="174" t="str">
        <f>IF(SUM('市受託(公益)'!M244)=0,"",SUM('市受託(公益)'!M244)/1000)</f>
        <v/>
      </c>
      <c r="AP244" s="174" t="e">
        <f>IF(SUM('市受託(公益)'!#REF!)=0,"",SUM('市受託(公益)'!#REF!)/1000)</f>
        <v>#REF!</v>
      </c>
    </row>
    <row r="245" spans="1:42" ht="13.8" hidden="1" outlineLevel="1">
      <c r="A245" s="170"/>
      <c r="D245" s="27" t="s">
        <v>478</v>
      </c>
      <c r="E245" s="47" t="s">
        <v>119</v>
      </c>
      <c r="F245" s="48"/>
      <c r="G245" s="172"/>
      <c r="H245" s="166">
        <v>603</v>
      </c>
      <c r="I245" s="166">
        <f t="shared" si="6"/>
        <v>633</v>
      </c>
      <c r="J245" s="166">
        <f t="shared" si="7"/>
        <v>30</v>
      </c>
      <c r="K245" s="167" t="str">
        <f>IF(SUM(法人!H245)=0,"",SUM(法人!H245)/1000)</f>
        <v/>
      </c>
      <c r="L245" s="168" t="str">
        <f>IF(SUM(地域!H245)=0,"",SUM(地域!H245)/1000)</f>
        <v/>
      </c>
      <c r="M245" s="168" t="str">
        <f>IF(SUM(相談!H245)=0,"",SUM(相談!H245)/1000)</f>
        <v/>
      </c>
      <c r="N245" s="168" t="str">
        <f>IF(SUM(相談!I245)=0,"",SUM(相談!I245)/1000)</f>
        <v/>
      </c>
      <c r="O245" s="168" t="str">
        <f>IF(SUM(相談!M245)=0,"",SUM(相談!M245)/1000)</f>
        <v/>
      </c>
      <c r="P245" s="168" t="str">
        <f>IF(SUM(相談!Q245)=0,"",SUM(相談!Q245)/1000)</f>
        <v/>
      </c>
      <c r="Q245" s="168" t="str">
        <f>IF(SUM(基金!H245)=0,"",SUM(基金!H245)/1000)</f>
        <v/>
      </c>
      <c r="R245" s="168" t="str">
        <f>IF(SUM(善銀!H245)=0,"",SUM(善銀!H245)/1000)</f>
        <v/>
      </c>
      <c r="S245" s="168" t="str">
        <f>IF(SUM(一般募金!H245)=0,"",SUM(一般募金!H245)/1000)</f>
        <v/>
      </c>
      <c r="T245" s="168" t="str">
        <f>IF(SUM(一般募金!I245)=0,"",SUM(一般募金!I245)/1000)</f>
        <v/>
      </c>
      <c r="U245" s="168" t="str">
        <f>IF(SUM(一般募金!K245)=0,"",SUM(一般募金!K245)/1000)</f>
        <v/>
      </c>
      <c r="V245" s="168" t="str">
        <f>IF(SUM(歳末募金!H245)=0,"",SUM(歳末募金!I245)/1000)</f>
        <v/>
      </c>
      <c r="W245" s="168" t="str">
        <f>IF(SUM(センター管理!H245)=0,"",SUM(センター管理!H245)/1000)</f>
        <v/>
      </c>
      <c r="X245" s="168" t="str">
        <f>IF(SUM(センター管理!I245)=0,"",SUM(センター管理!I245)/1000)</f>
        <v/>
      </c>
      <c r="Y245" s="168" t="str">
        <f>IF(SUM(センター管理!L245)=0,"",SUM(センター管理!L245)/1000)</f>
        <v/>
      </c>
      <c r="Z245" s="168" t="e">
        <f>IF(SUM(センター管理!#REF!)=0,"",SUM(センター管理!#REF!)/1000)</f>
        <v>#REF!</v>
      </c>
      <c r="AA245" s="168">
        <f>IF(SUM(居宅!H245)=0,"",SUM(居宅!H245)/1000)</f>
        <v>289</v>
      </c>
      <c r="AB245" s="168" t="str">
        <f>IF(SUM(居宅!I245)=0,"",SUM(居宅!I245)/1000)</f>
        <v/>
      </c>
      <c r="AC245" s="168">
        <f>IF(SUM(居宅!L245)=0,"",SUM(居宅!L245)/1000)</f>
        <v>44</v>
      </c>
      <c r="AD245" s="168">
        <f>IF(SUM(居宅!AB245)=0,"",SUM(居宅!AB245)/1000)</f>
        <v>49</v>
      </c>
      <c r="AE245" s="168" t="str">
        <f>IF(SUM(居宅!AF245)=0,"",SUM(居宅!AF245)/1000)</f>
        <v/>
      </c>
      <c r="AF245" s="168">
        <f>IF(SUM(居宅!AP245)=0,"",SUM(居宅!AP245)/1000)</f>
        <v>159</v>
      </c>
      <c r="AG245" s="168">
        <f>IF(SUM(居宅!AT245)=0,"",SUM(居宅!AT245)/1000)</f>
        <v>37</v>
      </c>
      <c r="AH245" s="168">
        <f>IF(SUM(作業所!H245)=0,"",SUM(作業所!H245)/1000)</f>
        <v>344</v>
      </c>
      <c r="AI245" s="168" t="str">
        <f>IF(SUM(作業所!I245)=0,"",SUM(作業所!I245)/1000)</f>
        <v/>
      </c>
      <c r="AJ245" s="168">
        <f>IF(SUM(作業所!K245)=0,"",SUM(作業所!K245)/1000)</f>
        <v>243</v>
      </c>
      <c r="AK245" s="168">
        <f>IF(SUM(作業所!R245)=0,"",SUM(作業所!R245)/1000)</f>
        <v>101</v>
      </c>
      <c r="AL245" s="621" t="str">
        <f>IF(SUM('市受託(公益)'!H245)=0,"",SUM('市受託(公益)'!H245)/1000)</f>
        <v/>
      </c>
      <c r="AM245" s="603" t="str">
        <f>IF(SUM('市受託(公益)'!I245)=0,"",SUM('市受託(公益)'!I245)/1000)</f>
        <v/>
      </c>
      <c r="AN245" s="174" t="str">
        <f>IF(SUM('市受託(公益)'!K245)=0,"",SUM('市受託(公益)'!K245)/1000)</f>
        <v/>
      </c>
      <c r="AO245" s="174" t="str">
        <f>IF(SUM('市受託(公益)'!M245)=0,"",SUM('市受託(公益)'!M245)/1000)</f>
        <v/>
      </c>
      <c r="AP245" s="174" t="e">
        <f>IF(SUM('市受託(公益)'!#REF!)=0,"",SUM('市受託(公益)'!#REF!)/1000)</f>
        <v>#REF!</v>
      </c>
    </row>
    <row r="246" spans="1:42" ht="13.8" hidden="1" outlineLevel="1">
      <c r="A246" s="170"/>
      <c r="D246" s="27" t="s">
        <v>479</v>
      </c>
      <c r="E246" s="47" t="s">
        <v>120</v>
      </c>
      <c r="F246" s="48"/>
      <c r="G246" s="172"/>
      <c r="H246" s="166">
        <v>6</v>
      </c>
      <c r="I246" s="166">
        <f t="shared" si="6"/>
        <v>6</v>
      </c>
      <c r="J246" s="166">
        <f t="shared" si="7"/>
        <v>0</v>
      </c>
      <c r="K246" s="167" t="str">
        <f>IF(SUM(法人!H246)=0,"",SUM(法人!H246)/1000)</f>
        <v/>
      </c>
      <c r="L246" s="168" t="str">
        <f>IF(SUM(地域!H246)=0,"",SUM(地域!H246)/1000)</f>
        <v/>
      </c>
      <c r="M246" s="168" t="str">
        <f>IF(SUM(相談!H246)=0,"",SUM(相談!H246)/1000)</f>
        <v/>
      </c>
      <c r="N246" s="168" t="str">
        <f>IF(SUM(相談!I246)=0,"",SUM(相談!I246)/1000)</f>
        <v/>
      </c>
      <c r="O246" s="168" t="str">
        <f>IF(SUM(相談!M246)=0,"",SUM(相談!M246)/1000)</f>
        <v/>
      </c>
      <c r="P246" s="168" t="str">
        <f>IF(SUM(相談!Q246)=0,"",SUM(相談!Q246)/1000)</f>
        <v/>
      </c>
      <c r="Q246" s="168" t="str">
        <f>IF(SUM(基金!H246)=0,"",SUM(基金!H246)/1000)</f>
        <v/>
      </c>
      <c r="R246" s="168" t="str">
        <f>IF(SUM(善銀!H246)=0,"",SUM(善銀!H246)/1000)</f>
        <v/>
      </c>
      <c r="S246" s="168" t="str">
        <f>IF(SUM(一般募金!H246)=0,"",SUM(一般募金!H246)/1000)</f>
        <v/>
      </c>
      <c r="T246" s="168" t="str">
        <f>IF(SUM(一般募金!I246)=0,"",SUM(一般募金!I246)/1000)</f>
        <v/>
      </c>
      <c r="U246" s="168" t="str">
        <f>IF(SUM(一般募金!K246)=0,"",SUM(一般募金!K246)/1000)</f>
        <v/>
      </c>
      <c r="V246" s="168" t="str">
        <f>IF(SUM(歳末募金!H246)=0,"",SUM(歳末募金!I246)/1000)</f>
        <v/>
      </c>
      <c r="W246" s="168" t="str">
        <f>IF(SUM(センター管理!H246)=0,"",SUM(センター管理!H246)/1000)</f>
        <v/>
      </c>
      <c r="X246" s="168" t="str">
        <f>IF(SUM(センター管理!I246)=0,"",SUM(センター管理!I246)/1000)</f>
        <v/>
      </c>
      <c r="Y246" s="168" t="str">
        <f>IF(SUM(センター管理!L246)=0,"",SUM(センター管理!L246)/1000)</f>
        <v/>
      </c>
      <c r="Z246" s="168" t="e">
        <f>IF(SUM(センター管理!#REF!)=0,"",SUM(センター管理!#REF!)/1000)</f>
        <v>#REF!</v>
      </c>
      <c r="AA246" s="168" t="str">
        <f>IF(SUM(居宅!H246)=0,"",SUM(居宅!H246)/1000)</f>
        <v/>
      </c>
      <c r="AB246" s="168" t="str">
        <f>IF(SUM(居宅!I246)=0,"",SUM(居宅!I246)/1000)</f>
        <v/>
      </c>
      <c r="AC246" s="168" t="str">
        <f>IF(SUM(居宅!L246)=0,"",SUM(居宅!L246)/1000)</f>
        <v/>
      </c>
      <c r="AD246" s="168" t="str">
        <f>IF(SUM(居宅!AB246)=0,"",SUM(居宅!AB246)/1000)</f>
        <v/>
      </c>
      <c r="AE246" s="168" t="str">
        <f>IF(SUM(居宅!AF246)=0,"",SUM(居宅!AF246)/1000)</f>
        <v/>
      </c>
      <c r="AF246" s="168" t="str">
        <f>IF(SUM(居宅!AP246)=0,"",SUM(居宅!AP246)/1000)</f>
        <v/>
      </c>
      <c r="AG246" s="168" t="str">
        <f>IF(SUM(居宅!AT246)=0,"",SUM(居宅!AT246)/1000)</f>
        <v/>
      </c>
      <c r="AH246" s="168">
        <f>IF(SUM(作業所!H246)=0,"",SUM(作業所!H246)/1000)</f>
        <v>6</v>
      </c>
      <c r="AI246" s="168" t="str">
        <f>IF(SUM(作業所!I246)=0,"",SUM(作業所!I246)/1000)</f>
        <v/>
      </c>
      <c r="AJ246" s="168">
        <f>IF(SUM(作業所!K246)=0,"",SUM(作業所!K246)/1000)</f>
        <v>6</v>
      </c>
      <c r="AK246" s="168" t="str">
        <f>IF(SUM(作業所!R246)=0,"",SUM(作業所!R246)/1000)</f>
        <v/>
      </c>
      <c r="AL246" s="621" t="str">
        <f>IF(SUM('市受託(公益)'!H246)=0,"",SUM('市受託(公益)'!H246)/1000)</f>
        <v/>
      </c>
      <c r="AM246" s="603" t="str">
        <f>IF(SUM('市受託(公益)'!I246)=0,"",SUM('市受託(公益)'!I246)/1000)</f>
        <v/>
      </c>
      <c r="AN246" s="174" t="str">
        <f>IF(SUM('市受託(公益)'!K246)=0,"",SUM('市受託(公益)'!K246)/1000)</f>
        <v/>
      </c>
      <c r="AO246" s="174" t="str">
        <f>IF(SUM('市受託(公益)'!M246)=0,"",SUM('市受託(公益)'!M246)/1000)</f>
        <v/>
      </c>
      <c r="AP246" s="174" t="e">
        <f>IF(SUM('市受託(公益)'!#REF!)=0,"",SUM('市受託(公益)'!#REF!)/1000)</f>
        <v>#REF!</v>
      </c>
    </row>
    <row r="247" spans="1:42" ht="13.8" hidden="1" outlineLevel="1">
      <c r="A247" s="170"/>
      <c r="D247" s="23" t="s">
        <v>480</v>
      </c>
      <c r="E247" s="82" t="s">
        <v>121</v>
      </c>
      <c r="F247" s="48"/>
      <c r="G247" s="172"/>
      <c r="H247" s="166">
        <v>45</v>
      </c>
      <c r="I247" s="166">
        <f t="shared" si="6"/>
        <v>24</v>
      </c>
      <c r="J247" s="166">
        <f t="shared" si="7"/>
        <v>-21</v>
      </c>
      <c r="K247" s="167" t="str">
        <f>IF(SUM(法人!H247)=0,"",SUM(法人!H247)/1000)</f>
        <v/>
      </c>
      <c r="L247" s="168" t="str">
        <f>IF(SUM(地域!H247)=0,"",SUM(地域!H247)/1000)</f>
        <v/>
      </c>
      <c r="M247" s="168" t="str">
        <f>IF(SUM(相談!H247)=0,"",SUM(相談!H247)/1000)</f>
        <v/>
      </c>
      <c r="N247" s="168" t="str">
        <f>IF(SUM(相談!I247)=0,"",SUM(相談!I247)/1000)</f>
        <v/>
      </c>
      <c r="O247" s="168" t="str">
        <f>IF(SUM(相談!M247)=0,"",SUM(相談!M247)/1000)</f>
        <v/>
      </c>
      <c r="P247" s="168" t="str">
        <f>IF(SUM(相談!Q247)=0,"",SUM(相談!Q247)/1000)</f>
        <v/>
      </c>
      <c r="Q247" s="168" t="str">
        <f>IF(SUM(基金!H247)=0,"",SUM(基金!H247)/1000)</f>
        <v/>
      </c>
      <c r="R247" s="168" t="str">
        <f>IF(SUM(善銀!H247)=0,"",SUM(善銀!H247)/1000)</f>
        <v/>
      </c>
      <c r="S247" s="168" t="str">
        <f>IF(SUM(一般募金!H247)=0,"",SUM(一般募金!H247)/1000)</f>
        <v/>
      </c>
      <c r="T247" s="168" t="str">
        <f>IF(SUM(一般募金!I247)=0,"",SUM(一般募金!I247)/1000)</f>
        <v/>
      </c>
      <c r="U247" s="168" t="str">
        <f>IF(SUM(一般募金!K247)=0,"",SUM(一般募金!K247)/1000)</f>
        <v/>
      </c>
      <c r="V247" s="168" t="str">
        <f>IF(SUM(歳末募金!H247)=0,"",SUM(歳末募金!I247)/1000)</f>
        <v/>
      </c>
      <c r="W247" s="168" t="str">
        <f>IF(SUM(センター管理!H247)=0,"",SUM(センター管理!H247)/1000)</f>
        <v/>
      </c>
      <c r="X247" s="168" t="str">
        <f>IF(SUM(センター管理!I247)=0,"",SUM(センター管理!I247)/1000)</f>
        <v/>
      </c>
      <c r="Y247" s="168" t="str">
        <f>IF(SUM(センター管理!L247)=0,"",SUM(センター管理!L247)/1000)</f>
        <v/>
      </c>
      <c r="Z247" s="168" t="e">
        <f>IF(SUM(センター管理!#REF!)=0,"",SUM(センター管理!#REF!)/1000)</f>
        <v>#REF!</v>
      </c>
      <c r="AA247" s="168">
        <f>IF(SUM(居宅!H247)=0,"",SUM(居宅!H247)/1000)</f>
        <v>5</v>
      </c>
      <c r="AB247" s="168" t="str">
        <f>IF(SUM(居宅!I247)=0,"",SUM(居宅!I247)/1000)</f>
        <v/>
      </c>
      <c r="AC247" s="168" t="str">
        <f>IF(SUM(居宅!L247)=0,"",SUM(居宅!L247)/1000)</f>
        <v/>
      </c>
      <c r="AD247" s="168" t="str">
        <f>IF(SUM(居宅!AB247)=0,"",SUM(居宅!AB247)/1000)</f>
        <v/>
      </c>
      <c r="AE247" s="168" t="str">
        <f>IF(SUM(居宅!AF247)=0,"",SUM(居宅!AF247)/1000)</f>
        <v/>
      </c>
      <c r="AF247" s="168">
        <f>IF(SUM(居宅!AP247)=0,"",SUM(居宅!AP247)/1000)</f>
        <v>5</v>
      </c>
      <c r="AG247" s="168" t="str">
        <f>IF(SUM(居宅!AT247)=0,"",SUM(居宅!AT247)/1000)</f>
        <v/>
      </c>
      <c r="AH247" s="168">
        <f>IF(SUM(作業所!H247)=0,"",SUM(作業所!H247)/1000)</f>
        <v>19</v>
      </c>
      <c r="AI247" s="168" t="str">
        <f>IF(SUM(作業所!I247)=0,"",SUM(作業所!I247)/1000)</f>
        <v/>
      </c>
      <c r="AJ247" s="168">
        <f>IF(SUM(作業所!K247)=0,"",SUM(作業所!K247)/1000)</f>
        <v>5</v>
      </c>
      <c r="AK247" s="168">
        <f>IF(SUM(作業所!R247)=0,"",SUM(作業所!R247)/1000)</f>
        <v>14</v>
      </c>
      <c r="AL247" s="621" t="str">
        <f>IF(SUM('市受託(公益)'!H247)=0,"",SUM('市受託(公益)'!H247)/1000)</f>
        <v/>
      </c>
      <c r="AM247" s="603" t="str">
        <f>IF(SUM('市受託(公益)'!I247)=0,"",SUM('市受託(公益)'!I247)/1000)</f>
        <v/>
      </c>
      <c r="AN247" s="174" t="str">
        <f>IF(SUM('市受託(公益)'!K247)=0,"",SUM('市受託(公益)'!K247)/1000)</f>
        <v/>
      </c>
      <c r="AO247" s="174" t="str">
        <f>IF(SUM('市受託(公益)'!M247)=0,"",SUM('市受託(公益)'!M247)/1000)</f>
        <v/>
      </c>
      <c r="AP247" s="174" t="e">
        <f>IF(SUM('市受託(公益)'!#REF!)=0,"",SUM('市受託(公益)'!#REF!)/1000)</f>
        <v>#REF!</v>
      </c>
    </row>
    <row r="248" spans="1:42" ht="13.8" hidden="1" outlineLevel="1">
      <c r="A248" s="170"/>
      <c r="D248" s="27" t="s">
        <v>481</v>
      </c>
      <c r="E248" s="47" t="s">
        <v>122</v>
      </c>
      <c r="F248" s="48"/>
      <c r="G248" s="172"/>
      <c r="H248" s="166">
        <v>801</v>
      </c>
      <c r="I248" s="166">
        <f t="shared" si="6"/>
        <v>636</v>
      </c>
      <c r="J248" s="166">
        <f t="shared" si="7"/>
        <v>-165</v>
      </c>
      <c r="K248" s="167" t="str">
        <f>IF(SUM(法人!H248)=0,"",SUM(法人!H248)/1000)</f>
        <v/>
      </c>
      <c r="L248" s="168" t="str">
        <f>IF(SUM(地域!H248)=0,"",SUM(地域!H248)/1000)</f>
        <v/>
      </c>
      <c r="M248" s="168" t="str">
        <f>IF(SUM(相談!H248)=0,"",SUM(相談!H248)/1000)</f>
        <v/>
      </c>
      <c r="N248" s="168" t="str">
        <f>IF(SUM(相談!I248)=0,"",SUM(相談!I248)/1000)</f>
        <v/>
      </c>
      <c r="O248" s="168" t="str">
        <f>IF(SUM(相談!M248)=0,"",SUM(相談!M248)/1000)</f>
        <v/>
      </c>
      <c r="P248" s="168" t="str">
        <f>IF(SUM(相談!Q248)=0,"",SUM(相談!Q248)/1000)</f>
        <v/>
      </c>
      <c r="Q248" s="168" t="str">
        <f>IF(SUM(基金!H248)=0,"",SUM(基金!H248)/1000)</f>
        <v/>
      </c>
      <c r="R248" s="168" t="str">
        <f>IF(SUM(善銀!H248)=0,"",SUM(善銀!H248)/1000)</f>
        <v/>
      </c>
      <c r="S248" s="168" t="str">
        <f>IF(SUM(一般募金!H248)=0,"",SUM(一般募金!H248)/1000)</f>
        <v/>
      </c>
      <c r="T248" s="168" t="str">
        <f>IF(SUM(一般募金!I248)=0,"",SUM(一般募金!I248)/1000)</f>
        <v/>
      </c>
      <c r="U248" s="168" t="str">
        <f>IF(SUM(一般募金!K248)=0,"",SUM(一般募金!K248)/1000)</f>
        <v/>
      </c>
      <c r="V248" s="168" t="str">
        <f>IF(SUM(歳末募金!H248)=0,"",SUM(歳末募金!I248)/1000)</f>
        <v/>
      </c>
      <c r="W248" s="168" t="str">
        <f>IF(SUM(センター管理!H248)=0,"",SUM(センター管理!H248)/1000)</f>
        <v/>
      </c>
      <c r="X248" s="168" t="str">
        <f>IF(SUM(センター管理!I248)=0,"",SUM(センター管理!I248)/1000)</f>
        <v/>
      </c>
      <c r="Y248" s="168" t="str">
        <f>IF(SUM(センター管理!L248)=0,"",SUM(センター管理!L248)/1000)</f>
        <v/>
      </c>
      <c r="Z248" s="168" t="e">
        <f>IF(SUM(センター管理!#REF!)=0,"",SUM(センター管理!#REF!)/1000)</f>
        <v>#REF!</v>
      </c>
      <c r="AA248" s="168">
        <f>IF(SUM(居宅!H248)=0,"",SUM(居宅!H248)/1000)</f>
        <v>118</v>
      </c>
      <c r="AB248" s="168" t="str">
        <f>IF(SUM(居宅!I248)=0,"",SUM(居宅!I248)/1000)</f>
        <v/>
      </c>
      <c r="AC248" s="168" t="str">
        <f>IF(SUM(居宅!L248)=0,"",SUM(居宅!L248)/1000)</f>
        <v/>
      </c>
      <c r="AD248" s="168" t="str">
        <f>IF(SUM(居宅!AB248)=0,"",SUM(居宅!AB248)/1000)</f>
        <v/>
      </c>
      <c r="AE248" s="168" t="str">
        <f>IF(SUM(居宅!AF248)=0,"",SUM(居宅!AF248)/1000)</f>
        <v/>
      </c>
      <c r="AF248" s="168">
        <f>IF(SUM(居宅!AP248)=0,"",SUM(居宅!AP248)/1000)</f>
        <v>118</v>
      </c>
      <c r="AG248" s="168" t="str">
        <f>IF(SUM(居宅!AT248)=0,"",SUM(居宅!AT248)/1000)</f>
        <v/>
      </c>
      <c r="AH248" s="168">
        <f>IF(SUM(作業所!H248)=0,"",SUM(作業所!H248)/1000)</f>
        <v>488</v>
      </c>
      <c r="AI248" s="168" t="str">
        <f>IF(SUM(作業所!I248)=0,"",SUM(作業所!I248)/1000)</f>
        <v/>
      </c>
      <c r="AJ248" s="168">
        <f>IF(SUM(作業所!K248)=0,"",SUM(作業所!K248)/1000)</f>
        <v>328</v>
      </c>
      <c r="AK248" s="168">
        <f>IF(SUM(作業所!R248)=0,"",SUM(作業所!R248)/1000)</f>
        <v>160</v>
      </c>
      <c r="AL248" s="621">
        <f>IF(SUM('市受託(公益)'!H248)=0,"",SUM('市受託(公益)'!H248)/1000)</f>
        <v>30</v>
      </c>
      <c r="AM248" s="603" t="str">
        <f>IF(SUM('市受託(公益)'!I248)=0,"",SUM('市受託(公益)'!I248)/1000)</f>
        <v/>
      </c>
      <c r="AN248" s="174" t="str">
        <f>IF(SUM('市受託(公益)'!K248)=0,"",SUM('市受託(公益)'!K248)/1000)</f>
        <v/>
      </c>
      <c r="AO248" s="174">
        <f>IF(SUM('市受託(公益)'!M248)=0,"",SUM('市受託(公益)'!M248)/1000)</f>
        <v>30</v>
      </c>
      <c r="AP248" s="174" t="e">
        <f>IF(SUM('市受託(公益)'!#REF!)=0,"",SUM('市受託(公益)'!#REF!)/1000)</f>
        <v>#REF!</v>
      </c>
    </row>
    <row r="249" spans="1:42" ht="13.8" hidden="1" outlineLevel="1">
      <c r="A249" s="170"/>
      <c r="D249" s="27" t="s">
        <v>482</v>
      </c>
      <c r="E249" s="47" t="s">
        <v>123</v>
      </c>
      <c r="F249" s="48"/>
      <c r="G249" s="172"/>
      <c r="H249" s="166">
        <v>52</v>
      </c>
      <c r="I249" s="166">
        <f t="shared" si="6"/>
        <v>12</v>
      </c>
      <c r="J249" s="166">
        <f t="shared" si="7"/>
        <v>-40</v>
      </c>
      <c r="K249" s="167" t="str">
        <f>IF(SUM(法人!H249)=0,"",SUM(法人!H249)/1000)</f>
        <v/>
      </c>
      <c r="L249" s="168" t="str">
        <f>IF(SUM(地域!H249)=0,"",SUM(地域!H249)/1000)</f>
        <v/>
      </c>
      <c r="M249" s="168" t="str">
        <f>IF(SUM(相談!H249)=0,"",SUM(相談!H249)/1000)</f>
        <v/>
      </c>
      <c r="N249" s="168" t="str">
        <f>IF(SUM(相談!I249)=0,"",SUM(相談!I249)/1000)</f>
        <v/>
      </c>
      <c r="O249" s="168" t="str">
        <f>IF(SUM(相談!M249)=0,"",SUM(相談!M249)/1000)</f>
        <v/>
      </c>
      <c r="P249" s="168" t="str">
        <f>IF(SUM(相談!Q249)=0,"",SUM(相談!Q249)/1000)</f>
        <v/>
      </c>
      <c r="Q249" s="168" t="str">
        <f>IF(SUM(基金!H249)=0,"",SUM(基金!H249)/1000)</f>
        <v/>
      </c>
      <c r="R249" s="168" t="str">
        <f>IF(SUM(善銀!H249)=0,"",SUM(善銀!H249)/1000)</f>
        <v/>
      </c>
      <c r="S249" s="168" t="str">
        <f>IF(SUM(一般募金!H249)=0,"",SUM(一般募金!H249)/1000)</f>
        <v/>
      </c>
      <c r="T249" s="168" t="str">
        <f>IF(SUM(一般募金!I249)=0,"",SUM(一般募金!I249)/1000)</f>
        <v/>
      </c>
      <c r="U249" s="168" t="str">
        <f>IF(SUM(一般募金!K249)=0,"",SUM(一般募金!K249)/1000)</f>
        <v/>
      </c>
      <c r="V249" s="168" t="str">
        <f>IF(SUM(歳末募金!H249)=0,"",SUM(歳末募金!I249)/1000)</f>
        <v/>
      </c>
      <c r="W249" s="168" t="str">
        <f>IF(SUM(センター管理!H249)=0,"",SUM(センター管理!H249)/1000)</f>
        <v/>
      </c>
      <c r="X249" s="168" t="str">
        <f>IF(SUM(センター管理!I249)=0,"",SUM(センター管理!I249)/1000)</f>
        <v/>
      </c>
      <c r="Y249" s="168" t="str">
        <f>IF(SUM(センター管理!L249)=0,"",SUM(センター管理!L249)/1000)</f>
        <v/>
      </c>
      <c r="Z249" s="168" t="e">
        <f>IF(SUM(センター管理!#REF!)=0,"",SUM(センター管理!#REF!)/1000)</f>
        <v>#REF!</v>
      </c>
      <c r="AA249" s="168" t="str">
        <f>IF(SUM(居宅!H249)=0,"",SUM(居宅!H249)/1000)</f>
        <v/>
      </c>
      <c r="AB249" s="168" t="str">
        <f>IF(SUM(居宅!I249)=0,"",SUM(居宅!I249)/1000)</f>
        <v/>
      </c>
      <c r="AC249" s="168" t="str">
        <f>IF(SUM(居宅!L249)=0,"",SUM(居宅!L249)/1000)</f>
        <v/>
      </c>
      <c r="AD249" s="168" t="str">
        <f>IF(SUM(居宅!AB249)=0,"",SUM(居宅!AB249)/1000)</f>
        <v/>
      </c>
      <c r="AE249" s="168" t="str">
        <f>IF(SUM(居宅!AF249)=0,"",SUM(居宅!AF249)/1000)</f>
        <v/>
      </c>
      <c r="AF249" s="168" t="str">
        <f>IF(SUM(居宅!AP249)=0,"",SUM(居宅!AP249)/1000)</f>
        <v/>
      </c>
      <c r="AG249" s="168" t="str">
        <f>IF(SUM(居宅!AT249)=0,"",SUM(居宅!AT249)/1000)</f>
        <v/>
      </c>
      <c r="AH249" s="168">
        <f>IF(SUM(作業所!H249)=0,"",SUM(作業所!H249)/1000)</f>
        <v>12</v>
      </c>
      <c r="AI249" s="168" t="str">
        <f>IF(SUM(作業所!I249)=0,"",SUM(作業所!I249)/1000)</f>
        <v/>
      </c>
      <c r="AJ249" s="168">
        <f>IF(SUM(作業所!K249)=0,"",SUM(作業所!K249)/1000)</f>
        <v>12</v>
      </c>
      <c r="AK249" s="168" t="str">
        <f>IF(SUM(作業所!R249)=0,"",SUM(作業所!R249)/1000)</f>
        <v/>
      </c>
      <c r="AL249" s="621" t="str">
        <f>IF(SUM('市受託(公益)'!H249)=0,"",SUM('市受託(公益)'!H249)/1000)</f>
        <v/>
      </c>
      <c r="AM249" s="603" t="str">
        <f>IF(SUM('市受託(公益)'!I249)=0,"",SUM('市受託(公益)'!I249)/1000)</f>
        <v/>
      </c>
      <c r="AN249" s="174" t="str">
        <f>IF(SUM('市受託(公益)'!K249)=0,"",SUM('市受託(公益)'!K249)/1000)</f>
        <v/>
      </c>
      <c r="AO249" s="174" t="str">
        <f>IF(SUM('市受託(公益)'!M249)=0,"",SUM('市受託(公益)'!M249)/1000)</f>
        <v/>
      </c>
      <c r="AP249" s="174" t="e">
        <f>IF(SUM('市受託(公益)'!#REF!)=0,"",SUM('市受託(公益)'!#REF!)/1000)</f>
        <v>#REF!</v>
      </c>
    </row>
    <row r="250" spans="1:42" ht="13.8" hidden="1" outlineLevel="1">
      <c r="A250" s="170"/>
      <c r="D250" s="27" t="s">
        <v>87</v>
      </c>
      <c r="E250" s="47" t="s">
        <v>124</v>
      </c>
      <c r="F250" s="48"/>
      <c r="G250" s="172"/>
      <c r="H250" s="166">
        <v>5874</v>
      </c>
      <c r="I250" s="166">
        <f t="shared" si="6"/>
        <v>5181</v>
      </c>
      <c r="J250" s="166">
        <f t="shared" si="7"/>
        <v>-693</v>
      </c>
      <c r="K250" s="167" t="str">
        <f>IF(SUM(法人!H250)=0,"",SUM(法人!H250)/1000)</f>
        <v/>
      </c>
      <c r="L250" s="168" t="str">
        <f>IF(SUM(地域!H250)=0,"",SUM(地域!H250)/1000)</f>
        <v/>
      </c>
      <c r="M250" s="168" t="str">
        <f>IF(SUM(相談!H250)=0,"",SUM(相談!H250)/1000)</f>
        <v/>
      </c>
      <c r="N250" s="168" t="str">
        <f>IF(SUM(相談!I250)=0,"",SUM(相談!I250)/1000)</f>
        <v/>
      </c>
      <c r="O250" s="168" t="str">
        <f>IF(SUM(相談!M250)=0,"",SUM(相談!M250)/1000)</f>
        <v/>
      </c>
      <c r="P250" s="168" t="str">
        <f>IF(SUM(相談!Q250)=0,"",SUM(相談!Q250)/1000)</f>
        <v/>
      </c>
      <c r="Q250" s="168" t="str">
        <f>IF(SUM(基金!H250)=0,"",SUM(基金!H250)/1000)</f>
        <v/>
      </c>
      <c r="R250" s="168">
        <f>IF(SUM(善銀!H250)=0,"",SUM(善銀!H250)/1000)</f>
        <v>360</v>
      </c>
      <c r="S250" s="168" t="str">
        <f>IF(SUM(一般募金!H250)=0,"",SUM(一般募金!H250)/1000)</f>
        <v/>
      </c>
      <c r="T250" s="168" t="str">
        <f>IF(SUM(一般募金!I250)=0,"",SUM(一般募金!I250)/1000)</f>
        <v/>
      </c>
      <c r="U250" s="168" t="str">
        <f>IF(SUM(一般募金!K250)=0,"",SUM(一般募金!K250)/1000)</f>
        <v/>
      </c>
      <c r="V250" s="168" t="str">
        <f>IF(SUM(歳末募金!H250)=0,"",SUM(歳末募金!I250)/1000)</f>
        <v/>
      </c>
      <c r="W250" s="168">
        <f>IF(SUM(センター管理!H250)=0,"",SUM(センター管理!H250)/1000)</f>
        <v>378</v>
      </c>
      <c r="X250" s="168" t="str">
        <f>IF(SUM(センター管理!I250)=0,"",SUM(センター管理!I250)/1000)</f>
        <v/>
      </c>
      <c r="Y250" s="168">
        <f>IF(SUM(センター管理!L250)=0,"",SUM(センター管理!L250)/1000)</f>
        <v>378</v>
      </c>
      <c r="Z250" s="168" t="e">
        <f>IF(SUM(センター管理!#REF!)=0,"",SUM(センター管理!#REF!)/1000)</f>
        <v>#REF!</v>
      </c>
      <c r="AA250" s="168">
        <f>IF(SUM(居宅!H250)=0,"",SUM(居宅!H250)/1000)</f>
        <v>2259</v>
      </c>
      <c r="AB250" s="168" t="str">
        <f>IF(SUM(居宅!I250)=0,"",SUM(居宅!I250)/1000)</f>
        <v/>
      </c>
      <c r="AC250" s="168" t="str">
        <f>IF(SUM(居宅!L250)=0,"",SUM(居宅!L250)/1000)</f>
        <v/>
      </c>
      <c r="AD250" s="168">
        <f>IF(SUM(居宅!AB250)=0,"",SUM(居宅!AB250)/1000)</f>
        <v>225</v>
      </c>
      <c r="AE250" s="168" t="str">
        <f>IF(SUM(居宅!AF250)=0,"",SUM(居宅!AF250)/1000)</f>
        <v/>
      </c>
      <c r="AF250" s="168">
        <f>IF(SUM(居宅!AP250)=0,"",SUM(居宅!AP250)/1000)</f>
        <v>2034</v>
      </c>
      <c r="AG250" s="168" t="str">
        <f>IF(SUM(居宅!AT250)=0,"",SUM(居宅!AT250)/1000)</f>
        <v/>
      </c>
      <c r="AH250" s="168">
        <f>IF(SUM(作業所!H250)=0,"",SUM(作業所!H250)/1000)</f>
        <v>2184</v>
      </c>
      <c r="AI250" s="168" t="str">
        <f>IF(SUM(作業所!I250)=0,"",SUM(作業所!I250)/1000)</f>
        <v/>
      </c>
      <c r="AJ250" s="168">
        <f>IF(SUM(作業所!K250)=0,"",SUM(作業所!K250)/1000)</f>
        <v>1860</v>
      </c>
      <c r="AK250" s="168">
        <f>IF(SUM(作業所!R250)=0,"",SUM(作業所!R250)/1000)</f>
        <v>324</v>
      </c>
      <c r="AL250" s="621" t="str">
        <f>IF(SUM('市受託(公益)'!H250)=0,"",SUM('市受託(公益)'!H250)/1000)</f>
        <v/>
      </c>
      <c r="AM250" s="603" t="str">
        <f>IF(SUM('市受託(公益)'!I250)=0,"",SUM('市受託(公益)'!I250)/1000)</f>
        <v/>
      </c>
      <c r="AN250" s="174" t="str">
        <f>IF(SUM('市受託(公益)'!K250)=0,"",SUM('市受託(公益)'!K250)/1000)</f>
        <v/>
      </c>
      <c r="AO250" s="174" t="str">
        <f>IF(SUM('市受託(公益)'!M250)=0,"",SUM('市受託(公益)'!M250)/1000)</f>
        <v/>
      </c>
      <c r="AP250" s="174" t="e">
        <f>IF(SUM('市受託(公益)'!#REF!)=0,"",SUM('市受託(公益)'!#REF!)/1000)</f>
        <v>#REF!</v>
      </c>
    </row>
    <row r="251" spans="1:42" ht="13.8" hidden="1" outlineLevel="3">
      <c r="A251" s="170"/>
      <c r="F251" s="178" t="s">
        <v>705</v>
      </c>
      <c r="G251" s="43" t="s">
        <v>795</v>
      </c>
      <c r="H251" s="166">
        <v>1761</v>
      </c>
      <c r="I251" s="166">
        <f t="shared" si="6"/>
        <v>1504</v>
      </c>
      <c r="J251" s="166">
        <f t="shared" si="7"/>
        <v>-257</v>
      </c>
      <c r="K251" s="167" t="str">
        <f>IF(SUM(法人!H251)=0,"",SUM(法人!H251)/1000)</f>
        <v/>
      </c>
      <c r="L251" s="168" t="str">
        <f>IF(SUM(地域!H251)=0,"",SUM(地域!H251)/1000)</f>
        <v/>
      </c>
      <c r="M251" s="168" t="str">
        <f>IF(SUM(相談!H251)=0,"",SUM(相談!H251)/1000)</f>
        <v/>
      </c>
      <c r="N251" s="168" t="str">
        <f>IF(SUM(相談!I251)=0,"",SUM(相談!I251)/1000)</f>
        <v/>
      </c>
      <c r="O251" s="168" t="str">
        <f>IF(SUM(相談!M251)=0,"",SUM(相談!M251)/1000)</f>
        <v/>
      </c>
      <c r="P251" s="168" t="str">
        <f>IF(SUM(相談!Q251)=0,"",SUM(相談!Q251)/1000)</f>
        <v/>
      </c>
      <c r="Q251" s="168" t="str">
        <f>IF(SUM(基金!H251)=0,"",SUM(基金!H251)/1000)</f>
        <v/>
      </c>
      <c r="R251" s="168">
        <f>IF(SUM(善銀!H251)=0,"",SUM(善銀!H251)/1000)</f>
        <v>90</v>
      </c>
      <c r="S251" s="168" t="str">
        <f>IF(SUM(一般募金!H251)=0,"",SUM(一般募金!H251)/1000)</f>
        <v/>
      </c>
      <c r="T251" s="168" t="str">
        <f>IF(SUM(一般募金!I251)=0,"",SUM(一般募金!I251)/1000)</f>
        <v/>
      </c>
      <c r="U251" s="168" t="str">
        <f>IF(SUM(一般募金!K251)=0,"",SUM(一般募金!K251)/1000)</f>
        <v/>
      </c>
      <c r="V251" s="168" t="str">
        <f>IF(SUM(歳末募金!H251)=0,"",SUM(歳末募金!I251)/1000)</f>
        <v/>
      </c>
      <c r="W251" s="168">
        <f>IF(SUM(センター管理!H251)=0,"",SUM(センター管理!H251)/1000)</f>
        <v>88</v>
      </c>
      <c r="X251" s="168" t="str">
        <f>IF(SUM(センター管理!I251)=0,"",SUM(センター管理!I251)/1000)</f>
        <v/>
      </c>
      <c r="Y251" s="168">
        <f>IF(SUM(センター管理!L251)=0,"",SUM(センター管理!L251)/1000)</f>
        <v>88</v>
      </c>
      <c r="Z251" s="168" t="e">
        <f>IF(SUM(センター管理!#REF!)=0,"",SUM(センター管理!#REF!)/1000)</f>
        <v>#REF!</v>
      </c>
      <c r="AA251" s="168">
        <f>IF(SUM(居宅!H251)=0,"",SUM(居宅!H251)/1000)</f>
        <v>1062</v>
      </c>
      <c r="AB251" s="168" t="str">
        <f>IF(SUM(居宅!I251)=0,"",SUM(居宅!I251)/1000)</f>
        <v/>
      </c>
      <c r="AC251" s="168" t="str">
        <f>IF(SUM(居宅!L251)=0,"",SUM(居宅!L251)/1000)</f>
        <v/>
      </c>
      <c r="AD251" s="168">
        <f>IF(SUM(居宅!AB251)=0,"",SUM(居宅!AB251)/1000)</f>
        <v>60</v>
      </c>
      <c r="AE251" s="168" t="str">
        <f>IF(SUM(居宅!AF251)=0,"",SUM(居宅!AF251)/1000)</f>
        <v/>
      </c>
      <c r="AF251" s="168">
        <f>IF(SUM(居宅!AP251)=0,"",SUM(居宅!AP251)/1000)</f>
        <v>1002</v>
      </c>
      <c r="AG251" s="168" t="str">
        <f>IF(SUM(居宅!AT251)=0,"",SUM(居宅!AT251)/1000)</f>
        <v/>
      </c>
      <c r="AH251" s="168">
        <f>IF(SUM(作業所!H251)=0,"",SUM(作業所!H251)/1000)</f>
        <v>264</v>
      </c>
      <c r="AI251" s="168" t="str">
        <f>IF(SUM(作業所!I251)=0,"",SUM(作業所!I251)/1000)</f>
        <v/>
      </c>
      <c r="AJ251" s="168">
        <f>IF(SUM(作業所!K251)=0,"",SUM(作業所!K251)/1000)</f>
        <v>180</v>
      </c>
      <c r="AK251" s="168">
        <f>IF(SUM(作業所!R251)=0,"",SUM(作業所!R251)/1000)</f>
        <v>84</v>
      </c>
      <c r="AL251" s="621" t="str">
        <f>IF(SUM('市受託(公益)'!H251)=0,"",SUM('市受託(公益)'!H251)/1000)</f>
        <v/>
      </c>
      <c r="AM251" s="603"/>
      <c r="AN251" s="174"/>
      <c r="AO251" s="174"/>
      <c r="AP251" s="174"/>
    </row>
    <row r="252" spans="1:42" ht="13.8" hidden="1" outlineLevel="3">
      <c r="A252" s="170"/>
      <c r="F252" s="178" t="s">
        <v>706</v>
      </c>
      <c r="G252" s="43" t="s">
        <v>796</v>
      </c>
      <c r="H252" s="166">
        <v>3479</v>
      </c>
      <c r="I252" s="166">
        <f t="shared" si="6"/>
        <v>3155</v>
      </c>
      <c r="J252" s="166">
        <f t="shared" si="7"/>
        <v>-324</v>
      </c>
      <c r="K252" s="167" t="str">
        <f>IF(SUM(法人!H252)=0,"",SUM(法人!H252)/1000)</f>
        <v/>
      </c>
      <c r="L252" s="168" t="str">
        <f>IF(SUM(地域!H252)=0,"",SUM(地域!H252)/1000)</f>
        <v/>
      </c>
      <c r="M252" s="168" t="str">
        <f>IF(SUM(相談!H252)=0,"",SUM(相談!H252)/1000)</f>
        <v/>
      </c>
      <c r="N252" s="168" t="str">
        <f>IF(SUM(相談!I252)=0,"",SUM(相談!I252)/1000)</f>
        <v/>
      </c>
      <c r="O252" s="168" t="str">
        <f>IF(SUM(相談!M252)=0,"",SUM(相談!M252)/1000)</f>
        <v/>
      </c>
      <c r="P252" s="168" t="str">
        <f>IF(SUM(相談!Q252)=0,"",SUM(相談!Q252)/1000)</f>
        <v/>
      </c>
      <c r="Q252" s="168" t="str">
        <f>IF(SUM(基金!H252)=0,"",SUM(基金!H252)/1000)</f>
        <v/>
      </c>
      <c r="R252" s="168">
        <f>IF(SUM(善銀!H252)=0,"",SUM(善銀!H252)/1000)</f>
        <v>270</v>
      </c>
      <c r="S252" s="168" t="str">
        <f>IF(SUM(一般募金!H252)=0,"",SUM(一般募金!H252)/1000)</f>
        <v/>
      </c>
      <c r="T252" s="168" t="str">
        <f>IF(SUM(一般募金!I252)=0,"",SUM(一般募金!I252)/1000)</f>
        <v/>
      </c>
      <c r="U252" s="168" t="str">
        <f>IF(SUM(一般募金!K252)=0,"",SUM(一般募金!K252)/1000)</f>
        <v/>
      </c>
      <c r="V252" s="168" t="str">
        <f>IF(SUM(歳末募金!H252)=0,"",SUM(歳末募金!I252)/1000)</f>
        <v/>
      </c>
      <c r="W252" s="168">
        <f>IF(SUM(センター管理!H252)=0,"",SUM(センター管理!H252)/1000)</f>
        <v>260</v>
      </c>
      <c r="X252" s="168" t="str">
        <f>IF(SUM(センター管理!I252)=0,"",SUM(センター管理!I252)/1000)</f>
        <v/>
      </c>
      <c r="Y252" s="168">
        <f>IF(SUM(センター管理!L252)=0,"",SUM(センター管理!L252)/1000)</f>
        <v>260</v>
      </c>
      <c r="Z252" s="168" t="e">
        <f>IF(SUM(センター管理!#REF!)=0,"",SUM(センター管理!#REF!)/1000)</f>
        <v>#REF!</v>
      </c>
      <c r="AA252" s="168">
        <f>IF(SUM(居宅!H252)=0,"",SUM(居宅!H252)/1000)</f>
        <v>1125</v>
      </c>
      <c r="AB252" s="168" t="str">
        <f>IF(SUM(居宅!I252)=0,"",SUM(居宅!I252)/1000)</f>
        <v/>
      </c>
      <c r="AC252" s="168" t="str">
        <f>IF(SUM(居宅!L252)=0,"",SUM(居宅!L252)/1000)</f>
        <v/>
      </c>
      <c r="AD252" s="168">
        <f>IF(SUM(居宅!AB252)=0,"",SUM(居宅!AB252)/1000)</f>
        <v>165</v>
      </c>
      <c r="AE252" s="168" t="str">
        <f>IF(SUM(居宅!AF252)=0,"",SUM(居宅!AF252)/1000)</f>
        <v/>
      </c>
      <c r="AF252" s="168">
        <f>IF(SUM(居宅!AP252)=0,"",SUM(居宅!AP252)/1000)</f>
        <v>960</v>
      </c>
      <c r="AG252" s="168" t="str">
        <f>IF(SUM(居宅!AT252)=0,"",SUM(居宅!AT252)/1000)</f>
        <v/>
      </c>
      <c r="AH252" s="168">
        <f>IF(SUM(作業所!H252)=0,"",SUM(作業所!H252)/1000)</f>
        <v>1500</v>
      </c>
      <c r="AI252" s="168" t="str">
        <f>IF(SUM(作業所!I252)=0,"",SUM(作業所!I252)/1000)</f>
        <v/>
      </c>
      <c r="AJ252" s="168">
        <f>IF(SUM(作業所!K252)=0,"",SUM(作業所!K252)/1000)</f>
        <v>1320</v>
      </c>
      <c r="AK252" s="168">
        <f>IF(SUM(作業所!R252)=0,"",SUM(作業所!R252)/1000)</f>
        <v>180</v>
      </c>
      <c r="AL252" s="621" t="str">
        <f>IF(SUM('市受託(公益)'!H252)=0,"",SUM('市受託(公益)'!H252)/1000)</f>
        <v/>
      </c>
      <c r="AM252" s="603"/>
      <c r="AN252" s="174"/>
      <c r="AO252" s="174"/>
      <c r="AP252" s="174"/>
    </row>
    <row r="253" spans="1:42" ht="13.8" hidden="1" outlineLevel="3">
      <c r="A253" s="170"/>
      <c r="F253" s="178" t="s">
        <v>703</v>
      </c>
      <c r="G253" s="43" t="s">
        <v>797</v>
      </c>
      <c r="H253" s="166">
        <v>634</v>
      </c>
      <c r="I253" s="166">
        <f t="shared" si="6"/>
        <v>522</v>
      </c>
      <c r="J253" s="166">
        <f t="shared" si="7"/>
        <v>-112</v>
      </c>
      <c r="K253" s="167" t="str">
        <f>IF(SUM(法人!H253)=0,"",SUM(法人!H253)/1000)</f>
        <v/>
      </c>
      <c r="L253" s="168" t="str">
        <f>IF(SUM(地域!H253)=0,"",SUM(地域!H253)/1000)</f>
        <v/>
      </c>
      <c r="M253" s="168" t="str">
        <f>IF(SUM(相談!H253)=0,"",SUM(相談!H253)/1000)</f>
        <v/>
      </c>
      <c r="N253" s="168" t="str">
        <f>IF(SUM(相談!I253)=0,"",SUM(相談!I253)/1000)</f>
        <v/>
      </c>
      <c r="O253" s="168" t="str">
        <f>IF(SUM(相談!M253)=0,"",SUM(相談!M253)/1000)</f>
        <v/>
      </c>
      <c r="P253" s="168" t="str">
        <f>IF(SUM(相談!Q253)=0,"",SUM(相談!Q253)/1000)</f>
        <v/>
      </c>
      <c r="Q253" s="168" t="str">
        <f>IF(SUM(基金!H253)=0,"",SUM(基金!H253)/1000)</f>
        <v/>
      </c>
      <c r="R253" s="168" t="str">
        <f>IF(SUM(善銀!H253)=0,"",SUM(善銀!H253)/1000)</f>
        <v/>
      </c>
      <c r="S253" s="168" t="str">
        <f>IF(SUM(一般募金!H253)=0,"",SUM(一般募金!H253)/1000)</f>
        <v/>
      </c>
      <c r="T253" s="168" t="str">
        <f>IF(SUM(一般募金!I253)=0,"",SUM(一般募金!I253)/1000)</f>
        <v/>
      </c>
      <c r="U253" s="168" t="str">
        <f>IF(SUM(一般募金!K253)=0,"",SUM(一般募金!K253)/1000)</f>
        <v/>
      </c>
      <c r="V253" s="168" t="str">
        <f>IF(SUM(歳末募金!H253)=0,"",SUM(歳末募金!I253)/1000)</f>
        <v/>
      </c>
      <c r="W253" s="168">
        <f>IF(SUM(センター管理!H253)=0,"",SUM(センター管理!H253)/1000)</f>
        <v>30</v>
      </c>
      <c r="X253" s="168" t="str">
        <f>IF(SUM(センター管理!I253)=0,"",SUM(センター管理!I253)/1000)</f>
        <v/>
      </c>
      <c r="Y253" s="168">
        <f>IF(SUM(センター管理!L253)=0,"",SUM(センター管理!L253)/1000)</f>
        <v>30</v>
      </c>
      <c r="Z253" s="168" t="e">
        <f>IF(SUM(センター管理!#REF!)=0,"",SUM(センター管理!#REF!)/1000)</f>
        <v>#REF!</v>
      </c>
      <c r="AA253" s="168">
        <f>IF(SUM(居宅!H253)=0,"",SUM(居宅!H253)/1000)</f>
        <v>72</v>
      </c>
      <c r="AB253" s="168" t="str">
        <f>IF(SUM(居宅!I253)=0,"",SUM(居宅!I253)/1000)</f>
        <v/>
      </c>
      <c r="AC253" s="168" t="str">
        <f>IF(SUM(居宅!L253)=0,"",SUM(居宅!L253)/1000)</f>
        <v/>
      </c>
      <c r="AD253" s="168" t="str">
        <f>IF(SUM(居宅!AB253)=0,"",SUM(居宅!AB253)/1000)</f>
        <v/>
      </c>
      <c r="AE253" s="168" t="str">
        <f>IF(SUM(居宅!AF253)=0,"",SUM(居宅!AF253)/1000)</f>
        <v/>
      </c>
      <c r="AF253" s="168">
        <f>IF(SUM(居宅!AP253)=0,"",SUM(居宅!AP253)/1000)</f>
        <v>72</v>
      </c>
      <c r="AG253" s="168" t="str">
        <f>IF(SUM(居宅!AT253)=0,"",SUM(居宅!AT253)/1000)</f>
        <v/>
      </c>
      <c r="AH253" s="168">
        <f>IF(SUM(作業所!H253)=0,"",SUM(作業所!H253)/1000)</f>
        <v>420</v>
      </c>
      <c r="AI253" s="168" t="str">
        <f>IF(SUM(作業所!I253)=0,"",SUM(作業所!I253)/1000)</f>
        <v/>
      </c>
      <c r="AJ253" s="168">
        <f>IF(SUM(作業所!K253)=0,"",SUM(作業所!K253)/1000)</f>
        <v>360</v>
      </c>
      <c r="AK253" s="168">
        <f>IF(SUM(作業所!R253)=0,"",SUM(作業所!R253)/1000)</f>
        <v>60</v>
      </c>
      <c r="AL253" s="621" t="str">
        <f>IF(SUM('市受託(公益)'!H253)=0,"",SUM('市受託(公益)'!H253)/1000)</f>
        <v/>
      </c>
      <c r="AM253" s="603"/>
      <c r="AN253" s="174"/>
      <c r="AO253" s="174"/>
      <c r="AP253" s="174"/>
    </row>
    <row r="254" spans="1:42" ht="13.8" hidden="1" outlineLevel="1">
      <c r="A254" s="170"/>
      <c r="D254" s="27" t="s">
        <v>88</v>
      </c>
      <c r="E254" s="47" t="s">
        <v>125</v>
      </c>
      <c r="F254" s="48"/>
      <c r="G254" s="172"/>
      <c r="H254" s="166">
        <v>1199</v>
      </c>
      <c r="I254" s="166">
        <f t="shared" si="6"/>
        <v>1072</v>
      </c>
      <c r="J254" s="166">
        <f t="shared" si="7"/>
        <v>-127</v>
      </c>
      <c r="K254" s="167" t="str">
        <f>IF(SUM(法人!H254)=0,"",SUM(法人!H254)/1000)</f>
        <v/>
      </c>
      <c r="L254" s="168" t="str">
        <f>IF(SUM(地域!H254)=0,"",SUM(地域!H254)/1000)</f>
        <v/>
      </c>
      <c r="M254" s="168" t="str">
        <f>IF(SUM(相談!H254)=0,"",SUM(相談!H254)/1000)</f>
        <v/>
      </c>
      <c r="N254" s="168" t="str">
        <f>IF(SUM(相談!I254)=0,"",SUM(相談!I254)/1000)</f>
        <v/>
      </c>
      <c r="O254" s="168" t="str">
        <f>IF(SUM(相談!M254)=0,"",SUM(相談!M254)/1000)</f>
        <v/>
      </c>
      <c r="P254" s="168" t="str">
        <f>IF(SUM(相談!Q254)=0,"",SUM(相談!Q254)/1000)</f>
        <v/>
      </c>
      <c r="Q254" s="168" t="str">
        <f>IF(SUM(基金!H254)=0,"",SUM(基金!H254)/1000)</f>
        <v/>
      </c>
      <c r="R254" s="168">
        <f>IF(SUM(善銀!H254)=0,"",SUM(善銀!H254)/1000)</f>
        <v>22</v>
      </c>
      <c r="S254" s="168" t="str">
        <f>IF(SUM(一般募金!H254)=0,"",SUM(一般募金!H254)/1000)</f>
        <v/>
      </c>
      <c r="T254" s="168" t="str">
        <f>IF(SUM(一般募金!I254)=0,"",SUM(一般募金!I254)/1000)</f>
        <v/>
      </c>
      <c r="U254" s="168" t="str">
        <f>IF(SUM(一般募金!K254)=0,"",SUM(一般募金!K254)/1000)</f>
        <v/>
      </c>
      <c r="V254" s="168">
        <f>IF(SUM(歳末募金!H254)=0,"",SUM(歳末募金!I254)/1000)</f>
        <v>20</v>
      </c>
      <c r="W254" s="168">
        <f>IF(SUM(センター管理!H254)=0,"",SUM(センター管理!H254)/1000)</f>
        <v>90</v>
      </c>
      <c r="X254" s="168" t="str">
        <f>IF(SUM(センター管理!I254)=0,"",SUM(センター管理!I254)/1000)</f>
        <v/>
      </c>
      <c r="Y254" s="168">
        <f>IF(SUM(センター管理!L254)=0,"",SUM(センター管理!L254)/1000)</f>
        <v>90</v>
      </c>
      <c r="Z254" s="168" t="e">
        <f>IF(SUM(センター管理!#REF!)=0,"",SUM(センター管理!#REF!)/1000)</f>
        <v>#REF!</v>
      </c>
      <c r="AA254" s="168">
        <f>IF(SUM(居宅!H254)=0,"",SUM(居宅!H254)/1000)</f>
        <v>938</v>
      </c>
      <c r="AB254" s="168" t="str">
        <f>IF(SUM(居宅!I254)=0,"",SUM(居宅!I254)/1000)</f>
        <v/>
      </c>
      <c r="AC254" s="168">
        <f>IF(SUM(居宅!L254)=0,"",SUM(居宅!L254)/1000)</f>
        <v>106</v>
      </c>
      <c r="AD254" s="168">
        <f>IF(SUM(居宅!AB254)=0,"",SUM(居宅!AB254)/1000)</f>
        <v>132</v>
      </c>
      <c r="AE254" s="168" t="str">
        <f>IF(SUM(居宅!AF254)=0,"",SUM(居宅!AF254)/1000)</f>
        <v/>
      </c>
      <c r="AF254" s="168">
        <f>IF(SUM(居宅!AP254)=0,"",SUM(居宅!AP254)/1000)</f>
        <v>700</v>
      </c>
      <c r="AG254" s="168" t="str">
        <f>IF(SUM(居宅!AT254)=0,"",SUM(居宅!AT254)/1000)</f>
        <v/>
      </c>
      <c r="AH254" s="168">
        <f>IF(SUM(作業所!H254)=0,"",SUM(作業所!H254)/1000)</f>
        <v>2</v>
      </c>
      <c r="AI254" s="168" t="str">
        <f>IF(SUM(作業所!I254)=0,"",SUM(作業所!I254)/1000)</f>
        <v/>
      </c>
      <c r="AJ254" s="168">
        <f>IF(SUM(作業所!K254)=0,"",SUM(作業所!K254)/1000)</f>
        <v>2</v>
      </c>
      <c r="AK254" s="168" t="str">
        <f>IF(SUM(作業所!R254)=0,"",SUM(作業所!R254)/1000)</f>
        <v/>
      </c>
      <c r="AL254" s="621" t="str">
        <f>IF(SUM('市受託(公益)'!H254)=0,"",SUM('市受託(公益)'!H254)/1000)</f>
        <v/>
      </c>
      <c r="AM254" s="603" t="str">
        <f>IF(SUM('市受託(公益)'!I254)=0,"",SUM('市受託(公益)'!I254)/1000)</f>
        <v/>
      </c>
      <c r="AN254" s="174" t="str">
        <f>IF(SUM('市受託(公益)'!K254)=0,"",SUM('市受託(公益)'!K254)/1000)</f>
        <v/>
      </c>
      <c r="AO254" s="174" t="str">
        <f>IF(SUM('市受託(公益)'!M254)=0,"",SUM('市受託(公益)'!M254)/1000)</f>
        <v/>
      </c>
      <c r="AP254" s="174" t="e">
        <f>IF(SUM('市受託(公益)'!#REF!)=0,"",SUM('市受託(公益)'!#REF!)/1000)</f>
        <v>#REF!</v>
      </c>
    </row>
    <row r="255" spans="1:42" ht="13.8" hidden="1" outlineLevel="1">
      <c r="A255" s="170"/>
      <c r="D255" s="27" t="s">
        <v>483</v>
      </c>
      <c r="E255" s="47" t="s">
        <v>126</v>
      </c>
      <c r="F255" s="48"/>
      <c r="G255" s="172"/>
      <c r="H255" s="166">
        <v>3267</v>
      </c>
      <c r="I255" s="166">
        <f t="shared" si="6"/>
        <v>3914</v>
      </c>
      <c r="J255" s="166">
        <f t="shared" si="7"/>
        <v>647</v>
      </c>
      <c r="K255" s="167" t="str">
        <f>IF(SUM(法人!H255)=0,"",SUM(法人!H255)/1000)</f>
        <v/>
      </c>
      <c r="L255" s="168">
        <f>IF(SUM(地域!H255)=0,"",SUM(地域!H255)/1000)</f>
        <v>1200</v>
      </c>
      <c r="M255" s="168">
        <f>IF(SUM(相談!H255)=0,"",SUM(相談!H255)/1000)</f>
        <v>311</v>
      </c>
      <c r="N255" s="168">
        <f>IF(SUM(相談!I255)=0,"",SUM(相談!I255)/1000)</f>
        <v>116</v>
      </c>
      <c r="O255" s="168">
        <f>IF(SUM(相談!M255)=0,"",SUM(相談!M255)/1000)</f>
        <v>183</v>
      </c>
      <c r="P255" s="168">
        <f>IF(SUM(相談!Q255)=0,"",SUM(相談!Q255)/1000)</f>
        <v>12</v>
      </c>
      <c r="Q255" s="168">
        <f>IF(SUM(基金!H255)=0,"",SUM(基金!H255)/1000)</f>
        <v>217</v>
      </c>
      <c r="R255" s="168">
        <f>IF(SUM(善銀!H255)=0,"",SUM(善銀!H255)/1000)</f>
        <v>37</v>
      </c>
      <c r="S255" s="168">
        <f>IF(SUM(一般募金!H255)=0,"",SUM(一般募金!H255)/1000)</f>
        <v>298</v>
      </c>
      <c r="T255" s="168">
        <f>IF(SUM(一般募金!I255)=0,"",SUM(一般募金!I255)/1000)</f>
        <v>29</v>
      </c>
      <c r="U255" s="168">
        <f>IF(SUM(一般募金!K255)=0,"",SUM(一般募金!K255)/1000)</f>
        <v>269</v>
      </c>
      <c r="V255" s="168">
        <f>IF(SUM(歳末募金!H255)=0,"",SUM(歳末募金!I255)/1000)</f>
        <v>75</v>
      </c>
      <c r="W255" s="168">
        <f>IF(SUM(センター管理!H255)=0,"",SUM(センター管理!H255)/1000)</f>
        <v>70</v>
      </c>
      <c r="X255" s="168" t="str">
        <f>IF(SUM(センター管理!I255)=0,"",SUM(センター管理!I255)/1000)</f>
        <v/>
      </c>
      <c r="Y255" s="168">
        <f>IF(SUM(センター管理!L255)=0,"",SUM(センター管理!L255)/1000)</f>
        <v>70</v>
      </c>
      <c r="Z255" s="168" t="e">
        <f>IF(SUM(センター管理!#REF!)=0,"",SUM(センター管理!#REF!)/1000)</f>
        <v>#REF!</v>
      </c>
      <c r="AA255" s="168">
        <f>IF(SUM(居宅!H255)=0,"",SUM(居宅!H255)/1000)</f>
        <v>1341</v>
      </c>
      <c r="AB255" s="168">
        <f>IF(SUM(居宅!I255)=0,"",SUM(居宅!I255)/1000)</f>
        <v>61</v>
      </c>
      <c r="AC255" s="168">
        <f>IF(SUM(居宅!L255)=0,"",SUM(居宅!L255)/1000)</f>
        <v>699</v>
      </c>
      <c r="AD255" s="168">
        <f>IF(SUM(居宅!AB255)=0,"",SUM(居宅!AB255)/1000)</f>
        <v>71</v>
      </c>
      <c r="AE255" s="168" t="str">
        <f>IF(SUM(居宅!AF255)=0,"",SUM(居宅!AF255)/1000)</f>
        <v/>
      </c>
      <c r="AF255" s="168">
        <f>IF(SUM(居宅!AP255)=0,"",SUM(居宅!AP255)/1000)</f>
        <v>412</v>
      </c>
      <c r="AG255" s="168">
        <f>IF(SUM(居宅!AT255)=0,"",SUM(居宅!AT255)/1000)</f>
        <v>98</v>
      </c>
      <c r="AH255" s="168">
        <f>IF(SUM(作業所!H255)=0,"",SUM(作業所!H255)/1000)</f>
        <v>180</v>
      </c>
      <c r="AI255" s="168" t="str">
        <f>IF(SUM(作業所!I255)=0,"",SUM(作業所!I255)/1000)</f>
        <v/>
      </c>
      <c r="AJ255" s="168">
        <f>IF(SUM(作業所!K255)=0,"",SUM(作業所!K255)/1000)</f>
        <v>60</v>
      </c>
      <c r="AK255" s="168">
        <f>IF(SUM(作業所!R255)=0,"",SUM(作業所!R255)/1000)</f>
        <v>120</v>
      </c>
      <c r="AL255" s="621">
        <f>IF(SUM('市受託(公益)'!H255)=0,"",SUM('市受託(公益)'!H255)/1000)</f>
        <v>185</v>
      </c>
      <c r="AM255" s="605">
        <f>IF(SUM('市受託(公益)'!I255)=0,"",SUM('市受託(公益)'!I255)/1000)</f>
        <v>5</v>
      </c>
      <c r="AN255" s="177">
        <f>IF(SUM('市受託(公益)'!K255)=0,"",SUM('市受託(公益)'!K255)/1000)</f>
        <v>50</v>
      </c>
      <c r="AO255" s="177">
        <f>IF(SUM('市受託(公益)'!M255)=0,"",SUM('市受託(公益)'!M255)/1000)</f>
        <v>100</v>
      </c>
      <c r="AP255" s="177" t="e">
        <f>IF(SUM('市受託(公益)'!#REF!)=0,"",SUM('市受託(公益)'!#REF!)/1000)</f>
        <v>#REF!</v>
      </c>
    </row>
    <row r="256" spans="1:42" ht="13.8" hidden="1" outlineLevel="1">
      <c r="A256" s="170"/>
      <c r="D256" s="27" t="s">
        <v>484</v>
      </c>
      <c r="E256" s="47" t="s">
        <v>128</v>
      </c>
      <c r="F256" s="48"/>
      <c r="G256" s="172"/>
      <c r="H256" s="166">
        <v>3819</v>
      </c>
      <c r="I256" s="166">
        <f t="shared" si="6"/>
        <v>3977</v>
      </c>
      <c r="J256" s="166">
        <f t="shared" si="7"/>
        <v>158</v>
      </c>
      <c r="K256" s="167">
        <f>IF(SUM(法人!H256)=0,"",SUM(法人!H256)/1000)</f>
        <v>83</v>
      </c>
      <c r="L256" s="168">
        <f>IF(SUM(地域!H256)=0,"",SUM(地域!H256)/1000)</f>
        <v>222</v>
      </c>
      <c r="M256" s="168">
        <f>IF(SUM(相談!H256)=0,"",SUM(相談!H256)/1000)</f>
        <v>604</v>
      </c>
      <c r="N256" s="168">
        <f>IF(SUM(相談!I256)=0,"",SUM(相談!I256)/1000)</f>
        <v>111</v>
      </c>
      <c r="O256" s="168">
        <f>IF(SUM(相談!M256)=0,"",SUM(相談!M256)/1000)</f>
        <v>493</v>
      </c>
      <c r="P256" s="168" t="str">
        <f>IF(SUM(相談!Q256)=0,"",SUM(相談!Q256)/1000)</f>
        <v/>
      </c>
      <c r="Q256" s="168" t="str">
        <f>IF(SUM(基金!H256)=0,"",SUM(基金!H256)/1000)</f>
        <v/>
      </c>
      <c r="R256" s="168">
        <f>IF(SUM(善銀!H256)=0,"",SUM(善銀!H256)/1000)</f>
        <v>89</v>
      </c>
      <c r="S256" s="168">
        <f>IF(SUM(一般募金!H256)=0,"",SUM(一般募金!H256)/1000)</f>
        <v>19</v>
      </c>
      <c r="T256" s="168" t="str">
        <f>IF(SUM(一般募金!I256)=0,"",SUM(一般募金!I256)/1000)</f>
        <v/>
      </c>
      <c r="U256" s="168">
        <f>IF(SUM(一般募金!K256)=0,"",SUM(一般募金!K256)/1000)</f>
        <v>19</v>
      </c>
      <c r="V256" s="168">
        <f>IF(SUM(歳末募金!H256)=0,"",SUM(歳末募金!I256)/1000)</f>
        <v>12</v>
      </c>
      <c r="W256" s="168">
        <f>IF(SUM(センター管理!H256)=0,"",SUM(センター管理!H256)/1000)</f>
        <v>5</v>
      </c>
      <c r="X256" s="168" t="str">
        <f>IF(SUM(センター管理!I256)=0,"",SUM(センター管理!I256)/1000)</f>
        <v/>
      </c>
      <c r="Y256" s="168">
        <f>IF(SUM(センター管理!L256)=0,"",SUM(センター管理!L256)/1000)</f>
        <v>5</v>
      </c>
      <c r="Z256" s="168" t="e">
        <f>IF(SUM(センター管理!#REF!)=0,"",SUM(センター管理!#REF!)/1000)</f>
        <v>#REF!</v>
      </c>
      <c r="AA256" s="168">
        <f>IF(SUM(居宅!H256)=0,"",SUM(居宅!H256)/1000)</f>
        <v>2166</v>
      </c>
      <c r="AB256" s="168">
        <f>IF(SUM(居宅!I256)=0,"",SUM(居宅!I256)/1000)</f>
        <v>22</v>
      </c>
      <c r="AC256" s="168">
        <f>IF(SUM(居宅!L256)=0,"",SUM(居宅!L256)/1000)</f>
        <v>1165</v>
      </c>
      <c r="AD256" s="168">
        <f>IF(SUM(居宅!AB256)=0,"",SUM(居宅!AB256)/1000)</f>
        <v>139</v>
      </c>
      <c r="AE256" s="168">
        <f>IF(SUM(居宅!AF256)=0,"",SUM(居宅!AF256)/1000)</f>
        <v>428</v>
      </c>
      <c r="AF256" s="168">
        <f>IF(SUM(居宅!AP256)=0,"",SUM(居宅!AP256)/1000)</f>
        <v>150</v>
      </c>
      <c r="AG256" s="168">
        <f>IF(SUM(居宅!AT256)=0,"",SUM(居宅!AT256)/1000)</f>
        <v>262</v>
      </c>
      <c r="AH256" s="168">
        <f>IF(SUM(作業所!H256)=0,"",SUM(作業所!H256)/1000)</f>
        <v>568</v>
      </c>
      <c r="AI256" s="168" t="str">
        <f>IF(SUM(作業所!I256)=0,"",SUM(作業所!I256)/1000)</f>
        <v/>
      </c>
      <c r="AJ256" s="168">
        <f>IF(SUM(作業所!K256)=0,"",SUM(作業所!K256)/1000)</f>
        <v>418</v>
      </c>
      <c r="AK256" s="168">
        <f>IF(SUM(作業所!R256)=0,"",SUM(作業所!R256)/1000)</f>
        <v>150</v>
      </c>
      <c r="AL256" s="621">
        <f>IF(SUM('市受託(公益)'!H256)=0,"",SUM('市受託(公益)'!H256)/1000)</f>
        <v>209</v>
      </c>
      <c r="AM256" s="603">
        <f>IF(SUM('市受託(公益)'!I256)=0,"",SUM('市受託(公益)'!I256)/1000)</f>
        <v>154</v>
      </c>
      <c r="AN256" s="174">
        <f>IF(SUM('市受託(公益)'!K256)=0,"",SUM('市受託(公益)'!K256)/1000)</f>
        <v>45</v>
      </c>
      <c r="AO256" s="174">
        <f>IF(SUM('市受託(公益)'!M256)=0,"",SUM('市受託(公益)'!M256)/1000)</f>
        <v>10</v>
      </c>
      <c r="AP256" s="174" t="e">
        <f>IF(SUM('市受託(公益)'!#REF!)=0,"",SUM('市受託(公益)'!#REF!)/1000)</f>
        <v>#REF!</v>
      </c>
    </row>
    <row r="257" spans="1:42" ht="13.8" hidden="1" outlineLevel="3">
      <c r="A257" s="170"/>
      <c r="F257" s="545" t="s">
        <v>706</v>
      </c>
      <c r="G257" s="43" t="s">
        <v>798</v>
      </c>
      <c r="H257" s="166">
        <v>1806</v>
      </c>
      <c r="I257" s="166">
        <f t="shared" si="6"/>
        <v>1664</v>
      </c>
      <c r="J257" s="166">
        <f t="shared" si="7"/>
        <v>-142</v>
      </c>
      <c r="K257" s="167">
        <f>IF(SUM(法人!H257)=0,"",SUM(法人!H257)/1000)</f>
        <v>29</v>
      </c>
      <c r="L257" s="168">
        <f>IF(SUM(地域!H257)=0,"",SUM(地域!H257)/1000)</f>
        <v>133</v>
      </c>
      <c r="M257" s="168">
        <f>IF(SUM(相談!H257)=0,"",SUM(相談!H257)/1000)</f>
        <v>111</v>
      </c>
      <c r="N257" s="168">
        <f>IF(SUM(相談!I257)=0,"",SUM(相談!I257)/1000)</f>
        <v>111</v>
      </c>
      <c r="O257" s="168" t="str">
        <f>IF(SUM(相談!M257)=0,"",SUM(相談!M257)/1000)</f>
        <v/>
      </c>
      <c r="P257" s="168" t="str">
        <f>IF(SUM(相談!Q257)=0,"",SUM(相談!Q257)/1000)</f>
        <v/>
      </c>
      <c r="Q257" s="168" t="str">
        <f>IF(SUM(基金!H257)=0,"",SUM(基金!H257)/1000)</f>
        <v/>
      </c>
      <c r="R257" s="168" t="str">
        <f>IF(SUM(善銀!H257)=0,"",SUM(善銀!H257)/1000)</f>
        <v/>
      </c>
      <c r="S257" s="168" t="str">
        <f>IF(SUM(一般募金!H257)=0,"",SUM(一般募金!H257)/1000)</f>
        <v/>
      </c>
      <c r="T257" s="168" t="str">
        <f>IF(SUM(一般募金!I257)=0,"",SUM(一般募金!I257)/1000)</f>
        <v/>
      </c>
      <c r="U257" s="168" t="str">
        <f>IF(SUM(一般募金!K257)=0,"",SUM(一般募金!K257)/1000)</f>
        <v/>
      </c>
      <c r="V257" s="168" t="str">
        <f>IF(SUM(歳末募金!H257)=0,"",SUM(歳末募金!I257)/1000)</f>
        <v/>
      </c>
      <c r="W257" s="168" t="str">
        <f>IF(SUM(センター管理!H257)=0,"",SUM(センター管理!H257)/1000)</f>
        <v/>
      </c>
      <c r="X257" s="168" t="str">
        <f>IF(SUM(センター管理!I257)=0,"",SUM(センター管理!I257)/1000)</f>
        <v/>
      </c>
      <c r="Y257" s="168" t="str">
        <f>IF(SUM(センター管理!L257)=0,"",SUM(センター管理!L257)/1000)</f>
        <v/>
      </c>
      <c r="Z257" s="168" t="e">
        <f>IF(SUM(センター管理!#REF!)=0,"",SUM(センター管理!#REF!)/1000)</f>
        <v>#REF!</v>
      </c>
      <c r="AA257" s="168">
        <f>IF(SUM(居宅!H257)=0,"",SUM(居宅!H257)/1000)</f>
        <v>1230</v>
      </c>
      <c r="AB257" s="168">
        <f>IF(SUM(居宅!I257)=0,"",SUM(居宅!I257)/1000)</f>
        <v>22</v>
      </c>
      <c r="AC257" s="168">
        <f>IF(SUM(居宅!L257)=0,"",SUM(居宅!L257)/1000)</f>
        <v>621</v>
      </c>
      <c r="AD257" s="168">
        <f>IF(SUM(居宅!AB257)=0,"",SUM(居宅!AB257)/1000)</f>
        <v>102</v>
      </c>
      <c r="AE257" s="168">
        <f>IF(SUM(居宅!AF257)=0,"",SUM(居宅!AF257)/1000)</f>
        <v>233</v>
      </c>
      <c r="AF257" s="168">
        <f>IF(SUM(居宅!AP257)=0,"",SUM(居宅!AP257)/1000)</f>
        <v>122</v>
      </c>
      <c r="AG257" s="168">
        <f>IF(SUM(居宅!AT257)=0,"",SUM(居宅!AT257)/1000)</f>
        <v>130</v>
      </c>
      <c r="AH257" s="168">
        <f>IF(SUM(作業所!H257)=0,"",SUM(作業所!H257)/1000)</f>
        <v>161</v>
      </c>
      <c r="AI257" s="168" t="str">
        <f>IF(SUM(作業所!I257)=0,"",SUM(作業所!I257)/1000)</f>
        <v/>
      </c>
      <c r="AJ257" s="168">
        <f>IF(SUM(作業所!K257)=0,"",SUM(作業所!K257)/1000)</f>
        <v>96</v>
      </c>
      <c r="AK257" s="168">
        <f>IF(SUM(作業所!R257)=0,"",SUM(作業所!R257)/1000)</f>
        <v>65</v>
      </c>
      <c r="AL257" s="621" t="str">
        <f>IF(SUM('市受託(公益)'!H257)=0,"",SUM('市受託(公益)'!H257)/1000)</f>
        <v/>
      </c>
      <c r="AM257" s="603"/>
      <c r="AN257" s="174"/>
      <c r="AO257" s="174"/>
      <c r="AP257" s="174"/>
    </row>
    <row r="258" spans="1:42" ht="13.8" hidden="1" outlineLevel="3">
      <c r="A258" s="170"/>
      <c r="F258" s="545" t="s">
        <v>703</v>
      </c>
      <c r="G258" s="43" t="s">
        <v>799</v>
      </c>
      <c r="H258" s="166">
        <v>411</v>
      </c>
      <c r="I258" s="166">
        <f t="shared" si="6"/>
        <v>308</v>
      </c>
      <c r="J258" s="166">
        <f t="shared" si="7"/>
        <v>-103</v>
      </c>
      <c r="K258" s="167" t="str">
        <f>IF(SUM(法人!H258)=0,"",SUM(法人!H258)/1000)</f>
        <v/>
      </c>
      <c r="L258" s="168">
        <f>IF(SUM(地域!H258)=0,"",SUM(地域!H258)/1000)</f>
        <v>29</v>
      </c>
      <c r="M258" s="168">
        <f>IF(SUM(相談!H258)=0,"",SUM(相談!H258)/1000)</f>
        <v>37</v>
      </c>
      <c r="N258" s="168" t="str">
        <f>IF(SUM(相談!I258)=0,"",SUM(相談!I258)/1000)</f>
        <v/>
      </c>
      <c r="O258" s="168">
        <f>IF(SUM(相談!M258)=0,"",SUM(相談!M258)/1000)</f>
        <v>37</v>
      </c>
      <c r="P258" s="168" t="str">
        <f>IF(SUM(相談!Q258)=0,"",SUM(相談!Q258)/1000)</f>
        <v/>
      </c>
      <c r="Q258" s="168" t="str">
        <f>IF(SUM(基金!H258)=0,"",SUM(基金!H258)/1000)</f>
        <v/>
      </c>
      <c r="R258" s="168" t="str">
        <f>IF(SUM(善銀!H258)=0,"",SUM(善銀!H258)/1000)</f>
        <v/>
      </c>
      <c r="S258" s="168">
        <f>IF(SUM(一般募金!H258)=0,"",SUM(一般募金!H258)/1000)</f>
        <v>19</v>
      </c>
      <c r="T258" s="168" t="str">
        <f>IF(SUM(一般募金!I258)=0,"",SUM(一般募金!I258)/1000)</f>
        <v/>
      </c>
      <c r="U258" s="168">
        <f>IF(SUM(一般募金!K258)=0,"",SUM(一般募金!K258)/1000)</f>
        <v>19</v>
      </c>
      <c r="V258" s="168">
        <f>IF(SUM(歳末募金!H258)=0,"",SUM(歳末募金!I258)/1000)</f>
        <v>12</v>
      </c>
      <c r="W258" s="168">
        <f>IF(SUM(センター管理!H258)=0,"",SUM(センター管理!H258)/1000)</f>
        <v>5</v>
      </c>
      <c r="X258" s="168" t="str">
        <f>IF(SUM(センター管理!I258)=0,"",SUM(センター管理!I258)/1000)</f>
        <v/>
      </c>
      <c r="Y258" s="168">
        <f>IF(SUM(センター管理!L258)=0,"",SUM(センター管理!L258)/1000)</f>
        <v>5</v>
      </c>
      <c r="Z258" s="168" t="e">
        <f>IF(SUM(センター管理!#REF!)=0,"",SUM(センター管理!#REF!)/1000)</f>
        <v>#REF!</v>
      </c>
      <c r="AA258" s="168">
        <f>IF(SUM(居宅!H258)=0,"",SUM(居宅!H258)/1000)</f>
        <v>163</v>
      </c>
      <c r="AB258" s="168" t="str">
        <f>IF(SUM(居宅!I258)=0,"",SUM(居宅!I258)/1000)</f>
        <v/>
      </c>
      <c r="AC258" s="168">
        <f>IF(SUM(居宅!L258)=0,"",SUM(居宅!L258)/1000)</f>
        <v>162</v>
      </c>
      <c r="AD258" s="168" t="str">
        <f>IF(SUM(居宅!AB258)=0,"",SUM(居宅!AB258)/1000)</f>
        <v/>
      </c>
      <c r="AE258" s="168" t="str">
        <f>IF(SUM(居宅!AF258)=0,"",SUM(居宅!AF258)/1000)</f>
        <v/>
      </c>
      <c r="AF258" s="168">
        <f>IF(SUM(居宅!AP258)=0,"",SUM(居宅!AP258)/1000)</f>
        <v>1</v>
      </c>
      <c r="AG258" s="168" t="str">
        <f>IF(SUM(居宅!AT258)=0,"",SUM(居宅!AT258)/1000)</f>
        <v/>
      </c>
      <c r="AH258" s="168">
        <f>IF(SUM(作業所!H258)=0,"",SUM(作業所!H258)/1000)</f>
        <v>33</v>
      </c>
      <c r="AI258" s="168" t="str">
        <f>IF(SUM(作業所!I258)=0,"",SUM(作業所!I258)/1000)</f>
        <v/>
      </c>
      <c r="AJ258" s="168">
        <f>IF(SUM(作業所!K258)=0,"",SUM(作業所!K258)/1000)</f>
        <v>26</v>
      </c>
      <c r="AK258" s="168">
        <f>IF(SUM(作業所!R258)=0,"",SUM(作業所!R258)/1000)</f>
        <v>7</v>
      </c>
      <c r="AL258" s="621">
        <f>IF(SUM('市受託(公益)'!H258)=0,"",SUM('市受託(公益)'!H258)/1000)</f>
        <v>10</v>
      </c>
      <c r="AM258" s="603"/>
      <c r="AN258" s="174"/>
      <c r="AO258" s="174"/>
      <c r="AP258" s="174"/>
    </row>
    <row r="259" spans="1:42" ht="13.8" hidden="1" outlineLevel="3">
      <c r="A259" s="170"/>
      <c r="F259" s="545" t="s">
        <v>707</v>
      </c>
      <c r="G259" s="43" t="s">
        <v>800</v>
      </c>
      <c r="H259" s="166">
        <v>1236</v>
      </c>
      <c r="I259" s="166">
        <f t="shared" si="6"/>
        <v>1076</v>
      </c>
      <c r="J259" s="166">
        <f t="shared" si="7"/>
        <v>-160</v>
      </c>
      <c r="K259" s="167">
        <f>IF(SUM(法人!H259)=0,"",SUM(法人!H259)/1000)</f>
        <v>54</v>
      </c>
      <c r="L259" s="168">
        <f>IF(SUM(地域!H259)=0,"",SUM(地域!H259)/1000)</f>
        <v>60</v>
      </c>
      <c r="M259" s="168" t="str">
        <f>IF(SUM(相談!H259)=0,"",SUM(相談!H259)/1000)</f>
        <v/>
      </c>
      <c r="N259" s="168" t="str">
        <f>IF(SUM(相談!I259)=0,"",SUM(相談!I259)/1000)</f>
        <v/>
      </c>
      <c r="O259" s="168" t="str">
        <f>IF(SUM(相談!M259)=0,"",SUM(相談!M259)/1000)</f>
        <v/>
      </c>
      <c r="P259" s="168" t="str">
        <f>IF(SUM(相談!Q259)=0,"",SUM(相談!Q259)/1000)</f>
        <v/>
      </c>
      <c r="Q259" s="168" t="str">
        <f>IF(SUM(基金!H259)=0,"",SUM(基金!H259)/1000)</f>
        <v/>
      </c>
      <c r="R259" s="168" t="str">
        <f>IF(SUM(善銀!H259)=0,"",SUM(善銀!H259)/1000)</f>
        <v/>
      </c>
      <c r="S259" s="168" t="str">
        <f>IF(SUM(一般募金!H259)=0,"",SUM(一般募金!H259)/1000)</f>
        <v/>
      </c>
      <c r="T259" s="168" t="str">
        <f>IF(SUM(一般募金!I259)=0,"",SUM(一般募金!I259)/1000)</f>
        <v/>
      </c>
      <c r="U259" s="168" t="str">
        <f>IF(SUM(一般募金!K259)=0,"",SUM(一般募金!K259)/1000)</f>
        <v/>
      </c>
      <c r="V259" s="168" t="str">
        <f>IF(SUM(歳末募金!H259)=0,"",SUM(歳末募金!I259)/1000)</f>
        <v/>
      </c>
      <c r="W259" s="168" t="str">
        <f>IF(SUM(センター管理!H259)=0,"",SUM(センター管理!H259)/1000)</f>
        <v/>
      </c>
      <c r="X259" s="168" t="str">
        <f>IF(SUM(センター管理!I259)=0,"",SUM(センター管理!I259)/1000)</f>
        <v/>
      </c>
      <c r="Y259" s="168" t="str">
        <f>IF(SUM(センター管理!L259)=0,"",SUM(センター管理!L259)/1000)</f>
        <v/>
      </c>
      <c r="Z259" s="168" t="e">
        <f>IF(SUM(センター管理!#REF!)=0,"",SUM(センター管理!#REF!)/1000)</f>
        <v>#REF!</v>
      </c>
      <c r="AA259" s="168">
        <f>IF(SUM(居宅!H259)=0,"",SUM(居宅!H259)/1000)</f>
        <v>773</v>
      </c>
      <c r="AB259" s="168" t="str">
        <f>IF(SUM(居宅!I259)=0,"",SUM(居宅!I259)/1000)</f>
        <v/>
      </c>
      <c r="AC259" s="168">
        <f>IF(SUM(居宅!L259)=0,"",SUM(居宅!L259)/1000)</f>
        <v>382</v>
      </c>
      <c r="AD259" s="168">
        <f>IF(SUM(居宅!AB259)=0,"",SUM(居宅!AB259)/1000)</f>
        <v>37</v>
      </c>
      <c r="AE259" s="168">
        <f>IF(SUM(居宅!AF259)=0,"",SUM(居宅!AF259)/1000)</f>
        <v>195</v>
      </c>
      <c r="AF259" s="168">
        <f>IF(SUM(居宅!AP259)=0,"",SUM(居宅!AP259)/1000)</f>
        <v>27</v>
      </c>
      <c r="AG259" s="168">
        <f>IF(SUM(居宅!AT259)=0,"",SUM(居宅!AT259)/1000)</f>
        <v>132</v>
      </c>
      <c r="AH259" s="168">
        <f>IF(SUM(作業所!H259)=0,"",SUM(作業所!H259)/1000)</f>
        <v>189</v>
      </c>
      <c r="AI259" s="168" t="str">
        <f>IF(SUM(作業所!I259)=0,"",SUM(作業所!I259)/1000)</f>
        <v/>
      </c>
      <c r="AJ259" s="168">
        <f>IF(SUM(作業所!K259)=0,"",SUM(作業所!K259)/1000)</f>
        <v>125</v>
      </c>
      <c r="AK259" s="168">
        <f>IF(SUM(作業所!R259)=0,"",SUM(作業所!R259)/1000)</f>
        <v>64</v>
      </c>
      <c r="AL259" s="621" t="str">
        <f>IF(SUM('市受託(公益)'!H259)=0,"",SUM('市受託(公益)'!H259)/1000)</f>
        <v/>
      </c>
      <c r="AM259" s="603"/>
      <c r="AN259" s="174"/>
      <c r="AO259" s="174"/>
      <c r="AP259" s="174"/>
    </row>
    <row r="260" spans="1:42" ht="13.8" hidden="1" outlineLevel="3">
      <c r="A260" s="170"/>
      <c r="F260" s="178" t="s">
        <v>708</v>
      </c>
      <c r="G260" s="43" t="s">
        <v>712</v>
      </c>
      <c r="H260" s="166">
        <v>366</v>
      </c>
      <c r="I260" s="166">
        <f t="shared" si="6"/>
        <v>929</v>
      </c>
      <c r="J260" s="166">
        <f t="shared" si="7"/>
        <v>563</v>
      </c>
      <c r="K260" s="167" t="str">
        <f>IF(SUM(法人!H260)=0,"",SUM(法人!H260)/1000)</f>
        <v/>
      </c>
      <c r="L260" s="168" t="str">
        <f>IF(SUM(地域!H260)=0,"",SUM(地域!H260)/1000)</f>
        <v/>
      </c>
      <c r="M260" s="168">
        <f>IF(SUM(相談!H260)=0,"",SUM(相談!H260)/1000)</f>
        <v>456</v>
      </c>
      <c r="N260" s="168" t="str">
        <f>IF(SUM(相談!I260)=0,"",SUM(相談!I260)/1000)</f>
        <v/>
      </c>
      <c r="O260" s="168">
        <f>IF(SUM(相談!M260)=0,"",SUM(相談!M260)/1000)</f>
        <v>456</v>
      </c>
      <c r="P260" s="168" t="str">
        <f>IF(SUM(相談!Q260)=0,"",SUM(相談!Q260)/1000)</f>
        <v/>
      </c>
      <c r="Q260" s="168" t="str">
        <f>IF(SUM(基金!H260)=0,"",SUM(基金!H260)/1000)</f>
        <v/>
      </c>
      <c r="R260" s="168">
        <f>IF(SUM(善銀!H260)=0,"",SUM(善銀!H260)/1000)</f>
        <v>89</v>
      </c>
      <c r="S260" s="168" t="str">
        <f>IF(SUM(一般募金!H260)=0,"",SUM(一般募金!H260)/1000)</f>
        <v/>
      </c>
      <c r="T260" s="168" t="str">
        <f>IF(SUM(一般募金!I260)=0,"",SUM(一般募金!I260)/1000)</f>
        <v/>
      </c>
      <c r="U260" s="168" t="str">
        <f>IF(SUM(一般募金!K260)=0,"",SUM(一般募金!K260)/1000)</f>
        <v/>
      </c>
      <c r="V260" s="168" t="str">
        <f>IF(SUM(歳末募金!H260)=0,"",SUM(歳末募金!I260)/1000)</f>
        <v/>
      </c>
      <c r="W260" s="168" t="str">
        <f>IF(SUM(センター管理!H260)=0,"",SUM(センター管理!H260)/1000)</f>
        <v/>
      </c>
      <c r="X260" s="168" t="str">
        <f>IF(SUM(センター管理!I260)=0,"",SUM(センター管理!I260)/1000)</f>
        <v/>
      </c>
      <c r="Y260" s="168" t="str">
        <f>IF(SUM(センター管理!L260)=0,"",SUM(センター管理!L260)/1000)</f>
        <v/>
      </c>
      <c r="Z260" s="168" t="e">
        <f>IF(SUM(センター管理!#REF!)=0,"",SUM(センター管理!#REF!)/1000)</f>
        <v>#REF!</v>
      </c>
      <c r="AA260" s="168" t="str">
        <f>IF(SUM(居宅!H260)=0,"",SUM(居宅!H260)/1000)</f>
        <v/>
      </c>
      <c r="AB260" s="168" t="str">
        <f>IF(SUM(居宅!I260)=0,"",SUM(居宅!I260)/1000)</f>
        <v/>
      </c>
      <c r="AC260" s="168" t="str">
        <f>IF(SUM(居宅!L260)=0,"",SUM(居宅!L260)/1000)</f>
        <v/>
      </c>
      <c r="AD260" s="168" t="str">
        <f>IF(SUM(居宅!AB260)=0,"",SUM(居宅!AB260)/1000)</f>
        <v/>
      </c>
      <c r="AE260" s="168" t="str">
        <f>IF(SUM(居宅!AF260)=0,"",SUM(居宅!AF260)/1000)</f>
        <v/>
      </c>
      <c r="AF260" s="168" t="str">
        <f>IF(SUM(居宅!AP260)=0,"",SUM(居宅!AP260)/1000)</f>
        <v/>
      </c>
      <c r="AG260" s="168" t="str">
        <f>IF(SUM(居宅!AT260)=0,"",SUM(居宅!AT260)/1000)</f>
        <v/>
      </c>
      <c r="AH260" s="168">
        <f>IF(SUM(作業所!H260)=0,"",SUM(作業所!H260)/1000)</f>
        <v>185</v>
      </c>
      <c r="AI260" s="168" t="str">
        <f>IF(SUM(作業所!I260)=0,"",SUM(作業所!I260)/1000)</f>
        <v/>
      </c>
      <c r="AJ260" s="168">
        <f>IF(SUM(作業所!K260)=0,"",SUM(作業所!K260)/1000)</f>
        <v>171</v>
      </c>
      <c r="AK260" s="168">
        <f>IF(SUM(作業所!R260)=0,"",SUM(作業所!R260)/1000)</f>
        <v>14</v>
      </c>
      <c r="AL260" s="621">
        <f>IF(SUM('市受託(公益)'!H260)=0,"",SUM('市受託(公益)'!H260)/1000)</f>
        <v>199</v>
      </c>
      <c r="AM260" s="603"/>
      <c r="AN260" s="174"/>
      <c r="AO260" s="174"/>
      <c r="AP260" s="174"/>
    </row>
    <row r="261" spans="1:42" ht="13.8" hidden="1" outlineLevel="1">
      <c r="A261" s="170"/>
      <c r="D261" s="27" t="s">
        <v>485</v>
      </c>
      <c r="E261" s="47" t="s">
        <v>130</v>
      </c>
      <c r="F261" s="48"/>
      <c r="G261" s="172"/>
      <c r="H261" s="166">
        <v>1340</v>
      </c>
      <c r="I261" s="166">
        <f t="shared" si="6"/>
        <v>1598</v>
      </c>
      <c r="J261" s="166">
        <f t="shared" si="7"/>
        <v>258</v>
      </c>
      <c r="K261" s="167" t="str">
        <f>IF(SUM(法人!H261)=0,"",SUM(法人!H261)/1000)</f>
        <v/>
      </c>
      <c r="L261" s="168">
        <f>IF(SUM(地域!H261)=0,"",SUM(地域!H261)/1000)</f>
        <v>60</v>
      </c>
      <c r="M261" s="168">
        <f>IF(SUM(相談!H261)=0,"",SUM(相談!H261)/1000)</f>
        <v>946</v>
      </c>
      <c r="N261" s="168">
        <f>IF(SUM(相談!I261)=0,"",SUM(相談!I261)/1000)</f>
        <v>274</v>
      </c>
      <c r="O261" s="168">
        <f>IF(SUM(相談!M261)=0,"",SUM(相談!M261)/1000)</f>
        <v>654</v>
      </c>
      <c r="P261" s="168">
        <f>IF(SUM(相談!Q261)=0,"",SUM(相談!Q261)/1000)</f>
        <v>18</v>
      </c>
      <c r="Q261" s="168" t="str">
        <f>IF(SUM(基金!H261)=0,"",SUM(基金!H261)/1000)</f>
        <v/>
      </c>
      <c r="R261" s="168" t="str">
        <f>IF(SUM(善銀!H261)=0,"",SUM(善銀!H261)/1000)</f>
        <v/>
      </c>
      <c r="S261" s="168">
        <f>IF(SUM(一般募金!H261)=0,"",SUM(一般募金!H261)/1000)</f>
        <v>30</v>
      </c>
      <c r="T261" s="168" t="str">
        <f>IF(SUM(一般募金!I261)=0,"",SUM(一般募金!I261)/1000)</f>
        <v/>
      </c>
      <c r="U261" s="168">
        <f>IF(SUM(一般募金!K261)=0,"",SUM(一般募金!K261)/1000)</f>
        <v>30</v>
      </c>
      <c r="V261" s="168" t="str">
        <f>IF(SUM(歳末募金!H261)=0,"",SUM(歳末募金!I261)/1000)</f>
        <v/>
      </c>
      <c r="W261" s="168">
        <f>IF(SUM(センター管理!H261)=0,"",SUM(センター管理!H261)/1000)</f>
        <v>140</v>
      </c>
      <c r="X261" s="168" t="str">
        <f>IF(SUM(センター管理!I261)=0,"",SUM(センター管理!I261)/1000)</f>
        <v/>
      </c>
      <c r="Y261" s="168">
        <f>IF(SUM(センター管理!L261)=0,"",SUM(センター管理!L261)/1000)</f>
        <v>140</v>
      </c>
      <c r="Z261" s="168" t="e">
        <f>IF(SUM(センター管理!#REF!)=0,"",SUM(センター管理!#REF!)/1000)</f>
        <v>#REF!</v>
      </c>
      <c r="AA261" s="168">
        <f>IF(SUM(居宅!H261)=0,"",SUM(居宅!H261)/1000)</f>
        <v>336</v>
      </c>
      <c r="AB261" s="168" t="str">
        <f>IF(SUM(居宅!I261)=0,"",SUM(居宅!I261)/1000)</f>
        <v/>
      </c>
      <c r="AC261" s="168" t="str">
        <f>IF(SUM(居宅!L261)=0,"",SUM(居宅!L261)/1000)</f>
        <v/>
      </c>
      <c r="AD261" s="168">
        <f>IF(SUM(居宅!AB261)=0,"",SUM(居宅!AB261)/1000)</f>
        <v>300</v>
      </c>
      <c r="AE261" s="168" t="str">
        <f>IF(SUM(居宅!AF261)=0,"",SUM(居宅!AF261)/1000)</f>
        <v/>
      </c>
      <c r="AF261" s="168">
        <f>IF(SUM(居宅!AP261)=0,"",SUM(居宅!AP261)/1000)</f>
        <v>36</v>
      </c>
      <c r="AG261" s="168" t="str">
        <f>IF(SUM(居宅!AT261)=0,"",SUM(居宅!AT261)/1000)</f>
        <v/>
      </c>
      <c r="AH261" s="168">
        <f>IF(SUM(作業所!H261)=0,"",SUM(作業所!H261)/1000)</f>
        <v>66</v>
      </c>
      <c r="AI261" s="168" t="str">
        <f>IF(SUM(作業所!I261)=0,"",SUM(作業所!I261)/1000)</f>
        <v/>
      </c>
      <c r="AJ261" s="168">
        <f>IF(SUM(作業所!K261)=0,"",SUM(作業所!K261)/1000)</f>
        <v>66</v>
      </c>
      <c r="AK261" s="168" t="str">
        <f>IF(SUM(作業所!R261)=0,"",SUM(作業所!R261)/1000)</f>
        <v/>
      </c>
      <c r="AL261" s="621">
        <f>IF(SUM('市受託(公益)'!H261)=0,"",SUM('市受託(公益)'!H261)/1000)</f>
        <v>20</v>
      </c>
      <c r="AM261" s="603" t="str">
        <f>IF(SUM('市受託(公益)'!I261)=0,"",SUM('市受託(公益)'!I261)/1000)</f>
        <v/>
      </c>
      <c r="AN261" s="174" t="str">
        <f>IF(SUM('市受託(公益)'!K261)=0,"",SUM('市受託(公益)'!K261)/1000)</f>
        <v/>
      </c>
      <c r="AO261" s="174">
        <f>IF(SUM('市受託(公益)'!M261)=0,"",SUM('市受託(公益)'!M261)/1000)</f>
        <v>20</v>
      </c>
      <c r="AP261" s="174" t="e">
        <f>IF(SUM('市受託(公益)'!#REF!)=0,"",SUM('市受託(公益)'!#REF!)/1000)</f>
        <v>#REF!</v>
      </c>
    </row>
    <row r="262" spans="1:42" ht="13.8" hidden="1" outlineLevel="4">
      <c r="A262" s="170"/>
      <c r="F262" s="178" t="s">
        <v>705</v>
      </c>
      <c r="G262" s="43" t="s">
        <v>803</v>
      </c>
      <c r="H262" s="166">
        <v>91</v>
      </c>
      <c r="I262" s="166">
        <f t="shared" si="6"/>
        <v>91</v>
      </c>
      <c r="J262" s="166">
        <f t="shared" si="7"/>
        <v>0</v>
      </c>
      <c r="K262" s="167" t="str">
        <f>IF(SUM(法人!H262)=0,"",SUM(法人!H262)/1000)</f>
        <v/>
      </c>
      <c r="L262" s="168" t="str">
        <f>IF(SUM(地域!H262)=0,"",SUM(地域!H262)/1000)</f>
        <v/>
      </c>
      <c r="M262" s="168">
        <f>IF(SUM(相談!H262)=0,"",SUM(相談!H262)/1000)</f>
        <v>91</v>
      </c>
      <c r="N262" s="168">
        <f>IF(SUM(相談!I262)=0,"",SUM(相談!I262)/1000)</f>
        <v>91</v>
      </c>
      <c r="O262" s="168" t="str">
        <f>IF(SUM(相談!M262)=0,"",SUM(相談!M262)/1000)</f>
        <v/>
      </c>
      <c r="P262" s="168" t="str">
        <f>IF(SUM(相談!Q262)=0,"",SUM(相談!Q262)/1000)</f>
        <v/>
      </c>
      <c r="Q262" s="168" t="str">
        <f>IF(SUM(基金!H262)=0,"",SUM(基金!H262)/1000)</f>
        <v/>
      </c>
      <c r="R262" s="168" t="str">
        <f>IF(SUM(善銀!H262)=0,"",SUM(善銀!H262)/1000)</f>
        <v/>
      </c>
      <c r="S262" s="168" t="str">
        <f>IF(SUM(一般募金!H262)=0,"",SUM(一般募金!H262)/1000)</f>
        <v/>
      </c>
      <c r="T262" s="168" t="str">
        <f>IF(SUM(一般募金!I262)=0,"",SUM(一般募金!I262)/1000)</f>
        <v/>
      </c>
      <c r="U262" s="168" t="str">
        <f>IF(SUM(一般募金!K262)=0,"",SUM(一般募金!K262)/1000)</f>
        <v/>
      </c>
      <c r="V262" s="168" t="str">
        <f>IF(SUM(歳末募金!H262)=0,"",SUM(歳末募金!I262)/1000)</f>
        <v/>
      </c>
      <c r="W262" s="168" t="str">
        <f>IF(SUM(センター管理!H262)=0,"",SUM(センター管理!H262)/1000)</f>
        <v/>
      </c>
      <c r="X262" s="168" t="str">
        <f>IF(SUM(センター管理!I262)=0,"",SUM(センター管理!I262)/1000)</f>
        <v/>
      </c>
      <c r="Y262" s="168" t="str">
        <f>IF(SUM(センター管理!L262)=0,"",SUM(センター管理!L262)/1000)</f>
        <v/>
      </c>
      <c r="Z262" s="168" t="e">
        <f>IF(SUM(センター管理!#REF!)=0,"",SUM(センター管理!#REF!)/1000)</f>
        <v>#REF!</v>
      </c>
      <c r="AA262" s="168" t="str">
        <f>IF(SUM(居宅!H262)=0,"",SUM(居宅!H262)/1000)</f>
        <v/>
      </c>
      <c r="AB262" s="168" t="str">
        <f>IF(SUM(居宅!I262)=0,"",SUM(居宅!I262)/1000)</f>
        <v/>
      </c>
      <c r="AC262" s="168" t="str">
        <f>IF(SUM(居宅!L262)=0,"",SUM(居宅!L262)/1000)</f>
        <v/>
      </c>
      <c r="AD262" s="168" t="str">
        <f>IF(SUM(居宅!AB262)=0,"",SUM(居宅!AB262)/1000)</f>
        <v/>
      </c>
      <c r="AE262" s="168" t="str">
        <f>IF(SUM(居宅!AF262)=0,"",SUM(居宅!AF262)/1000)</f>
        <v/>
      </c>
      <c r="AF262" s="168" t="str">
        <f>IF(SUM(居宅!AP262)=0,"",SUM(居宅!AP262)/1000)</f>
        <v/>
      </c>
      <c r="AG262" s="168" t="str">
        <f>IF(SUM(居宅!AT262)=0,"",SUM(居宅!AT262)/1000)</f>
        <v/>
      </c>
      <c r="AH262" s="168" t="str">
        <f>IF(SUM(作業所!H262)=0,"",SUM(作業所!H262)/1000)</f>
        <v/>
      </c>
      <c r="AI262" s="168" t="str">
        <f>IF(SUM(作業所!I262)=0,"",SUM(作業所!I262)/1000)</f>
        <v/>
      </c>
      <c r="AJ262" s="168" t="str">
        <f>IF(SUM(作業所!K262)=0,"",SUM(作業所!K262)/1000)</f>
        <v/>
      </c>
      <c r="AK262" s="168" t="str">
        <f>IF(SUM(作業所!R262)=0,"",SUM(作業所!R262)/1000)</f>
        <v/>
      </c>
      <c r="AL262" s="621" t="str">
        <f>IF(SUM('市受託(公益)'!H262)=0,"",SUM('市受託(公益)'!H262)/1000)</f>
        <v/>
      </c>
      <c r="AM262" s="603"/>
      <c r="AN262" s="174"/>
      <c r="AO262" s="174"/>
      <c r="AP262" s="174"/>
    </row>
    <row r="263" spans="1:42" ht="13.8" hidden="1" outlineLevel="4">
      <c r="A263" s="170"/>
      <c r="F263" s="178" t="s">
        <v>706</v>
      </c>
      <c r="G263" s="43" t="s">
        <v>804</v>
      </c>
      <c r="H263" s="166">
        <v>48</v>
      </c>
      <c r="I263" s="166">
        <f t="shared" si="6"/>
        <v>48</v>
      </c>
      <c r="J263" s="166">
        <f t="shared" si="7"/>
        <v>0</v>
      </c>
      <c r="K263" s="167" t="str">
        <f>IF(SUM(法人!H263)=0,"",SUM(法人!H263)/1000)</f>
        <v/>
      </c>
      <c r="L263" s="168" t="str">
        <f>IF(SUM(地域!H263)=0,"",SUM(地域!H263)/1000)</f>
        <v/>
      </c>
      <c r="M263" s="168">
        <f>IF(SUM(相談!H263)=0,"",SUM(相談!H263)/1000)</f>
        <v>48</v>
      </c>
      <c r="N263" s="168">
        <f>IF(SUM(相談!I263)=0,"",SUM(相談!I263)/1000)</f>
        <v>48</v>
      </c>
      <c r="O263" s="168" t="str">
        <f>IF(SUM(相談!M263)=0,"",SUM(相談!M263)/1000)</f>
        <v/>
      </c>
      <c r="P263" s="168" t="str">
        <f>IF(SUM(相談!Q263)=0,"",SUM(相談!Q263)/1000)</f>
        <v/>
      </c>
      <c r="Q263" s="168" t="str">
        <f>IF(SUM(基金!H263)=0,"",SUM(基金!H263)/1000)</f>
        <v/>
      </c>
      <c r="R263" s="168" t="str">
        <f>IF(SUM(善銀!H263)=0,"",SUM(善銀!H263)/1000)</f>
        <v/>
      </c>
      <c r="S263" s="168" t="str">
        <f>IF(SUM(一般募金!H263)=0,"",SUM(一般募金!H263)/1000)</f>
        <v/>
      </c>
      <c r="T263" s="168" t="str">
        <f>IF(SUM(一般募金!I263)=0,"",SUM(一般募金!I263)/1000)</f>
        <v/>
      </c>
      <c r="U263" s="168" t="str">
        <f>IF(SUM(一般募金!K263)=0,"",SUM(一般募金!K263)/1000)</f>
        <v/>
      </c>
      <c r="V263" s="168" t="str">
        <f>IF(SUM(歳末募金!H263)=0,"",SUM(歳末募金!I263)/1000)</f>
        <v/>
      </c>
      <c r="W263" s="168" t="str">
        <f>IF(SUM(センター管理!H263)=0,"",SUM(センター管理!H263)/1000)</f>
        <v/>
      </c>
      <c r="X263" s="168" t="str">
        <f>IF(SUM(センター管理!I263)=0,"",SUM(センター管理!I263)/1000)</f>
        <v/>
      </c>
      <c r="Y263" s="168" t="str">
        <f>IF(SUM(センター管理!L263)=0,"",SUM(センター管理!L263)/1000)</f>
        <v/>
      </c>
      <c r="Z263" s="168" t="e">
        <f>IF(SUM(センター管理!#REF!)=0,"",SUM(センター管理!#REF!)/1000)</f>
        <v>#REF!</v>
      </c>
      <c r="AA263" s="168" t="str">
        <f>IF(SUM(居宅!H263)=0,"",SUM(居宅!H263)/1000)</f>
        <v/>
      </c>
      <c r="AB263" s="168" t="str">
        <f>IF(SUM(居宅!I263)=0,"",SUM(居宅!I263)/1000)</f>
        <v/>
      </c>
      <c r="AC263" s="168" t="str">
        <f>IF(SUM(居宅!L263)=0,"",SUM(居宅!L263)/1000)</f>
        <v/>
      </c>
      <c r="AD263" s="168" t="str">
        <f>IF(SUM(居宅!AB263)=0,"",SUM(居宅!AB263)/1000)</f>
        <v/>
      </c>
      <c r="AE263" s="168" t="str">
        <f>IF(SUM(居宅!AF263)=0,"",SUM(居宅!AF263)/1000)</f>
        <v/>
      </c>
      <c r="AF263" s="168" t="str">
        <f>IF(SUM(居宅!AP263)=0,"",SUM(居宅!AP263)/1000)</f>
        <v/>
      </c>
      <c r="AG263" s="168" t="str">
        <f>IF(SUM(居宅!AT263)=0,"",SUM(居宅!AT263)/1000)</f>
        <v/>
      </c>
      <c r="AH263" s="168" t="str">
        <f>IF(SUM(作業所!H263)=0,"",SUM(作業所!H263)/1000)</f>
        <v/>
      </c>
      <c r="AI263" s="168" t="str">
        <f>IF(SUM(作業所!I263)=0,"",SUM(作業所!I263)/1000)</f>
        <v/>
      </c>
      <c r="AJ263" s="168" t="str">
        <f>IF(SUM(作業所!K263)=0,"",SUM(作業所!K263)/1000)</f>
        <v/>
      </c>
      <c r="AK263" s="168" t="str">
        <f>IF(SUM(作業所!R263)=0,"",SUM(作業所!R263)/1000)</f>
        <v/>
      </c>
      <c r="AL263" s="621" t="str">
        <f>IF(SUM('市受託(公益)'!H263)=0,"",SUM('市受託(公益)'!H263)/1000)</f>
        <v/>
      </c>
      <c r="AM263" s="603"/>
      <c r="AN263" s="174"/>
      <c r="AO263" s="174"/>
      <c r="AP263" s="174"/>
    </row>
    <row r="264" spans="1:42" s="563" customFormat="1" ht="13.8" hidden="1" outlineLevel="4">
      <c r="A264" s="564"/>
      <c r="B264" s="641"/>
      <c r="D264" s="565"/>
      <c r="F264" s="545" t="s">
        <v>703</v>
      </c>
      <c r="G264" s="527" t="s">
        <v>978</v>
      </c>
      <c r="H264" s="166">
        <v>18</v>
      </c>
      <c r="I264" s="642">
        <v>0</v>
      </c>
      <c r="J264" s="642">
        <f t="shared" ref="J264:J327" si="8">IF(H264=""," ",I264-H264)</f>
        <v>-18</v>
      </c>
      <c r="K264" s="643" t="str">
        <f>IF(SUM(法人!H263)=0,"",SUM(法人!H263)/1000)</f>
        <v/>
      </c>
      <c r="L264" s="644" t="str">
        <f>IF(SUM(地域!H263)=0,"",SUM(地域!H263)/1000)</f>
        <v/>
      </c>
      <c r="M264" s="168" t="str">
        <f>IF(SUM(相談!H264)=0,"",SUM(相談!H264)/1000)</f>
        <v/>
      </c>
      <c r="N264" s="644">
        <f>IF(SUM(相談!I263)=0,"",SUM(相談!I263)/1000)</f>
        <v>48</v>
      </c>
      <c r="O264" s="644" t="str">
        <f>IF(SUM(相談!M263)=0,"",SUM(相談!M263)/1000)</f>
        <v/>
      </c>
      <c r="P264" s="644" t="str">
        <f>IF(SUM(相談!Q263)=0,"",SUM(相談!Q263)/1000)</f>
        <v/>
      </c>
      <c r="Q264" s="644" t="str">
        <f>IF(SUM(基金!H263)=0,"",SUM(基金!H263)/1000)</f>
        <v/>
      </c>
      <c r="R264" s="644" t="str">
        <f>IF(SUM(善銀!H263)=0,"",SUM(善銀!H263)/1000)</f>
        <v/>
      </c>
      <c r="S264" s="644" t="str">
        <f>IF(SUM(一般募金!H263)=0,"",SUM(一般募金!H263)/1000)</f>
        <v/>
      </c>
      <c r="T264" s="644" t="str">
        <f>IF(SUM(一般募金!I263)=0,"",SUM(一般募金!I263)/1000)</f>
        <v/>
      </c>
      <c r="U264" s="644" t="str">
        <f>IF(SUM(一般募金!K263)=0,"",SUM(一般募金!K263)/1000)</f>
        <v/>
      </c>
      <c r="V264" s="644" t="str">
        <f>IF(SUM(歳末募金!H263)=0,"",SUM(歳末募金!I263)/1000)</f>
        <v/>
      </c>
      <c r="W264" s="644" t="str">
        <f>IF(SUM(センター管理!H263)=0,"",SUM(センター管理!H263)/1000)</f>
        <v/>
      </c>
      <c r="X264" s="644" t="str">
        <f>IF(SUM(センター管理!I263)=0,"",SUM(センター管理!I263)/1000)</f>
        <v/>
      </c>
      <c r="Y264" s="644" t="str">
        <f>IF(SUM(センター管理!L263)=0,"",SUM(センター管理!L263)/1000)</f>
        <v/>
      </c>
      <c r="Z264" s="644" t="e">
        <f>IF(SUM(センター管理!#REF!)=0,"",SUM(センター管理!#REF!)/1000)</f>
        <v>#REF!</v>
      </c>
      <c r="AA264" s="644" t="str">
        <f>IF(SUM(居宅!H263)=0,"",SUM(居宅!H263)/1000)</f>
        <v/>
      </c>
      <c r="AB264" s="644" t="str">
        <f>IF(SUM(居宅!I263)=0,"",SUM(居宅!I263)/1000)</f>
        <v/>
      </c>
      <c r="AC264" s="644" t="str">
        <f>IF(SUM(居宅!L263)=0,"",SUM(居宅!L263)/1000)</f>
        <v/>
      </c>
      <c r="AD264" s="644" t="str">
        <f>IF(SUM(居宅!AB263)=0,"",SUM(居宅!AB263)/1000)</f>
        <v/>
      </c>
      <c r="AE264" s="644" t="str">
        <f>IF(SUM(居宅!AF263)=0,"",SUM(居宅!AF263)/1000)</f>
        <v/>
      </c>
      <c r="AF264" s="644" t="str">
        <f>IF(SUM(居宅!AP263)=0,"",SUM(居宅!AP263)/1000)</f>
        <v/>
      </c>
      <c r="AG264" s="644" t="str">
        <f>IF(SUM(居宅!AT263)=0,"",SUM(居宅!AT263)/1000)</f>
        <v/>
      </c>
      <c r="AH264" s="644" t="str">
        <f>IF(SUM(作業所!H263)=0,"",SUM(作業所!H263)/1000)</f>
        <v/>
      </c>
      <c r="AI264" s="644" t="str">
        <f>IF(SUM(作業所!I263)=0,"",SUM(作業所!I263)/1000)</f>
        <v/>
      </c>
      <c r="AJ264" s="644" t="str">
        <f>IF(SUM(作業所!K263)=0,"",SUM(作業所!K263)/1000)</f>
        <v/>
      </c>
      <c r="AK264" s="644" t="str">
        <f>IF(SUM(作業所!R263)=0,"",SUM(作業所!R263)/1000)</f>
        <v/>
      </c>
      <c r="AL264" s="645" t="str">
        <f>IF(SUM('市受託(公益)'!H263)=0,"",SUM('市受託(公益)'!H263)/1000)</f>
        <v/>
      </c>
      <c r="AM264" s="646"/>
      <c r="AN264" s="647"/>
      <c r="AO264" s="647"/>
      <c r="AP264" s="647"/>
    </row>
    <row r="265" spans="1:42" ht="13.8" hidden="1" outlineLevel="4">
      <c r="A265" s="170"/>
      <c r="F265" s="178" t="s">
        <v>707</v>
      </c>
      <c r="G265" s="43" t="s">
        <v>805</v>
      </c>
      <c r="H265" s="166">
        <v>120</v>
      </c>
      <c r="I265" s="166">
        <f t="shared" ref="I265:I327" si="9">IF(SUM(K265,L265,M265,Q265,R265,S265,V265,W265,AA265,AH265,AL265)=0,"",SUM(K265,L265,M265,Q265,R265,S265,V265,W265,AA265,AH265,AL265))</f>
        <v>300</v>
      </c>
      <c r="J265" s="166">
        <f t="shared" si="8"/>
        <v>180</v>
      </c>
      <c r="K265" s="167" t="str">
        <f>IF(SUM(法人!H265)=0,"",SUM(法人!H265)/1000)</f>
        <v/>
      </c>
      <c r="L265" s="168" t="str">
        <f>IF(SUM(地域!H265)=0,"",SUM(地域!H265)/1000)</f>
        <v/>
      </c>
      <c r="M265" s="168" t="str">
        <f>IF(SUM(相談!H265)=0,"",SUM(相談!H265)/1000)</f>
        <v/>
      </c>
      <c r="N265" s="168" t="str">
        <f>IF(SUM(相談!I265)=0,"",SUM(相談!I265)/1000)</f>
        <v/>
      </c>
      <c r="O265" s="168" t="str">
        <f>IF(SUM(相談!M265)=0,"",SUM(相談!M265)/1000)</f>
        <v/>
      </c>
      <c r="P265" s="168" t="str">
        <f>IF(SUM(相談!Q265)=0,"",SUM(相談!Q265)/1000)</f>
        <v/>
      </c>
      <c r="Q265" s="168" t="str">
        <f>IF(SUM(基金!H265)=0,"",SUM(基金!H265)/1000)</f>
        <v/>
      </c>
      <c r="R265" s="168" t="str">
        <f>IF(SUM(善銀!H265)=0,"",SUM(善銀!H265)/1000)</f>
        <v/>
      </c>
      <c r="S265" s="168" t="str">
        <f>IF(SUM(一般募金!H265)=0,"",SUM(一般募金!H265)/1000)</f>
        <v/>
      </c>
      <c r="T265" s="168" t="str">
        <f>IF(SUM(一般募金!I265)=0,"",SUM(一般募金!I265)/1000)</f>
        <v/>
      </c>
      <c r="U265" s="168" t="str">
        <f>IF(SUM(一般募金!K265)=0,"",SUM(一般募金!K265)/1000)</f>
        <v/>
      </c>
      <c r="V265" s="168" t="str">
        <f>IF(SUM(歳末募金!H265)=0,"",SUM(歳末募金!I265)/1000)</f>
        <v/>
      </c>
      <c r="W265" s="168" t="str">
        <f>IF(SUM(センター管理!H265)=0,"",SUM(センター管理!H265)/1000)</f>
        <v/>
      </c>
      <c r="X265" s="168" t="str">
        <f>IF(SUM(センター管理!I265)=0,"",SUM(センター管理!I265)/1000)</f>
        <v/>
      </c>
      <c r="Y265" s="168" t="str">
        <f>IF(SUM(センター管理!L265)=0,"",SUM(センター管理!L265)/1000)</f>
        <v/>
      </c>
      <c r="Z265" s="168" t="e">
        <f>IF(SUM(センター管理!#REF!)=0,"",SUM(センター管理!#REF!)/1000)</f>
        <v>#REF!</v>
      </c>
      <c r="AA265" s="168">
        <f>IF(SUM(居宅!H265)=0,"",SUM(居宅!H265)/1000)</f>
        <v>300</v>
      </c>
      <c r="AB265" s="168" t="str">
        <f>IF(SUM(居宅!I265)=0,"",SUM(居宅!I265)/1000)</f>
        <v/>
      </c>
      <c r="AC265" s="168" t="str">
        <f>IF(SUM(居宅!L265)=0,"",SUM(居宅!L265)/1000)</f>
        <v/>
      </c>
      <c r="AD265" s="168">
        <f>IF(SUM(居宅!AB265)=0,"",SUM(居宅!AB265)/1000)</f>
        <v>300</v>
      </c>
      <c r="AE265" s="168" t="str">
        <f>IF(SUM(居宅!AF265)=0,"",SUM(居宅!AF265)/1000)</f>
        <v/>
      </c>
      <c r="AF265" s="168" t="str">
        <f>IF(SUM(居宅!AP265)=0,"",SUM(居宅!AP265)/1000)</f>
        <v/>
      </c>
      <c r="AG265" s="168" t="str">
        <f>IF(SUM(居宅!AT265)=0,"",SUM(居宅!AT265)/1000)</f>
        <v/>
      </c>
      <c r="AH265" s="168" t="str">
        <f>IF(SUM(作業所!H265)=0,"",SUM(作業所!H265)/1000)</f>
        <v/>
      </c>
      <c r="AI265" s="168" t="str">
        <f>IF(SUM(作業所!I265)=0,"",SUM(作業所!I265)/1000)</f>
        <v/>
      </c>
      <c r="AJ265" s="168" t="str">
        <f>IF(SUM(作業所!K265)=0,"",SUM(作業所!K265)/1000)</f>
        <v/>
      </c>
      <c r="AK265" s="168" t="str">
        <f>IF(SUM(作業所!R265)=0,"",SUM(作業所!R265)/1000)</f>
        <v/>
      </c>
      <c r="AL265" s="621" t="str">
        <f>IF(SUM('市受託(公益)'!H265)=0,"",SUM('市受託(公益)'!H265)/1000)</f>
        <v/>
      </c>
      <c r="AM265" s="603"/>
      <c r="AN265" s="174"/>
      <c r="AO265" s="174"/>
      <c r="AP265" s="174"/>
    </row>
    <row r="266" spans="1:42" ht="13.8" hidden="1" outlineLevel="4">
      <c r="A266" s="170"/>
      <c r="F266" s="178" t="s">
        <v>713</v>
      </c>
      <c r="G266" s="43" t="s">
        <v>806</v>
      </c>
      <c r="H266" s="166">
        <v>64</v>
      </c>
      <c r="I266" s="166">
        <f t="shared" si="9"/>
        <v>60</v>
      </c>
      <c r="J266" s="166">
        <f t="shared" si="8"/>
        <v>-4</v>
      </c>
      <c r="K266" s="167" t="str">
        <f>IF(SUM(法人!H266)=0,"",SUM(法人!H266)/1000)</f>
        <v/>
      </c>
      <c r="L266" s="168" t="str">
        <f>IF(SUM(地域!H266)=0,"",SUM(地域!H266)/1000)</f>
        <v/>
      </c>
      <c r="M266" s="168" t="str">
        <f>IF(SUM(相談!H266)=0,"",SUM(相談!H266)/1000)</f>
        <v/>
      </c>
      <c r="N266" s="168" t="str">
        <f>IF(SUM(相談!I266)=0,"",SUM(相談!I266)/1000)</f>
        <v/>
      </c>
      <c r="O266" s="168" t="str">
        <f>IF(SUM(相談!M266)=0,"",SUM(相談!M266)/1000)</f>
        <v/>
      </c>
      <c r="P266" s="168" t="str">
        <f>IF(SUM(相談!Q266)=0,"",SUM(相談!Q266)/1000)</f>
        <v/>
      </c>
      <c r="Q266" s="168" t="str">
        <f>IF(SUM(基金!H266)=0,"",SUM(基金!H266)/1000)</f>
        <v/>
      </c>
      <c r="R266" s="168" t="str">
        <f>IF(SUM(善銀!H266)=0,"",SUM(善銀!H266)/1000)</f>
        <v/>
      </c>
      <c r="S266" s="168" t="str">
        <f>IF(SUM(一般募金!H266)=0,"",SUM(一般募金!H266)/1000)</f>
        <v/>
      </c>
      <c r="T266" s="168" t="str">
        <f>IF(SUM(一般募金!I266)=0,"",SUM(一般募金!I266)/1000)</f>
        <v/>
      </c>
      <c r="U266" s="168" t="str">
        <f>IF(SUM(一般募金!K266)=0,"",SUM(一般募金!K266)/1000)</f>
        <v/>
      </c>
      <c r="V266" s="168" t="str">
        <f>IF(SUM(歳末募金!H266)=0,"",SUM(歳末募金!I266)/1000)</f>
        <v/>
      </c>
      <c r="W266" s="168">
        <f>IF(SUM(センター管理!H266)=0,"",SUM(センター管理!H266)/1000)</f>
        <v>60</v>
      </c>
      <c r="X266" s="168" t="str">
        <f>IF(SUM(センター管理!I266)=0,"",SUM(センター管理!I266)/1000)</f>
        <v/>
      </c>
      <c r="Y266" s="168">
        <f>IF(SUM(センター管理!L266)=0,"",SUM(センター管理!L266)/1000)</f>
        <v>60</v>
      </c>
      <c r="Z266" s="168" t="e">
        <f>IF(SUM(センター管理!#REF!)=0,"",SUM(センター管理!#REF!)/1000)</f>
        <v>#REF!</v>
      </c>
      <c r="AA266" s="168" t="str">
        <f>IF(SUM(居宅!H266)=0,"",SUM(居宅!H266)/1000)</f>
        <v/>
      </c>
      <c r="AB266" s="168" t="str">
        <f>IF(SUM(居宅!I266)=0,"",SUM(居宅!I266)/1000)</f>
        <v/>
      </c>
      <c r="AC266" s="168" t="str">
        <f>IF(SUM(居宅!L266)=0,"",SUM(居宅!L266)/1000)</f>
        <v/>
      </c>
      <c r="AD266" s="168" t="str">
        <f>IF(SUM(居宅!AB266)=0,"",SUM(居宅!AB266)/1000)</f>
        <v/>
      </c>
      <c r="AE266" s="168" t="str">
        <f>IF(SUM(居宅!AF266)=0,"",SUM(居宅!AF266)/1000)</f>
        <v/>
      </c>
      <c r="AF266" s="168" t="str">
        <f>IF(SUM(居宅!AP266)=0,"",SUM(居宅!AP266)/1000)</f>
        <v/>
      </c>
      <c r="AG266" s="168" t="str">
        <f>IF(SUM(居宅!AT266)=0,"",SUM(居宅!AT266)/1000)</f>
        <v/>
      </c>
      <c r="AH266" s="168" t="str">
        <f>IF(SUM(作業所!H266)=0,"",SUM(作業所!H266)/1000)</f>
        <v/>
      </c>
      <c r="AI266" s="168" t="str">
        <f>IF(SUM(作業所!I266)=0,"",SUM(作業所!I266)/1000)</f>
        <v/>
      </c>
      <c r="AJ266" s="168" t="str">
        <f>IF(SUM(作業所!K266)=0,"",SUM(作業所!K266)/1000)</f>
        <v/>
      </c>
      <c r="AK266" s="168" t="str">
        <f>IF(SUM(作業所!R266)=0,"",SUM(作業所!R266)/1000)</f>
        <v/>
      </c>
      <c r="AL266" s="621" t="str">
        <f>IF(SUM('市受託(公益)'!H266)=0,"",SUM('市受託(公益)'!H266)/1000)</f>
        <v/>
      </c>
      <c r="AM266" s="603"/>
      <c r="AN266" s="174"/>
      <c r="AO266" s="174"/>
      <c r="AP266" s="174"/>
    </row>
    <row r="267" spans="1:42" ht="13.8" hidden="1" outlineLevel="4">
      <c r="A267" s="170"/>
      <c r="F267" s="178" t="s">
        <v>714</v>
      </c>
      <c r="G267" s="43" t="s">
        <v>807</v>
      </c>
      <c r="H267" s="166">
        <v>90</v>
      </c>
      <c r="I267" s="166">
        <f t="shared" si="9"/>
        <v>90</v>
      </c>
      <c r="J267" s="166">
        <f t="shared" si="8"/>
        <v>0</v>
      </c>
      <c r="K267" s="167" t="str">
        <f>IF(SUM(法人!H267)=0,"",SUM(法人!H267)/1000)</f>
        <v/>
      </c>
      <c r="L267" s="168" t="str">
        <f>IF(SUM(地域!H267)=0,"",SUM(地域!H267)/1000)</f>
        <v/>
      </c>
      <c r="M267" s="168">
        <f>IF(SUM(相談!H267)=0,"",SUM(相談!H267)/1000)</f>
        <v>90</v>
      </c>
      <c r="N267" s="168">
        <f>IF(SUM(相談!I267)=0,"",SUM(相談!I267)/1000)</f>
        <v>18</v>
      </c>
      <c r="O267" s="168">
        <f>IF(SUM(相談!M267)=0,"",SUM(相談!M267)/1000)</f>
        <v>54</v>
      </c>
      <c r="P267" s="168">
        <f>IF(SUM(相談!Q267)=0,"",SUM(相談!Q267)/1000)</f>
        <v>18</v>
      </c>
      <c r="Q267" s="168" t="str">
        <f>IF(SUM(基金!H267)=0,"",SUM(基金!H267)/1000)</f>
        <v/>
      </c>
      <c r="R267" s="168" t="str">
        <f>IF(SUM(善銀!H267)=0,"",SUM(善銀!H267)/1000)</f>
        <v/>
      </c>
      <c r="S267" s="168" t="str">
        <f>IF(SUM(一般募金!H267)=0,"",SUM(一般募金!H267)/1000)</f>
        <v/>
      </c>
      <c r="T267" s="168" t="str">
        <f>IF(SUM(一般募金!I267)=0,"",SUM(一般募金!I267)/1000)</f>
        <v/>
      </c>
      <c r="U267" s="168" t="str">
        <f>IF(SUM(一般募金!K267)=0,"",SUM(一般募金!K267)/1000)</f>
        <v/>
      </c>
      <c r="V267" s="168" t="str">
        <f>IF(SUM(歳末募金!H267)=0,"",SUM(歳末募金!I267)/1000)</f>
        <v/>
      </c>
      <c r="W267" s="168" t="str">
        <f>IF(SUM(センター管理!H267)=0,"",SUM(センター管理!H267)/1000)</f>
        <v/>
      </c>
      <c r="X267" s="168" t="str">
        <f>IF(SUM(センター管理!I267)=0,"",SUM(センター管理!I267)/1000)</f>
        <v/>
      </c>
      <c r="Y267" s="168" t="str">
        <f>IF(SUM(センター管理!L267)=0,"",SUM(センター管理!L267)/1000)</f>
        <v/>
      </c>
      <c r="Z267" s="168" t="e">
        <f>IF(SUM(センター管理!#REF!)=0,"",SUM(センター管理!#REF!)/1000)</f>
        <v>#REF!</v>
      </c>
      <c r="AA267" s="168" t="str">
        <f>IF(SUM(居宅!H267)=0,"",SUM(居宅!H267)/1000)</f>
        <v/>
      </c>
      <c r="AB267" s="168" t="str">
        <f>IF(SUM(居宅!I267)=0,"",SUM(居宅!I267)/1000)</f>
        <v/>
      </c>
      <c r="AC267" s="168" t="str">
        <f>IF(SUM(居宅!L267)=0,"",SUM(居宅!L267)/1000)</f>
        <v/>
      </c>
      <c r="AD267" s="168" t="str">
        <f>IF(SUM(居宅!AB267)=0,"",SUM(居宅!AB267)/1000)</f>
        <v/>
      </c>
      <c r="AE267" s="168" t="str">
        <f>IF(SUM(居宅!AF267)=0,"",SUM(居宅!AF267)/1000)</f>
        <v/>
      </c>
      <c r="AF267" s="168" t="str">
        <f>IF(SUM(居宅!AP267)=0,"",SUM(居宅!AP267)/1000)</f>
        <v/>
      </c>
      <c r="AG267" s="168" t="str">
        <f>IF(SUM(居宅!AT267)=0,"",SUM(居宅!AT267)/1000)</f>
        <v/>
      </c>
      <c r="AH267" s="168" t="str">
        <f>IF(SUM(作業所!H267)=0,"",SUM(作業所!H267)/1000)</f>
        <v/>
      </c>
      <c r="AI267" s="168" t="str">
        <f>IF(SUM(作業所!I267)=0,"",SUM(作業所!I267)/1000)</f>
        <v/>
      </c>
      <c r="AJ267" s="168" t="str">
        <f>IF(SUM(作業所!K267)=0,"",SUM(作業所!K267)/1000)</f>
        <v/>
      </c>
      <c r="AK267" s="168" t="str">
        <f>IF(SUM(作業所!R267)=0,"",SUM(作業所!R267)/1000)</f>
        <v/>
      </c>
      <c r="AL267" s="621" t="str">
        <f>IF(SUM('市受託(公益)'!H267)=0,"",SUM('市受託(公益)'!H267)/1000)</f>
        <v/>
      </c>
      <c r="AM267" s="603"/>
      <c r="AN267" s="174"/>
      <c r="AO267" s="174"/>
      <c r="AP267" s="174"/>
    </row>
    <row r="268" spans="1:42" ht="13.8" hidden="1" outlineLevel="4">
      <c r="A268" s="170"/>
      <c r="F268" s="178" t="s">
        <v>802</v>
      </c>
      <c r="G268" s="43" t="s">
        <v>808</v>
      </c>
      <c r="H268" s="166">
        <v>4</v>
      </c>
      <c r="I268" s="166">
        <f t="shared" si="9"/>
        <v>4</v>
      </c>
      <c r="J268" s="166">
        <f t="shared" si="8"/>
        <v>0</v>
      </c>
      <c r="K268" s="167" t="str">
        <f>IF(SUM(法人!H268)=0,"",SUM(法人!H268)/1000)</f>
        <v/>
      </c>
      <c r="L268" s="168" t="str">
        <f>IF(SUM(地域!H268)=0,"",SUM(地域!H268)/1000)</f>
        <v/>
      </c>
      <c r="M268" s="168">
        <f>IF(SUM(相談!H268)=0,"",SUM(相談!H268)/1000)</f>
        <v>4</v>
      </c>
      <c r="N268" s="168">
        <f>IF(SUM(相談!I268)=0,"",SUM(相談!I268)/1000)</f>
        <v>4</v>
      </c>
      <c r="O268" s="168" t="str">
        <f>IF(SUM(相談!M268)=0,"",SUM(相談!M268)/1000)</f>
        <v/>
      </c>
      <c r="P268" s="168" t="str">
        <f>IF(SUM(相談!Q268)=0,"",SUM(相談!Q268)/1000)</f>
        <v/>
      </c>
      <c r="Q268" s="168" t="str">
        <f>IF(SUM(基金!H268)=0,"",SUM(基金!H268)/1000)</f>
        <v/>
      </c>
      <c r="R268" s="168" t="str">
        <f>IF(SUM(善銀!H268)=0,"",SUM(善銀!H268)/1000)</f>
        <v/>
      </c>
      <c r="S268" s="168" t="str">
        <f>IF(SUM(一般募金!H268)=0,"",SUM(一般募金!H268)/1000)</f>
        <v/>
      </c>
      <c r="T268" s="168" t="str">
        <f>IF(SUM(一般募金!I268)=0,"",SUM(一般募金!I268)/1000)</f>
        <v/>
      </c>
      <c r="U268" s="168" t="str">
        <f>IF(SUM(一般募金!K268)=0,"",SUM(一般募金!K268)/1000)</f>
        <v/>
      </c>
      <c r="V268" s="168" t="str">
        <f>IF(SUM(歳末募金!H268)=0,"",SUM(歳末募金!I268)/1000)</f>
        <v/>
      </c>
      <c r="W268" s="168" t="str">
        <f>IF(SUM(センター管理!H268)=0,"",SUM(センター管理!H268)/1000)</f>
        <v/>
      </c>
      <c r="X268" s="168" t="str">
        <f>IF(SUM(センター管理!I268)=0,"",SUM(センター管理!I268)/1000)</f>
        <v/>
      </c>
      <c r="Y268" s="168" t="str">
        <f>IF(SUM(センター管理!L268)=0,"",SUM(センター管理!L268)/1000)</f>
        <v/>
      </c>
      <c r="Z268" s="168" t="e">
        <f>IF(SUM(センター管理!#REF!)=0,"",SUM(センター管理!#REF!)/1000)</f>
        <v>#REF!</v>
      </c>
      <c r="AA268" s="168" t="str">
        <f>IF(SUM(居宅!H268)=0,"",SUM(居宅!H268)/1000)</f>
        <v/>
      </c>
      <c r="AB268" s="168" t="str">
        <f>IF(SUM(居宅!I268)=0,"",SUM(居宅!I268)/1000)</f>
        <v/>
      </c>
      <c r="AC268" s="168" t="str">
        <f>IF(SUM(居宅!L268)=0,"",SUM(居宅!L268)/1000)</f>
        <v/>
      </c>
      <c r="AD268" s="168" t="str">
        <f>IF(SUM(居宅!AB268)=0,"",SUM(居宅!AB268)/1000)</f>
        <v/>
      </c>
      <c r="AE268" s="168" t="str">
        <f>IF(SUM(居宅!AF268)=0,"",SUM(居宅!AF268)/1000)</f>
        <v/>
      </c>
      <c r="AF268" s="168" t="str">
        <f>IF(SUM(居宅!AP268)=0,"",SUM(居宅!AP268)/1000)</f>
        <v/>
      </c>
      <c r="AG268" s="168" t="str">
        <f>IF(SUM(居宅!AT268)=0,"",SUM(居宅!AT268)/1000)</f>
        <v/>
      </c>
      <c r="AH268" s="168" t="str">
        <f>IF(SUM(作業所!H268)=0,"",SUM(作業所!H268)/1000)</f>
        <v/>
      </c>
      <c r="AI268" s="168" t="str">
        <f>IF(SUM(作業所!I268)=0,"",SUM(作業所!I268)/1000)</f>
        <v/>
      </c>
      <c r="AJ268" s="168" t="str">
        <f>IF(SUM(作業所!K268)=0,"",SUM(作業所!K268)/1000)</f>
        <v/>
      </c>
      <c r="AK268" s="168" t="str">
        <f>IF(SUM(作業所!R268)=0,"",SUM(作業所!R268)/1000)</f>
        <v/>
      </c>
      <c r="AL268" s="621" t="str">
        <f>IF(SUM('市受託(公益)'!H268)=0,"",SUM('市受託(公益)'!H268)/1000)</f>
        <v/>
      </c>
      <c r="AM268" s="603"/>
      <c r="AN268" s="174"/>
      <c r="AO268" s="174"/>
      <c r="AP268" s="174"/>
    </row>
    <row r="269" spans="1:42" ht="13.8" hidden="1" outlineLevel="4">
      <c r="A269" s="170"/>
      <c r="F269" s="178" t="s">
        <v>839</v>
      </c>
      <c r="G269" s="43" t="s">
        <v>809</v>
      </c>
      <c r="H269" s="166">
        <v>134</v>
      </c>
      <c r="I269" s="166">
        <f t="shared" si="9"/>
        <v>133</v>
      </c>
      <c r="J269" s="166">
        <f t="shared" si="8"/>
        <v>-1</v>
      </c>
      <c r="K269" s="167" t="str">
        <f>IF(SUM(法人!H269)=0,"",SUM(法人!H269)/1000)</f>
        <v/>
      </c>
      <c r="L269" s="168" t="str">
        <f>IF(SUM(地域!H269)=0,"",SUM(地域!H269)/1000)</f>
        <v/>
      </c>
      <c r="M269" s="168">
        <f>IF(SUM(相談!H269)=0,"",SUM(相談!H269)/1000)</f>
        <v>113</v>
      </c>
      <c r="N269" s="168">
        <f>IF(SUM(相談!I269)=0,"",SUM(相談!I269)/1000)</f>
        <v>113</v>
      </c>
      <c r="O269" s="168" t="str">
        <f>IF(SUM(相談!M269)=0,"",SUM(相談!M269)/1000)</f>
        <v/>
      </c>
      <c r="P269" s="168" t="str">
        <f>IF(SUM(相談!Q269)=0,"",SUM(相談!Q269)/1000)</f>
        <v/>
      </c>
      <c r="Q269" s="168" t="str">
        <f>IF(SUM(基金!H269)=0,"",SUM(基金!H269)/1000)</f>
        <v/>
      </c>
      <c r="R269" s="168" t="str">
        <f>IF(SUM(善銀!H269)=0,"",SUM(善銀!H269)/1000)</f>
        <v/>
      </c>
      <c r="S269" s="168">
        <f>IF(SUM(一般募金!H269)=0,"",SUM(一般募金!H269)/1000)</f>
        <v>20</v>
      </c>
      <c r="T269" s="168" t="str">
        <f>IF(SUM(一般募金!I269)=0,"",SUM(一般募金!I269)/1000)</f>
        <v/>
      </c>
      <c r="U269" s="168">
        <f>IF(SUM(一般募金!K269)=0,"",SUM(一般募金!K269)/1000)</f>
        <v>20</v>
      </c>
      <c r="V269" s="168" t="str">
        <f>IF(SUM(歳末募金!H269)=0,"",SUM(歳末募金!I269)/1000)</f>
        <v/>
      </c>
      <c r="W269" s="168" t="str">
        <f>IF(SUM(センター管理!H269)=0,"",SUM(センター管理!H269)/1000)</f>
        <v/>
      </c>
      <c r="X269" s="168" t="str">
        <f>IF(SUM(センター管理!I269)=0,"",SUM(センター管理!I269)/1000)</f>
        <v/>
      </c>
      <c r="Y269" s="168" t="str">
        <f>IF(SUM(センター管理!L269)=0,"",SUM(センター管理!L269)/1000)</f>
        <v/>
      </c>
      <c r="Z269" s="168" t="e">
        <f>IF(SUM(センター管理!#REF!)=0,"",SUM(センター管理!#REF!)/1000)</f>
        <v>#REF!</v>
      </c>
      <c r="AA269" s="168" t="str">
        <f>IF(SUM(居宅!H269)=0,"",SUM(居宅!H269)/1000)</f>
        <v/>
      </c>
      <c r="AB269" s="168" t="str">
        <f>IF(SUM(居宅!I269)=0,"",SUM(居宅!I269)/1000)</f>
        <v/>
      </c>
      <c r="AC269" s="168" t="str">
        <f>IF(SUM(居宅!L269)=0,"",SUM(居宅!L269)/1000)</f>
        <v/>
      </c>
      <c r="AD269" s="168" t="str">
        <f>IF(SUM(居宅!AB269)=0,"",SUM(居宅!AB269)/1000)</f>
        <v/>
      </c>
      <c r="AE269" s="168" t="str">
        <f>IF(SUM(居宅!AF269)=0,"",SUM(居宅!AF269)/1000)</f>
        <v/>
      </c>
      <c r="AF269" s="168" t="str">
        <f>IF(SUM(居宅!AP269)=0,"",SUM(居宅!AP269)/1000)</f>
        <v/>
      </c>
      <c r="AG269" s="168" t="str">
        <f>IF(SUM(居宅!AT269)=0,"",SUM(居宅!AT269)/1000)</f>
        <v/>
      </c>
      <c r="AH269" s="168" t="str">
        <f>IF(SUM(作業所!H269)=0,"",SUM(作業所!H269)/1000)</f>
        <v/>
      </c>
      <c r="AI269" s="168" t="str">
        <f>IF(SUM(作業所!I269)=0,"",SUM(作業所!I269)/1000)</f>
        <v/>
      </c>
      <c r="AJ269" s="168" t="str">
        <f>IF(SUM(作業所!K269)=0,"",SUM(作業所!K269)/1000)</f>
        <v/>
      </c>
      <c r="AK269" s="168" t="str">
        <f>IF(SUM(作業所!R269)=0,"",SUM(作業所!R269)/1000)</f>
        <v/>
      </c>
      <c r="AL269" s="621" t="str">
        <f>IF(SUM('市受託(公益)'!H269)=0,"",SUM('市受託(公益)'!H269)/1000)</f>
        <v/>
      </c>
      <c r="AM269" s="603"/>
      <c r="AN269" s="174"/>
      <c r="AO269" s="174"/>
      <c r="AP269" s="174"/>
    </row>
    <row r="270" spans="1:42" s="563" customFormat="1" ht="13.8" hidden="1" outlineLevel="4">
      <c r="A270" s="564"/>
      <c r="B270" s="641"/>
      <c r="D270" s="565"/>
      <c r="F270" s="545" t="s">
        <v>823</v>
      </c>
      <c r="G270" s="527" t="s">
        <v>950</v>
      </c>
      <c r="H270" s="166">
        <v>0</v>
      </c>
      <c r="I270" s="642">
        <f t="shared" si="9"/>
        <v>600</v>
      </c>
      <c r="J270" s="642">
        <f t="shared" si="8"/>
        <v>600</v>
      </c>
      <c r="K270" s="167" t="str">
        <f>IF(SUM(法人!H270)=0,"",SUM(法人!H270)/1000)</f>
        <v/>
      </c>
      <c r="L270" s="168" t="str">
        <f>IF(SUM(地域!H270)=0,"",SUM(地域!H270)/1000)</f>
        <v/>
      </c>
      <c r="M270" s="168">
        <f>IF(SUM(相談!H270)=0,"",SUM(相談!H270)/1000)</f>
        <v>600</v>
      </c>
      <c r="N270" s="168" t="str">
        <f>IF(SUM(相談!I270)=0,"",SUM(相談!I270)/1000)</f>
        <v/>
      </c>
      <c r="O270" s="168">
        <f>IF(SUM(相談!M270)=0,"",SUM(相談!M270)/1000)</f>
        <v>600</v>
      </c>
      <c r="P270" s="168" t="str">
        <f>IF(SUM(相談!Q270)=0,"",SUM(相談!Q270)/1000)</f>
        <v/>
      </c>
      <c r="Q270" s="168" t="str">
        <f>IF(SUM(基金!H270)=0,"",SUM(基金!H270)/1000)</f>
        <v/>
      </c>
      <c r="R270" s="168" t="str">
        <f>IF(SUM(善銀!H270)=0,"",SUM(善銀!H270)/1000)</f>
        <v/>
      </c>
      <c r="S270" s="168" t="str">
        <f>IF(SUM(一般募金!H270)=0,"",SUM(一般募金!H270)/1000)</f>
        <v/>
      </c>
      <c r="T270" s="168" t="str">
        <f>IF(SUM(一般募金!I270)=0,"",SUM(一般募金!I270)/1000)</f>
        <v/>
      </c>
      <c r="U270" s="168" t="str">
        <f>IF(SUM(一般募金!K270)=0,"",SUM(一般募金!K270)/1000)</f>
        <v/>
      </c>
      <c r="V270" s="168" t="str">
        <f>IF(SUM(歳末募金!H270)=0,"",SUM(歳末募金!I270)/1000)</f>
        <v/>
      </c>
      <c r="W270" s="168" t="str">
        <f>IF(SUM(センター管理!H270)=0,"",SUM(センター管理!H270)/1000)</f>
        <v/>
      </c>
      <c r="X270" s="168" t="str">
        <f>IF(SUM(センター管理!I270)=0,"",SUM(センター管理!I270)/1000)</f>
        <v/>
      </c>
      <c r="Y270" s="168" t="str">
        <f>IF(SUM(センター管理!L270)=0,"",SUM(センター管理!L270)/1000)</f>
        <v/>
      </c>
      <c r="Z270" s="168" t="e">
        <f>IF(SUM(センター管理!#REF!)=0,"",SUM(センター管理!#REF!)/1000)</f>
        <v>#REF!</v>
      </c>
      <c r="AA270" s="168" t="str">
        <f>IF(SUM(居宅!H270)=0,"",SUM(居宅!H270)/1000)</f>
        <v/>
      </c>
      <c r="AB270" s="168" t="str">
        <f>IF(SUM(居宅!I270)=0,"",SUM(居宅!I270)/1000)</f>
        <v/>
      </c>
      <c r="AC270" s="168" t="str">
        <f>IF(SUM(居宅!L270)=0,"",SUM(居宅!L270)/1000)</f>
        <v/>
      </c>
      <c r="AD270" s="168" t="str">
        <f>IF(SUM(居宅!AB270)=0,"",SUM(居宅!AB270)/1000)</f>
        <v/>
      </c>
      <c r="AE270" s="168" t="str">
        <f>IF(SUM(居宅!AF270)=0,"",SUM(居宅!AF270)/1000)</f>
        <v/>
      </c>
      <c r="AF270" s="168" t="str">
        <f>IF(SUM(居宅!AP270)=0,"",SUM(居宅!AP270)/1000)</f>
        <v/>
      </c>
      <c r="AG270" s="168" t="str">
        <f>IF(SUM(居宅!AT270)=0,"",SUM(居宅!AT270)/1000)</f>
        <v/>
      </c>
      <c r="AH270" s="168" t="str">
        <f>IF(SUM(作業所!H270)=0,"",SUM(作業所!H270)/1000)</f>
        <v/>
      </c>
      <c r="AI270" s="168" t="str">
        <f>IF(SUM(作業所!I270)=0,"",SUM(作業所!I270)/1000)</f>
        <v/>
      </c>
      <c r="AJ270" s="168" t="str">
        <f>IF(SUM(作業所!K270)=0,"",SUM(作業所!K270)/1000)</f>
        <v/>
      </c>
      <c r="AK270" s="168" t="str">
        <f>IF(SUM(作業所!R270)=0,"",SUM(作業所!R270)/1000)</f>
        <v/>
      </c>
      <c r="AL270" s="621" t="str">
        <f>IF(SUM('市受託(公益)'!H270)=0,"",SUM('市受託(公益)'!H270)/1000)</f>
        <v/>
      </c>
      <c r="AM270" s="646"/>
      <c r="AN270" s="647"/>
      <c r="AO270" s="647"/>
      <c r="AP270" s="647"/>
    </row>
    <row r="271" spans="1:42" ht="13.8" hidden="1" outlineLevel="4">
      <c r="A271" s="170"/>
      <c r="F271" s="178" t="s">
        <v>708</v>
      </c>
      <c r="G271" s="43" t="s">
        <v>712</v>
      </c>
      <c r="H271" s="166">
        <v>771</v>
      </c>
      <c r="I271" s="166">
        <f t="shared" si="9"/>
        <v>272</v>
      </c>
      <c r="J271" s="166">
        <f t="shared" si="8"/>
        <v>-499</v>
      </c>
      <c r="K271" s="167" t="str">
        <f>IF(SUM(法人!H271)=0,"",SUM(法人!H271)/1000)</f>
        <v/>
      </c>
      <c r="L271" s="168">
        <f>IF(SUM(地域!H271)=0,"",SUM(地域!H271)/1000)</f>
        <v>60</v>
      </c>
      <c r="M271" s="168" t="str">
        <f>IF(SUM(相談!H271)=0,"",SUM(相談!H271)/1000)</f>
        <v/>
      </c>
      <c r="N271" s="168" t="str">
        <f>IF(SUM(相談!I271)=0,"",SUM(相談!I271)/1000)</f>
        <v/>
      </c>
      <c r="O271" s="168" t="str">
        <f>IF(SUM(相談!M271)=0,"",SUM(相談!M271)/1000)</f>
        <v/>
      </c>
      <c r="P271" s="168" t="str">
        <f>IF(SUM(相談!Q271)=0,"",SUM(相談!Q271)/1000)</f>
        <v/>
      </c>
      <c r="Q271" s="168" t="str">
        <f>IF(SUM(基金!H271)=0,"",SUM(基金!H271)/1000)</f>
        <v/>
      </c>
      <c r="R271" s="168" t="str">
        <f>IF(SUM(善銀!H271)=0,"",SUM(善銀!H271)/1000)</f>
        <v/>
      </c>
      <c r="S271" s="168">
        <f>IF(SUM(一般募金!H271)=0,"",SUM(一般募金!H271)/1000)</f>
        <v>10</v>
      </c>
      <c r="T271" s="168" t="str">
        <f>IF(SUM(一般募金!I271)=0,"",SUM(一般募金!I271)/1000)</f>
        <v/>
      </c>
      <c r="U271" s="168">
        <f>IF(SUM(一般募金!K271)=0,"",SUM(一般募金!K271)/1000)</f>
        <v>10</v>
      </c>
      <c r="V271" s="168" t="str">
        <f>IF(SUM(歳末募金!H271)=0,"",SUM(歳末募金!I271)/1000)</f>
        <v/>
      </c>
      <c r="W271" s="168">
        <f>IF(SUM(センター管理!H271)=0,"",SUM(センター管理!H271)/1000)</f>
        <v>80</v>
      </c>
      <c r="X271" s="168" t="str">
        <f>IF(SUM(センター管理!I271)=0,"",SUM(センター管理!I271)/1000)</f>
        <v/>
      </c>
      <c r="Y271" s="168">
        <f>IF(SUM(センター管理!L271)=0,"",SUM(センター管理!L271)/1000)</f>
        <v>80</v>
      </c>
      <c r="Z271" s="168" t="e">
        <f>IF(SUM(センター管理!#REF!)=0,"",SUM(センター管理!#REF!)/1000)</f>
        <v>#REF!</v>
      </c>
      <c r="AA271" s="168">
        <f>IF(SUM(居宅!H271)=0,"",SUM(居宅!H271)/1000)</f>
        <v>36</v>
      </c>
      <c r="AB271" s="168" t="str">
        <f>IF(SUM(居宅!I271)=0,"",SUM(居宅!I271)/1000)</f>
        <v/>
      </c>
      <c r="AC271" s="168" t="str">
        <f>IF(SUM(居宅!L271)=0,"",SUM(居宅!L271)/1000)</f>
        <v/>
      </c>
      <c r="AD271" s="168" t="str">
        <f>IF(SUM(居宅!AB271)=0,"",SUM(居宅!AB271)/1000)</f>
        <v/>
      </c>
      <c r="AE271" s="168" t="str">
        <f>IF(SUM(居宅!AF271)=0,"",SUM(居宅!AF271)/1000)</f>
        <v/>
      </c>
      <c r="AF271" s="168">
        <f>IF(SUM(居宅!AP271)=0,"",SUM(居宅!AP271)/1000)</f>
        <v>36</v>
      </c>
      <c r="AG271" s="168" t="str">
        <f>IF(SUM(居宅!AT271)=0,"",SUM(居宅!AT271)/1000)</f>
        <v/>
      </c>
      <c r="AH271" s="168">
        <f>IF(SUM(作業所!H271)=0,"",SUM(作業所!H271)/1000)</f>
        <v>66</v>
      </c>
      <c r="AI271" s="168" t="str">
        <f>IF(SUM(作業所!I271)=0,"",SUM(作業所!I271)/1000)</f>
        <v/>
      </c>
      <c r="AJ271" s="168">
        <f>IF(SUM(作業所!K271)=0,"",SUM(作業所!K271)/1000)</f>
        <v>66</v>
      </c>
      <c r="AK271" s="168" t="str">
        <f>IF(SUM(作業所!R271)=0,"",SUM(作業所!R271)/1000)</f>
        <v/>
      </c>
      <c r="AL271" s="621">
        <f>IF(SUM('市受託(公益)'!H271)=0,"",SUM('市受託(公益)'!H271)/1000)</f>
        <v>20</v>
      </c>
      <c r="AM271" s="603"/>
      <c r="AN271" s="174"/>
      <c r="AO271" s="174"/>
      <c r="AP271" s="174"/>
    </row>
    <row r="272" spans="1:42" ht="13.8" hidden="1" outlineLevel="1">
      <c r="A272" s="170"/>
      <c r="D272" s="27" t="s">
        <v>356</v>
      </c>
      <c r="E272" s="47" t="s">
        <v>132</v>
      </c>
      <c r="F272" s="48"/>
      <c r="G272" s="172"/>
      <c r="H272" s="166">
        <v>5</v>
      </c>
      <c r="I272" s="166">
        <v>0</v>
      </c>
      <c r="J272" s="166">
        <f t="shared" si="8"/>
        <v>-5</v>
      </c>
      <c r="K272" s="167" t="str">
        <f>IF(SUM(法人!H272)=0,"",SUM(法人!H272)/1000)</f>
        <v/>
      </c>
      <c r="L272" s="168" t="str">
        <f>IF(SUM(地域!H272)=0,"",SUM(地域!H272)/1000)</f>
        <v/>
      </c>
      <c r="M272" s="168" t="str">
        <f>IF(SUM(相談!H272)=0,"",SUM(相談!H272)/1000)</f>
        <v/>
      </c>
      <c r="N272" s="168" t="str">
        <f>IF(SUM(相談!I272)=0,"",SUM(相談!I272)/1000)</f>
        <v/>
      </c>
      <c r="O272" s="168" t="str">
        <f>IF(SUM(相談!M272)=0,"",SUM(相談!M272)/1000)</f>
        <v/>
      </c>
      <c r="P272" s="168" t="str">
        <f>IF(SUM(相談!Q272)=0,"",SUM(相談!Q272)/1000)</f>
        <v/>
      </c>
      <c r="Q272" s="168" t="str">
        <f>IF(SUM(基金!H272)=0,"",SUM(基金!H272)/1000)</f>
        <v/>
      </c>
      <c r="R272" s="168" t="str">
        <f>IF(SUM(善銀!H272)=0,"",SUM(善銀!H272)/1000)</f>
        <v/>
      </c>
      <c r="S272" s="168" t="str">
        <f>IF(SUM(一般募金!H272)=0,"",SUM(一般募金!H272)/1000)</f>
        <v/>
      </c>
      <c r="T272" s="168" t="str">
        <f>IF(SUM(一般募金!I272)=0,"",SUM(一般募金!I272)/1000)</f>
        <v/>
      </c>
      <c r="U272" s="168" t="str">
        <f>IF(SUM(一般募金!K272)=0,"",SUM(一般募金!K272)/1000)</f>
        <v/>
      </c>
      <c r="V272" s="168" t="str">
        <f>IF(SUM(歳末募金!H272)=0,"",SUM(歳末募金!I272)/1000)</f>
        <v/>
      </c>
      <c r="W272" s="168" t="str">
        <f>IF(SUM(センター管理!H272)=0,"",SUM(センター管理!H272)/1000)</f>
        <v/>
      </c>
      <c r="X272" s="168" t="str">
        <f>IF(SUM(センター管理!I272)=0,"",SUM(センター管理!I272)/1000)</f>
        <v/>
      </c>
      <c r="Y272" s="168" t="str">
        <f>IF(SUM(センター管理!L272)=0,"",SUM(センター管理!L272)/1000)</f>
        <v/>
      </c>
      <c r="Z272" s="168" t="e">
        <f>IF(SUM(センター管理!#REF!)=0,"",SUM(センター管理!#REF!)/1000)</f>
        <v>#REF!</v>
      </c>
      <c r="AA272" s="168" t="str">
        <f>IF(SUM(居宅!H272)=0,"",SUM(居宅!H272)/1000)</f>
        <v/>
      </c>
      <c r="AB272" s="168" t="str">
        <f>IF(SUM(居宅!I272)=0,"",SUM(居宅!I272)/1000)</f>
        <v/>
      </c>
      <c r="AC272" s="168" t="str">
        <f>IF(SUM(居宅!L272)=0,"",SUM(居宅!L272)/1000)</f>
        <v/>
      </c>
      <c r="AD272" s="168" t="str">
        <f>IF(SUM(居宅!AB272)=0,"",SUM(居宅!AB272)/1000)</f>
        <v/>
      </c>
      <c r="AE272" s="168" t="str">
        <f>IF(SUM(居宅!AF272)=0,"",SUM(居宅!AF272)/1000)</f>
        <v/>
      </c>
      <c r="AF272" s="168" t="str">
        <f>IF(SUM(居宅!AP272)=0,"",SUM(居宅!AP272)/1000)</f>
        <v/>
      </c>
      <c r="AG272" s="168" t="str">
        <f>IF(SUM(居宅!AT272)=0,"",SUM(居宅!AT272)/1000)</f>
        <v/>
      </c>
      <c r="AH272" s="168" t="str">
        <f>IF(SUM(作業所!H272)=0,"",SUM(作業所!H272)/1000)</f>
        <v/>
      </c>
      <c r="AI272" s="168" t="str">
        <f>IF(SUM(作業所!I272)=0,"",SUM(作業所!I272)/1000)</f>
        <v/>
      </c>
      <c r="AJ272" s="168" t="str">
        <f>IF(SUM(作業所!K272)=0,"",SUM(作業所!K272)/1000)</f>
        <v/>
      </c>
      <c r="AK272" s="168" t="str">
        <f>IF(SUM(作業所!R272)=0,"",SUM(作業所!R272)/1000)</f>
        <v/>
      </c>
      <c r="AL272" s="621" t="str">
        <f>IF(SUM('市受託(公益)'!H272)=0,"",SUM('市受託(公益)'!H272)/1000)</f>
        <v/>
      </c>
      <c r="AM272" s="605" t="str">
        <f>IF(SUM('市受託(公益)'!I272)=0,"",SUM('市受託(公益)'!I272)/1000)</f>
        <v/>
      </c>
      <c r="AN272" s="177" t="str">
        <f>IF(SUM('市受託(公益)'!K272)=0,"",SUM('市受託(公益)'!K272)/1000)</f>
        <v/>
      </c>
      <c r="AO272" s="177" t="str">
        <f>IF(SUM('市受託(公益)'!M272)=0,"",SUM('市受託(公益)'!M272)/1000)</f>
        <v/>
      </c>
      <c r="AP272" s="177" t="e">
        <f>IF(SUM('市受託(公益)'!#REF!)=0,"",SUM('市受託(公益)'!#REF!)/1000)</f>
        <v>#REF!</v>
      </c>
    </row>
    <row r="273" spans="1:42" ht="13.8" hidden="1" outlineLevel="1">
      <c r="A273" s="170"/>
      <c r="D273" s="27" t="s">
        <v>92</v>
      </c>
      <c r="E273" s="47" t="s">
        <v>135</v>
      </c>
      <c r="F273" s="48"/>
      <c r="G273" s="172"/>
      <c r="H273" s="166">
        <v>16027</v>
      </c>
      <c r="I273" s="166">
        <f t="shared" si="9"/>
        <v>19435</v>
      </c>
      <c r="J273" s="166">
        <f t="shared" si="8"/>
        <v>3408</v>
      </c>
      <c r="K273" s="167">
        <f>IF(SUM(法人!H273)=0,"",SUM(法人!H273)/1000)</f>
        <v>370</v>
      </c>
      <c r="L273" s="168">
        <f>IF(SUM(地域!H273)=0,"",SUM(地域!H273)/1000)</f>
        <v>887</v>
      </c>
      <c r="M273" s="168">
        <f>IF(SUM(相談!H273)=0,"",SUM(相談!H273)/1000)</f>
        <v>481</v>
      </c>
      <c r="N273" s="168">
        <f>IF(SUM(相談!I273)=0,"",SUM(相談!I273)/1000)</f>
        <v>311</v>
      </c>
      <c r="O273" s="168">
        <f>IF(SUM(相談!M273)=0,"",SUM(相談!M273)/1000)</f>
        <v>170</v>
      </c>
      <c r="P273" s="168" t="str">
        <f>IF(SUM(相談!Q273)=0,"",SUM(相談!Q273)/1000)</f>
        <v/>
      </c>
      <c r="Q273" s="168" t="str">
        <f>IF(SUM(基金!H273)=0,"",SUM(基金!H273)/1000)</f>
        <v/>
      </c>
      <c r="R273" s="168" t="str">
        <f>IF(SUM(善銀!H273)=0,"",SUM(善銀!H273)/1000)</f>
        <v/>
      </c>
      <c r="S273" s="168">
        <f>IF(SUM(一般募金!H273)=0,"",SUM(一般募金!H273)/1000)</f>
        <v>60</v>
      </c>
      <c r="T273" s="168" t="str">
        <f>IF(SUM(一般募金!I273)=0,"",SUM(一般募金!I273)/1000)</f>
        <v/>
      </c>
      <c r="U273" s="168">
        <f>IF(SUM(一般募金!K273)=0,"",SUM(一般募金!K273)/1000)</f>
        <v>60</v>
      </c>
      <c r="V273" s="168" t="str">
        <f>IF(SUM(歳末募金!H273)=0,"",SUM(歳末募金!I273)/1000)</f>
        <v/>
      </c>
      <c r="W273" s="168">
        <f>IF(SUM(センター管理!H273)=0,"",SUM(センター管理!H273)/1000)</f>
        <v>36</v>
      </c>
      <c r="X273" s="168" t="str">
        <f>IF(SUM(センター管理!I273)=0,"",SUM(センター管理!I273)/1000)</f>
        <v/>
      </c>
      <c r="Y273" s="168">
        <f>IF(SUM(センター管理!L273)=0,"",SUM(センター管理!L273)/1000)</f>
        <v>36</v>
      </c>
      <c r="Z273" s="168" t="e">
        <f>IF(SUM(センター管理!#REF!)=0,"",SUM(センター管理!#REF!)/1000)</f>
        <v>#REF!</v>
      </c>
      <c r="AA273" s="168">
        <f>IF(SUM(居宅!H273)=0,"",SUM(居宅!H273)/1000)</f>
        <v>14585</v>
      </c>
      <c r="AB273" s="168">
        <f>IF(SUM(居宅!I273)=0,"",SUM(居宅!I273)/1000)</f>
        <v>174</v>
      </c>
      <c r="AC273" s="168">
        <f>IF(SUM(居宅!L273)=0,"",SUM(居宅!L273)/1000)</f>
        <v>7568</v>
      </c>
      <c r="AD273" s="168">
        <f>IF(SUM(居宅!AB273)=0,"",SUM(居宅!AB273)/1000)</f>
        <v>1221</v>
      </c>
      <c r="AE273" s="168">
        <f>IF(SUM(居宅!AF273)=0,"",SUM(居宅!AF273)/1000)</f>
        <v>2396</v>
      </c>
      <c r="AF273" s="168">
        <f>IF(SUM(居宅!AP273)=0,"",SUM(居宅!AP273)/1000)</f>
        <v>1839</v>
      </c>
      <c r="AG273" s="168">
        <f>IF(SUM(居宅!AT273)=0,"",SUM(居宅!AT273)/1000)</f>
        <v>1387</v>
      </c>
      <c r="AH273" s="168">
        <f>IF(SUM(作業所!H273)=0,"",SUM(作業所!H273)/1000)</f>
        <v>2250</v>
      </c>
      <c r="AI273" s="168" t="str">
        <f>IF(SUM(作業所!I273)=0,"",SUM(作業所!I273)/1000)</f>
        <v/>
      </c>
      <c r="AJ273" s="168">
        <f>IF(SUM(作業所!K273)=0,"",SUM(作業所!K273)/1000)</f>
        <v>1585</v>
      </c>
      <c r="AK273" s="168">
        <f>IF(SUM(作業所!R273)=0,"",SUM(作業所!R273)/1000)</f>
        <v>665</v>
      </c>
      <c r="AL273" s="621">
        <f>IF(SUM('市受託(公益)'!H273)=0,"",SUM('市受託(公益)'!H273)/1000)</f>
        <v>766</v>
      </c>
      <c r="AM273" s="605">
        <f>IF(SUM('市受託(公益)'!I273)=0,"",SUM('市受託(公益)'!I273)/1000)</f>
        <v>6</v>
      </c>
      <c r="AN273" s="177">
        <f>IF(SUM('市受託(公益)'!K273)=0,"",SUM('市受託(公益)'!K273)/1000)</f>
        <v>700</v>
      </c>
      <c r="AO273" s="177">
        <f>IF(SUM('市受託(公益)'!M273)=0,"",SUM('市受託(公益)'!M273)/1000)</f>
        <v>60</v>
      </c>
      <c r="AP273" s="177" t="e">
        <f>IF(SUM('市受託(公益)'!#REF!)=0,"",SUM('市受託(公益)'!#REF!)/1000)</f>
        <v>#REF!</v>
      </c>
    </row>
    <row r="274" spans="1:42" ht="13.8" hidden="1" outlineLevel="4">
      <c r="A274" s="170"/>
      <c r="F274" s="178" t="s">
        <v>705</v>
      </c>
      <c r="G274" s="43" t="s">
        <v>951</v>
      </c>
      <c r="H274" s="166">
        <v>4479</v>
      </c>
      <c r="I274" s="166">
        <f t="shared" si="9"/>
        <v>5929</v>
      </c>
      <c r="J274" s="166">
        <f t="shared" si="8"/>
        <v>1450</v>
      </c>
      <c r="K274" s="167">
        <f>IF(SUM(法人!H274)=0,"",SUM(法人!H274)/1000)</f>
        <v>170</v>
      </c>
      <c r="L274" s="168">
        <f>IF(SUM(地域!H274)=0,"",SUM(地域!H274)/1000)</f>
        <v>112</v>
      </c>
      <c r="M274" s="168">
        <f>IF(SUM(相談!H274)=0,"",SUM(相談!H274)/1000)</f>
        <v>80</v>
      </c>
      <c r="N274" s="168">
        <f>IF(SUM(相談!I274)=0,"",SUM(相談!I274)/1000)</f>
        <v>80</v>
      </c>
      <c r="O274" s="168" t="str">
        <f>IF(SUM(相談!M274)=0,"",SUM(相談!M274)/1000)</f>
        <v/>
      </c>
      <c r="P274" s="168" t="str">
        <f>IF(SUM(相談!Q274)=0,"",SUM(相談!Q274)/1000)</f>
        <v/>
      </c>
      <c r="Q274" s="168" t="str">
        <f>IF(SUM(基金!H274)=0,"",SUM(基金!H274)/1000)</f>
        <v/>
      </c>
      <c r="R274" s="168" t="str">
        <f>IF(SUM(善銀!H274)=0,"",SUM(善銀!H274)/1000)</f>
        <v/>
      </c>
      <c r="S274" s="168" t="str">
        <f>IF(SUM(一般募金!H274)=0,"",SUM(一般募金!H274)/1000)</f>
        <v/>
      </c>
      <c r="T274" s="168" t="str">
        <f>IF(SUM(一般募金!I274)=0,"",SUM(一般募金!I274)/1000)</f>
        <v/>
      </c>
      <c r="U274" s="168" t="str">
        <f>IF(SUM(一般募金!K274)=0,"",SUM(一般募金!K274)/1000)</f>
        <v/>
      </c>
      <c r="V274" s="168" t="str">
        <f>IF(SUM(歳末募金!H274)=0,"",SUM(歳末募金!I274)/1000)</f>
        <v/>
      </c>
      <c r="W274" s="168" t="str">
        <f>IF(SUM(センター管理!H274)=0,"",SUM(センター管理!H274)/1000)</f>
        <v/>
      </c>
      <c r="X274" s="168" t="str">
        <f>IF(SUM(センター管理!I274)=0,"",SUM(センター管理!I274)/1000)</f>
        <v/>
      </c>
      <c r="Y274" s="168" t="str">
        <f>IF(SUM(センター管理!L274)=0,"",SUM(センター管理!L274)/1000)</f>
        <v/>
      </c>
      <c r="Z274" s="168" t="e">
        <f>IF(SUM(センター管理!#REF!)=0,"",SUM(センター管理!#REF!)/1000)</f>
        <v>#REF!</v>
      </c>
      <c r="AA274" s="168">
        <f>IF(SUM(居宅!H274)=0,"",SUM(居宅!H274)/1000)</f>
        <v>4889</v>
      </c>
      <c r="AB274" s="168">
        <f>IF(SUM(居宅!I274)=0,"",SUM(居宅!I274)/1000)</f>
        <v>8</v>
      </c>
      <c r="AC274" s="168">
        <f>IF(SUM(居宅!L274)=0,"",SUM(居宅!L274)/1000)</f>
        <v>2444</v>
      </c>
      <c r="AD274" s="168">
        <f>IF(SUM(居宅!AB274)=0,"",SUM(居宅!AB274)/1000)</f>
        <v>393</v>
      </c>
      <c r="AE274" s="168">
        <f>IF(SUM(居宅!AF274)=0,"",SUM(居宅!AF274)/1000)</f>
        <v>976</v>
      </c>
      <c r="AF274" s="168">
        <f>IF(SUM(居宅!AP274)=0,"",SUM(居宅!AP274)/1000)</f>
        <v>334</v>
      </c>
      <c r="AG274" s="168">
        <f>IF(SUM(居宅!AT274)=0,"",SUM(居宅!AT274)/1000)</f>
        <v>734</v>
      </c>
      <c r="AH274" s="168">
        <f>IF(SUM(作業所!H274)=0,"",SUM(作業所!H274)/1000)</f>
        <v>578</v>
      </c>
      <c r="AI274" s="168" t="str">
        <f>IF(SUM(作業所!I274)=0,"",SUM(作業所!I274)/1000)</f>
        <v/>
      </c>
      <c r="AJ274" s="168">
        <f>IF(SUM(作業所!K274)=0,"",SUM(作業所!K274)/1000)</f>
        <v>395</v>
      </c>
      <c r="AK274" s="168">
        <f>IF(SUM(作業所!R274)=0,"",SUM(作業所!R274)/1000)</f>
        <v>183</v>
      </c>
      <c r="AL274" s="621">
        <f>IF(SUM('市受託(公益)'!H274)=0,"",SUM('市受託(公益)'!H274)/1000)</f>
        <v>100</v>
      </c>
      <c r="AM274" s="603"/>
      <c r="AN274" s="174"/>
      <c r="AO274" s="174"/>
      <c r="AP274" s="174"/>
    </row>
    <row r="275" spans="1:42" ht="13.8" hidden="1" outlineLevel="4">
      <c r="A275" s="170"/>
      <c r="F275" s="178" t="s">
        <v>706</v>
      </c>
      <c r="G275" s="43" t="s">
        <v>952</v>
      </c>
      <c r="H275" s="166">
        <v>2061</v>
      </c>
      <c r="I275" s="166">
        <f t="shared" si="9"/>
        <v>3535</v>
      </c>
      <c r="J275" s="166">
        <f t="shared" si="8"/>
        <v>1474</v>
      </c>
      <c r="K275" s="167" t="str">
        <f>IF(SUM(法人!H275)=0,"",SUM(法人!H275)/1000)</f>
        <v/>
      </c>
      <c r="L275" s="168" t="str">
        <f>IF(SUM(地域!H275)=0,"",SUM(地域!H275)/1000)</f>
        <v/>
      </c>
      <c r="M275" s="168" t="str">
        <f>IF(SUM(相談!H275)=0,"",SUM(相談!H275)/1000)</f>
        <v/>
      </c>
      <c r="N275" s="168" t="str">
        <f>IF(SUM(相談!I275)=0,"",SUM(相談!I275)/1000)</f>
        <v/>
      </c>
      <c r="O275" s="168" t="str">
        <f>IF(SUM(相談!M275)=0,"",SUM(相談!M275)/1000)</f>
        <v/>
      </c>
      <c r="P275" s="168" t="str">
        <f>IF(SUM(相談!Q275)=0,"",SUM(相談!Q275)/1000)</f>
        <v/>
      </c>
      <c r="Q275" s="168" t="str">
        <f>IF(SUM(基金!H275)=0,"",SUM(基金!H275)/1000)</f>
        <v/>
      </c>
      <c r="R275" s="168" t="str">
        <f>IF(SUM(善銀!H275)=0,"",SUM(善銀!H275)/1000)</f>
        <v/>
      </c>
      <c r="S275" s="168" t="str">
        <f>IF(SUM(一般募金!H275)=0,"",SUM(一般募金!H275)/1000)</f>
        <v/>
      </c>
      <c r="T275" s="168" t="str">
        <f>IF(SUM(一般募金!I275)=0,"",SUM(一般募金!I275)/1000)</f>
        <v/>
      </c>
      <c r="U275" s="168" t="str">
        <f>IF(SUM(一般募金!K275)=0,"",SUM(一般募金!K275)/1000)</f>
        <v/>
      </c>
      <c r="V275" s="168" t="str">
        <f>IF(SUM(歳末募金!H275)=0,"",SUM(歳末募金!I275)/1000)</f>
        <v/>
      </c>
      <c r="W275" s="168" t="str">
        <f>IF(SUM(センター管理!H275)=0,"",SUM(センター管理!H275)/1000)</f>
        <v/>
      </c>
      <c r="X275" s="168" t="str">
        <f>IF(SUM(センター管理!I275)=0,"",SUM(センター管理!I275)/1000)</f>
        <v/>
      </c>
      <c r="Y275" s="168" t="str">
        <f>IF(SUM(センター管理!L275)=0,"",SUM(センター管理!L275)/1000)</f>
        <v/>
      </c>
      <c r="Z275" s="168" t="e">
        <f>IF(SUM(センター管理!#REF!)=0,"",SUM(センター管理!#REF!)/1000)</f>
        <v>#REF!</v>
      </c>
      <c r="AA275" s="168">
        <f>IF(SUM(居宅!H275)=0,"",SUM(居宅!H275)/1000)</f>
        <v>2965</v>
      </c>
      <c r="AB275" s="168">
        <f>IF(SUM(居宅!I275)=0,"",SUM(居宅!I275)/1000)</f>
        <v>50</v>
      </c>
      <c r="AC275" s="168">
        <f>IF(SUM(居宅!L275)=0,"",SUM(居宅!L275)/1000)</f>
        <v>1710</v>
      </c>
      <c r="AD275" s="168">
        <f>IF(SUM(居宅!AB275)=0,"",SUM(居宅!AB275)/1000)</f>
        <v>180</v>
      </c>
      <c r="AE275" s="168">
        <f>IF(SUM(居宅!AF275)=0,"",SUM(居宅!AF275)/1000)</f>
        <v>330</v>
      </c>
      <c r="AF275" s="168">
        <f>IF(SUM(居宅!AP275)=0,"",SUM(居宅!AP275)/1000)</f>
        <v>605</v>
      </c>
      <c r="AG275" s="168">
        <f>IF(SUM(居宅!AT275)=0,"",SUM(居宅!AT275)/1000)</f>
        <v>90</v>
      </c>
      <c r="AH275" s="168">
        <f>IF(SUM(作業所!H275)=0,"",SUM(作業所!H275)/1000)</f>
        <v>570</v>
      </c>
      <c r="AI275" s="168" t="str">
        <f>IF(SUM(作業所!I275)=0,"",SUM(作業所!I275)/1000)</f>
        <v/>
      </c>
      <c r="AJ275" s="168">
        <f>IF(SUM(作業所!K275)=0,"",SUM(作業所!K275)/1000)</f>
        <v>470</v>
      </c>
      <c r="AK275" s="168">
        <f>IF(SUM(作業所!R275)=0,"",SUM(作業所!R275)/1000)</f>
        <v>100</v>
      </c>
      <c r="AL275" s="621" t="str">
        <f>IF(SUM('市受託(公益)'!H275)=0,"",SUM('市受託(公益)'!H275)/1000)</f>
        <v/>
      </c>
      <c r="AM275" s="603"/>
      <c r="AN275" s="174"/>
      <c r="AO275" s="174"/>
      <c r="AP275" s="174"/>
    </row>
    <row r="276" spans="1:42" ht="13.8" hidden="1" outlineLevel="4">
      <c r="A276" s="170"/>
      <c r="F276" s="178" t="s">
        <v>703</v>
      </c>
      <c r="G276" s="43" t="s">
        <v>810</v>
      </c>
      <c r="H276" s="166">
        <v>158</v>
      </c>
      <c r="I276" s="166">
        <f t="shared" si="9"/>
        <v>43</v>
      </c>
      <c r="J276" s="166">
        <f t="shared" si="8"/>
        <v>-115</v>
      </c>
      <c r="K276" s="167" t="str">
        <f>IF(SUM(法人!H276)=0,"",SUM(法人!H276)/1000)</f>
        <v/>
      </c>
      <c r="L276" s="168" t="str">
        <f>IF(SUM(地域!H276)=0,"",SUM(地域!H276)/1000)</f>
        <v/>
      </c>
      <c r="M276" s="168" t="str">
        <f>IF(SUM(相談!H276)=0,"",SUM(相談!H276)/1000)</f>
        <v/>
      </c>
      <c r="N276" s="168" t="str">
        <f>IF(SUM(相談!I276)=0,"",SUM(相談!I276)/1000)</f>
        <v/>
      </c>
      <c r="O276" s="168" t="str">
        <f>IF(SUM(相談!M276)=0,"",SUM(相談!M276)/1000)</f>
        <v/>
      </c>
      <c r="P276" s="168" t="str">
        <f>IF(SUM(相談!Q276)=0,"",SUM(相談!Q276)/1000)</f>
        <v/>
      </c>
      <c r="Q276" s="168" t="str">
        <f>IF(SUM(基金!H276)=0,"",SUM(基金!H276)/1000)</f>
        <v/>
      </c>
      <c r="R276" s="168" t="str">
        <f>IF(SUM(善銀!H276)=0,"",SUM(善銀!H276)/1000)</f>
        <v/>
      </c>
      <c r="S276" s="168">
        <f>IF(SUM(一般募金!H276)=0,"",SUM(一般募金!H276)/1000)</f>
        <v>5</v>
      </c>
      <c r="T276" s="168" t="str">
        <f>IF(SUM(一般募金!I276)=0,"",SUM(一般募金!I276)/1000)</f>
        <v/>
      </c>
      <c r="U276" s="168">
        <f>IF(SUM(一般募金!K276)=0,"",SUM(一般募金!K276)/1000)</f>
        <v>5</v>
      </c>
      <c r="V276" s="168" t="str">
        <f>IF(SUM(歳末募金!H276)=0,"",SUM(歳末募金!I276)/1000)</f>
        <v/>
      </c>
      <c r="W276" s="168" t="str">
        <f>IF(SUM(センター管理!H276)=0,"",SUM(センター管理!H276)/1000)</f>
        <v/>
      </c>
      <c r="X276" s="168" t="str">
        <f>IF(SUM(センター管理!I276)=0,"",SUM(センター管理!I276)/1000)</f>
        <v/>
      </c>
      <c r="Y276" s="168" t="str">
        <f>IF(SUM(センター管理!L276)=0,"",SUM(センター管理!L276)/1000)</f>
        <v/>
      </c>
      <c r="Z276" s="168" t="e">
        <f>IF(SUM(センター管理!#REF!)=0,"",SUM(センター管理!#REF!)/1000)</f>
        <v>#REF!</v>
      </c>
      <c r="AA276" s="168">
        <f>IF(SUM(居宅!H276)=0,"",SUM(居宅!H276)/1000)</f>
        <v>18</v>
      </c>
      <c r="AB276" s="168" t="str">
        <f>IF(SUM(居宅!I276)=0,"",SUM(居宅!I276)/1000)</f>
        <v/>
      </c>
      <c r="AC276" s="168">
        <f>IF(SUM(居宅!L276)=0,"",SUM(居宅!L276)/1000)</f>
        <v>1</v>
      </c>
      <c r="AD276" s="168">
        <f>IF(SUM(居宅!AB276)=0,"",SUM(居宅!AB276)/1000)</f>
        <v>5</v>
      </c>
      <c r="AE276" s="168">
        <f>IF(SUM(居宅!AF276)=0,"",SUM(居宅!AF276)/1000)</f>
        <v>10</v>
      </c>
      <c r="AF276" s="168" t="str">
        <f>IF(SUM(居宅!AP276)=0,"",SUM(居宅!AP276)/1000)</f>
        <v/>
      </c>
      <c r="AG276" s="168">
        <f>IF(SUM(居宅!AT276)=0,"",SUM(居宅!AT276)/1000)</f>
        <v>2</v>
      </c>
      <c r="AH276" s="168">
        <f>IF(SUM(作業所!H276)=0,"",SUM(作業所!H276)/1000)</f>
        <v>20</v>
      </c>
      <c r="AI276" s="168" t="str">
        <f>IF(SUM(作業所!I276)=0,"",SUM(作業所!I276)/1000)</f>
        <v/>
      </c>
      <c r="AJ276" s="168" t="str">
        <f>IF(SUM(作業所!K276)=0,"",SUM(作業所!K276)/1000)</f>
        <v/>
      </c>
      <c r="AK276" s="168">
        <f>IF(SUM(作業所!R276)=0,"",SUM(作業所!R276)/1000)</f>
        <v>20</v>
      </c>
      <c r="AL276" s="621" t="str">
        <f>IF(SUM('市受託(公益)'!H276)=0,"",SUM('市受託(公益)'!H276)/1000)</f>
        <v/>
      </c>
      <c r="AM276" s="603"/>
      <c r="AN276" s="174"/>
      <c r="AO276" s="174"/>
      <c r="AP276" s="174"/>
    </row>
    <row r="277" spans="1:42" ht="13.8" hidden="1" outlineLevel="4">
      <c r="A277" s="170"/>
      <c r="F277" s="178" t="s">
        <v>707</v>
      </c>
      <c r="G277" s="43" t="s">
        <v>811</v>
      </c>
      <c r="H277" s="166">
        <v>508</v>
      </c>
      <c r="I277" s="166">
        <f t="shared" si="9"/>
        <v>783</v>
      </c>
      <c r="J277" s="166">
        <f t="shared" si="8"/>
        <v>275</v>
      </c>
      <c r="K277" s="167">
        <f>IF(SUM(法人!H277)=0,"",SUM(法人!H277)/1000)</f>
        <v>32</v>
      </c>
      <c r="L277" s="168">
        <f>IF(SUM(地域!H277)=0,"",SUM(地域!H277)/1000)</f>
        <v>40</v>
      </c>
      <c r="M277" s="168">
        <f>IF(SUM(相談!H277)=0,"",SUM(相談!H277)/1000)</f>
        <v>10</v>
      </c>
      <c r="N277" s="168">
        <f>IF(SUM(相談!I277)=0,"",SUM(相談!I277)/1000)</f>
        <v>10</v>
      </c>
      <c r="O277" s="168" t="str">
        <f>IF(SUM(相談!M277)=0,"",SUM(相談!M277)/1000)</f>
        <v/>
      </c>
      <c r="P277" s="168" t="str">
        <f>IF(SUM(相談!Q277)=0,"",SUM(相談!Q277)/1000)</f>
        <v/>
      </c>
      <c r="Q277" s="168" t="str">
        <f>IF(SUM(基金!H277)=0,"",SUM(基金!H277)/1000)</f>
        <v/>
      </c>
      <c r="R277" s="168" t="str">
        <f>IF(SUM(善銀!H277)=0,"",SUM(善銀!H277)/1000)</f>
        <v/>
      </c>
      <c r="S277" s="168" t="str">
        <f>IF(SUM(一般募金!H277)=0,"",SUM(一般募金!H277)/1000)</f>
        <v/>
      </c>
      <c r="T277" s="168" t="str">
        <f>IF(SUM(一般募金!I277)=0,"",SUM(一般募金!I277)/1000)</f>
        <v/>
      </c>
      <c r="U277" s="168" t="str">
        <f>IF(SUM(一般募金!K277)=0,"",SUM(一般募金!K277)/1000)</f>
        <v/>
      </c>
      <c r="V277" s="168" t="str">
        <f>IF(SUM(歳末募金!H277)=0,"",SUM(歳末募金!I277)/1000)</f>
        <v/>
      </c>
      <c r="W277" s="168" t="str">
        <f>IF(SUM(センター管理!H277)=0,"",SUM(センター管理!H277)/1000)</f>
        <v/>
      </c>
      <c r="X277" s="168" t="str">
        <f>IF(SUM(センター管理!I277)=0,"",SUM(センター管理!I277)/1000)</f>
        <v/>
      </c>
      <c r="Y277" s="168" t="str">
        <f>IF(SUM(センター管理!L277)=0,"",SUM(センター管理!L277)/1000)</f>
        <v/>
      </c>
      <c r="Z277" s="168" t="e">
        <f>IF(SUM(センター管理!#REF!)=0,"",SUM(センター管理!#REF!)/1000)</f>
        <v>#REF!</v>
      </c>
      <c r="AA277" s="168">
        <f>IF(SUM(居宅!H277)=0,"",SUM(居宅!H277)/1000)</f>
        <v>601</v>
      </c>
      <c r="AB277" s="168" t="str">
        <f>IF(SUM(居宅!I277)=0,"",SUM(居宅!I277)/1000)</f>
        <v/>
      </c>
      <c r="AC277" s="168">
        <f>IF(SUM(居宅!L277)=0,"",SUM(居宅!L277)/1000)</f>
        <v>322</v>
      </c>
      <c r="AD277" s="168">
        <f>IF(SUM(居宅!AB277)=0,"",SUM(居宅!AB277)/1000)</f>
        <v>33</v>
      </c>
      <c r="AE277" s="168">
        <f>IF(SUM(居宅!AF277)=0,"",SUM(居宅!AF277)/1000)</f>
        <v>180</v>
      </c>
      <c r="AF277" s="168" t="str">
        <f>IF(SUM(居宅!AP277)=0,"",SUM(居宅!AP277)/1000)</f>
        <v/>
      </c>
      <c r="AG277" s="168">
        <f>IF(SUM(居宅!AT277)=0,"",SUM(居宅!AT277)/1000)</f>
        <v>66</v>
      </c>
      <c r="AH277" s="168">
        <f>IF(SUM(作業所!H277)=0,"",SUM(作業所!H277)/1000)</f>
        <v>100</v>
      </c>
      <c r="AI277" s="168" t="str">
        <f>IF(SUM(作業所!I277)=0,"",SUM(作業所!I277)/1000)</f>
        <v/>
      </c>
      <c r="AJ277" s="168">
        <f>IF(SUM(作業所!K277)=0,"",SUM(作業所!K277)/1000)</f>
        <v>60</v>
      </c>
      <c r="AK277" s="168">
        <f>IF(SUM(作業所!R277)=0,"",SUM(作業所!R277)/1000)</f>
        <v>40</v>
      </c>
      <c r="AL277" s="621" t="str">
        <f>IF(SUM('市受託(公益)'!H277)=0,"",SUM('市受託(公益)'!H277)/1000)</f>
        <v/>
      </c>
      <c r="AM277" s="603"/>
      <c r="AN277" s="174"/>
      <c r="AO277" s="174"/>
      <c r="AP277" s="174"/>
    </row>
    <row r="278" spans="1:42" ht="13.8" hidden="1" outlineLevel="4">
      <c r="A278" s="170"/>
      <c r="F278" s="178" t="s">
        <v>713</v>
      </c>
      <c r="G278" s="43" t="s">
        <v>812</v>
      </c>
      <c r="H278" s="166">
        <v>7130</v>
      </c>
      <c r="I278" s="166">
        <f t="shared" si="9"/>
        <v>8869</v>
      </c>
      <c r="J278" s="166">
        <f t="shared" si="8"/>
        <v>1739</v>
      </c>
      <c r="K278" s="167">
        <f>IF(SUM(法人!H278)=0,"",SUM(法人!H278)/1000)</f>
        <v>168</v>
      </c>
      <c r="L278" s="168">
        <f>IF(SUM(地域!H278)=0,"",SUM(地域!H278)/1000)</f>
        <v>735</v>
      </c>
      <c r="M278" s="168">
        <f>IF(SUM(相談!H278)=0,"",SUM(相談!H278)/1000)</f>
        <v>391</v>
      </c>
      <c r="N278" s="168">
        <f>IF(SUM(相談!I278)=0,"",SUM(相談!I278)/1000)</f>
        <v>221</v>
      </c>
      <c r="O278" s="168">
        <f>IF(SUM(相談!M278)=0,"",SUM(相談!M278)/1000)</f>
        <v>170</v>
      </c>
      <c r="P278" s="168" t="str">
        <f>IF(SUM(相談!Q278)=0,"",SUM(相談!Q278)/1000)</f>
        <v/>
      </c>
      <c r="Q278" s="168" t="str">
        <f>IF(SUM(基金!H278)=0,"",SUM(基金!H278)/1000)</f>
        <v/>
      </c>
      <c r="R278" s="168" t="str">
        <f>IF(SUM(善銀!H278)=0,"",SUM(善銀!H278)/1000)</f>
        <v/>
      </c>
      <c r="S278" s="168">
        <f>IF(SUM(一般募金!H278)=0,"",SUM(一般募金!H278)/1000)</f>
        <v>55</v>
      </c>
      <c r="T278" s="168" t="str">
        <f>IF(SUM(一般募金!I278)=0,"",SUM(一般募金!I278)/1000)</f>
        <v/>
      </c>
      <c r="U278" s="168">
        <f>IF(SUM(一般募金!K278)=0,"",SUM(一般募金!K278)/1000)</f>
        <v>55</v>
      </c>
      <c r="V278" s="168" t="str">
        <f>IF(SUM(歳末募金!H278)=0,"",SUM(歳末募金!I278)/1000)</f>
        <v/>
      </c>
      <c r="W278" s="168">
        <f>IF(SUM(センター管理!H278)=0,"",SUM(センター管理!H278)/1000)</f>
        <v>36</v>
      </c>
      <c r="X278" s="168" t="str">
        <f>IF(SUM(センター管理!I278)=0,"",SUM(センター管理!I278)/1000)</f>
        <v/>
      </c>
      <c r="Y278" s="168">
        <f>IF(SUM(センター管理!L278)=0,"",SUM(センター管理!L278)/1000)</f>
        <v>36</v>
      </c>
      <c r="Z278" s="168" t="e">
        <f>IF(SUM(センター管理!#REF!)=0,"",SUM(センター管理!#REF!)/1000)</f>
        <v>#REF!</v>
      </c>
      <c r="AA278" s="168">
        <f>IF(SUM(居宅!H278)=0,"",SUM(居宅!H278)/1000)</f>
        <v>5876</v>
      </c>
      <c r="AB278" s="168">
        <f>IF(SUM(居宅!I278)=0,"",SUM(居宅!I278)/1000)</f>
        <v>116</v>
      </c>
      <c r="AC278" s="168">
        <f>IF(SUM(居宅!L278)=0,"",SUM(居宅!L278)/1000)</f>
        <v>2940</v>
      </c>
      <c r="AD278" s="168">
        <f>IF(SUM(居宅!AB278)=0,"",SUM(居宅!AB278)/1000)</f>
        <v>600</v>
      </c>
      <c r="AE278" s="168">
        <f>IF(SUM(居宅!AF278)=0,"",SUM(居宅!AF278)/1000)</f>
        <v>840</v>
      </c>
      <c r="AF278" s="168">
        <f>IF(SUM(居宅!AP278)=0,"",SUM(居宅!AP278)/1000)</f>
        <v>900</v>
      </c>
      <c r="AG278" s="168">
        <f>IF(SUM(居宅!AT278)=0,"",SUM(居宅!AT278)/1000)</f>
        <v>480</v>
      </c>
      <c r="AH278" s="168">
        <f>IF(SUM(作業所!H278)=0,"",SUM(作業所!H278)/1000)</f>
        <v>942</v>
      </c>
      <c r="AI278" s="168" t="str">
        <f>IF(SUM(作業所!I278)=0,"",SUM(作業所!I278)/1000)</f>
        <v/>
      </c>
      <c r="AJ278" s="168">
        <f>IF(SUM(作業所!K278)=0,"",SUM(作業所!K278)/1000)</f>
        <v>660</v>
      </c>
      <c r="AK278" s="168">
        <f>IF(SUM(作業所!R278)=0,"",SUM(作業所!R278)/1000)</f>
        <v>282</v>
      </c>
      <c r="AL278" s="621">
        <f>IF(SUM('市受託(公益)'!H278)=0,"",SUM('市受託(公益)'!H278)/1000)</f>
        <v>666</v>
      </c>
      <c r="AM278" s="603"/>
      <c r="AN278" s="174"/>
      <c r="AO278" s="174"/>
      <c r="AP278" s="174"/>
    </row>
    <row r="279" spans="1:42" ht="13.8" hidden="1" outlineLevel="4">
      <c r="A279" s="170"/>
      <c r="F279" s="178" t="s">
        <v>714</v>
      </c>
      <c r="G279" s="43" t="s">
        <v>813</v>
      </c>
      <c r="H279" s="166">
        <v>35</v>
      </c>
      <c r="I279" s="166">
        <f t="shared" si="9"/>
        <v>8869</v>
      </c>
      <c r="J279" s="166">
        <f t="shared" si="8"/>
        <v>8834</v>
      </c>
      <c r="K279" s="167">
        <f>IF(SUM(法人!H278)=0,"",SUM(法人!H278)/1000)</f>
        <v>168</v>
      </c>
      <c r="L279" s="168">
        <f>IF(SUM(地域!H278)=0,"",SUM(地域!H278)/1000)</f>
        <v>735</v>
      </c>
      <c r="M279" s="168">
        <f>IF(SUM(相談!H278)=0,"",SUM(相談!H278)/1000)</f>
        <v>391</v>
      </c>
      <c r="N279" s="168">
        <f>IF(SUM(相談!I278)=0,"",SUM(相談!I278)/1000)</f>
        <v>221</v>
      </c>
      <c r="O279" s="168">
        <f>IF(SUM(相談!M278)=0,"",SUM(相談!M278)/1000)</f>
        <v>170</v>
      </c>
      <c r="P279" s="168" t="str">
        <f>IF(SUM(相談!Q278)=0,"",SUM(相談!Q278)/1000)</f>
        <v/>
      </c>
      <c r="Q279" s="168" t="str">
        <f>IF(SUM(基金!H278)=0,"",SUM(基金!H278)/1000)</f>
        <v/>
      </c>
      <c r="R279" s="168" t="str">
        <f>IF(SUM(善銀!H278)=0,"",SUM(善銀!H278)/1000)</f>
        <v/>
      </c>
      <c r="S279" s="168">
        <f>IF(SUM(一般募金!H278)=0,"",SUM(一般募金!H278)/1000)</f>
        <v>55</v>
      </c>
      <c r="T279" s="168" t="str">
        <f>IF(SUM(一般募金!I278)=0,"",SUM(一般募金!I278)/1000)</f>
        <v/>
      </c>
      <c r="U279" s="168">
        <f>IF(SUM(一般募金!K278)=0,"",SUM(一般募金!K278)/1000)</f>
        <v>55</v>
      </c>
      <c r="V279" s="168" t="str">
        <f>IF(SUM(歳末募金!H278)=0,"",SUM(歳末募金!I278)/1000)</f>
        <v/>
      </c>
      <c r="W279" s="168">
        <f>IF(SUM(センター管理!H278)=0,"",SUM(センター管理!H278)/1000)</f>
        <v>36</v>
      </c>
      <c r="X279" s="168" t="str">
        <f>IF(SUM(センター管理!I278)=0,"",SUM(センター管理!I278)/1000)</f>
        <v/>
      </c>
      <c r="Y279" s="168">
        <f>IF(SUM(センター管理!L278)=0,"",SUM(センター管理!L278)/1000)</f>
        <v>36</v>
      </c>
      <c r="Z279" s="168" t="e">
        <f>IF(SUM(センター管理!#REF!)=0,"",SUM(センター管理!#REF!)/1000)</f>
        <v>#REF!</v>
      </c>
      <c r="AA279" s="168">
        <f>IF(SUM(居宅!H278)=0,"",SUM(居宅!H278)/1000)</f>
        <v>5876</v>
      </c>
      <c r="AB279" s="168">
        <f>IF(SUM(居宅!I278)=0,"",SUM(居宅!I278)/1000)</f>
        <v>116</v>
      </c>
      <c r="AC279" s="168">
        <f>IF(SUM(居宅!L278)=0,"",SUM(居宅!L278)/1000)</f>
        <v>2940</v>
      </c>
      <c r="AD279" s="168">
        <f>IF(SUM(居宅!AB278)=0,"",SUM(居宅!AB278)/1000)</f>
        <v>600</v>
      </c>
      <c r="AE279" s="168">
        <f>IF(SUM(居宅!AF278)=0,"",SUM(居宅!AF278)/1000)</f>
        <v>840</v>
      </c>
      <c r="AF279" s="168">
        <f>IF(SUM(居宅!AP278)=0,"",SUM(居宅!AP278)/1000)</f>
        <v>900</v>
      </c>
      <c r="AG279" s="168">
        <f>IF(SUM(居宅!AT278)=0,"",SUM(居宅!AT278)/1000)</f>
        <v>480</v>
      </c>
      <c r="AH279" s="168">
        <f>IF(SUM(作業所!H278)=0,"",SUM(作業所!H278)/1000)</f>
        <v>942</v>
      </c>
      <c r="AI279" s="168" t="str">
        <f>IF(SUM(作業所!I278)=0,"",SUM(作業所!I278)/1000)</f>
        <v/>
      </c>
      <c r="AJ279" s="168">
        <f>IF(SUM(作業所!K278)=0,"",SUM(作業所!K278)/1000)</f>
        <v>660</v>
      </c>
      <c r="AK279" s="168">
        <f>IF(SUM(作業所!R278)=0,"",SUM(作業所!R278)/1000)</f>
        <v>282</v>
      </c>
      <c r="AL279" s="621">
        <f>IF(SUM('市受託(公益)'!H278)=0,"",SUM('市受託(公益)'!H278)/1000)</f>
        <v>666</v>
      </c>
      <c r="AM279" s="603"/>
      <c r="AN279" s="174"/>
      <c r="AO279" s="174"/>
      <c r="AP279" s="174"/>
    </row>
    <row r="280" spans="1:42" ht="13.8" hidden="1" outlineLevel="4">
      <c r="A280" s="170"/>
      <c r="F280" s="178" t="s">
        <v>801</v>
      </c>
      <c r="G280" s="43" t="s">
        <v>979</v>
      </c>
      <c r="H280" s="166">
        <v>100</v>
      </c>
      <c r="I280" s="166">
        <v>0</v>
      </c>
      <c r="J280" s="166">
        <f t="shared" si="8"/>
        <v>-100</v>
      </c>
      <c r="K280" s="167" t="str">
        <f>IF(SUM(法人!H280)=0,"",SUM(法人!H280)/1000)</f>
        <v/>
      </c>
      <c r="L280" s="168" t="str">
        <f>IF(SUM(地域!H280)=0,"",SUM(地域!H280)/1000)</f>
        <v/>
      </c>
      <c r="M280" s="168" t="str">
        <f>IF(SUM(相談!H280)=0,"",SUM(相談!H280)/1000)</f>
        <v/>
      </c>
      <c r="N280" s="168" t="str">
        <f>IF(SUM(相談!I280)=0,"",SUM(相談!I280)/1000)</f>
        <v/>
      </c>
      <c r="O280" s="168" t="str">
        <f>IF(SUM(相談!M280)=0,"",SUM(相談!M280)/1000)</f>
        <v/>
      </c>
      <c r="P280" s="168" t="str">
        <f>IF(SUM(相談!Q280)=0,"",SUM(相談!Q280)/1000)</f>
        <v/>
      </c>
      <c r="Q280" s="168" t="str">
        <f>IF(SUM(基金!H280)=0,"",SUM(基金!H280)/1000)</f>
        <v/>
      </c>
      <c r="R280" s="168" t="str">
        <f>IF(SUM(善銀!H280)=0,"",SUM(善銀!H280)/1000)</f>
        <v/>
      </c>
      <c r="S280" s="168" t="str">
        <f>IF(SUM(一般募金!H280)=0,"",SUM(一般募金!H280)/1000)</f>
        <v/>
      </c>
      <c r="T280" s="168" t="str">
        <f>IF(SUM(一般募金!I280)=0,"",SUM(一般募金!I280)/1000)</f>
        <v/>
      </c>
      <c r="U280" s="168" t="str">
        <f>IF(SUM(一般募金!K280)=0,"",SUM(一般募金!K280)/1000)</f>
        <v/>
      </c>
      <c r="V280" s="168" t="str">
        <f>IF(SUM(歳末募金!H280)=0,"",SUM(歳末募金!I280)/1000)</f>
        <v/>
      </c>
      <c r="W280" s="168" t="str">
        <f>IF(SUM(センター管理!H280)=0,"",SUM(センター管理!H280)/1000)</f>
        <v/>
      </c>
      <c r="X280" s="168" t="str">
        <f>IF(SUM(センター管理!I280)=0,"",SUM(センター管理!I280)/1000)</f>
        <v/>
      </c>
      <c r="Y280" s="168" t="str">
        <f>IF(SUM(センター管理!L280)=0,"",SUM(センター管理!L280)/1000)</f>
        <v/>
      </c>
      <c r="Z280" s="168" t="e">
        <f>IF(SUM(センター管理!#REF!)=0,"",SUM(センター管理!#REF!)/1000)</f>
        <v>#REF!</v>
      </c>
      <c r="AA280" s="168" t="str">
        <f>IF(SUM(居宅!H280)=0,"",SUM(居宅!H280)/1000)</f>
        <v/>
      </c>
      <c r="AB280" s="168" t="str">
        <f>IF(SUM(居宅!I280)=0,"",SUM(居宅!I280)/1000)</f>
        <v/>
      </c>
      <c r="AC280" s="168" t="str">
        <f>IF(SUM(居宅!L280)=0,"",SUM(居宅!L280)/1000)</f>
        <v/>
      </c>
      <c r="AD280" s="168" t="str">
        <f>IF(SUM(居宅!AB280)=0,"",SUM(居宅!AB280)/1000)</f>
        <v/>
      </c>
      <c r="AE280" s="168" t="str">
        <f>IF(SUM(居宅!AF280)=0,"",SUM(居宅!AF280)/1000)</f>
        <v/>
      </c>
      <c r="AF280" s="168" t="str">
        <f>IF(SUM(居宅!AP280)=0,"",SUM(居宅!AP280)/1000)</f>
        <v/>
      </c>
      <c r="AG280" s="168" t="str">
        <f>IF(SUM(居宅!AT280)=0,"",SUM(居宅!AT280)/1000)</f>
        <v/>
      </c>
      <c r="AH280" s="168" t="str">
        <f>IF(SUM(作業所!H280)=0,"",SUM(作業所!H280)/1000)</f>
        <v/>
      </c>
      <c r="AI280" s="168" t="str">
        <f>IF(SUM(作業所!I280)=0,"",SUM(作業所!I280)/1000)</f>
        <v/>
      </c>
      <c r="AJ280" s="168" t="str">
        <f>IF(SUM(作業所!K280)=0,"",SUM(作業所!K280)/1000)</f>
        <v/>
      </c>
      <c r="AK280" s="168" t="str">
        <f>IF(SUM(作業所!R280)=0,"",SUM(作業所!R280)/1000)</f>
        <v/>
      </c>
      <c r="AL280" s="621" t="str">
        <f>IF(SUM('市受託(公益)'!H280)=0,"",SUM('市受託(公益)'!H280)/1000)</f>
        <v/>
      </c>
      <c r="AM280" s="603"/>
      <c r="AN280" s="174"/>
      <c r="AO280" s="174"/>
      <c r="AP280" s="174"/>
    </row>
    <row r="281" spans="1:42" ht="13.8" hidden="1" outlineLevel="4">
      <c r="A281" s="170"/>
      <c r="F281" s="178" t="s">
        <v>802</v>
      </c>
      <c r="G281" s="43" t="s">
        <v>814</v>
      </c>
      <c r="H281" s="166"/>
      <c r="I281" s="166">
        <f t="shared" si="9"/>
        <v>130</v>
      </c>
      <c r="J281" s="166" t="str">
        <f t="shared" si="8"/>
        <v xml:space="preserve"> </v>
      </c>
      <c r="K281" s="167" t="str">
        <f>IF(SUM(法人!H281)=0,"",SUM(法人!H281)/1000)</f>
        <v/>
      </c>
      <c r="L281" s="168" t="str">
        <f>IF(SUM(地域!H281)=0,"",SUM(地域!H281)/1000)</f>
        <v/>
      </c>
      <c r="M281" s="168" t="str">
        <f>IF(SUM(相談!H281)=0,"",SUM(相談!H281)/1000)</f>
        <v/>
      </c>
      <c r="N281" s="168" t="str">
        <f>IF(SUM(相談!I281)=0,"",SUM(相談!I281)/1000)</f>
        <v/>
      </c>
      <c r="O281" s="168" t="str">
        <f>IF(SUM(相談!M281)=0,"",SUM(相談!M281)/1000)</f>
        <v/>
      </c>
      <c r="P281" s="168" t="str">
        <f>IF(SUM(相談!Q281)=0,"",SUM(相談!Q281)/1000)</f>
        <v/>
      </c>
      <c r="Q281" s="168" t="str">
        <f>IF(SUM(基金!H281)=0,"",SUM(基金!H281)/1000)</f>
        <v/>
      </c>
      <c r="R281" s="168" t="str">
        <f>IF(SUM(善銀!H281)=0,"",SUM(善銀!H281)/1000)</f>
        <v/>
      </c>
      <c r="S281" s="168" t="str">
        <f>IF(SUM(一般募金!H281)=0,"",SUM(一般募金!H281)/1000)</f>
        <v/>
      </c>
      <c r="T281" s="168" t="str">
        <f>IF(SUM(一般募金!I281)=0,"",SUM(一般募金!I281)/1000)</f>
        <v/>
      </c>
      <c r="U281" s="168" t="str">
        <f>IF(SUM(一般募金!K281)=0,"",SUM(一般募金!K281)/1000)</f>
        <v/>
      </c>
      <c r="V281" s="168" t="str">
        <f>IF(SUM(歳末募金!H281)=0,"",SUM(歳末募金!I281)/1000)</f>
        <v/>
      </c>
      <c r="W281" s="168" t="str">
        <f>IF(SUM(センター管理!H281)=0,"",SUM(センター管理!H281)/1000)</f>
        <v/>
      </c>
      <c r="X281" s="168" t="str">
        <f>IF(SUM(センター管理!I281)=0,"",SUM(センター管理!I281)/1000)</f>
        <v/>
      </c>
      <c r="Y281" s="168" t="str">
        <f>IF(SUM(センター管理!L281)=0,"",SUM(センター管理!L281)/1000)</f>
        <v/>
      </c>
      <c r="Z281" s="168" t="e">
        <f>IF(SUM(センター管理!#REF!)=0,"",SUM(センター管理!#REF!)/1000)</f>
        <v>#REF!</v>
      </c>
      <c r="AA281" s="168">
        <f>IF(SUM(居宅!H281)=0,"",SUM(居宅!H281)/1000)</f>
        <v>130</v>
      </c>
      <c r="AB281" s="168" t="str">
        <f>IF(SUM(居宅!I281)=0,"",SUM(居宅!I281)/1000)</f>
        <v/>
      </c>
      <c r="AC281" s="168">
        <f>IF(SUM(居宅!L281)=0,"",SUM(居宅!L281)/1000)</f>
        <v>70</v>
      </c>
      <c r="AD281" s="168" t="str">
        <f>IF(SUM(居宅!AB281)=0,"",SUM(居宅!AB281)/1000)</f>
        <v/>
      </c>
      <c r="AE281" s="168">
        <f>IF(SUM(居宅!AF281)=0,"",SUM(居宅!AF281)/1000)</f>
        <v>60</v>
      </c>
      <c r="AF281" s="168" t="str">
        <f>IF(SUM(居宅!AP281)=0,"",SUM(居宅!AP281)/1000)</f>
        <v/>
      </c>
      <c r="AG281" s="168" t="str">
        <f>IF(SUM(居宅!AT281)=0,"",SUM(居宅!AT281)/1000)</f>
        <v/>
      </c>
      <c r="AH281" s="168" t="str">
        <f>IF(SUM(作業所!H281)=0,"",SUM(作業所!H281)/1000)</f>
        <v/>
      </c>
      <c r="AI281" s="168" t="str">
        <f>IF(SUM(作業所!I281)=0,"",SUM(作業所!I281)/1000)</f>
        <v/>
      </c>
      <c r="AJ281" s="168" t="str">
        <f>IF(SUM(作業所!K281)=0,"",SUM(作業所!K281)/1000)</f>
        <v/>
      </c>
      <c r="AK281" s="168" t="str">
        <f>IF(SUM(作業所!R281)=0,"",SUM(作業所!R281)/1000)</f>
        <v/>
      </c>
      <c r="AL281" s="621" t="str">
        <f>IF(SUM('市受託(公益)'!H281)=0,"",SUM('市受託(公益)'!H281)/1000)</f>
        <v/>
      </c>
      <c r="AM281" s="603"/>
      <c r="AN281" s="174"/>
      <c r="AO281" s="174"/>
      <c r="AP281" s="174"/>
    </row>
    <row r="282" spans="1:42" ht="13.8" hidden="1" outlineLevel="4">
      <c r="A282" s="170"/>
      <c r="F282" s="178" t="s">
        <v>708</v>
      </c>
      <c r="G282" s="43" t="s">
        <v>953</v>
      </c>
      <c r="H282" s="166">
        <v>1556</v>
      </c>
      <c r="I282" s="166">
        <f t="shared" si="9"/>
        <v>106</v>
      </c>
      <c r="J282" s="166">
        <f t="shared" si="8"/>
        <v>-1450</v>
      </c>
      <c r="K282" s="167" t="str">
        <f>IF(SUM(法人!H282)=0,"",SUM(法人!H282)/1000)</f>
        <v/>
      </c>
      <c r="L282" s="168" t="str">
        <f>IF(SUM(地域!H282)=0,"",SUM(地域!H282)/1000)</f>
        <v/>
      </c>
      <c r="M282" s="168" t="str">
        <f>IF(SUM(相談!H282)=0,"",SUM(相談!H282)/1000)</f>
        <v/>
      </c>
      <c r="N282" s="168" t="str">
        <f>IF(SUM(相談!I282)=0,"",SUM(相談!I282)/1000)</f>
        <v/>
      </c>
      <c r="O282" s="168" t="str">
        <f>IF(SUM(相談!M282)=0,"",SUM(相談!M282)/1000)</f>
        <v/>
      </c>
      <c r="P282" s="168" t="str">
        <f>IF(SUM(相談!Q282)=0,"",SUM(相談!Q282)/1000)</f>
        <v/>
      </c>
      <c r="Q282" s="168" t="str">
        <f>IF(SUM(基金!H282)=0,"",SUM(基金!H282)/1000)</f>
        <v/>
      </c>
      <c r="R282" s="168" t="str">
        <f>IF(SUM(善銀!H282)=0,"",SUM(善銀!H282)/1000)</f>
        <v/>
      </c>
      <c r="S282" s="168" t="str">
        <f>IF(SUM(一般募金!H282)=0,"",SUM(一般募金!H282)/1000)</f>
        <v/>
      </c>
      <c r="T282" s="168" t="str">
        <f>IF(SUM(一般募金!I282)=0,"",SUM(一般募金!I282)/1000)</f>
        <v/>
      </c>
      <c r="U282" s="168" t="str">
        <f>IF(SUM(一般募金!K282)=0,"",SUM(一般募金!K282)/1000)</f>
        <v/>
      </c>
      <c r="V282" s="168" t="str">
        <f>IF(SUM(歳末募金!H282)=0,"",SUM(歳末募金!I282)/1000)</f>
        <v/>
      </c>
      <c r="W282" s="168" t="str">
        <f>IF(SUM(センター管理!H282)=0,"",SUM(センター管理!H282)/1000)</f>
        <v/>
      </c>
      <c r="X282" s="168" t="str">
        <f>IF(SUM(センター管理!I282)=0,"",SUM(センター管理!I282)/1000)</f>
        <v/>
      </c>
      <c r="Y282" s="168" t="str">
        <f>IF(SUM(センター管理!L282)=0,"",SUM(センター管理!L282)/1000)</f>
        <v/>
      </c>
      <c r="Z282" s="168" t="e">
        <f>IF(SUM(センター管理!#REF!)=0,"",SUM(センター管理!#REF!)/1000)</f>
        <v>#REF!</v>
      </c>
      <c r="AA282" s="168">
        <f>IF(SUM(居宅!H282)=0,"",SUM(居宅!H282)/1000)</f>
        <v>106</v>
      </c>
      <c r="AB282" s="168" t="str">
        <f>IF(SUM(居宅!I282)=0,"",SUM(居宅!I282)/1000)</f>
        <v/>
      </c>
      <c r="AC282" s="168">
        <f>IF(SUM(居宅!L282)=0,"",SUM(居宅!L282)/1000)</f>
        <v>81</v>
      </c>
      <c r="AD282" s="168">
        <f>IF(SUM(居宅!AB282)=0,"",SUM(居宅!AB282)/1000)</f>
        <v>10</v>
      </c>
      <c r="AE282" s="168" t="str">
        <f>IF(SUM(居宅!AF282)=0,"",SUM(居宅!AF282)/1000)</f>
        <v/>
      </c>
      <c r="AF282" s="168" t="str">
        <f>IF(SUM(居宅!AP282)=0,"",SUM(居宅!AP282)/1000)</f>
        <v/>
      </c>
      <c r="AG282" s="168">
        <f>IF(SUM(居宅!AT282)=0,"",SUM(居宅!AT282)/1000)</f>
        <v>15</v>
      </c>
      <c r="AH282" s="168" t="str">
        <f>IF(SUM(作業所!H282)=0,"",SUM(作業所!H282)/1000)</f>
        <v/>
      </c>
      <c r="AI282" s="168" t="str">
        <f>IF(SUM(作業所!I282)=0,"",SUM(作業所!I282)/1000)</f>
        <v/>
      </c>
      <c r="AJ282" s="168" t="str">
        <f>IF(SUM(作業所!K282)=0,"",SUM(作業所!K282)/1000)</f>
        <v/>
      </c>
      <c r="AK282" s="168" t="str">
        <f>IF(SUM(作業所!R282)=0,"",SUM(作業所!R282)/1000)</f>
        <v/>
      </c>
      <c r="AL282" s="621" t="str">
        <f>IF(SUM('市受託(公益)'!H282)=0,"",SUM('市受託(公益)'!H282)/1000)</f>
        <v/>
      </c>
      <c r="AM282" s="603"/>
      <c r="AN282" s="174"/>
      <c r="AO282" s="174"/>
      <c r="AP282" s="174"/>
    </row>
    <row r="283" spans="1:42" ht="13.8" hidden="1" outlineLevel="1">
      <c r="A283" s="170"/>
      <c r="D283" s="27" t="s">
        <v>486</v>
      </c>
      <c r="E283" s="47" t="s">
        <v>116</v>
      </c>
      <c r="F283" s="48"/>
      <c r="G283" s="172"/>
      <c r="H283" s="166">
        <v>3285</v>
      </c>
      <c r="I283" s="166">
        <f t="shared" si="9"/>
        <v>4665</v>
      </c>
      <c r="J283" s="166">
        <f t="shared" si="8"/>
        <v>1380</v>
      </c>
      <c r="K283" s="167">
        <f>IF(SUM(法人!H283)=0,"",SUM(法人!H283)/1000)</f>
        <v>120</v>
      </c>
      <c r="L283" s="168">
        <f>IF(SUM(地域!H283)=0,"",SUM(地域!H283)/1000)</f>
        <v>400</v>
      </c>
      <c r="M283" s="168">
        <f>IF(SUM(相談!H283)=0,"",SUM(相談!H283)/1000)</f>
        <v>3289</v>
      </c>
      <c r="N283" s="168">
        <f>IF(SUM(相談!I283)=0,"",SUM(相談!I283)/1000)</f>
        <v>406</v>
      </c>
      <c r="O283" s="168">
        <f>IF(SUM(相談!M283)=0,"",SUM(相談!M283)/1000)</f>
        <v>2175</v>
      </c>
      <c r="P283" s="168">
        <f>IF(SUM(相談!Q283)=0,"",SUM(相談!Q283)/1000)</f>
        <v>708</v>
      </c>
      <c r="Q283" s="168" t="str">
        <f>IF(SUM(基金!H283)=0,"",SUM(基金!H283)/1000)</f>
        <v/>
      </c>
      <c r="R283" s="168" t="str">
        <f>IF(SUM(善銀!H283)=0,"",SUM(善銀!H283)/1000)</f>
        <v/>
      </c>
      <c r="S283" s="168">
        <f>IF(SUM(一般募金!H283)=0,"",SUM(一般募金!H283)/1000)</f>
        <v>250</v>
      </c>
      <c r="T283" s="168" t="str">
        <f>IF(SUM(一般募金!I283)=0,"",SUM(一般募金!I283)/1000)</f>
        <v/>
      </c>
      <c r="U283" s="168">
        <f>IF(SUM(一般募金!K283)=0,"",SUM(一般募金!K283)/1000)</f>
        <v>250</v>
      </c>
      <c r="V283" s="168">
        <f>IF(SUM(歳末募金!H283)=0,"",SUM(歳末募金!I283)/1000)</f>
        <v>25</v>
      </c>
      <c r="W283" s="168">
        <f>IF(SUM(センター管理!H283)=0,"",SUM(センター管理!H283)/1000)</f>
        <v>10</v>
      </c>
      <c r="X283" s="168" t="str">
        <f>IF(SUM(センター管理!I283)=0,"",SUM(センター管理!I283)/1000)</f>
        <v/>
      </c>
      <c r="Y283" s="168">
        <f>IF(SUM(センター管理!L283)=0,"",SUM(センター管理!L283)/1000)</f>
        <v>10</v>
      </c>
      <c r="Z283" s="168" t="e">
        <f>IF(SUM(センター管理!#REF!)=0,"",SUM(センター管理!#REF!)/1000)</f>
        <v>#REF!</v>
      </c>
      <c r="AA283" s="168">
        <f>IF(SUM(居宅!H283)=0,"",SUM(居宅!H283)/1000)</f>
        <v>40</v>
      </c>
      <c r="AB283" s="168">
        <f>IF(SUM(居宅!I283)=0,"",SUM(居宅!I283)/1000)</f>
        <v>30</v>
      </c>
      <c r="AC283" s="168" t="str">
        <f>IF(SUM(居宅!L283)=0,"",SUM(居宅!L283)/1000)</f>
        <v/>
      </c>
      <c r="AD283" s="168" t="str">
        <f>IF(SUM(居宅!AB283)=0,"",SUM(居宅!AB283)/1000)</f>
        <v/>
      </c>
      <c r="AE283" s="168" t="str">
        <f>IF(SUM(居宅!AF283)=0,"",SUM(居宅!AF283)/1000)</f>
        <v/>
      </c>
      <c r="AF283" s="168">
        <f>IF(SUM(居宅!AP283)=0,"",SUM(居宅!AP283)/1000)</f>
        <v>5</v>
      </c>
      <c r="AG283" s="168">
        <f>IF(SUM(居宅!AT283)=0,"",SUM(居宅!AT283)/1000)</f>
        <v>5</v>
      </c>
      <c r="AH283" s="168">
        <f>IF(SUM(作業所!H283)=0,"",SUM(作業所!H283)/1000)</f>
        <v>40</v>
      </c>
      <c r="AI283" s="168" t="str">
        <f>IF(SUM(作業所!I283)=0,"",SUM(作業所!I283)/1000)</f>
        <v/>
      </c>
      <c r="AJ283" s="168">
        <f>IF(SUM(作業所!K283)=0,"",SUM(作業所!K283)/1000)</f>
        <v>30</v>
      </c>
      <c r="AK283" s="168">
        <f>IF(SUM(作業所!R283)=0,"",SUM(作業所!R283)/1000)</f>
        <v>10</v>
      </c>
      <c r="AL283" s="621">
        <f>IF(SUM('市受託(公益)'!H283)=0,"",SUM('市受託(公益)'!H283)/1000)</f>
        <v>491</v>
      </c>
      <c r="AM283" s="603">
        <f>IF(SUM('市受託(公益)'!I283)=0,"",SUM('市受託(公益)'!I283)/1000)</f>
        <v>5</v>
      </c>
      <c r="AN283" s="174" t="str">
        <f>IF(SUM('市受託(公益)'!K283)=0,"",SUM('市受託(公益)'!K283)/1000)</f>
        <v/>
      </c>
      <c r="AO283" s="174">
        <f>IF(SUM('市受託(公益)'!M283)=0,"",SUM('市受託(公益)'!M283)/1000)</f>
        <v>436</v>
      </c>
      <c r="AP283" s="174" t="e">
        <f>IF(SUM('市受託(公益)'!#REF!)=0,"",SUM('市受託(公益)'!#REF!)/1000)</f>
        <v>#REF!</v>
      </c>
    </row>
    <row r="284" spans="1:42" ht="13.8" hidden="1" outlineLevel="3">
      <c r="A284" s="170"/>
      <c r="F284" s="178" t="s">
        <v>705</v>
      </c>
      <c r="G284" s="43" t="s">
        <v>815</v>
      </c>
      <c r="H284" s="166">
        <v>708</v>
      </c>
      <c r="I284" s="166">
        <f t="shared" si="9"/>
        <v>708</v>
      </c>
      <c r="J284" s="166">
        <f t="shared" si="8"/>
        <v>0</v>
      </c>
      <c r="K284" s="167" t="str">
        <f>IF(SUM(法人!H284)=0,"",SUM(法人!H284)/1000)</f>
        <v/>
      </c>
      <c r="L284" s="168" t="str">
        <f>IF(SUM(地域!H284)=0,"",SUM(地域!H284)/1000)</f>
        <v/>
      </c>
      <c r="M284" s="168">
        <f>IF(SUM(相談!H284)=0,"",SUM(相談!H284)/1000)</f>
        <v>708</v>
      </c>
      <c r="N284" s="168" t="str">
        <f>IF(SUM(相談!I284)=0,"",SUM(相談!I284)/1000)</f>
        <v/>
      </c>
      <c r="O284" s="168" t="str">
        <f>IF(SUM(相談!M284)=0,"",SUM(相談!M284)/1000)</f>
        <v/>
      </c>
      <c r="P284" s="168">
        <f>IF(SUM(相談!Q284)=0,"",SUM(相談!Q284)/1000)</f>
        <v>708</v>
      </c>
      <c r="Q284" s="168" t="str">
        <f>IF(SUM(基金!H284)=0,"",SUM(基金!H284)/1000)</f>
        <v/>
      </c>
      <c r="R284" s="168" t="str">
        <f>IF(SUM(善銀!H284)=0,"",SUM(善銀!H284)/1000)</f>
        <v/>
      </c>
      <c r="S284" s="168" t="str">
        <f>IF(SUM(一般募金!H284)=0,"",SUM(一般募金!H284)/1000)</f>
        <v/>
      </c>
      <c r="T284" s="168" t="str">
        <f>IF(SUM(一般募金!I284)=0,"",SUM(一般募金!I284)/1000)</f>
        <v/>
      </c>
      <c r="U284" s="168" t="str">
        <f>IF(SUM(一般募金!K284)=0,"",SUM(一般募金!K284)/1000)</f>
        <v/>
      </c>
      <c r="V284" s="168" t="str">
        <f>IF(SUM(歳末募金!H284)=0,"",SUM(歳末募金!I284)/1000)</f>
        <v/>
      </c>
      <c r="W284" s="168" t="str">
        <f>IF(SUM(センター管理!H284)=0,"",SUM(センター管理!H284)/1000)</f>
        <v/>
      </c>
      <c r="X284" s="168" t="str">
        <f>IF(SUM(センター管理!I284)=0,"",SUM(センター管理!I284)/1000)</f>
        <v/>
      </c>
      <c r="Y284" s="168" t="str">
        <f>IF(SUM(センター管理!L284)=0,"",SUM(センター管理!L284)/1000)</f>
        <v/>
      </c>
      <c r="Z284" s="168" t="e">
        <f>IF(SUM(センター管理!#REF!)=0,"",SUM(センター管理!#REF!)/1000)</f>
        <v>#REF!</v>
      </c>
      <c r="AA284" s="168" t="str">
        <f>IF(SUM(居宅!H284)=0,"",SUM(居宅!H284)/1000)</f>
        <v/>
      </c>
      <c r="AB284" s="168" t="str">
        <f>IF(SUM(居宅!I284)=0,"",SUM(居宅!I284)/1000)</f>
        <v/>
      </c>
      <c r="AC284" s="168" t="str">
        <f>IF(SUM(居宅!L284)=0,"",SUM(居宅!L284)/1000)</f>
        <v/>
      </c>
      <c r="AD284" s="168" t="str">
        <f>IF(SUM(居宅!AB284)=0,"",SUM(居宅!AB284)/1000)</f>
        <v/>
      </c>
      <c r="AE284" s="168" t="str">
        <f>IF(SUM(居宅!AF284)=0,"",SUM(居宅!AF284)/1000)</f>
        <v/>
      </c>
      <c r="AF284" s="168" t="str">
        <f>IF(SUM(居宅!AP284)=0,"",SUM(居宅!AP284)/1000)</f>
        <v/>
      </c>
      <c r="AG284" s="168" t="str">
        <f>IF(SUM(居宅!AT284)=0,"",SUM(居宅!AT284)/1000)</f>
        <v/>
      </c>
      <c r="AH284" s="168" t="str">
        <f>IF(SUM(作業所!H284)=0,"",SUM(作業所!H284)/1000)</f>
        <v/>
      </c>
      <c r="AI284" s="168" t="str">
        <f>IF(SUM(作業所!I284)=0,"",SUM(作業所!I284)/1000)</f>
        <v/>
      </c>
      <c r="AJ284" s="168" t="str">
        <f>IF(SUM(作業所!K284)=0,"",SUM(作業所!K284)/1000)</f>
        <v/>
      </c>
      <c r="AK284" s="168" t="str">
        <f>IF(SUM(作業所!R284)=0,"",SUM(作業所!R284)/1000)</f>
        <v/>
      </c>
      <c r="AL284" s="621" t="str">
        <f>IF(SUM('市受託(公益)'!H284)=0,"",SUM('市受託(公益)'!H284)/1000)</f>
        <v/>
      </c>
      <c r="AM284" s="603"/>
      <c r="AN284" s="174"/>
      <c r="AO284" s="174"/>
      <c r="AP284" s="174"/>
    </row>
    <row r="285" spans="1:42" ht="13.8" hidden="1" outlineLevel="3">
      <c r="A285" s="170"/>
      <c r="F285" s="178" t="s">
        <v>706</v>
      </c>
      <c r="G285" s="43" t="s">
        <v>816</v>
      </c>
      <c r="H285" s="166">
        <v>361</v>
      </c>
      <c r="I285" s="166">
        <f t="shared" si="9"/>
        <v>1391</v>
      </c>
      <c r="J285" s="166">
        <f t="shared" si="8"/>
        <v>1030</v>
      </c>
      <c r="K285" s="167">
        <f>IF(SUM(法人!H285)=0,"",SUM(法人!H285)/1000)</f>
        <v>120</v>
      </c>
      <c r="L285" s="168">
        <f>IF(SUM(地域!H285)=0,"",SUM(地域!H285)/1000)</f>
        <v>400</v>
      </c>
      <c r="M285" s="168">
        <f>IF(SUM(相談!H285)=0,"",SUM(相談!H285)/1000)</f>
        <v>25</v>
      </c>
      <c r="N285" s="168">
        <f>IF(SUM(相談!I285)=0,"",SUM(相談!I285)/1000)</f>
        <v>10</v>
      </c>
      <c r="O285" s="168">
        <f>IF(SUM(相談!M285)=0,"",SUM(相談!M285)/1000)</f>
        <v>15</v>
      </c>
      <c r="P285" s="168" t="str">
        <f>IF(SUM(相談!Q285)=0,"",SUM(相談!Q285)/1000)</f>
        <v/>
      </c>
      <c r="Q285" s="168" t="str">
        <f>IF(SUM(基金!H285)=0,"",SUM(基金!H285)/1000)</f>
        <v/>
      </c>
      <c r="R285" s="168" t="str">
        <f>IF(SUM(善銀!H285)=0,"",SUM(善銀!H285)/1000)</f>
        <v/>
      </c>
      <c r="S285" s="168">
        <f>IF(SUM(一般募金!H285)=0,"",SUM(一般募金!H285)/1000)</f>
        <v>240</v>
      </c>
      <c r="T285" s="168" t="str">
        <f>IF(SUM(一般募金!I285)=0,"",SUM(一般募金!I285)/1000)</f>
        <v/>
      </c>
      <c r="U285" s="168">
        <f>IF(SUM(一般募金!K285)=0,"",SUM(一般募金!K285)/1000)</f>
        <v>240</v>
      </c>
      <c r="V285" s="168">
        <f>IF(SUM(歳末募金!H285)=0,"",SUM(歳末募金!I285)/1000)</f>
        <v>25</v>
      </c>
      <c r="W285" s="168">
        <f>IF(SUM(センター管理!H285)=0,"",SUM(センター管理!H285)/1000)</f>
        <v>10</v>
      </c>
      <c r="X285" s="168" t="str">
        <f>IF(SUM(センター管理!I285)=0,"",SUM(センター管理!I285)/1000)</f>
        <v/>
      </c>
      <c r="Y285" s="168">
        <f>IF(SUM(センター管理!L285)=0,"",SUM(センター管理!L285)/1000)</f>
        <v>10</v>
      </c>
      <c r="Z285" s="168" t="e">
        <f>IF(SUM(センター管理!#REF!)=0,"",SUM(センター管理!#REF!)/1000)</f>
        <v>#REF!</v>
      </c>
      <c r="AA285" s="168">
        <f>IF(SUM(居宅!H285)=0,"",SUM(居宅!H285)/1000)</f>
        <v>40</v>
      </c>
      <c r="AB285" s="168">
        <f>IF(SUM(居宅!I285)=0,"",SUM(居宅!I285)/1000)</f>
        <v>30</v>
      </c>
      <c r="AC285" s="168" t="str">
        <f>IF(SUM(居宅!L285)=0,"",SUM(居宅!L285)/1000)</f>
        <v/>
      </c>
      <c r="AD285" s="168" t="str">
        <f>IF(SUM(居宅!AB285)=0,"",SUM(居宅!AB285)/1000)</f>
        <v/>
      </c>
      <c r="AE285" s="168" t="str">
        <f>IF(SUM(居宅!AF285)=0,"",SUM(居宅!AF285)/1000)</f>
        <v/>
      </c>
      <c r="AF285" s="168">
        <f>IF(SUM(居宅!AP285)=0,"",SUM(居宅!AP285)/1000)</f>
        <v>5</v>
      </c>
      <c r="AG285" s="168">
        <f>IF(SUM(居宅!AT285)=0,"",SUM(居宅!AT285)/1000)</f>
        <v>5</v>
      </c>
      <c r="AH285" s="168">
        <f>IF(SUM(作業所!H285)=0,"",SUM(作業所!H285)/1000)</f>
        <v>40</v>
      </c>
      <c r="AI285" s="168" t="str">
        <f>IF(SUM(作業所!I285)=0,"",SUM(作業所!I285)/1000)</f>
        <v/>
      </c>
      <c r="AJ285" s="168">
        <f>IF(SUM(作業所!K285)=0,"",SUM(作業所!K285)/1000)</f>
        <v>30</v>
      </c>
      <c r="AK285" s="168">
        <f>IF(SUM(作業所!R285)=0,"",SUM(作業所!R285)/1000)</f>
        <v>10</v>
      </c>
      <c r="AL285" s="621">
        <f>IF(SUM('市受託(公益)'!H285)=0,"",SUM('市受託(公益)'!H285)/1000)</f>
        <v>491</v>
      </c>
      <c r="AM285" s="603"/>
      <c r="AN285" s="174"/>
      <c r="AO285" s="174"/>
      <c r="AP285" s="174"/>
    </row>
    <row r="286" spans="1:42" ht="13.8" hidden="1" outlineLevel="3">
      <c r="A286" s="170"/>
      <c r="F286" s="178" t="s">
        <v>703</v>
      </c>
      <c r="G286" s="43" t="s">
        <v>918</v>
      </c>
      <c r="H286" s="166">
        <v>1810</v>
      </c>
      <c r="I286" s="166">
        <f t="shared" si="9"/>
        <v>2160</v>
      </c>
      <c r="J286" s="166">
        <f t="shared" si="8"/>
        <v>350</v>
      </c>
      <c r="K286" s="167" t="str">
        <f>IF(SUM(法人!H286)=0,"",SUM(法人!H286)/1000)</f>
        <v/>
      </c>
      <c r="L286" s="168" t="str">
        <f>IF(SUM(地域!H286)=0,"",SUM(地域!H286)/1000)</f>
        <v/>
      </c>
      <c r="M286" s="168">
        <f>IF(SUM(相談!H286)=0,"",SUM(相談!H286)/1000)</f>
        <v>2160</v>
      </c>
      <c r="N286" s="168" t="str">
        <f>IF(SUM(相談!I286)=0,"",SUM(相談!I286)/1000)</f>
        <v/>
      </c>
      <c r="O286" s="168">
        <f>IF(SUM(相談!M286)=0,"",SUM(相談!M286)/1000)</f>
        <v>2160</v>
      </c>
      <c r="P286" s="168" t="str">
        <f>IF(SUM(相談!Q286)=0,"",SUM(相談!Q286)/1000)</f>
        <v/>
      </c>
      <c r="Q286" s="168" t="str">
        <f>IF(SUM(基金!H286)=0,"",SUM(基金!H286)/1000)</f>
        <v/>
      </c>
      <c r="R286" s="168" t="str">
        <f>IF(SUM(善銀!H286)=0,"",SUM(善銀!H286)/1000)</f>
        <v/>
      </c>
      <c r="S286" s="168" t="str">
        <f>IF(SUM(一般募金!H286)=0,"",SUM(一般募金!H286)/1000)</f>
        <v/>
      </c>
      <c r="T286" s="168" t="str">
        <f>IF(SUM(一般募金!I286)=0,"",SUM(一般募金!I286)/1000)</f>
        <v/>
      </c>
      <c r="U286" s="168" t="str">
        <f>IF(SUM(一般募金!K286)=0,"",SUM(一般募金!K286)/1000)</f>
        <v/>
      </c>
      <c r="V286" s="168" t="str">
        <f>IF(SUM(歳末募金!H286)=0,"",SUM(歳末募金!I286)/1000)</f>
        <v/>
      </c>
      <c r="W286" s="168" t="str">
        <f>IF(SUM(センター管理!H286)=0,"",SUM(センター管理!H286)/1000)</f>
        <v/>
      </c>
      <c r="X286" s="168" t="str">
        <f>IF(SUM(センター管理!I286)=0,"",SUM(センター管理!I286)/1000)</f>
        <v/>
      </c>
      <c r="Y286" s="168" t="str">
        <f>IF(SUM(センター管理!L286)=0,"",SUM(センター管理!L286)/1000)</f>
        <v/>
      </c>
      <c r="Z286" s="168" t="e">
        <f>IF(SUM(センター管理!#REF!)=0,"",SUM(センター管理!#REF!)/1000)</f>
        <v>#REF!</v>
      </c>
      <c r="AA286" s="168" t="str">
        <f>IF(SUM(居宅!H286)=0,"",SUM(居宅!H286)/1000)</f>
        <v/>
      </c>
      <c r="AB286" s="168" t="str">
        <f>IF(SUM(居宅!I286)=0,"",SUM(居宅!I286)/1000)</f>
        <v/>
      </c>
      <c r="AC286" s="168" t="str">
        <f>IF(SUM(居宅!L286)=0,"",SUM(居宅!L286)/1000)</f>
        <v/>
      </c>
      <c r="AD286" s="168" t="str">
        <f>IF(SUM(居宅!AB286)=0,"",SUM(居宅!AB286)/1000)</f>
        <v/>
      </c>
      <c r="AE286" s="168" t="str">
        <f>IF(SUM(居宅!AF286)=0,"",SUM(居宅!AF286)/1000)</f>
        <v/>
      </c>
      <c r="AF286" s="168" t="str">
        <f>IF(SUM(居宅!AP286)=0,"",SUM(居宅!AP286)/1000)</f>
        <v/>
      </c>
      <c r="AG286" s="168" t="str">
        <f>IF(SUM(居宅!AT286)=0,"",SUM(居宅!AT286)/1000)</f>
        <v/>
      </c>
      <c r="AH286" s="168" t="str">
        <f>IF(SUM(作業所!H286)=0,"",SUM(作業所!H286)/1000)</f>
        <v/>
      </c>
      <c r="AI286" s="168" t="str">
        <f>IF(SUM(作業所!I286)=0,"",SUM(作業所!I286)/1000)</f>
        <v/>
      </c>
      <c r="AJ286" s="168" t="str">
        <f>IF(SUM(作業所!K286)=0,"",SUM(作業所!K286)/1000)</f>
        <v/>
      </c>
      <c r="AK286" s="168" t="str">
        <f>IF(SUM(作業所!R286)=0,"",SUM(作業所!R286)/1000)</f>
        <v/>
      </c>
      <c r="AL286" s="621" t="str">
        <f>IF(SUM('市受託(公益)'!H286)=0,"",SUM('市受託(公益)'!H286)/1000)</f>
        <v/>
      </c>
      <c r="AM286" s="603"/>
      <c r="AN286" s="174"/>
      <c r="AO286" s="174"/>
      <c r="AP286" s="174"/>
    </row>
    <row r="287" spans="1:42" ht="13.8" hidden="1" outlineLevel="3">
      <c r="A287" s="170"/>
      <c r="F287" s="178" t="s">
        <v>708</v>
      </c>
      <c r="G287" s="43" t="s">
        <v>712</v>
      </c>
      <c r="H287" s="166">
        <v>406</v>
      </c>
      <c r="I287" s="166">
        <f t="shared" si="9"/>
        <v>406</v>
      </c>
      <c r="J287" s="166">
        <f t="shared" si="8"/>
        <v>0</v>
      </c>
      <c r="K287" s="167" t="str">
        <f>IF(SUM(法人!H287)=0,"",SUM(法人!H287)/1000)</f>
        <v/>
      </c>
      <c r="L287" s="168" t="str">
        <f>IF(SUM(地域!H287)=0,"",SUM(地域!H287)/1000)</f>
        <v/>
      </c>
      <c r="M287" s="168">
        <f>IF(SUM(相談!H287)=0,"",SUM(相談!H287)/1000)</f>
        <v>396</v>
      </c>
      <c r="N287" s="168">
        <f>IF(SUM(相談!I287)=0,"",SUM(相談!I287)/1000)</f>
        <v>396</v>
      </c>
      <c r="O287" s="168" t="str">
        <f>IF(SUM(相談!M287)=0,"",SUM(相談!M287)/1000)</f>
        <v/>
      </c>
      <c r="P287" s="168" t="str">
        <f>IF(SUM(相談!Q287)=0,"",SUM(相談!Q287)/1000)</f>
        <v/>
      </c>
      <c r="Q287" s="168" t="str">
        <f>IF(SUM(基金!H287)=0,"",SUM(基金!H287)/1000)</f>
        <v/>
      </c>
      <c r="R287" s="168" t="str">
        <f>IF(SUM(善銀!H287)=0,"",SUM(善銀!H287)/1000)</f>
        <v/>
      </c>
      <c r="S287" s="168">
        <f>IF(SUM(一般募金!H287)=0,"",SUM(一般募金!H287)/1000)</f>
        <v>10</v>
      </c>
      <c r="T287" s="168" t="str">
        <f>IF(SUM(一般募金!I287)=0,"",SUM(一般募金!I287)/1000)</f>
        <v/>
      </c>
      <c r="U287" s="168">
        <f>IF(SUM(一般募金!K287)=0,"",SUM(一般募金!K287)/1000)</f>
        <v>10</v>
      </c>
      <c r="V287" s="168" t="str">
        <f>IF(SUM(歳末募金!H287)=0,"",SUM(歳末募金!I287)/1000)</f>
        <v/>
      </c>
      <c r="W287" s="168" t="str">
        <f>IF(SUM(センター管理!H287)=0,"",SUM(センター管理!H287)/1000)</f>
        <v/>
      </c>
      <c r="X287" s="168" t="str">
        <f>IF(SUM(センター管理!I287)=0,"",SUM(センター管理!I287)/1000)</f>
        <v/>
      </c>
      <c r="Y287" s="168" t="str">
        <f>IF(SUM(センター管理!L287)=0,"",SUM(センター管理!L287)/1000)</f>
        <v/>
      </c>
      <c r="Z287" s="168" t="e">
        <f>IF(SUM(センター管理!#REF!)=0,"",SUM(センター管理!#REF!)/1000)</f>
        <v>#REF!</v>
      </c>
      <c r="AA287" s="168" t="str">
        <f>IF(SUM(居宅!H287)=0,"",SUM(居宅!H287)/1000)</f>
        <v/>
      </c>
      <c r="AB287" s="168" t="str">
        <f>IF(SUM(居宅!I287)=0,"",SUM(居宅!I287)/1000)</f>
        <v/>
      </c>
      <c r="AC287" s="168" t="str">
        <f>IF(SUM(居宅!L287)=0,"",SUM(居宅!L287)/1000)</f>
        <v/>
      </c>
      <c r="AD287" s="168" t="str">
        <f>IF(SUM(居宅!AB287)=0,"",SUM(居宅!AB287)/1000)</f>
        <v/>
      </c>
      <c r="AE287" s="168" t="str">
        <f>IF(SUM(居宅!AF287)=0,"",SUM(居宅!AF287)/1000)</f>
        <v/>
      </c>
      <c r="AF287" s="168" t="str">
        <f>IF(SUM(居宅!AP287)=0,"",SUM(居宅!AP287)/1000)</f>
        <v/>
      </c>
      <c r="AG287" s="168" t="str">
        <f>IF(SUM(居宅!AT287)=0,"",SUM(居宅!AT287)/1000)</f>
        <v/>
      </c>
      <c r="AH287" s="168" t="str">
        <f>IF(SUM(作業所!H287)=0,"",SUM(作業所!H287)/1000)</f>
        <v/>
      </c>
      <c r="AI287" s="168" t="str">
        <f>IF(SUM(作業所!I287)=0,"",SUM(作業所!I287)/1000)</f>
        <v/>
      </c>
      <c r="AJ287" s="168" t="str">
        <f>IF(SUM(作業所!K287)=0,"",SUM(作業所!K287)/1000)</f>
        <v/>
      </c>
      <c r="AK287" s="168" t="str">
        <f>IF(SUM(作業所!R287)=0,"",SUM(作業所!R287)/1000)</f>
        <v/>
      </c>
      <c r="AL287" s="621" t="str">
        <f>IF(SUM('市受託(公益)'!H287)=0,"",SUM('市受託(公益)'!H287)/1000)</f>
        <v/>
      </c>
      <c r="AM287" s="603"/>
      <c r="AN287" s="174"/>
      <c r="AO287" s="174"/>
      <c r="AP287" s="174"/>
    </row>
    <row r="288" spans="1:42" ht="13.8" hidden="1" outlineLevel="1">
      <c r="A288" s="170"/>
      <c r="D288" s="27" t="s">
        <v>487</v>
      </c>
      <c r="E288" s="47" t="s">
        <v>115</v>
      </c>
      <c r="F288" s="48"/>
      <c r="G288" s="172"/>
      <c r="H288" s="166">
        <v>607</v>
      </c>
      <c r="I288" s="166">
        <f t="shared" si="9"/>
        <v>350</v>
      </c>
      <c r="J288" s="166">
        <f t="shared" si="8"/>
        <v>-257</v>
      </c>
      <c r="K288" s="167">
        <f>IF(SUM(法人!H288)=0,"",SUM(法人!H288)/1000)</f>
        <v>25</v>
      </c>
      <c r="L288" s="168">
        <f>IF(SUM(地域!H288)=0,"",SUM(地域!H288)/1000)</f>
        <v>80</v>
      </c>
      <c r="M288" s="168">
        <f>IF(SUM(相談!H288)=0,"",SUM(相談!H288)/1000)</f>
        <v>4</v>
      </c>
      <c r="N288" s="168">
        <f>IF(SUM(相談!I288)=0,"",SUM(相談!I288)/1000)</f>
        <v>4</v>
      </c>
      <c r="O288" s="168" t="str">
        <f>IF(SUM(相談!M288)=0,"",SUM(相談!M288)/1000)</f>
        <v/>
      </c>
      <c r="P288" s="168" t="str">
        <f>IF(SUM(相談!Q288)=0,"",SUM(相談!Q288)/1000)</f>
        <v/>
      </c>
      <c r="Q288" s="168" t="str">
        <f>IF(SUM(基金!H288)=0,"",SUM(基金!H288)/1000)</f>
        <v/>
      </c>
      <c r="R288" s="168" t="str">
        <f>IF(SUM(善銀!H288)=0,"",SUM(善銀!H288)/1000)</f>
        <v/>
      </c>
      <c r="S288" s="168">
        <f>IF(SUM(一般募金!H288)=0,"",SUM(一般募金!H288)/1000)</f>
        <v>85</v>
      </c>
      <c r="T288" s="168" t="str">
        <f>IF(SUM(一般募金!I288)=0,"",SUM(一般募金!I288)/1000)</f>
        <v/>
      </c>
      <c r="U288" s="168">
        <f>IF(SUM(一般募金!K288)=0,"",SUM(一般募金!K288)/1000)</f>
        <v>85</v>
      </c>
      <c r="V288" s="168">
        <f>IF(SUM(歳末募金!H288)=0,"",SUM(歳末募金!I288)/1000)</f>
        <v>15</v>
      </c>
      <c r="W288" s="168" t="str">
        <f>IF(SUM(センター管理!H288)=0,"",SUM(センター管理!H288)/1000)</f>
        <v/>
      </c>
      <c r="X288" s="168" t="str">
        <f>IF(SUM(センター管理!I288)=0,"",SUM(センター管理!I288)/1000)</f>
        <v/>
      </c>
      <c r="Y288" s="168" t="str">
        <f>IF(SUM(センター管理!L288)=0,"",SUM(センター管理!L288)/1000)</f>
        <v/>
      </c>
      <c r="Z288" s="168" t="e">
        <f>IF(SUM(センター管理!#REF!)=0,"",SUM(センター管理!#REF!)/1000)</f>
        <v>#REF!</v>
      </c>
      <c r="AA288" s="168" t="str">
        <f>IF(SUM(居宅!H288)=0,"",SUM(居宅!H288)/1000)</f>
        <v/>
      </c>
      <c r="AB288" s="168" t="str">
        <f>IF(SUM(居宅!I288)=0,"",SUM(居宅!I288)/1000)</f>
        <v/>
      </c>
      <c r="AC288" s="168" t="str">
        <f>IF(SUM(居宅!L288)=0,"",SUM(居宅!L288)/1000)</f>
        <v/>
      </c>
      <c r="AD288" s="168" t="str">
        <f>IF(SUM(居宅!AB288)=0,"",SUM(居宅!AB288)/1000)</f>
        <v/>
      </c>
      <c r="AE288" s="168" t="str">
        <f>IF(SUM(居宅!AF288)=0,"",SUM(居宅!AF288)/1000)</f>
        <v/>
      </c>
      <c r="AF288" s="168" t="str">
        <f>IF(SUM(居宅!AP288)=0,"",SUM(居宅!AP288)/1000)</f>
        <v/>
      </c>
      <c r="AG288" s="168" t="str">
        <f>IF(SUM(居宅!AT288)=0,"",SUM(居宅!AT288)/1000)</f>
        <v/>
      </c>
      <c r="AH288" s="168">
        <f>IF(SUM(作業所!H288)=0,"",SUM(作業所!H288)/1000)</f>
        <v>71</v>
      </c>
      <c r="AI288" s="168" t="str">
        <f>IF(SUM(作業所!I288)=0,"",SUM(作業所!I288)/1000)</f>
        <v/>
      </c>
      <c r="AJ288" s="168">
        <f>IF(SUM(作業所!K288)=0,"",SUM(作業所!K288)/1000)</f>
        <v>15</v>
      </c>
      <c r="AK288" s="168">
        <f>IF(SUM(作業所!R288)=0,"",SUM(作業所!R288)/1000)</f>
        <v>56</v>
      </c>
      <c r="AL288" s="621">
        <f>IF(SUM('市受託(公益)'!H288)=0,"",SUM('市受託(公益)'!H288)/1000)</f>
        <v>70</v>
      </c>
      <c r="AM288" s="603" t="str">
        <f>IF(SUM('市受託(公益)'!I288)=0,"",SUM('市受託(公益)'!I288)/1000)</f>
        <v/>
      </c>
      <c r="AN288" s="174" t="str">
        <f>IF(SUM('市受託(公益)'!K288)=0,"",SUM('市受託(公益)'!K288)/1000)</f>
        <v/>
      </c>
      <c r="AO288" s="174">
        <f>IF(SUM('市受託(公益)'!M288)=0,"",SUM('市受託(公益)'!M288)/1000)</f>
        <v>50</v>
      </c>
      <c r="AP288" s="174" t="e">
        <f>IF(SUM('市受託(公益)'!#REF!)=0,"",SUM('市受託(公益)'!#REF!)/1000)</f>
        <v>#REF!</v>
      </c>
    </row>
    <row r="289" spans="1:42" ht="13.8" hidden="1" outlineLevel="1">
      <c r="A289" s="170"/>
      <c r="D289" s="23" t="s">
        <v>488</v>
      </c>
      <c r="E289" s="82" t="s">
        <v>127</v>
      </c>
      <c r="F289" s="48"/>
      <c r="G289" s="172"/>
      <c r="H289" s="166">
        <v>880</v>
      </c>
      <c r="I289" s="166">
        <f t="shared" si="9"/>
        <v>916</v>
      </c>
      <c r="J289" s="166">
        <f t="shared" si="8"/>
        <v>36</v>
      </c>
      <c r="K289" s="167" t="str">
        <f>IF(SUM(法人!H289)=0,"",SUM(法人!H289)/1000)</f>
        <v/>
      </c>
      <c r="L289" s="168">
        <f>IF(SUM(地域!H289)=0,"",SUM(地域!H289)/1000)</f>
        <v>312</v>
      </c>
      <c r="M289" s="168">
        <f>IF(SUM(相談!H289)=0,"",SUM(相談!H289)/1000)</f>
        <v>98</v>
      </c>
      <c r="N289" s="168">
        <f>IF(SUM(相談!I289)=0,"",SUM(相談!I289)/1000)</f>
        <v>35</v>
      </c>
      <c r="O289" s="168">
        <f>IF(SUM(相談!M289)=0,"",SUM(相談!M289)/1000)</f>
        <v>63</v>
      </c>
      <c r="P289" s="168" t="str">
        <f>IF(SUM(相談!Q289)=0,"",SUM(相談!Q289)/1000)</f>
        <v/>
      </c>
      <c r="Q289" s="168" t="str">
        <f>IF(SUM(基金!H289)=0,"",SUM(基金!H289)/1000)</f>
        <v/>
      </c>
      <c r="R289" s="168">
        <f>IF(SUM(善銀!H289)=0,"",SUM(善銀!H289)/1000)</f>
        <v>60</v>
      </c>
      <c r="S289" s="168">
        <f>IF(SUM(一般募金!H289)=0,"",SUM(一般募金!H289)/1000)</f>
        <v>269</v>
      </c>
      <c r="T289" s="168" t="str">
        <f>IF(SUM(一般募金!I289)=0,"",SUM(一般募金!I289)/1000)</f>
        <v/>
      </c>
      <c r="U289" s="168">
        <f>IF(SUM(一般募金!K289)=0,"",SUM(一般募金!K289)/1000)</f>
        <v>269</v>
      </c>
      <c r="V289" s="168">
        <f>IF(SUM(歳末募金!H289)=0,"",SUM(歳末募金!I289)/1000)</f>
        <v>10</v>
      </c>
      <c r="W289" s="168">
        <f>IF(SUM(センター管理!H289)=0,"",SUM(センター管理!H289)/1000)</f>
        <v>10</v>
      </c>
      <c r="X289" s="168" t="str">
        <f>IF(SUM(センター管理!I289)=0,"",SUM(センター管理!I289)/1000)</f>
        <v/>
      </c>
      <c r="Y289" s="168">
        <f>IF(SUM(センター管理!L289)=0,"",SUM(センター管理!L289)/1000)</f>
        <v>10</v>
      </c>
      <c r="Z289" s="168" t="e">
        <f>IF(SUM(センター管理!#REF!)=0,"",SUM(センター管理!#REF!)/1000)</f>
        <v>#REF!</v>
      </c>
      <c r="AA289" s="168">
        <f>IF(SUM(居宅!H289)=0,"",SUM(居宅!H289)/1000)</f>
        <v>25</v>
      </c>
      <c r="AB289" s="168">
        <f>IF(SUM(居宅!I289)=0,"",SUM(居宅!I289)/1000)</f>
        <v>25</v>
      </c>
      <c r="AC289" s="168" t="str">
        <f>IF(SUM(居宅!L289)=0,"",SUM(居宅!L289)/1000)</f>
        <v/>
      </c>
      <c r="AD289" s="168" t="str">
        <f>IF(SUM(居宅!AB289)=0,"",SUM(居宅!AB289)/1000)</f>
        <v/>
      </c>
      <c r="AE289" s="168" t="str">
        <f>IF(SUM(居宅!AF289)=0,"",SUM(居宅!AF289)/1000)</f>
        <v/>
      </c>
      <c r="AF289" s="168" t="str">
        <f>IF(SUM(居宅!AP289)=0,"",SUM(居宅!AP289)/1000)</f>
        <v/>
      </c>
      <c r="AG289" s="168" t="str">
        <f>IF(SUM(居宅!AT289)=0,"",SUM(居宅!AT289)/1000)</f>
        <v/>
      </c>
      <c r="AH289" s="168" t="str">
        <f>IF(SUM(作業所!H289)=0,"",SUM(作業所!H289)/1000)</f>
        <v/>
      </c>
      <c r="AI289" s="168" t="str">
        <f>IF(SUM(作業所!I289)=0,"",SUM(作業所!I289)/1000)</f>
        <v/>
      </c>
      <c r="AJ289" s="168" t="str">
        <f>IF(SUM(作業所!K289)=0,"",SUM(作業所!K289)/1000)</f>
        <v/>
      </c>
      <c r="AK289" s="168" t="str">
        <f>IF(SUM(作業所!R289)=0,"",SUM(作業所!R289)/1000)</f>
        <v/>
      </c>
      <c r="AL289" s="621">
        <f>IF(SUM('市受託(公益)'!H289)=0,"",SUM('市受託(公益)'!H289)/1000)</f>
        <v>132</v>
      </c>
      <c r="AM289" s="603">
        <f>IF(SUM('市受託(公益)'!I289)=0,"",SUM('市受託(公益)'!I289)/1000)</f>
        <v>22</v>
      </c>
      <c r="AN289" s="174">
        <f>IF(SUM('市受託(公益)'!K289)=0,"",SUM('市受託(公益)'!K289)/1000)</f>
        <v>30</v>
      </c>
      <c r="AO289" s="174">
        <f>IF(SUM('市受託(公益)'!M289)=0,"",SUM('市受託(公益)'!M289)/1000)</f>
        <v>80</v>
      </c>
      <c r="AP289" s="174" t="e">
        <f>IF(SUM('市受託(公益)'!#REF!)=0,"",SUM('市受託(公益)'!#REF!)/1000)</f>
        <v>#REF!</v>
      </c>
    </row>
    <row r="290" spans="1:42" ht="13.8" hidden="1" outlineLevel="1">
      <c r="A290" s="170"/>
      <c r="D290" s="27" t="s">
        <v>489</v>
      </c>
      <c r="E290" s="47" t="s">
        <v>129</v>
      </c>
      <c r="F290" s="48"/>
      <c r="G290" s="172"/>
      <c r="H290" s="166">
        <v>900</v>
      </c>
      <c r="I290" s="166">
        <f t="shared" si="9"/>
        <v>390</v>
      </c>
      <c r="J290" s="166">
        <f t="shared" si="8"/>
        <v>-510</v>
      </c>
      <c r="K290" s="167" t="str">
        <f>IF(SUM(法人!H290)=0,"",SUM(法人!H290)/1000)</f>
        <v/>
      </c>
      <c r="L290" s="168" t="str">
        <f>IF(SUM(地域!H290)=0,"",SUM(地域!H290)/1000)</f>
        <v/>
      </c>
      <c r="M290" s="168" t="str">
        <f>IF(SUM(相談!H290)=0,"",SUM(相談!H290)/1000)</f>
        <v/>
      </c>
      <c r="N290" s="168" t="str">
        <f>IF(SUM(相談!I290)=0,"",SUM(相談!I290)/1000)</f>
        <v/>
      </c>
      <c r="O290" s="168" t="str">
        <f>IF(SUM(相談!M290)=0,"",SUM(相談!M290)/1000)</f>
        <v/>
      </c>
      <c r="P290" s="168" t="str">
        <f>IF(SUM(相談!Q290)=0,"",SUM(相談!Q290)/1000)</f>
        <v/>
      </c>
      <c r="Q290" s="168">
        <f>IF(SUM(基金!H290)=0,"",SUM(基金!H290)/1000)</f>
        <v>30</v>
      </c>
      <c r="R290" s="168" t="str">
        <f>IF(SUM(善銀!H290)=0,"",SUM(善銀!H290)/1000)</f>
        <v/>
      </c>
      <c r="S290" s="168">
        <f>IF(SUM(一般募金!H290)=0,"",SUM(一般募金!H290)/1000)</f>
        <v>50</v>
      </c>
      <c r="T290" s="168" t="str">
        <f>IF(SUM(一般募金!I290)=0,"",SUM(一般募金!I290)/1000)</f>
        <v/>
      </c>
      <c r="U290" s="168">
        <f>IF(SUM(一般募金!K290)=0,"",SUM(一般募金!K290)/1000)</f>
        <v>50</v>
      </c>
      <c r="V290" s="168" t="str">
        <f>IF(SUM(歳末募金!H290)=0,"",SUM(歳末募金!I290)/1000)</f>
        <v/>
      </c>
      <c r="W290" s="168" t="str">
        <f>IF(SUM(センター管理!H290)=0,"",SUM(センター管理!H290)/1000)</f>
        <v/>
      </c>
      <c r="X290" s="168" t="str">
        <f>IF(SUM(センター管理!I290)=0,"",SUM(センター管理!I290)/1000)</f>
        <v/>
      </c>
      <c r="Y290" s="168" t="str">
        <f>IF(SUM(センター管理!L290)=0,"",SUM(センター管理!L290)/1000)</f>
        <v/>
      </c>
      <c r="Z290" s="168" t="e">
        <f>IF(SUM(センター管理!#REF!)=0,"",SUM(センター管理!#REF!)/1000)</f>
        <v>#REF!</v>
      </c>
      <c r="AA290" s="168">
        <f>IF(SUM(居宅!H290)=0,"",SUM(居宅!H290)/1000)</f>
        <v>180</v>
      </c>
      <c r="AB290" s="168" t="str">
        <f>IF(SUM(居宅!I290)=0,"",SUM(居宅!I290)/1000)</f>
        <v/>
      </c>
      <c r="AC290" s="168" t="str">
        <f>IF(SUM(居宅!L290)=0,"",SUM(居宅!L290)/1000)</f>
        <v/>
      </c>
      <c r="AD290" s="168" t="str">
        <f>IF(SUM(居宅!AB290)=0,"",SUM(居宅!AB290)/1000)</f>
        <v/>
      </c>
      <c r="AE290" s="168" t="str">
        <f>IF(SUM(居宅!AF290)=0,"",SUM(居宅!AF290)/1000)</f>
        <v/>
      </c>
      <c r="AF290" s="168">
        <f>IF(SUM(居宅!AP290)=0,"",SUM(居宅!AP290)/1000)</f>
        <v>160</v>
      </c>
      <c r="AG290" s="168">
        <f>IF(SUM(居宅!AT290)=0,"",SUM(居宅!AT290)/1000)</f>
        <v>20</v>
      </c>
      <c r="AH290" s="168">
        <f>IF(SUM(作業所!H290)=0,"",SUM(作業所!H290)/1000)</f>
        <v>130</v>
      </c>
      <c r="AI290" s="168" t="str">
        <f>IF(SUM(作業所!I290)=0,"",SUM(作業所!I290)/1000)</f>
        <v/>
      </c>
      <c r="AJ290" s="168">
        <f>IF(SUM(作業所!K290)=0,"",SUM(作業所!K290)/1000)</f>
        <v>100</v>
      </c>
      <c r="AK290" s="168">
        <f>IF(SUM(作業所!R290)=0,"",SUM(作業所!R290)/1000)</f>
        <v>30</v>
      </c>
      <c r="AL290" s="621" t="str">
        <f>IF(SUM('市受託(公益)'!H290)=0,"",SUM('市受託(公益)'!H290)/1000)</f>
        <v/>
      </c>
      <c r="AM290" s="603" t="str">
        <f>IF(SUM('市受託(公益)'!I290)=0,"",SUM('市受託(公益)'!I290)/1000)</f>
        <v/>
      </c>
      <c r="AN290" s="174" t="str">
        <f>IF(SUM('市受託(公益)'!K290)=0,"",SUM('市受託(公益)'!K290)/1000)</f>
        <v/>
      </c>
      <c r="AO290" s="174" t="str">
        <f>IF(SUM('市受託(公益)'!M290)=0,"",SUM('市受託(公益)'!M290)/1000)</f>
        <v/>
      </c>
      <c r="AP290" s="174" t="e">
        <f>IF(SUM('市受託(公益)'!#REF!)=0,"",SUM('市受託(公益)'!#REF!)/1000)</f>
        <v>#REF!</v>
      </c>
    </row>
    <row r="291" spans="1:42" ht="13.8" hidden="1" outlineLevel="1">
      <c r="A291" s="170"/>
      <c r="D291" s="27" t="s">
        <v>490</v>
      </c>
      <c r="E291" s="47" t="s">
        <v>136</v>
      </c>
      <c r="F291" s="48"/>
      <c r="G291" s="172"/>
      <c r="H291" s="166">
        <v>3461</v>
      </c>
      <c r="I291" s="166">
        <f t="shared" si="9"/>
        <v>2570</v>
      </c>
      <c r="J291" s="166">
        <f t="shared" si="8"/>
        <v>-891</v>
      </c>
      <c r="K291" s="167" t="str">
        <f>IF(SUM(法人!H291)=0,"",SUM(法人!H291)/1000)</f>
        <v/>
      </c>
      <c r="L291" s="168">
        <f>IF(SUM(地域!H291)=0,"",SUM(地域!H291)/1000)</f>
        <v>389</v>
      </c>
      <c r="M291" s="168">
        <f>IF(SUM(相談!H291)=0,"",SUM(相談!H291)/1000)</f>
        <v>228</v>
      </c>
      <c r="N291" s="168">
        <f>IF(SUM(相談!I291)=0,"",SUM(相談!I291)/1000)</f>
        <v>40</v>
      </c>
      <c r="O291" s="168">
        <f>IF(SUM(相談!M291)=0,"",SUM(相談!M291)/1000)</f>
        <v>111</v>
      </c>
      <c r="P291" s="168">
        <f>IF(SUM(相談!Q291)=0,"",SUM(相談!Q291)/1000)</f>
        <v>77</v>
      </c>
      <c r="Q291" s="168">
        <f>IF(SUM(基金!H291)=0,"",SUM(基金!H291)/1000)</f>
        <v>17</v>
      </c>
      <c r="R291" s="168">
        <f>IF(SUM(善銀!H291)=0,"",SUM(善銀!H291)/1000)</f>
        <v>53</v>
      </c>
      <c r="S291" s="168">
        <f>IF(SUM(一般募金!H291)=0,"",SUM(一般募金!H291)/1000)</f>
        <v>374</v>
      </c>
      <c r="T291" s="168" t="str">
        <f>IF(SUM(一般募金!I291)=0,"",SUM(一般募金!I291)/1000)</f>
        <v/>
      </c>
      <c r="U291" s="168">
        <f>IF(SUM(一般募金!K291)=0,"",SUM(一般募金!K291)/1000)</f>
        <v>374</v>
      </c>
      <c r="V291" s="168">
        <f>IF(SUM(歳末募金!H291)=0,"",SUM(歳末募金!I291)/1000)</f>
        <v>18</v>
      </c>
      <c r="W291" s="168">
        <f>IF(SUM(センター管理!H291)=0,"",SUM(センター管理!H291)/1000)</f>
        <v>25</v>
      </c>
      <c r="X291" s="168" t="str">
        <f>IF(SUM(センター管理!I291)=0,"",SUM(センター管理!I291)/1000)</f>
        <v/>
      </c>
      <c r="Y291" s="168">
        <f>IF(SUM(センター管理!L291)=0,"",SUM(センター管理!L291)/1000)</f>
        <v>25</v>
      </c>
      <c r="Z291" s="168" t="e">
        <f>IF(SUM(センター管理!#REF!)=0,"",SUM(センター管理!#REF!)/1000)</f>
        <v>#REF!</v>
      </c>
      <c r="AA291" s="168">
        <f>IF(SUM(居宅!H291)=0,"",SUM(居宅!H291)/1000)</f>
        <v>1140</v>
      </c>
      <c r="AB291" s="168">
        <f>IF(SUM(居宅!I291)=0,"",SUM(居宅!I291)/1000)</f>
        <v>132</v>
      </c>
      <c r="AC291" s="168">
        <f>IF(SUM(居宅!L291)=0,"",SUM(居宅!L291)/1000)</f>
        <v>300</v>
      </c>
      <c r="AD291" s="168">
        <f>IF(SUM(居宅!AB291)=0,"",SUM(居宅!AB291)/1000)</f>
        <v>24</v>
      </c>
      <c r="AE291" s="168">
        <f>IF(SUM(居宅!AF291)=0,"",SUM(居宅!AF291)/1000)</f>
        <v>174</v>
      </c>
      <c r="AF291" s="168">
        <f>IF(SUM(居宅!AP291)=0,"",SUM(居宅!AP291)/1000)</f>
        <v>54</v>
      </c>
      <c r="AG291" s="168">
        <f>IF(SUM(居宅!AT291)=0,"",SUM(居宅!AT291)/1000)</f>
        <v>456</v>
      </c>
      <c r="AH291" s="168">
        <f>IF(SUM(作業所!H291)=0,"",SUM(作業所!H291)/1000)</f>
        <v>90</v>
      </c>
      <c r="AI291" s="168" t="str">
        <f>IF(SUM(作業所!I291)=0,"",SUM(作業所!I291)/1000)</f>
        <v/>
      </c>
      <c r="AJ291" s="168">
        <f>IF(SUM(作業所!K291)=0,"",SUM(作業所!K291)/1000)</f>
        <v>60</v>
      </c>
      <c r="AK291" s="168">
        <f>IF(SUM(作業所!R291)=0,"",SUM(作業所!R291)/1000)</f>
        <v>30</v>
      </c>
      <c r="AL291" s="621">
        <f>IF(SUM('市受託(公益)'!H291)=0,"",SUM('市受託(公益)'!H291)/1000)</f>
        <v>236</v>
      </c>
      <c r="AM291" s="605">
        <f>IF(SUM('市受託(公益)'!I291)=0,"",SUM('市受託(公益)'!I291)/1000)</f>
        <v>12</v>
      </c>
      <c r="AN291" s="177">
        <f>IF(SUM('市受託(公益)'!K291)=0,"",SUM('市受託(公益)'!K291)/1000)</f>
        <v>48</v>
      </c>
      <c r="AO291" s="177">
        <f>IF(SUM('市受託(公益)'!M291)=0,"",SUM('市受託(公益)'!M291)/1000)</f>
        <v>136</v>
      </c>
      <c r="AP291" s="177" t="e">
        <f>IF(SUM('市受託(公益)'!#REF!)=0,"",SUM('市受託(公益)'!#REF!)/1000)</f>
        <v>#REF!</v>
      </c>
    </row>
    <row r="292" spans="1:42" ht="13.8" hidden="1" outlineLevel="3">
      <c r="A292" s="170"/>
      <c r="F292" s="178" t="s">
        <v>705</v>
      </c>
      <c r="G292" s="43" t="s">
        <v>836</v>
      </c>
      <c r="H292" s="166">
        <v>2207</v>
      </c>
      <c r="I292" s="166">
        <f t="shared" si="9"/>
        <v>1423</v>
      </c>
      <c r="J292" s="166">
        <f t="shared" si="8"/>
        <v>-784</v>
      </c>
      <c r="K292" s="167" t="str">
        <f>IF(SUM(法人!H292)=0,"",SUM(法人!H292)/1000)</f>
        <v/>
      </c>
      <c r="L292" s="168">
        <f>IF(SUM(地域!H292)=0,"",SUM(地域!H292)/1000)</f>
        <v>79</v>
      </c>
      <c r="M292" s="168">
        <f>IF(SUM(相談!H292)=0,"",SUM(相談!H292)/1000)</f>
        <v>118</v>
      </c>
      <c r="N292" s="168">
        <f>IF(SUM(相談!I292)=0,"",SUM(相談!I292)/1000)</f>
        <v>20</v>
      </c>
      <c r="O292" s="168">
        <f>IF(SUM(相談!M292)=0,"",SUM(相談!M292)/1000)</f>
        <v>68</v>
      </c>
      <c r="P292" s="168">
        <f>IF(SUM(相談!Q292)=0,"",SUM(相談!Q292)/1000)</f>
        <v>30</v>
      </c>
      <c r="Q292" s="168" t="str">
        <f>IF(SUM(基金!H292)=0,"",SUM(基金!H292)/1000)</f>
        <v/>
      </c>
      <c r="R292" s="168">
        <f>IF(SUM(善銀!H292)=0,"",SUM(善銀!H292)/1000)</f>
        <v>42</v>
      </c>
      <c r="S292" s="168" t="str">
        <f>IF(SUM(一般募金!H292)=0,"",SUM(一般募金!H292)/1000)</f>
        <v/>
      </c>
      <c r="T292" s="168" t="str">
        <f>IF(SUM(一般募金!I292)=0,"",SUM(一般募金!I292)/1000)</f>
        <v/>
      </c>
      <c r="U292" s="168" t="str">
        <f>IF(SUM(一般募金!K292)=0,"",SUM(一般募金!K292)/1000)</f>
        <v/>
      </c>
      <c r="V292" s="168" t="str">
        <f>IF(SUM(歳末募金!H292)=0,"",SUM(歳末募金!I292)/1000)</f>
        <v/>
      </c>
      <c r="W292" s="168" t="str">
        <f>IF(SUM(センター管理!H292)=0,"",SUM(センター管理!H292)/1000)</f>
        <v/>
      </c>
      <c r="X292" s="168" t="str">
        <f>IF(SUM(センター管理!I292)=0,"",SUM(センター管理!I292)/1000)</f>
        <v/>
      </c>
      <c r="Y292" s="168" t="str">
        <f>IF(SUM(センター管理!L292)=0,"",SUM(センター管理!L292)/1000)</f>
        <v/>
      </c>
      <c r="Z292" s="168" t="e">
        <f>IF(SUM(センター管理!#REF!)=0,"",SUM(センター管理!#REF!)/1000)</f>
        <v>#REF!</v>
      </c>
      <c r="AA292" s="168">
        <f>IF(SUM(居宅!H292)=0,"",SUM(居宅!H292)/1000)</f>
        <v>1055</v>
      </c>
      <c r="AB292" s="168">
        <f>IF(SUM(居宅!I292)=0,"",SUM(居宅!I292)/1000)</f>
        <v>47</v>
      </c>
      <c r="AC292" s="168">
        <f>IF(SUM(居宅!L292)=0,"",SUM(居宅!L292)/1000)</f>
        <v>300</v>
      </c>
      <c r="AD292" s="168">
        <f>IF(SUM(居宅!AB292)=0,"",SUM(居宅!AB292)/1000)</f>
        <v>24</v>
      </c>
      <c r="AE292" s="168">
        <f>IF(SUM(居宅!AF292)=0,"",SUM(居宅!AF292)/1000)</f>
        <v>174</v>
      </c>
      <c r="AF292" s="168">
        <f>IF(SUM(居宅!AP292)=0,"",SUM(居宅!AP292)/1000)</f>
        <v>54</v>
      </c>
      <c r="AG292" s="168">
        <f>IF(SUM(居宅!AT292)=0,"",SUM(居宅!AT292)/1000)</f>
        <v>456</v>
      </c>
      <c r="AH292" s="168">
        <f>IF(SUM(作業所!H292)=0,"",SUM(作業所!H292)/1000)</f>
        <v>84</v>
      </c>
      <c r="AI292" s="168" t="str">
        <f>IF(SUM(作業所!I292)=0,"",SUM(作業所!I292)/1000)</f>
        <v/>
      </c>
      <c r="AJ292" s="168">
        <f>IF(SUM(作業所!K292)=0,"",SUM(作業所!K292)/1000)</f>
        <v>60</v>
      </c>
      <c r="AK292" s="168">
        <f>IF(SUM(作業所!R292)=0,"",SUM(作業所!R292)/1000)</f>
        <v>24</v>
      </c>
      <c r="AL292" s="621">
        <f>IF(SUM('市受託(公益)'!H292)=0,"",SUM('市受託(公益)'!H292)/1000)</f>
        <v>45</v>
      </c>
      <c r="AM292" s="603"/>
      <c r="AN292" s="174"/>
      <c r="AO292" s="174"/>
      <c r="AP292" s="174"/>
    </row>
    <row r="293" spans="1:42" ht="13.8" hidden="1" outlineLevel="3">
      <c r="A293" s="170"/>
      <c r="F293" s="178" t="s">
        <v>706</v>
      </c>
      <c r="G293" s="43" t="s">
        <v>837</v>
      </c>
      <c r="H293" s="166">
        <v>1167</v>
      </c>
      <c r="I293" s="166">
        <f t="shared" si="9"/>
        <v>1125</v>
      </c>
      <c r="J293" s="166">
        <f t="shared" si="8"/>
        <v>-42</v>
      </c>
      <c r="K293" s="167" t="str">
        <f>IF(SUM(法人!H293)=0,"",SUM(法人!H293)/1000)</f>
        <v/>
      </c>
      <c r="L293" s="168">
        <f>IF(SUM(地域!H293)=0,"",SUM(地域!H293)/1000)</f>
        <v>310</v>
      </c>
      <c r="M293" s="168">
        <f>IF(SUM(相談!H293)=0,"",SUM(相談!H293)/1000)</f>
        <v>110</v>
      </c>
      <c r="N293" s="168">
        <f>IF(SUM(相談!I293)=0,"",SUM(相談!I293)/1000)</f>
        <v>20</v>
      </c>
      <c r="O293" s="168">
        <f>IF(SUM(相談!M293)=0,"",SUM(相談!M293)/1000)</f>
        <v>43</v>
      </c>
      <c r="P293" s="168">
        <f>IF(SUM(相談!Q293)=0,"",SUM(相談!Q293)/1000)</f>
        <v>47</v>
      </c>
      <c r="Q293" s="168">
        <f>IF(SUM(基金!H293)=0,"",SUM(基金!H293)/1000)</f>
        <v>17</v>
      </c>
      <c r="R293" s="168">
        <f>IF(SUM(善銀!H293)=0,"",SUM(善銀!H293)/1000)</f>
        <v>11</v>
      </c>
      <c r="S293" s="168">
        <f>IF(SUM(一般募金!H293)=0,"",SUM(一般募金!H293)/1000)</f>
        <v>364</v>
      </c>
      <c r="T293" s="168" t="str">
        <f>IF(SUM(一般募金!I293)=0,"",SUM(一般募金!I293)/1000)</f>
        <v/>
      </c>
      <c r="U293" s="168">
        <f>IF(SUM(一般募金!K293)=0,"",SUM(一般募金!K293)/1000)</f>
        <v>364</v>
      </c>
      <c r="V293" s="168">
        <f>IF(SUM(歳末募金!H293)=0,"",SUM(歳末募金!I293)/1000)</f>
        <v>18</v>
      </c>
      <c r="W293" s="168">
        <f>IF(SUM(センター管理!H293)=0,"",SUM(センター管理!H293)/1000)</f>
        <v>25</v>
      </c>
      <c r="X293" s="168" t="str">
        <f>IF(SUM(センター管理!I293)=0,"",SUM(センター管理!I293)/1000)</f>
        <v/>
      </c>
      <c r="Y293" s="168">
        <f>IF(SUM(センター管理!L293)=0,"",SUM(センター管理!L293)/1000)</f>
        <v>25</v>
      </c>
      <c r="Z293" s="168" t="e">
        <f>IF(SUM(センター管理!#REF!)=0,"",SUM(センター管理!#REF!)/1000)</f>
        <v>#REF!</v>
      </c>
      <c r="AA293" s="168">
        <f>IF(SUM(居宅!H293)=0,"",SUM(居宅!H293)/1000)</f>
        <v>85</v>
      </c>
      <c r="AB293" s="168">
        <f>IF(SUM(居宅!I293)=0,"",SUM(居宅!I293)/1000)</f>
        <v>85</v>
      </c>
      <c r="AC293" s="168" t="str">
        <f>IF(SUM(居宅!L293)=0,"",SUM(居宅!L293)/1000)</f>
        <v/>
      </c>
      <c r="AD293" s="168" t="str">
        <f>IF(SUM(居宅!AB293)=0,"",SUM(居宅!AB293)/1000)</f>
        <v/>
      </c>
      <c r="AE293" s="168" t="str">
        <f>IF(SUM(居宅!AF293)=0,"",SUM(居宅!AF293)/1000)</f>
        <v/>
      </c>
      <c r="AF293" s="168" t="str">
        <f>IF(SUM(居宅!AP293)=0,"",SUM(居宅!AP293)/1000)</f>
        <v/>
      </c>
      <c r="AG293" s="168" t="str">
        <f>IF(SUM(居宅!AT293)=0,"",SUM(居宅!AT293)/1000)</f>
        <v/>
      </c>
      <c r="AH293" s="168">
        <f>IF(SUM(作業所!H293)=0,"",SUM(作業所!H293)/1000)</f>
        <v>6</v>
      </c>
      <c r="AI293" s="168" t="str">
        <f>IF(SUM(作業所!I293)=0,"",SUM(作業所!I293)/1000)</f>
        <v/>
      </c>
      <c r="AJ293" s="168" t="str">
        <f>IF(SUM(作業所!K293)=0,"",SUM(作業所!K293)/1000)</f>
        <v/>
      </c>
      <c r="AK293" s="168">
        <f>IF(SUM(作業所!R293)=0,"",SUM(作業所!R293)/1000)</f>
        <v>6</v>
      </c>
      <c r="AL293" s="621">
        <f>IF(SUM('市受託(公益)'!H293)=0,"",SUM('市受託(公益)'!H293)/1000)</f>
        <v>179</v>
      </c>
      <c r="AM293" s="603"/>
      <c r="AN293" s="174"/>
      <c r="AO293" s="174"/>
      <c r="AP293" s="174"/>
    </row>
    <row r="294" spans="1:42" ht="13.8" hidden="1" outlineLevel="3">
      <c r="A294" s="170"/>
      <c r="F294" s="178" t="s">
        <v>708</v>
      </c>
      <c r="G294" s="43" t="s">
        <v>712</v>
      </c>
      <c r="H294" s="166">
        <v>87</v>
      </c>
      <c r="I294" s="166">
        <f t="shared" si="9"/>
        <v>22</v>
      </c>
      <c r="J294" s="166">
        <f t="shared" si="8"/>
        <v>-65</v>
      </c>
      <c r="K294" s="167" t="str">
        <f>IF(SUM(法人!H294)=0,"",SUM(法人!H294)/1000)</f>
        <v/>
      </c>
      <c r="L294" s="168" t="str">
        <f>IF(SUM(地域!H294)=0,"",SUM(地域!H294)/1000)</f>
        <v/>
      </c>
      <c r="M294" s="168" t="str">
        <f>IF(SUM(相談!H294)=0,"",SUM(相談!H294)/1000)</f>
        <v/>
      </c>
      <c r="N294" s="168" t="str">
        <f>IF(SUM(相談!I294)=0,"",SUM(相談!I294)/1000)</f>
        <v/>
      </c>
      <c r="O294" s="168" t="str">
        <f>IF(SUM(相談!M294)=0,"",SUM(相談!M294)/1000)</f>
        <v/>
      </c>
      <c r="P294" s="168" t="str">
        <f>IF(SUM(相談!Q294)=0,"",SUM(相談!Q294)/1000)</f>
        <v/>
      </c>
      <c r="Q294" s="168" t="str">
        <f>IF(SUM(基金!H294)=0,"",SUM(基金!H294)/1000)</f>
        <v/>
      </c>
      <c r="R294" s="168" t="str">
        <f>IF(SUM(善銀!H294)=0,"",SUM(善銀!H294)/1000)</f>
        <v/>
      </c>
      <c r="S294" s="168">
        <f>IF(SUM(一般募金!H294)=0,"",SUM(一般募金!H294)/1000)</f>
        <v>10</v>
      </c>
      <c r="T294" s="168" t="str">
        <f>IF(SUM(一般募金!I294)=0,"",SUM(一般募金!I294)/1000)</f>
        <v/>
      </c>
      <c r="U294" s="168">
        <f>IF(SUM(一般募金!K294)=0,"",SUM(一般募金!K294)/1000)</f>
        <v>10</v>
      </c>
      <c r="V294" s="168" t="str">
        <f>IF(SUM(歳末募金!H294)=0,"",SUM(歳末募金!I294)/1000)</f>
        <v/>
      </c>
      <c r="W294" s="168" t="str">
        <f>IF(SUM(センター管理!H294)=0,"",SUM(センター管理!H294)/1000)</f>
        <v/>
      </c>
      <c r="X294" s="168" t="str">
        <f>IF(SUM(センター管理!I294)=0,"",SUM(センター管理!I294)/1000)</f>
        <v/>
      </c>
      <c r="Y294" s="168" t="str">
        <f>IF(SUM(センター管理!L294)=0,"",SUM(センター管理!L294)/1000)</f>
        <v/>
      </c>
      <c r="Z294" s="168" t="e">
        <f>IF(SUM(センター管理!#REF!)=0,"",SUM(センター管理!#REF!)/1000)</f>
        <v>#REF!</v>
      </c>
      <c r="AA294" s="168" t="str">
        <f>IF(SUM(居宅!H294)=0,"",SUM(居宅!H294)/1000)</f>
        <v/>
      </c>
      <c r="AB294" s="168" t="str">
        <f>IF(SUM(居宅!I294)=0,"",SUM(居宅!I294)/1000)</f>
        <v/>
      </c>
      <c r="AC294" s="168" t="str">
        <f>IF(SUM(居宅!L294)=0,"",SUM(居宅!L294)/1000)</f>
        <v/>
      </c>
      <c r="AD294" s="168" t="str">
        <f>IF(SUM(居宅!AB294)=0,"",SUM(居宅!AB294)/1000)</f>
        <v/>
      </c>
      <c r="AE294" s="168" t="str">
        <f>IF(SUM(居宅!AF294)=0,"",SUM(居宅!AF294)/1000)</f>
        <v/>
      </c>
      <c r="AF294" s="168" t="str">
        <f>IF(SUM(居宅!AP294)=0,"",SUM(居宅!AP294)/1000)</f>
        <v/>
      </c>
      <c r="AG294" s="168" t="str">
        <f>IF(SUM(居宅!AT294)=0,"",SUM(居宅!AT294)/1000)</f>
        <v/>
      </c>
      <c r="AH294" s="168" t="str">
        <f>IF(SUM(作業所!H294)=0,"",SUM(作業所!H294)/1000)</f>
        <v/>
      </c>
      <c r="AI294" s="168" t="str">
        <f>IF(SUM(作業所!I294)=0,"",SUM(作業所!I294)/1000)</f>
        <v/>
      </c>
      <c r="AJ294" s="168" t="str">
        <f>IF(SUM(作業所!K294)=0,"",SUM(作業所!K294)/1000)</f>
        <v/>
      </c>
      <c r="AK294" s="168" t="str">
        <f>IF(SUM(作業所!R294)=0,"",SUM(作業所!R294)/1000)</f>
        <v/>
      </c>
      <c r="AL294" s="621">
        <f>IF(SUM('市受託(公益)'!H294)=0,"",SUM('市受託(公益)'!H294)/1000)</f>
        <v>12</v>
      </c>
      <c r="AM294" s="603"/>
      <c r="AN294" s="174"/>
      <c r="AO294" s="174"/>
      <c r="AP294" s="174"/>
    </row>
    <row r="295" spans="1:42" ht="13.8" hidden="1" outlineLevel="1">
      <c r="A295" s="170"/>
      <c r="D295" s="27" t="s">
        <v>491</v>
      </c>
      <c r="E295" s="47" t="s">
        <v>138</v>
      </c>
      <c r="F295" s="48"/>
      <c r="G295" s="172"/>
      <c r="H295" s="166">
        <v>72</v>
      </c>
      <c r="I295" s="166">
        <f t="shared" si="9"/>
        <v>80</v>
      </c>
      <c r="J295" s="166">
        <f t="shared" si="8"/>
        <v>8</v>
      </c>
      <c r="K295" s="167" t="str">
        <f>IF(SUM(法人!H295)=0,"",SUM(法人!H295)/1000)</f>
        <v/>
      </c>
      <c r="L295" s="168">
        <f>IF(SUM(地域!H295)=0,"",SUM(地域!H295)/1000)</f>
        <v>32</v>
      </c>
      <c r="M295" s="168" t="str">
        <f>IF(SUM(相談!H295)=0,"",SUM(相談!H295)/1000)</f>
        <v/>
      </c>
      <c r="N295" s="168" t="str">
        <f>IF(SUM(相談!I295)=0,"",SUM(相談!I295)/1000)</f>
        <v/>
      </c>
      <c r="O295" s="168" t="str">
        <f>IF(SUM(相談!M295)=0,"",SUM(相談!M295)/1000)</f>
        <v/>
      </c>
      <c r="P295" s="168" t="str">
        <f>IF(SUM(相談!Q295)=0,"",SUM(相談!Q295)/1000)</f>
        <v/>
      </c>
      <c r="Q295" s="168">
        <f>IF(SUM(基金!H295)=0,"",SUM(基金!H295)/1000)</f>
        <v>3</v>
      </c>
      <c r="R295" s="168">
        <f>IF(SUM(善銀!H295)=0,"",SUM(善銀!H295)/1000)</f>
        <v>3</v>
      </c>
      <c r="S295" s="168">
        <f>IF(SUM(一般募金!H295)=0,"",SUM(一般募金!H295)/1000)</f>
        <v>18</v>
      </c>
      <c r="T295" s="168" t="str">
        <f>IF(SUM(一般募金!I295)=0,"",SUM(一般募金!I295)/1000)</f>
        <v/>
      </c>
      <c r="U295" s="168">
        <f>IF(SUM(一般募金!K295)=0,"",SUM(一般募金!K295)/1000)</f>
        <v>18</v>
      </c>
      <c r="V295" s="168">
        <f>IF(SUM(歳末募金!H295)=0,"",SUM(歳末募金!I295)/1000)</f>
        <v>2</v>
      </c>
      <c r="W295" s="168">
        <f>IF(SUM(センター管理!H295)=0,"",SUM(センター管理!H295)/1000)</f>
        <v>8</v>
      </c>
      <c r="X295" s="168" t="str">
        <f>IF(SUM(センター管理!I295)=0,"",SUM(センター管理!I295)/1000)</f>
        <v/>
      </c>
      <c r="Y295" s="168">
        <f>IF(SUM(センター管理!L295)=0,"",SUM(センター管理!L295)/1000)</f>
        <v>8</v>
      </c>
      <c r="Z295" s="168" t="e">
        <f>IF(SUM(センター管理!#REF!)=0,"",SUM(センター管理!#REF!)/1000)</f>
        <v>#REF!</v>
      </c>
      <c r="AA295" s="168" t="str">
        <f>IF(SUM(居宅!H295)=0,"",SUM(居宅!H295)/1000)</f>
        <v/>
      </c>
      <c r="AB295" s="168" t="str">
        <f>IF(SUM(居宅!I295)=0,"",SUM(居宅!I295)/1000)</f>
        <v/>
      </c>
      <c r="AC295" s="168" t="str">
        <f>IF(SUM(居宅!L295)=0,"",SUM(居宅!L295)/1000)</f>
        <v/>
      </c>
      <c r="AD295" s="168" t="str">
        <f>IF(SUM(居宅!AB295)=0,"",SUM(居宅!AB295)/1000)</f>
        <v/>
      </c>
      <c r="AE295" s="168" t="str">
        <f>IF(SUM(居宅!AF295)=0,"",SUM(居宅!AF295)/1000)</f>
        <v/>
      </c>
      <c r="AF295" s="168" t="str">
        <f>IF(SUM(居宅!AP295)=0,"",SUM(居宅!AP295)/1000)</f>
        <v/>
      </c>
      <c r="AG295" s="168" t="str">
        <f>IF(SUM(居宅!AT295)=0,"",SUM(居宅!AT295)/1000)</f>
        <v/>
      </c>
      <c r="AH295" s="168" t="str">
        <f>IF(SUM(作業所!H295)=0,"",SUM(作業所!H295)/1000)</f>
        <v/>
      </c>
      <c r="AI295" s="168" t="str">
        <f>IF(SUM(作業所!I295)=0,"",SUM(作業所!I295)/1000)</f>
        <v/>
      </c>
      <c r="AJ295" s="168" t="str">
        <f>IF(SUM(作業所!K295)=0,"",SUM(作業所!K295)/1000)</f>
        <v/>
      </c>
      <c r="AK295" s="168" t="str">
        <f>IF(SUM(作業所!R295)=0,"",SUM(作業所!R295)/1000)</f>
        <v/>
      </c>
      <c r="AL295" s="621">
        <f>IF(SUM('市受託(公益)'!H295)=0,"",SUM('市受託(公益)'!H295)/1000)</f>
        <v>14</v>
      </c>
      <c r="AM295" s="605" t="str">
        <f>IF(SUM('市受託(公益)'!I295)=0,"",SUM('市受託(公益)'!I295)/1000)</f>
        <v/>
      </c>
      <c r="AN295" s="177" t="str">
        <f>IF(SUM('市受託(公益)'!K295)=0,"",SUM('市受託(公益)'!K295)/1000)</f>
        <v/>
      </c>
      <c r="AO295" s="177">
        <f>IF(SUM('市受託(公益)'!M295)=0,"",SUM('市受託(公益)'!M295)/1000)</f>
        <v>8</v>
      </c>
      <c r="AP295" s="177" t="e">
        <f>IF(SUM('市受託(公益)'!#REF!)=0,"",SUM('市受託(公益)'!#REF!)/1000)</f>
        <v>#REF!</v>
      </c>
    </row>
    <row r="296" spans="1:42" ht="13.8" hidden="1" outlineLevel="1">
      <c r="A296" s="170"/>
      <c r="D296" s="27" t="s">
        <v>492</v>
      </c>
      <c r="E296" s="47" t="s">
        <v>137</v>
      </c>
      <c r="F296" s="48"/>
      <c r="G296" s="172"/>
      <c r="H296" s="166">
        <v>77</v>
      </c>
      <c r="I296" s="166">
        <f t="shared" si="9"/>
        <v>45</v>
      </c>
      <c r="J296" s="166">
        <f t="shared" si="8"/>
        <v>-32</v>
      </c>
      <c r="K296" s="167" t="str">
        <f>IF(SUM(法人!H296)=0,"",SUM(法人!H296)/1000)</f>
        <v/>
      </c>
      <c r="L296" s="168">
        <f>IF(SUM(地域!H296)=0,"",SUM(地域!H296)/1000)</f>
        <v>30</v>
      </c>
      <c r="M296" s="168" t="str">
        <f>IF(SUM(相談!H296)=0,"",SUM(相談!H296)/1000)</f>
        <v/>
      </c>
      <c r="N296" s="168" t="str">
        <f>IF(SUM(相談!I296)=0,"",SUM(相談!I296)/1000)</f>
        <v/>
      </c>
      <c r="O296" s="168" t="str">
        <f>IF(SUM(相談!M296)=0,"",SUM(相談!M296)/1000)</f>
        <v/>
      </c>
      <c r="P296" s="168" t="str">
        <f>IF(SUM(相談!Q296)=0,"",SUM(相談!Q296)/1000)</f>
        <v/>
      </c>
      <c r="Q296" s="168" t="str">
        <f>IF(SUM(基金!H296)=0,"",SUM(基金!H296)/1000)</f>
        <v/>
      </c>
      <c r="R296" s="168" t="str">
        <f>IF(SUM(善銀!H296)=0,"",SUM(善銀!H296)/1000)</f>
        <v/>
      </c>
      <c r="S296" s="168" t="str">
        <f>IF(SUM(一般募金!H296)=0,"",SUM(一般募金!H296)/1000)</f>
        <v/>
      </c>
      <c r="T296" s="168" t="str">
        <f>IF(SUM(一般募金!I296)=0,"",SUM(一般募金!I296)/1000)</f>
        <v/>
      </c>
      <c r="U296" s="168" t="str">
        <f>IF(SUM(一般募金!K296)=0,"",SUM(一般募金!K296)/1000)</f>
        <v/>
      </c>
      <c r="V296" s="168" t="str">
        <f>IF(SUM(歳末募金!H296)=0,"",SUM(歳末募金!I296)/1000)</f>
        <v/>
      </c>
      <c r="W296" s="168" t="str">
        <f>IF(SUM(センター管理!H296)=0,"",SUM(センター管理!H296)/1000)</f>
        <v/>
      </c>
      <c r="X296" s="168" t="str">
        <f>IF(SUM(センター管理!I296)=0,"",SUM(センター管理!I296)/1000)</f>
        <v/>
      </c>
      <c r="Y296" s="168" t="str">
        <f>IF(SUM(センター管理!L296)=0,"",SUM(センター管理!L296)/1000)</f>
        <v/>
      </c>
      <c r="Z296" s="168" t="e">
        <f>IF(SUM(センター管理!#REF!)=0,"",SUM(センター管理!#REF!)/1000)</f>
        <v>#REF!</v>
      </c>
      <c r="AA296" s="168">
        <f>IF(SUM(居宅!H296)=0,"",SUM(居宅!H296)/1000)</f>
        <v>15</v>
      </c>
      <c r="AB296" s="168" t="str">
        <f>IF(SUM(居宅!I296)=0,"",SUM(居宅!I296)/1000)</f>
        <v/>
      </c>
      <c r="AC296" s="168" t="str">
        <f>IF(SUM(居宅!L296)=0,"",SUM(居宅!L296)/1000)</f>
        <v/>
      </c>
      <c r="AD296" s="168" t="str">
        <f>IF(SUM(居宅!AB296)=0,"",SUM(居宅!AB296)/1000)</f>
        <v/>
      </c>
      <c r="AE296" s="168" t="str">
        <f>IF(SUM(居宅!AF296)=0,"",SUM(居宅!AF296)/1000)</f>
        <v/>
      </c>
      <c r="AF296" s="168">
        <f>IF(SUM(居宅!AP296)=0,"",SUM(居宅!AP296)/1000)</f>
        <v>15</v>
      </c>
      <c r="AG296" s="168" t="str">
        <f>IF(SUM(居宅!AT296)=0,"",SUM(居宅!AT296)/1000)</f>
        <v/>
      </c>
      <c r="AH296" s="168" t="str">
        <f>IF(SUM(作業所!H296)=0,"",SUM(作業所!H296)/1000)</f>
        <v/>
      </c>
      <c r="AI296" s="168" t="str">
        <f>IF(SUM(作業所!I296)=0,"",SUM(作業所!I296)/1000)</f>
        <v/>
      </c>
      <c r="AJ296" s="168" t="str">
        <f>IF(SUM(作業所!K296)=0,"",SUM(作業所!K296)/1000)</f>
        <v/>
      </c>
      <c r="AK296" s="168" t="str">
        <f>IF(SUM(作業所!R296)=0,"",SUM(作業所!R296)/1000)</f>
        <v/>
      </c>
      <c r="AL296" s="621" t="str">
        <f>IF(SUM('市受託(公益)'!H296)=0,"",SUM('市受託(公益)'!H296)/1000)</f>
        <v/>
      </c>
      <c r="AM296" s="605" t="str">
        <f>IF(SUM('市受託(公益)'!I296)=0,"",SUM('市受託(公益)'!I296)/1000)</f>
        <v/>
      </c>
      <c r="AN296" s="177" t="str">
        <f>IF(SUM('市受託(公益)'!K296)=0,"",SUM('市受託(公益)'!K296)/1000)</f>
        <v/>
      </c>
      <c r="AO296" s="177" t="str">
        <f>IF(SUM('市受託(公益)'!M296)=0,"",SUM('市受託(公益)'!M296)/1000)</f>
        <v/>
      </c>
      <c r="AP296" s="177" t="e">
        <f>IF(SUM('市受託(公益)'!#REF!)=0,"",SUM('市受託(公益)'!#REF!)/1000)</f>
        <v>#REF!</v>
      </c>
    </row>
    <row r="297" spans="1:42" ht="13.8" hidden="1" outlineLevel="1">
      <c r="A297" s="170"/>
      <c r="D297" s="27" t="s">
        <v>493</v>
      </c>
      <c r="E297" s="47" t="s">
        <v>131</v>
      </c>
      <c r="F297" s="48"/>
      <c r="G297" s="172"/>
      <c r="H297" s="166">
        <v>4478</v>
      </c>
      <c r="I297" s="166">
        <f t="shared" si="9"/>
        <v>5119</v>
      </c>
      <c r="J297" s="166">
        <f t="shared" si="8"/>
        <v>641</v>
      </c>
      <c r="K297" s="167" t="str">
        <f>IF(SUM(法人!H297)=0,"",SUM(法人!H297)/1000)</f>
        <v/>
      </c>
      <c r="L297" s="168">
        <f>IF(SUM(地域!H297)=0,"",SUM(地域!H297)/1000)</f>
        <v>603</v>
      </c>
      <c r="M297" s="168">
        <f>IF(SUM(相談!H297)=0,"",SUM(相談!H297)/1000)</f>
        <v>158</v>
      </c>
      <c r="N297" s="168">
        <f>IF(SUM(相談!I297)=0,"",SUM(相談!I297)/1000)</f>
        <v>36</v>
      </c>
      <c r="O297" s="168">
        <f>IF(SUM(相談!M297)=0,"",SUM(相談!M297)/1000)</f>
        <v>122</v>
      </c>
      <c r="P297" s="168" t="str">
        <f>IF(SUM(相談!Q297)=0,"",SUM(相談!Q297)/1000)</f>
        <v/>
      </c>
      <c r="Q297" s="168" t="str">
        <f>IF(SUM(基金!H297)=0,"",SUM(基金!H297)/1000)</f>
        <v/>
      </c>
      <c r="R297" s="168">
        <f>IF(SUM(善銀!H297)=0,"",SUM(善銀!H297)/1000)</f>
        <v>2</v>
      </c>
      <c r="S297" s="168">
        <f>IF(SUM(一般募金!H297)=0,"",SUM(一般募金!H297)/1000)</f>
        <v>2382</v>
      </c>
      <c r="T297" s="168" t="str">
        <f>IF(SUM(一般募金!I297)=0,"",SUM(一般募金!I297)/1000)</f>
        <v/>
      </c>
      <c r="U297" s="168">
        <f>IF(SUM(一般募金!K297)=0,"",SUM(一般募金!K297)/1000)</f>
        <v>2382</v>
      </c>
      <c r="V297" s="168">
        <f>IF(SUM(歳末募金!H297)=0,"",SUM(歳末募金!I297)/1000)</f>
        <v>60</v>
      </c>
      <c r="W297" s="168">
        <f>IF(SUM(センター管理!H297)=0,"",SUM(センター管理!H297)/1000)</f>
        <v>45</v>
      </c>
      <c r="X297" s="168" t="str">
        <f>IF(SUM(センター管理!I297)=0,"",SUM(センター管理!I297)/1000)</f>
        <v/>
      </c>
      <c r="Y297" s="168">
        <f>IF(SUM(センター管理!L297)=0,"",SUM(センター管理!L297)/1000)</f>
        <v>45</v>
      </c>
      <c r="Z297" s="168" t="e">
        <f>IF(SUM(センター管理!#REF!)=0,"",SUM(センター管理!#REF!)/1000)</f>
        <v>#REF!</v>
      </c>
      <c r="AA297" s="168">
        <f>IF(SUM(居宅!H297)=0,"",SUM(居宅!H297)/1000)</f>
        <v>723</v>
      </c>
      <c r="AB297" s="168">
        <f>IF(SUM(居宅!I297)=0,"",SUM(居宅!I297)/1000)</f>
        <v>10</v>
      </c>
      <c r="AC297" s="168">
        <f>IF(SUM(居宅!L297)=0,"",SUM(居宅!L297)/1000)</f>
        <v>390</v>
      </c>
      <c r="AD297" s="168">
        <f>IF(SUM(居宅!AB297)=0,"",SUM(居宅!AB297)/1000)</f>
        <v>8</v>
      </c>
      <c r="AE297" s="168">
        <f>IF(SUM(居宅!AF297)=0,"",SUM(居宅!AF297)/1000)</f>
        <v>24</v>
      </c>
      <c r="AF297" s="168">
        <f>IF(SUM(居宅!AP297)=0,"",SUM(居宅!AP297)/1000)</f>
        <v>208</v>
      </c>
      <c r="AG297" s="168">
        <f>IF(SUM(居宅!AT297)=0,"",SUM(居宅!AT297)/1000)</f>
        <v>83</v>
      </c>
      <c r="AH297" s="168">
        <f>IF(SUM(作業所!H297)=0,"",SUM(作業所!H297)/1000)</f>
        <v>1146</v>
      </c>
      <c r="AI297" s="168" t="str">
        <f>IF(SUM(作業所!I297)=0,"",SUM(作業所!I297)/1000)</f>
        <v/>
      </c>
      <c r="AJ297" s="168">
        <f>IF(SUM(作業所!K297)=0,"",SUM(作業所!K297)/1000)</f>
        <v>996</v>
      </c>
      <c r="AK297" s="168">
        <f>IF(SUM(作業所!R297)=0,"",SUM(作業所!R297)/1000)</f>
        <v>150</v>
      </c>
      <c r="AL297" s="621" t="str">
        <f>IF(SUM('市受託(公益)'!H297)=0,"",SUM('市受託(公益)'!H297)/1000)</f>
        <v/>
      </c>
      <c r="AM297" s="603" t="str">
        <f>IF(SUM('市受託(公益)'!I297)=0,"",SUM('市受託(公益)'!I297)/1000)</f>
        <v/>
      </c>
      <c r="AN297" s="174" t="str">
        <f>IF(SUM('市受託(公益)'!K297)=0,"",SUM('市受託(公益)'!K297)/1000)</f>
        <v/>
      </c>
      <c r="AO297" s="174" t="str">
        <f>IF(SUM('市受託(公益)'!M297)=0,"",SUM('市受託(公益)'!M297)/1000)</f>
        <v/>
      </c>
      <c r="AP297" s="174" t="e">
        <f>IF(SUM('市受託(公益)'!#REF!)=0,"",SUM('市受託(公益)'!#REF!)/1000)</f>
        <v>#REF!</v>
      </c>
    </row>
    <row r="298" spans="1:42" ht="13.8" hidden="1" outlineLevel="1">
      <c r="A298" s="170"/>
      <c r="D298" s="27" t="s">
        <v>494</v>
      </c>
      <c r="E298" s="47" t="s">
        <v>133</v>
      </c>
      <c r="F298" s="48"/>
      <c r="G298" s="172"/>
      <c r="H298" s="166">
        <v>342</v>
      </c>
      <c r="I298" s="166">
        <f t="shared" si="9"/>
        <v>374</v>
      </c>
      <c r="J298" s="166">
        <f t="shared" si="8"/>
        <v>32</v>
      </c>
      <c r="K298" s="167" t="str">
        <f>IF(SUM(法人!H298)=0,"",SUM(法人!H298)/1000)</f>
        <v/>
      </c>
      <c r="L298" s="168">
        <f>IF(SUM(地域!H298)=0,"",SUM(地域!H298)/1000)</f>
        <v>17</v>
      </c>
      <c r="M298" s="168">
        <f>IF(SUM(相談!H298)=0,"",SUM(相談!H298)/1000)</f>
        <v>18</v>
      </c>
      <c r="N298" s="168" t="str">
        <f>IF(SUM(相談!I298)=0,"",SUM(相談!I298)/1000)</f>
        <v/>
      </c>
      <c r="O298" s="168">
        <f>IF(SUM(相談!M298)=0,"",SUM(相談!M298)/1000)</f>
        <v>18</v>
      </c>
      <c r="P298" s="168" t="str">
        <f>IF(SUM(相談!Q298)=0,"",SUM(相談!Q298)/1000)</f>
        <v/>
      </c>
      <c r="Q298" s="168">
        <f>IF(SUM(基金!H298)=0,"",SUM(基金!H298)/1000)</f>
        <v>36</v>
      </c>
      <c r="R298" s="168">
        <f>IF(SUM(善銀!H298)=0,"",SUM(善銀!H298)/1000)</f>
        <v>25</v>
      </c>
      <c r="S298" s="168">
        <f>IF(SUM(一般募金!H298)=0,"",SUM(一般募金!H298)/1000)</f>
        <v>134</v>
      </c>
      <c r="T298" s="168">
        <f>IF(SUM(一般募金!I298)=0,"",SUM(一般募金!I298)/1000)</f>
        <v>1</v>
      </c>
      <c r="U298" s="168">
        <f>IF(SUM(一般募金!K298)=0,"",SUM(一般募金!K298)/1000)</f>
        <v>133</v>
      </c>
      <c r="V298" s="168">
        <f>IF(SUM(歳末募金!H298)=0,"",SUM(歳末募金!I298)/1000)</f>
        <v>4</v>
      </c>
      <c r="W298" s="168" t="str">
        <f>IF(SUM(センター管理!H298)=0,"",SUM(センター管理!H298)/1000)</f>
        <v/>
      </c>
      <c r="X298" s="168" t="str">
        <f>IF(SUM(センター管理!I298)=0,"",SUM(センター管理!I298)/1000)</f>
        <v/>
      </c>
      <c r="Y298" s="168" t="str">
        <f>IF(SUM(センター管理!L298)=0,"",SUM(センター管理!L298)/1000)</f>
        <v/>
      </c>
      <c r="Z298" s="168" t="e">
        <f>IF(SUM(センター管理!#REF!)=0,"",SUM(センター管理!#REF!)/1000)</f>
        <v>#REF!</v>
      </c>
      <c r="AA298" s="168">
        <f>IF(SUM(居宅!H298)=0,"",SUM(居宅!H298)/1000)</f>
        <v>13</v>
      </c>
      <c r="AB298" s="168">
        <f>IF(SUM(居宅!I298)=0,"",SUM(居宅!I298)/1000)</f>
        <v>1</v>
      </c>
      <c r="AC298" s="168">
        <f>IF(SUM(居宅!L298)=0,"",SUM(居宅!L298)/1000)</f>
        <v>10</v>
      </c>
      <c r="AD298" s="168" t="str">
        <f>IF(SUM(居宅!AB298)=0,"",SUM(居宅!AB298)/1000)</f>
        <v/>
      </c>
      <c r="AE298" s="168" t="str">
        <f>IF(SUM(居宅!AF298)=0,"",SUM(居宅!AF298)/1000)</f>
        <v/>
      </c>
      <c r="AF298" s="168">
        <f>IF(SUM(居宅!AP298)=0,"",SUM(居宅!AP298)/1000)</f>
        <v>2</v>
      </c>
      <c r="AG298" s="168" t="str">
        <f>IF(SUM(居宅!AT298)=0,"",SUM(居宅!AT298)/1000)</f>
        <v/>
      </c>
      <c r="AH298" s="168">
        <f>IF(SUM(作業所!H298)=0,"",SUM(作業所!H298)/1000)</f>
        <v>117</v>
      </c>
      <c r="AI298" s="168" t="str">
        <f>IF(SUM(作業所!I298)=0,"",SUM(作業所!I298)/1000)</f>
        <v/>
      </c>
      <c r="AJ298" s="168">
        <f>IF(SUM(作業所!K298)=0,"",SUM(作業所!K298)/1000)</f>
        <v>72</v>
      </c>
      <c r="AK298" s="168">
        <f>IF(SUM(作業所!R298)=0,"",SUM(作業所!R298)/1000)</f>
        <v>45</v>
      </c>
      <c r="AL298" s="621">
        <f>IF(SUM('市受託(公益)'!H298)=0,"",SUM('市受託(公益)'!H298)/1000)</f>
        <v>10</v>
      </c>
      <c r="AM298" s="605" t="str">
        <f>IF(SUM('市受託(公益)'!I298)=0,"",SUM('市受託(公益)'!I298)/1000)</f>
        <v/>
      </c>
      <c r="AN298" s="177" t="str">
        <f>IF(SUM('市受託(公益)'!K298)=0,"",SUM('市受託(公益)'!K298)/1000)</f>
        <v/>
      </c>
      <c r="AO298" s="177">
        <f>IF(SUM('市受託(公益)'!M298)=0,"",SUM('市受託(公益)'!M298)/1000)</f>
        <v>10</v>
      </c>
      <c r="AP298" s="177" t="e">
        <f>IF(SUM('市受託(公益)'!#REF!)=0,"",SUM('市受託(公益)'!#REF!)/1000)</f>
        <v>#REF!</v>
      </c>
    </row>
    <row r="299" spans="1:42" ht="13.8" hidden="1" outlineLevel="3">
      <c r="A299" s="170"/>
      <c r="F299" s="178" t="s">
        <v>705</v>
      </c>
      <c r="G299" s="43" t="s">
        <v>817</v>
      </c>
      <c r="H299" s="166">
        <v>212</v>
      </c>
      <c r="I299" s="166">
        <f t="shared" si="9"/>
        <v>209</v>
      </c>
      <c r="J299" s="166">
        <f t="shared" si="8"/>
        <v>-3</v>
      </c>
      <c r="K299" s="167" t="str">
        <f>IF(SUM(法人!H299)=0,"",SUM(法人!H299)/1000)</f>
        <v/>
      </c>
      <c r="L299" s="168">
        <f>IF(SUM(地域!H299)=0,"",SUM(地域!H299)/1000)</f>
        <v>17</v>
      </c>
      <c r="M299" s="168">
        <f>IF(SUM(相談!H299)=0,"",SUM(相談!H299)/1000)</f>
        <v>18</v>
      </c>
      <c r="N299" s="168" t="str">
        <f>IF(SUM(相談!I299)=0,"",SUM(相談!I299)/1000)</f>
        <v/>
      </c>
      <c r="O299" s="168">
        <f>IF(SUM(相談!M299)=0,"",SUM(相談!M299)/1000)</f>
        <v>18</v>
      </c>
      <c r="P299" s="168" t="str">
        <f>IF(SUM(相談!Q299)=0,"",SUM(相談!Q299)/1000)</f>
        <v/>
      </c>
      <c r="Q299" s="168">
        <f>IF(SUM(基金!H299)=0,"",SUM(基金!H299)/1000)</f>
        <v>36</v>
      </c>
      <c r="R299" s="168">
        <f>IF(SUM(善銀!H299)=0,"",SUM(善銀!H299)/1000)</f>
        <v>5</v>
      </c>
      <c r="S299" s="168">
        <f>IF(SUM(一般募金!H299)=0,"",SUM(一般募金!H299)/1000)</f>
        <v>114</v>
      </c>
      <c r="T299" s="168">
        <f>IF(SUM(一般募金!I299)=0,"",SUM(一般募金!I299)/1000)</f>
        <v>1</v>
      </c>
      <c r="U299" s="168">
        <f>IF(SUM(一般募金!K299)=0,"",SUM(一般募金!K299)/1000)</f>
        <v>113</v>
      </c>
      <c r="V299" s="168">
        <f>IF(SUM(歳末募金!H299)=0,"",SUM(歳末募金!I299)/1000)</f>
        <v>4</v>
      </c>
      <c r="W299" s="168" t="str">
        <f>IF(SUM(センター管理!H299)=0,"",SUM(センター管理!H299)/1000)</f>
        <v/>
      </c>
      <c r="X299" s="168" t="str">
        <f>IF(SUM(センター管理!I299)=0,"",SUM(センター管理!I299)/1000)</f>
        <v/>
      </c>
      <c r="Y299" s="168" t="str">
        <f>IF(SUM(センター管理!L299)=0,"",SUM(センター管理!L299)/1000)</f>
        <v/>
      </c>
      <c r="Z299" s="168" t="e">
        <f>IF(SUM(センター管理!#REF!)=0,"",SUM(センター管理!#REF!)/1000)</f>
        <v>#REF!</v>
      </c>
      <c r="AA299" s="168">
        <f>IF(SUM(居宅!H299)=0,"",SUM(居宅!H299)/1000)</f>
        <v>1</v>
      </c>
      <c r="AB299" s="168">
        <f>IF(SUM(居宅!I299)=0,"",SUM(居宅!I299)/1000)</f>
        <v>1</v>
      </c>
      <c r="AC299" s="168" t="str">
        <f>IF(SUM(居宅!L299)=0,"",SUM(居宅!L299)/1000)</f>
        <v/>
      </c>
      <c r="AD299" s="168" t="str">
        <f>IF(SUM(居宅!AB299)=0,"",SUM(居宅!AB299)/1000)</f>
        <v/>
      </c>
      <c r="AE299" s="168" t="str">
        <f>IF(SUM(居宅!AF299)=0,"",SUM(居宅!AF299)/1000)</f>
        <v/>
      </c>
      <c r="AF299" s="168" t="str">
        <f>IF(SUM(居宅!AP299)=0,"",SUM(居宅!AP299)/1000)</f>
        <v/>
      </c>
      <c r="AG299" s="168" t="str">
        <f>IF(SUM(居宅!AT299)=0,"",SUM(居宅!AT299)/1000)</f>
        <v/>
      </c>
      <c r="AH299" s="168">
        <f>IF(SUM(作業所!H299)=0,"",SUM(作業所!H299)/1000)</f>
        <v>4</v>
      </c>
      <c r="AI299" s="168" t="str">
        <f>IF(SUM(作業所!I299)=0,"",SUM(作業所!I299)/1000)</f>
        <v/>
      </c>
      <c r="AJ299" s="168" t="str">
        <f>IF(SUM(作業所!K299)=0,"",SUM(作業所!K299)/1000)</f>
        <v/>
      </c>
      <c r="AK299" s="168">
        <f>IF(SUM(作業所!R299)=0,"",SUM(作業所!R299)/1000)</f>
        <v>4</v>
      </c>
      <c r="AL299" s="621">
        <f>IF(SUM('市受託(公益)'!H299)=0,"",SUM('市受託(公益)'!H299)/1000)</f>
        <v>10</v>
      </c>
      <c r="AM299" s="603"/>
      <c r="AN299" s="174"/>
      <c r="AO299" s="174"/>
      <c r="AP299" s="174"/>
    </row>
    <row r="300" spans="1:42" ht="13.8" hidden="1" outlineLevel="3">
      <c r="A300" s="170"/>
      <c r="F300" s="178" t="s">
        <v>706</v>
      </c>
      <c r="G300" s="43" t="s">
        <v>818</v>
      </c>
      <c r="H300" s="166" t="s">
        <v>914</v>
      </c>
      <c r="I300" s="166">
        <f t="shared" si="9"/>
        <v>1</v>
      </c>
      <c r="J300" s="166" t="str">
        <f t="shared" si="8"/>
        <v xml:space="preserve"> </v>
      </c>
      <c r="K300" s="167" t="str">
        <f>IF(SUM(法人!H300)=0,"",SUM(法人!H300)/1000)</f>
        <v/>
      </c>
      <c r="L300" s="168" t="str">
        <f>IF(SUM(地域!H300)=0,"",SUM(地域!H300)/1000)</f>
        <v/>
      </c>
      <c r="M300" s="168" t="str">
        <f>IF(SUM(相談!H300)=0,"",SUM(相談!H300)/1000)</f>
        <v/>
      </c>
      <c r="N300" s="168" t="str">
        <f>IF(SUM(相談!I300)=0,"",SUM(相談!I300)/1000)</f>
        <v/>
      </c>
      <c r="O300" s="168" t="str">
        <f>IF(SUM(相談!M300)=0,"",SUM(相談!M300)/1000)</f>
        <v/>
      </c>
      <c r="P300" s="168" t="str">
        <f>IF(SUM(相談!Q300)=0,"",SUM(相談!Q300)/1000)</f>
        <v/>
      </c>
      <c r="Q300" s="168" t="str">
        <f>IF(SUM(基金!H300)=0,"",SUM(基金!H300)/1000)</f>
        <v/>
      </c>
      <c r="R300" s="168" t="str">
        <f>IF(SUM(善銀!H300)=0,"",SUM(善銀!H300)/1000)</f>
        <v/>
      </c>
      <c r="S300" s="168" t="str">
        <f>IF(SUM(一般募金!H300)=0,"",SUM(一般募金!H300)/1000)</f>
        <v/>
      </c>
      <c r="T300" s="168" t="str">
        <f>IF(SUM(一般募金!I300)=0,"",SUM(一般募金!I300)/1000)</f>
        <v/>
      </c>
      <c r="U300" s="168" t="str">
        <f>IF(SUM(一般募金!K300)=0,"",SUM(一般募金!K300)/1000)</f>
        <v/>
      </c>
      <c r="V300" s="168" t="str">
        <f>IF(SUM(歳末募金!H300)=0,"",SUM(歳末募金!I300)/1000)</f>
        <v/>
      </c>
      <c r="W300" s="168" t="str">
        <f>IF(SUM(センター管理!H300)=0,"",SUM(センター管理!H300)/1000)</f>
        <v/>
      </c>
      <c r="X300" s="168" t="str">
        <f>IF(SUM(センター管理!I300)=0,"",SUM(センター管理!I300)/1000)</f>
        <v/>
      </c>
      <c r="Y300" s="168" t="str">
        <f>IF(SUM(センター管理!L300)=0,"",SUM(センター管理!L300)/1000)</f>
        <v/>
      </c>
      <c r="Z300" s="168" t="e">
        <f>IF(SUM(センター管理!#REF!)=0,"",SUM(センター管理!#REF!)/1000)</f>
        <v>#REF!</v>
      </c>
      <c r="AA300" s="168" t="str">
        <f>IF(SUM(居宅!H300)=0,"",SUM(居宅!H300)/1000)</f>
        <v/>
      </c>
      <c r="AB300" s="168" t="str">
        <f>IF(SUM(居宅!I300)=0,"",SUM(居宅!I300)/1000)</f>
        <v/>
      </c>
      <c r="AC300" s="168" t="str">
        <f>IF(SUM(居宅!L300)=0,"",SUM(居宅!L300)/1000)</f>
        <v/>
      </c>
      <c r="AD300" s="168" t="str">
        <f>IF(SUM(居宅!AB300)=0,"",SUM(居宅!AB300)/1000)</f>
        <v/>
      </c>
      <c r="AE300" s="168" t="str">
        <f>IF(SUM(居宅!AF300)=0,"",SUM(居宅!AF300)/1000)</f>
        <v/>
      </c>
      <c r="AF300" s="168" t="str">
        <f>IF(SUM(居宅!AP300)=0,"",SUM(居宅!AP300)/1000)</f>
        <v/>
      </c>
      <c r="AG300" s="168" t="str">
        <f>IF(SUM(居宅!AT300)=0,"",SUM(居宅!AT300)/1000)</f>
        <v/>
      </c>
      <c r="AH300" s="168">
        <f>IF(SUM(作業所!H300)=0,"",SUM(作業所!H300)/1000)</f>
        <v>1</v>
      </c>
      <c r="AI300" s="168" t="str">
        <f>IF(SUM(作業所!I300)=0,"",SUM(作業所!I300)/1000)</f>
        <v/>
      </c>
      <c r="AJ300" s="168" t="str">
        <f>IF(SUM(作業所!K300)=0,"",SUM(作業所!K300)/1000)</f>
        <v/>
      </c>
      <c r="AK300" s="168">
        <f>IF(SUM(作業所!R300)=0,"",SUM(作業所!R300)/1000)</f>
        <v>1</v>
      </c>
      <c r="AL300" s="621" t="str">
        <f>IF(SUM('市受託(公益)'!H300)=0,"",SUM('市受託(公益)'!H300)/1000)</f>
        <v/>
      </c>
      <c r="AM300" s="603"/>
      <c r="AN300" s="174"/>
      <c r="AO300" s="174"/>
      <c r="AP300" s="174"/>
    </row>
    <row r="301" spans="1:42" ht="13.8" hidden="1" outlineLevel="3">
      <c r="A301" s="170"/>
      <c r="F301" s="178" t="s">
        <v>708</v>
      </c>
      <c r="G301" s="43" t="s">
        <v>712</v>
      </c>
      <c r="H301" s="166">
        <v>130</v>
      </c>
      <c r="I301" s="166">
        <f t="shared" si="9"/>
        <v>164</v>
      </c>
      <c r="J301" s="166">
        <f t="shared" si="8"/>
        <v>34</v>
      </c>
      <c r="K301" s="167" t="str">
        <f>IF(SUM(法人!H301)=0,"",SUM(法人!H301)/1000)</f>
        <v/>
      </c>
      <c r="L301" s="168" t="str">
        <f>IF(SUM(地域!H301)=0,"",SUM(地域!H301)/1000)</f>
        <v/>
      </c>
      <c r="M301" s="168" t="str">
        <f>IF(SUM(相談!H301)=0,"",SUM(相談!H301)/1000)</f>
        <v/>
      </c>
      <c r="N301" s="168" t="str">
        <f>IF(SUM(相談!I301)=0,"",SUM(相談!I301)/1000)</f>
        <v/>
      </c>
      <c r="O301" s="168" t="str">
        <f>IF(SUM(相談!M301)=0,"",SUM(相談!M301)/1000)</f>
        <v/>
      </c>
      <c r="P301" s="168" t="str">
        <f>IF(SUM(相談!Q301)=0,"",SUM(相談!Q301)/1000)</f>
        <v/>
      </c>
      <c r="Q301" s="168" t="str">
        <f>IF(SUM(基金!H301)=0,"",SUM(基金!H301)/1000)</f>
        <v/>
      </c>
      <c r="R301" s="168">
        <f>IF(SUM(善銀!H301)=0,"",SUM(善銀!H301)/1000)</f>
        <v>20</v>
      </c>
      <c r="S301" s="168">
        <f>IF(SUM(一般募金!H301)=0,"",SUM(一般募金!H301)/1000)</f>
        <v>20</v>
      </c>
      <c r="T301" s="168" t="str">
        <f>IF(SUM(一般募金!I301)=0,"",SUM(一般募金!I301)/1000)</f>
        <v/>
      </c>
      <c r="U301" s="168">
        <f>IF(SUM(一般募金!K301)=0,"",SUM(一般募金!K301)/1000)</f>
        <v>20</v>
      </c>
      <c r="V301" s="168" t="str">
        <f>IF(SUM(歳末募金!H301)=0,"",SUM(歳末募金!I301)/1000)</f>
        <v/>
      </c>
      <c r="W301" s="168" t="str">
        <f>IF(SUM(センター管理!H301)=0,"",SUM(センター管理!H301)/1000)</f>
        <v/>
      </c>
      <c r="X301" s="168" t="str">
        <f>IF(SUM(センター管理!I301)=0,"",SUM(センター管理!I301)/1000)</f>
        <v/>
      </c>
      <c r="Y301" s="168" t="str">
        <f>IF(SUM(センター管理!L301)=0,"",SUM(センター管理!L301)/1000)</f>
        <v/>
      </c>
      <c r="Z301" s="168" t="e">
        <f>IF(SUM(センター管理!#REF!)=0,"",SUM(センター管理!#REF!)/1000)</f>
        <v>#REF!</v>
      </c>
      <c r="AA301" s="168">
        <f>IF(SUM(居宅!H301)=0,"",SUM(居宅!H301)/1000)</f>
        <v>12</v>
      </c>
      <c r="AB301" s="168" t="str">
        <f>IF(SUM(居宅!I301)=0,"",SUM(居宅!I301)/1000)</f>
        <v/>
      </c>
      <c r="AC301" s="168">
        <f>IF(SUM(居宅!L301)=0,"",SUM(居宅!L301)/1000)</f>
        <v>10</v>
      </c>
      <c r="AD301" s="168" t="str">
        <f>IF(SUM(居宅!AB301)=0,"",SUM(居宅!AB301)/1000)</f>
        <v/>
      </c>
      <c r="AE301" s="168" t="str">
        <f>IF(SUM(居宅!AF301)=0,"",SUM(居宅!AF301)/1000)</f>
        <v/>
      </c>
      <c r="AF301" s="168">
        <f>IF(SUM(居宅!AP301)=0,"",SUM(居宅!AP301)/1000)</f>
        <v>2</v>
      </c>
      <c r="AG301" s="168" t="str">
        <f>IF(SUM(居宅!AT301)=0,"",SUM(居宅!AT301)/1000)</f>
        <v/>
      </c>
      <c r="AH301" s="168">
        <f>IF(SUM(作業所!H301)=0,"",SUM(作業所!H301)/1000)</f>
        <v>112</v>
      </c>
      <c r="AI301" s="168" t="str">
        <f>IF(SUM(作業所!I301)=0,"",SUM(作業所!I301)/1000)</f>
        <v/>
      </c>
      <c r="AJ301" s="168">
        <f>IF(SUM(作業所!K301)=0,"",SUM(作業所!K301)/1000)</f>
        <v>72</v>
      </c>
      <c r="AK301" s="168">
        <f>IF(SUM(作業所!R301)=0,"",SUM(作業所!R301)/1000)</f>
        <v>40</v>
      </c>
      <c r="AL301" s="621" t="str">
        <f>IF(SUM('市受託(公益)'!H301)=0,"",SUM('市受託(公益)'!H301)/1000)</f>
        <v/>
      </c>
      <c r="AM301" s="603"/>
      <c r="AN301" s="174"/>
      <c r="AO301" s="174"/>
      <c r="AP301" s="174"/>
    </row>
    <row r="302" spans="1:42" ht="13.8" hidden="1" outlineLevel="1">
      <c r="A302" s="170"/>
      <c r="D302" s="27" t="s">
        <v>495</v>
      </c>
      <c r="E302" s="47" t="s">
        <v>134</v>
      </c>
      <c r="F302" s="48"/>
      <c r="G302" s="172"/>
      <c r="H302" s="166">
        <v>685</v>
      </c>
      <c r="I302" s="166">
        <f t="shared" si="9"/>
        <v>656</v>
      </c>
      <c r="J302" s="166">
        <f t="shared" si="8"/>
        <v>-29</v>
      </c>
      <c r="K302" s="167">
        <f>IF(SUM(法人!H302)=0,"",SUM(法人!H302)/1000)</f>
        <v>48</v>
      </c>
      <c r="L302" s="168">
        <f>IF(SUM(地域!H302)=0,"",SUM(地域!H302)/1000)</f>
        <v>32</v>
      </c>
      <c r="M302" s="168">
        <f>IF(SUM(相談!H302)=0,"",SUM(相談!H302)/1000)</f>
        <v>23</v>
      </c>
      <c r="N302" s="168">
        <f>IF(SUM(相談!I302)=0,"",SUM(相談!I302)/1000)</f>
        <v>17</v>
      </c>
      <c r="O302" s="168" t="str">
        <f>IF(SUM(相談!M302)=0,"",SUM(相談!M302)/1000)</f>
        <v/>
      </c>
      <c r="P302" s="168">
        <f>IF(SUM(相談!Q302)=0,"",SUM(相談!Q302)/1000)</f>
        <v>6</v>
      </c>
      <c r="Q302" s="168" t="str">
        <f>IF(SUM(基金!H302)=0,"",SUM(基金!H302)/1000)</f>
        <v/>
      </c>
      <c r="R302" s="168" t="str">
        <f>IF(SUM(善銀!H302)=0,"",SUM(善銀!H302)/1000)</f>
        <v/>
      </c>
      <c r="S302" s="168">
        <f>IF(SUM(一般募金!H302)=0,"",SUM(一般募金!H302)/1000)</f>
        <v>4</v>
      </c>
      <c r="T302" s="168" t="str">
        <f>IF(SUM(一般募金!I302)=0,"",SUM(一般募金!I302)/1000)</f>
        <v/>
      </c>
      <c r="U302" s="168">
        <f>IF(SUM(一般募金!K302)=0,"",SUM(一般募金!K302)/1000)</f>
        <v>4</v>
      </c>
      <c r="V302" s="168" t="str">
        <f>IF(SUM(歳末募金!H302)=0,"",SUM(歳末募金!I302)/1000)</f>
        <v/>
      </c>
      <c r="W302" s="168" t="str">
        <f>IF(SUM(センター管理!H302)=0,"",SUM(センター管理!H302)/1000)</f>
        <v/>
      </c>
      <c r="X302" s="168" t="str">
        <f>IF(SUM(センター管理!I302)=0,"",SUM(センター管理!I302)/1000)</f>
        <v/>
      </c>
      <c r="Y302" s="168" t="str">
        <f>IF(SUM(センター管理!L302)=0,"",SUM(センター管理!L302)/1000)</f>
        <v/>
      </c>
      <c r="Z302" s="168" t="e">
        <f>IF(SUM(センター管理!#REF!)=0,"",SUM(センター管理!#REF!)/1000)</f>
        <v>#REF!</v>
      </c>
      <c r="AA302" s="168">
        <f>IF(SUM(居宅!H302)=0,"",SUM(居宅!H302)/1000)</f>
        <v>366</v>
      </c>
      <c r="AB302" s="168" t="str">
        <f>IF(SUM(居宅!I302)=0,"",SUM(居宅!I302)/1000)</f>
        <v/>
      </c>
      <c r="AC302" s="168">
        <f>IF(SUM(居宅!L302)=0,"",SUM(居宅!L302)/1000)</f>
        <v>189</v>
      </c>
      <c r="AD302" s="168">
        <f>IF(SUM(居宅!AB302)=0,"",SUM(居宅!AB302)/1000)</f>
        <v>35</v>
      </c>
      <c r="AE302" s="168">
        <f>IF(SUM(居宅!AF302)=0,"",SUM(居宅!AF302)/1000)</f>
        <v>76</v>
      </c>
      <c r="AF302" s="168">
        <f>IF(SUM(居宅!AP302)=0,"",SUM(居宅!AP302)/1000)</f>
        <v>15</v>
      </c>
      <c r="AG302" s="168">
        <f>IF(SUM(居宅!AT302)=0,"",SUM(居宅!AT302)/1000)</f>
        <v>51</v>
      </c>
      <c r="AH302" s="168">
        <f>IF(SUM(作業所!H302)=0,"",SUM(作業所!H302)/1000)</f>
        <v>182</v>
      </c>
      <c r="AI302" s="168" t="str">
        <f>IF(SUM(作業所!I302)=0,"",SUM(作業所!I302)/1000)</f>
        <v/>
      </c>
      <c r="AJ302" s="168">
        <f>IF(SUM(作業所!K302)=0,"",SUM(作業所!K302)/1000)</f>
        <v>92</v>
      </c>
      <c r="AK302" s="168">
        <f>IF(SUM(作業所!R302)=0,"",SUM(作業所!R302)/1000)</f>
        <v>90</v>
      </c>
      <c r="AL302" s="621">
        <f>IF(SUM('市受託(公益)'!H302)=0,"",SUM('市受託(公益)'!H302)/1000)</f>
        <v>1</v>
      </c>
      <c r="AM302" s="605" t="str">
        <f>IF(SUM('市受託(公益)'!I302)=0,"",SUM('市受託(公益)'!I302)/1000)</f>
        <v/>
      </c>
      <c r="AN302" s="177">
        <f>IF(SUM('市受託(公益)'!K302)=0,"",SUM('市受託(公益)'!K302)/1000)</f>
        <v>1</v>
      </c>
      <c r="AO302" s="177" t="str">
        <f>IF(SUM('市受託(公益)'!M302)=0,"",SUM('市受託(公益)'!M302)/1000)</f>
        <v/>
      </c>
      <c r="AP302" s="177" t="e">
        <f>IF(SUM('市受託(公益)'!#REF!)=0,"",SUM('市受託(公益)'!#REF!)/1000)</f>
        <v>#REF!</v>
      </c>
    </row>
    <row r="303" spans="1:42" ht="13.8" hidden="1" outlineLevel="5">
      <c r="A303" s="170"/>
      <c r="F303" s="178" t="s">
        <v>705</v>
      </c>
      <c r="G303" s="43" t="s">
        <v>819</v>
      </c>
      <c r="H303" s="166">
        <v>513</v>
      </c>
      <c r="I303" s="166">
        <f t="shared" si="9"/>
        <v>549</v>
      </c>
      <c r="J303" s="166">
        <f t="shared" si="8"/>
        <v>36</v>
      </c>
      <c r="K303" s="167">
        <f>IF(SUM(法人!H303)=0,"",SUM(法人!H303)/1000)</f>
        <v>46</v>
      </c>
      <c r="L303" s="168">
        <f>IF(SUM(地域!H303)=0,"",SUM(地域!H303)/1000)</f>
        <v>20</v>
      </c>
      <c r="M303" s="168">
        <f>IF(SUM(相談!H303)=0,"",SUM(相談!H303)/1000)</f>
        <v>12</v>
      </c>
      <c r="N303" s="168">
        <f>IF(SUM(相談!I303)=0,"",SUM(相談!I303)/1000)</f>
        <v>12</v>
      </c>
      <c r="O303" s="168" t="str">
        <f>IF(SUM(相談!M303)=0,"",SUM(相談!M303)/1000)</f>
        <v/>
      </c>
      <c r="P303" s="168" t="str">
        <f>IF(SUM(相談!Q303)=0,"",SUM(相談!Q303)/1000)</f>
        <v/>
      </c>
      <c r="Q303" s="168" t="str">
        <f>IF(SUM(基金!H303)=0,"",SUM(基金!H303)/1000)</f>
        <v/>
      </c>
      <c r="R303" s="168" t="str">
        <f>IF(SUM(善銀!H303)=0,"",SUM(善銀!H303)/1000)</f>
        <v/>
      </c>
      <c r="S303" s="168" t="str">
        <f>IF(SUM(一般募金!H303)=0,"",SUM(一般募金!H303)/1000)</f>
        <v/>
      </c>
      <c r="T303" s="168" t="str">
        <f>IF(SUM(一般募金!I303)=0,"",SUM(一般募金!I303)/1000)</f>
        <v/>
      </c>
      <c r="U303" s="168" t="str">
        <f>IF(SUM(一般募金!K303)=0,"",SUM(一般募金!K303)/1000)</f>
        <v/>
      </c>
      <c r="V303" s="168" t="str">
        <f>IF(SUM(歳末募金!H303)=0,"",SUM(歳末募金!I303)/1000)</f>
        <v/>
      </c>
      <c r="W303" s="168" t="str">
        <f>IF(SUM(センター管理!H303)=0,"",SUM(センター管理!H303)/1000)</f>
        <v/>
      </c>
      <c r="X303" s="168" t="str">
        <f>IF(SUM(センター管理!I303)=0,"",SUM(センター管理!I303)/1000)</f>
        <v/>
      </c>
      <c r="Y303" s="168" t="str">
        <f>IF(SUM(センター管理!L303)=0,"",SUM(センター管理!L303)/1000)</f>
        <v/>
      </c>
      <c r="Z303" s="168" t="e">
        <f>IF(SUM(センター管理!#REF!)=0,"",SUM(センター管理!#REF!)/1000)</f>
        <v>#REF!</v>
      </c>
      <c r="AA303" s="168">
        <f>IF(SUM(居宅!H303)=0,"",SUM(居宅!H303)/1000)</f>
        <v>295</v>
      </c>
      <c r="AB303" s="168" t="str">
        <f>IF(SUM(居宅!I303)=0,"",SUM(居宅!I303)/1000)</f>
        <v/>
      </c>
      <c r="AC303" s="168">
        <f>IF(SUM(居宅!L303)=0,"",SUM(居宅!L303)/1000)</f>
        <v>156</v>
      </c>
      <c r="AD303" s="168">
        <f>IF(SUM(居宅!AB303)=0,"",SUM(居宅!AB303)/1000)</f>
        <v>32</v>
      </c>
      <c r="AE303" s="168">
        <f>IF(SUM(居宅!AF303)=0,"",SUM(居宅!AF303)/1000)</f>
        <v>58</v>
      </c>
      <c r="AF303" s="168">
        <f>IF(SUM(居宅!AP303)=0,"",SUM(居宅!AP303)/1000)</f>
        <v>7</v>
      </c>
      <c r="AG303" s="168">
        <f>IF(SUM(居宅!AT303)=0,"",SUM(居宅!AT303)/1000)</f>
        <v>42</v>
      </c>
      <c r="AH303" s="168">
        <f>IF(SUM(作業所!H303)=0,"",SUM(作業所!H303)/1000)</f>
        <v>176</v>
      </c>
      <c r="AI303" s="168" t="str">
        <f>IF(SUM(作業所!I303)=0,"",SUM(作業所!I303)/1000)</f>
        <v/>
      </c>
      <c r="AJ303" s="168">
        <f>IF(SUM(作業所!K303)=0,"",SUM(作業所!K303)/1000)</f>
        <v>92</v>
      </c>
      <c r="AK303" s="168">
        <f>IF(SUM(作業所!R303)=0,"",SUM(作業所!R303)/1000)</f>
        <v>84</v>
      </c>
      <c r="AL303" s="621" t="str">
        <f>IF(SUM('市受託(公益)'!H303)=0,"",SUM('市受託(公益)'!H303)/1000)</f>
        <v/>
      </c>
      <c r="AM303" s="603"/>
      <c r="AN303" s="174"/>
      <c r="AO303" s="174"/>
      <c r="AP303" s="174"/>
    </row>
    <row r="304" spans="1:42" ht="13.8" hidden="1" outlineLevel="5">
      <c r="A304" s="170"/>
      <c r="F304" s="178" t="s">
        <v>706</v>
      </c>
      <c r="G304" s="43" t="s">
        <v>820</v>
      </c>
      <c r="H304" s="166">
        <v>152</v>
      </c>
      <c r="I304" s="166">
        <f t="shared" si="9"/>
        <v>96</v>
      </c>
      <c r="J304" s="166">
        <f t="shared" si="8"/>
        <v>-56</v>
      </c>
      <c r="K304" s="167">
        <f>IF(SUM(法人!H304)=0,"",SUM(法人!H304)/1000)</f>
        <v>2</v>
      </c>
      <c r="L304" s="168">
        <f>IF(SUM(地域!H304)=0,"",SUM(地域!H304)/1000)</f>
        <v>12</v>
      </c>
      <c r="M304" s="168">
        <f>IF(SUM(相談!H304)=0,"",SUM(相談!H304)/1000)</f>
        <v>5</v>
      </c>
      <c r="N304" s="168">
        <f>IF(SUM(相談!I304)=0,"",SUM(相談!I304)/1000)</f>
        <v>5</v>
      </c>
      <c r="O304" s="168" t="str">
        <f>IF(SUM(相談!M304)=0,"",SUM(相談!M304)/1000)</f>
        <v/>
      </c>
      <c r="P304" s="168" t="str">
        <f>IF(SUM(相談!Q304)=0,"",SUM(相談!Q304)/1000)</f>
        <v/>
      </c>
      <c r="Q304" s="168" t="str">
        <f>IF(SUM(基金!H304)=0,"",SUM(基金!H304)/1000)</f>
        <v/>
      </c>
      <c r="R304" s="168" t="str">
        <f>IF(SUM(善銀!H304)=0,"",SUM(善銀!H304)/1000)</f>
        <v/>
      </c>
      <c r="S304" s="168" t="str">
        <f>IF(SUM(一般募金!H304)=0,"",SUM(一般募金!H304)/1000)</f>
        <v/>
      </c>
      <c r="T304" s="168" t="str">
        <f>IF(SUM(一般募金!I304)=0,"",SUM(一般募金!I304)/1000)</f>
        <v/>
      </c>
      <c r="U304" s="168" t="str">
        <f>IF(SUM(一般募金!K304)=0,"",SUM(一般募金!K304)/1000)</f>
        <v/>
      </c>
      <c r="V304" s="168" t="str">
        <f>IF(SUM(歳末募金!H304)=0,"",SUM(歳末募金!I304)/1000)</f>
        <v/>
      </c>
      <c r="W304" s="168" t="str">
        <f>IF(SUM(センター管理!H304)=0,"",SUM(センター管理!H304)/1000)</f>
        <v/>
      </c>
      <c r="X304" s="168" t="str">
        <f>IF(SUM(センター管理!I304)=0,"",SUM(センター管理!I304)/1000)</f>
        <v/>
      </c>
      <c r="Y304" s="168" t="str">
        <f>IF(SUM(センター管理!L304)=0,"",SUM(センター管理!L304)/1000)</f>
        <v/>
      </c>
      <c r="Z304" s="168" t="e">
        <f>IF(SUM(センター管理!#REF!)=0,"",SUM(センター管理!#REF!)/1000)</f>
        <v>#REF!</v>
      </c>
      <c r="AA304" s="168">
        <f>IF(SUM(居宅!H304)=0,"",SUM(居宅!H304)/1000)</f>
        <v>71</v>
      </c>
      <c r="AB304" s="168" t="str">
        <f>IF(SUM(居宅!I304)=0,"",SUM(居宅!I304)/1000)</f>
        <v/>
      </c>
      <c r="AC304" s="168">
        <f>IF(SUM(居宅!L304)=0,"",SUM(居宅!L304)/1000)</f>
        <v>33</v>
      </c>
      <c r="AD304" s="168">
        <f>IF(SUM(居宅!AB304)=0,"",SUM(居宅!AB304)/1000)</f>
        <v>3</v>
      </c>
      <c r="AE304" s="168">
        <f>IF(SUM(居宅!AF304)=0,"",SUM(居宅!AF304)/1000)</f>
        <v>18</v>
      </c>
      <c r="AF304" s="168">
        <f>IF(SUM(居宅!AP304)=0,"",SUM(居宅!AP304)/1000)</f>
        <v>8</v>
      </c>
      <c r="AG304" s="168">
        <f>IF(SUM(居宅!AT304)=0,"",SUM(居宅!AT304)/1000)</f>
        <v>9</v>
      </c>
      <c r="AH304" s="168">
        <f>IF(SUM(作業所!H304)=0,"",SUM(作業所!H304)/1000)</f>
        <v>6</v>
      </c>
      <c r="AI304" s="168" t="str">
        <f>IF(SUM(作業所!I304)=0,"",SUM(作業所!I304)/1000)</f>
        <v/>
      </c>
      <c r="AJ304" s="168" t="str">
        <f>IF(SUM(作業所!K304)=0,"",SUM(作業所!K304)/1000)</f>
        <v/>
      </c>
      <c r="AK304" s="168">
        <f>IF(SUM(作業所!R304)=0,"",SUM(作業所!R304)/1000)</f>
        <v>6</v>
      </c>
      <c r="AL304" s="621" t="str">
        <f>IF(SUM('市受託(公益)'!H304)=0,"",SUM('市受託(公益)'!H304)/1000)</f>
        <v/>
      </c>
      <c r="AM304" s="603"/>
      <c r="AN304" s="174"/>
      <c r="AO304" s="174"/>
      <c r="AP304" s="174"/>
    </row>
    <row r="305" spans="1:42" ht="13.8" hidden="1" outlineLevel="5">
      <c r="A305" s="170"/>
      <c r="F305" s="545" t="s">
        <v>703</v>
      </c>
      <c r="G305" s="43" t="s">
        <v>821</v>
      </c>
      <c r="H305" s="166">
        <v>20</v>
      </c>
      <c r="I305" s="166">
        <f t="shared" si="9"/>
        <v>11</v>
      </c>
      <c r="J305" s="166">
        <f t="shared" si="8"/>
        <v>-9</v>
      </c>
      <c r="K305" s="167" t="str">
        <f>IF(SUM(法人!H305)=0,"",SUM(法人!H305)/1000)</f>
        <v/>
      </c>
      <c r="L305" s="168" t="str">
        <f>IF(SUM(地域!H305)=0,"",SUM(地域!H305)/1000)</f>
        <v/>
      </c>
      <c r="M305" s="168">
        <f>IF(SUM(相談!H305)=0,"",SUM(相談!H305)/1000)</f>
        <v>6</v>
      </c>
      <c r="N305" s="168" t="str">
        <f>IF(SUM(相談!I305)=0,"",SUM(相談!I305)/1000)</f>
        <v/>
      </c>
      <c r="O305" s="168" t="str">
        <f>IF(SUM(相談!M305)=0,"",SUM(相談!M305)/1000)</f>
        <v/>
      </c>
      <c r="P305" s="168">
        <f>IF(SUM(相談!Q305)=0,"",SUM(相談!Q305)/1000)</f>
        <v>6</v>
      </c>
      <c r="Q305" s="168" t="str">
        <f>IF(SUM(基金!H305)=0,"",SUM(基金!H305)/1000)</f>
        <v/>
      </c>
      <c r="R305" s="168" t="str">
        <f>IF(SUM(善銀!H305)=0,"",SUM(善銀!H305)/1000)</f>
        <v/>
      </c>
      <c r="S305" s="168">
        <f>IF(SUM(一般募金!H305)=0,"",SUM(一般募金!H305)/1000)</f>
        <v>4</v>
      </c>
      <c r="T305" s="168" t="str">
        <f>IF(SUM(一般募金!I305)=0,"",SUM(一般募金!I305)/1000)</f>
        <v/>
      </c>
      <c r="U305" s="168">
        <f>IF(SUM(一般募金!K305)=0,"",SUM(一般募金!K305)/1000)</f>
        <v>4</v>
      </c>
      <c r="V305" s="168" t="str">
        <f>IF(SUM(歳末募金!H305)=0,"",SUM(歳末募金!I305)/1000)</f>
        <v/>
      </c>
      <c r="W305" s="168" t="str">
        <f>IF(SUM(センター管理!H305)=0,"",SUM(センター管理!H305)/1000)</f>
        <v/>
      </c>
      <c r="X305" s="168" t="str">
        <f>IF(SUM(センター管理!I305)=0,"",SUM(センター管理!I305)/1000)</f>
        <v/>
      </c>
      <c r="Y305" s="168" t="str">
        <f>IF(SUM(センター管理!L305)=0,"",SUM(センター管理!L305)/1000)</f>
        <v/>
      </c>
      <c r="Z305" s="168" t="e">
        <f>IF(SUM(センター管理!#REF!)=0,"",SUM(センター管理!#REF!)/1000)</f>
        <v>#REF!</v>
      </c>
      <c r="AA305" s="168" t="str">
        <f>IF(SUM(居宅!H305)=0,"",SUM(居宅!H305)/1000)</f>
        <v/>
      </c>
      <c r="AB305" s="168" t="str">
        <f>IF(SUM(居宅!I305)=0,"",SUM(居宅!I305)/1000)</f>
        <v/>
      </c>
      <c r="AC305" s="168" t="str">
        <f>IF(SUM(居宅!L305)=0,"",SUM(居宅!L305)/1000)</f>
        <v/>
      </c>
      <c r="AD305" s="168" t="str">
        <f>IF(SUM(居宅!AB305)=0,"",SUM(居宅!AB305)/1000)</f>
        <v/>
      </c>
      <c r="AE305" s="168" t="str">
        <f>IF(SUM(居宅!AF305)=0,"",SUM(居宅!AF305)/1000)</f>
        <v/>
      </c>
      <c r="AF305" s="168" t="str">
        <f>IF(SUM(居宅!AP305)=0,"",SUM(居宅!AP305)/1000)</f>
        <v/>
      </c>
      <c r="AG305" s="168" t="str">
        <f>IF(SUM(居宅!AT305)=0,"",SUM(居宅!AT305)/1000)</f>
        <v/>
      </c>
      <c r="AH305" s="168" t="str">
        <f>IF(SUM(作業所!H305)=0,"",SUM(作業所!H305)/1000)</f>
        <v/>
      </c>
      <c r="AI305" s="168" t="str">
        <f>IF(SUM(作業所!I305)=0,"",SUM(作業所!I305)/1000)</f>
        <v/>
      </c>
      <c r="AJ305" s="168" t="str">
        <f>IF(SUM(作業所!K305)=0,"",SUM(作業所!K305)/1000)</f>
        <v/>
      </c>
      <c r="AK305" s="168" t="str">
        <f>IF(SUM(作業所!R305)=0,"",SUM(作業所!R305)/1000)</f>
        <v/>
      </c>
      <c r="AL305" s="621">
        <f>IF(SUM('市受託(公益)'!H305)=0,"",SUM('市受託(公益)'!H305)/1000)</f>
        <v>1</v>
      </c>
      <c r="AM305" s="603"/>
      <c r="AN305" s="174"/>
      <c r="AO305" s="174"/>
      <c r="AP305" s="174"/>
    </row>
    <row r="306" spans="1:42" ht="13.8" hidden="1" outlineLevel="1">
      <c r="A306" s="170"/>
      <c r="D306" s="27" t="s">
        <v>496</v>
      </c>
      <c r="E306" s="47" t="s">
        <v>572</v>
      </c>
      <c r="F306" s="48"/>
      <c r="G306" s="172"/>
      <c r="H306" s="166">
        <v>923</v>
      </c>
      <c r="I306" s="166">
        <f t="shared" si="9"/>
        <v>1313</v>
      </c>
      <c r="J306" s="166">
        <f t="shared" si="8"/>
        <v>390</v>
      </c>
      <c r="K306" s="167" t="str">
        <f>IF(SUM(法人!H306)=0,"",SUM(法人!H306)/1000)</f>
        <v/>
      </c>
      <c r="L306" s="168">
        <f>IF(SUM(地域!H306)=0,"",SUM(地域!H306)/1000)</f>
        <v>565</v>
      </c>
      <c r="M306" s="168" t="str">
        <f>IF(SUM(相談!H306)=0,"",SUM(相談!H306)/1000)</f>
        <v/>
      </c>
      <c r="N306" s="168" t="str">
        <f>IF(SUM(相談!I306)=0,"",SUM(相談!I306)/1000)</f>
        <v/>
      </c>
      <c r="O306" s="168" t="str">
        <f>IF(SUM(相談!M306)=0,"",SUM(相談!M306)/1000)</f>
        <v/>
      </c>
      <c r="P306" s="168" t="str">
        <f>IF(SUM(相談!Q306)=0,"",SUM(相談!Q306)/1000)</f>
        <v/>
      </c>
      <c r="Q306" s="168" t="str">
        <f>IF(SUM(基金!H306)=0,"",SUM(基金!H306)/1000)</f>
        <v/>
      </c>
      <c r="R306" s="168">
        <f>IF(SUM(善銀!H306)=0,"",SUM(善銀!H306)/1000)</f>
        <v>300</v>
      </c>
      <c r="S306" s="168">
        <f>IF(SUM(一般募金!H306)=0,"",SUM(一般募金!H306)/1000)</f>
        <v>4</v>
      </c>
      <c r="T306" s="168" t="str">
        <f>IF(SUM(一般募金!I306)=0,"",SUM(一般募金!I306)/1000)</f>
        <v/>
      </c>
      <c r="U306" s="168">
        <f>IF(SUM(一般募金!K306)=0,"",SUM(一般募金!K306)/1000)</f>
        <v>4</v>
      </c>
      <c r="V306" s="168">
        <f>IF(SUM(歳末募金!H306)=0,"",SUM(歳末募金!I306)/1000)</f>
        <v>9</v>
      </c>
      <c r="W306" s="168" t="str">
        <f>IF(SUM(センター管理!H306)=0,"",SUM(センター管理!H306)/1000)</f>
        <v/>
      </c>
      <c r="X306" s="168" t="str">
        <f>IF(SUM(センター管理!I306)=0,"",SUM(センター管理!I306)/1000)</f>
        <v/>
      </c>
      <c r="Y306" s="168" t="str">
        <f>IF(SUM(センター管理!L306)=0,"",SUM(センター管理!L306)/1000)</f>
        <v/>
      </c>
      <c r="Z306" s="168" t="e">
        <f>IF(SUM(センター管理!#REF!)=0,"",SUM(センター管理!#REF!)/1000)</f>
        <v>#REF!</v>
      </c>
      <c r="AA306" s="168">
        <f>IF(SUM(居宅!H306)=0,"",SUM(居宅!H306)/1000)</f>
        <v>425</v>
      </c>
      <c r="AB306" s="168">
        <f>IF(SUM(居宅!I306)=0,"",SUM(居宅!I306)/1000)</f>
        <v>11</v>
      </c>
      <c r="AC306" s="168">
        <f>IF(SUM(居宅!L306)=0,"",SUM(居宅!L306)/1000)</f>
        <v>186</v>
      </c>
      <c r="AD306" s="168">
        <f>IF(SUM(居宅!AB306)=0,"",SUM(居宅!AB306)/1000)</f>
        <v>29</v>
      </c>
      <c r="AE306" s="168">
        <f>IF(SUM(居宅!AF306)=0,"",SUM(居宅!AF306)/1000)</f>
        <v>80</v>
      </c>
      <c r="AF306" s="168">
        <f>IF(SUM(居宅!AP306)=0,"",SUM(居宅!AP306)/1000)</f>
        <v>56</v>
      </c>
      <c r="AG306" s="168">
        <f>IF(SUM(居宅!AT306)=0,"",SUM(居宅!AT306)/1000)</f>
        <v>63</v>
      </c>
      <c r="AH306" s="168">
        <f>IF(SUM(作業所!H306)=0,"",SUM(作業所!H306)/1000)</f>
        <v>10</v>
      </c>
      <c r="AI306" s="168" t="str">
        <f>IF(SUM(作業所!I306)=0,"",SUM(作業所!I306)/1000)</f>
        <v/>
      </c>
      <c r="AJ306" s="168">
        <f>IF(SUM(作業所!K306)=0,"",SUM(作業所!K306)/1000)</f>
        <v>10</v>
      </c>
      <c r="AK306" s="168" t="str">
        <f>IF(SUM(作業所!R306)=0,"",SUM(作業所!R306)/1000)</f>
        <v/>
      </c>
      <c r="AL306" s="621" t="str">
        <f>IF(SUM('市受託(公益)'!H306)=0,"",SUM('市受託(公益)'!H306)/1000)</f>
        <v/>
      </c>
      <c r="AM306" s="605" t="str">
        <f>IF(SUM('市受託(公益)'!I306)=0,"",SUM('市受託(公益)'!I306)/1000)</f>
        <v/>
      </c>
      <c r="AN306" s="177" t="str">
        <f>IF(SUM('市受託(公益)'!K306)=0,"",SUM('市受託(公益)'!K306)/1000)</f>
        <v/>
      </c>
      <c r="AO306" s="177" t="str">
        <f>IF(SUM('市受託(公益)'!M306)=0,"",SUM('市受託(公益)'!M306)/1000)</f>
        <v/>
      </c>
      <c r="AP306" s="177" t="e">
        <f>IF(SUM('市受託(公益)'!#REF!)=0,"",SUM('市受託(公益)'!#REF!)/1000)</f>
        <v>#REF!</v>
      </c>
    </row>
    <row r="307" spans="1:42" s="169" customFormat="1" ht="13.8" collapsed="1">
      <c r="A307" s="164"/>
      <c r="B307" s="14" t="s">
        <v>497</v>
      </c>
      <c r="C307" s="15" t="s">
        <v>140</v>
      </c>
      <c r="D307" s="16"/>
      <c r="E307" s="165"/>
      <c r="F307" s="176"/>
      <c r="G307" s="175"/>
      <c r="H307" s="166">
        <v>55537</v>
      </c>
      <c r="I307" s="166">
        <f t="shared" si="9"/>
        <v>54418</v>
      </c>
      <c r="J307" s="166">
        <f t="shared" si="8"/>
        <v>-1119</v>
      </c>
      <c r="K307" s="167">
        <f>IF(SUM(法人!H307)=0,"",SUM(法人!H307)/1000)</f>
        <v>11904</v>
      </c>
      <c r="L307" s="168">
        <f>IF(SUM(地域!H307)=0,"",SUM(地域!H307)/1000)</f>
        <v>5726</v>
      </c>
      <c r="M307" s="168">
        <f>IF(SUM(相談!H307)=0,"",SUM(相談!H307)/1000)</f>
        <v>2209</v>
      </c>
      <c r="N307" s="168">
        <f>IF(SUM(相談!I307)=0,"",SUM(相談!I307)/1000)</f>
        <v>670</v>
      </c>
      <c r="O307" s="168">
        <f>IF(SUM(相談!M307)=0,"",SUM(相談!M307)/1000)</f>
        <v>1531</v>
      </c>
      <c r="P307" s="168">
        <f>IF(SUM(相談!Q307)=0,"",SUM(相談!Q307)/1000)</f>
        <v>8</v>
      </c>
      <c r="Q307" s="168" t="str">
        <f>IF(SUM(基金!H307)=0,"",SUM(基金!H307)/1000)</f>
        <v/>
      </c>
      <c r="R307" s="168">
        <f>IF(SUM(善銀!H307)=0,"",SUM(善銀!H307)/1000)</f>
        <v>720</v>
      </c>
      <c r="S307" s="168">
        <f>IF(SUM(一般募金!H307)=0,"",SUM(一般募金!H307)/1000)</f>
        <v>36</v>
      </c>
      <c r="T307" s="168" t="str">
        <f>IF(SUM(一般募金!I307)=0,"",SUM(一般募金!I307)/1000)</f>
        <v/>
      </c>
      <c r="U307" s="168">
        <f>IF(SUM(一般募金!K307)=0,"",SUM(一般募金!K307)/1000)</f>
        <v>36</v>
      </c>
      <c r="V307" s="168" t="str">
        <f>IF(SUM(歳末募金!H307)=0,"",SUM(歳末募金!I307)/1000)</f>
        <v/>
      </c>
      <c r="W307" s="168">
        <f>IF(SUM(センター管理!H307)=0,"",SUM(センター管理!H307)/1000)</f>
        <v>9231</v>
      </c>
      <c r="X307" s="168">
        <f>IF(SUM(センター管理!I307)=0,"",SUM(センター管理!I307)/1000)</f>
        <v>4579</v>
      </c>
      <c r="Y307" s="168">
        <f>IF(SUM(センター管理!L307)=0,"",SUM(センター管理!L307)/1000)</f>
        <v>4652</v>
      </c>
      <c r="Z307" s="168" t="e">
        <f>IF(SUM(センター管理!#REF!)=0,"",SUM(センター管理!#REF!)/1000)</f>
        <v>#REF!</v>
      </c>
      <c r="AA307" s="168">
        <f>IF(SUM(居宅!H307)=0,"",SUM(居宅!H307)/1000)</f>
        <v>20449</v>
      </c>
      <c r="AB307" s="168">
        <f>IF(SUM(居宅!I307)=0,"",SUM(居宅!I307)/1000)</f>
        <v>1049</v>
      </c>
      <c r="AC307" s="168">
        <f>IF(SUM(居宅!L307)=0,"",SUM(居宅!L307)/1000)</f>
        <v>7659</v>
      </c>
      <c r="AD307" s="168">
        <f>IF(SUM(居宅!AB307)=0,"",SUM(居宅!AB307)/1000)</f>
        <v>929</v>
      </c>
      <c r="AE307" s="168">
        <f>IF(SUM(居宅!AF307)=0,"",SUM(居宅!AF307)/1000)</f>
        <v>6010</v>
      </c>
      <c r="AF307" s="168">
        <f>IF(SUM(居宅!AP307)=0,"",SUM(居宅!AP307)/1000)</f>
        <v>1935</v>
      </c>
      <c r="AG307" s="168">
        <f>IF(SUM(居宅!AT307)=0,"",SUM(居宅!AT307)/1000)</f>
        <v>2867</v>
      </c>
      <c r="AH307" s="168">
        <f>IF(SUM(作業所!H307)=0,"",SUM(作業所!H307)/1000)</f>
        <v>3002</v>
      </c>
      <c r="AI307" s="168" t="str">
        <f>IF(SUM(作業所!I307)=0,"",SUM(作業所!I307)/1000)</f>
        <v/>
      </c>
      <c r="AJ307" s="168">
        <f>IF(SUM(作業所!K307)=0,"",SUM(作業所!K307)/1000)</f>
        <v>2234</v>
      </c>
      <c r="AK307" s="168">
        <f>IF(SUM(作業所!R307)=0,"",SUM(作業所!R307)/1000)</f>
        <v>768</v>
      </c>
      <c r="AL307" s="621">
        <f>IF(SUM('市受託(公益)'!H307)=0,"",SUM('市受託(公益)'!H307)/1000)</f>
        <v>1141</v>
      </c>
      <c r="AM307" s="604">
        <f>IF(SUM('市受託(公益)'!I307)=0,"",SUM('市受託(公益)'!I307)/1000)</f>
        <v>364</v>
      </c>
      <c r="AN307" s="173">
        <f>IF(SUM('市受託(公益)'!K307)=0,"",SUM('市受託(公益)'!K307)/1000)</f>
        <v>209</v>
      </c>
      <c r="AO307" s="173">
        <f>IF(SUM('市受託(公益)'!M307)=0,"",SUM('市受託(公益)'!M307)/1000)</f>
        <v>205</v>
      </c>
      <c r="AP307" s="173" t="e">
        <f>IF(SUM('市受託(公益)'!#REF!)=0,"",SUM('市受託(公益)'!#REF!)/1000)</f>
        <v>#REF!</v>
      </c>
    </row>
    <row r="308" spans="1:42" ht="13.8" hidden="1" outlineLevel="1">
      <c r="A308" s="170"/>
      <c r="B308" s="17"/>
      <c r="C308" s="171"/>
      <c r="D308" s="27" t="s">
        <v>498</v>
      </c>
      <c r="E308" s="47" t="s">
        <v>145</v>
      </c>
      <c r="F308" s="48"/>
      <c r="G308" s="172"/>
      <c r="H308" s="166">
        <v>2500</v>
      </c>
      <c r="I308" s="166">
        <f t="shared" si="9"/>
        <v>2865</v>
      </c>
      <c r="J308" s="166">
        <f t="shared" si="8"/>
        <v>365</v>
      </c>
      <c r="K308" s="167">
        <f>IF(SUM(法人!H308)=0,"",SUM(法人!H308)/1000)</f>
        <v>987</v>
      </c>
      <c r="L308" s="168">
        <f>IF(SUM(地域!H308)=0,"",SUM(地域!H308)/1000)</f>
        <v>160</v>
      </c>
      <c r="M308" s="168">
        <f>IF(SUM(相談!H308)=0,"",SUM(相談!H308)/1000)</f>
        <v>117</v>
      </c>
      <c r="N308" s="168">
        <f>IF(SUM(相談!I308)=0,"",SUM(相談!I308)/1000)</f>
        <v>114</v>
      </c>
      <c r="O308" s="168">
        <f>IF(SUM(相談!M308)=0,"",SUM(相談!M308)/1000)</f>
        <v>3</v>
      </c>
      <c r="P308" s="168" t="str">
        <f>IF(SUM(相談!Q308)=0,"",SUM(相談!Q308)/1000)</f>
        <v/>
      </c>
      <c r="Q308" s="168" t="str">
        <f>IF(SUM(基金!H308)=0,"",SUM(基金!H308)/1000)</f>
        <v/>
      </c>
      <c r="R308" s="168" t="str">
        <f>IF(SUM(善銀!H308)=0,"",SUM(善銀!H308)/1000)</f>
        <v/>
      </c>
      <c r="S308" s="168" t="str">
        <f>IF(SUM(一般募金!H308)=0,"",SUM(一般募金!H308)/1000)</f>
        <v/>
      </c>
      <c r="T308" s="168" t="str">
        <f>IF(SUM(一般募金!I308)=0,"",SUM(一般募金!I308)/1000)</f>
        <v/>
      </c>
      <c r="U308" s="168" t="str">
        <f>IF(SUM(一般募金!K308)=0,"",SUM(一般募金!K308)/1000)</f>
        <v/>
      </c>
      <c r="V308" s="168" t="str">
        <f>IF(SUM(歳末募金!H308)=0,"",SUM(歳末募金!I308)/1000)</f>
        <v/>
      </c>
      <c r="W308" s="168">
        <f>IF(SUM(センター管理!H308)=0,"",SUM(センター管理!H308)/1000)</f>
        <v>13</v>
      </c>
      <c r="X308" s="168" t="str">
        <f>IF(SUM(センター管理!I308)=0,"",SUM(センター管理!I308)/1000)</f>
        <v/>
      </c>
      <c r="Y308" s="168">
        <f>IF(SUM(センター管理!L308)=0,"",SUM(センター管理!L308)/1000)</f>
        <v>13</v>
      </c>
      <c r="Z308" s="168" t="e">
        <f>IF(SUM(センター管理!#REF!)=0,"",SUM(センター管理!#REF!)/1000)</f>
        <v>#REF!</v>
      </c>
      <c r="AA308" s="168">
        <f>IF(SUM(居宅!H308)=0,"",SUM(居宅!H308)/1000)</f>
        <v>1386</v>
      </c>
      <c r="AB308" s="168">
        <f>IF(SUM(居宅!I308)=0,"",SUM(居宅!I308)/1000)</f>
        <v>48</v>
      </c>
      <c r="AC308" s="168">
        <f>IF(SUM(居宅!L308)=0,"",SUM(居宅!L308)/1000)</f>
        <v>593</v>
      </c>
      <c r="AD308" s="168">
        <f>IF(SUM(居宅!AB308)=0,"",SUM(居宅!AB308)/1000)</f>
        <v>90</v>
      </c>
      <c r="AE308" s="168">
        <f>IF(SUM(居宅!AF308)=0,"",SUM(居宅!AF308)/1000)</f>
        <v>261</v>
      </c>
      <c r="AF308" s="168">
        <f>IF(SUM(居宅!AP308)=0,"",SUM(居宅!AP308)/1000)</f>
        <v>259</v>
      </c>
      <c r="AG308" s="168">
        <f>IF(SUM(居宅!AT308)=0,"",SUM(居宅!AT308)/1000)</f>
        <v>135</v>
      </c>
      <c r="AH308" s="168">
        <f>IF(SUM(作業所!H308)=0,"",SUM(作業所!H308)/1000)</f>
        <v>181</v>
      </c>
      <c r="AI308" s="168" t="str">
        <f>IF(SUM(作業所!I308)=0,"",SUM(作業所!I308)/1000)</f>
        <v/>
      </c>
      <c r="AJ308" s="168">
        <f>IF(SUM(作業所!K308)=0,"",SUM(作業所!K308)/1000)</f>
        <v>124</v>
      </c>
      <c r="AK308" s="168">
        <f>IF(SUM(作業所!R308)=0,"",SUM(作業所!R308)/1000)</f>
        <v>57</v>
      </c>
      <c r="AL308" s="621">
        <f>IF(SUM('市受託(公益)'!H308)=0,"",SUM('市受託(公益)'!H308)/1000)</f>
        <v>21</v>
      </c>
      <c r="AM308" s="603">
        <f>IF(SUM('市受託(公益)'!I308)=0,"",SUM('市受託(公益)'!I308)/1000)</f>
        <v>11</v>
      </c>
      <c r="AN308" s="174">
        <f>IF(SUM('市受託(公益)'!K308)=0,"",SUM('市受託(公益)'!K308)/1000)</f>
        <v>10</v>
      </c>
      <c r="AO308" s="174" t="str">
        <f>IF(SUM('市受託(公益)'!M308)=0,"",SUM('市受託(公益)'!M308)/1000)</f>
        <v/>
      </c>
      <c r="AP308" s="174" t="e">
        <f>IF(SUM('市受託(公益)'!#REF!)=0,"",SUM('市受託(公益)'!#REF!)/1000)</f>
        <v>#REF!</v>
      </c>
    </row>
    <row r="309" spans="1:42" ht="13.8" hidden="1" outlineLevel="3">
      <c r="A309" s="170"/>
      <c r="F309" s="178" t="s">
        <v>705</v>
      </c>
      <c r="G309" s="43" t="s">
        <v>825</v>
      </c>
      <c r="H309" s="166">
        <v>310</v>
      </c>
      <c r="I309" s="166">
        <f t="shared" si="9"/>
        <v>282</v>
      </c>
      <c r="J309" s="166">
        <f t="shared" si="8"/>
        <v>-28</v>
      </c>
      <c r="K309" s="167">
        <f>IF(SUM(法人!H309)=0,"",SUM(法人!H309)/1000)</f>
        <v>25</v>
      </c>
      <c r="L309" s="168">
        <f>IF(SUM(地域!H309)=0,"",SUM(地域!H309)/1000)</f>
        <v>27</v>
      </c>
      <c r="M309" s="168">
        <f>IF(SUM(相談!H309)=0,"",SUM(相談!H309)/1000)</f>
        <v>22</v>
      </c>
      <c r="N309" s="168">
        <f>IF(SUM(相談!I309)=0,"",SUM(相談!I309)/1000)</f>
        <v>22</v>
      </c>
      <c r="O309" s="168" t="str">
        <f>IF(SUM(相談!M309)=0,"",SUM(相談!M309)/1000)</f>
        <v/>
      </c>
      <c r="P309" s="168" t="str">
        <f>IF(SUM(相談!Q309)=0,"",SUM(相談!Q309)/1000)</f>
        <v/>
      </c>
      <c r="Q309" s="168" t="str">
        <f>IF(SUM(基金!H309)=0,"",SUM(基金!H309)/1000)</f>
        <v/>
      </c>
      <c r="R309" s="168" t="str">
        <f>IF(SUM(善銀!H309)=0,"",SUM(善銀!H309)/1000)</f>
        <v/>
      </c>
      <c r="S309" s="168" t="str">
        <f>IF(SUM(一般募金!H309)=0,"",SUM(一般募金!H309)/1000)</f>
        <v/>
      </c>
      <c r="T309" s="168" t="str">
        <f>IF(SUM(一般募金!I309)=0,"",SUM(一般募金!I309)/1000)</f>
        <v/>
      </c>
      <c r="U309" s="168" t="str">
        <f>IF(SUM(一般募金!K309)=0,"",SUM(一般募金!K309)/1000)</f>
        <v/>
      </c>
      <c r="V309" s="168" t="str">
        <f>IF(SUM(歳末募金!H309)=0,"",SUM(歳末募金!I309)/1000)</f>
        <v/>
      </c>
      <c r="W309" s="168">
        <f>IF(SUM(センター管理!H309)=0,"",SUM(センター管理!H309)/1000)</f>
        <v>4</v>
      </c>
      <c r="X309" s="168" t="str">
        <f>IF(SUM(センター管理!I309)=0,"",SUM(センター管理!I309)/1000)</f>
        <v/>
      </c>
      <c r="Y309" s="168">
        <f>IF(SUM(センター管理!L309)=0,"",SUM(センター管理!L309)/1000)</f>
        <v>4</v>
      </c>
      <c r="Z309" s="168" t="e">
        <f>IF(SUM(センター管理!#REF!)=0,"",SUM(センター管理!#REF!)/1000)</f>
        <v>#REF!</v>
      </c>
      <c r="AA309" s="168">
        <f>IF(SUM(居宅!H309)=0,"",SUM(居宅!H309)/1000)</f>
        <v>196</v>
      </c>
      <c r="AB309" s="168">
        <f>IF(SUM(居宅!I309)=0,"",SUM(居宅!I309)/1000)</f>
        <v>11</v>
      </c>
      <c r="AC309" s="168">
        <f>IF(SUM(居宅!L309)=0,"",SUM(居宅!L309)/1000)</f>
        <v>90</v>
      </c>
      <c r="AD309" s="168">
        <f>IF(SUM(居宅!AB309)=0,"",SUM(居宅!AB309)/1000)</f>
        <v>8</v>
      </c>
      <c r="AE309" s="168">
        <f>IF(SUM(居宅!AF309)=0,"",SUM(居宅!AF309)/1000)</f>
        <v>54</v>
      </c>
      <c r="AF309" s="168">
        <f>IF(SUM(居宅!AP309)=0,"",SUM(居宅!AP309)/1000)</f>
        <v>22</v>
      </c>
      <c r="AG309" s="168">
        <f>IF(SUM(居宅!AT309)=0,"",SUM(居宅!AT309)/1000)</f>
        <v>11</v>
      </c>
      <c r="AH309" s="168">
        <f>IF(SUM(作業所!H309)=0,"",SUM(作業所!H309)/1000)</f>
        <v>8</v>
      </c>
      <c r="AI309" s="168" t="str">
        <f>IF(SUM(作業所!I309)=0,"",SUM(作業所!I309)/1000)</f>
        <v/>
      </c>
      <c r="AJ309" s="168">
        <f>IF(SUM(作業所!K309)=0,"",SUM(作業所!K309)/1000)</f>
        <v>4</v>
      </c>
      <c r="AK309" s="168">
        <f>IF(SUM(作業所!R309)=0,"",SUM(作業所!R309)/1000)</f>
        <v>4</v>
      </c>
      <c r="AL309" s="621" t="str">
        <f>IF(SUM('市受託(公益)'!H309)=0,"",SUM('市受託(公益)'!H309)/1000)</f>
        <v/>
      </c>
      <c r="AM309" s="603"/>
      <c r="AN309" s="174"/>
      <c r="AO309" s="174"/>
      <c r="AP309" s="174"/>
    </row>
    <row r="310" spans="1:42" ht="13.8" hidden="1" outlineLevel="3">
      <c r="A310" s="170"/>
      <c r="F310" s="178" t="s">
        <v>706</v>
      </c>
      <c r="G310" s="43" t="s">
        <v>826</v>
      </c>
      <c r="H310" s="166">
        <v>1105</v>
      </c>
      <c r="I310" s="166">
        <f t="shared" si="9"/>
        <v>1095</v>
      </c>
      <c r="J310" s="166">
        <f t="shared" si="8"/>
        <v>-10</v>
      </c>
      <c r="K310" s="167">
        <f>IF(SUM(法人!H310)=0,"",SUM(法人!H310)/1000)</f>
        <v>68</v>
      </c>
      <c r="L310" s="168">
        <f>IF(SUM(地域!H310)=0,"",SUM(地域!H310)/1000)</f>
        <v>119</v>
      </c>
      <c r="M310" s="168">
        <f>IF(SUM(相談!H310)=0,"",SUM(相談!H310)/1000)</f>
        <v>68</v>
      </c>
      <c r="N310" s="168">
        <f>IF(SUM(相談!I310)=0,"",SUM(相談!I310)/1000)</f>
        <v>67</v>
      </c>
      <c r="O310" s="168">
        <f>IF(SUM(相談!M310)=0,"",SUM(相談!M310)/1000)</f>
        <v>1</v>
      </c>
      <c r="P310" s="168" t="str">
        <f>IF(SUM(相談!Q310)=0,"",SUM(相談!Q310)/1000)</f>
        <v/>
      </c>
      <c r="Q310" s="168" t="str">
        <f>IF(SUM(基金!H310)=0,"",SUM(基金!H310)/1000)</f>
        <v/>
      </c>
      <c r="R310" s="168" t="str">
        <f>IF(SUM(善銀!H310)=0,"",SUM(善銀!H310)/1000)</f>
        <v/>
      </c>
      <c r="S310" s="168" t="str">
        <f>IF(SUM(一般募金!H310)=0,"",SUM(一般募金!H310)/1000)</f>
        <v/>
      </c>
      <c r="T310" s="168" t="str">
        <f>IF(SUM(一般募金!I310)=0,"",SUM(一般募金!I310)/1000)</f>
        <v/>
      </c>
      <c r="U310" s="168" t="str">
        <f>IF(SUM(一般募金!K310)=0,"",SUM(一般募金!K310)/1000)</f>
        <v/>
      </c>
      <c r="V310" s="168" t="str">
        <f>IF(SUM(歳末募金!H310)=0,"",SUM(歳末募金!I310)/1000)</f>
        <v/>
      </c>
      <c r="W310" s="168">
        <f>IF(SUM(センター管理!H310)=0,"",SUM(センター管理!H310)/1000)</f>
        <v>8</v>
      </c>
      <c r="X310" s="168" t="str">
        <f>IF(SUM(センター管理!I310)=0,"",SUM(センター管理!I310)/1000)</f>
        <v/>
      </c>
      <c r="Y310" s="168">
        <f>IF(SUM(センター管理!L310)=0,"",SUM(センター管理!L310)/1000)</f>
        <v>8</v>
      </c>
      <c r="Z310" s="168" t="e">
        <f>IF(SUM(センター管理!#REF!)=0,"",SUM(センター管理!#REF!)/1000)</f>
        <v>#REF!</v>
      </c>
      <c r="AA310" s="168">
        <f>IF(SUM(居宅!H310)=0,"",SUM(居宅!H310)/1000)</f>
        <v>704</v>
      </c>
      <c r="AB310" s="168">
        <f>IF(SUM(居宅!I310)=0,"",SUM(居宅!I310)/1000)</f>
        <v>26</v>
      </c>
      <c r="AC310" s="168">
        <f>IF(SUM(居宅!L310)=0,"",SUM(居宅!L310)/1000)</f>
        <v>284</v>
      </c>
      <c r="AD310" s="168">
        <f>IF(SUM(居宅!AB310)=0,"",SUM(居宅!AB310)/1000)</f>
        <v>35</v>
      </c>
      <c r="AE310" s="168">
        <f>IF(SUM(居宅!AF310)=0,"",SUM(居宅!AF310)/1000)</f>
        <v>144</v>
      </c>
      <c r="AF310" s="168">
        <f>IF(SUM(居宅!AP310)=0,"",SUM(居宅!AP310)/1000)</f>
        <v>142</v>
      </c>
      <c r="AG310" s="168">
        <f>IF(SUM(居宅!AT310)=0,"",SUM(居宅!AT310)/1000)</f>
        <v>73</v>
      </c>
      <c r="AH310" s="168">
        <f>IF(SUM(作業所!H310)=0,"",SUM(作業所!H310)/1000)</f>
        <v>115</v>
      </c>
      <c r="AI310" s="168" t="str">
        <f>IF(SUM(作業所!I310)=0,"",SUM(作業所!I310)/1000)</f>
        <v/>
      </c>
      <c r="AJ310" s="168">
        <f>IF(SUM(作業所!K310)=0,"",SUM(作業所!K310)/1000)</f>
        <v>80</v>
      </c>
      <c r="AK310" s="168">
        <f>IF(SUM(作業所!R310)=0,"",SUM(作業所!R310)/1000)</f>
        <v>35</v>
      </c>
      <c r="AL310" s="621">
        <f>IF(SUM('市受託(公益)'!H310)=0,"",SUM('市受託(公益)'!H310)/1000)</f>
        <v>13</v>
      </c>
      <c r="AM310" s="603"/>
      <c r="AN310" s="174"/>
      <c r="AO310" s="174"/>
      <c r="AP310" s="174"/>
    </row>
    <row r="311" spans="1:42" ht="13.8" hidden="1" outlineLevel="3">
      <c r="A311" s="170"/>
      <c r="F311" s="178" t="s">
        <v>703</v>
      </c>
      <c r="G311" s="43" t="s">
        <v>827</v>
      </c>
      <c r="H311" s="166">
        <v>100</v>
      </c>
      <c r="I311" s="166">
        <f t="shared" si="9"/>
        <v>100</v>
      </c>
      <c r="J311" s="166">
        <f t="shared" si="8"/>
        <v>0</v>
      </c>
      <c r="K311" s="167">
        <f>IF(SUM(法人!H311)=0,"",SUM(法人!H311)/1000)</f>
        <v>100</v>
      </c>
      <c r="L311" s="168" t="str">
        <f>IF(SUM(地域!H311)=0,"",SUM(地域!H311)/1000)</f>
        <v/>
      </c>
      <c r="M311" s="168" t="str">
        <f>IF(SUM(相談!H311)=0,"",SUM(相談!H311)/1000)</f>
        <v/>
      </c>
      <c r="N311" s="168" t="str">
        <f>IF(SUM(相談!I311)=0,"",SUM(相談!I311)/1000)</f>
        <v/>
      </c>
      <c r="O311" s="168" t="str">
        <f>IF(SUM(相談!M311)=0,"",SUM(相談!M311)/1000)</f>
        <v/>
      </c>
      <c r="P311" s="168" t="str">
        <f>IF(SUM(相談!Q311)=0,"",SUM(相談!Q311)/1000)</f>
        <v/>
      </c>
      <c r="Q311" s="168" t="str">
        <f>IF(SUM(基金!H311)=0,"",SUM(基金!H311)/1000)</f>
        <v/>
      </c>
      <c r="R311" s="168" t="str">
        <f>IF(SUM(善銀!H311)=0,"",SUM(善銀!H311)/1000)</f>
        <v/>
      </c>
      <c r="S311" s="168" t="str">
        <f>IF(SUM(一般募金!H311)=0,"",SUM(一般募金!H311)/1000)</f>
        <v/>
      </c>
      <c r="T311" s="168" t="str">
        <f>IF(SUM(一般募金!I311)=0,"",SUM(一般募金!I311)/1000)</f>
        <v/>
      </c>
      <c r="U311" s="168" t="str">
        <f>IF(SUM(一般募金!K311)=0,"",SUM(一般募金!K311)/1000)</f>
        <v/>
      </c>
      <c r="V311" s="168" t="str">
        <f>IF(SUM(歳末募金!H311)=0,"",SUM(歳末募金!I311)/1000)</f>
        <v/>
      </c>
      <c r="W311" s="168" t="str">
        <f>IF(SUM(センター管理!H311)=0,"",SUM(センター管理!H311)/1000)</f>
        <v/>
      </c>
      <c r="X311" s="168" t="str">
        <f>IF(SUM(センター管理!I311)=0,"",SUM(センター管理!I311)/1000)</f>
        <v/>
      </c>
      <c r="Y311" s="168" t="str">
        <f>IF(SUM(センター管理!L311)=0,"",SUM(センター管理!L311)/1000)</f>
        <v/>
      </c>
      <c r="Z311" s="168" t="e">
        <f>IF(SUM(センター管理!#REF!)=0,"",SUM(センター管理!#REF!)/1000)</f>
        <v>#REF!</v>
      </c>
      <c r="AA311" s="168" t="str">
        <f>IF(SUM(居宅!H311)=0,"",SUM(居宅!H311)/1000)</f>
        <v/>
      </c>
      <c r="AB311" s="168" t="str">
        <f>IF(SUM(居宅!I311)=0,"",SUM(居宅!I311)/1000)</f>
        <v/>
      </c>
      <c r="AC311" s="168" t="str">
        <f>IF(SUM(居宅!L311)=0,"",SUM(居宅!L311)/1000)</f>
        <v/>
      </c>
      <c r="AD311" s="168" t="str">
        <f>IF(SUM(居宅!AB311)=0,"",SUM(居宅!AB311)/1000)</f>
        <v/>
      </c>
      <c r="AE311" s="168" t="str">
        <f>IF(SUM(居宅!AF311)=0,"",SUM(居宅!AF311)/1000)</f>
        <v/>
      </c>
      <c r="AF311" s="168" t="str">
        <f>IF(SUM(居宅!AP311)=0,"",SUM(居宅!AP311)/1000)</f>
        <v/>
      </c>
      <c r="AG311" s="168" t="str">
        <f>IF(SUM(居宅!AT311)=0,"",SUM(居宅!AT311)/1000)</f>
        <v/>
      </c>
      <c r="AH311" s="168" t="str">
        <f>IF(SUM(作業所!H311)=0,"",SUM(作業所!H311)/1000)</f>
        <v/>
      </c>
      <c r="AI311" s="168" t="str">
        <f>IF(SUM(作業所!I311)=0,"",SUM(作業所!I311)/1000)</f>
        <v/>
      </c>
      <c r="AJ311" s="168" t="str">
        <f>IF(SUM(作業所!K311)=0,"",SUM(作業所!K311)/1000)</f>
        <v/>
      </c>
      <c r="AK311" s="168" t="str">
        <f>IF(SUM(作業所!R311)=0,"",SUM(作業所!R311)/1000)</f>
        <v/>
      </c>
      <c r="AL311" s="621" t="str">
        <f>IF(SUM('市受託(公益)'!H311)=0,"",SUM('市受託(公益)'!H311)/1000)</f>
        <v/>
      </c>
      <c r="AM311" s="603"/>
      <c r="AN311" s="174"/>
      <c r="AO311" s="174"/>
      <c r="AP311" s="174"/>
    </row>
    <row r="312" spans="1:42" ht="13.8" hidden="1" outlineLevel="3">
      <c r="A312" s="170"/>
      <c r="F312" s="178" t="s">
        <v>707</v>
      </c>
      <c r="G312" s="43" t="s">
        <v>828</v>
      </c>
      <c r="H312" s="166">
        <v>50</v>
      </c>
      <c r="I312" s="166">
        <f t="shared" si="9"/>
        <v>50</v>
      </c>
      <c r="J312" s="166">
        <f t="shared" si="8"/>
        <v>0</v>
      </c>
      <c r="K312" s="167">
        <f>IF(SUM(法人!H312)=0,"",SUM(法人!H312)/1000)</f>
        <v>50</v>
      </c>
      <c r="L312" s="168" t="str">
        <f>IF(SUM(地域!H312)=0,"",SUM(地域!H312)/1000)</f>
        <v/>
      </c>
      <c r="M312" s="168" t="str">
        <f>IF(SUM(相談!H312)=0,"",SUM(相談!H312)/1000)</f>
        <v/>
      </c>
      <c r="N312" s="168" t="str">
        <f>IF(SUM(相談!I312)=0,"",SUM(相談!I312)/1000)</f>
        <v/>
      </c>
      <c r="O312" s="168" t="str">
        <f>IF(SUM(相談!M312)=0,"",SUM(相談!M312)/1000)</f>
        <v/>
      </c>
      <c r="P312" s="168" t="str">
        <f>IF(SUM(相談!Q312)=0,"",SUM(相談!Q312)/1000)</f>
        <v/>
      </c>
      <c r="Q312" s="168" t="str">
        <f>IF(SUM(基金!H312)=0,"",SUM(基金!H312)/1000)</f>
        <v/>
      </c>
      <c r="R312" s="168" t="str">
        <f>IF(SUM(善銀!H312)=0,"",SUM(善銀!H312)/1000)</f>
        <v/>
      </c>
      <c r="S312" s="168" t="str">
        <f>IF(SUM(一般募金!H312)=0,"",SUM(一般募金!H312)/1000)</f>
        <v/>
      </c>
      <c r="T312" s="168" t="str">
        <f>IF(SUM(一般募金!I312)=0,"",SUM(一般募金!I312)/1000)</f>
        <v/>
      </c>
      <c r="U312" s="168" t="str">
        <f>IF(SUM(一般募金!K312)=0,"",SUM(一般募金!K312)/1000)</f>
        <v/>
      </c>
      <c r="V312" s="168" t="str">
        <f>IF(SUM(歳末募金!H312)=0,"",SUM(歳末募金!I312)/1000)</f>
        <v/>
      </c>
      <c r="W312" s="168" t="str">
        <f>IF(SUM(センター管理!H312)=0,"",SUM(センター管理!H312)/1000)</f>
        <v/>
      </c>
      <c r="X312" s="168" t="str">
        <f>IF(SUM(センター管理!I312)=0,"",SUM(センター管理!I312)/1000)</f>
        <v/>
      </c>
      <c r="Y312" s="168" t="str">
        <f>IF(SUM(センター管理!L312)=0,"",SUM(センター管理!L312)/1000)</f>
        <v/>
      </c>
      <c r="Z312" s="168" t="e">
        <f>IF(SUM(センター管理!#REF!)=0,"",SUM(センター管理!#REF!)/1000)</f>
        <v>#REF!</v>
      </c>
      <c r="AA312" s="168" t="str">
        <f>IF(SUM(居宅!H312)=0,"",SUM(居宅!H312)/1000)</f>
        <v/>
      </c>
      <c r="AB312" s="168" t="str">
        <f>IF(SUM(居宅!I312)=0,"",SUM(居宅!I312)/1000)</f>
        <v/>
      </c>
      <c r="AC312" s="168" t="str">
        <f>IF(SUM(居宅!L312)=0,"",SUM(居宅!L312)/1000)</f>
        <v/>
      </c>
      <c r="AD312" s="168" t="str">
        <f>IF(SUM(居宅!AB312)=0,"",SUM(居宅!AB312)/1000)</f>
        <v/>
      </c>
      <c r="AE312" s="168" t="str">
        <f>IF(SUM(居宅!AF312)=0,"",SUM(居宅!AF312)/1000)</f>
        <v/>
      </c>
      <c r="AF312" s="168" t="str">
        <f>IF(SUM(居宅!AP312)=0,"",SUM(居宅!AP312)/1000)</f>
        <v/>
      </c>
      <c r="AG312" s="168" t="str">
        <f>IF(SUM(居宅!AT312)=0,"",SUM(居宅!AT312)/1000)</f>
        <v/>
      </c>
      <c r="AH312" s="168" t="str">
        <f>IF(SUM(作業所!H312)=0,"",SUM(作業所!H312)/1000)</f>
        <v/>
      </c>
      <c r="AI312" s="168" t="str">
        <f>IF(SUM(作業所!I312)=0,"",SUM(作業所!I312)/1000)</f>
        <v/>
      </c>
      <c r="AJ312" s="168" t="str">
        <f>IF(SUM(作業所!K312)=0,"",SUM(作業所!K312)/1000)</f>
        <v/>
      </c>
      <c r="AK312" s="168" t="str">
        <f>IF(SUM(作業所!R312)=0,"",SUM(作業所!R312)/1000)</f>
        <v/>
      </c>
      <c r="AL312" s="621" t="str">
        <f>IF(SUM('市受託(公益)'!H312)=0,"",SUM('市受託(公益)'!H312)/1000)</f>
        <v/>
      </c>
      <c r="AM312" s="603"/>
      <c r="AN312" s="174"/>
      <c r="AO312" s="174"/>
      <c r="AP312" s="174"/>
    </row>
    <row r="313" spans="1:42" ht="13.8" hidden="1" outlineLevel="3">
      <c r="A313" s="170"/>
      <c r="F313" s="178" t="s">
        <v>713</v>
      </c>
      <c r="G313" s="43" t="s">
        <v>829</v>
      </c>
      <c r="H313" s="166">
        <v>54</v>
      </c>
      <c r="I313" s="166">
        <f t="shared" si="9"/>
        <v>54</v>
      </c>
      <c r="J313" s="166">
        <f t="shared" si="8"/>
        <v>0</v>
      </c>
      <c r="K313" s="167">
        <f>IF(SUM(法人!H313)=0,"",SUM(法人!H313)/1000)</f>
        <v>54</v>
      </c>
      <c r="L313" s="168" t="str">
        <f>IF(SUM(地域!H313)=0,"",SUM(地域!H313)/1000)</f>
        <v/>
      </c>
      <c r="M313" s="168" t="str">
        <f>IF(SUM(相談!H313)=0,"",SUM(相談!H313)/1000)</f>
        <v/>
      </c>
      <c r="N313" s="168" t="str">
        <f>IF(SUM(相談!I313)=0,"",SUM(相談!I313)/1000)</f>
        <v/>
      </c>
      <c r="O313" s="168" t="str">
        <f>IF(SUM(相談!M313)=0,"",SUM(相談!M313)/1000)</f>
        <v/>
      </c>
      <c r="P313" s="168" t="str">
        <f>IF(SUM(相談!Q313)=0,"",SUM(相談!Q313)/1000)</f>
        <v/>
      </c>
      <c r="Q313" s="168" t="str">
        <f>IF(SUM(基金!H313)=0,"",SUM(基金!H313)/1000)</f>
        <v/>
      </c>
      <c r="R313" s="168" t="str">
        <f>IF(SUM(善銀!H313)=0,"",SUM(善銀!H313)/1000)</f>
        <v/>
      </c>
      <c r="S313" s="168" t="str">
        <f>IF(SUM(一般募金!H313)=0,"",SUM(一般募金!H313)/1000)</f>
        <v/>
      </c>
      <c r="T313" s="168" t="str">
        <f>IF(SUM(一般募金!I313)=0,"",SUM(一般募金!I313)/1000)</f>
        <v/>
      </c>
      <c r="U313" s="168" t="str">
        <f>IF(SUM(一般募金!K313)=0,"",SUM(一般募金!K313)/1000)</f>
        <v/>
      </c>
      <c r="V313" s="168" t="str">
        <f>IF(SUM(歳末募金!H313)=0,"",SUM(歳末募金!I313)/1000)</f>
        <v/>
      </c>
      <c r="W313" s="168" t="str">
        <f>IF(SUM(センター管理!H313)=0,"",SUM(センター管理!H313)/1000)</f>
        <v/>
      </c>
      <c r="X313" s="168" t="str">
        <f>IF(SUM(センター管理!I313)=0,"",SUM(センター管理!I313)/1000)</f>
        <v/>
      </c>
      <c r="Y313" s="168" t="str">
        <f>IF(SUM(センター管理!L313)=0,"",SUM(センター管理!L313)/1000)</f>
        <v/>
      </c>
      <c r="Z313" s="168" t="e">
        <f>IF(SUM(センター管理!#REF!)=0,"",SUM(センター管理!#REF!)/1000)</f>
        <v>#REF!</v>
      </c>
      <c r="AA313" s="168" t="str">
        <f>IF(SUM(居宅!H313)=0,"",SUM(居宅!H313)/1000)</f>
        <v/>
      </c>
      <c r="AB313" s="168" t="str">
        <f>IF(SUM(居宅!I313)=0,"",SUM(居宅!I313)/1000)</f>
        <v/>
      </c>
      <c r="AC313" s="168" t="str">
        <f>IF(SUM(居宅!L313)=0,"",SUM(居宅!L313)/1000)</f>
        <v/>
      </c>
      <c r="AD313" s="168" t="str">
        <f>IF(SUM(居宅!AB313)=0,"",SUM(居宅!AB313)/1000)</f>
        <v/>
      </c>
      <c r="AE313" s="168" t="str">
        <f>IF(SUM(居宅!AF313)=0,"",SUM(居宅!AF313)/1000)</f>
        <v/>
      </c>
      <c r="AF313" s="168" t="str">
        <f>IF(SUM(居宅!AP313)=0,"",SUM(居宅!AP313)/1000)</f>
        <v/>
      </c>
      <c r="AG313" s="168" t="str">
        <f>IF(SUM(居宅!AT313)=0,"",SUM(居宅!AT313)/1000)</f>
        <v/>
      </c>
      <c r="AH313" s="168" t="str">
        <f>IF(SUM(作業所!H313)=0,"",SUM(作業所!H313)/1000)</f>
        <v/>
      </c>
      <c r="AI313" s="168" t="str">
        <f>IF(SUM(作業所!I313)=0,"",SUM(作業所!I313)/1000)</f>
        <v/>
      </c>
      <c r="AJ313" s="168" t="str">
        <f>IF(SUM(作業所!K313)=0,"",SUM(作業所!K313)/1000)</f>
        <v/>
      </c>
      <c r="AK313" s="168" t="str">
        <f>IF(SUM(作業所!R313)=0,"",SUM(作業所!R313)/1000)</f>
        <v/>
      </c>
      <c r="AL313" s="621" t="str">
        <f>IF(SUM('市受託(公益)'!H313)=0,"",SUM('市受託(公益)'!H313)/1000)</f>
        <v/>
      </c>
      <c r="AM313" s="603"/>
      <c r="AN313" s="174"/>
      <c r="AO313" s="174"/>
      <c r="AP313" s="174"/>
    </row>
    <row r="314" spans="1:42" ht="13.8" hidden="1" outlineLevel="3">
      <c r="A314" s="170"/>
      <c r="F314" s="178" t="s">
        <v>822</v>
      </c>
      <c r="G314" s="43" t="s">
        <v>830</v>
      </c>
      <c r="H314" s="166">
        <v>500</v>
      </c>
      <c r="I314" s="166">
        <f t="shared" si="9"/>
        <v>430</v>
      </c>
      <c r="J314" s="166">
        <f t="shared" si="8"/>
        <v>-70</v>
      </c>
      <c r="K314" s="167">
        <f>IF(SUM(法人!H314)=0,"",SUM(法人!H314)/1000)</f>
        <v>430</v>
      </c>
      <c r="L314" s="168" t="str">
        <f>IF(SUM(地域!H314)=0,"",SUM(地域!H314)/1000)</f>
        <v/>
      </c>
      <c r="M314" s="168" t="str">
        <f>IF(SUM(相談!H314)=0,"",SUM(相談!H314)/1000)</f>
        <v/>
      </c>
      <c r="N314" s="168" t="str">
        <f>IF(SUM(相談!I314)=0,"",SUM(相談!I314)/1000)</f>
        <v/>
      </c>
      <c r="O314" s="168" t="str">
        <f>IF(SUM(相談!M314)=0,"",SUM(相談!M314)/1000)</f>
        <v/>
      </c>
      <c r="P314" s="168" t="str">
        <f>IF(SUM(相談!Q314)=0,"",SUM(相談!Q314)/1000)</f>
        <v/>
      </c>
      <c r="Q314" s="168" t="str">
        <f>IF(SUM(基金!H314)=0,"",SUM(基金!H314)/1000)</f>
        <v/>
      </c>
      <c r="R314" s="168" t="str">
        <f>IF(SUM(善銀!H314)=0,"",SUM(善銀!H314)/1000)</f>
        <v/>
      </c>
      <c r="S314" s="168" t="str">
        <f>IF(SUM(一般募金!H314)=0,"",SUM(一般募金!H314)/1000)</f>
        <v/>
      </c>
      <c r="T314" s="168" t="str">
        <f>IF(SUM(一般募金!I314)=0,"",SUM(一般募金!I314)/1000)</f>
        <v/>
      </c>
      <c r="U314" s="168" t="str">
        <f>IF(SUM(一般募金!K314)=0,"",SUM(一般募金!K314)/1000)</f>
        <v/>
      </c>
      <c r="V314" s="168" t="str">
        <f>IF(SUM(歳末募金!H314)=0,"",SUM(歳末募金!I314)/1000)</f>
        <v/>
      </c>
      <c r="W314" s="168" t="str">
        <f>IF(SUM(センター管理!H314)=0,"",SUM(センター管理!H314)/1000)</f>
        <v/>
      </c>
      <c r="X314" s="168" t="str">
        <f>IF(SUM(センター管理!I314)=0,"",SUM(センター管理!I314)/1000)</f>
        <v/>
      </c>
      <c r="Y314" s="168" t="str">
        <f>IF(SUM(センター管理!L314)=0,"",SUM(センター管理!L314)/1000)</f>
        <v/>
      </c>
      <c r="Z314" s="168" t="e">
        <f>IF(SUM(センター管理!#REF!)=0,"",SUM(センター管理!#REF!)/1000)</f>
        <v>#REF!</v>
      </c>
      <c r="AA314" s="168" t="str">
        <f>IF(SUM(居宅!H314)=0,"",SUM(居宅!H314)/1000)</f>
        <v/>
      </c>
      <c r="AB314" s="168" t="str">
        <f>IF(SUM(居宅!I314)=0,"",SUM(居宅!I314)/1000)</f>
        <v/>
      </c>
      <c r="AC314" s="168" t="str">
        <f>IF(SUM(居宅!L314)=0,"",SUM(居宅!L314)/1000)</f>
        <v/>
      </c>
      <c r="AD314" s="168" t="str">
        <f>IF(SUM(居宅!AB314)=0,"",SUM(居宅!AB314)/1000)</f>
        <v/>
      </c>
      <c r="AE314" s="168" t="str">
        <f>IF(SUM(居宅!AF314)=0,"",SUM(居宅!AF314)/1000)</f>
        <v/>
      </c>
      <c r="AF314" s="168" t="str">
        <f>IF(SUM(居宅!AP314)=0,"",SUM(居宅!AP314)/1000)</f>
        <v/>
      </c>
      <c r="AG314" s="168" t="str">
        <f>IF(SUM(居宅!AT314)=0,"",SUM(居宅!AT314)/1000)</f>
        <v/>
      </c>
      <c r="AH314" s="168" t="str">
        <f>IF(SUM(作業所!H314)=0,"",SUM(作業所!H314)/1000)</f>
        <v/>
      </c>
      <c r="AI314" s="168" t="str">
        <f>IF(SUM(作業所!I314)=0,"",SUM(作業所!I314)/1000)</f>
        <v/>
      </c>
      <c r="AJ314" s="168" t="str">
        <f>IF(SUM(作業所!K314)=0,"",SUM(作業所!K314)/1000)</f>
        <v/>
      </c>
      <c r="AK314" s="168" t="str">
        <f>IF(SUM(作業所!R314)=0,"",SUM(作業所!R314)/1000)</f>
        <v/>
      </c>
      <c r="AL314" s="621" t="str">
        <f>IF(SUM('市受託(公益)'!H314)=0,"",SUM('市受託(公益)'!H314)/1000)</f>
        <v/>
      </c>
      <c r="AM314" s="603"/>
      <c r="AN314" s="174"/>
      <c r="AO314" s="174"/>
      <c r="AP314" s="174"/>
    </row>
    <row r="315" spans="1:42" ht="13.8" hidden="1" outlineLevel="3">
      <c r="A315" s="170"/>
      <c r="F315" s="178" t="s">
        <v>823</v>
      </c>
      <c r="G315" s="681" t="s">
        <v>831</v>
      </c>
      <c r="H315" s="166">
        <v>568</v>
      </c>
      <c r="I315" s="166">
        <f t="shared" si="9"/>
        <v>539</v>
      </c>
      <c r="J315" s="166">
        <f t="shared" si="8"/>
        <v>-29</v>
      </c>
      <c r="K315" s="167" t="str">
        <f>IF(SUM(法人!H315)=0,"",SUM(法人!H315)/1000)</f>
        <v/>
      </c>
      <c r="L315" s="168" t="str">
        <f>IF(SUM(地域!H315)=0,"",SUM(地域!H315)/1000)</f>
        <v/>
      </c>
      <c r="M315" s="168" t="str">
        <f>IF(SUM(相談!H315)=0,"",SUM(相談!H315)/1000)</f>
        <v/>
      </c>
      <c r="N315" s="168" t="str">
        <f>IF(SUM(相談!I315)=0,"",SUM(相談!I315)/1000)</f>
        <v/>
      </c>
      <c r="O315" s="168" t="str">
        <f>IF(SUM(相談!M315)=0,"",SUM(相談!M315)/1000)</f>
        <v/>
      </c>
      <c r="P315" s="168" t="str">
        <f>IF(SUM(相談!Q315)=0,"",SUM(相談!Q315)/1000)</f>
        <v/>
      </c>
      <c r="Q315" s="168" t="str">
        <f>IF(SUM(基金!H315)=0,"",SUM(基金!H315)/1000)</f>
        <v/>
      </c>
      <c r="R315" s="168" t="str">
        <f>IF(SUM(善銀!H315)=0,"",SUM(善銀!H315)/1000)</f>
        <v/>
      </c>
      <c r="S315" s="168" t="str">
        <f>IF(SUM(一般募金!H315)=0,"",SUM(一般募金!H315)/1000)</f>
        <v/>
      </c>
      <c r="T315" s="168" t="str">
        <f>IF(SUM(一般募金!I315)=0,"",SUM(一般募金!I315)/1000)</f>
        <v/>
      </c>
      <c r="U315" s="168" t="str">
        <f>IF(SUM(一般募金!K315)=0,"",SUM(一般募金!K315)/1000)</f>
        <v/>
      </c>
      <c r="V315" s="168" t="str">
        <f>IF(SUM(歳末募金!H315)=0,"",SUM(歳末募金!I315)/1000)</f>
        <v/>
      </c>
      <c r="W315" s="168" t="str">
        <f>IF(SUM(センター管理!H315)=0,"",SUM(センター管理!H315)/1000)</f>
        <v/>
      </c>
      <c r="X315" s="168" t="str">
        <f>IF(SUM(センター管理!I315)=0,"",SUM(センター管理!I315)/1000)</f>
        <v/>
      </c>
      <c r="Y315" s="168" t="str">
        <f>IF(SUM(センター管理!L315)=0,"",SUM(センター管理!L315)/1000)</f>
        <v/>
      </c>
      <c r="Z315" s="168" t="e">
        <f>IF(SUM(センター管理!#REF!)=0,"",SUM(センター管理!#REF!)/1000)</f>
        <v>#REF!</v>
      </c>
      <c r="AA315" s="168">
        <f>IF(SUM(居宅!H315)=0,"",SUM(居宅!H315)/1000)</f>
        <v>474</v>
      </c>
      <c r="AB315" s="168">
        <f>IF(SUM(居宅!I315)=0,"",SUM(居宅!I315)/1000)</f>
        <v>11</v>
      </c>
      <c r="AC315" s="168">
        <f>IF(SUM(居宅!L315)=0,"",SUM(居宅!L315)/1000)</f>
        <v>214</v>
      </c>
      <c r="AD315" s="168">
        <f>IF(SUM(居宅!AB315)=0,"",SUM(居宅!AB315)/1000)</f>
        <v>46</v>
      </c>
      <c r="AE315" s="168">
        <f>IF(SUM(居宅!AF315)=0,"",SUM(居宅!AF315)/1000)</f>
        <v>60</v>
      </c>
      <c r="AF315" s="168">
        <f>IF(SUM(居宅!AP315)=0,"",SUM(居宅!AP315)/1000)</f>
        <v>94</v>
      </c>
      <c r="AG315" s="168">
        <f>IF(SUM(居宅!AT315)=0,"",SUM(居宅!AT315)/1000)</f>
        <v>49</v>
      </c>
      <c r="AH315" s="168">
        <f>IF(SUM(作業所!H315)=0,"",SUM(作業所!H315)/1000)</f>
        <v>58</v>
      </c>
      <c r="AI315" s="168" t="str">
        <f>IF(SUM(作業所!I315)=0,"",SUM(作業所!I315)/1000)</f>
        <v/>
      </c>
      <c r="AJ315" s="168">
        <f>IF(SUM(作業所!K315)=0,"",SUM(作業所!K315)/1000)</f>
        <v>40</v>
      </c>
      <c r="AK315" s="168">
        <f>IF(SUM(作業所!R315)=0,"",SUM(作業所!R315)/1000)</f>
        <v>18</v>
      </c>
      <c r="AL315" s="621">
        <f>IF(SUM('市受託(公益)'!H315)=0,"",SUM('市受託(公益)'!H315)/1000)</f>
        <v>7</v>
      </c>
      <c r="AM315" s="603"/>
      <c r="AN315" s="174"/>
      <c r="AO315" s="174"/>
      <c r="AP315" s="174"/>
    </row>
    <row r="316" spans="1:42" ht="13.8" hidden="1" outlineLevel="3">
      <c r="A316" s="170"/>
      <c r="F316" s="178" t="s">
        <v>824</v>
      </c>
      <c r="G316" s="681" t="s">
        <v>832</v>
      </c>
      <c r="H316" s="166">
        <v>44</v>
      </c>
      <c r="I316" s="166">
        <f t="shared" si="9"/>
        <v>56</v>
      </c>
      <c r="J316" s="166">
        <f t="shared" si="8"/>
        <v>12</v>
      </c>
      <c r="K316" s="167">
        <f>IF(SUM(法人!H316)=0,"",SUM(法人!H316)/1000)</f>
        <v>10</v>
      </c>
      <c r="L316" s="168">
        <f>IF(SUM(地域!H316)=0,"",SUM(地域!H316)/1000)</f>
        <v>14</v>
      </c>
      <c r="M316" s="168">
        <f>IF(SUM(相談!H316)=0,"",SUM(相談!H316)/1000)</f>
        <v>18</v>
      </c>
      <c r="N316" s="168">
        <f>IF(SUM(相談!I316)=0,"",SUM(相談!I316)/1000)</f>
        <v>16</v>
      </c>
      <c r="O316" s="168">
        <f>IF(SUM(相談!M316)=0,"",SUM(相談!M316)/1000)</f>
        <v>2</v>
      </c>
      <c r="P316" s="168" t="str">
        <f>IF(SUM(相談!Q316)=0,"",SUM(相談!Q316)/1000)</f>
        <v/>
      </c>
      <c r="Q316" s="168" t="str">
        <f>IF(SUM(基金!H316)=0,"",SUM(基金!H316)/1000)</f>
        <v/>
      </c>
      <c r="R316" s="168" t="str">
        <f>IF(SUM(善銀!H316)=0,"",SUM(善銀!H316)/1000)</f>
        <v/>
      </c>
      <c r="S316" s="168" t="str">
        <f>IF(SUM(一般募金!H316)=0,"",SUM(一般募金!H316)/1000)</f>
        <v/>
      </c>
      <c r="T316" s="168" t="str">
        <f>IF(SUM(一般募金!I316)=0,"",SUM(一般募金!I316)/1000)</f>
        <v/>
      </c>
      <c r="U316" s="168" t="str">
        <f>IF(SUM(一般募金!K316)=0,"",SUM(一般募金!K316)/1000)</f>
        <v/>
      </c>
      <c r="V316" s="168" t="str">
        <f>IF(SUM(歳末募金!H316)=0,"",SUM(歳末募金!I316)/1000)</f>
        <v/>
      </c>
      <c r="W316" s="168">
        <f>IF(SUM(センター管理!H316)=0,"",SUM(センター管理!H316)/1000)</f>
        <v>1</v>
      </c>
      <c r="X316" s="168" t="str">
        <f>IF(SUM(センター管理!I316)=0,"",SUM(センター管理!I316)/1000)</f>
        <v/>
      </c>
      <c r="Y316" s="168">
        <f>IF(SUM(センター管理!L316)=0,"",SUM(センター管理!L316)/1000)</f>
        <v>1</v>
      </c>
      <c r="Z316" s="168" t="e">
        <f>IF(SUM(センター管理!#REF!)=0,"",SUM(センター管理!#REF!)/1000)</f>
        <v>#REF!</v>
      </c>
      <c r="AA316" s="168">
        <f>IF(SUM(居宅!H316)=0,"",SUM(居宅!H316)/1000)</f>
        <v>12</v>
      </c>
      <c r="AB316" s="168" t="str">
        <f>IF(SUM(居宅!I316)=0,"",SUM(居宅!I316)/1000)</f>
        <v/>
      </c>
      <c r="AC316" s="168">
        <f>IF(SUM(居宅!L316)=0,"",SUM(居宅!L316)/1000)</f>
        <v>5</v>
      </c>
      <c r="AD316" s="168">
        <f>IF(SUM(居宅!AB316)=0,"",SUM(居宅!AB316)/1000)</f>
        <v>1</v>
      </c>
      <c r="AE316" s="168">
        <f>IF(SUM(居宅!AF316)=0,"",SUM(居宅!AF316)/1000)</f>
        <v>3</v>
      </c>
      <c r="AF316" s="168">
        <f>IF(SUM(居宅!AP316)=0,"",SUM(居宅!AP316)/1000)</f>
        <v>1</v>
      </c>
      <c r="AG316" s="168">
        <f>IF(SUM(居宅!AT316)=0,"",SUM(居宅!AT316)/1000)</f>
        <v>2</v>
      </c>
      <c r="AH316" s="168" t="str">
        <f>IF(SUM(作業所!H316)=0,"",SUM(作業所!H316)/1000)</f>
        <v/>
      </c>
      <c r="AI316" s="168" t="str">
        <f>IF(SUM(作業所!I316)=0,"",SUM(作業所!I316)/1000)</f>
        <v/>
      </c>
      <c r="AJ316" s="168" t="str">
        <f>IF(SUM(作業所!K316)=0,"",SUM(作業所!K316)/1000)</f>
        <v/>
      </c>
      <c r="AK316" s="168" t="str">
        <f>IF(SUM(作業所!R316)=0,"",SUM(作業所!R316)/1000)</f>
        <v/>
      </c>
      <c r="AL316" s="621">
        <f>IF(SUM('市受託(公益)'!H316)=0,"",SUM('市受託(公益)'!H316)/1000)</f>
        <v>1</v>
      </c>
      <c r="AM316" s="603"/>
      <c r="AN316" s="174"/>
      <c r="AO316" s="174"/>
      <c r="AP316" s="174"/>
    </row>
    <row r="317" spans="1:42" ht="13.8" hidden="1" outlineLevel="3">
      <c r="A317" s="170"/>
      <c r="F317" s="178" t="s">
        <v>708</v>
      </c>
      <c r="G317" s="43" t="s">
        <v>712</v>
      </c>
      <c r="H317" s="166">
        <v>-231</v>
      </c>
      <c r="I317" s="166">
        <f t="shared" si="9"/>
        <v>259</v>
      </c>
      <c r="J317" s="166">
        <f t="shared" si="8"/>
        <v>490</v>
      </c>
      <c r="K317" s="167">
        <f>IF(SUM(法人!H317)=0,"",SUM(法人!H317)/1000)</f>
        <v>250</v>
      </c>
      <c r="L317" s="168" t="str">
        <f>IF(SUM(地域!H317)=0,"",SUM(地域!H317)/1000)</f>
        <v/>
      </c>
      <c r="M317" s="168">
        <f>IF(SUM(相談!H317)=0,"",SUM(相談!H317)/1000)</f>
        <v>9</v>
      </c>
      <c r="N317" s="168">
        <f>IF(SUM(相談!I317)=0,"",SUM(相談!I317)/1000)</f>
        <v>9</v>
      </c>
      <c r="O317" s="168" t="str">
        <f>IF(SUM(相談!M317)=0,"",SUM(相談!M317)/1000)</f>
        <v/>
      </c>
      <c r="P317" s="168" t="str">
        <f>IF(SUM(相談!Q317)=0,"",SUM(相談!Q317)/1000)</f>
        <v/>
      </c>
      <c r="Q317" s="168" t="str">
        <f>IF(SUM(基金!H317)=0,"",SUM(基金!H317)/1000)</f>
        <v/>
      </c>
      <c r="R317" s="168" t="str">
        <f>IF(SUM(善銀!H317)=0,"",SUM(善銀!H317)/1000)</f>
        <v/>
      </c>
      <c r="S317" s="168" t="str">
        <f>IF(SUM(一般募金!H317)=0,"",SUM(一般募金!H317)/1000)</f>
        <v/>
      </c>
      <c r="T317" s="168" t="str">
        <f>IF(SUM(一般募金!I317)=0,"",SUM(一般募金!I317)/1000)</f>
        <v/>
      </c>
      <c r="U317" s="168" t="str">
        <f>IF(SUM(一般募金!K317)=0,"",SUM(一般募金!K317)/1000)</f>
        <v/>
      </c>
      <c r="V317" s="168" t="str">
        <f>IF(SUM(歳末募金!H317)=0,"",SUM(歳末募金!I317)/1000)</f>
        <v/>
      </c>
      <c r="W317" s="168" t="str">
        <f>IF(SUM(センター管理!H317)=0,"",SUM(センター管理!H317)/1000)</f>
        <v/>
      </c>
      <c r="X317" s="168" t="str">
        <f>IF(SUM(センター管理!I317)=0,"",SUM(センター管理!I317)/1000)</f>
        <v/>
      </c>
      <c r="Y317" s="168" t="str">
        <f>IF(SUM(センター管理!L317)=0,"",SUM(センター管理!L317)/1000)</f>
        <v/>
      </c>
      <c r="Z317" s="168" t="e">
        <f>IF(SUM(センター管理!#REF!)=0,"",SUM(センター管理!#REF!)/1000)</f>
        <v>#REF!</v>
      </c>
      <c r="AA317" s="168" t="str">
        <f>IF(SUM(居宅!H317)=0,"",SUM(居宅!H317)/1000)</f>
        <v/>
      </c>
      <c r="AB317" s="168" t="str">
        <f>IF(SUM(居宅!I317)=0,"",SUM(居宅!I317)/1000)</f>
        <v/>
      </c>
      <c r="AC317" s="168" t="str">
        <f>IF(SUM(居宅!L317)=0,"",SUM(居宅!L317)/1000)</f>
        <v/>
      </c>
      <c r="AD317" s="168" t="str">
        <f>IF(SUM(居宅!AB317)=0,"",SUM(居宅!AB317)/1000)</f>
        <v/>
      </c>
      <c r="AE317" s="168" t="str">
        <f>IF(SUM(居宅!AF317)=0,"",SUM(居宅!AF317)/1000)</f>
        <v/>
      </c>
      <c r="AF317" s="168" t="str">
        <f>IF(SUM(居宅!AP317)=0,"",SUM(居宅!AP317)/1000)</f>
        <v/>
      </c>
      <c r="AG317" s="168" t="str">
        <f>IF(SUM(居宅!AT317)=0,"",SUM(居宅!AT317)/1000)</f>
        <v/>
      </c>
      <c r="AH317" s="168" t="str">
        <f>IF(SUM(作業所!H317)=0,"",SUM(作業所!H317)/1000)</f>
        <v/>
      </c>
      <c r="AI317" s="168" t="str">
        <f>IF(SUM(作業所!I317)=0,"",SUM(作業所!I317)/1000)</f>
        <v/>
      </c>
      <c r="AJ317" s="168" t="str">
        <f>IF(SUM(作業所!K317)=0,"",SUM(作業所!K317)/1000)</f>
        <v/>
      </c>
      <c r="AK317" s="168" t="str">
        <f>IF(SUM(作業所!R317)=0,"",SUM(作業所!R317)/1000)</f>
        <v/>
      </c>
      <c r="AL317" s="621" t="str">
        <f>IF(SUM('市受託(公益)'!H317)=0,"",SUM('市受託(公益)'!H317)/1000)</f>
        <v/>
      </c>
      <c r="AM317" s="603"/>
      <c r="AN317" s="174"/>
      <c r="AO317" s="174"/>
      <c r="AP317" s="174"/>
    </row>
    <row r="318" spans="1:42" ht="13.8" hidden="1" outlineLevel="1">
      <c r="A318" s="170"/>
      <c r="D318" s="27" t="s">
        <v>499</v>
      </c>
      <c r="E318" s="47" t="s">
        <v>146</v>
      </c>
      <c r="F318" s="48"/>
      <c r="G318" s="172"/>
      <c r="H318" s="166">
        <v>883</v>
      </c>
      <c r="I318" s="166">
        <f t="shared" si="9"/>
        <v>1070</v>
      </c>
      <c r="J318" s="166">
        <f t="shared" si="8"/>
        <v>187</v>
      </c>
      <c r="K318" s="167">
        <f>IF(SUM(法人!H318)=0,"",SUM(法人!H318)/1000)</f>
        <v>15</v>
      </c>
      <c r="L318" s="168" t="str">
        <f>IF(SUM(地域!H318)=0,"",SUM(地域!H318)/1000)</f>
        <v/>
      </c>
      <c r="M318" s="168" t="str">
        <f>IF(SUM(相談!H318)=0,"",SUM(相談!H318)/1000)</f>
        <v/>
      </c>
      <c r="N318" s="168" t="str">
        <f>IF(SUM(相談!I318)=0,"",SUM(相談!I318)/1000)</f>
        <v/>
      </c>
      <c r="O318" s="168" t="str">
        <f>IF(SUM(相談!M318)=0,"",SUM(相談!M318)/1000)</f>
        <v/>
      </c>
      <c r="P318" s="168" t="str">
        <f>IF(SUM(相談!Q318)=0,"",SUM(相談!Q318)/1000)</f>
        <v/>
      </c>
      <c r="Q318" s="168" t="str">
        <f>IF(SUM(基金!H318)=0,"",SUM(基金!H318)/1000)</f>
        <v/>
      </c>
      <c r="R318" s="168" t="str">
        <f>IF(SUM(善銀!H318)=0,"",SUM(善銀!H318)/1000)</f>
        <v/>
      </c>
      <c r="S318" s="168" t="str">
        <f>IF(SUM(一般募金!H318)=0,"",SUM(一般募金!H318)/1000)</f>
        <v/>
      </c>
      <c r="T318" s="168" t="str">
        <f>IF(SUM(一般募金!I318)=0,"",SUM(一般募金!I318)/1000)</f>
        <v/>
      </c>
      <c r="U318" s="168" t="str">
        <f>IF(SUM(一般募金!K318)=0,"",SUM(一般募金!K318)/1000)</f>
        <v/>
      </c>
      <c r="V318" s="168" t="str">
        <f>IF(SUM(歳末募金!H318)=0,"",SUM(歳末募金!I318)/1000)</f>
        <v/>
      </c>
      <c r="W318" s="168" t="str">
        <f>IF(SUM(センター管理!H318)=0,"",SUM(センター管理!H318)/1000)</f>
        <v/>
      </c>
      <c r="X318" s="168" t="str">
        <f>IF(SUM(センター管理!I318)=0,"",SUM(センター管理!I318)/1000)</f>
        <v/>
      </c>
      <c r="Y318" s="168" t="str">
        <f>IF(SUM(センター管理!L318)=0,"",SUM(センター管理!L318)/1000)</f>
        <v/>
      </c>
      <c r="Z318" s="168" t="e">
        <f>IF(SUM(センター管理!#REF!)=0,"",SUM(センター管理!#REF!)/1000)</f>
        <v>#REF!</v>
      </c>
      <c r="AA318" s="168">
        <f>IF(SUM(居宅!H318)=0,"",SUM(居宅!H318)/1000)</f>
        <v>980</v>
      </c>
      <c r="AB318" s="168" t="str">
        <f>IF(SUM(居宅!I318)=0,"",SUM(居宅!I318)/1000)</f>
        <v/>
      </c>
      <c r="AC318" s="168">
        <f>IF(SUM(居宅!L318)=0,"",SUM(居宅!L318)/1000)</f>
        <v>620</v>
      </c>
      <c r="AD318" s="168">
        <f>IF(SUM(居宅!AB318)=0,"",SUM(居宅!AB318)/1000)</f>
        <v>84</v>
      </c>
      <c r="AE318" s="168">
        <f>IF(SUM(居宅!AF318)=0,"",SUM(居宅!AF318)/1000)</f>
        <v>11</v>
      </c>
      <c r="AF318" s="168">
        <f>IF(SUM(居宅!AP318)=0,"",SUM(居宅!AP318)/1000)</f>
        <v>115</v>
      </c>
      <c r="AG318" s="168">
        <f>IF(SUM(居宅!AT318)=0,"",SUM(居宅!AT318)/1000)</f>
        <v>150</v>
      </c>
      <c r="AH318" s="168">
        <f>IF(SUM(作業所!H318)=0,"",SUM(作業所!H318)/1000)</f>
        <v>75</v>
      </c>
      <c r="AI318" s="168" t="str">
        <f>IF(SUM(作業所!I318)=0,"",SUM(作業所!I318)/1000)</f>
        <v/>
      </c>
      <c r="AJ318" s="168">
        <f>IF(SUM(作業所!K318)=0,"",SUM(作業所!K318)/1000)</f>
        <v>40</v>
      </c>
      <c r="AK318" s="168">
        <f>IF(SUM(作業所!R318)=0,"",SUM(作業所!R318)/1000)</f>
        <v>35</v>
      </c>
      <c r="AL318" s="621" t="str">
        <f>IF(SUM('市受託(公益)'!H318)=0,"",SUM('市受託(公益)'!H318)/1000)</f>
        <v/>
      </c>
      <c r="AM318" s="605" t="str">
        <f>IF(SUM('市受託(公益)'!I318)=0,"",SUM('市受託(公益)'!I318)/1000)</f>
        <v/>
      </c>
      <c r="AN318" s="177" t="str">
        <f>IF(SUM('市受託(公益)'!K318)=0,"",SUM('市受託(公益)'!K318)/1000)</f>
        <v/>
      </c>
      <c r="AO318" s="177" t="str">
        <f>IF(SUM('市受託(公益)'!M318)=0,"",SUM('市受託(公益)'!M318)/1000)</f>
        <v/>
      </c>
      <c r="AP318" s="177" t="e">
        <f>IF(SUM('市受託(公益)'!#REF!)=0,"",SUM('市受託(公益)'!#REF!)/1000)</f>
        <v>#REF!</v>
      </c>
    </row>
    <row r="319" spans="1:42" ht="13.8" hidden="1" outlineLevel="1">
      <c r="A319" s="170"/>
      <c r="D319" s="23" t="s">
        <v>500</v>
      </c>
      <c r="E319" s="82" t="s">
        <v>115</v>
      </c>
      <c r="F319" s="48"/>
      <c r="G319" s="172"/>
      <c r="H319" s="166">
        <v>219</v>
      </c>
      <c r="I319" s="166">
        <f t="shared" si="9"/>
        <v>206</v>
      </c>
      <c r="J319" s="166">
        <f t="shared" si="8"/>
        <v>-13</v>
      </c>
      <c r="K319" s="167">
        <f>IF(SUM(法人!H319)=0,"",SUM(法人!H319)/1000)</f>
        <v>116</v>
      </c>
      <c r="L319" s="168">
        <f>IF(SUM(地域!H319)=0,"",SUM(地域!H319)/1000)</f>
        <v>71</v>
      </c>
      <c r="M319" s="168" t="str">
        <f>IF(SUM(相談!H319)=0,"",SUM(相談!H319)/1000)</f>
        <v/>
      </c>
      <c r="N319" s="168" t="str">
        <f>IF(SUM(相談!I319)=0,"",SUM(相談!I319)/1000)</f>
        <v/>
      </c>
      <c r="O319" s="168" t="str">
        <f>IF(SUM(相談!M319)=0,"",SUM(相談!M319)/1000)</f>
        <v/>
      </c>
      <c r="P319" s="168" t="str">
        <f>IF(SUM(相談!Q319)=0,"",SUM(相談!Q319)/1000)</f>
        <v/>
      </c>
      <c r="Q319" s="168" t="str">
        <f>IF(SUM(基金!H319)=0,"",SUM(基金!H319)/1000)</f>
        <v/>
      </c>
      <c r="R319" s="168" t="str">
        <f>IF(SUM(善銀!H319)=0,"",SUM(善銀!H319)/1000)</f>
        <v/>
      </c>
      <c r="S319" s="168" t="str">
        <f>IF(SUM(一般募金!H319)=0,"",SUM(一般募金!H319)/1000)</f>
        <v/>
      </c>
      <c r="T319" s="168" t="str">
        <f>IF(SUM(一般募金!I319)=0,"",SUM(一般募金!I319)/1000)</f>
        <v/>
      </c>
      <c r="U319" s="168" t="str">
        <f>IF(SUM(一般募金!K319)=0,"",SUM(一般募金!K319)/1000)</f>
        <v/>
      </c>
      <c r="V319" s="168" t="str">
        <f>IF(SUM(歳末募金!H319)=0,"",SUM(歳末募金!I319)/1000)</f>
        <v/>
      </c>
      <c r="W319" s="168" t="str">
        <f>IF(SUM(センター管理!H319)=0,"",SUM(センター管理!H319)/1000)</f>
        <v/>
      </c>
      <c r="X319" s="168" t="str">
        <f>IF(SUM(センター管理!I319)=0,"",SUM(センター管理!I319)/1000)</f>
        <v/>
      </c>
      <c r="Y319" s="168" t="str">
        <f>IF(SUM(センター管理!L319)=0,"",SUM(センター管理!L319)/1000)</f>
        <v/>
      </c>
      <c r="Z319" s="168" t="e">
        <f>IF(SUM(センター管理!#REF!)=0,"",SUM(センター管理!#REF!)/1000)</f>
        <v>#REF!</v>
      </c>
      <c r="AA319" s="168">
        <f>IF(SUM(居宅!H319)=0,"",SUM(居宅!H319)/1000)</f>
        <v>7</v>
      </c>
      <c r="AB319" s="168">
        <f>IF(SUM(居宅!I319)=0,"",SUM(居宅!I319)/1000)</f>
        <v>5</v>
      </c>
      <c r="AC319" s="168" t="str">
        <f>IF(SUM(居宅!L319)=0,"",SUM(居宅!L319)/1000)</f>
        <v/>
      </c>
      <c r="AD319" s="168" t="str">
        <f>IF(SUM(居宅!AB319)=0,"",SUM(居宅!AB319)/1000)</f>
        <v/>
      </c>
      <c r="AE319" s="168" t="str">
        <f>IF(SUM(居宅!AF319)=0,"",SUM(居宅!AF319)/1000)</f>
        <v/>
      </c>
      <c r="AF319" s="168" t="str">
        <f>IF(SUM(居宅!AP319)=0,"",SUM(居宅!AP319)/1000)</f>
        <v/>
      </c>
      <c r="AG319" s="168">
        <f>IF(SUM(居宅!AT319)=0,"",SUM(居宅!AT319)/1000)</f>
        <v>2</v>
      </c>
      <c r="AH319" s="168">
        <f>IF(SUM(作業所!H319)=0,"",SUM(作業所!H319)/1000)</f>
        <v>12</v>
      </c>
      <c r="AI319" s="168" t="str">
        <f>IF(SUM(作業所!I319)=0,"",SUM(作業所!I319)/1000)</f>
        <v/>
      </c>
      <c r="AJ319" s="168">
        <f>IF(SUM(作業所!K319)=0,"",SUM(作業所!K319)/1000)</f>
        <v>2</v>
      </c>
      <c r="AK319" s="168">
        <f>IF(SUM(作業所!R319)=0,"",SUM(作業所!R319)/1000)</f>
        <v>10</v>
      </c>
      <c r="AL319" s="621" t="str">
        <f>IF(SUM('市受託(公益)'!H319)=0,"",SUM('市受託(公益)'!H319)/1000)</f>
        <v/>
      </c>
      <c r="AM319" s="605" t="str">
        <f>IF(SUM('市受託(公益)'!I319)=0,"",SUM('市受託(公益)'!I319)/1000)</f>
        <v/>
      </c>
      <c r="AN319" s="177" t="str">
        <f>IF(SUM('市受託(公益)'!K319)=0,"",SUM('市受託(公益)'!K319)/1000)</f>
        <v/>
      </c>
      <c r="AO319" s="177" t="str">
        <f>IF(SUM('市受託(公益)'!M319)=0,"",SUM('市受託(公益)'!M319)/1000)</f>
        <v/>
      </c>
      <c r="AP319" s="177" t="e">
        <f>IF(SUM('市受託(公益)'!#REF!)=0,"",SUM('市受託(公益)'!#REF!)/1000)</f>
        <v>#REF!</v>
      </c>
    </row>
    <row r="320" spans="1:42" ht="13.8" hidden="1" outlineLevel="1">
      <c r="A320" s="170"/>
      <c r="D320" s="23" t="s">
        <v>501</v>
      </c>
      <c r="E320" s="82" t="s">
        <v>147</v>
      </c>
      <c r="F320" s="48"/>
      <c r="G320" s="172"/>
      <c r="H320" s="166">
        <v>604</v>
      </c>
      <c r="I320" s="166">
        <f t="shared" si="9"/>
        <v>2049</v>
      </c>
      <c r="J320" s="166">
        <f t="shared" si="8"/>
        <v>1445</v>
      </c>
      <c r="K320" s="167">
        <f>IF(SUM(法人!H320)=0,"",SUM(法人!H320)/1000)</f>
        <v>408</v>
      </c>
      <c r="L320" s="168">
        <f>IF(SUM(地域!H320)=0,"",SUM(地域!H320)/1000)</f>
        <v>360</v>
      </c>
      <c r="M320" s="168">
        <f>IF(SUM(相談!H320)=0,"",SUM(相談!H320)/1000)</f>
        <v>100</v>
      </c>
      <c r="N320" s="168">
        <f>IF(SUM(相談!I320)=0,"",SUM(相談!I320)/1000)</f>
        <v>54</v>
      </c>
      <c r="O320" s="168">
        <f>IF(SUM(相談!M320)=0,"",SUM(相談!M320)/1000)</f>
        <v>40</v>
      </c>
      <c r="P320" s="168">
        <f>IF(SUM(相談!Q320)=0,"",SUM(相談!Q320)/1000)</f>
        <v>6</v>
      </c>
      <c r="Q320" s="168" t="str">
        <f>IF(SUM(基金!H320)=0,"",SUM(基金!H320)/1000)</f>
        <v/>
      </c>
      <c r="R320" s="168" t="str">
        <f>IF(SUM(善銀!H320)=0,"",SUM(善銀!H320)/1000)</f>
        <v/>
      </c>
      <c r="S320" s="168">
        <f>IF(SUM(一般募金!H320)=0,"",SUM(一般募金!H320)/1000)</f>
        <v>10</v>
      </c>
      <c r="T320" s="168" t="str">
        <f>IF(SUM(一般募金!I320)=0,"",SUM(一般募金!I320)/1000)</f>
        <v/>
      </c>
      <c r="U320" s="168">
        <f>IF(SUM(一般募金!K320)=0,"",SUM(一般募金!K320)/1000)</f>
        <v>10</v>
      </c>
      <c r="V320" s="168" t="str">
        <f>IF(SUM(歳末募金!H320)=0,"",SUM(歳末募金!I320)/1000)</f>
        <v/>
      </c>
      <c r="W320" s="168" t="str">
        <f>IF(SUM(センター管理!H320)=0,"",SUM(センター管理!H320)/1000)</f>
        <v/>
      </c>
      <c r="X320" s="168" t="str">
        <f>IF(SUM(センター管理!I320)=0,"",SUM(センター管理!I320)/1000)</f>
        <v/>
      </c>
      <c r="Y320" s="168" t="str">
        <f>IF(SUM(センター管理!L320)=0,"",SUM(センター管理!L320)/1000)</f>
        <v/>
      </c>
      <c r="Z320" s="168" t="e">
        <f>IF(SUM(センター管理!#REF!)=0,"",SUM(センター管理!#REF!)/1000)</f>
        <v>#REF!</v>
      </c>
      <c r="AA320" s="168">
        <f>IF(SUM(居宅!H320)=0,"",SUM(居宅!H320)/1000)</f>
        <v>951</v>
      </c>
      <c r="AB320" s="168">
        <f>IF(SUM(居宅!I320)=0,"",SUM(居宅!I320)/1000)</f>
        <v>12</v>
      </c>
      <c r="AC320" s="168">
        <f>IF(SUM(居宅!L320)=0,"",SUM(居宅!L320)/1000)</f>
        <v>300</v>
      </c>
      <c r="AD320" s="168">
        <f>IF(SUM(居宅!AB320)=0,"",SUM(居宅!AB320)/1000)</f>
        <v>38</v>
      </c>
      <c r="AE320" s="168">
        <f>IF(SUM(居宅!AF320)=0,"",SUM(居宅!AF320)/1000)</f>
        <v>357</v>
      </c>
      <c r="AF320" s="168">
        <f>IF(SUM(居宅!AP320)=0,"",SUM(居宅!AP320)/1000)</f>
        <v>19</v>
      </c>
      <c r="AG320" s="168">
        <f>IF(SUM(居宅!AT320)=0,"",SUM(居宅!AT320)/1000)</f>
        <v>225</v>
      </c>
      <c r="AH320" s="168">
        <f>IF(SUM(作業所!H320)=0,"",SUM(作業所!H320)/1000)</f>
        <v>220</v>
      </c>
      <c r="AI320" s="168" t="str">
        <f>IF(SUM(作業所!I320)=0,"",SUM(作業所!I320)/1000)</f>
        <v/>
      </c>
      <c r="AJ320" s="168">
        <f>IF(SUM(作業所!K320)=0,"",SUM(作業所!K320)/1000)</f>
        <v>200</v>
      </c>
      <c r="AK320" s="168">
        <f>IF(SUM(作業所!R320)=0,"",SUM(作業所!R320)/1000)</f>
        <v>20</v>
      </c>
      <c r="AL320" s="621" t="str">
        <f>IF(SUM('市受託(公益)'!H320)=0,"",SUM('市受託(公益)'!H320)/1000)</f>
        <v/>
      </c>
      <c r="AM320" s="603" t="str">
        <f>IF(SUM('市受託(公益)'!I320)=0,"",SUM('市受託(公益)'!I320)/1000)</f>
        <v/>
      </c>
      <c r="AN320" s="174" t="str">
        <f>IF(SUM('市受託(公益)'!K320)=0,"",SUM('市受託(公益)'!K320)/1000)</f>
        <v/>
      </c>
      <c r="AO320" s="174" t="str">
        <f>IF(SUM('市受託(公益)'!M320)=0,"",SUM('市受託(公益)'!M320)/1000)</f>
        <v/>
      </c>
      <c r="AP320" s="174" t="e">
        <f>IF(SUM('市受託(公益)'!#REF!)=0,"",SUM('市受託(公益)'!#REF!)/1000)</f>
        <v>#REF!</v>
      </c>
    </row>
    <row r="321" spans="1:42" ht="13.8" hidden="1" outlineLevel="3">
      <c r="A321" s="170"/>
      <c r="F321" s="178" t="s">
        <v>705</v>
      </c>
      <c r="G321" s="43" t="s">
        <v>833</v>
      </c>
      <c r="H321" s="166">
        <v>1128</v>
      </c>
      <c r="I321" s="166">
        <f t="shared" si="9"/>
        <v>1234</v>
      </c>
      <c r="J321" s="166">
        <f t="shared" si="8"/>
        <v>106</v>
      </c>
      <c r="K321" s="167">
        <f>IF(SUM(法人!H321)=0,"",SUM(法人!H321)/1000)</f>
        <v>300</v>
      </c>
      <c r="L321" s="168">
        <f>IF(SUM(地域!H321)=0,"",SUM(地域!H321)/1000)</f>
        <v>98</v>
      </c>
      <c r="M321" s="168">
        <f>IF(SUM(相談!H321)=0,"",SUM(相談!H321)/1000)</f>
        <v>55</v>
      </c>
      <c r="N321" s="168">
        <f>IF(SUM(相談!I321)=0,"",SUM(相談!I321)/1000)</f>
        <v>25</v>
      </c>
      <c r="O321" s="168">
        <f>IF(SUM(相談!M321)=0,"",SUM(相談!M321)/1000)</f>
        <v>27</v>
      </c>
      <c r="P321" s="168">
        <f>IF(SUM(相談!Q321)=0,"",SUM(相談!Q321)/1000)</f>
        <v>3</v>
      </c>
      <c r="Q321" s="168" t="str">
        <f>IF(SUM(基金!H321)=0,"",SUM(基金!H321)/1000)</f>
        <v/>
      </c>
      <c r="R321" s="168" t="str">
        <f>IF(SUM(善銀!H321)=0,"",SUM(善銀!H321)/1000)</f>
        <v/>
      </c>
      <c r="S321" s="168" t="str">
        <f>IF(SUM(一般募金!H321)=0,"",SUM(一般募金!H321)/1000)</f>
        <v/>
      </c>
      <c r="T321" s="168" t="str">
        <f>IF(SUM(一般募金!I321)=0,"",SUM(一般募金!I321)/1000)</f>
        <v/>
      </c>
      <c r="U321" s="168" t="str">
        <f>IF(SUM(一般募金!K321)=0,"",SUM(一般募金!K321)/1000)</f>
        <v/>
      </c>
      <c r="V321" s="168" t="str">
        <f>IF(SUM(歳末募金!H321)=0,"",SUM(歳末募金!I321)/1000)</f>
        <v/>
      </c>
      <c r="W321" s="168" t="str">
        <f>IF(SUM(センター管理!H321)=0,"",SUM(センター管理!H321)/1000)</f>
        <v/>
      </c>
      <c r="X321" s="168" t="str">
        <f>IF(SUM(センター管理!I321)=0,"",SUM(センター管理!I321)/1000)</f>
        <v/>
      </c>
      <c r="Y321" s="168" t="str">
        <f>IF(SUM(センター管理!L321)=0,"",SUM(センター管理!L321)/1000)</f>
        <v/>
      </c>
      <c r="Z321" s="168" t="e">
        <f>IF(SUM(センター管理!#REF!)=0,"",SUM(センター管理!#REF!)/1000)</f>
        <v>#REF!</v>
      </c>
      <c r="AA321" s="168">
        <f>IF(SUM(居宅!H321)=0,"",SUM(居宅!H321)/1000)</f>
        <v>701</v>
      </c>
      <c r="AB321" s="168">
        <f>IF(SUM(居宅!I321)=0,"",SUM(居宅!I321)/1000)</f>
        <v>10</v>
      </c>
      <c r="AC321" s="168">
        <f>IF(SUM(居宅!L321)=0,"",SUM(居宅!L321)/1000)</f>
        <v>255</v>
      </c>
      <c r="AD321" s="168">
        <f>IF(SUM(居宅!AB321)=0,"",SUM(居宅!AB321)/1000)</f>
        <v>28</v>
      </c>
      <c r="AE321" s="168">
        <f>IF(SUM(居宅!AF321)=0,"",SUM(居宅!AF321)/1000)</f>
        <v>240</v>
      </c>
      <c r="AF321" s="168">
        <f>IF(SUM(居宅!AP321)=0,"",SUM(居宅!AP321)/1000)</f>
        <v>18</v>
      </c>
      <c r="AG321" s="168">
        <f>IF(SUM(居宅!AT321)=0,"",SUM(居宅!AT321)/1000)</f>
        <v>150</v>
      </c>
      <c r="AH321" s="168">
        <f>IF(SUM(作業所!H321)=0,"",SUM(作業所!H321)/1000)</f>
        <v>80</v>
      </c>
      <c r="AI321" s="168" t="str">
        <f>IF(SUM(作業所!I321)=0,"",SUM(作業所!I321)/1000)</f>
        <v/>
      </c>
      <c r="AJ321" s="168">
        <f>IF(SUM(作業所!K321)=0,"",SUM(作業所!K321)/1000)</f>
        <v>70</v>
      </c>
      <c r="AK321" s="168">
        <f>IF(SUM(作業所!R321)=0,"",SUM(作業所!R321)/1000)</f>
        <v>10</v>
      </c>
      <c r="AL321" s="621" t="str">
        <f>IF(SUM('市受託(公益)'!H321)=0,"",SUM('市受託(公益)'!H321)/1000)</f>
        <v/>
      </c>
      <c r="AM321" s="603"/>
      <c r="AN321" s="174"/>
      <c r="AO321" s="174"/>
      <c r="AP321" s="174"/>
    </row>
    <row r="322" spans="1:42" ht="13.8" hidden="1" outlineLevel="3">
      <c r="A322" s="170"/>
      <c r="F322" s="178" t="s">
        <v>706</v>
      </c>
      <c r="G322" s="43" t="s">
        <v>834</v>
      </c>
      <c r="H322" s="166">
        <v>558</v>
      </c>
      <c r="I322" s="166">
        <f t="shared" si="9"/>
        <v>597</v>
      </c>
      <c r="J322" s="166">
        <f t="shared" si="8"/>
        <v>39</v>
      </c>
      <c r="K322" s="167">
        <f>IF(SUM(法人!H322)=0,"",SUM(法人!H322)/1000)</f>
        <v>90</v>
      </c>
      <c r="L322" s="168">
        <f>IF(SUM(地域!H322)=0,"",SUM(地域!H322)/1000)</f>
        <v>120</v>
      </c>
      <c r="M322" s="168">
        <f>IF(SUM(相談!H322)=0,"",SUM(相談!H322)/1000)</f>
        <v>39</v>
      </c>
      <c r="N322" s="168">
        <f>IF(SUM(相談!I322)=0,"",SUM(相談!I322)/1000)</f>
        <v>23</v>
      </c>
      <c r="O322" s="168">
        <f>IF(SUM(相談!M322)=0,"",SUM(相談!M322)/1000)</f>
        <v>13</v>
      </c>
      <c r="P322" s="168">
        <f>IF(SUM(相談!Q322)=0,"",SUM(相談!Q322)/1000)</f>
        <v>3</v>
      </c>
      <c r="Q322" s="168" t="str">
        <f>IF(SUM(基金!H322)=0,"",SUM(基金!H322)/1000)</f>
        <v/>
      </c>
      <c r="R322" s="168" t="str">
        <f>IF(SUM(善銀!H322)=0,"",SUM(善銀!H322)/1000)</f>
        <v/>
      </c>
      <c r="S322" s="168">
        <f>IF(SUM(一般募金!H322)=0,"",SUM(一般募金!H322)/1000)</f>
        <v>10</v>
      </c>
      <c r="T322" s="168" t="str">
        <f>IF(SUM(一般募金!I322)=0,"",SUM(一般募金!I322)/1000)</f>
        <v/>
      </c>
      <c r="U322" s="168">
        <f>IF(SUM(一般募金!K322)=0,"",SUM(一般募金!K322)/1000)</f>
        <v>10</v>
      </c>
      <c r="V322" s="168" t="str">
        <f>IF(SUM(歳末募金!H322)=0,"",SUM(歳末募金!I322)/1000)</f>
        <v/>
      </c>
      <c r="W322" s="168" t="str">
        <f>IF(SUM(センター管理!H322)=0,"",SUM(センター管理!H322)/1000)</f>
        <v/>
      </c>
      <c r="X322" s="168" t="str">
        <f>IF(SUM(センター管理!I322)=0,"",SUM(センター管理!I322)/1000)</f>
        <v/>
      </c>
      <c r="Y322" s="168" t="str">
        <f>IF(SUM(センター管理!L322)=0,"",SUM(センター管理!L322)/1000)</f>
        <v/>
      </c>
      <c r="Z322" s="168" t="e">
        <f>IF(SUM(センター管理!#REF!)=0,"",SUM(センター管理!#REF!)/1000)</f>
        <v>#REF!</v>
      </c>
      <c r="AA322" s="168">
        <f>IF(SUM(居宅!H322)=0,"",SUM(居宅!H322)/1000)</f>
        <v>228</v>
      </c>
      <c r="AB322" s="168">
        <f>IF(SUM(居宅!I322)=0,"",SUM(居宅!I322)/1000)</f>
        <v>2</v>
      </c>
      <c r="AC322" s="168">
        <f>IF(SUM(居宅!L322)=0,"",SUM(居宅!L322)/1000)</f>
        <v>45</v>
      </c>
      <c r="AD322" s="168">
        <f>IF(SUM(居宅!AB322)=0,"",SUM(居宅!AB322)/1000)</f>
        <v>10</v>
      </c>
      <c r="AE322" s="168">
        <f>IF(SUM(居宅!AF322)=0,"",SUM(居宅!AF322)/1000)</f>
        <v>95</v>
      </c>
      <c r="AF322" s="168">
        <f>IF(SUM(居宅!AP322)=0,"",SUM(居宅!AP322)/1000)</f>
        <v>1</v>
      </c>
      <c r="AG322" s="168">
        <f>IF(SUM(居宅!AT322)=0,"",SUM(居宅!AT322)/1000)</f>
        <v>75</v>
      </c>
      <c r="AH322" s="168">
        <f>IF(SUM(作業所!H322)=0,"",SUM(作業所!H322)/1000)</f>
        <v>110</v>
      </c>
      <c r="AI322" s="168" t="str">
        <f>IF(SUM(作業所!I322)=0,"",SUM(作業所!I322)/1000)</f>
        <v/>
      </c>
      <c r="AJ322" s="168">
        <f>IF(SUM(作業所!K322)=0,"",SUM(作業所!K322)/1000)</f>
        <v>100</v>
      </c>
      <c r="AK322" s="168">
        <f>IF(SUM(作業所!R322)=0,"",SUM(作業所!R322)/1000)</f>
        <v>10</v>
      </c>
      <c r="AL322" s="621" t="str">
        <f>IF(SUM('市受託(公益)'!H322)=0,"",SUM('市受託(公益)'!H322)/1000)</f>
        <v/>
      </c>
      <c r="AM322" s="603"/>
      <c r="AN322" s="174"/>
      <c r="AO322" s="174"/>
      <c r="AP322" s="174"/>
    </row>
    <row r="323" spans="1:42" ht="13.8" hidden="1" outlineLevel="3">
      <c r="A323" s="170"/>
      <c r="F323" s="178" t="s">
        <v>703</v>
      </c>
      <c r="G323" s="43" t="s">
        <v>835</v>
      </c>
      <c r="H323" s="166">
        <v>69</v>
      </c>
      <c r="I323" s="166">
        <f t="shared" si="9"/>
        <v>82</v>
      </c>
      <c r="J323" s="166">
        <f t="shared" si="8"/>
        <v>13</v>
      </c>
      <c r="K323" s="167">
        <f>IF(SUM(法人!H323)=0,"",SUM(法人!H323)/1000)</f>
        <v>18</v>
      </c>
      <c r="L323" s="168">
        <f>IF(SUM(地域!H323)=0,"",SUM(地域!H323)/1000)</f>
        <v>22</v>
      </c>
      <c r="M323" s="168">
        <f>IF(SUM(相談!H323)=0,"",SUM(相談!H323)/1000)</f>
        <v>6</v>
      </c>
      <c r="N323" s="168">
        <f>IF(SUM(相談!I323)=0,"",SUM(相談!I323)/1000)</f>
        <v>6</v>
      </c>
      <c r="O323" s="168" t="str">
        <f>IF(SUM(相談!M323)=0,"",SUM(相談!M323)/1000)</f>
        <v/>
      </c>
      <c r="P323" s="168" t="str">
        <f>IF(SUM(相談!Q323)=0,"",SUM(相談!Q323)/1000)</f>
        <v/>
      </c>
      <c r="Q323" s="168" t="str">
        <f>IF(SUM(基金!H323)=0,"",SUM(基金!H323)/1000)</f>
        <v/>
      </c>
      <c r="R323" s="168" t="str">
        <f>IF(SUM(善銀!H323)=0,"",SUM(善銀!H323)/1000)</f>
        <v/>
      </c>
      <c r="S323" s="168" t="str">
        <f>IF(SUM(一般募金!H323)=0,"",SUM(一般募金!H323)/1000)</f>
        <v/>
      </c>
      <c r="T323" s="168" t="str">
        <f>IF(SUM(一般募金!I323)=0,"",SUM(一般募金!I323)/1000)</f>
        <v/>
      </c>
      <c r="U323" s="168" t="str">
        <f>IF(SUM(一般募金!K323)=0,"",SUM(一般募金!K323)/1000)</f>
        <v/>
      </c>
      <c r="V323" s="168" t="str">
        <f>IF(SUM(歳末募金!H323)=0,"",SUM(歳末募金!I323)/1000)</f>
        <v/>
      </c>
      <c r="W323" s="168" t="str">
        <f>IF(SUM(センター管理!H323)=0,"",SUM(センター管理!H323)/1000)</f>
        <v/>
      </c>
      <c r="X323" s="168" t="str">
        <f>IF(SUM(センター管理!I323)=0,"",SUM(センター管理!I323)/1000)</f>
        <v/>
      </c>
      <c r="Y323" s="168" t="str">
        <f>IF(SUM(センター管理!L323)=0,"",SUM(センター管理!L323)/1000)</f>
        <v/>
      </c>
      <c r="Z323" s="168" t="e">
        <f>IF(SUM(センター管理!#REF!)=0,"",SUM(センター管理!#REF!)/1000)</f>
        <v>#REF!</v>
      </c>
      <c r="AA323" s="168">
        <f>IF(SUM(居宅!H323)=0,"",SUM(居宅!H323)/1000)</f>
        <v>6</v>
      </c>
      <c r="AB323" s="168" t="str">
        <f>IF(SUM(居宅!I323)=0,"",SUM(居宅!I323)/1000)</f>
        <v/>
      </c>
      <c r="AC323" s="168" t="str">
        <f>IF(SUM(居宅!L323)=0,"",SUM(居宅!L323)/1000)</f>
        <v/>
      </c>
      <c r="AD323" s="168" t="str">
        <f>IF(SUM(居宅!AB323)=0,"",SUM(居宅!AB323)/1000)</f>
        <v/>
      </c>
      <c r="AE323" s="168">
        <f>IF(SUM(居宅!AF323)=0,"",SUM(居宅!AF323)/1000)</f>
        <v>6</v>
      </c>
      <c r="AF323" s="168" t="str">
        <f>IF(SUM(居宅!AP323)=0,"",SUM(居宅!AP323)/1000)</f>
        <v/>
      </c>
      <c r="AG323" s="168" t="str">
        <f>IF(SUM(居宅!AT323)=0,"",SUM(居宅!AT323)/1000)</f>
        <v/>
      </c>
      <c r="AH323" s="168">
        <f>IF(SUM(作業所!H323)=0,"",SUM(作業所!H323)/1000)</f>
        <v>30</v>
      </c>
      <c r="AI323" s="168" t="str">
        <f>IF(SUM(作業所!I323)=0,"",SUM(作業所!I323)/1000)</f>
        <v/>
      </c>
      <c r="AJ323" s="168">
        <f>IF(SUM(作業所!K323)=0,"",SUM(作業所!K323)/1000)</f>
        <v>30</v>
      </c>
      <c r="AK323" s="168" t="str">
        <f>IF(SUM(作業所!R323)=0,"",SUM(作業所!R323)/1000)</f>
        <v/>
      </c>
      <c r="AL323" s="621" t="str">
        <f>IF(SUM('市受託(公益)'!H323)=0,"",SUM('市受託(公益)'!H323)/1000)</f>
        <v/>
      </c>
      <c r="AM323" s="603"/>
      <c r="AN323" s="174"/>
      <c r="AO323" s="174"/>
      <c r="AP323" s="174"/>
    </row>
    <row r="324" spans="1:42" ht="13.8" hidden="1" outlineLevel="3">
      <c r="A324" s="170"/>
      <c r="F324" s="178" t="s">
        <v>708</v>
      </c>
      <c r="G324" s="43" t="s">
        <v>712</v>
      </c>
      <c r="H324" s="166">
        <v>-1151</v>
      </c>
      <c r="I324" s="166">
        <f t="shared" si="9"/>
        <v>136</v>
      </c>
      <c r="J324" s="166">
        <f t="shared" si="8"/>
        <v>1287</v>
      </c>
      <c r="K324" s="167" t="str">
        <f>IF(SUM(法人!H324)=0,"",SUM(法人!H324)/1000)</f>
        <v/>
      </c>
      <c r="L324" s="168">
        <f>IF(SUM(地域!H324)=0,"",SUM(地域!H324)/1000)</f>
        <v>120</v>
      </c>
      <c r="M324" s="168" t="str">
        <f>IF(SUM(相談!H324)=0,"",SUM(相談!H324)/1000)</f>
        <v/>
      </c>
      <c r="N324" s="168" t="str">
        <f>IF(SUM(相談!I324)=0,"",SUM(相談!I324)/1000)</f>
        <v/>
      </c>
      <c r="O324" s="168" t="str">
        <f>IF(SUM(相談!M324)=0,"",SUM(相談!M324)/1000)</f>
        <v/>
      </c>
      <c r="P324" s="168" t="str">
        <f>IF(SUM(相談!Q324)=0,"",SUM(相談!Q324)/1000)</f>
        <v/>
      </c>
      <c r="Q324" s="168" t="str">
        <f>IF(SUM(基金!H324)=0,"",SUM(基金!H324)/1000)</f>
        <v/>
      </c>
      <c r="R324" s="168" t="str">
        <f>IF(SUM(善銀!H324)=0,"",SUM(善銀!H324)/1000)</f>
        <v/>
      </c>
      <c r="S324" s="168" t="str">
        <f>IF(SUM(一般募金!H324)=0,"",SUM(一般募金!H324)/1000)</f>
        <v/>
      </c>
      <c r="T324" s="168" t="str">
        <f>IF(SUM(一般募金!I324)=0,"",SUM(一般募金!I324)/1000)</f>
        <v/>
      </c>
      <c r="U324" s="168" t="str">
        <f>IF(SUM(一般募金!K324)=0,"",SUM(一般募金!K324)/1000)</f>
        <v/>
      </c>
      <c r="V324" s="168" t="str">
        <f>IF(SUM(歳末募金!H324)=0,"",SUM(歳末募金!I324)/1000)</f>
        <v/>
      </c>
      <c r="W324" s="168" t="str">
        <f>IF(SUM(センター管理!H324)=0,"",SUM(センター管理!H324)/1000)</f>
        <v/>
      </c>
      <c r="X324" s="168" t="str">
        <f>IF(SUM(センター管理!I324)=0,"",SUM(センター管理!I324)/1000)</f>
        <v/>
      </c>
      <c r="Y324" s="168" t="str">
        <f>IF(SUM(センター管理!L324)=0,"",SUM(センター管理!L324)/1000)</f>
        <v/>
      </c>
      <c r="Z324" s="168" t="e">
        <f>IF(SUM(センター管理!#REF!)=0,"",SUM(センター管理!#REF!)/1000)</f>
        <v>#REF!</v>
      </c>
      <c r="AA324" s="168">
        <f>IF(SUM(居宅!H324)=0,"",SUM(居宅!H324)/1000)</f>
        <v>16</v>
      </c>
      <c r="AB324" s="168" t="str">
        <f>IF(SUM(居宅!I324)=0,"",SUM(居宅!I324)/1000)</f>
        <v/>
      </c>
      <c r="AC324" s="168" t="str">
        <f>IF(SUM(居宅!L324)=0,"",SUM(居宅!L324)/1000)</f>
        <v/>
      </c>
      <c r="AD324" s="168" t="str">
        <f>IF(SUM(居宅!AB324)=0,"",SUM(居宅!AB324)/1000)</f>
        <v/>
      </c>
      <c r="AE324" s="168">
        <f>IF(SUM(居宅!AF324)=0,"",SUM(居宅!AF324)/1000)</f>
        <v>16</v>
      </c>
      <c r="AF324" s="168" t="str">
        <f>IF(SUM(居宅!AP324)=0,"",SUM(居宅!AP324)/1000)</f>
        <v/>
      </c>
      <c r="AG324" s="168" t="str">
        <f>IF(SUM(居宅!AT324)=0,"",SUM(居宅!AT324)/1000)</f>
        <v/>
      </c>
      <c r="AH324" s="168" t="str">
        <f>IF(SUM(作業所!H324)=0,"",SUM(作業所!H324)/1000)</f>
        <v/>
      </c>
      <c r="AI324" s="168" t="str">
        <f>IF(SUM(作業所!I324)=0,"",SUM(作業所!I324)/1000)</f>
        <v/>
      </c>
      <c r="AJ324" s="168" t="str">
        <f>IF(SUM(作業所!K324)=0,"",SUM(作業所!K324)/1000)</f>
        <v/>
      </c>
      <c r="AK324" s="168" t="str">
        <f>IF(SUM(作業所!R324)=0,"",SUM(作業所!R324)/1000)</f>
        <v/>
      </c>
      <c r="AL324" s="621" t="str">
        <f>IF(SUM('市受託(公益)'!H324)=0,"",SUM('市受託(公益)'!H324)/1000)</f>
        <v/>
      </c>
      <c r="AM324" s="603"/>
      <c r="AN324" s="174"/>
      <c r="AO324" s="174"/>
      <c r="AP324" s="174"/>
    </row>
    <row r="325" spans="1:42" ht="13.8" hidden="1" outlineLevel="1">
      <c r="A325" s="170"/>
      <c r="D325" s="27" t="s">
        <v>502</v>
      </c>
      <c r="E325" s="47" t="s">
        <v>148</v>
      </c>
      <c r="F325" s="48"/>
      <c r="G325" s="172"/>
      <c r="H325" s="166">
        <v>3218</v>
      </c>
      <c r="I325" s="166">
        <f t="shared" si="9"/>
        <v>4060</v>
      </c>
      <c r="J325" s="166">
        <f t="shared" si="8"/>
        <v>842</v>
      </c>
      <c r="K325" s="167">
        <f>IF(SUM(法人!H325)=0,"",SUM(法人!H325)/1000)</f>
        <v>1508</v>
      </c>
      <c r="L325" s="168">
        <f>IF(SUM(地域!H325)=0,"",SUM(地域!H325)/1000)</f>
        <v>441</v>
      </c>
      <c r="M325" s="168">
        <f>IF(SUM(相談!H325)=0,"",SUM(相談!H325)/1000)</f>
        <v>12</v>
      </c>
      <c r="N325" s="168">
        <f>IF(SUM(相談!I325)=0,"",SUM(相談!I325)/1000)</f>
        <v>2</v>
      </c>
      <c r="O325" s="168">
        <f>IF(SUM(相談!M325)=0,"",SUM(相談!M325)/1000)</f>
        <v>10</v>
      </c>
      <c r="P325" s="168" t="str">
        <f>IF(SUM(相談!Q325)=0,"",SUM(相談!Q325)/1000)</f>
        <v/>
      </c>
      <c r="Q325" s="168" t="str">
        <f>IF(SUM(基金!H325)=0,"",SUM(基金!H325)/1000)</f>
        <v/>
      </c>
      <c r="R325" s="168" t="str">
        <f>IF(SUM(善銀!H325)=0,"",SUM(善銀!H325)/1000)</f>
        <v/>
      </c>
      <c r="S325" s="168" t="str">
        <f>IF(SUM(一般募金!H325)=0,"",SUM(一般募金!H325)/1000)</f>
        <v/>
      </c>
      <c r="T325" s="168" t="str">
        <f>IF(SUM(一般募金!I325)=0,"",SUM(一般募金!I325)/1000)</f>
        <v/>
      </c>
      <c r="U325" s="168" t="str">
        <f>IF(SUM(一般募金!K325)=0,"",SUM(一般募金!K325)/1000)</f>
        <v/>
      </c>
      <c r="V325" s="168" t="str">
        <f>IF(SUM(歳末募金!H325)=0,"",SUM(歳末募金!I325)/1000)</f>
        <v/>
      </c>
      <c r="W325" s="168">
        <f>IF(SUM(センター管理!H325)=0,"",SUM(センター管理!H325)/1000)</f>
        <v>370</v>
      </c>
      <c r="X325" s="168">
        <f>IF(SUM(センター管理!I325)=0,"",SUM(センター管理!I325)/1000)</f>
        <v>136</v>
      </c>
      <c r="Y325" s="168">
        <f>IF(SUM(センター管理!L325)=0,"",SUM(センター管理!L325)/1000)</f>
        <v>234</v>
      </c>
      <c r="Z325" s="168" t="e">
        <f>IF(SUM(センター管理!#REF!)=0,"",SUM(センター管理!#REF!)/1000)</f>
        <v>#REF!</v>
      </c>
      <c r="AA325" s="168">
        <f>IF(SUM(居宅!H325)=0,"",SUM(居宅!H325)/1000)</f>
        <v>1594</v>
      </c>
      <c r="AB325" s="168">
        <f>IF(SUM(居宅!I325)=0,"",SUM(居宅!I325)/1000)</f>
        <v>50</v>
      </c>
      <c r="AC325" s="168">
        <f>IF(SUM(居宅!L325)=0,"",SUM(居宅!L325)/1000)</f>
        <v>556</v>
      </c>
      <c r="AD325" s="168">
        <f>IF(SUM(居宅!AB325)=0,"",SUM(居宅!AB325)/1000)</f>
        <v>68</v>
      </c>
      <c r="AE325" s="168">
        <f>IF(SUM(居宅!AF325)=0,"",SUM(居宅!AF325)/1000)</f>
        <v>510</v>
      </c>
      <c r="AF325" s="168">
        <f>IF(SUM(居宅!AP325)=0,"",SUM(居宅!AP325)/1000)</f>
        <v>199</v>
      </c>
      <c r="AG325" s="168">
        <f>IF(SUM(居宅!AT325)=0,"",SUM(居宅!AT325)/1000)</f>
        <v>211</v>
      </c>
      <c r="AH325" s="168">
        <f>IF(SUM(作業所!H325)=0,"",SUM(作業所!H325)/1000)</f>
        <v>135</v>
      </c>
      <c r="AI325" s="168" t="str">
        <f>IF(SUM(作業所!I325)=0,"",SUM(作業所!I325)/1000)</f>
        <v/>
      </c>
      <c r="AJ325" s="168">
        <f>IF(SUM(作業所!K325)=0,"",SUM(作業所!K325)/1000)</f>
        <v>75</v>
      </c>
      <c r="AK325" s="168">
        <f>IF(SUM(作業所!R325)=0,"",SUM(作業所!R325)/1000)</f>
        <v>60</v>
      </c>
      <c r="AL325" s="621" t="str">
        <f>IF(SUM('市受託(公益)'!H325)=0,"",SUM('市受託(公益)'!H325)/1000)</f>
        <v/>
      </c>
      <c r="AM325" s="603" t="str">
        <f>IF(SUM('市受託(公益)'!I325)=0,"",SUM('市受託(公益)'!I325)/1000)</f>
        <v/>
      </c>
      <c r="AN325" s="174" t="str">
        <f>IF(SUM('市受託(公益)'!K325)=0,"",SUM('市受託(公益)'!K325)/1000)</f>
        <v/>
      </c>
      <c r="AO325" s="174" t="str">
        <f>IF(SUM('市受託(公益)'!M325)=0,"",SUM('市受託(公益)'!M325)/1000)</f>
        <v/>
      </c>
      <c r="AP325" s="174" t="e">
        <f>IF(SUM('市受託(公益)'!#REF!)=0,"",SUM('市受託(公益)'!#REF!)/1000)</f>
        <v>#REF!</v>
      </c>
    </row>
    <row r="326" spans="1:42" ht="13.8" hidden="1" outlineLevel="1">
      <c r="A326" s="170"/>
      <c r="D326" s="27" t="s">
        <v>503</v>
      </c>
      <c r="E326" s="47" t="s">
        <v>573</v>
      </c>
      <c r="F326" s="48"/>
      <c r="G326" s="172"/>
      <c r="H326" s="166">
        <v>2700</v>
      </c>
      <c r="I326" s="166">
        <f t="shared" si="9"/>
        <v>2728</v>
      </c>
      <c r="J326" s="166">
        <f t="shared" si="8"/>
        <v>28</v>
      </c>
      <c r="K326" s="167">
        <f>IF(SUM(法人!H326)=0,"",SUM(法人!H326)/1000)</f>
        <v>514</v>
      </c>
      <c r="L326" s="168">
        <f>IF(SUM(地域!H326)=0,"",SUM(地域!H326)/1000)</f>
        <v>876</v>
      </c>
      <c r="M326" s="168">
        <f>IF(SUM(相談!H326)=0,"",SUM(相談!H326)/1000)</f>
        <v>18</v>
      </c>
      <c r="N326" s="168">
        <f>IF(SUM(相談!I326)=0,"",SUM(相談!I326)/1000)</f>
        <v>18</v>
      </c>
      <c r="O326" s="168" t="str">
        <f>IF(SUM(相談!M326)=0,"",SUM(相談!M326)/1000)</f>
        <v/>
      </c>
      <c r="P326" s="168" t="str">
        <f>IF(SUM(相談!Q326)=0,"",SUM(相談!Q326)/1000)</f>
        <v/>
      </c>
      <c r="Q326" s="168" t="str">
        <f>IF(SUM(基金!H326)=0,"",SUM(基金!H326)/1000)</f>
        <v/>
      </c>
      <c r="R326" s="168" t="str">
        <f>IF(SUM(善銀!H326)=0,"",SUM(善銀!H326)/1000)</f>
        <v/>
      </c>
      <c r="S326" s="168" t="str">
        <f>IF(SUM(一般募金!H326)=0,"",SUM(一般募金!H326)/1000)</f>
        <v/>
      </c>
      <c r="T326" s="168" t="str">
        <f>IF(SUM(一般募金!I326)=0,"",SUM(一般募金!I326)/1000)</f>
        <v/>
      </c>
      <c r="U326" s="168" t="str">
        <f>IF(SUM(一般募金!K326)=0,"",SUM(一般募金!K326)/1000)</f>
        <v/>
      </c>
      <c r="V326" s="168" t="str">
        <f>IF(SUM(歳末募金!H326)=0,"",SUM(歳末募金!I326)/1000)</f>
        <v/>
      </c>
      <c r="W326" s="168">
        <f>IF(SUM(センター管理!H326)=0,"",SUM(センター管理!H326)/1000)</f>
        <v>50</v>
      </c>
      <c r="X326" s="168">
        <f>IF(SUM(センター管理!I326)=0,"",SUM(センター管理!I326)/1000)</f>
        <v>2</v>
      </c>
      <c r="Y326" s="168">
        <f>IF(SUM(センター管理!L326)=0,"",SUM(センター管理!L326)/1000)</f>
        <v>48</v>
      </c>
      <c r="Z326" s="168" t="e">
        <f>IF(SUM(センター管理!#REF!)=0,"",SUM(センター管理!#REF!)/1000)</f>
        <v>#REF!</v>
      </c>
      <c r="AA326" s="168">
        <f>IF(SUM(居宅!H326)=0,"",SUM(居宅!H326)/1000)</f>
        <v>946</v>
      </c>
      <c r="AB326" s="168">
        <f>IF(SUM(居宅!I326)=0,"",SUM(居宅!I326)/1000)</f>
        <v>50</v>
      </c>
      <c r="AC326" s="168">
        <f>IF(SUM(居宅!L326)=0,"",SUM(居宅!L326)/1000)</f>
        <v>236</v>
      </c>
      <c r="AD326" s="168">
        <f>IF(SUM(居宅!AB326)=0,"",SUM(居宅!AB326)/1000)</f>
        <v>36</v>
      </c>
      <c r="AE326" s="168">
        <f>IF(SUM(居宅!AF326)=0,"",SUM(居宅!AF326)/1000)</f>
        <v>444</v>
      </c>
      <c r="AF326" s="168">
        <f>IF(SUM(居宅!AP326)=0,"",SUM(居宅!AP326)/1000)</f>
        <v>120</v>
      </c>
      <c r="AG326" s="168">
        <f>IF(SUM(居宅!AT326)=0,"",SUM(居宅!AT326)/1000)</f>
        <v>60</v>
      </c>
      <c r="AH326" s="168">
        <f>IF(SUM(作業所!H326)=0,"",SUM(作業所!H326)/1000)</f>
        <v>324</v>
      </c>
      <c r="AI326" s="168" t="str">
        <f>IF(SUM(作業所!I326)=0,"",SUM(作業所!I326)/1000)</f>
        <v/>
      </c>
      <c r="AJ326" s="168">
        <f>IF(SUM(作業所!K326)=0,"",SUM(作業所!K326)/1000)</f>
        <v>240</v>
      </c>
      <c r="AK326" s="168">
        <f>IF(SUM(作業所!R326)=0,"",SUM(作業所!R326)/1000)</f>
        <v>84</v>
      </c>
      <c r="AL326" s="621" t="str">
        <f>IF(SUM('市受託(公益)'!H326)=0,"",SUM('市受託(公益)'!H326)/1000)</f>
        <v/>
      </c>
      <c r="AM326" s="603" t="str">
        <f>IF(SUM('市受託(公益)'!I326)=0,"",SUM('市受託(公益)'!I326)/1000)</f>
        <v/>
      </c>
      <c r="AN326" s="174" t="str">
        <f>IF(SUM('市受託(公益)'!K326)=0,"",SUM('市受託(公益)'!K326)/1000)</f>
        <v/>
      </c>
      <c r="AO326" s="174" t="str">
        <f>IF(SUM('市受託(公益)'!M326)=0,"",SUM('市受託(公益)'!M326)/1000)</f>
        <v/>
      </c>
      <c r="AP326" s="174" t="e">
        <f>IF(SUM('市受託(公益)'!#REF!)=0,"",SUM('市受託(公益)'!#REF!)/1000)</f>
        <v>#REF!</v>
      </c>
    </row>
    <row r="327" spans="1:42" ht="13.8" hidden="1" outlineLevel="1">
      <c r="A327" s="170"/>
      <c r="D327" s="23" t="s">
        <v>504</v>
      </c>
      <c r="E327" s="82" t="s">
        <v>574</v>
      </c>
      <c r="F327" s="48"/>
      <c r="G327" s="172"/>
      <c r="H327" s="166">
        <v>4646</v>
      </c>
      <c r="I327" s="166">
        <f t="shared" si="9"/>
        <v>5158</v>
      </c>
      <c r="J327" s="166">
        <f t="shared" si="8"/>
        <v>512</v>
      </c>
      <c r="K327" s="167" t="str">
        <f>IF(SUM(法人!H327)=0,"",SUM(法人!H327)/1000)</f>
        <v/>
      </c>
      <c r="L327" s="168" t="str">
        <f>IF(SUM(地域!H327)=0,"",SUM(地域!H327)/1000)</f>
        <v/>
      </c>
      <c r="M327" s="168" t="str">
        <f>IF(SUM(相談!H327)=0,"",SUM(相談!H327)/1000)</f>
        <v/>
      </c>
      <c r="N327" s="168" t="str">
        <f>IF(SUM(相談!I327)=0,"",SUM(相談!I327)/1000)</f>
        <v/>
      </c>
      <c r="O327" s="168" t="str">
        <f>IF(SUM(相談!M327)=0,"",SUM(相談!M327)/1000)</f>
        <v/>
      </c>
      <c r="P327" s="168" t="str">
        <f>IF(SUM(相談!Q327)=0,"",SUM(相談!Q327)/1000)</f>
        <v/>
      </c>
      <c r="Q327" s="168" t="str">
        <f>IF(SUM(基金!H327)=0,"",SUM(基金!H327)/1000)</f>
        <v/>
      </c>
      <c r="R327" s="168" t="str">
        <f>IF(SUM(善銀!H327)=0,"",SUM(善銀!H327)/1000)</f>
        <v/>
      </c>
      <c r="S327" s="168" t="str">
        <f>IF(SUM(一般募金!H327)=0,"",SUM(一般募金!H327)/1000)</f>
        <v/>
      </c>
      <c r="T327" s="168" t="str">
        <f>IF(SUM(一般募金!I327)=0,"",SUM(一般募金!I327)/1000)</f>
        <v/>
      </c>
      <c r="U327" s="168" t="str">
        <f>IF(SUM(一般募金!K327)=0,"",SUM(一般募金!K327)/1000)</f>
        <v/>
      </c>
      <c r="V327" s="168" t="str">
        <f>IF(SUM(歳末募金!H327)=0,"",SUM(歳末募金!I327)/1000)</f>
        <v/>
      </c>
      <c r="W327" s="168">
        <f>IF(SUM(センター管理!H327)=0,"",SUM(センター管理!H327)/1000)</f>
        <v>3523</v>
      </c>
      <c r="X327" s="168">
        <f>IF(SUM(センター管理!I327)=0,"",SUM(センター管理!I327)/1000)</f>
        <v>2274</v>
      </c>
      <c r="Y327" s="168">
        <f>IF(SUM(センター管理!L327)=0,"",SUM(センター管理!L327)/1000)</f>
        <v>1249</v>
      </c>
      <c r="Z327" s="168" t="e">
        <f>IF(SUM(センター管理!#REF!)=0,"",SUM(センター管理!#REF!)/1000)</f>
        <v>#REF!</v>
      </c>
      <c r="AA327" s="168">
        <f>IF(SUM(居宅!H327)=0,"",SUM(居宅!H327)/1000)</f>
        <v>1635</v>
      </c>
      <c r="AB327" s="168" t="str">
        <f>IF(SUM(居宅!I327)=0,"",SUM(居宅!I327)/1000)</f>
        <v/>
      </c>
      <c r="AC327" s="168">
        <f>IF(SUM(居宅!L327)=0,"",SUM(居宅!L327)/1000)</f>
        <v>693</v>
      </c>
      <c r="AD327" s="168" t="str">
        <f>IF(SUM(居宅!AB327)=0,"",SUM(居宅!AB327)/1000)</f>
        <v/>
      </c>
      <c r="AE327" s="168">
        <f>IF(SUM(居宅!AF327)=0,"",SUM(居宅!AF327)/1000)</f>
        <v>614</v>
      </c>
      <c r="AF327" s="168" t="str">
        <f>IF(SUM(居宅!AP327)=0,"",SUM(居宅!AP327)/1000)</f>
        <v/>
      </c>
      <c r="AG327" s="168">
        <f>IF(SUM(居宅!AT327)=0,"",SUM(居宅!AT327)/1000)</f>
        <v>328</v>
      </c>
      <c r="AH327" s="168" t="str">
        <f>IF(SUM(作業所!H327)=0,"",SUM(作業所!H327)/1000)</f>
        <v/>
      </c>
      <c r="AI327" s="168" t="str">
        <f>IF(SUM(作業所!I327)=0,"",SUM(作業所!I327)/1000)</f>
        <v/>
      </c>
      <c r="AJ327" s="168" t="str">
        <f>IF(SUM(作業所!K327)=0,"",SUM(作業所!K327)/1000)</f>
        <v/>
      </c>
      <c r="AK327" s="168" t="str">
        <f>IF(SUM(作業所!R327)=0,"",SUM(作業所!R327)/1000)</f>
        <v/>
      </c>
      <c r="AL327" s="621" t="str">
        <f>IF(SUM('市受託(公益)'!H327)=0,"",SUM('市受託(公益)'!H327)/1000)</f>
        <v/>
      </c>
      <c r="AM327" s="603" t="str">
        <f>IF(SUM('市受託(公益)'!I327)=0,"",SUM('市受託(公益)'!I327)/1000)</f>
        <v/>
      </c>
      <c r="AN327" s="174" t="str">
        <f>IF(SUM('市受託(公益)'!K327)=0,"",SUM('市受託(公益)'!K327)/1000)</f>
        <v/>
      </c>
      <c r="AO327" s="174" t="str">
        <f>IF(SUM('市受託(公益)'!M327)=0,"",SUM('市受託(公益)'!M327)/1000)</f>
        <v/>
      </c>
      <c r="AP327" s="174" t="e">
        <f>IF(SUM('市受託(公益)'!#REF!)=0,"",SUM('市受託(公益)'!#REF!)/1000)</f>
        <v>#REF!</v>
      </c>
    </row>
    <row r="328" spans="1:42" ht="13.8" hidden="1" outlineLevel="3">
      <c r="A328" s="170"/>
      <c r="F328" s="178" t="s">
        <v>705</v>
      </c>
      <c r="G328" s="43" t="s">
        <v>795</v>
      </c>
      <c r="H328" s="166">
        <v>990</v>
      </c>
      <c r="I328" s="166">
        <f t="shared" ref="I328:I391" si="10">IF(SUM(K328,L328,M328,Q328,R328,S328,V328,W328,AA328,AH328,AL328)=0,"",SUM(K328,L328,M328,Q328,R328,S328,V328,W328,AA328,AH328,AL328))</f>
        <v>1071</v>
      </c>
      <c r="J328" s="166">
        <f t="shared" ref="J328:J391" si="11">IF(H328=""," ",I328-H328)</f>
        <v>81</v>
      </c>
      <c r="K328" s="167" t="str">
        <f>IF(SUM(法人!H328)=0,"",SUM(法人!H328)/1000)</f>
        <v/>
      </c>
      <c r="L328" s="168" t="str">
        <f>IF(SUM(地域!H328)=0,"",SUM(地域!H328)/1000)</f>
        <v/>
      </c>
      <c r="M328" s="168" t="str">
        <f>IF(SUM(相談!H328)=0,"",SUM(相談!H328)/1000)</f>
        <v/>
      </c>
      <c r="N328" s="168" t="str">
        <f>IF(SUM(相談!I328)=0,"",SUM(相談!I328)/1000)</f>
        <v/>
      </c>
      <c r="O328" s="168" t="str">
        <f>IF(SUM(相談!M328)=0,"",SUM(相談!M328)/1000)</f>
        <v/>
      </c>
      <c r="P328" s="168" t="str">
        <f>IF(SUM(相談!Q328)=0,"",SUM(相談!Q328)/1000)</f>
        <v/>
      </c>
      <c r="Q328" s="168" t="str">
        <f>IF(SUM(基金!H328)=0,"",SUM(基金!H328)/1000)</f>
        <v/>
      </c>
      <c r="R328" s="168" t="str">
        <f>IF(SUM(善銀!H328)=0,"",SUM(善銀!H328)/1000)</f>
        <v/>
      </c>
      <c r="S328" s="168" t="str">
        <f>IF(SUM(一般募金!H328)=0,"",SUM(一般募金!H328)/1000)</f>
        <v/>
      </c>
      <c r="T328" s="168" t="str">
        <f>IF(SUM(一般募金!I328)=0,"",SUM(一般募金!I328)/1000)</f>
        <v/>
      </c>
      <c r="U328" s="168" t="str">
        <f>IF(SUM(一般募金!K328)=0,"",SUM(一般募金!K328)/1000)</f>
        <v/>
      </c>
      <c r="V328" s="168" t="str">
        <f>IF(SUM(歳末募金!H328)=0,"",SUM(歳末募金!I328)/1000)</f>
        <v/>
      </c>
      <c r="W328" s="168">
        <f>IF(SUM(センター管理!H328)=0,"",SUM(センター管理!H328)/1000)</f>
        <v>705</v>
      </c>
      <c r="X328" s="168">
        <f>IF(SUM(センター管理!I328)=0,"",SUM(センター管理!I328)/1000)</f>
        <v>403</v>
      </c>
      <c r="Y328" s="168">
        <f>IF(SUM(センター管理!L328)=0,"",SUM(センター管理!L328)/1000)</f>
        <v>302</v>
      </c>
      <c r="Z328" s="168" t="e">
        <f>IF(SUM(センター管理!#REF!)=0,"",SUM(センター管理!#REF!)/1000)</f>
        <v>#REF!</v>
      </c>
      <c r="AA328" s="168">
        <f>IF(SUM(居宅!H328)=0,"",SUM(居宅!H328)/1000)</f>
        <v>366</v>
      </c>
      <c r="AB328" s="168" t="str">
        <f>IF(SUM(居宅!I328)=0,"",SUM(居宅!I328)/1000)</f>
        <v/>
      </c>
      <c r="AC328" s="168">
        <f>IF(SUM(居宅!L328)=0,"",SUM(居宅!L328)/1000)</f>
        <v>186</v>
      </c>
      <c r="AD328" s="168" t="str">
        <f>IF(SUM(居宅!AB328)=0,"",SUM(居宅!AB328)/1000)</f>
        <v/>
      </c>
      <c r="AE328" s="168">
        <f>IF(SUM(居宅!AF328)=0,"",SUM(居宅!AF328)/1000)</f>
        <v>126</v>
      </c>
      <c r="AF328" s="168" t="str">
        <f>IF(SUM(居宅!AP328)=0,"",SUM(居宅!AP328)/1000)</f>
        <v/>
      </c>
      <c r="AG328" s="168">
        <f>IF(SUM(居宅!AT328)=0,"",SUM(居宅!AT328)/1000)</f>
        <v>54</v>
      </c>
      <c r="AH328" s="168" t="str">
        <f>IF(SUM(作業所!H328)=0,"",SUM(作業所!H328)/1000)</f>
        <v/>
      </c>
      <c r="AI328" s="168" t="str">
        <f>IF(SUM(作業所!I328)=0,"",SUM(作業所!I328)/1000)</f>
        <v/>
      </c>
      <c r="AJ328" s="168" t="str">
        <f>IF(SUM(作業所!K328)=0,"",SUM(作業所!K328)/1000)</f>
        <v/>
      </c>
      <c r="AK328" s="168" t="str">
        <f>IF(SUM(作業所!R328)=0,"",SUM(作業所!R328)/1000)</f>
        <v/>
      </c>
      <c r="AL328" s="621" t="str">
        <f>IF(SUM('市受託(公益)'!H328)=0,"",SUM('市受託(公益)'!H328)/1000)</f>
        <v/>
      </c>
      <c r="AM328" s="603"/>
      <c r="AN328" s="174"/>
      <c r="AO328" s="174"/>
      <c r="AP328" s="174"/>
    </row>
    <row r="329" spans="1:42" ht="13.8" hidden="1" outlineLevel="3">
      <c r="A329" s="170"/>
      <c r="F329" s="178" t="s">
        <v>706</v>
      </c>
      <c r="G329" s="43" t="s">
        <v>796</v>
      </c>
      <c r="H329" s="166">
        <v>3175</v>
      </c>
      <c r="I329" s="166">
        <f t="shared" si="10"/>
        <v>3598</v>
      </c>
      <c r="J329" s="166">
        <f t="shared" si="11"/>
        <v>423</v>
      </c>
      <c r="K329" s="167" t="str">
        <f>IF(SUM(法人!H329)=0,"",SUM(法人!H329)/1000)</f>
        <v/>
      </c>
      <c r="L329" s="168" t="str">
        <f>IF(SUM(地域!H329)=0,"",SUM(地域!H329)/1000)</f>
        <v/>
      </c>
      <c r="M329" s="168" t="str">
        <f>IF(SUM(相談!H329)=0,"",SUM(相談!H329)/1000)</f>
        <v/>
      </c>
      <c r="N329" s="168" t="str">
        <f>IF(SUM(相談!I329)=0,"",SUM(相談!I329)/1000)</f>
        <v/>
      </c>
      <c r="O329" s="168" t="str">
        <f>IF(SUM(相談!M329)=0,"",SUM(相談!M329)/1000)</f>
        <v/>
      </c>
      <c r="P329" s="168" t="str">
        <f>IF(SUM(相談!Q329)=0,"",SUM(相談!Q329)/1000)</f>
        <v/>
      </c>
      <c r="Q329" s="168" t="str">
        <f>IF(SUM(基金!H329)=0,"",SUM(基金!H329)/1000)</f>
        <v/>
      </c>
      <c r="R329" s="168" t="str">
        <f>IF(SUM(善銀!H329)=0,"",SUM(善銀!H329)/1000)</f>
        <v/>
      </c>
      <c r="S329" s="168" t="str">
        <f>IF(SUM(一般募金!H329)=0,"",SUM(一般募金!H329)/1000)</f>
        <v/>
      </c>
      <c r="T329" s="168" t="str">
        <f>IF(SUM(一般募金!I329)=0,"",SUM(一般募金!I329)/1000)</f>
        <v/>
      </c>
      <c r="U329" s="168" t="str">
        <f>IF(SUM(一般募金!K329)=0,"",SUM(一般募金!K329)/1000)</f>
        <v/>
      </c>
      <c r="V329" s="168" t="str">
        <f>IF(SUM(歳末募金!H329)=0,"",SUM(歳末募金!I329)/1000)</f>
        <v/>
      </c>
      <c r="W329" s="168">
        <f>IF(SUM(センター管理!H329)=0,"",SUM(センター管理!H329)/1000)</f>
        <v>2671</v>
      </c>
      <c r="X329" s="168">
        <f>IF(SUM(センター管理!I329)=0,"",SUM(センター管理!I329)/1000)</f>
        <v>1841</v>
      </c>
      <c r="Y329" s="168">
        <f>IF(SUM(センター管理!L329)=0,"",SUM(センター管理!L329)/1000)</f>
        <v>830</v>
      </c>
      <c r="Z329" s="168" t="e">
        <f>IF(SUM(センター管理!#REF!)=0,"",SUM(センター管理!#REF!)/1000)</f>
        <v>#REF!</v>
      </c>
      <c r="AA329" s="168">
        <f>IF(SUM(居宅!H329)=0,"",SUM(居宅!H329)/1000)</f>
        <v>927</v>
      </c>
      <c r="AB329" s="168" t="str">
        <f>IF(SUM(居宅!I329)=0,"",SUM(居宅!I329)/1000)</f>
        <v/>
      </c>
      <c r="AC329" s="168">
        <f>IF(SUM(居宅!L329)=0,"",SUM(居宅!L329)/1000)</f>
        <v>477</v>
      </c>
      <c r="AD329" s="168" t="str">
        <f>IF(SUM(居宅!AB329)=0,"",SUM(居宅!AB329)/1000)</f>
        <v/>
      </c>
      <c r="AE329" s="168">
        <f>IF(SUM(居宅!AF329)=0,"",SUM(居宅!AF329)/1000)</f>
        <v>320</v>
      </c>
      <c r="AF329" s="168" t="str">
        <f>IF(SUM(居宅!AP329)=0,"",SUM(居宅!AP329)/1000)</f>
        <v/>
      </c>
      <c r="AG329" s="168">
        <f>IF(SUM(居宅!AT329)=0,"",SUM(居宅!AT329)/1000)</f>
        <v>130</v>
      </c>
      <c r="AH329" s="168" t="str">
        <f>IF(SUM(作業所!H329)=0,"",SUM(作業所!H329)/1000)</f>
        <v/>
      </c>
      <c r="AI329" s="168" t="str">
        <f>IF(SUM(作業所!I329)=0,"",SUM(作業所!I329)/1000)</f>
        <v/>
      </c>
      <c r="AJ329" s="168" t="str">
        <f>IF(SUM(作業所!K329)=0,"",SUM(作業所!K329)/1000)</f>
        <v/>
      </c>
      <c r="AK329" s="168" t="str">
        <f>IF(SUM(作業所!R329)=0,"",SUM(作業所!R329)/1000)</f>
        <v/>
      </c>
      <c r="AL329" s="621" t="str">
        <f>IF(SUM('市受託(公益)'!H329)=0,"",SUM('市受託(公益)'!H329)/1000)</f>
        <v/>
      </c>
      <c r="AM329" s="603"/>
      <c r="AN329" s="174"/>
      <c r="AO329" s="174"/>
      <c r="AP329" s="174"/>
    </row>
    <row r="330" spans="1:42" ht="13.8" hidden="1" outlineLevel="3">
      <c r="A330" s="170"/>
      <c r="F330" s="178" t="s">
        <v>703</v>
      </c>
      <c r="G330" s="43" t="s">
        <v>797</v>
      </c>
      <c r="H330" s="166">
        <v>481</v>
      </c>
      <c r="I330" s="166">
        <f t="shared" si="10"/>
        <v>489</v>
      </c>
      <c r="J330" s="166">
        <f t="shared" si="11"/>
        <v>8</v>
      </c>
      <c r="K330" s="167" t="str">
        <f>IF(SUM(法人!H330)=0,"",SUM(法人!H330)/1000)</f>
        <v/>
      </c>
      <c r="L330" s="168" t="str">
        <f>IF(SUM(地域!H330)=0,"",SUM(地域!H330)/1000)</f>
        <v/>
      </c>
      <c r="M330" s="168" t="str">
        <f>IF(SUM(相談!H330)=0,"",SUM(相談!H330)/1000)</f>
        <v/>
      </c>
      <c r="N330" s="168" t="str">
        <f>IF(SUM(相談!I330)=0,"",SUM(相談!I330)/1000)</f>
        <v/>
      </c>
      <c r="O330" s="168" t="str">
        <f>IF(SUM(相談!M330)=0,"",SUM(相談!M330)/1000)</f>
        <v/>
      </c>
      <c r="P330" s="168" t="str">
        <f>IF(SUM(相談!Q330)=0,"",SUM(相談!Q330)/1000)</f>
        <v/>
      </c>
      <c r="Q330" s="168" t="str">
        <f>IF(SUM(基金!H330)=0,"",SUM(基金!H330)/1000)</f>
        <v/>
      </c>
      <c r="R330" s="168" t="str">
        <f>IF(SUM(善銀!H330)=0,"",SUM(善銀!H330)/1000)</f>
        <v/>
      </c>
      <c r="S330" s="168" t="str">
        <f>IF(SUM(一般募金!H330)=0,"",SUM(一般募金!H330)/1000)</f>
        <v/>
      </c>
      <c r="T330" s="168" t="str">
        <f>IF(SUM(一般募金!I330)=0,"",SUM(一般募金!I330)/1000)</f>
        <v/>
      </c>
      <c r="U330" s="168" t="str">
        <f>IF(SUM(一般募金!K330)=0,"",SUM(一般募金!K330)/1000)</f>
        <v/>
      </c>
      <c r="V330" s="168" t="str">
        <f>IF(SUM(歳末募金!H330)=0,"",SUM(歳末募金!I330)/1000)</f>
        <v/>
      </c>
      <c r="W330" s="168">
        <f>IF(SUM(センター管理!H330)=0,"",SUM(センター管理!H330)/1000)</f>
        <v>147</v>
      </c>
      <c r="X330" s="168">
        <f>IF(SUM(センター管理!I330)=0,"",SUM(センター管理!I330)/1000)</f>
        <v>30</v>
      </c>
      <c r="Y330" s="168">
        <f>IF(SUM(センター管理!L330)=0,"",SUM(センター管理!L330)/1000)</f>
        <v>117</v>
      </c>
      <c r="Z330" s="168" t="e">
        <f>IF(SUM(センター管理!#REF!)=0,"",SUM(センター管理!#REF!)/1000)</f>
        <v>#REF!</v>
      </c>
      <c r="AA330" s="168">
        <f>IF(SUM(居宅!H330)=0,"",SUM(居宅!H330)/1000)</f>
        <v>342</v>
      </c>
      <c r="AB330" s="168" t="str">
        <f>IF(SUM(居宅!I330)=0,"",SUM(居宅!I330)/1000)</f>
        <v/>
      </c>
      <c r="AC330" s="168">
        <f>IF(SUM(居宅!L330)=0,"",SUM(居宅!L330)/1000)</f>
        <v>30</v>
      </c>
      <c r="AD330" s="168" t="str">
        <f>IF(SUM(居宅!AB330)=0,"",SUM(居宅!AB330)/1000)</f>
        <v/>
      </c>
      <c r="AE330" s="168">
        <f>IF(SUM(居宅!AF330)=0,"",SUM(居宅!AF330)/1000)</f>
        <v>168</v>
      </c>
      <c r="AF330" s="168" t="str">
        <f>IF(SUM(居宅!AP330)=0,"",SUM(居宅!AP330)/1000)</f>
        <v/>
      </c>
      <c r="AG330" s="168">
        <f>IF(SUM(居宅!AT330)=0,"",SUM(居宅!AT330)/1000)</f>
        <v>144</v>
      </c>
      <c r="AH330" s="168" t="str">
        <f>IF(SUM(作業所!H330)=0,"",SUM(作業所!H330)/1000)</f>
        <v/>
      </c>
      <c r="AI330" s="168" t="str">
        <f>IF(SUM(作業所!I330)=0,"",SUM(作業所!I330)/1000)</f>
        <v/>
      </c>
      <c r="AJ330" s="168" t="str">
        <f>IF(SUM(作業所!K330)=0,"",SUM(作業所!K330)/1000)</f>
        <v/>
      </c>
      <c r="AK330" s="168" t="str">
        <f>IF(SUM(作業所!R330)=0,"",SUM(作業所!R330)/1000)</f>
        <v/>
      </c>
      <c r="AL330" s="621" t="str">
        <f>IF(SUM('市受託(公益)'!H330)=0,"",SUM('市受託(公益)'!H330)/1000)</f>
        <v/>
      </c>
      <c r="AM330" s="603"/>
      <c r="AN330" s="174"/>
      <c r="AO330" s="174"/>
      <c r="AP330" s="174"/>
    </row>
    <row r="331" spans="1:42" ht="13.8" hidden="1" outlineLevel="1">
      <c r="A331" s="170"/>
      <c r="D331" s="27" t="s">
        <v>505</v>
      </c>
      <c r="E331" s="47" t="s">
        <v>575</v>
      </c>
      <c r="F331" s="48"/>
      <c r="G331" s="172"/>
      <c r="H331" s="166">
        <v>719</v>
      </c>
      <c r="I331" s="166">
        <f t="shared" si="10"/>
        <v>891</v>
      </c>
      <c r="J331" s="166">
        <f t="shared" si="11"/>
        <v>172</v>
      </c>
      <c r="K331" s="167">
        <f>IF(SUM(法人!H331)=0,"",SUM(法人!H331)/1000)</f>
        <v>15</v>
      </c>
      <c r="L331" s="168">
        <f>IF(SUM(地域!H331)=0,"",SUM(地域!H331)/1000)</f>
        <v>25</v>
      </c>
      <c r="M331" s="168" t="str">
        <f>IF(SUM(相談!H331)=0,"",SUM(相談!H331)/1000)</f>
        <v/>
      </c>
      <c r="N331" s="168" t="str">
        <f>IF(SUM(相談!I331)=0,"",SUM(相談!I331)/1000)</f>
        <v/>
      </c>
      <c r="O331" s="168" t="str">
        <f>IF(SUM(相談!M331)=0,"",SUM(相談!M331)/1000)</f>
        <v/>
      </c>
      <c r="P331" s="168" t="str">
        <f>IF(SUM(相談!Q331)=0,"",SUM(相談!Q331)/1000)</f>
        <v/>
      </c>
      <c r="Q331" s="168" t="str">
        <f>IF(SUM(基金!H331)=0,"",SUM(基金!H331)/1000)</f>
        <v/>
      </c>
      <c r="R331" s="168" t="str">
        <f>IF(SUM(善銀!H331)=0,"",SUM(善銀!H331)/1000)</f>
        <v/>
      </c>
      <c r="S331" s="168" t="str">
        <f>IF(SUM(一般募金!H331)=0,"",SUM(一般募金!H331)/1000)</f>
        <v/>
      </c>
      <c r="T331" s="168" t="str">
        <f>IF(SUM(一般募金!I331)=0,"",SUM(一般募金!I331)/1000)</f>
        <v/>
      </c>
      <c r="U331" s="168" t="str">
        <f>IF(SUM(一般募金!K331)=0,"",SUM(一般募金!K331)/1000)</f>
        <v/>
      </c>
      <c r="V331" s="168" t="str">
        <f>IF(SUM(歳末募金!H331)=0,"",SUM(歳末募金!I331)/1000)</f>
        <v/>
      </c>
      <c r="W331" s="168">
        <f>IF(SUM(センター管理!H331)=0,"",SUM(センター管理!H331)/1000)</f>
        <v>516</v>
      </c>
      <c r="X331" s="168" t="str">
        <f>IF(SUM(センター管理!I331)=0,"",SUM(センター管理!I331)/1000)</f>
        <v/>
      </c>
      <c r="Y331" s="168">
        <f>IF(SUM(センター管理!L331)=0,"",SUM(センター管理!L331)/1000)</f>
        <v>516</v>
      </c>
      <c r="Z331" s="168" t="e">
        <f>IF(SUM(センター管理!#REF!)=0,"",SUM(センター管理!#REF!)/1000)</f>
        <v>#REF!</v>
      </c>
      <c r="AA331" s="168">
        <f>IF(SUM(居宅!H331)=0,"",SUM(居宅!H331)/1000)</f>
        <v>335</v>
      </c>
      <c r="AB331" s="168">
        <f>IF(SUM(居宅!I331)=0,"",SUM(居宅!I331)/1000)</f>
        <v>20</v>
      </c>
      <c r="AC331" s="168">
        <f>IF(SUM(居宅!L331)=0,"",SUM(居宅!L331)/1000)</f>
        <v>150</v>
      </c>
      <c r="AD331" s="168">
        <f>IF(SUM(居宅!AB331)=0,"",SUM(居宅!AB331)/1000)</f>
        <v>20</v>
      </c>
      <c r="AE331" s="168">
        <f>IF(SUM(居宅!AF331)=0,"",SUM(居宅!AF331)/1000)</f>
        <v>80</v>
      </c>
      <c r="AF331" s="168">
        <f>IF(SUM(居宅!AP331)=0,"",SUM(居宅!AP331)/1000)</f>
        <v>10</v>
      </c>
      <c r="AG331" s="168">
        <f>IF(SUM(居宅!AT331)=0,"",SUM(居宅!AT331)/1000)</f>
        <v>55</v>
      </c>
      <c r="AH331" s="168" t="str">
        <f>IF(SUM(作業所!H331)=0,"",SUM(作業所!H331)/1000)</f>
        <v/>
      </c>
      <c r="AI331" s="168" t="str">
        <f>IF(SUM(作業所!I331)=0,"",SUM(作業所!I331)/1000)</f>
        <v/>
      </c>
      <c r="AJ331" s="168" t="str">
        <f>IF(SUM(作業所!K331)=0,"",SUM(作業所!K331)/1000)</f>
        <v/>
      </c>
      <c r="AK331" s="168" t="str">
        <f>IF(SUM(作業所!R331)=0,"",SUM(作業所!R331)/1000)</f>
        <v/>
      </c>
      <c r="AL331" s="621" t="str">
        <f>IF(SUM('市受託(公益)'!H331)=0,"",SUM('市受託(公益)'!H331)/1000)</f>
        <v/>
      </c>
      <c r="AM331" s="605" t="str">
        <f>IF(SUM('市受託(公益)'!I331)=0,"",SUM('市受託(公益)'!I331)/1000)</f>
        <v/>
      </c>
      <c r="AN331" s="177" t="str">
        <f>IF(SUM('市受託(公益)'!K331)=0,"",SUM('市受託(公益)'!K331)/1000)</f>
        <v/>
      </c>
      <c r="AO331" s="177" t="str">
        <f>IF(SUM('市受託(公益)'!M331)=0,"",SUM('市受託(公益)'!M331)/1000)</f>
        <v/>
      </c>
      <c r="AP331" s="177" t="e">
        <f>IF(SUM('市受託(公益)'!#REF!)=0,"",SUM('市受託(公益)'!#REF!)/1000)</f>
        <v>#REF!</v>
      </c>
    </row>
    <row r="332" spans="1:42" ht="13.8" hidden="1" outlineLevel="1">
      <c r="A332" s="170"/>
      <c r="D332" s="23" t="s">
        <v>506</v>
      </c>
      <c r="E332" s="82" t="s">
        <v>576</v>
      </c>
      <c r="F332" s="48"/>
      <c r="G332" s="172"/>
      <c r="H332" s="166">
        <v>1430</v>
      </c>
      <c r="I332" s="166">
        <f t="shared" si="10"/>
        <v>1730</v>
      </c>
      <c r="J332" s="166">
        <f t="shared" si="11"/>
        <v>300</v>
      </c>
      <c r="K332" s="167">
        <f>IF(SUM(法人!H332)=0,"",SUM(法人!H332)/1000)</f>
        <v>50</v>
      </c>
      <c r="L332" s="168">
        <f>IF(SUM(地域!H332)=0,"",SUM(地域!H332)/1000)</f>
        <v>90</v>
      </c>
      <c r="M332" s="168" t="str">
        <f>IF(SUM(相談!H332)=0,"",SUM(相談!H332)/1000)</f>
        <v/>
      </c>
      <c r="N332" s="168" t="str">
        <f>IF(SUM(相談!I332)=0,"",SUM(相談!I332)/1000)</f>
        <v/>
      </c>
      <c r="O332" s="168" t="str">
        <f>IF(SUM(相談!M332)=0,"",SUM(相談!M332)/1000)</f>
        <v/>
      </c>
      <c r="P332" s="168" t="str">
        <f>IF(SUM(相談!Q332)=0,"",SUM(相談!Q332)/1000)</f>
        <v/>
      </c>
      <c r="Q332" s="168" t="str">
        <f>IF(SUM(基金!H332)=0,"",SUM(基金!H332)/1000)</f>
        <v/>
      </c>
      <c r="R332" s="168" t="str">
        <f>IF(SUM(善銀!H332)=0,"",SUM(善銀!H332)/1000)</f>
        <v/>
      </c>
      <c r="S332" s="168" t="str">
        <f>IF(SUM(一般募金!H332)=0,"",SUM(一般募金!H332)/1000)</f>
        <v/>
      </c>
      <c r="T332" s="168" t="str">
        <f>IF(SUM(一般募金!I332)=0,"",SUM(一般募金!I332)/1000)</f>
        <v/>
      </c>
      <c r="U332" s="168" t="str">
        <f>IF(SUM(一般募金!K332)=0,"",SUM(一般募金!K332)/1000)</f>
        <v/>
      </c>
      <c r="V332" s="168" t="str">
        <f>IF(SUM(歳末募金!H332)=0,"",SUM(歳末募金!I332)/1000)</f>
        <v/>
      </c>
      <c r="W332" s="168">
        <f>IF(SUM(センター管理!H332)=0,"",SUM(センター管理!H332)/1000)</f>
        <v>425</v>
      </c>
      <c r="X332" s="168">
        <f>IF(SUM(センター管理!I332)=0,"",SUM(センター管理!I332)/1000)</f>
        <v>250</v>
      </c>
      <c r="Y332" s="168">
        <f>IF(SUM(センター管理!L332)=0,"",SUM(センター管理!L332)/1000)</f>
        <v>175</v>
      </c>
      <c r="Z332" s="168" t="e">
        <f>IF(SUM(センター管理!#REF!)=0,"",SUM(センター管理!#REF!)/1000)</f>
        <v>#REF!</v>
      </c>
      <c r="AA332" s="168">
        <f>IF(SUM(居宅!H332)=0,"",SUM(居宅!H332)/1000)</f>
        <v>745</v>
      </c>
      <c r="AB332" s="168">
        <f>IF(SUM(居宅!I332)=0,"",SUM(居宅!I332)/1000)</f>
        <v>50</v>
      </c>
      <c r="AC332" s="168">
        <f>IF(SUM(居宅!L332)=0,"",SUM(居宅!L332)/1000)</f>
        <v>270</v>
      </c>
      <c r="AD332" s="168">
        <f>IF(SUM(居宅!AB332)=0,"",SUM(居宅!AB332)/1000)</f>
        <v>50</v>
      </c>
      <c r="AE332" s="168">
        <f>IF(SUM(居宅!AF332)=0,"",SUM(居宅!AF332)/1000)</f>
        <v>225</v>
      </c>
      <c r="AF332" s="168">
        <f>IF(SUM(居宅!AP332)=0,"",SUM(居宅!AP332)/1000)</f>
        <v>100</v>
      </c>
      <c r="AG332" s="168">
        <f>IF(SUM(居宅!AT332)=0,"",SUM(居宅!AT332)/1000)</f>
        <v>50</v>
      </c>
      <c r="AH332" s="168">
        <f>IF(SUM(作業所!H332)=0,"",SUM(作業所!H332)/1000)</f>
        <v>420</v>
      </c>
      <c r="AI332" s="168" t="str">
        <f>IF(SUM(作業所!I332)=0,"",SUM(作業所!I332)/1000)</f>
        <v/>
      </c>
      <c r="AJ332" s="168">
        <f>IF(SUM(作業所!K332)=0,"",SUM(作業所!K332)/1000)</f>
        <v>400</v>
      </c>
      <c r="AK332" s="168">
        <f>IF(SUM(作業所!R332)=0,"",SUM(作業所!R332)/1000)</f>
        <v>20</v>
      </c>
      <c r="AL332" s="621" t="str">
        <f>IF(SUM('市受託(公益)'!H332)=0,"",SUM('市受託(公益)'!H332)/1000)</f>
        <v/>
      </c>
      <c r="AM332" s="603" t="str">
        <f>IF(SUM('市受託(公益)'!I332)=0,"",SUM('市受託(公益)'!I332)/1000)</f>
        <v/>
      </c>
      <c r="AN332" s="174" t="str">
        <f>IF(SUM('市受託(公益)'!K332)=0,"",SUM('市受託(公益)'!K332)/1000)</f>
        <v/>
      </c>
      <c r="AO332" s="174" t="str">
        <f>IF(SUM('市受託(公益)'!M332)=0,"",SUM('市受託(公益)'!M332)/1000)</f>
        <v/>
      </c>
      <c r="AP332" s="174" t="e">
        <f>IF(SUM('市受託(公益)'!#REF!)=0,"",SUM('市受託(公益)'!#REF!)/1000)</f>
        <v>#REF!</v>
      </c>
    </row>
    <row r="333" spans="1:42" ht="13.8" hidden="1" outlineLevel="1">
      <c r="A333" s="170"/>
      <c r="D333" s="27" t="s">
        <v>507</v>
      </c>
      <c r="E333" s="47" t="s">
        <v>577</v>
      </c>
      <c r="F333" s="48"/>
      <c r="G333" s="172"/>
      <c r="H333" s="166">
        <v>5069</v>
      </c>
      <c r="I333" s="166">
        <f t="shared" si="10"/>
        <v>4824</v>
      </c>
      <c r="J333" s="166">
        <f t="shared" si="11"/>
        <v>-245</v>
      </c>
      <c r="K333" s="167">
        <f>IF(SUM(法人!H333)=0,"",SUM(法人!H333)/1000)</f>
        <v>306</v>
      </c>
      <c r="L333" s="168">
        <f>IF(SUM(地域!H333)=0,"",SUM(地域!H333)/1000)</f>
        <v>741</v>
      </c>
      <c r="M333" s="168">
        <f>IF(SUM(相談!H333)=0,"",SUM(相談!H333)/1000)</f>
        <v>2</v>
      </c>
      <c r="N333" s="168">
        <f>IF(SUM(相談!I333)=0,"",SUM(相談!I333)/1000)</f>
        <v>2</v>
      </c>
      <c r="O333" s="168" t="str">
        <f>IF(SUM(相談!M333)=0,"",SUM(相談!M333)/1000)</f>
        <v/>
      </c>
      <c r="P333" s="168" t="str">
        <f>IF(SUM(相談!Q333)=0,"",SUM(相談!Q333)/1000)</f>
        <v/>
      </c>
      <c r="Q333" s="168" t="str">
        <f>IF(SUM(基金!H333)=0,"",SUM(基金!H333)/1000)</f>
        <v/>
      </c>
      <c r="R333" s="168" t="str">
        <f>IF(SUM(善銀!H333)=0,"",SUM(善銀!H333)/1000)</f>
        <v/>
      </c>
      <c r="S333" s="168">
        <f>IF(SUM(一般募金!H333)=0,"",SUM(一般募金!H333)/1000)</f>
        <v>1</v>
      </c>
      <c r="T333" s="168" t="str">
        <f>IF(SUM(一般募金!I333)=0,"",SUM(一般募金!I333)/1000)</f>
        <v/>
      </c>
      <c r="U333" s="168">
        <f>IF(SUM(一般募金!K333)=0,"",SUM(一般募金!K333)/1000)</f>
        <v>1</v>
      </c>
      <c r="V333" s="168" t="str">
        <f>IF(SUM(歳末募金!H333)=0,"",SUM(歳末募金!I333)/1000)</f>
        <v/>
      </c>
      <c r="W333" s="168">
        <f>IF(SUM(センター管理!H333)=0,"",SUM(センター管理!H333)/1000)</f>
        <v>203</v>
      </c>
      <c r="X333" s="168">
        <f>IF(SUM(センター管理!I333)=0,"",SUM(センター管理!I333)/1000)</f>
        <v>3</v>
      </c>
      <c r="Y333" s="168">
        <f>IF(SUM(センター管理!L333)=0,"",SUM(センター管理!L333)/1000)</f>
        <v>200</v>
      </c>
      <c r="Z333" s="168" t="e">
        <f>IF(SUM(センター管理!#REF!)=0,"",SUM(センター管理!#REF!)/1000)</f>
        <v>#REF!</v>
      </c>
      <c r="AA333" s="168">
        <f>IF(SUM(居宅!H333)=0,"",SUM(居宅!H333)/1000)</f>
        <v>3094</v>
      </c>
      <c r="AB333" s="168">
        <f>IF(SUM(居宅!I333)=0,"",SUM(居宅!I333)/1000)</f>
        <v>80</v>
      </c>
      <c r="AC333" s="168">
        <f>IF(SUM(居宅!L333)=0,"",SUM(居宅!L333)/1000)</f>
        <v>907</v>
      </c>
      <c r="AD333" s="168">
        <f>IF(SUM(居宅!AB333)=0,"",SUM(居宅!AB333)/1000)</f>
        <v>154</v>
      </c>
      <c r="AE333" s="168">
        <f>IF(SUM(居宅!AF333)=0,"",SUM(居宅!AF333)/1000)</f>
        <v>1437</v>
      </c>
      <c r="AF333" s="168">
        <f>IF(SUM(居宅!AP333)=0,"",SUM(居宅!AP333)/1000)</f>
        <v>191</v>
      </c>
      <c r="AG333" s="168">
        <f>IF(SUM(居宅!AT333)=0,"",SUM(居宅!AT333)/1000)</f>
        <v>325</v>
      </c>
      <c r="AH333" s="168">
        <f>IF(SUM(作業所!H333)=0,"",SUM(作業所!H333)/1000)</f>
        <v>477</v>
      </c>
      <c r="AI333" s="168" t="str">
        <f>IF(SUM(作業所!I333)=0,"",SUM(作業所!I333)/1000)</f>
        <v/>
      </c>
      <c r="AJ333" s="168">
        <f>IF(SUM(作業所!K333)=0,"",SUM(作業所!K333)/1000)</f>
        <v>283</v>
      </c>
      <c r="AK333" s="168">
        <f>IF(SUM(作業所!R333)=0,"",SUM(作業所!R333)/1000)</f>
        <v>194</v>
      </c>
      <c r="AL333" s="621" t="str">
        <f>IF(SUM('市受託(公益)'!H333)=0,"",SUM('市受託(公益)'!H333)/1000)</f>
        <v/>
      </c>
      <c r="AM333" s="603" t="str">
        <f>IF(SUM('市受託(公益)'!I333)=0,"",SUM('市受託(公益)'!I333)/1000)</f>
        <v/>
      </c>
      <c r="AN333" s="174" t="str">
        <f>IF(SUM('市受託(公益)'!K333)=0,"",SUM('市受託(公益)'!K333)/1000)</f>
        <v/>
      </c>
      <c r="AO333" s="174" t="str">
        <f>IF(SUM('市受託(公益)'!M333)=0,"",SUM('市受託(公益)'!M333)/1000)</f>
        <v/>
      </c>
      <c r="AP333" s="174" t="e">
        <f>IF(SUM('市受託(公益)'!#REF!)=0,"",SUM('市受託(公益)'!#REF!)/1000)</f>
        <v>#REF!</v>
      </c>
    </row>
    <row r="334" spans="1:42" ht="13.8" hidden="1" outlineLevel="3">
      <c r="A334" s="170"/>
      <c r="F334" s="178" t="s">
        <v>705</v>
      </c>
      <c r="G334" s="43" t="s">
        <v>836</v>
      </c>
      <c r="H334" s="166">
        <v>4453</v>
      </c>
      <c r="I334" s="166">
        <f t="shared" si="10"/>
        <v>4246</v>
      </c>
      <c r="J334" s="166">
        <f t="shared" si="11"/>
        <v>-207</v>
      </c>
      <c r="K334" s="167">
        <f>IF(SUM(法人!H334)=0,"",SUM(法人!H334)/1000)</f>
        <v>210</v>
      </c>
      <c r="L334" s="168">
        <f>IF(SUM(地域!H334)=0,"",SUM(地域!H334)/1000)</f>
        <v>711</v>
      </c>
      <c r="M334" s="168" t="str">
        <f>IF(SUM(相談!H334)=0,"",SUM(相談!H334)/1000)</f>
        <v/>
      </c>
      <c r="N334" s="168" t="str">
        <f>IF(SUM(相談!I334)=0,"",SUM(相談!I334)/1000)</f>
        <v/>
      </c>
      <c r="O334" s="168" t="str">
        <f>IF(SUM(相談!M334)=0,"",SUM(相談!M334)/1000)</f>
        <v/>
      </c>
      <c r="P334" s="168" t="str">
        <f>IF(SUM(相談!Q334)=0,"",SUM(相談!Q334)/1000)</f>
        <v/>
      </c>
      <c r="Q334" s="168" t="str">
        <f>IF(SUM(基金!H334)=0,"",SUM(基金!H334)/1000)</f>
        <v/>
      </c>
      <c r="R334" s="168" t="str">
        <f>IF(SUM(善銀!H334)=0,"",SUM(善銀!H334)/1000)</f>
        <v/>
      </c>
      <c r="S334" s="168" t="str">
        <f>IF(SUM(一般募金!H334)=0,"",SUM(一般募金!H334)/1000)</f>
        <v/>
      </c>
      <c r="T334" s="168" t="str">
        <f>IF(SUM(一般募金!I334)=0,"",SUM(一般募金!I334)/1000)</f>
        <v/>
      </c>
      <c r="U334" s="168" t="str">
        <f>IF(SUM(一般募金!K334)=0,"",SUM(一般募金!K334)/1000)</f>
        <v/>
      </c>
      <c r="V334" s="168" t="str">
        <f>IF(SUM(歳末募金!H334)=0,"",SUM(歳末募金!I334)/1000)</f>
        <v/>
      </c>
      <c r="W334" s="168">
        <f>IF(SUM(センター管理!H334)=0,"",SUM(センター管理!H334)/1000)</f>
        <v>188</v>
      </c>
      <c r="X334" s="168" t="str">
        <f>IF(SUM(センター管理!I334)=0,"",SUM(センター管理!I334)/1000)</f>
        <v/>
      </c>
      <c r="Y334" s="168">
        <f>IF(SUM(センター管理!L334)=0,"",SUM(センター管理!L334)/1000)</f>
        <v>188</v>
      </c>
      <c r="Z334" s="168" t="e">
        <f>IF(SUM(センター管理!#REF!)=0,"",SUM(センター管理!#REF!)/1000)</f>
        <v>#REF!</v>
      </c>
      <c r="AA334" s="168">
        <f>IF(SUM(居宅!H334)=0,"",SUM(居宅!H334)/1000)</f>
        <v>2689</v>
      </c>
      <c r="AB334" s="168">
        <f>IF(SUM(居宅!I334)=0,"",SUM(居宅!I334)/1000)</f>
        <v>80</v>
      </c>
      <c r="AC334" s="168">
        <f>IF(SUM(居宅!L334)=0,"",SUM(居宅!L334)/1000)</f>
        <v>762</v>
      </c>
      <c r="AD334" s="168">
        <f>IF(SUM(居宅!AB334)=0,"",SUM(居宅!AB334)/1000)</f>
        <v>135</v>
      </c>
      <c r="AE334" s="168">
        <f>IF(SUM(居宅!AF334)=0,"",SUM(居宅!AF334)/1000)</f>
        <v>1318</v>
      </c>
      <c r="AF334" s="168">
        <f>IF(SUM(居宅!AP334)=0,"",SUM(居宅!AP334)/1000)</f>
        <v>164</v>
      </c>
      <c r="AG334" s="168">
        <f>IF(SUM(居宅!AT334)=0,"",SUM(居宅!AT334)/1000)</f>
        <v>230</v>
      </c>
      <c r="AH334" s="168">
        <f>IF(SUM(作業所!H334)=0,"",SUM(作業所!H334)/1000)</f>
        <v>448</v>
      </c>
      <c r="AI334" s="168" t="str">
        <f>IF(SUM(作業所!I334)=0,"",SUM(作業所!I334)/1000)</f>
        <v/>
      </c>
      <c r="AJ334" s="168">
        <f>IF(SUM(作業所!K334)=0,"",SUM(作業所!K334)/1000)</f>
        <v>262</v>
      </c>
      <c r="AK334" s="168">
        <f>IF(SUM(作業所!R334)=0,"",SUM(作業所!R334)/1000)</f>
        <v>186</v>
      </c>
      <c r="AL334" s="621" t="str">
        <f>IF(SUM('市受託(公益)'!H334)=0,"",SUM('市受託(公益)'!H334)/1000)</f>
        <v/>
      </c>
      <c r="AM334" s="603"/>
      <c r="AN334" s="174"/>
      <c r="AO334" s="174"/>
      <c r="AP334" s="174"/>
    </row>
    <row r="335" spans="1:42" ht="13.8" hidden="1" outlineLevel="3">
      <c r="A335" s="170"/>
      <c r="F335" s="178" t="s">
        <v>706</v>
      </c>
      <c r="G335" s="43" t="s">
        <v>837</v>
      </c>
      <c r="H335" s="166">
        <v>616</v>
      </c>
      <c r="I335" s="166">
        <f t="shared" si="10"/>
        <v>578</v>
      </c>
      <c r="J335" s="166">
        <f t="shared" si="11"/>
        <v>-38</v>
      </c>
      <c r="K335" s="167">
        <f>IF(SUM(法人!H335)=0,"",SUM(法人!H335)/1000)</f>
        <v>96</v>
      </c>
      <c r="L335" s="168">
        <f>IF(SUM(地域!H335)=0,"",SUM(地域!H335)/1000)</f>
        <v>30</v>
      </c>
      <c r="M335" s="168">
        <f>IF(SUM(相談!H335)=0,"",SUM(相談!H335)/1000)</f>
        <v>2</v>
      </c>
      <c r="N335" s="168">
        <f>IF(SUM(相談!I335)=0,"",SUM(相談!I335)/1000)</f>
        <v>2</v>
      </c>
      <c r="O335" s="168" t="str">
        <f>IF(SUM(相談!M335)=0,"",SUM(相談!M335)/1000)</f>
        <v/>
      </c>
      <c r="P335" s="168" t="str">
        <f>IF(SUM(相談!Q335)=0,"",SUM(相談!Q335)/1000)</f>
        <v/>
      </c>
      <c r="Q335" s="168" t="str">
        <f>IF(SUM(基金!H335)=0,"",SUM(基金!H335)/1000)</f>
        <v/>
      </c>
      <c r="R335" s="168" t="str">
        <f>IF(SUM(善銀!H335)=0,"",SUM(善銀!H335)/1000)</f>
        <v/>
      </c>
      <c r="S335" s="168">
        <f>IF(SUM(一般募金!H335)=0,"",SUM(一般募金!H335)/1000)</f>
        <v>1</v>
      </c>
      <c r="T335" s="168" t="str">
        <f>IF(SUM(一般募金!I335)=0,"",SUM(一般募金!I335)/1000)</f>
        <v/>
      </c>
      <c r="U335" s="168">
        <f>IF(SUM(一般募金!K335)=0,"",SUM(一般募金!K335)/1000)</f>
        <v>1</v>
      </c>
      <c r="V335" s="168" t="str">
        <f>IF(SUM(歳末募金!H335)=0,"",SUM(歳末募金!I335)/1000)</f>
        <v/>
      </c>
      <c r="W335" s="168">
        <f>IF(SUM(センター管理!H335)=0,"",SUM(センター管理!H335)/1000)</f>
        <v>15</v>
      </c>
      <c r="X335" s="168">
        <f>IF(SUM(センター管理!I335)=0,"",SUM(センター管理!I335)/1000)</f>
        <v>3</v>
      </c>
      <c r="Y335" s="168">
        <f>IF(SUM(センター管理!L335)=0,"",SUM(センター管理!L335)/1000)</f>
        <v>12</v>
      </c>
      <c r="Z335" s="168" t="e">
        <f>IF(SUM(センター管理!#REF!)=0,"",SUM(センター管理!#REF!)/1000)</f>
        <v>#REF!</v>
      </c>
      <c r="AA335" s="168">
        <f>IF(SUM(居宅!H335)=0,"",SUM(居宅!H335)/1000)</f>
        <v>405</v>
      </c>
      <c r="AB335" s="168" t="str">
        <f>IF(SUM(居宅!I335)=0,"",SUM(居宅!I335)/1000)</f>
        <v/>
      </c>
      <c r="AC335" s="168">
        <f>IF(SUM(居宅!L335)=0,"",SUM(居宅!L335)/1000)</f>
        <v>145</v>
      </c>
      <c r="AD335" s="168">
        <f>IF(SUM(居宅!AB335)=0,"",SUM(居宅!AB335)/1000)</f>
        <v>19</v>
      </c>
      <c r="AE335" s="168">
        <f>IF(SUM(居宅!AF335)=0,"",SUM(居宅!AF335)/1000)</f>
        <v>119</v>
      </c>
      <c r="AF335" s="168">
        <f>IF(SUM(居宅!AP335)=0,"",SUM(居宅!AP335)/1000)</f>
        <v>27</v>
      </c>
      <c r="AG335" s="168">
        <f>IF(SUM(居宅!AT335)=0,"",SUM(居宅!AT335)/1000)</f>
        <v>95</v>
      </c>
      <c r="AH335" s="168">
        <f>IF(SUM(作業所!H335)=0,"",SUM(作業所!H335)/1000)</f>
        <v>29</v>
      </c>
      <c r="AI335" s="168" t="str">
        <f>IF(SUM(作業所!I335)=0,"",SUM(作業所!I335)/1000)</f>
        <v/>
      </c>
      <c r="AJ335" s="168">
        <f>IF(SUM(作業所!K335)=0,"",SUM(作業所!K335)/1000)</f>
        <v>21</v>
      </c>
      <c r="AK335" s="168">
        <f>IF(SUM(作業所!R335)=0,"",SUM(作業所!R335)/1000)</f>
        <v>8</v>
      </c>
      <c r="AL335" s="621" t="str">
        <f>IF(SUM('市受託(公益)'!H335)=0,"",SUM('市受託(公益)'!H335)/1000)</f>
        <v/>
      </c>
      <c r="AM335" s="603"/>
      <c r="AN335" s="174"/>
      <c r="AO335" s="174"/>
      <c r="AP335" s="174"/>
    </row>
    <row r="336" spans="1:42" ht="13.8" hidden="1" outlineLevel="3">
      <c r="A336" s="170"/>
      <c r="F336" s="178" t="s">
        <v>708</v>
      </c>
      <c r="G336" s="43" t="s">
        <v>712</v>
      </c>
      <c r="H336" s="166"/>
      <c r="I336" s="166" t="str">
        <f t="shared" si="10"/>
        <v/>
      </c>
      <c r="J336" s="166" t="str">
        <f t="shared" si="11"/>
        <v xml:space="preserve"> </v>
      </c>
      <c r="K336" s="167" t="str">
        <f>IF(SUM(法人!H336)=0,"",SUM(法人!H336)/1000)</f>
        <v/>
      </c>
      <c r="L336" s="168" t="str">
        <f>IF(SUM(地域!H336)=0,"",SUM(地域!H336)/1000)</f>
        <v/>
      </c>
      <c r="M336" s="168" t="str">
        <f>IF(SUM(相談!H336)=0,"",SUM(相談!H336)/1000)</f>
        <v/>
      </c>
      <c r="N336" s="168" t="str">
        <f>IF(SUM(相談!I336)=0,"",SUM(相談!I336)/1000)</f>
        <v/>
      </c>
      <c r="O336" s="168" t="str">
        <f>IF(SUM(相談!M336)=0,"",SUM(相談!M336)/1000)</f>
        <v/>
      </c>
      <c r="P336" s="168" t="str">
        <f>IF(SUM(相談!Q336)=0,"",SUM(相談!Q336)/1000)</f>
        <v/>
      </c>
      <c r="Q336" s="168" t="str">
        <f>IF(SUM(基金!H336)=0,"",SUM(基金!H336)/1000)</f>
        <v/>
      </c>
      <c r="R336" s="168" t="str">
        <f>IF(SUM(善銀!H336)=0,"",SUM(善銀!H336)/1000)</f>
        <v/>
      </c>
      <c r="S336" s="168" t="str">
        <f>IF(SUM(一般募金!H336)=0,"",SUM(一般募金!H336)/1000)</f>
        <v/>
      </c>
      <c r="T336" s="168" t="str">
        <f>IF(SUM(一般募金!I336)=0,"",SUM(一般募金!I336)/1000)</f>
        <v/>
      </c>
      <c r="U336" s="168" t="str">
        <f>IF(SUM(一般募金!K336)=0,"",SUM(一般募金!K336)/1000)</f>
        <v/>
      </c>
      <c r="V336" s="168" t="str">
        <f>IF(SUM(歳末募金!H336)=0,"",SUM(歳末募金!I336)/1000)</f>
        <v/>
      </c>
      <c r="W336" s="168" t="str">
        <f>IF(SUM(センター管理!H336)=0,"",SUM(センター管理!H336)/1000)</f>
        <v/>
      </c>
      <c r="X336" s="168" t="str">
        <f>IF(SUM(センター管理!I336)=0,"",SUM(センター管理!I336)/1000)</f>
        <v/>
      </c>
      <c r="Y336" s="168" t="str">
        <f>IF(SUM(センター管理!L336)=0,"",SUM(センター管理!L336)/1000)</f>
        <v/>
      </c>
      <c r="Z336" s="168" t="e">
        <f>IF(SUM(センター管理!#REF!)=0,"",SUM(センター管理!#REF!)/1000)</f>
        <v>#REF!</v>
      </c>
      <c r="AA336" s="168" t="str">
        <f>IF(SUM(居宅!H336)=0,"",SUM(居宅!H336)/1000)</f>
        <v/>
      </c>
      <c r="AB336" s="168" t="str">
        <f>IF(SUM(居宅!I336)=0,"",SUM(居宅!I336)/1000)</f>
        <v/>
      </c>
      <c r="AC336" s="168" t="str">
        <f>IF(SUM(居宅!L336)=0,"",SUM(居宅!L336)/1000)</f>
        <v/>
      </c>
      <c r="AD336" s="168" t="str">
        <f>IF(SUM(居宅!AB336)=0,"",SUM(居宅!AB336)/1000)</f>
        <v/>
      </c>
      <c r="AE336" s="168" t="str">
        <f>IF(SUM(居宅!AF336)=0,"",SUM(居宅!AF336)/1000)</f>
        <v/>
      </c>
      <c r="AF336" s="168" t="str">
        <f>IF(SUM(居宅!AP336)=0,"",SUM(居宅!AP336)/1000)</f>
        <v/>
      </c>
      <c r="AG336" s="168" t="str">
        <f>IF(SUM(居宅!AT336)=0,"",SUM(居宅!AT336)/1000)</f>
        <v/>
      </c>
      <c r="AH336" s="168" t="str">
        <f>IF(SUM(作業所!H336)=0,"",SUM(作業所!H336)/1000)</f>
        <v/>
      </c>
      <c r="AI336" s="168" t="str">
        <f>IF(SUM(作業所!I336)=0,"",SUM(作業所!I336)/1000)</f>
        <v/>
      </c>
      <c r="AJ336" s="168" t="str">
        <f>IF(SUM(作業所!K336)=0,"",SUM(作業所!K336)/1000)</f>
        <v/>
      </c>
      <c r="AK336" s="168" t="str">
        <f>IF(SUM(作業所!R336)=0,"",SUM(作業所!R336)/1000)</f>
        <v/>
      </c>
      <c r="AL336" s="621" t="str">
        <f>IF(SUM('市受託(公益)'!H336)=0,"",SUM('市受託(公益)'!H336)/1000)</f>
        <v/>
      </c>
      <c r="AM336" s="603"/>
      <c r="AN336" s="174"/>
      <c r="AO336" s="174"/>
      <c r="AP336" s="174"/>
    </row>
    <row r="337" spans="1:42" ht="13.8" hidden="1" outlineLevel="1">
      <c r="A337" s="170"/>
      <c r="D337" s="27" t="s">
        <v>508</v>
      </c>
      <c r="E337" s="47" t="s">
        <v>578</v>
      </c>
      <c r="F337" s="48"/>
      <c r="G337" s="172"/>
      <c r="H337" s="166">
        <v>73</v>
      </c>
      <c r="I337" s="166">
        <f t="shared" si="10"/>
        <v>52</v>
      </c>
      <c r="J337" s="166">
        <f t="shared" si="11"/>
        <v>-21</v>
      </c>
      <c r="K337" s="167">
        <f>IF(SUM(法人!H337)=0,"",SUM(法人!H337)/1000)</f>
        <v>45</v>
      </c>
      <c r="L337" s="168">
        <f>IF(SUM(地域!H337)=0,"",SUM(地域!H337)/1000)</f>
        <v>2</v>
      </c>
      <c r="M337" s="168" t="str">
        <f>IF(SUM(相談!H337)=0,"",SUM(相談!H337)/1000)</f>
        <v/>
      </c>
      <c r="N337" s="168" t="str">
        <f>IF(SUM(相談!I337)=0,"",SUM(相談!I337)/1000)</f>
        <v/>
      </c>
      <c r="O337" s="168" t="str">
        <f>IF(SUM(相談!M337)=0,"",SUM(相談!M337)/1000)</f>
        <v/>
      </c>
      <c r="P337" s="168" t="str">
        <f>IF(SUM(相談!Q337)=0,"",SUM(相談!Q337)/1000)</f>
        <v/>
      </c>
      <c r="Q337" s="168" t="str">
        <f>IF(SUM(基金!H337)=0,"",SUM(基金!H337)/1000)</f>
        <v/>
      </c>
      <c r="R337" s="168" t="str">
        <f>IF(SUM(善銀!H337)=0,"",SUM(善銀!H337)/1000)</f>
        <v/>
      </c>
      <c r="S337" s="168" t="str">
        <f>IF(SUM(一般募金!H337)=0,"",SUM(一般募金!H337)/1000)</f>
        <v/>
      </c>
      <c r="T337" s="168" t="str">
        <f>IF(SUM(一般募金!I337)=0,"",SUM(一般募金!I337)/1000)</f>
        <v/>
      </c>
      <c r="U337" s="168" t="str">
        <f>IF(SUM(一般募金!K337)=0,"",SUM(一般募金!K337)/1000)</f>
        <v/>
      </c>
      <c r="V337" s="168" t="str">
        <f>IF(SUM(歳末募金!H337)=0,"",SUM(歳末募金!I337)/1000)</f>
        <v/>
      </c>
      <c r="W337" s="168" t="str">
        <f>IF(SUM(センター管理!H337)=0,"",SUM(センター管理!H337)/1000)</f>
        <v/>
      </c>
      <c r="X337" s="168" t="str">
        <f>IF(SUM(センター管理!I337)=0,"",SUM(センター管理!I337)/1000)</f>
        <v/>
      </c>
      <c r="Y337" s="168" t="str">
        <f>IF(SUM(センター管理!L337)=0,"",SUM(センター管理!L337)/1000)</f>
        <v/>
      </c>
      <c r="Z337" s="168" t="e">
        <f>IF(SUM(センター管理!#REF!)=0,"",SUM(センター管理!#REF!)/1000)</f>
        <v>#REF!</v>
      </c>
      <c r="AA337" s="168">
        <f>IF(SUM(居宅!H337)=0,"",SUM(居宅!H337)/1000)</f>
        <v>5</v>
      </c>
      <c r="AB337" s="168">
        <f>IF(SUM(居宅!I337)=0,"",SUM(居宅!I337)/1000)</f>
        <v>5</v>
      </c>
      <c r="AC337" s="168" t="str">
        <f>IF(SUM(居宅!L337)=0,"",SUM(居宅!L337)/1000)</f>
        <v/>
      </c>
      <c r="AD337" s="168" t="str">
        <f>IF(SUM(居宅!AB337)=0,"",SUM(居宅!AB337)/1000)</f>
        <v/>
      </c>
      <c r="AE337" s="168" t="str">
        <f>IF(SUM(居宅!AF337)=0,"",SUM(居宅!AF337)/1000)</f>
        <v/>
      </c>
      <c r="AF337" s="168" t="str">
        <f>IF(SUM(居宅!AP337)=0,"",SUM(居宅!AP337)/1000)</f>
        <v/>
      </c>
      <c r="AG337" s="168" t="str">
        <f>IF(SUM(居宅!AT337)=0,"",SUM(居宅!AT337)/1000)</f>
        <v/>
      </c>
      <c r="AH337" s="168" t="str">
        <f>IF(SUM(作業所!H337)=0,"",SUM(作業所!H337)/1000)</f>
        <v/>
      </c>
      <c r="AI337" s="168" t="str">
        <f>IF(SUM(作業所!I337)=0,"",SUM(作業所!I337)/1000)</f>
        <v/>
      </c>
      <c r="AJ337" s="168" t="str">
        <f>IF(SUM(作業所!K337)=0,"",SUM(作業所!K337)/1000)</f>
        <v/>
      </c>
      <c r="AK337" s="168" t="str">
        <f>IF(SUM(作業所!R337)=0,"",SUM(作業所!R337)/1000)</f>
        <v/>
      </c>
      <c r="AL337" s="621" t="str">
        <f>IF(SUM('市受託(公益)'!H337)=0,"",SUM('市受託(公益)'!H337)/1000)</f>
        <v/>
      </c>
      <c r="AM337" s="603" t="str">
        <f>IF(SUM('市受託(公益)'!I337)=0,"",SUM('市受託(公益)'!I337)/1000)</f>
        <v/>
      </c>
      <c r="AN337" s="174" t="str">
        <f>IF(SUM('市受託(公益)'!K337)=0,"",SUM('市受託(公益)'!K337)/1000)</f>
        <v/>
      </c>
      <c r="AO337" s="174" t="str">
        <f>IF(SUM('市受託(公益)'!M337)=0,"",SUM('市受託(公益)'!M337)/1000)</f>
        <v/>
      </c>
      <c r="AP337" s="174" t="e">
        <f>IF(SUM('市受託(公益)'!#REF!)=0,"",SUM('市受託(公益)'!#REF!)/1000)</f>
        <v>#REF!</v>
      </c>
    </row>
    <row r="338" spans="1:42" ht="13.8" hidden="1" outlineLevel="1">
      <c r="A338" s="170"/>
      <c r="D338" s="27" t="s">
        <v>509</v>
      </c>
      <c r="E338" s="47" t="s">
        <v>579</v>
      </c>
      <c r="F338" s="48"/>
      <c r="G338" s="172"/>
      <c r="H338" s="166">
        <v>190</v>
      </c>
      <c r="I338" s="166">
        <f t="shared" si="10"/>
        <v>245</v>
      </c>
      <c r="J338" s="166">
        <f t="shared" si="11"/>
        <v>55</v>
      </c>
      <c r="K338" s="167" t="str">
        <f>IF(SUM(法人!H338)=0,"",SUM(法人!H338)/1000)</f>
        <v/>
      </c>
      <c r="L338" s="168">
        <f>IF(SUM(地域!H338)=0,"",SUM(地域!H338)/1000)</f>
        <v>30</v>
      </c>
      <c r="M338" s="168" t="str">
        <f>IF(SUM(相談!H338)=0,"",SUM(相談!H338)/1000)</f>
        <v/>
      </c>
      <c r="N338" s="168" t="str">
        <f>IF(SUM(相談!I338)=0,"",SUM(相談!I338)/1000)</f>
        <v/>
      </c>
      <c r="O338" s="168" t="str">
        <f>IF(SUM(相談!M338)=0,"",SUM(相談!M338)/1000)</f>
        <v/>
      </c>
      <c r="P338" s="168" t="str">
        <f>IF(SUM(相談!Q338)=0,"",SUM(相談!Q338)/1000)</f>
        <v/>
      </c>
      <c r="Q338" s="168" t="str">
        <f>IF(SUM(基金!H338)=0,"",SUM(基金!H338)/1000)</f>
        <v/>
      </c>
      <c r="R338" s="168" t="str">
        <f>IF(SUM(善銀!H338)=0,"",SUM(善銀!H338)/1000)</f>
        <v/>
      </c>
      <c r="S338" s="168" t="str">
        <f>IF(SUM(一般募金!H338)=0,"",SUM(一般募金!H338)/1000)</f>
        <v/>
      </c>
      <c r="T338" s="168" t="str">
        <f>IF(SUM(一般募金!I338)=0,"",SUM(一般募金!I338)/1000)</f>
        <v/>
      </c>
      <c r="U338" s="168" t="str">
        <f>IF(SUM(一般募金!K338)=0,"",SUM(一般募金!K338)/1000)</f>
        <v/>
      </c>
      <c r="V338" s="168" t="str">
        <f>IF(SUM(歳末募金!H338)=0,"",SUM(歳末募金!I338)/1000)</f>
        <v/>
      </c>
      <c r="W338" s="168" t="str">
        <f>IF(SUM(センター管理!H338)=0,"",SUM(センター管理!H338)/1000)</f>
        <v/>
      </c>
      <c r="X338" s="168" t="str">
        <f>IF(SUM(センター管理!I338)=0,"",SUM(センター管理!I338)/1000)</f>
        <v/>
      </c>
      <c r="Y338" s="168" t="str">
        <f>IF(SUM(センター管理!L338)=0,"",SUM(センター管理!L338)/1000)</f>
        <v/>
      </c>
      <c r="Z338" s="168" t="e">
        <f>IF(SUM(センター管理!#REF!)=0,"",SUM(センター管理!#REF!)/1000)</f>
        <v>#REF!</v>
      </c>
      <c r="AA338" s="168">
        <f>IF(SUM(居宅!H338)=0,"",SUM(居宅!H338)/1000)</f>
        <v>215</v>
      </c>
      <c r="AB338" s="168" t="str">
        <f>IF(SUM(居宅!I338)=0,"",SUM(居宅!I338)/1000)</f>
        <v/>
      </c>
      <c r="AC338" s="168">
        <f>IF(SUM(居宅!L338)=0,"",SUM(居宅!L338)/1000)</f>
        <v>100</v>
      </c>
      <c r="AD338" s="168">
        <f>IF(SUM(居宅!AB338)=0,"",SUM(居宅!AB338)/1000)</f>
        <v>20</v>
      </c>
      <c r="AE338" s="168">
        <f>IF(SUM(居宅!AF338)=0,"",SUM(居宅!AF338)/1000)</f>
        <v>50</v>
      </c>
      <c r="AF338" s="168">
        <f>IF(SUM(居宅!AP338)=0,"",SUM(居宅!AP338)/1000)</f>
        <v>15</v>
      </c>
      <c r="AG338" s="168">
        <f>IF(SUM(居宅!AT338)=0,"",SUM(居宅!AT338)/1000)</f>
        <v>30</v>
      </c>
      <c r="AH338" s="168" t="str">
        <f>IF(SUM(作業所!H338)=0,"",SUM(作業所!H338)/1000)</f>
        <v/>
      </c>
      <c r="AI338" s="168" t="str">
        <f>IF(SUM(作業所!I338)=0,"",SUM(作業所!I338)/1000)</f>
        <v/>
      </c>
      <c r="AJ338" s="168" t="str">
        <f>IF(SUM(作業所!K338)=0,"",SUM(作業所!K338)/1000)</f>
        <v/>
      </c>
      <c r="AK338" s="168" t="str">
        <f>IF(SUM(作業所!R338)=0,"",SUM(作業所!R338)/1000)</f>
        <v/>
      </c>
      <c r="AL338" s="621" t="str">
        <f>IF(SUM('市受託(公益)'!H338)=0,"",SUM('市受託(公益)'!H338)/1000)</f>
        <v/>
      </c>
      <c r="AM338" s="603" t="str">
        <f>IF(SUM('市受託(公益)'!I338)=0,"",SUM('市受託(公益)'!I338)/1000)</f>
        <v/>
      </c>
      <c r="AN338" s="174" t="str">
        <f>IF(SUM('市受託(公益)'!K338)=0,"",SUM('市受託(公益)'!K338)/1000)</f>
        <v/>
      </c>
      <c r="AO338" s="174" t="str">
        <f>IF(SUM('市受託(公益)'!M338)=0,"",SUM('市受託(公益)'!M338)/1000)</f>
        <v/>
      </c>
      <c r="AP338" s="174" t="e">
        <f>IF(SUM('市受託(公益)'!#REF!)=0,"",SUM('市受託(公益)'!#REF!)/1000)</f>
        <v>#REF!</v>
      </c>
    </row>
    <row r="339" spans="1:42" ht="13.8" hidden="1" outlineLevel="1">
      <c r="A339" s="170"/>
      <c r="B339" s="17"/>
      <c r="C339" s="171"/>
      <c r="D339" s="27" t="s">
        <v>510</v>
      </c>
      <c r="E339" s="47" t="s">
        <v>580</v>
      </c>
      <c r="F339" s="48"/>
      <c r="G339" s="172"/>
      <c r="H339" s="166">
        <v>14943</v>
      </c>
      <c r="I339" s="166">
        <f t="shared" si="10"/>
        <v>7002</v>
      </c>
      <c r="J339" s="166">
        <f t="shared" si="11"/>
        <v>-7941</v>
      </c>
      <c r="K339" s="167">
        <f>IF(SUM(法人!H339)=0,"",SUM(法人!H339)/1000)</f>
        <v>4237</v>
      </c>
      <c r="L339" s="168">
        <f>IF(SUM(地域!H339)=0,"",SUM(地域!H339)/1000)</f>
        <v>89</v>
      </c>
      <c r="M339" s="168">
        <f>IF(SUM(相談!H339)=0,"",SUM(相談!H339)/1000)</f>
        <v>27</v>
      </c>
      <c r="N339" s="168">
        <f>IF(SUM(相談!I339)=0,"",SUM(相談!I339)/1000)</f>
        <v>27</v>
      </c>
      <c r="O339" s="168" t="str">
        <f>IF(SUM(相談!M339)=0,"",SUM(相談!M339)/1000)</f>
        <v/>
      </c>
      <c r="P339" s="168" t="str">
        <f>IF(SUM(相談!Q339)=0,"",SUM(相談!Q339)/1000)</f>
        <v/>
      </c>
      <c r="Q339" s="168" t="str">
        <f>IF(SUM(基金!H339)=0,"",SUM(基金!H339)/1000)</f>
        <v/>
      </c>
      <c r="R339" s="168" t="str">
        <f>IF(SUM(善銀!H339)=0,"",SUM(善銀!H339)/1000)</f>
        <v/>
      </c>
      <c r="S339" s="168" t="str">
        <f>IF(SUM(一般募金!H339)=0,"",SUM(一般募金!H339)/1000)</f>
        <v/>
      </c>
      <c r="T339" s="168" t="str">
        <f>IF(SUM(一般募金!I339)=0,"",SUM(一般募金!I339)/1000)</f>
        <v/>
      </c>
      <c r="U339" s="168" t="str">
        <f>IF(SUM(一般募金!K339)=0,"",SUM(一般募金!K339)/1000)</f>
        <v/>
      </c>
      <c r="V339" s="168" t="str">
        <f>IF(SUM(歳末募金!H339)=0,"",SUM(歳末募金!I339)/1000)</f>
        <v/>
      </c>
      <c r="W339" s="168">
        <f>IF(SUM(センター管理!H339)=0,"",SUM(センター管理!H339)/1000)</f>
        <v>2170</v>
      </c>
      <c r="X339" s="168">
        <f>IF(SUM(センター管理!I339)=0,"",SUM(センター管理!I339)/1000)</f>
        <v>968</v>
      </c>
      <c r="Y339" s="168">
        <f>IF(SUM(センター管理!L339)=0,"",SUM(センター管理!L339)/1000)</f>
        <v>1202</v>
      </c>
      <c r="Z339" s="168" t="e">
        <f>IF(SUM(センター管理!#REF!)=0,"",SUM(センター管理!#REF!)/1000)</f>
        <v>#REF!</v>
      </c>
      <c r="AA339" s="168">
        <f>IF(SUM(居宅!H339)=0,"",SUM(居宅!H339)/1000)</f>
        <v>324</v>
      </c>
      <c r="AB339" s="168" t="str">
        <f>IF(SUM(居宅!I339)=0,"",SUM(居宅!I339)/1000)</f>
        <v/>
      </c>
      <c r="AC339" s="168">
        <f>IF(SUM(居宅!L339)=0,"",SUM(居宅!L339)/1000)</f>
        <v>34</v>
      </c>
      <c r="AD339" s="168" t="str">
        <f>IF(SUM(居宅!AB339)=0,"",SUM(居宅!AB339)/1000)</f>
        <v/>
      </c>
      <c r="AE339" s="168">
        <f>IF(SUM(居宅!AF339)=0,"",SUM(居宅!AF339)/1000)</f>
        <v>32</v>
      </c>
      <c r="AF339" s="168">
        <f>IF(SUM(居宅!AP339)=0,"",SUM(居宅!AP339)/1000)</f>
        <v>189</v>
      </c>
      <c r="AG339" s="168">
        <f>IF(SUM(居宅!AT339)=0,"",SUM(居宅!AT339)/1000)</f>
        <v>69</v>
      </c>
      <c r="AH339" s="168">
        <f>IF(SUM(作業所!H339)=0,"",SUM(作業所!H339)/1000)</f>
        <v>155</v>
      </c>
      <c r="AI339" s="168" t="str">
        <f>IF(SUM(作業所!I339)=0,"",SUM(作業所!I339)/1000)</f>
        <v/>
      </c>
      <c r="AJ339" s="168">
        <f>IF(SUM(作業所!K339)=0,"",SUM(作業所!K339)/1000)</f>
        <v>155</v>
      </c>
      <c r="AK339" s="168" t="str">
        <f>IF(SUM(作業所!R339)=0,"",SUM(作業所!R339)/1000)</f>
        <v/>
      </c>
      <c r="AL339" s="621" t="str">
        <f>IF(SUM('市受託(公益)'!H339)=0,"",SUM('市受託(公益)'!H339)/1000)</f>
        <v/>
      </c>
      <c r="AM339" s="603" t="e">
        <f>IF(SUM('市受託(公益)'!#REF!)=0,"",SUM('市受託(公益)'!#REF!)/1000)</f>
        <v>#REF!</v>
      </c>
      <c r="AN339" s="174" t="e">
        <f>IF(SUM('市受託(公益)'!#REF!)=0,"",SUM('市受託(公益)'!#REF!)/1000)</f>
        <v>#REF!</v>
      </c>
      <c r="AO339" s="174" t="e">
        <f>IF(SUM('市受託(公益)'!#REF!)=0,"",SUM('市受託(公益)'!#REF!)/1000)</f>
        <v>#REF!</v>
      </c>
      <c r="AP339" s="174" t="e">
        <f>IF(SUM('市受託(公益)'!#REF!)=0,"",SUM('市受託(公益)'!#REF!)/1000)</f>
        <v>#REF!</v>
      </c>
    </row>
    <row r="340" spans="1:42" ht="13.8" hidden="1" outlineLevel="2">
      <c r="A340" s="170"/>
      <c r="D340" s="24"/>
      <c r="E340" s="171"/>
      <c r="F340" s="27" t="s">
        <v>568</v>
      </c>
      <c r="G340" s="47" t="s">
        <v>569</v>
      </c>
      <c r="H340" s="166">
        <v>708</v>
      </c>
      <c r="I340" s="166">
        <f t="shared" si="10"/>
        <v>884</v>
      </c>
      <c r="J340" s="166">
        <f t="shared" si="11"/>
        <v>176</v>
      </c>
      <c r="K340" s="167" t="str">
        <f>IF(SUM(法人!H340)=0,"",SUM(法人!H340)/1000)</f>
        <v/>
      </c>
      <c r="L340" s="168" t="str">
        <f>IF(SUM(地域!H340)=0,"",SUM(地域!H340)/1000)</f>
        <v/>
      </c>
      <c r="M340" s="168" t="str">
        <f>IF(SUM(相談!H340)=0,"",SUM(相談!H340)/1000)</f>
        <v/>
      </c>
      <c r="N340" s="168" t="str">
        <f>IF(SUM(相談!I340)=0,"",SUM(相談!I340)/1000)</f>
        <v/>
      </c>
      <c r="O340" s="168" t="str">
        <f>IF(SUM(相談!M340)=0,"",SUM(相談!M340)/1000)</f>
        <v/>
      </c>
      <c r="P340" s="168" t="str">
        <f>IF(SUM(相談!Q340)=0,"",SUM(相談!Q340)/1000)</f>
        <v/>
      </c>
      <c r="Q340" s="168" t="str">
        <f>IF(SUM(基金!H340)=0,"",SUM(基金!H340)/1000)</f>
        <v/>
      </c>
      <c r="R340" s="168" t="str">
        <f>IF(SUM(善銀!H340)=0,"",SUM(善銀!H340)/1000)</f>
        <v/>
      </c>
      <c r="S340" s="168" t="str">
        <f>IF(SUM(一般募金!H340)=0,"",SUM(一般募金!H340)/1000)</f>
        <v/>
      </c>
      <c r="T340" s="168" t="str">
        <f>IF(SUM(一般募金!I340)=0,"",SUM(一般募金!I340)/1000)</f>
        <v/>
      </c>
      <c r="U340" s="168" t="str">
        <f>IF(SUM(一般募金!K340)=0,"",SUM(一般募金!K340)/1000)</f>
        <v/>
      </c>
      <c r="V340" s="168" t="str">
        <f>IF(SUM(歳末募金!H340)=0,"",SUM(歳末募金!I340)/1000)</f>
        <v/>
      </c>
      <c r="W340" s="168">
        <f>IF(SUM(センター管理!H340)=0,"",SUM(センター管理!H340)/1000)</f>
        <v>679</v>
      </c>
      <c r="X340" s="168">
        <f>IF(SUM(センター管理!I340)=0,"",SUM(センター管理!I340)/1000)</f>
        <v>258</v>
      </c>
      <c r="Y340" s="168">
        <f>IF(SUM(センター管理!L340)=0,"",SUM(センター管理!L340)/1000)</f>
        <v>421</v>
      </c>
      <c r="Z340" s="168" t="e">
        <f>IF(SUM(センター管理!#REF!)=0,"",SUM(センター管理!#REF!)/1000)</f>
        <v>#REF!</v>
      </c>
      <c r="AA340" s="168">
        <f>IF(SUM(居宅!H340)=0,"",SUM(居宅!H340)/1000)</f>
        <v>205</v>
      </c>
      <c r="AB340" s="168" t="str">
        <f>IF(SUM(居宅!I340)=0,"",SUM(居宅!I340)/1000)</f>
        <v/>
      </c>
      <c r="AC340" s="168" t="str">
        <f>IF(SUM(居宅!L340)=0,"",SUM(居宅!L340)/1000)</f>
        <v/>
      </c>
      <c r="AD340" s="168" t="str">
        <f>IF(SUM(居宅!AB340)=0,"",SUM(居宅!AB340)/1000)</f>
        <v/>
      </c>
      <c r="AE340" s="168">
        <f>IF(SUM(居宅!AF340)=0,"",SUM(居宅!AF340)/1000)</f>
        <v>20</v>
      </c>
      <c r="AF340" s="168">
        <f>IF(SUM(居宅!AP340)=0,"",SUM(居宅!AP340)/1000)</f>
        <v>165</v>
      </c>
      <c r="AG340" s="168">
        <f>IF(SUM(居宅!AT340)=0,"",SUM(居宅!AT340)/1000)</f>
        <v>20</v>
      </c>
      <c r="AH340" s="168" t="str">
        <f>IF(SUM(作業所!H340)=0,"",SUM(作業所!H340)/1000)</f>
        <v/>
      </c>
      <c r="AI340" s="168" t="str">
        <f>IF(SUM(作業所!I340)=0,"",SUM(作業所!I340)/1000)</f>
        <v/>
      </c>
      <c r="AJ340" s="168" t="str">
        <f>IF(SUM(作業所!K340)=0,"",SUM(作業所!K340)/1000)</f>
        <v/>
      </c>
      <c r="AK340" s="168" t="str">
        <f>IF(SUM(作業所!R340)=0,"",SUM(作業所!R340)/1000)</f>
        <v/>
      </c>
      <c r="AL340" s="621" t="str">
        <f>IF(SUM('市受託(公益)'!H340)=0,"",SUM('市受託(公益)'!H340)/1000)</f>
        <v/>
      </c>
      <c r="AM340" s="603">
        <f>IF(SUM('市受託(公益)'!I342)=0,"",SUM('市受託(公益)'!I342)/1000)</f>
        <v>1</v>
      </c>
      <c r="AN340" s="174" t="str">
        <f>IF(SUM('市受託(公益)'!K342)=0,"",SUM('市受託(公益)'!K342)/1000)</f>
        <v/>
      </c>
      <c r="AO340" s="174" t="str">
        <f>IF(SUM('市受託(公益)'!M342)=0,"",SUM('市受託(公益)'!M342)/1000)</f>
        <v/>
      </c>
      <c r="AP340" s="174" t="e">
        <f>IF(SUM('市受託(公益)'!#REF!)=0,"",SUM('市受託(公益)'!#REF!)/1000)</f>
        <v>#REF!</v>
      </c>
    </row>
    <row r="341" spans="1:42" ht="13.8" hidden="1" outlineLevel="2">
      <c r="A341" s="170"/>
      <c r="F341" s="27" t="s">
        <v>571</v>
      </c>
      <c r="G341" s="47" t="s">
        <v>570</v>
      </c>
      <c r="H341" s="166">
        <v>14235</v>
      </c>
      <c r="I341" s="166">
        <f t="shared" si="10"/>
        <v>6118</v>
      </c>
      <c r="J341" s="166">
        <f t="shared" si="11"/>
        <v>-8117</v>
      </c>
      <c r="K341" s="167">
        <f>IF(SUM(法人!H341)=0,"",SUM(法人!H341)/1000)</f>
        <v>4237</v>
      </c>
      <c r="L341" s="168">
        <f>IF(SUM(地域!H341)=0,"",SUM(地域!H341)/1000)</f>
        <v>89</v>
      </c>
      <c r="M341" s="168">
        <f>IF(SUM(相談!H341)=0,"",SUM(相談!H341)/1000)</f>
        <v>27</v>
      </c>
      <c r="N341" s="168">
        <f>IF(SUM(相談!I341)=0,"",SUM(相談!I341)/1000)</f>
        <v>27</v>
      </c>
      <c r="O341" s="168" t="str">
        <f>IF(SUM(相談!M341)=0,"",SUM(相談!M341)/1000)</f>
        <v/>
      </c>
      <c r="P341" s="168" t="str">
        <f>IF(SUM(相談!Q341)=0,"",SUM(相談!Q341)/1000)</f>
        <v/>
      </c>
      <c r="Q341" s="168" t="str">
        <f>IF(SUM(基金!H341)=0,"",SUM(基金!H341)/1000)</f>
        <v/>
      </c>
      <c r="R341" s="168" t="str">
        <f>IF(SUM(善銀!H341)=0,"",SUM(善銀!H341)/1000)</f>
        <v/>
      </c>
      <c r="S341" s="168" t="str">
        <f>IF(SUM(一般募金!H341)=0,"",SUM(一般募金!H341)/1000)</f>
        <v/>
      </c>
      <c r="T341" s="168" t="str">
        <f>IF(SUM(一般募金!I341)=0,"",SUM(一般募金!I341)/1000)</f>
        <v/>
      </c>
      <c r="U341" s="168" t="str">
        <f>IF(SUM(一般募金!K341)=0,"",SUM(一般募金!K341)/1000)</f>
        <v/>
      </c>
      <c r="V341" s="168" t="str">
        <f>IF(SUM(歳末募金!H341)=0,"",SUM(歳末募金!I341)/1000)</f>
        <v/>
      </c>
      <c r="W341" s="168">
        <f>IF(SUM(センター管理!H341)=0,"",SUM(センター管理!H341)/1000)</f>
        <v>1491</v>
      </c>
      <c r="X341" s="168">
        <f>IF(SUM(センター管理!I341)=0,"",SUM(センター管理!I341)/1000)</f>
        <v>710</v>
      </c>
      <c r="Y341" s="168">
        <f>IF(SUM(センター管理!L341)=0,"",SUM(センター管理!L341)/1000)</f>
        <v>781</v>
      </c>
      <c r="Z341" s="168" t="e">
        <f>IF(SUM(センター管理!#REF!)=0,"",SUM(センター管理!#REF!)/1000)</f>
        <v>#REF!</v>
      </c>
      <c r="AA341" s="168">
        <f>IF(SUM(居宅!H341)=0,"",SUM(居宅!H341)/1000)</f>
        <v>119</v>
      </c>
      <c r="AB341" s="168" t="str">
        <f>IF(SUM(居宅!I341)=0,"",SUM(居宅!I341)/1000)</f>
        <v/>
      </c>
      <c r="AC341" s="168">
        <f>IF(SUM(居宅!L341)=0,"",SUM(居宅!L341)/1000)</f>
        <v>34</v>
      </c>
      <c r="AD341" s="168" t="str">
        <f>IF(SUM(居宅!AB341)=0,"",SUM(居宅!AB341)/1000)</f>
        <v/>
      </c>
      <c r="AE341" s="168">
        <f>IF(SUM(居宅!AF341)=0,"",SUM(居宅!AF341)/1000)</f>
        <v>12</v>
      </c>
      <c r="AF341" s="168">
        <f>IF(SUM(居宅!AP341)=0,"",SUM(居宅!AP341)/1000)</f>
        <v>24</v>
      </c>
      <c r="AG341" s="168">
        <f>IF(SUM(居宅!AT341)=0,"",SUM(居宅!AT341)/1000)</f>
        <v>49</v>
      </c>
      <c r="AH341" s="168">
        <f>IF(SUM(作業所!H341)=0,"",SUM(作業所!H341)/1000)</f>
        <v>155</v>
      </c>
      <c r="AI341" s="168" t="str">
        <f>IF(SUM(作業所!I341)=0,"",SUM(作業所!I341)/1000)</f>
        <v/>
      </c>
      <c r="AJ341" s="168">
        <f>IF(SUM(作業所!K341)=0,"",SUM(作業所!K341)/1000)</f>
        <v>155</v>
      </c>
      <c r="AK341" s="168" t="str">
        <f>IF(SUM(作業所!R341)=0,"",SUM(作業所!R341)/1000)</f>
        <v/>
      </c>
      <c r="AL341" s="621" t="str">
        <f>IF(SUM('市受託(公益)'!H341)=0,"",SUM('市受託(公益)'!H341)/1000)</f>
        <v/>
      </c>
      <c r="AM341" s="603" t="str">
        <f>IF(SUM('市受託(公益)'!I346)=0,"",SUM('市受託(公益)'!I346)/1000)</f>
        <v/>
      </c>
      <c r="AN341" s="174" t="str">
        <f>IF(SUM('市受託(公益)'!K346)=0,"",SUM('市受託(公益)'!K346)/1000)</f>
        <v/>
      </c>
      <c r="AO341" s="174" t="str">
        <f>IF(SUM('市受託(公益)'!M346)=0,"",SUM('市受託(公益)'!M346)/1000)</f>
        <v/>
      </c>
      <c r="AP341" s="174" t="e">
        <f>IF(SUM('市受託(公益)'!#REF!)=0,"",SUM('市受託(公益)'!#REF!)/1000)</f>
        <v>#REF!</v>
      </c>
    </row>
    <row r="342" spans="1:42" ht="13.8" hidden="1" outlineLevel="1">
      <c r="A342" s="170"/>
      <c r="D342" s="27" t="s">
        <v>511</v>
      </c>
      <c r="E342" s="47" t="s">
        <v>581</v>
      </c>
      <c r="F342" s="48"/>
      <c r="G342" s="172"/>
      <c r="H342" s="166">
        <v>1570</v>
      </c>
      <c r="I342" s="166">
        <f t="shared" si="10"/>
        <v>1315</v>
      </c>
      <c r="J342" s="166">
        <f t="shared" si="11"/>
        <v>-255</v>
      </c>
      <c r="K342" s="167">
        <f>IF(SUM(法人!H342)=0,"",SUM(法人!H342)/1000)</f>
        <v>226</v>
      </c>
      <c r="L342" s="168">
        <f>IF(SUM(地域!H342)=0,"",SUM(地域!H342)/1000)</f>
        <v>35</v>
      </c>
      <c r="M342" s="168">
        <f>IF(SUM(相談!H342)=0,"",SUM(相談!H342)/1000)</f>
        <v>1</v>
      </c>
      <c r="N342" s="168" t="str">
        <f>IF(SUM(相談!I342)=0,"",SUM(相談!I342)/1000)</f>
        <v/>
      </c>
      <c r="O342" s="168">
        <f>IF(SUM(相談!M342)=0,"",SUM(相談!M342)/1000)</f>
        <v>1</v>
      </c>
      <c r="P342" s="168" t="str">
        <f>IF(SUM(相談!Q342)=0,"",SUM(相談!Q342)/1000)</f>
        <v/>
      </c>
      <c r="Q342" s="168" t="str">
        <f>IF(SUM(基金!H342)=0,"",SUM(基金!H342)/1000)</f>
        <v/>
      </c>
      <c r="R342" s="168" t="str">
        <f>IF(SUM(善銀!H342)=0,"",SUM(善銀!H342)/1000)</f>
        <v/>
      </c>
      <c r="S342" s="168" t="str">
        <f>IF(SUM(一般募金!H342)=0,"",SUM(一般募金!H342)/1000)</f>
        <v/>
      </c>
      <c r="T342" s="168" t="str">
        <f>IF(SUM(一般募金!I342)=0,"",SUM(一般募金!I342)/1000)</f>
        <v/>
      </c>
      <c r="U342" s="168" t="str">
        <f>IF(SUM(一般募金!K342)=0,"",SUM(一般募金!K342)/1000)</f>
        <v/>
      </c>
      <c r="V342" s="168" t="str">
        <f>IF(SUM(歳末募金!H342)=0,"",SUM(歳末募金!I342)/1000)</f>
        <v/>
      </c>
      <c r="W342" s="168">
        <f>IF(SUM(センター管理!H342)=0,"",SUM(センター管理!H342)/1000)</f>
        <v>38</v>
      </c>
      <c r="X342" s="168">
        <f>IF(SUM(センター管理!I342)=0,"",SUM(センター管理!I342)/1000)</f>
        <v>7</v>
      </c>
      <c r="Y342" s="168">
        <f>IF(SUM(センター管理!L342)=0,"",SUM(センター管理!L342)/1000)</f>
        <v>31</v>
      </c>
      <c r="Z342" s="168" t="e">
        <f>IF(SUM(センター管理!#REF!)=0,"",SUM(センター管理!#REF!)/1000)</f>
        <v>#REF!</v>
      </c>
      <c r="AA342" s="168">
        <f>IF(SUM(居宅!H342)=0,"",SUM(居宅!H342)/1000)</f>
        <v>910</v>
      </c>
      <c r="AB342" s="168">
        <f>IF(SUM(居宅!I342)=0,"",SUM(居宅!I342)/1000)</f>
        <v>1</v>
      </c>
      <c r="AC342" s="168">
        <f>IF(SUM(居宅!L342)=0,"",SUM(居宅!L342)/1000)</f>
        <v>415</v>
      </c>
      <c r="AD342" s="168">
        <f>IF(SUM(居宅!AB342)=0,"",SUM(居宅!AB342)/1000)</f>
        <v>66</v>
      </c>
      <c r="AE342" s="168">
        <f>IF(SUM(居宅!AF342)=0,"",SUM(居宅!AF342)/1000)</f>
        <v>22</v>
      </c>
      <c r="AF342" s="168">
        <f>IF(SUM(居宅!AP342)=0,"",SUM(居宅!AP342)/1000)</f>
        <v>262</v>
      </c>
      <c r="AG342" s="168">
        <f>IF(SUM(居宅!AT342)=0,"",SUM(居宅!AT342)/1000)</f>
        <v>144</v>
      </c>
      <c r="AH342" s="168">
        <f>IF(SUM(作業所!H342)=0,"",SUM(作業所!H342)/1000)</f>
        <v>104</v>
      </c>
      <c r="AI342" s="168" t="str">
        <f>IF(SUM(作業所!I342)=0,"",SUM(作業所!I342)/1000)</f>
        <v/>
      </c>
      <c r="AJ342" s="168">
        <f>IF(SUM(作業所!K342)=0,"",SUM(作業所!K342)/1000)</f>
        <v>84</v>
      </c>
      <c r="AK342" s="168">
        <f>IF(SUM(作業所!R342)=0,"",SUM(作業所!R342)/1000)</f>
        <v>20</v>
      </c>
      <c r="AL342" s="621">
        <f>IF(SUM('市受託(公益)'!H342)=0,"",SUM('市受託(公益)'!H342)/1000)</f>
        <v>1</v>
      </c>
      <c r="AM342" s="603">
        <f>IF(SUM('市受託(公益)'!I342)=0,"",SUM('市受託(公益)'!I342)/1000)</f>
        <v>1</v>
      </c>
      <c r="AN342" s="174" t="str">
        <f>IF(SUM('市受託(公益)'!K342)=0,"",SUM('市受託(公益)'!K342)/1000)</f>
        <v/>
      </c>
      <c r="AO342" s="174" t="str">
        <f>IF(SUM('市受託(公益)'!M342)=0,"",SUM('市受託(公益)'!M342)/1000)</f>
        <v/>
      </c>
      <c r="AP342" s="174" t="e">
        <f>IF(SUM('市受託(公益)'!#REF!)=0,"",SUM('市受託(公益)'!#REF!)/1000)</f>
        <v>#REF!</v>
      </c>
    </row>
    <row r="343" spans="1:42" ht="13.8" hidden="1" outlineLevel="3">
      <c r="A343" s="170"/>
      <c r="F343" s="178" t="s">
        <v>705</v>
      </c>
      <c r="G343" s="43" t="s">
        <v>817</v>
      </c>
      <c r="H343" s="166">
        <v>1163</v>
      </c>
      <c r="I343" s="166">
        <f t="shared" si="10"/>
        <v>977</v>
      </c>
      <c r="J343" s="166">
        <f t="shared" si="11"/>
        <v>-186</v>
      </c>
      <c r="K343" s="167">
        <f>IF(SUM(法人!H343)=0,"",SUM(法人!H343)/1000)</f>
        <v>226</v>
      </c>
      <c r="L343" s="168">
        <f>IF(SUM(地域!H343)=0,"",SUM(地域!H343)/1000)</f>
        <v>25</v>
      </c>
      <c r="M343" s="168">
        <f>IF(SUM(相談!H343)=0,"",SUM(相談!H343)/1000)</f>
        <v>1</v>
      </c>
      <c r="N343" s="168" t="str">
        <f>IF(SUM(相談!I343)=0,"",SUM(相談!I343)/1000)</f>
        <v/>
      </c>
      <c r="O343" s="168">
        <f>IF(SUM(相談!M343)=0,"",SUM(相談!M343)/1000)</f>
        <v>1</v>
      </c>
      <c r="P343" s="168" t="str">
        <f>IF(SUM(相談!Q343)=0,"",SUM(相談!Q343)/1000)</f>
        <v/>
      </c>
      <c r="Q343" s="168" t="str">
        <f>IF(SUM(基金!H343)=0,"",SUM(基金!H343)/1000)</f>
        <v/>
      </c>
      <c r="R343" s="168" t="str">
        <f>IF(SUM(善銀!H343)=0,"",SUM(善銀!H343)/1000)</f>
        <v/>
      </c>
      <c r="S343" s="168" t="str">
        <f>IF(SUM(一般募金!H343)=0,"",SUM(一般募金!H343)/1000)</f>
        <v/>
      </c>
      <c r="T343" s="168" t="str">
        <f>IF(SUM(一般募金!I343)=0,"",SUM(一般募金!I343)/1000)</f>
        <v/>
      </c>
      <c r="U343" s="168" t="str">
        <f>IF(SUM(一般募金!K343)=0,"",SUM(一般募金!K343)/1000)</f>
        <v/>
      </c>
      <c r="V343" s="168" t="str">
        <f>IF(SUM(歳末募金!H343)=0,"",SUM(歳末募金!I343)/1000)</f>
        <v/>
      </c>
      <c r="W343" s="168">
        <f>IF(SUM(センター管理!H343)=0,"",SUM(センター管理!H343)/1000)</f>
        <v>7</v>
      </c>
      <c r="X343" s="168" t="str">
        <f>IF(SUM(センター管理!I343)=0,"",SUM(センター管理!I343)/1000)</f>
        <v/>
      </c>
      <c r="Y343" s="168">
        <f>IF(SUM(センター管理!L343)=0,"",SUM(センター管理!L343)/1000)</f>
        <v>7</v>
      </c>
      <c r="Z343" s="168" t="e">
        <f>IF(SUM(センター管理!#REF!)=0,"",SUM(センター管理!#REF!)/1000)</f>
        <v>#REF!</v>
      </c>
      <c r="AA343" s="168">
        <f>IF(SUM(居宅!H343)=0,"",SUM(居宅!H343)/1000)</f>
        <v>623</v>
      </c>
      <c r="AB343" s="168">
        <f>IF(SUM(居宅!I343)=0,"",SUM(居宅!I343)/1000)</f>
        <v>1</v>
      </c>
      <c r="AC343" s="168">
        <f>IF(SUM(居宅!L343)=0,"",SUM(居宅!L343)/1000)</f>
        <v>314</v>
      </c>
      <c r="AD343" s="168">
        <f>IF(SUM(居宅!AB343)=0,"",SUM(居宅!AB343)/1000)</f>
        <v>54</v>
      </c>
      <c r="AE343" s="168">
        <f>IF(SUM(居宅!AF343)=0,"",SUM(居宅!AF343)/1000)</f>
        <v>2</v>
      </c>
      <c r="AF343" s="168">
        <f>IF(SUM(居宅!AP343)=0,"",SUM(居宅!AP343)/1000)</f>
        <v>108</v>
      </c>
      <c r="AG343" s="168">
        <f>IF(SUM(居宅!AT343)=0,"",SUM(居宅!AT343)/1000)</f>
        <v>144</v>
      </c>
      <c r="AH343" s="168">
        <f>IF(SUM(作業所!H343)=0,"",SUM(作業所!H343)/1000)</f>
        <v>94</v>
      </c>
      <c r="AI343" s="168" t="str">
        <f>IF(SUM(作業所!I343)=0,"",SUM(作業所!I343)/1000)</f>
        <v/>
      </c>
      <c r="AJ343" s="168">
        <f>IF(SUM(作業所!K343)=0,"",SUM(作業所!K343)/1000)</f>
        <v>84</v>
      </c>
      <c r="AK343" s="168">
        <f>IF(SUM(作業所!R343)=0,"",SUM(作業所!R343)/1000)</f>
        <v>10</v>
      </c>
      <c r="AL343" s="621">
        <f>IF(SUM('市受託(公益)'!H343)=0,"",SUM('市受託(公益)'!H343)/1000)</f>
        <v>1</v>
      </c>
      <c r="AM343" s="603"/>
      <c r="AN343" s="174"/>
      <c r="AO343" s="174"/>
      <c r="AP343" s="174"/>
    </row>
    <row r="344" spans="1:42" ht="13.8" hidden="1" outlineLevel="3">
      <c r="A344" s="170"/>
      <c r="F344" s="178" t="s">
        <v>706</v>
      </c>
      <c r="G344" s="43" t="s">
        <v>818</v>
      </c>
      <c r="H344" s="166">
        <v>19</v>
      </c>
      <c r="I344" s="166">
        <f t="shared" si="10"/>
        <v>68</v>
      </c>
      <c r="J344" s="166">
        <f t="shared" si="11"/>
        <v>49</v>
      </c>
      <c r="K344" s="167" t="str">
        <f>IF(SUM(法人!H344)=0,"",SUM(法人!H344)/1000)</f>
        <v/>
      </c>
      <c r="L344" s="168" t="str">
        <f>IF(SUM(地域!H344)=0,"",SUM(地域!H344)/1000)</f>
        <v/>
      </c>
      <c r="M344" s="168" t="str">
        <f>IF(SUM(相談!H344)=0,"",SUM(相談!H344)/1000)</f>
        <v/>
      </c>
      <c r="N344" s="168" t="str">
        <f>IF(SUM(相談!I344)=0,"",SUM(相談!I344)/1000)</f>
        <v/>
      </c>
      <c r="O344" s="168" t="str">
        <f>IF(SUM(相談!M344)=0,"",SUM(相談!M344)/1000)</f>
        <v/>
      </c>
      <c r="P344" s="168" t="str">
        <f>IF(SUM(相談!Q344)=0,"",SUM(相談!Q344)/1000)</f>
        <v/>
      </c>
      <c r="Q344" s="168" t="str">
        <f>IF(SUM(基金!H344)=0,"",SUM(基金!H344)/1000)</f>
        <v/>
      </c>
      <c r="R344" s="168" t="str">
        <f>IF(SUM(善銀!H344)=0,"",SUM(善銀!H344)/1000)</f>
        <v/>
      </c>
      <c r="S344" s="168" t="str">
        <f>IF(SUM(一般募金!H344)=0,"",SUM(一般募金!H344)/1000)</f>
        <v/>
      </c>
      <c r="T344" s="168" t="str">
        <f>IF(SUM(一般募金!I344)=0,"",SUM(一般募金!I344)/1000)</f>
        <v/>
      </c>
      <c r="U344" s="168" t="str">
        <f>IF(SUM(一般募金!K344)=0,"",SUM(一般募金!K344)/1000)</f>
        <v/>
      </c>
      <c r="V344" s="168" t="str">
        <f>IF(SUM(歳末募金!H344)=0,"",SUM(歳末募金!I344)/1000)</f>
        <v/>
      </c>
      <c r="W344" s="168" t="str">
        <f>IF(SUM(センター管理!H344)=0,"",SUM(センター管理!H344)/1000)</f>
        <v/>
      </c>
      <c r="X344" s="168" t="str">
        <f>IF(SUM(センター管理!I344)=0,"",SUM(センター管理!I344)/1000)</f>
        <v/>
      </c>
      <c r="Y344" s="168" t="str">
        <f>IF(SUM(センター管理!L344)=0,"",SUM(センター管理!L344)/1000)</f>
        <v/>
      </c>
      <c r="Z344" s="168" t="e">
        <f>IF(SUM(センター管理!#REF!)=0,"",SUM(センター管理!#REF!)/1000)</f>
        <v>#REF!</v>
      </c>
      <c r="AA344" s="168">
        <f>IF(SUM(居宅!H344)=0,"",SUM(居宅!H344)/1000)</f>
        <v>58</v>
      </c>
      <c r="AB344" s="168" t="str">
        <f>IF(SUM(居宅!I344)=0,"",SUM(居宅!I344)/1000)</f>
        <v/>
      </c>
      <c r="AC344" s="168">
        <f>IF(SUM(居宅!L344)=0,"",SUM(居宅!L344)/1000)</f>
        <v>26</v>
      </c>
      <c r="AD344" s="168">
        <f>IF(SUM(居宅!AB344)=0,"",SUM(居宅!AB344)/1000)</f>
        <v>10</v>
      </c>
      <c r="AE344" s="168">
        <f>IF(SUM(居宅!AF344)=0,"",SUM(居宅!AF344)/1000)</f>
        <v>18</v>
      </c>
      <c r="AF344" s="168">
        <f>IF(SUM(居宅!AP344)=0,"",SUM(居宅!AP344)/1000)</f>
        <v>4</v>
      </c>
      <c r="AG344" s="168" t="str">
        <f>IF(SUM(居宅!AT344)=0,"",SUM(居宅!AT344)/1000)</f>
        <v/>
      </c>
      <c r="AH344" s="168">
        <f>IF(SUM(作業所!H344)=0,"",SUM(作業所!H344)/1000)</f>
        <v>10</v>
      </c>
      <c r="AI344" s="168" t="str">
        <f>IF(SUM(作業所!I344)=0,"",SUM(作業所!I344)/1000)</f>
        <v/>
      </c>
      <c r="AJ344" s="168" t="str">
        <f>IF(SUM(作業所!K344)=0,"",SUM(作業所!K344)/1000)</f>
        <v/>
      </c>
      <c r="AK344" s="168">
        <f>IF(SUM(作業所!R344)=0,"",SUM(作業所!R344)/1000)</f>
        <v>10</v>
      </c>
      <c r="AL344" s="621" t="str">
        <f>IF(SUM('市受託(公益)'!H344)=0,"",SUM('市受託(公益)'!H344)/1000)</f>
        <v/>
      </c>
      <c r="AM344" s="603"/>
      <c r="AN344" s="174"/>
      <c r="AO344" s="174"/>
      <c r="AP344" s="174"/>
    </row>
    <row r="345" spans="1:42" ht="13.8" hidden="1" outlineLevel="3">
      <c r="A345" s="170"/>
      <c r="F345" s="178" t="s">
        <v>708</v>
      </c>
      <c r="G345" s="43" t="s">
        <v>712</v>
      </c>
      <c r="H345" s="166">
        <v>388</v>
      </c>
      <c r="I345" s="166">
        <f t="shared" si="10"/>
        <v>270</v>
      </c>
      <c r="J345" s="166">
        <f t="shared" si="11"/>
        <v>-118</v>
      </c>
      <c r="K345" s="167" t="str">
        <f>IF(SUM(法人!H345)=0,"",SUM(法人!H345)/1000)</f>
        <v/>
      </c>
      <c r="L345" s="168">
        <f>IF(SUM(地域!H345)=0,"",SUM(地域!H345)/1000)</f>
        <v>10</v>
      </c>
      <c r="M345" s="168" t="str">
        <f>IF(SUM(相談!H345)=0,"",SUM(相談!H345)/1000)</f>
        <v/>
      </c>
      <c r="N345" s="168" t="str">
        <f>IF(SUM(相談!I345)=0,"",SUM(相談!I345)/1000)</f>
        <v/>
      </c>
      <c r="O345" s="168" t="str">
        <f>IF(SUM(相談!M345)=0,"",SUM(相談!M345)/1000)</f>
        <v/>
      </c>
      <c r="P345" s="168" t="str">
        <f>IF(SUM(相談!Q345)=0,"",SUM(相談!Q345)/1000)</f>
        <v/>
      </c>
      <c r="Q345" s="168" t="str">
        <f>IF(SUM(基金!H345)=0,"",SUM(基金!H345)/1000)</f>
        <v/>
      </c>
      <c r="R345" s="168" t="str">
        <f>IF(SUM(善銀!H345)=0,"",SUM(善銀!H345)/1000)</f>
        <v/>
      </c>
      <c r="S345" s="168" t="str">
        <f>IF(SUM(一般募金!H345)=0,"",SUM(一般募金!H345)/1000)</f>
        <v/>
      </c>
      <c r="T345" s="168" t="str">
        <f>IF(SUM(一般募金!I345)=0,"",SUM(一般募金!I345)/1000)</f>
        <v/>
      </c>
      <c r="U345" s="168" t="str">
        <f>IF(SUM(一般募金!K345)=0,"",SUM(一般募金!K345)/1000)</f>
        <v/>
      </c>
      <c r="V345" s="168" t="str">
        <f>IF(SUM(歳末募金!H345)=0,"",SUM(歳末募金!I345)/1000)</f>
        <v/>
      </c>
      <c r="W345" s="168">
        <f>IF(SUM(センター管理!H345)=0,"",SUM(センター管理!H345)/1000)</f>
        <v>31</v>
      </c>
      <c r="X345" s="168">
        <f>IF(SUM(センター管理!I345)=0,"",SUM(センター管理!I345)/1000)</f>
        <v>7</v>
      </c>
      <c r="Y345" s="168">
        <f>IF(SUM(センター管理!L345)=0,"",SUM(センター管理!L345)/1000)</f>
        <v>24</v>
      </c>
      <c r="Z345" s="168" t="e">
        <f>IF(SUM(センター管理!#REF!)=0,"",SUM(センター管理!#REF!)/1000)</f>
        <v>#REF!</v>
      </c>
      <c r="AA345" s="168">
        <f>IF(SUM(居宅!H345)=0,"",SUM(居宅!H345)/1000)</f>
        <v>229</v>
      </c>
      <c r="AB345" s="168" t="str">
        <f>IF(SUM(居宅!I345)=0,"",SUM(居宅!I345)/1000)</f>
        <v/>
      </c>
      <c r="AC345" s="168">
        <f>IF(SUM(居宅!L345)=0,"",SUM(居宅!L345)/1000)</f>
        <v>75</v>
      </c>
      <c r="AD345" s="168">
        <f>IF(SUM(居宅!AB345)=0,"",SUM(居宅!AB345)/1000)</f>
        <v>2</v>
      </c>
      <c r="AE345" s="168">
        <f>IF(SUM(居宅!AF345)=0,"",SUM(居宅!AF345)/1000)</f>
        <v>2</v>
      </c>
      <c r="AF345" s="168">
        <f>IF(SUM(居宅!AP345)=0,"",SUM(居宅!AP345)/1000)</f>
        <v>150</v>
      </c>
      <c r="AG345" s="168" t="str">
        <f>IF(SUM(居宅!AT345)=0,"",SUM(居宅!AT345)/1000)</f>
        <v/>
      </c>
      <c r="AH345" s="168" t="str">
        <f>IF(SUM(作業所!H345)=0,"",SUM(作業所!H345)/1000)</f>
        <v/>
      </c>
      <c r="AI345" s="168" t="str">
        <f>IF(SUM(作業所!I345)=0,"",SUM(作業所!I345)/1000)</f>
        <v/>
      </c>
      <c r="AJ345" s="168" t="str">
        <f>IF(SUM(作業所!K345)=0,"",SUM(作業所!K345)/1000)</f>
        <v/>
      </c>
      <c r="AK345" s="168" t="str">
        <f>IF(SUM(作業所!R345)=0,"",SUM(作業所!R345)/1000)</f>
        <v/>
      </c>
      <c r="AL345" s="621" t="str">
        <f>IF(SUM('市受託(公益)'!H345)=0,"",SUM('市受託(公益)'!H345)/1000)</f>
        <v/>
      </c>
      <c r="AM345" s="603"/>
      <c r="AN345" s="174"/>
      <c r="AO345" s="174"/>
      <c r="AP345" s="174"/>
    </row>
    <row r="346" spans="1:42" ht="13.8" hidden="1" outlineLevel="1">
      <c r="A346" s="170"/>
      <c r="D346" s="27" t="s">
        <v>512</v>
      </c>
      <c r="E346" s="47" t="s">
        <v>582</v>
      </c>
      <c r="F346" s="48"/>
      <c r="G346" s="172"/>
      <c r="H346" s="166">
        <v>522</v>
      </c>
      <c r="I346" s="166">
        <f t="shared" si="10"/>
        <v>507</v>
      </c>
      <c r="J346" s="166">
        <f t="shared" si="11"/>
        <v>-15</v>
      </c>
      <c r="K346" s="167">
        <f>IF(SUM(法人!H346)=0,"",SUM(法人!H346)/1000)</f>
        <v>36</v>
      </c>
      <c r="L346" s="168">
        <f>IF(SUM(地域!H346)=0,"",SUM(地域!H346)/1000)</f>
        <v>71</v>
      </c>
      <c r="M346" s="168">
        <f>IF(SUM(相談!H346)=0,"",SUM(相談!H346)/1000)</f>
        <v>33</v>
      </c>
      <c r="N346" s="168">
        <f>IF(SUM(相談!I346)=0,"",SUM(相談!I346)/1000)</f>
        <v>33</v>
      </c>
      <c r="O346" s="168" t="str">
        <f>IF(SUM(相談!M346)=0,"",SUM(相談!M346)/1000)</f>
        <v/>
      </c>
      <c r="P346" s="168" t="str">
        <f>IF(SUM(相談!Q346)=0,"",SUM(相談!Q346)/1000)</f>
        <v/>
      </c>
      <c r="Q346" s="168" t="str">
        <f>IF(SUM(基金!H346)=0,"",SUM(基金!H346)/1000)</f>
        <v/>
      </c>
      <c r="R346" s="168" t="str">
        <f>IF(SUM(善銀!H346)=0,"",SUM(善銀!H346)/1000)</f>
        <v/>
      </c>
      <c r="S346" s="168" t="str">
        <f>IF(SUM(一般募金!H346)=0,"",SUM(一般募金!H346)/1000)</f>
        <v/>
      </c>
      <c r="T346" s="168" t="str">
        <f>IF(SUM(一般募金!I346)=0,"",SUM(一般募金!I346)/1000)</f>
        <v/>
      </c>
      <c r="U346" s="168" t="str">
        <f>IF(SUM(一般募金!K346)=0,"",SUM(一般募金!K346)/1000)</f>
        <v/>
      </c>
      <c r="V346" s="168" t="str">
        <f>IF(SUM(歳末募金!H346)=0,"",SUM(歳末募金!I346)/1000)</f>
        <v/>
      </c>
      <c r="W346" s="168">
        <f>IF(SUM(センター管理!H346)=0,"",SUM(センター管理!H346)/1000)</f>
        <v>8</v>
      </c>
      <c r="X346" s="168">
        <f>IF(SUM(センター管理!I346)=0,"",SUM(センター管理!I346)/1000)</f>
        <v>2</v>
      </c>
      <c r="Y346" s="168">
        <f>IF(SUM(センター管理!L346)=0,"",SUM(センター管理!L346)/1000)</f>
        <v>6</v>
      </c>
      <c r="Z346" s="168" t="e">
        <f>IF(SUM(センター管理!#REF!)=0,"",SUM(センター管理!#REF!)/1000)</f>
        <v>#REF!</v>
      </c>
      <c r="AA346" s="168">
        <f>IF(SUM(居宅!H346)=0,"",SUM(居宅!H346)/1000)</f>
        <v>319</v>
      </c>
      <c r="AB346" s="168">
        <f>IF(SUM(居宅!I346)=0,"",SUM(居宅!I346)/1000)</f>
        <v>18</v>
      </c>
      <c r="AC346" s="168">
        <f>IF(SUM(居宅!L346)=0,"",SUM(居宅!L346)/1000)</f>
        <v>133</v>
      </c>
      <c r="AD346" s="168">
        <f>IF(SUM(居宅!AB346)=0,"",SUM(居宅!AB346)/1000)</f>
        <v>14</v>
      </c>
      <c r="AE346" s="168">
        <f>IF(SUM(居宅!AF346)=0,"",SUM(居宅!AF346)/1000)</f>
        <v>91</v>
      </c>
      <c r="AF346" s="168">
        <f>IF(SUM(居宅!AP346)=0,"",SUM(居宅!AP346)/1000)</f>
        <v>26</v>
      </c>
      <c r="AG346" s="168">
        <f>IF(SUM(居宅!AT346)=0,"",SUM(居宅!AT346)/1000)</f>
        <v>37</v>
      </c>
      <c r="AH346" s="168">
        <f>IF(SUM(作業所!H346)=0,"",SUM(作業所!H346)/1000)</f>
        <v>40</v>
      </c>
      <c r="AI346" s="168" t="str">
        <f>IF(SUM(作業所!I346)=0,"",SUM(作業所!I346)/1000)</f>
        <v/>
      </c>
      <c r="AJ346" s="168">
        <f>IF(SUM(作業所!K346)=0,"",SUM(作業所!K346)/1000)</f>
        <v>23</v>
      </c>
      <c r="AK346" s="168">
        <f>IF(SUM(作業所!R346)=0,"",SUM(作業所!R346)/1000)</f>
        <v>17</v>
      </c>
      <c r="AL346" s="621" t="str">
        <f>IF(SUM('市受託(公益)'!H346)=0,"",SUM('市受託(公益)'!H346)/1000)</f>
        <v/>
      </c>
      <c r="AM346" s="603" t="str">
        <f>IF(SUM('市受託(公益)'!I346)=0,"",SUM('市受託(公益)'!I346)/1000)</f>
        <v/>
      </c>
      <c r="AN346" s="174" t="str">
        <f>IF(SUM('市受託(公益)'!K346)=0,"",SUM('市受託(公益)'!K346)/1000)</f>
        <v/>
      </c>
      <c r="AO346" s="174" t="str">
        <f>IF(SUM('市受託(公益)'!M346)=0,"",SUM('市受託(公益)'!M346)/1000)</f>
        <v/>
      </c>
      <c r="AP346" s="174" t="e">
        <f>IF(SUM('市受託(公益)'!#REF!)=0,"",SUM('市受託(公益)'!#REF!)/1000)</f>
        <v>#REF!</v>
      </c>
    </row>
    <row r="347" spans="1:42" ht="13.8" hidden="1" outlineLevel="3">
      <c r="A347" s="170"/>
      <c r="F347" s="178" t="s">
        <v>705</v>
      </c>
      <c r="G347" s="43" t="s">
        <v>838</v>
      </c>
      <c r="H347" s="166">
        <v>519</v>
      </c>
      <c r="I347" s="166">
        <f t="shared" si="10"/>
        <v>279</v>
      </c>
      <c r="J347" s="166">
        <f t="shared" si="11"/>
        <v>-240</v>
      </c>
      <c r="K347" s="167">
        <f>IF(SUM(法人!H347)=0,"",SUM(法人!H347)/1000)</f>
        <v>18</v>
      </c>
      <c r="L347" s="168">
        <f>IF(SUM(地域!H347)=0,"",SUM(地域!H347)/1000)</f>
        <v>71</v>
      </c>
      <c r="M347" s="168">
        <f>IF(SUM(相談!H347)=0,"",SUM(相談!H347)/1000)</f>
        <v>18</v>
      </c>
      <c r="N347" s="168">
        <f>IF(SUM(相談!I347)=0,"",SUM(相談!I347)/1000)</f>
        <v>18</v>
      </c>
      <c r="O347" s="168" t="str">
        <f>IF(SUM(相談!M347)=0,"",SUM(相談!M347)/1000)</f>
        <v/>
      </c>
      <c r="P347" s="168" t="str">
        <f>IF(SUM(相談!Q347)=0,"",SUM(相談!Q347)/1000)</f>
        <v/>
      </c>
      <c r="Q347" s="168" t="str">
        <f>IF(SUM(基金!H347)=0,"",SUM(基金!H347)/1000)</f>
        <v/>
      </c>
      <c r="R347" s="168" t="str">
        <f>IF(SUM(善銀!H347)=0,"",SUM(善銀!H347)/1000)</f>
        <v/>
      </c>
      <c r="S347" s="168" t="str">
        <f>IF(SUM(一般募金!H347)=0,"",SUM(一般募金!H347)/1000)</f>
        <v/>
      </c>
      <c r="T347" s="168" t="str">
        <f>IF(SUM(一般募金!I347)=0,"",SUM(一般募金!I347)/1000)</f>
        <v/>
      </c>
      <c r="U347" s="168" t="str">
        <f>IF(SUM(一般募金!K347)=0,"",SUM(一般募金!K347)/1000)</f>
        <v/>
      </c>
      <c r="V347" s="168" t="str">
        <f>IF(SUM(歳末募金!H347)=0,"",SUM(歳末募金!I347)/1000)</f>
        <v/>
      </c>
      <c r="W347" s="168">
        <f>IF(SUM(センター管理!H347)=0,"",SUM(センター管理!H347)/1000)</f>
        <v>3</v>
      </c>
      <c r="X347" s="168" t="str">
        <f>IF(SUM(センター管理!I347)=0,"",SUM(センター管理!I347)/1000)</f>
        <v/>
      </c>
      <c r="Y347" s="168">
        <f>IF(SUM(センター管理!L347)=0,"",SUM(センター管理!L347)/1000)</f>
        <v>3</v>
      </c>
      <c r="Z347" s="168" t="e">
        <f>IF(SUM(センター管理!#REF!)=0,"",SUM(センター管理!#REF!)/1000)</f>
        <v>#REF!</v>
      </c>
      <c r="AA347" s="168">
        <f>IF(SUM(居宅!H347)=0,"",SUM(居宅!H347)/1000)</f>
        <v>149</v>
      </c>
      <c r="AB347" s="168">
        <f>IF(SUM(居宅!I347)=0,"",SUM(居宅!I347)/1000)</f>
        <v>9</v>
      </c>
      <c r="AC347" s="168">
        <f>IF(SUM(居宅!L347)=0,"",SUM(居宅!L347)/1000)</f>
        <v>64</v>
      </c>
      <c r="AD347" s="168">
        <f>IF(SUM(居宅!AB347)=0,"",SUM(居宅!AB347)/1000)</f>
        <v>7</v>
      </c>
      <c r="AE347" s="168">
        <f>IF(SUM(居宅!AF347)=0,"",SUM(居宅!AF347)/1000)</f>
        <v>44</v>
      </c>
      <c r="AF347" s="168">
        <f>IF(SUM(居宅!AP347)=0,"",SUM(居宅!AP347)/1000)</f>
        <v>14</v>
      </c>
      <c r="AG347" s="168">
        <f>IF(SUM(居宅!AT347)=0,"",SUM(居宅!AT347)/1000)</f>
        <v>11</v>
      </c>
      <c r="AH347" s="168">
        <f>IF(SUM(作業所!H347)=0,"",SUM(作業所!H347)/1000)</f>
        <v>20</v>
      </c>
      <c r="AI347" s="168" t="str">
        <f>IF(SUM(作業所!I347)=0,"",SUM(作業所!I347)/1000)</f>
        <v/>
      </c>
      <c r="AJ347" s="168">
        <f>IF(SUM(作業所!K347)=0,"",SUM(作業所!K347)/1000)</f>
        <v>12</v>
      </c>
      <c r="AK347" s="168">
        <f>IF(SUM(作業所!R347)=0,"",SUM(作業所!R347)/1000)</f>
        <v>8</v>
      </c>
      <c r="AL347" s="621" t="str">
        <f>IF(SUM('市受託(公益)'!H347)=0,"",SUM('市受託(公益)'!H347)/1000)</f>
        <v/>
      </c>
      <c r="AM347" s="603"/>
      <c r="AN347" s="174"/>
      <c r="AO347" s="174"/>
      <c r="AP347" s="174"/>
    </row>
    <row r="348" spans="1:42" ht="13.8" hidden="1" outlineLevel="3">
      <c r="A348" s="170"/>
      <c r="F348" s="178" t="s">
        <v>708</v>
      </c>
      <c r="G348" s="43" t="s">
        <v>712</v>
      </c>
      <c r="H348" s="166">
        <v>3</v>
      </c>
      <c r="I348" s="166">
        <f t="shared" si="10"/>
        <v>228</v>
      </c>
      <c r="J348" s="166">
        <f t="shared" si="11"/>
        <v>225</v>
      </c>
      <c r="K348" s="167">
        <f>IF(SUM(法人!H348)=0,"",SUM(法人!H348)/1000)</f>
        <v>18</v>
      </c>
      <c r="L348" s="168" t="str">
        <f>IF(SUM(地域!H348)=0,"",SUM(地域!H348)/1000)</f>
        <v/>
      </c>
      <c r="M348" s="168">
        <f>IF(SUM(相談!H348)=0,"",SUM(相談!H348)/1000)</f>
        <v>15</v>
      </c>
      <c r="N348" s="168">
        <f>IF(SUM(相談!I348)=0,"",SUM(相談!I348)/1000)</f>
        <v>15</v>
      </c>
      <c r="O348" s="168" t="str">
        <f>IF(SUM(相談!M348)=0,"",SUM(相談!M348)/1000)</f>
        <v/>
      </c>
      <c r="P348" s="168" t="str">
        <f>IF(SUM(相談!Q348)=0,"",SUM(相談!Q348)/1000)</f>
        <v/>
      </c>
      <c r="Q348" s="168" t="str">
        <f>IF(SUM(基金!H348)=0,"",SUM(基金!H348)/1000)</f>
        <v/>
      </c>
      <c r="R348" s="168" t="str">
        <f>IF(SUM(善銀!H348)=0,"",SUM(善銀!H348)/1000)</f>
        <v/>
      </c>
      <c r="S348" s="168" t="str">
        <f>IF(SUM(一般募金!H348)=0,"",SUM(一般募金!H348)/1000)</f>
        <v/>
      </c>
      <c r="T348" s="168" t="str">
        <f>IF(SUM(一般募金!I348)=0,"",SUM(一般募金!I348)/1000)</f>
        <v/>
      </c>
      <c r="U348" s="168" t="str">
        <f>IF(SUM(一般募金!K348)=0,"",SUM(一般募金!K348)/1000)</f>
        <v/>
      </c>
      <c r="V348" s="168" t="str">
        <f>IF(SUM(歳末募金!H348)=0,"",SUM(歳末募金!I348)/1000)</f>
        <v/>
      </c>
      <c r="W348" s="168">
        <f>IF(SUM(センター管理!H348)=0,"",SUM(センター管理!H348)/1000)</f>
        <v>5</v>
      </c>
      <c r="X348" s="168">
        <f>IF(SUM(センター管理!I348)=0,"",SUM(センター管理!I348)/1000)</f>
        <v>2</v>
      </c>
      <c r="Y348" s="168">
        <f>IF(SUM(センター管理!L348)=0,"",SUM(センター管理!L348)/1000)</f>
        <v>3</v>
      </c>
      <c r="Z348" s="168" t="e">
        <f>IF(SUM(センター管理!#REF!)=0,"",SUM(センター管理!#REF!)/1000)</f>
        <v>#REF!</v>
      </c>
      <c r="AA348" s="168">
        <f>IF(SUM(居宅!H348)=0,"",SUM(居宅!H348)/1000)</f>
        <v>170</v>
      </c>
      <c r="AB348" s="168">
        <f>IF(SUM(居宅!I348)=0,"",SUM(居宅!I348)/1000)</f>
        <v>9</v>
      </c>
      <c r="AC348" s="168">
        <f>IF(SUM(居宅!L348)=0,"",SUM(居宅!L348)/1000)</f>
        <v>69</v>
      </c>
      <c r="AD348" s="168">
        <f>IF(SUM(居宅!AB348)=0,"",SUM(居宅!AB348)/1000)</f>
        <v>7</v>
      </c>
      <c r="AE348" s="168">
        <f>IF(SUM(居宅!AF348)=0,"",SUM(居宅!AF348)/1000)</f>
        <v>47</v>
      </c>
      <c r="AF348" s="168">
        <f>IF(SUM(居宅!AP348)=0,"",SUM(居宅!AP348)/1000)</f>
        <v>12</v>
      </c>
      <c r="AG348" s="168">
        <f>IF(SUM(居宅!AT348)=0,"",SUM(居宅!AT348)/1000)</f>
        <v>26</v>
      </c>
      <c r="AH348" s="168">
        <f>IF(SUM(作業所!H348)=0,"",SUM(作業所!H348)/1000)</f>
        <v>20</v>
      </c>
      <c r="AI348" s="168" t="str">
        <f>IF(SUM(作業所!I348)=0,"",SUM(作業所!I348)/1000)</f>
        <v/>
      </c>
      <c r="AJ348" s="168">
        <f>IF(SUM(作業所!K348)=0,"",SUM(作業所!K348)/1000)</f>
        <v>11</v>
      </c>
      <c r="AK348" s="168">
        <f>IF(SUM(作業所!R348)=0,"",SUM(作業所!R348)/1000)</f>
        <v>9</v>
      </c>
      <c r="AL348" s="621" t="str">
        <f>IF(SUM('市受託(公益)'!H348)=0,"",SUM('市受託(公益)'!H348)/1000)</f>
        <v/>
      </c>
      <c r="AM348" s="603"/>
      <c r="AN348" s="174"/>
      <c r="AO348" s="174"/>
      <c r="AP348" s="174"/>
    </row>
    <row r="349" spans="1:42" ht="13.8" hidden="1" outlineLevel="1">
      <c r="A349" s="170"/>
      <c r="D349" s="27" t="s">
        <v>513</v>
      </c>
      <c r="E349" s="47" t="s">
        <v>583</v>
      </c>
      <c r="F349" s="48"/>
      <c r="G349" s="172"/>
      <c r="H349" s="166">
        <v>2743</v>
      </c>
      <c r="I349" s="166">
        <f t="shared" si="10"/>
        <v>2460</v>
      </c>
      <c r="J349" s="166">
        <f t="shared" si="11"/>
        <v>-283</v>
      </c>
      <c r="K349" s="167">
        <f>IF(SUM(法人!H349)=0,"",SUM(法人!H349)/1000)</f>
        <v>725</v>
      </c>
      <c r="L349" s="168">
        <f>IF(SUM(地域!H349)=0,"",SUM(地域!H349)/1000)</f>
        <v>436</v>
      </c>
      <c r="M349" s="168" t="str">
        <f>IF(SUM(相談!H349)=0,"",SUM(相談!H349)/1000)</f>
        <v/>
      </c>
      <c r="N349" s="168" t="str">
        <f>IF(SUM(相談!I349)=0,"",SUM(相談!I349)/1000)</f>
        <v/>
      </c>
      <c r="O349" s="168" t="str">
        <f>IF(SUM(相談!M349)=0,"",SUM(相談!M349)/1000)</f>
        <v/>
      </c>
      <c r="P349" s="168" t="str">
        <f>IF(SUM(相談!Q349)=0,"",SUM(相談!Q349)/1000)</f>
        <v/>
      </c>
      <c r="Q349" s="168" t="str">
        <f>IF(SUM(基金!H349)=0,"",SUM(基金!H349)/1000)</f>
        <v/>
      </c>
      <c r="R349" s="168" t="str">
        <f>IF(SUM(善銀!H349)=0,"",SUM(善銀!H349)/1000)</f>
        <v/>
      </c>
      <c r="S349" s="168" t="str">
        <f>IF(SUM(一般募金!H349)=0,"",SUM(一般募金!H349)/1000)</f>
        <v/>
      </c>
      <c r="T349" s="168" t="str">
        <f>IF(SUM(一般募金!I349)=0,"",SUM(一般募金!I349)/1000)</f>
        <v/>
      </c>
      <c r="U349" s="168" t="str">
        <f>IF(SUM(一般募金!K349)=0,"",SUM(一般募金!K349)/1000)</f>
        <v/>
      </c>
      <c r="V349" s="168" t="str">
        <f>IF(SUM(歳末募金!H349)=0,"",SUM(歳末募金!I349)/1000)</f>
        <v/>
      </c>
      <c r="W349" s="168">
        <f>IF(SUM(センター管理!H349)=0,"",SUM(センター管理!H349)/1000)</f>
        <v>385</v>
      </c>
      <c r="X349" s="168">
        <f>IF(SUM(センター管理!I349)=0,"",SUM(センター管理!I349)/1000)</f>
        <v>262</v>
      </c>
      <c r="Y349" s="168">
        <f>IF(SUM(センター管理!L349)=0,"",SUM(センター管理!L349)/1000)</f>
        <v>123</v>
      </c>
      <c r="Z349" s="168" t="e">
        <f>IF(SUM(センター管理!#REF!)=0,"",SUM(センター管理!#REF!)/1000)</f>
        <v>#REF!</v>
      </c>
      <c r="AA349" s="168">
        <f>IF(SUM(居宅!H349)=0,"",SUM(居宅!H349)/1000)</f>
        <v>490</v>
      </c>
      <c r="AB349" s="168">
        <f>IF(SUM(居宅!I349)=0,"",SUM(居宅!I349)/1000)</f>
        <v>14</v>
      </c>
      <c r="AC349" s="168">
        <f>IF(SUM(居宅!L349)=0,"",SUM(居宅!L349)/1000)</f>
        <v>313</v>
      </c>
      <c r="AD349" s="168">
        <f>IF(SUM(居宅!AB349)=0,"",SUM(居宅!AB349)/1000)</f>
        <v>24</v>
      </c>
      <c r="AE349" s="168">
        <f>IF(SUM(居宅!AF349)=0,"",SUM(居宅!AF349)/1000)</f>
        <v>11</v>
      </c>
      <c r="AF349" s="168">
        <f>IF(SUM(居宅!AP349)=0,"",SUM(居宅!AP349)/1000)</f>
        <v>58</v>
      </c>
      <c r="AG349" s="168">
        <f>IF(SUM(居宅!AT349)=0,"",SUM(居宅!AT349)/1000)</f>
        <v>70</v>
      </c>
      <c r="AH349" s="168">
        <f>IF(SUM(作業所!H349)=0,"",SUM(作業所!H349)/1000)</f>
        <v>424</v>
      </c>
      <c r="AI349" s="168" t="str">
        <f>IF(SUM(作業所!I349)=0,"",SUM(作業所!I349)/1000)</f>
        <v/>
      </c>
      <c r="AJ349" s="168">
        <f>IF(SUM(作業所!K349)=0,"",SUM(作業所!K349)/1000)</f>
        <v>202</v>
      </c>
      <c r="AK349" s="168">
        <f>IF(SUM(作業所!R349)=0,"",SUM(作業所!R349)/1000)</f>
        <v>222</v>
      </c>
      <c r="AL349" s="621" t="str">
        <f>IF(SUM('市受託(公益)'!H349)=0,"",SUM('市受託(公益)'!H349)/1000)</f>
        <v/>
      </c>
      <c r="AM349" s="603" t="str">
        <f>IF(SUM('市受託(公益)'!I349)=0,"",SUM('市受託(公益)'!I349)/1000)</f>
        <v/>
      </c>
      <c r="AN349" s="174" t="str">
        <f>IF(SUM('市受託(公益)'!K349)=0,"",SUM('市受託(公益)'!K349)/1000)</f>
        <v/>
      </c>
      <c r="AO349" s="174" t="str">
        <f>IF(SUM('市受託(公益)'!M349)=0,"",SUM('市受託(公益)'!M349)/1000)</f>
        <v/>
      </c>
      <c r="AP349" s="174" t="e">
        <f>IF(SUM('市受託(公益)'!#REF!)=0,"",SUM('市受託(公益)'!#REF!)/1000)</f>
        <v>#REF!</v>
      </c>
    </row>
    <row r="350" spans="1:42" ht="13.8" hidden="1" outlineLevel="3">
      <c r="A350" s="170"/>
      <c r="F350" s="178" t="s">
        <v>705</v>
      </c>
      <c r="G350" s="43" t="s">
        <v>840</v>
      </c>
      <c r="H350" s="166">
        <v>174</v>
      </c>
      <c r="I350" s="166">
        <f t="shared" si="10"/>
        <v>174</v>
      </c>
      <c r="J350" s="166">
        <f t="shared" si="11"/>
        <v>0</v>
      </c>
      <c r="K350" s="167" t="str">
        <f>IF(SUM(法人!H350)=0,"",SUM(法人!H350)/1000)</f>
        <v/>
      </c>
      <c r="L350" s="168" t="str">
        <f>IF(SUM(地域!H350)=0,"",SUM(地域!H350)/1000)</f>
        <v/>
      </c>
      <c r="M350" s="168" t="str">
        <f>IF(SUM(相談!H350)=0,"",SUM(相談!H350)/1000)</f>
        <v/>
      </c>
      <c r="N350" s="168" t="str">
        <f>IF(SUM(相談!I350)=0,"",SUM(相談!I350)/1000)</f>
        <v/>
      </c>
      <c r="O350" s="168" t="str">
        <f>IF(SUM(相談!M350)=0,"",SUM(相談!M350)/1000)</f>
        <v/>
      </c>
      <c r="P350" s="168" t="str">
        <f>IF(SUM(相談!Q350)=0,"",SUM(相談!Q350)/1000)</f>
        <v/>
      </c>
      <c r="Q350" s="168" t="str">
        <f>IF(SUM(基金!H350)=0,"",SUM(基金!H350)/1000)</f>
        <v/>
      </c>
      <c r="R350" s="168" t="str">
        <f>IF(SUM(善銀!H350)=0,"",SUM(善銀!H350)/1000)</f>
        <v/>
      </c>
      <c r="S350" s="168" t="str">
        <f>IF(SUM(一般募金!H350)=0,"",SUM(一般募金!H350)/1000)</f>
        <v/>
      </c>
      <c r="T350" s="168" t="str">
        <f>IF(SUM(一般募金!I350)=0,"",SUM(一般募金!I350)/1000)</f>
        <v/>
      </c>
      <c r="U350" s="168" t="str">
        <f>IF(SUM(一般募金!K350)=0,"",SUM(一般募金!K350)/1000)</f>
        <v/>
      </c>
      <c r="V350" s="168" t="str">
        <f>IF(SUM(歳末募金!H350)=0,"",SUM(歳末募金!I350)/1000)</f>
        <v/>
      </c>
      <c r="W350" s="168" t="str">
        <f>IF(SUM(センター管理!H350)=0,"",SUM(センター管理!H350)/1000)</f>
        <v/>
      </c>
      <c r="X350" s="168" t="str">
        <f>IF(SUM(センター管理!I350)=0,"",SUM(センター管理!I350)/1000)</f>
        <v/>
      </c>
      <c r="Y350" s="168" t="str">
        <f>IF(SUM(センター管理!L350)=0,"",SUM(センター管理!L350)/1000)</f>
        <v/>
      </c>
      <c r="Z350" s="168" t="e">
        <f>IF(SUM(センター管理!#REF!)=0,"",SUM(センター管理!#REF!)/1000)</f>
        <v>#REF!</v>
      </c>
      <c r="AA350" s="168" t="str">
        <f>IF(SUM(居宅!H350)=0,"",SUM(居宅!H350)/1000)</f>
        <v/>
      </c>
      <c r="AB350" s="168" t="str">
        <f>IF(SUM(居宅!I350)=0,"",SUM(居宅!I350)/1000)</f>
        <v/>
      </c>
      <c r="AC350" s="168" t="str">
        <f>IF(SUM(居宅!L350)=0,"",SUM(居宅!L350)/1000)</f>
        <v/>
      </c>
      <c r="AD350" s="168" t="str">
        <f>IF(SUM(居宅!AB350)=0,"",SUM(居宅!AB350)/1000)</f>
        <v/>
      </c>
      <c r="AE350" s="168" t="str">
        <f>IF(SUM(居宅!AF350)=0,"",SUM(居宅!AF350)/1000)</f>
        <v/>
      </c>
      <c r="AF350" s="168" t="str">
        <f>IF(SUM(居宅!AP350)=0,"",SUM(居宅!AP350)/1000)</f>
        <v/>
      </c>
      <c r="AG350" s="168" t="str">
        <f>IF(SUM(居宅!AT350)=0,"",SUM(居宅!AT350)/1000)</f>
        <v/>
      </c>
      <c r="AH350" s="168">
        <f>IF(SUM(作業所!H350)=0,"",SUM(作業所!H350)/1000)</f>
        <v>174</v>
      </c>
      <c r="AI350" s="168" t="str">
        <f>IF(SUM(作業所!I350)=0,"",SUM(作業所!I350)/1000)</f>
        <v/>
      </c>
      <c r="AJ350" s="168" t="str">
        <f>IF(SUM(作業所!K350)=0,"",SUM(作業所!K350)/1000)</f>
        <v/>
      </c>
      <c r="AK350" s="168">
        <f>IF(SUM(作業所!R350)=0,"",SUM(作業所!R350)/1000)</f>
        <v>174</v>
      </c>
      <c r="AL350" s="621" t="str">
        <f>IF(SUM('市受託(公益)'!H350)=0,"",SUM('市受託(公益)'!H350)/1000)</f>
        <v/>
      </c>
      <c r="AM350" s="603"/>
      <c r="AN350" s="174"/>
      <c r="AO350" s="174"/>
      <c r="AP350" s="174"/>
    </row>
    <row r="351" spans="1:42" ht="13.8" hidden="1" outlineLevel="3">
      <c r="A351" s="170"/>
      <c r="F351" s="178" t="s">
        <v>706</v>
      </c>
      <c r="G351" s="43" t="s">
        <v>841</v>
      </c>
      <c r="H351" s="166">
        <v>542</v>
      </c>
      <c r="I351" s="166">
        <v>0</v>
      </c>
      <c r="J351" s="166">
        <f t="shared" si="11"/>
        <v>-542</v>
      </c>
      <c r="K351" s="167" t="str">
        <f>IF(SUM(法人!H351)=0,"",SUM(法人!H351)/1000)</f>
        <v/>
      </c>
      <c r="L351" s="168" t="str">
        <f>IF(SUM(地域!H351)=0,"",SUM(地域!H351)/1000)</f>
        <v/>
      </c>
      <c r="M351" s="168" t="str">
        <f>IF(SUM(相談!H351)=0,"",SUM(相談!H351)/1000)</f>
        <v/>
      </c>
      <c r="N351" s="168" t="str">
        <f>IF(SUM(相談!I351)=0,"",SUM(相談!I351)/1000)</f>
        <v/>
      </c>
      <c r="O351" s="168" t="str">
        <f>IF(SUM(相談!M351)=0,"",SUM(相談!M351)/1000)</f>
        <v/>
      </c>
      <c r="P351" s="168" t="str">
        <f>IF(SUM(相談!Q351)=0,"",SUM(相談!Q351)/1000)</f>
        <v/>
      </c>
      <c r="Q351" s="168" t="str">
        <f>IF(SUM(基金!H351)=0,"",SUM(基金!H351)/1000)</f>
        <v/>
      </c>
      <c r="R351" s="168" t="str">
        <f>IF(SUM(善銀!H351)=0,"",SUM(善銀!H351)/1000)</f>
        <v/>
      </c>
      <c r="S351" s="168" t="str">
        <f>IF(SUM(一般募金!H351)=0,"",SUM(一般募金!H351)/1000)</f>
        <v/>
      </c>
      <c r="T351" s="168" t="str">
        <f>IF(SUM(一般募金!I351)=0,"",SUM(一般募金!I351)/1000)</f>
        <v/>
      </c>
      <c r="U351" s="168" t="str">
        <f>IF(SUM(一般募金!K351)=0,"",SUM(一般募金!K351)/1000)</f>
        <v/>
      </c>
      <c r="V351" s="168" t="str">
        <f>IF(SUM(歳末募金!H351)=0,"",SUM(歳末募金!I351)/1000)</f>
        <v/>
      </c>
      <c r="W351" s="168" t="str">
        <f>IF(SUM(センター管理!H351)=0,"",SUM(センター管理!H351)/1000)</f>
        <v/>
      </c>
      <c r="X351" s="168" t="str">
        <f>IF(SUM(センター管理!I351)=0,"",SUM(センター管理!I351)/1000)</f>
        <v/>
      </c>
      <c r="Y351" s="168" t="str">
        <f>IF(SUM(センター管理!L351)=0,"",SUM(センター管理!L351)/1000)</f>
        <v/>
      </c>
      <c r="Z351" s="168" t="e">
        <f>IF(SUM(センター管理!#REF!)=0,"",SUM(センター管理!#REF!)/1000)</f>
        <v>#REF!</v>
      </c>
      <c r="AA351" s="168" t="str">
        <f>IF(SUM(居宅!H351)=0,"",SUM(居宅!H351)/1000)</f>
        <v/>
      </c>
      <c r="AB351" s="168" t="str">
        <f>IF(SUM(居宅!I351)=0,"",SUM(居宅!I351)/1000)</f>
        <v/>
      </c>
      <c r="AC351" s="168" t="str">
        <f>IF(SUM(居宅!L351)=0,"",SUM(居宅!L351)/1000)</f>
        <v/>
      </c>
      <c r="AD351" s="168" t="str">
        <f>IF(SUM(居宅!AB351)=0,"",SUM(居宅!AB351)/1000)</f>
        <v/>
      </c>
      <c r="AE351" s="168" t="str">
        <f>IF(SUM(居宅!AF351)=0,"",SUM(居宅!AF351)/1000)</f>
        <v/>
      </c>
      <c r="AF351" s="168" t="str">
        <f>IF(SUM(居宅!AP351)=0,"",SUM(居宅!AP351)/1000)</f>
        <v/>
      </c>
      <c r="AG351" s="168" t="str">
        <f>IF(SUM(居宅!AT351)=0,"",SUM(居宅!AT351)/1000)</f>
        <v/>
      </c>
      <c r="AH351" s="168" t="str">
        <f>IF(SUM(作業所!H351)=0,"",SUM(作業所!H351)/1000)</f>
        <v/>
      </c>
      <c r="AI351" s="168" t="str">
        <f>IF(SUM(作業所!I351)=0,"",SUM(作業所!I351)/1000)</f>
        <v/>
      </c>
      <c r="AJ351" s="168" t="str">
        <f>IF(SUM(作業所!K351)=0,"",SUM(作業所!K351)/1000)</f>
        <v/>
      </c>
      <c r="AK351" s="168" t="str">
        <f>IF(SUM(作業所!R351)=0,"",SUM(作業所!R351)/1000)</f>
        <v/>
      </c>
      <c r="AL351" s="621" t="str">
        <f>IF(SUM('市受託(公益)'!H351)=0,"",SUM('市受託(公益)'!H351)/1000)</f>
        <v/>
      </c>
      <c r="AM351" s="603"/>
      <c r="AN351" s="174"/>
      <c r="AO351" s="174"/>
      <c r="AP351" s="174"/>
    </row>
    <row r="352" spans="1:42" ht="13.8" hidden="1" outlineLevel="3">
      <c r="A352" s="170"/>
      <c r="F352" s="178" t="s">
        <v>703</v>
      </c>
      <c r="G352" s="43" t="s">
        <v>804</v>
      </c>
      <c r="H352" s="166">
        <v>177</v>
      </c>
      <c r="I352" s="166">
        <f t="shared" si="10"/>
        <v>177</v>
      </c>
      <c r="J352" s="166">
        <f t="shared" si="11"/>
        <v>0</v>
      </c>
      <c r="K352" s="167">
        <f>IF(SUM(法人!H352)=0,"",SUM(法人!H352)/1000)</f>
        <v>67</v>
      </c>
      <c r="L352" s="168">
        <f>IF(SUM(地域!H352)=0,"",SUM(地域!H352)/1000)</f>
        <v>54</v>
      </c>
      <c r="M352" s="168" t="str">
        <f>IF(SUM(相談!H352)=0,"",SUM(相談!H352)/1000)</f>
        <v/>
      </c>
      <c r="N352" s="168" t="str">
        <f>IF(SUM(相談!I352)=0,"",SUM(相談!I352)/1000)</f>
        <v/>
      </c>
      <c r="O352" s="168" t="str">
        <f>IF(SUM(相談!M352)=0,"",SUM(相談!M352)/1000)</f>
        <v/>
      </c>
      <c r="P352" s="168" t="str">
        <f>IF(SUM(相談!Q352)=0,"",SUM(相談!Q352)/1000)</f>
        <v/>
      </c>
      <c r="Q352" s="168" t="str">
        <f>IF(SUM(基金!H352)=0,"",SUM(基金!H352)/1000)</f>
        <v/>
      </c>
      <c r="R352" s="168" t="str">
        <f>IF(SUM(善銀!H352)=0,"",SUM(善銀!H352)/1000)</f>
        <v/>
      </c>
      <c r="S352" s="168" t="str">
        <f>IF(SUM(一般募金!H352)=0,"",SUM(一般募金!H352)/1000)</f>
        <v/>
      </c>
      <c r="T352" s="168" t="str">
        <f>IF(SUM(一般募金!I352)=0,"",SUM(一般募金!I352)/1000)</f>
        <v/>
      </c>
      <c r="U352" s="168" t="str">
        <f>IF(SUM(一般募金!K352)=0,"",SUM(一般募金!K352)/1000)</f>
        <v/>
      </c>
      <c r="V352" s="168" t="str">
        <f>IF(SUM(歳末募金!H352)=0,"",SUM(歳末募金!I352)/1000)</f>
        <v/>
      </c>
      <c r="W352" s="168" t="str">
        <f>IF(SUM(センター管理!H352)=0,"",SUM(センター管理!H352)/1000)</f>
        <v/>
      </c>
      <c r="X352" s="168" t="str">
        <f>IF(SUM(センター管理!I352)=0,"",SUM(センター管理!I352)/1000)</f>
        <v/>
      </c>
      <c r="Y352" s="168" t="str">
        <f>IF(SUM(センター管理!L352)=0,"",SUM(センター管理!L352)/1000)</f>
        <v/>
      </c>
      <c r="Z352" s="168" t="e">
        <f>IF(SUM(センター管理!#REF!)=0,"",SUM(センター管理!#REF!)/1000)</f>
        <v>#REF!</v>
      </c>
      <c r="AA352" s="168">
        <f>IF(SUM(居宅!H352)=0,"",SUM(居宅!H352)/1000)</f>
        <v>56</v>
      </c>
      <c r="AB352" s="168">
        <f>IF(SUM(居宅!I352)=0,"",SUM(居宅!I352)/1000)</f>
        <v>14</v>
      </c>
      <c r="AC352" s="168">
        <f>IF(SUM(居宅!L352)=0,"",SUM(居宅!L352)/1000)</f>
        <v>42</v>
      </c>
      <c r="AD352" s="168" t="str">
        <f>IF(SUM(居宅!AB352)=0,"",SUM(居宅!AB352)/1000)</f>
        <v/>
      </c>
      <c r="AE352" s="168" t="str">
        <f>IF(SUM(居宅!AF352)=0,"",SUM(居宅!AF352)/1000)</f>
        <v/>
      </c>
      <c r="AF352" s="168" t="str">
        <f>IF(SUM(居宅!AP352)=0,"",SUM(居宅!AP352)/1000)</f>
        <v/>
      </c>
      <c r="AG352" s="168" t="str">
        <f>IF(SUM(居宅!AT352)=0,"",SUM(居宅!AT352)/1000)</f>
        <v/>
      </c>
      <c r="AH352" s="168" t="str">
        <f>IF(SUM(作業所!H352)=0,"",SUM(作業所!H352)/1000)</f>
        <v/>
      </c>
      <c r="AI352" s="168" t="str">
        <f>IF(SUM(作業所!I352)=0,"",SUM(作業所!I352)/1000)</f>
        <v/>
      </c>
      <c r="AJ352" s="168" t="str">
        <f>IF(SUM(作業所!K352)=0,"",SUM(作業所!K352)/1000)</f>
        <v/>
      </c>
      <c r="AK352" s="168" t="str">
        <f>IF(SUM(作業所!R352)=0,"",SUM(作業所!R352)/1000)</f>
        <v/>
      </c>
      <c r="AL352" s="621" t="str">
        <f>IF(SUM('市受託(公益)'!H352)=0,"",SUM('市受託(公益)'!H352)/1000)</f>
        <v/>
      </c>
      <c r="AM352" s="603"/>
      <c r="AN352" s="174"/>
      <c r="AO352" s="174"/>
      <c r="AP352" s="174"/>
    </row>
    <row r="353" spans="1:42" ht="13.8" hidden="1" outlineLevel="3">
      <c r="A353" s="170"/>
      <c r="F353" s="178" t="s">
        <v>707</v>
      </c>
      <c r="G353" s="43" t="s">
        <v>808</v>
      </c>
      <c r="H353" s="166">
        <v>309</v>
      </c>
      <c r="I353" s="166">
        <f t="shared" si="10"/>
        <v>264</v>
      </c>
      <c r="J353" s="166">
        <f t="shared" si="11"/>
        <v>-45</v>
      </c>
      <c r="K353" s="167">
        <f>IF(SUM(法人!H353)=0,"",SUM(法人!H353)/1000)</f>
        <v>3</v>
      </c>
      <c r="L353" s="168">
        <f>IF(SUM(地域!H353)=0,"",SUM(地域!H353)/1000)</f>
        <v>176</v>
      </c>
      <c r="M353" s="168" t="str">
        <f>IF(SUM(相談!H353)=0,"",SUM(相談!H353)/1000)</f>
        <v/>
      </c>
      <c r="N353" s="168" t="str">
        <f>IF(SUM(相談!I353)=0,"",SUM(相談!I353)/1000)</f>
        <v/>
      </c>
      <c r="O353" s="168" t="str">
        <f>IF(SUM(相談!M353)=0,"",SUM(相談!M353)/1000)</f>
        <v/>
      </c>
      <c r="P353" s="168" t="str">
        <f>IF(SUM(相談!Q353)=0,"",SUM(相談!Q353)/1000)</f>
        <v/>
      </c>
      <c r="Q353" s="168" t="str">
        <f>IF(SUM(基金!H353)=0,"",SUM(基金!H353)/1000)</f>
        <v/>
      </c>
      <c r="R353" s="168" t="str">
        <f>IF(SUM(善銀!H353)=0,"",SUM(善銀!H353)/1000)</f>
        <v/>
      </c>
      <c r="S353" s="168" t="str">
        <f>IF(SUM(一般募金!H353)=0,"",SUM(一般募金!H353)/1000)</f>
        <v/>
      </c>
      <c r="T353" s="168" t="str">
        <f>IF(SUM(一般募金!I353)=0,"",SUM(一般募金!I353)/1000)</f>
        <v/>
      </c>
      <c r="U353" s="168" t="str">
        <f>IF(SUM(一般募金!K353)=0,"",SUM(一般募金!K353)/1000)</f>
        <v/>
      </c>
      <c r="V353" s="168" t="str">
        <f>IF(SUM(歳末募金!H353)=0,"",SUM(歳末募金!I353)/1000)</f>
        <v/>
      </c>
      <c r="W353" s="168">
        <f>IF(SUM(センター管理!H353)=0,"",SUM(センター管理!H353)/1000)</f>
        <v>7</v>
      </c>
      <c r="X353" s="168" t="str">
        <f>IF(SUM(センター管理!I353)=0,"",SUM(センター管理!I353)/1000)</f>
        <v/>
      </c>
      <c r="Y353" s="168">
        <f>IF(SUM(センター管理!L353)=0,"",SUM(センター管理!L353)/1000)</f>
        <v>7</v>
      </c>
      <c r="Z353" s="168" t="e">
        <f>IF(SUM(センター管理!#REF!)=0,"",SUM(センター管理!#REF!)/1000)</f>
        <v>#REF!</v>
      </c>
      <c r="AA353" s="168">
        <f>IF(SUM(居宅!H353)=0,"",SUM(居宅!H353)/1000)</f>
        <v>78</v>
      </c>
      <c r="AB353" s="168" t="str">
        <f>IF(SUM(居宅!I353)=0,"",SUM(居宅!I353)/1000)</f>
        <v/>
      </c>
      <c r="AC353" s="168">
        <f>IF(SUM(居宅!L353)=0,"",SUM(居宅!L353)/1000)</f>
        <v>67</v>
      </c>
      <c r="AD353" s="168" t="str">
        <f>IF(SUM(居宅!AB353)=0,"",SUM(居宅!AB353)/1000)</f>
        <v/>
      </c>
      <c r="AE353" s="168">
        <f>IF(SUM(居宅!AF353)=0,"",SUM(居宅!AF353)/1000)</f>
        <v>11</v>
      </c>
      <c r="AF353" s="168" t="str">
        <f>IF(SUM(居宅!AP353)=0,"",SUM(居宅!AP353)/1000)</f>
        <v/>
      </c>
      <c r="AG353" s="168" t="str">
        <f>IF(SUM(居宅!AT353)=0,"",SUM(居宅!AT353)/1000)</f>
        <v/>
      </c>
      <c r="AH353" s="168" t="str">
        <f>IF(SUM(作業所!H353)=0,"",SUM(作業所!H353)/1000)</f>
        <v/>
      </c>
      <c r="AI353" s="168" t="str">
        <f>IF(SUM(作業所!I353)=0,"",SUM(作業所!I353)/1000)</f>
        <v/>
      </c>
      <c r="AJ353" s="168" t="str">
        <f>IF(SUM(作業所!K353)=0,"",SUM(作業所!K353)/1000)</f>
        <v/>
      </c>
      <c r="AK353" s="168" t="str">
        <f>IF(SUM(作業所!R353)=0,"",SUM(作業所!R353)/1000)</f>
        <v/>
      </c>
      <c r="AL353" s="621" t="str">
        <f>IF(SUM('市受託(公益)'!H353)=0,"",SUM('市受託(公益)'!H353)/1000)</f>
        <v/>
      </c>
      <c r="AM353" s="603"/>
      <c r="AN353" s="174"/>
      <c r="AO353" s="174"/>
      <c r="AP353" s="174"/>
    </row>
    <row r="354" spans="1:42" ht="13.8" hidden="1" outlineLevel="3">
      <c r="A354" s="170"/>
      <c r="F354" s="178" t="s">
        <v>713</v>
      </c>
      <c r="G354" s="43" t="s">
        <v>842</v>
      </c>
      <c r="H354" s="166">
        <v>92</v>
      </c>
      <c r="I354" s="166">
        <f t="shared" si="10"/>
        <v>70</v>
      </c>
      <c r="J354" s="166">
        <f t="shared" si="11"/>
        <v>-22</v>
      </c>
      <c r="K354" s="167" t="str">
        <f>IF(SUM(法人!H354)=0,"",SUM(法人!H354)/1000)</f>
        <v/>
      </c>
      <c r="L354" s="168" t="str">
        <f>IF(SUM(地域!H354)=0,"",SUM(地域!H354)/1000)</f>
        <v/>
      </c>
      <c r="M354" s="168" t="str">
        <f>IF(SUM(相談!H354)=0,"",SUM(相談!H354)/1000)</f>
        <v/>
      </c>
      <c r="N354" s="168" t="str">
        <f>IF(SUM(相談!I354)=0,"",SUM(相談!I354)/1000)</f>
        <v/>
      </c>
      <c r="O354" s="168" t="str">
        <f>IF(SUM(相談!M354)=0,"",SUM(相談!M354)/1000)</f>
        <v/>
      </c>
      <c r="P354" s="168" t="str">
        <f>IF(SUM(相談!Q354)=0,"",SUM(相談!Q354)/1000)</f>
        <v/>
      </c>
      <c r="Q354" s="168" t="str">
        <f>IF(SUM(基金!H354)=0,"",SUM(基金!H354)/1000)</f>
        <v/>
      </c>
      <c r="R354" s="168" t="str">
        <f>IF(SUM(善銀!H354)=0,"",SUM(善銀!H354)/1000)</f>
        <v/>
      </c>
      <c r="S354" s="168" t="str">
        <f>IF(SUM(一般募金!H354)=0,"",SUM(一般募金!H354)/1000)</f>
        <v/>
      </c>
      <c r="T354" s="168" t="str">
        <f>IF(SUM(一般募金!I354)=0,"",SUM(一般募金!I354)/1000)</f>
        <v/>
      </c>
      <c r="U354" s="168" t="str">
        <f>IF(SUM(一般募金!K354)=0,"",SUM(一般募金!K354)/1000)</f>
        <v/>
      </c>
      <c r="V354" s="168" t="str">
        <f>IF(SUM(歳末募金!H354)=0,"",SUM(歳末募金!I354)/1000)</f>
        <v/>
      </c>
      <c r="W354" s="168" t="str">
        <f>IF(SUM(センター管理!H354)=0,"",SUM(センター管理!H354)/1000)</f>
        <v/>
      </c>
      <c r="X354" s="168" t="str">
        <f>IF(SUM(センター管理!I354)=0,"",SUM(センター管理!I354)/1000)</f>
        <v/>
      </c>
      <c r="Y354" s="168" t="str">
        <f>IF(SUM(センター管理!L354)=0,"",SUM(センター管理!L354)/1000)</f>
        <v/>
      </c>
      <c r="Z354" s="168" t="e">
        <f>IF(SUM(センター管理!#REF!)=0,"",SUM(センター管理!#REF!)/1000)</f>
        <v>#REF!</v>
      </c>
      <c r="AA354" s="168">
        <f>IF(SUM(居宅!H354)=0,"",SUM(居宅!H354)/1000)</f>
        <v>70</v>
      </c>
      <c r="AB354" s="168" t="str">
        <f>IF(SUM(居宅!I354)=0,"",SUM(居宅!I354)/1000)</f>
        <v/>
      </c>
      <c r="AC354" s="168" t="str">
        <f>IF(SUM(居宅!L354)=0,"",SUM(居宅!L354)/1000)</f>
        <v/>
      </c>
      <c r="AD354" s="168" t="str">
        <f>IF(SUM(居宅!AB354)=0,"",SUM(居宅!AB354)/1000)</f>
        <v/>
      </c>
      <c r="AE354" s="168" t="str">
        <f>IF(SUM(居宅!AF354)=0,"",SUM(居宅!AF354)/1000)</f>
        <v/>
      </c>
      <c r="AF354" s="168" t="str">
        <f>IF(SUM(居宅!AP354)=0,"",SUM(居宅!AP354)/1000)</f>
        <v/>
      </c>
      <c r="AG354" s="168">
        <f>IF(SUM(居宅!AT354)=0,"",SUM(居宅!AT354)/1000)</f>
        <v>70</v>
      </c>
      <c r="AH354" s="168" t="str">
        <f>IF(SUM(作業所!H354)=0,"",SUM(作業所!H354)/1000)</f>
        <v/>
      </c>
      <c r="AI354" s="168" t="str">
        <f>IF(SUM(作業所!I354)=0,"",SUM(作業所!I354)/1000)</f>
        <v/>
      </c>
      <c r="AJ354" s="168" t="str">
        <f>IF(SUM(作業所!K354)=0,"",SUM(作業所!K354)/1000)</f>
        <v/>
      </c>
      <c r="AK354" s="168" t="str">
        <f>IF(SUM(作業所!R354)=0,"",SUM(作業所!R354)/1000)</f>
        <v/>
      </c>
      <c r="AL354" s="621" t="str">
        <f>IF(SUM('市受託(公益)'!H354)=0,"",SUM('市受託(公益)'!H354)/1000)</f>
        <v/>
      </c>
      <c r="AM354" s="603"/>
      <c r="AN354" s="174"/>
      <c r="AO354" s="174"/>
      <c r="AP354" s="174"/>
    </row>
    <row r="355" spans="1:42" ht="13.8" hidden="1" outlineLevel="3">
      <c r="A355" s="170"/>
      <c r="F355" s="178" t="s">
        <v>714</v>
      </c>
      <c r="G355" s="43" t="s">
        <v>843</v>
      </c>
      <c r="H355" s="166">
        <v>154</v>
      </c>
      <c r="I355" s="166">
        <v>0</v>
      </c>
      <c r="J355" s="166">
        <f t="shared" si="11"/>
        <v>-154</v>
      </c>
      <c r="K355" s="167" t="str">
        <f>IF(SUM(法人!H355)=0,"",SUM(法人!H355)/1000)</f>
        <v/>
      </c>
      <c r="L355" s="168" t="str">
        <f>IF(SUM(地域!H355)=0,"",SUM(地域!H355)/1000)</f>
        <v/>
      </c>
      <c r="M355" s="168" t="str">
        <f>IF(SUM(相談!H355)=0,"",SUM(相談!H355)/1000)</f>
        <v/>
      </c>
      <c r="N355" s="168" t="str">
        <f>IF(SUM(相談!I355)=0,"",SUM(相談!I355)/1000)</f>
        <v/>
      </c>
      <c r="O355" s="168" t="str">
        <f>IF(SUM(相談!M355)=0,"",SUM(相談!M355)/1000)</f>
        <v/>
      </c>
      <c r="P355" s="168" t="str">
        <f>IF(SUM(相談!Q355)=0,"",SUM(相談!Q355)/1000)</f>
        <v/>
      </c>
      <c r="Q355" s="168" t="str">
        <f>IF(SUM(基金!H355)=0,"",SUM(基金!H355)/1000)</f>
        <v/>
      </c>
      <c r="R355" s="168" t="str">
        <f>IF(SUM(善銀!H355)=0,"",SUM(善銀!H355)/1000)</f>
        <v/>
      </c>
      <c r="S355" s="168" t="str">
        <f>IF(SUM(一般募金!H355)=0,"",SUM(一般募金!H355)/1000)</f>
        <v/>
      </c>
      <c r="T355" s="168" t="str">
        <f>IF(SUM(一般募金!I355)=0,"",SUM(一般募金!I355)/1000)</f>
        <v/>
      </c>
      <c r="U355" s="168" t="str">
        <f>IF(SUM(一般募金!K355)=0,"",SUM(一般募金!K355)/1000)</f>
        <v/>
      </c>
      <c r="V355" s="168" t="str">
        <f>IF(SUM(歳末募金!H355)=0,"",SUM(歳末募金!I355)/1000)</f>
        <v/>
      </c>
      <c r="W355" s="168" t="str">
        <f>IF(SUM(センター管理!H355)=0,"",SUM(センター管理!H355)/1000)</f>
        <v/>
      </c>
      <c r="X355" s="168" t="str">
        <f>IF(SUM(センター管理!I355)=0,"",SUM(センター管理!I355)/1000)</f>
        <v/>
      </c>
      <c r="Y355" s="168" t="str">
        <f>IF(SUM(センター管理!L355)=0,"",SUM(センター管理!L355)/1000)</f>
        <v/>
      </c>
      <c r="Z355" s="168" t="e">
        <f>IF(SUM(センター管理!#REF!)=0,"",SUM(センター管理!#REF!)/1000)</f>
        <v>#REF!</v>
      </c>
      <c r="AA355" s="168" t="str">
        <f>IF(SUM(居宅!H355)=0,"",SUM(居宅!H355)/1000)</f>
        <v/>
      </c>
      <c r="AB355" s="168" t="str">
        <f>IF(SUM(居宅!I355)=0,"",SUM(居宅!I355)/1000)</f>
        <v/>
      </c>
      <c r="AC355" s="168" t="str">
        <f>IF(SUM(居宅!L355)=0,"",SUM(居宅!L355)/1000)</f>
        <v/>
      </c>
      <c r="AD355" s="168" t="str">
        <f>IF(SUM(居宅!AB355)=0,"",SUM(居宅!AB355)/1000)</f>
        <v/>
      </c>
      <c r="AE355" s="168" t="str">
        <f>IF(SUM(居宅!AF355)=0,"",SUM(居宅!AF355)/1000)</f>
        <v/>
      </c>
      <c r="AF355" s="168" t="str">
        <f>IF(SUM(居宅!AP355)=0,"",SUM(居宅!AP355)/1000)</f>
        <v/>
      </c>
      <c r="AG355" s="168" t="str">
        <f>IF(SUM(居宅!AT355)=0,"",SUM(居宅!AT355)/1000)</f>
        <v/>
      </c>
      <c r="AH355" s="168" t="str">
        <f>IF(SUM(作業所!H355)=0,"",SUM(作業所!H355)/1000)</f>
        <v/>
      </c>
      <c r="AI355" s="168" t="str">
        <f>IF(SUM(作業所!I355)=0,"",SUM(作業所!I355)/1000)</f>
        <v/>
      </c>
      <c r="AJ355" s="168" t="str">
        <f>IF(SUM(作業所!K355)=0,"",SUM(作業所!K355)/1000)</f>
        <v/>
      </c>
      <c r="AK355" s="168" t="str">
        <f>IF(SUM(作業所!R355)=0,"",SUM(作業所!R355)/1000)</f>
        <v/>
      </c>
      <c r="AL355" s="621" t="str">
        <f>IF(SUM('市受託(公益)'!H355)=0,"",SUM('市受託(公益)'!H355)/1000)</f>
        <v/>
      </c>
      <c r="AM355" s="603"/>
      <c r="AN355" s="174"/>
      <c r="AO355" s="174"/>
      <c r="AP355" s="174"/>
    </row>
    <row r="356" spans="1:42" ht="13.8" hidden="1" outlineLevel="3">
      <c r="A356" s="170"/>
      <c r="F356" s="178" t="s">
        <v>801</v>
      </c>
      <c r="G356" s="43" t="s">
        <v>806</v>
      </c>
      <c r="H356" s="166">
        <v>70</v>
      </c>
      <c r="I356" s="166">
        <f t="shared" si="10"/>
        <v>70</v>
      </c>
      <c r="J356" s="166">
        <f t="shared" si="11"/>
        <v>0</v>
      </c>
      <c r="K356" s="167" t="str">
        <f>IF(SUM(法人!H356)=0,"",SUM(法人!H356)/1000)</f>
        <v/>
      </c>
      <c r="L356" s="168" t="str">
        <f>IF(SUM(地域!H356)=0,"",SUM(地域!H356)/1000)</f>
        <v/>
      </c>
      <c r="M356" s="168" t="str">
        <f>IF(SUM(相談!H356)=0,"",SUM(相談!H356)/1000)</f>
        <v/>
      </c>
      <c r="N356" s="168" t="str">
        <f>IF(SUM(相談!I356)=0,"",SUM(相談!I356)/1000)</f>
        <v/>
      </c>
      <c r="O356" s="168" t="str">
        <f>IF(SUM(相談!M356)=0,"",SUM(相談!M356)/1000)</f>
        <v/>
      </c>
      <c r="P356" s="168" t="str">
        <f>IF(SUM(相談!Q356)=0,"",SUM(相談!Q356)/1000)</f>
        <v/>
      </c>
      <c r="Q356" s="168" t="str">
        <f>IF(SUM(基金!H356)=0,"",SUM(基金!H356)/1000)</f>
        <v/>
      </c>
      <c r="R356" s="168" t="str">
        <f>IF(SUM(善銀!H356)=0,"",SUM(善銀!H356)/1000)</f>
        <v/>
      </c>
      <c r="S356" s="168" t="str">
        <f>IF(SUM(一般募金!H356)=0,"",SUM(一般募金!H356)/1000)</f>
        <v/>
      </c>
      <c r="T356" s="168" t="str">
        <f>IF(SUM(一般募金!I356)=0,"",SUM(一般募金!I356)/1000)</f>
        <v/>
      </c>
      <c r="U356" s="168" t="str">
        <f>IF(SUM(一般募金!K356)=0,"",SUM(一般募金!K356)/1000)</f>
        <v/>
      </c>
      <c r="V356" s="168" t="str">
        <f>IF(SUM(歳末募金!H356)=0,"",SUM(歳末募金!I356)/1000)</f>
        <v/>
      </c>
      <c r="W356" s="168">
        <f>IF(SUM(センター管理!H356)=0,"",SUM(センター管理!H356)/1000)</f>
        <v>70</v>
      </c>
      <c r="X356" s="168" t="str">
        <f>IF(SUM(センター管理!I356)=0,"",SUM(センター管理!I356)/1000)</f>
        <v/>
      </c>
      <c r="Y356" s="168">
        <f>IF(SUM(センター管理!L356)=0,"",SUM(センター管理!L356)/1000)</f>
        <v>70</v>
      </c>
      <c r="Z356" s="168" t="e">
        <f>IF(SUM(センター管理!#REF!)=0,"",SUM(センター管理!#REF!)/1000)</f>
        <v>#REF!</v>
      </c>
      <c r="AA356" s="168" t="str">
        <f>IF(SUM(居宅!H356)=0,"",SUM(居宅!H356)/1000)</f>
        <v/>
      </c>
      <c r="AB356" s="168" t="str">
        <f>IF(SUM(居宅!I356)=0,"",SUM(居宅!I356)/1000)</f>
        <v/>
      </c>
      <c r="AC356" s="168" t="str">
        <f>IF(SUM(居宅!L356)=0,"",SUM(居宅!L356)/1000)</f>
        <v/>
      </c>
      <c r="AD356" s="168" t="str">
        <f>IF(SUM(居宅!AB356)=0,"",SUM(居宅!AB356)/1000)</f>
        <v/>
      </c>
      <c r="AE356" s="168" t="str">
        <f>IF(SUM(居宅!AF356)=0,"",SUM(居宅!AF356)/1000)</f>
        <v/>
      </c>
      <c r="AF356" s="168" t="str">
        <f>IF(SUM(居宅!AP356)=0,"",SUM(居宅!AP356)/1000)</f>
        <v/>
      </c>
      <c r="AG356" s="168" t="str">
        <f>IF(SUM(居宅!AT356)=0,"",SUM(居宅!AT356)/1000)</f>
        <v/>
      </c>
      <c r="AH356" s="168" t="str">
        <f>IF(SUM(作業所!H356)=0,"",SUM(作業所!H356)/1000)</f>
        <v/>
      </c>
      <c r="AI356" s="168" t="str">
        <f>IF(SUM(作業所!I356)=0,"",SUM(作業所!I356)/1000)</f>
        <v/>
      </c>
      <c r="AJ356" s="168" t="str">
        <f>IF(SUM(作業所!K356)=0,"",SUM(作業所!K356)/1000)</f>
        <v/>
      </c>
      <c r="AK356" s="168" t="str">
        <f>IF(SUM(作業所!R356)=0,"",SUM(作業所!R356)/1000)</f>
        <v/>
      </c>
      <c r="AL356" s="621" t="str">
        <f>IF(SUM('市受託(公益)'!H356)=0,"",SUM('市受託(公益)'!H356)/1000)</f>
        <v/>
      </c>
      <c r="AM356" s="603"/>
      <c r="AN356" s="174"/>
      <c r="AO356" s="174"/>
      <c r="AP356" s="174"/>
    </row>
    <row r="357" spans="1:42" ht="13.8" hidden="1" outlineLevel="3">
      <c r="A357" s="170"/>
      <c r="F357" s="178" t="s">
        <v>802</v>
      </c>
      <c r="G357" s="43" t="s">
        <v>844</v>
      </c>
      <c r="H357" s="166">
        <v>576</v>
      </c>
      <c r="I357" s="166">
        <f t="shared" si="10"/>
        <v>576</v>
      </c>
      <c r="J357" s="166">
        <f t="shared" si="11"/>
        <v>0</v>
      </c>
      <c r="K357" s="167">
        <f>IF(SUM(法人!H357)=0,"",SUM(法人!H357)/1000)</f>
        <v>576</v>
      </c>
      <c r="L357" s="168" t="str">
        <f>IF(SUM(地域!H357)=0,"",SUM(地域!H357)/1000)</f>
        <v/>
      </c>
      <c r="M357" s="168" t="str">
        <f>IF(SUM(相談!H357)=0,"",SUM(相談!H357)/1000)</f>
        <v/>
      </c>
      <c r="N357" s="168" t="str">
        <f>IF(SUM(相談!I357)=0,"",SUM(相談!I357)/1000)</f>
        <v/>
      </c>
      <c r="O357" s="168" t="str">
        <f>IF(SUM(相談!M357)=0,"",SUM(相談!M357)/1000)</f>
        <v/>
      </c>
      <c r="P357" s="168" t="str">
        <f>IF(SUM(相談!Q357)=0,"",SUM(相談!Q357)/1000)</f>
        <v/>
      </c>
      <c r="Q357" s="168" t="str">
        <f>IF(SUM(基金!H357)=0,"",SUM(基金!H357)/1000)</f>
        <v/>
      </c>
      <c r="R357" s="168" t="str">
        <f>IF(SUM(善銀!H357)=0,"",SUM(善銀!H357)/1000)</f>
        <v/>
      </c>
      <c r="S357" s="168" t="str">
        <f>IF(SUM(一般募金!H357)=0,"",SUM(一般募金!H357)/1000)</f>
        <v/>
      </c>
      <c r="T357" s="168" t="str">
        <f>IF(SUM(一般募金!I357)=0,"",SUM(一般募金!I357)/1000)</f>
        <v/>
      </c>
      <c r="U357" s="168" t="str">
        <f>IF(SUM(一般募金!K357)=0,"",SUM(一般募金!K357)/1000)</f>
        <v/>
      </c>
      <c r="V357" s="168" t="str">
        <f>IF(SUM(歳末募金!H357)=0,"",SUM(歳末募金!I357)/1000)</f>
        <v/>
      </c>
      <c r="W357" s="168" t="str">
        <f>IF(SUM(センター管理!H357)=0,"",SUM(センター管理!H357)/1000)</f>
        <v/>
      </c>
      <c r="X357" s="168" t="str">
        <f>IF(SUM(センター管理!I357)=0,"",SUM(センター管理!I357)/1000)</f>
        <v/>
      </c>
      <c r="Y357" s="168" t="str">
        <f>IF(SUM(センター管理!L357)=0,"",SUM(センター管理!L357)/1000)</f>
        <v/>
      </c>
      <c r="Z357" s="168" t="e">
        <f>IF(SUM(センター管理!#REF!)=0,"",SUM(センター管理!#REF!)/1000)</f>
        <v>#REF!</v>
      </c>
      <c r="AA357" s="168" t="str">
        <f>IF(SUM(居宅!H357)=0,"",SUM(居宅!H357)/1000)</f>
        <v/>
      </c>
      <c r="AB357" s="168" t="str">
        <f>IF(SUM(居宅!I357)=0,"",SUM(居宅!I357)/1000)</f>
        <v/>
      </c>
      <c r="AC357" s="168" t="str">
        <f>IF(SUM(居宅!L357)=0,"",SUM(居宅!L357)/1000)</f>
        <v/>
      </c>
      <c r="AD357" s="168" t="str">
        <f>IF(SUM(居宅!AB357)=0,"",SUM(居宅!AB357)/1000)</f>
        <v/>
      </c>
      <c r="AE357" s="168" t="str">
        <f>IF(SUM(居宅!AF357)=0,"",SUM(居宅!AF357)/1000)</f>
        <v/>
      </c>
      <c r="AF357" s="168" t="str">
        <f>IF(SUM(居宅!AP357)=0,"",SUM(居宅!AP357)/1000)</f>
        <v/>
      </c>
      <c r="AG357" s="168" t="str">
        <f>IF(SUM(居宅!AT357)=0,"",SUM(居宅!AT357)/1000)</f>
        <v/>
      </c>
      <c r="AH357" s="168" t="str">
        <f>IF(SUM(作業所!H357)=0,"",SUM(作業所!H357)/1000)</f>
        <v/>
      </c>
      <c r="AI357" s="168" t="str">
        <f>IF(SUM(作業所!I357)=0,"",SUM(作業所!I357)/1000)</f>
        <v/>
      </c>
      <c r="AJ357" s="168" t="str">
        <f>IF(SUM(作業所!K357)=0,"",SUM(作業所!K357)/1000)</f>
        <v/>
      </c>
      <c r="AK357" s="168" t="str">
        <f>IF(SUM(作業所!R357)=0,"",SUM(作業所!R357)/1000)</f>
        <v/>
      </c>
      <c r="AL357" s="621" t="str">
        <f>IF(SUM('市受託(公益)'!H357)=0,"",SUM('市受託(公益)'!H357)/1000)</f>
        <v/>
      </c>
      <c r="AM357" s="603"/>
      <c r="AN357" s="174"/>
      <c r="AO357" s="174"/>
      <c r="AP357" s="174"/>
    </row>
    <row r="358" spans="1:42" ht="13.8" hidden="1" outlineLevel="3">
      <c r="A358" s="170"/>
      <c r="F358" s="178" t="s">
        <v>839</v>
      </c>
      <c r="G358" s="43" t="s">
        <v>845</v>
      </c>
      <c r="H358" s="166">
        <v>125</v>
      </c>
      <c r="I358" s="166">
        <f t="shared" si="10"/>
        <v>671</v>
      </c>
      <c r="J358" s="166">
        <f t="shared" si="11"/>
        <v>546</v>
      </c>
      <c r="K358" s="167">
        <f>IF(SUM(法人!H358)=0,"",SUM(法人!H358)/1000)</f>
        <v>77</v>
      </c>
      <c r="L358" s="168">
        <f>IF(SUM(地域!H358)=0,"",SUM(地域!H358)/1000)</f>
        <v>176</v>
      </c>
      <c r="M358" s="168" t="str">
        <f>IF(SUM(相談!H358)=0,"",SUM(相談!H358)/1000)</f>
        <v/>
      </c>
      <c r="N358" s="168" t="str">
        <f>IF(SUM(相談!I358)=0,"",SUM(相談!I358)/1000)</f>
        <v/>
      </c>
      <c r="O358" s="168" t="str">
        <f>IF(SUM(相談!M358)=0,"",SUM(相談!M358)/1000)</f>
        <v/>
      </c>
      <c r="P358" s="168" t="str">
        <f>IF(SUM(相談!Q358)=0,"",SUM(相談!Q358)/1000)</f>
        <v/>
      </c>
      <c r="Q358" s="168" t="str">
        <f>IF(SUM(基金!H358)=0,"",SUM(基金!H358)/1000)</f>
        <v/>
      </c>
      <c r="R358" s="168" t="str">
        <f>IF(SUM(善銀!H358)=0,"",SUM(善銀!H358)/1000)</f>
        <v/>
      </c>
      <c r="S358" s="168" t="str">
        <f>IF(SUM(一般募金!H358)=0,"",SUM(一般募金!H358)/1000)</f>
        <v/>
      </c>
      <c r="T358" s="168" t="str">
        <f>IF(SUM(一般募金!I358)=0,"",SUM(一般募金!I358)/1000)</f>
        <v/>
      </c>
      <c r="U358" s="168" t="str">
        <f>IF(SUM(一般募金!K358)=0,"",SUM(一般募金!K358)/1000)</f>
        <v/>
      </c>
      <c r="V358" s="168" t="str">
        <f>IF(SUM(歳末募金!H358)=0,"",SUM(歳末募金!I358)/1000)</f>
        <v/>
      </c>
      <c r="W358" s="168">
        <f>IF(SUM(センター管理!H358)=0,"",SUM(センター管理!H358)/1000)</f>
        <v>46</v>
      </c>
      <c r="X358" s="168" t="str">
        <f>IF(SUM(センター管理!I358)=0,"",SUM(センター管理!I358)/1000)</f>
        <v/>
      </c>
      <c r="Y358" s="168">
        <f>IF(SUM(センター管理!L358)=0,"",SUM(センター管理!L358)/1000)</f>
        <v>46</v>
      </c>
      <c r="Z358" s="168" t="e">
        <f>IF(SUM(センター管理!#REF!)=0,"",SUM(センター管理!#REF!)/1000)</f>
        <v>#REF!</v>
      </c>
      <c r="AA358" s="168">
        <f>IF(SUM(居宅!H358)=0,"",SUM(居宅!H358)/1000)</f>
        <v>276</v>
      </c>
      <c r="AB358" s="168" t="str">
        <f>IF(SUM(居宅!I358)=0,"",SUM(居宅!I358)/1000)</f>
        <v/>
      </c>
      <c r="AC358" s="168">
        <f>IF(SUM(居宅!L358)=0,"",SUM(居宅!L358)/1000)</f>
        <v>204</v>
      </c>
      <c r="AD358" s="168">
        <f>IF(SUM(居宅!AB358)=0,"",SUM(居宅!AB358)/1000)</f>
        <v>24</v>
      </c>
      <c r="AE358" s="168" t="str">
        <f>IF(SUM(居宅!AF358)=0,"",SUM(居宅!AF358)/1000)</f>
        <v/>
      </c>
      <c r="AF358" s="168">
        <f>IF(SUM(居宅!AP358)=0,"",SUM(居宅!AP358)/1000)</f>
        <v>48</v>
      </c>
      <c r="AG358" s="168" t="str">
        <f>IF(SUM(居宅!AT358)=0,"",SUM(居宅!AT358)/1000)</f>
        <v/>
      </c>
      <c r="AH358" s="168">
        <f>IF(SUM(作業所!H358)=0,"",SUM(作業所!H358)/1000)</f>
        <v>96</v>
      </c>
      <c r="AI358" s="168" t="str">
        <f>IF(SUM(作業所!I358)=0,"",SUM(作業所!I358)/1000)</f>
        <v/>
      </c>
      <c r="AJ358" s="168">
        <f>IF(SUM(作業所!K358)=0,"",SUM(作業所!K358)/1000)</f>
        <v>48</v>
      </c>
      <c r="AK358" s="168">
        <f>IF(SUM(作業所!R358)=0,"",SUM(作業所!R358)/1000)</f>
        <v>48</v>
      </c>
      <c r="AL358" s="621" t="str">
        <f>IF(SUM('市受託(公益)'!H358)=0,"",SUM('市受託(公益)'!H358)/1000)</f>
        <v/>
      </c>
      <c r="AM358" s="603"/>
      <c r="AN358" s="174"/>
      <c r="AO358" s="174"/>
      <c r="AP358" s="174"/>
    </row>
    <row r="359" spans="1:42" ht="13.8" hidden="1" outlineLevel="3">
      <c r="A359" s="170"/>
      <c r="F359" s="178" t="s">
        <v>823</v>
      </c>
      <c r="G359" s="43" t="s">
        <v>846</v>
      </c>
      <c r="H359" s="166">
        <v>266</v>
      </c>
      <c r="I359" s="166">
        <f t="shared" si="10"/>
        <v>262</v>
      </c>
      <c r="J359" s="166">
        <f t="shared" si="11"/>
        <v>-4</v>
      </c>
      <c r="K359" s="167" t="str">
        <f>IF(SUM(法人!H359)=0,"",SUM(法人!H359)/1000)</f>
        <v/>
      </c>
      <c r="L359" s="168" t="str">
        <f>IF(SUM(地域!H359)=0,"",SUM(地域!H359)/1000)</f>
        <v/>
      </c>
      <c r="M359" s="168" t="str">
        <f>IF(SUM(相談!H359)=0,"",SUM(相談!H359)/1000)</f>
        <v/>
      </c>
      <c r="N359" s="168" t="str">
        <f>IF(SUM(相談!I359)=0,"",SUM(相談!I359)/1000)</f>
        <v/>
      </c>
      <c r="O359" s="168" t="str">
        <f>IF(SUM(相談!M359)=0,"",SUM(相談!M359)/1000)</f>
        <v/>
      </c>
      <c r="P359" s="168" t="str">
        <f>IF(SUM(相談!Q359)=0,"",SUM(相談!Q359)/1000)</f>
        <v/>
      </c>
      <c r="Q359" s="168" t="str">
        <f>IF(SUM(基金!H359)=0,"",SUM(基金!H359)/1000)</f>
        <v/>
      </c>
      <c r="R359" s="168" t="str">
        <f>IF(SUM(善銀!H359)=0,"",SUM(善銀!H359)/1000)</f>
        <v/>
      </c>
      <c r="S359" s="168" t="str">
        <f>IF(SUM(一般募金!H359)=0,"",SUM(一般募金!H359)/1000)</f>
        <v/>
      </c>
      <c r="T359" s="168" t="str">
        <f>IF(SUM(一般募金!I359)=0,"",SUM(一般募金!I359)/1000)</f>
        <v/>
      </c>
      <c r="U359" s="168" t="str">
        <f>IF(SUM(一般募金!K359)=0,"",SUM(一般募金!K359)/1000)</f>
        <v/>
      </c>
      <c r="V359" s="168" t="str">
        <f>IF(SUM(歳末募金!H359)=0,"",SUM(歳末募金!I359)/1000)</f>
        <v/>
      </c>
      <c r="W359" s="168">
        <f>IF(SUM(センター管理!H359)=0,"",SUM(センター管理!H359)/1000)</f>
        <v>262</v>
      </c>
      <c r="X359" s="168">
        <f>IF(SUM(センター管理!I359)=0,"",SUM(センター管理!I359)/1000)</f>
        <v>262</v>
      </c>
      <c r="Y359" s="168" t="str">
        <f>IF(SUM(センター管理!L359)=0,"",SUM(センター管理!L359)/1000)</f>
        <v/>
      </c>
      <c r="Z359" s="168" t="e">
        <f>IF(SUM(センター管理!#REF!)=0,"",SUM(センター管理!#REF!)/1000)</f>
        <v>#REF!</v>
      </c>
      <c r="AA359" s="168" t="str">
        <f>IF(SUM(居宅!H359)=0,"",SUM(居宅!H359)/1000)</f>
        <v/>
      </c>
      <c r="AB359" s="168" t="str">
        <f>IF(SUM(居宅!I359)=0,"",SUM(居宅!I359)/1000)</f>
        <v/>
      </c>
      <c r="AC359" s="168" t="str">
        <f>IF(SUM(居宅!L359)=0,"",SUM(居宅!L359)/1000)</f>
        <v/>
      </c>
      <c r="AD359" s="168" t="str">
        <f>IF(SUM(居宅!AB359)=0,"",SUM(居宅!AB359)/1000)</f>
        <v/>
      </c>
      <c r="AE359" s="168" t="str">
        <f>IF(SUM(居宅!AF359)=0,"",SUM(居宅!AF359)/1000)</f>
        <v/>
      </c>
      <c r="AF359" s="168" t="str">
        <f>IF(SUM(居宅!AP359)=0,"",SUM(居宅!AP359)/1000)</f>
        <v/>
      </c>
      <c r="AG359" s="168" t="str">
        <f>IF(SUM(居宅!AT359)=0,"",SUM(居宅!AT359)/1000)</f>
        <v/>
      </c>
      <c r="AH359" s="168" t="str">
        <f>IF(SUM(作業所!H359)=0,"",SUM(作業所!H359)/1000)</f>
        <v/>
      </c>
      <c r="AI359" s="168" t="str">
        <f>IF(SUM(作業所!I359)=0,"",SUM(作業所!I359)/1000)</f>
        <v/>
      </c>
      <c r="AJ359" s="168" t="str">
        <f>IF(SUM(作業所!K359)=0,"",SUM(作業所!K359)/1000)</f>
        <v/>
      </c>
      <c r="AK359" s="168" t="str">
        <f>IF(SUM(作業所!R359)=0,"",SUM(作業所!R359)/1000)</f>
        <v/>
      </c>
      <c r="AL359" s="621" t="str">
        <f>IF(SUM('市受託(公益)'!H359)=0,"",SUM('市受託(公益)'!H359)/1000)</f>
        <v/>
      </c>
      <c r="AM359" s="603"/>
      <c r="AN359" s="174"/>
      <c r="AO359" s="174"/>
      <c r="AP359" s="174"/>
    </row>
    <row r="360" spans="1:42" ht="13.8" hidden="1" outlineLevel="3">
      <c r="A360" s="170"/>
      <c r="F360" s="178" t="s">
        <v>708</v>
      </c>
      <c r="G360" s="43" t="s">
        <v>712</v>
      </c>
      <c r="H360" s="166">
        <v>258</v>
      </c>
      <c r="I360" s="166">
        <f t="shared" si="10"/>
        <v>196</v>
      </c>
      <c r="J360" s="166">
        <f t="shared" si="11"/>
        <v>-62</v>
      </c>
      <c r="K360" s="167">
        <f>IF(SUM(法人!H360)=0,"",SUM(法人!H360)/1000)</f>
        <v>2</v>
      </c>
      <c r="L360" s="168">
        <f>IF(SUM(地域!H360)=0,"",SUM(地域!H360)/1000)</f>
        <v>30</v>
      </c>
      <c r="M360" s="168" t="str">
        <f>IF(SUM(相談!H360)=0,"",SUM(相談!H360)/1000)</f>
        <v/>
      </c>
      <c r="N360" s="168" t="str">
        <f>IF(SUM(相談!I360)=0,"",SUM(相談!I360)/1000)</f>
        <v/>
      </c>
      <c r="O360" s="168" t="str">
        <f>IF(SUM(相談!M360)=0,"",SUM(相談!M360)/1000)</f>
        <v/>
      </c>
      <c r="P360" s="168" t="str">
        <f>IF(SUM(相談!Q360)=0,"",SUM(相談!Q360)/1000)</f>
        <v/>
      </c>
      <c r="Q360" s="168" t="str">
        <f>IF(SUM(基金!H360)=0,"",SUM(基金!H360)/1000)</f>
        <v/>
      </c>
      <c r="R360" s="168" t="str">
        <f>IF(SUM(善銀!H360)=0,"",SUM(善銀!H360)/1000)</f>
        <v/>
      </c>
      <c r="S360" s="168" t="str">
        <f>IF(SUM(一般募金!H360)=0,"",SUM(一般募金!H360)/1000)</f>
        <v/>
      </c>
      <c r="T360" s="168" t="str">
        <f>IF(SUM(一般募金!I360)=0,"",SUM(一般募金!I360)/1000)</f>
        <v/>
      </c>
      <c r="U360" s="168" t="str">
        <f>IF(SUM(一般募金!K360)=0,"",SUM(一般募金!K360)/1000)</f>
        <v/>
      </c>
      <c r="V360" s="168" t="str">
        <f>IF(SUM(歳末募金!H360)=0,"",SUM(歳末募金!I360)/1000)</f>
        <v/>
      </c>
      <c r="W360" s="168" t="str">
        <f>IF(SUM(センター管理!H360)=0,"",SUM(センター管理!H360)/1000)</f>
        <v/>
      </c>
      <c r="X360" s="168" t="str">
        <f>IF(SUM(センター管理!I360)=0,"",SUM(センター管理!I360)/1000)</f>
        <v/>
      </c>
      <c r="Y360" s="168" t="str">
        <f>IF(SUM(センター管理!L360)=0,"",SUM(センター管理!L360)/1000)</f>
        <v/>
      </c>
      <c r="Z360" s="168" t="e">
        <f>IF(SUM(センター管理!#REF!)=0,"",SUM(センター管理!#REF!)/1000)</f>
        <v>#REF!</v>
      </c>
      <c r="AA360" s="168">
        <f>IF(SUM(居宅!H360)=0,"",SUM(居宅!H360)/1000)</f>
        <v>10</v>
      </c>
      <c r="AB360" s="168" t="str">
        <f>IF(SUM(居宅!I360)=0,"",SUM(居宅!I360)/1000)</f>
        <v/>
      </c>
      <c r="AC360" s="168" t="str">
        <f>IF(SUM(居宅!L360)=0,"",SUM(居宅!L360)/1000)</f>
        <v/>
      </c>
      <c r="AD360" s="168" t="str">
        <f>IF(SUM(居宅!AB360)=0,"",SUM(居宅!AB360)/1000)</f>
        <v/>
      </c>
      <c r="AE360" s="168" t="str">
        <f>IF(SUM(居宅!AF360)=0,"",SUM(居宅!AF360)/1000)</f>
        <v/>
      </c>
      <c r="AF360" s="168">
        <f>IF(SUM(居宅!AP360)=0,"",SUM(居宅!AP360)/1000)</f>
        <v>10</v>
      </c>
      <c r="AG360" s="168" t="str">
        <f>IF(SUM(居宅!AT360)=0,"",SUM(居宅!AT360)/1000)</f>
        <v/>
      </c>
      <c r="AH360" s="168">
        <f>IF(SUM(作業所!H360)=0,"",SUM(作業所!H360)/1000)</f>
        <v>154</v>
      </c>
      <c r="AI360" s="168" t="str">
        <f>IF(SUM(作業所!I360)=0,"",SUM(作業所!I360)/1000)</f>
        <v/>
      </c>
      <c r="AJ360" s="168">
        <f>IF(SUM(作業所!K360)=0,"",SUM(作業所!K360)/1000)</f>
        <v>154</v>
      </c>
      <c r="AK360" s="168" t="str">
        <f>IF(SUM(作業所!R360)=0,"",SUM(作業所!R360)/1000)</f>
        <v/>
      </c>
      <c r="AL360" s="621" t="str">
        <f>IF(SUM('市受託(公益)'!H360)=0,"",SUM('市受託(公益)'!H360)/1000)</f>
        <v/>
      </c>
      <c r="AM360" s="603"/>
      <c r="AN360" s="174"/>
      <c r="AO360" s="174"/>
      <c r="AP360" s="174"/>
    </row>
    <row r="361" spans="1:42" ht="13.8" hidden="1" outlineLevel="1">
      <c r="A361" s="170"/>
      <c r="D361" s="27" t="s">
        <v>514</v>
      </c>
      <c r="E361" s="47" t="s">
        <v>149</v>
      </c>
      <c r="F361" s="48"/>
      <c r="G361" s="172"/>
      <c r="H361" s="166">
        <v>4027</v>
      </c>
      <c r="I361" s="166">
        <f t="shared" si="10"/>
        <v>6660</v>
      </c>
      <c r="J361" s="166">
        <f t="shared" si="11"/>
        <v>2633</v>
      </c>
      <c r="K361" s="167">
        <f>IF(SUM(法人!H361)=0,"",SUM(法人!H361)/1000)</f>
        <v>294</v>
      </c>
      <c r="L361" s="168">
        <f>IF(SUM(地域!H361)=0,"",SUM(地域!H361)/1000)</f>
        <v>355</v>
      </c>
      <c r="M361" s="168">
        <f>IF(SUM(相談!H361)=0,"",SUM(相談!H361)/1000)</f>
        <v>174</v>
      </c>
      <c r="N361" s="168">
        <f>IF(SUM(相談!I361)=0,"",SUM(相談!I361)/1000)</f>
        <v>174</v>
      </c>
      <c r="O361" s="168" t="str">
        <f>IF(SUM(相談!M361)=0,"",SUM(相談!M361)/1000)</f>
        <v/>
      </c>
      <c r="P361" s="168" t="str">
        <f>IF(SUM(相談!Q361)=0,"",SUM(相談!Q361)/1000)</f>
        <v/>
      </c>
      <c r="Q361" s="168" t="str">
        <f>IF(SUM(基金!H361)=0,"",SUM(基金!H361)/1000)</f>
        <v/>
      </c>
      <c r="R361" s="168">
        <f>IF(SUM(善銀!H361)=0,"",SUM(善銀!H361)/1000)</f>
        <v>720</v>
      </c>
      <c r="S361" s="168" t="str">
        <f>IF(SUM(一般募金!H361)=0,"",SUM(一般募金!H361)/1000)</f>
        <v/>
      </c>
      <c r="T361" s="168" t="str">
        <f>IF(SUM(一般募金!I361)=0,"",SUM(一般募金!I361)/1000)</f>
        <v/>
      </c>
      <c r="U361" s="168" t="str">
        <f>IF(SUM(一般募金!K361)=0,"",SUM(一般募金!K361)/1000)</f>
        <v/>
      </c>
      <c r="V361" s="168" t="str">
        <f>IF(SUM(歳末募金!H361)=0,"",SUM(歳末募金!I361)/1000)</f>
        <v/>
      </c>
      <c r="W361" s="168" t="str">
        <f>IF(SUM(センター管理!H361)=0,"",SUM(センター管理!H361)/1000)</f>
        <v/>
      </c>
      <c r="X361" s="168" t="str">
        <f>IF(SUM(センター管理!I361)=0,"",SUM(センター管理!I361)/1000)</f>
        <v/>
      </c>
      <c r="Y361" s="168" t="str">
        <f>IF(SUM(センター管理!L361)=0,"",SUM(センター管理!L361)/1000)</f>
        <v/>
      </c>
      <c r="Z361" s="168" t="e">
        <f>IF(SUM(センター管理!#REF!)=0,"",SUM(センター管理!#REF!)/1000)</f>
        <v>#REF!</v>
      </c>
      <c r="AA361" s="168">
        <f>IF(SUM(居宅!H361)=0,"",SUM(居宅!H361)/1000)</f>
        <v>5069</v>
      </c>
      <c r="AB361" s="168">
        <f>IF(SUM(居宅!I361)=0,"",SUM(居宅!I361)/1000)</f>
        <v>126</v>
      </c>
      <c r="AC361" s="168">
        <f>IF(SUM(居宅!L361)=0,"",SUM(居宅!L361)/1000)</f>
        <v>2174</v>
      </c>
      <c r="AD361" s="168">
        <f>IF(SUM(居宅!AB361)=0,"",SUM(居宅!AB361)/1000)</f>
        <v>220</v>
      </c>
      <c r="AE361" s="168">
        <f>IF(SUM(居宅!AF361)=0,"",SUM(居宅!AF361)/1000)</f>
        <v>1653</v>
      </c>
      <c r="AF361" s="168">
        <f>IF(SUM(居宅!AP361)=0,"",SUM(居宅!AP361)/1000)</f>
        <v>99</v>
      </c>
      <c r="AG361" s="168">
        <f>IF(SUM(居宅!AT361)=0,"",SUM(居宅!AT361)/1000)</f>
        <v>797</v>
      </c>
      <c r="AH361" s="168">
        <f>IF(SUM(作業所!H361)=0,"",SUM(作業所!H361)/1000)</f>
        <v>6</v>
      </c>
      <c r="AI361" s="168" t="str">
        <f>IF(SUM(作業所!I361)=0,"",SUM(作業所!I361)/1000)</f>
        <v/>
      </c>
      <c r="AJ361" s="168" t="str">
        <f>IF(SUM(作業所!K361)=0,"",SUM(作業所!K361)/1000)</f>
        <v/>
      </c>
      <c r="AK361" s="168">
        <f>IF(SUM(作業所!R361)=0,"",SUM(作業所!R361)/1000)</f>
        <v>6</v>
      </c>
      <c r="AL361" s="621">
        <f>IF(SUM('市受託(公益)'!H361)=0,"",SUM('市受託(公益)'!H361)/1000)</f>
        <v>42</v>
      </c>
      <c r="AM361" s="603">
        <f>IF(SUM('市受託(公益)'!I361)=0,"",SUM('市受託(公益)'!I361)/1000)</f>
        <v>42</v>
      </c>
      <c r="AN361" s="174" t="str">
        <f>IF(SUM('市受託(公益)'!K361)=0,"",SUM('市受託(公益)'!K361)/1000)</f>
        <v/>
      </c>
      <c r="AO361" s="174" t="str">
        <f>IF(SUM('市受託(公益)'!M361)=0,"",SUM('市受託(公益)'!M361)/1000)</f>
        <v/>
      </c>
      <c r="AP361" s="174" t="e">
        <f>IF(SUM('市受託(公益)'!#REF!)=0,"",SUM('市受託(公益)'!#REF!)/1000)</f>
        <v>#REF!</v>
      </c>
    </row>
    <row r="362" spans="1:42" ht="13.8" hidden="1" outlineLevel="3">
      <c r="A362" s="170"/>
      <c r="F362" s="178" t="s">
        <v>705</v>
      </c>
      <c r="G362" s="43" t="s">
        <v>847</v>
      </c>
      <c r="H362" s="166">
        <v>1545</v>
      </c>
      <c r="I362" s="166">
        <f t="shared" si="10"/>
        <v>3618</v>
      </c>
      <c r="J362" s="166">
        <f t="shared" si="11"/>
        <v>2073</v>
      </c>
      <c r="K362" s="167" t="str">
        <f>IF(SUM(法人!H362)=0,"",SUM(法人!H362)/1000)</f>
        <v/>
      </c>
      <c r="L362" s="168" t="str">
        <f>IF(SUM(地域!H362)=0,"",SUM(地域!H362)/1000)</f>
        <v/>
      </c>
      <c r="M362" s="168" t="str">
        <f>IF(SUM(相談!H362)=0,"",SUM(相談!H362)/1000)</f>
        <v/>
      </c>
      <c r="N362" s="168" t="str">
        <f>IF(SUM(相談!I362)=0,"",SUM(相談!I362)/1000)</f>
        <v/>
      </c>
      <c r="O362" s="168" t="str">
        <f>IF(SUM(相談!M362)=0,"",SUM(相談!M362)/1000)</f>
        <v/>
      </c>
      <c r="P362" s="168" t="str">
        <f>IF(SUM(相談!Q362)=0,"",SUM(相談!Q362)/1000)</f>
        <v/>
      </c>
      <c r="Q362" s="168" t="str">
        <f>IF(SUM(基金!H362)=0,"",SUM(基金!H362)/1000)</f>
        <v/>
      </c>
      <c r="R362" s="168">
        <f>IF(SUM(善銀!H362)=0,"",SUM(善銀!H362)/1000)</f>
        <v>720</v>
      </c>
      <c r="S362" s="168" t="str">
        <f>IF(SUM(一般募金!H362)=0,"",SUM(一般募金!H362)/1000)</f>
        <v/>
      </c>
      <c r="T362" s="168" t="str">
        <f>IF(SUM(一般募金!I362)=0,"",SUM(一般募金!I362)/1000)</f>
        <v/>
      </c>
      <c r="U362" s="168" t="str">
        <f>IF(SUM(一般募金!K362)=0,"",SUM(一般募金!K362)/1000)</f>
        <v/>
      </c>
      <c r="V362" s="168" t="str">
        <f>IF(SUM(歳末募金!H362)=0,"",SUM(歳末募金!I362)/1000)</f>
        <v/>
      </c>
      <c r="W362" s="168" t="str">
        <f>IF(SUM(センター管理!H362)=0,"",SUM(センター管理!H362)/1000)</f>
        <v/>
      </c>
      <c r="X362" s="168" t="str">
        <f>IF(SUM(センター管理!I362)=0,"",SUM(センター管理!I362)/1000)</f>
        <v/>
      </c>
      <c r="Y362" s="168" t="str">
        <f>IF(SUM(センター管理!L362)=0,"",SUM(センター管理!L362)/1000)</f>
        <v/>
      </c>
      <c r="Z362" s="168" t="e">
        <f>IF(SUM(センター管理!#REF!)=0,"",SUM(センター管理!#REF!)/1000)</f>
        <v>#REF!</v>
      </c>
      <c r="AA362" s="168">
        <f>IF(SUM(居宅!H362)=0,"",SUM(居宅!H362)/1000)</f>
        <v>2892</v>
      </c>
      <c r="AB362" s="168" t="str">
        <f>IF(SUM(居宅!I362)=0,"",SUM(居宅!I362)/1000)</f>
        <v/>
      </c>
      <c r="AC362" s="168">
        <f>IF(SUM(居宅!L362)=0,"",SUM(居宅!L362)/1000)</f>
        <v>1492</v>
      </c>
      <c r="AD362" s="168">
        <f>IF(SUM(居宅!AB362)=0,"",SUM(居宅!AB362)/1000)</f>
        <v>76</v>
      </c>
      <c r="AE362" s="168">
        <f>IF(SUM(居宅!AF362)=0,"",SUM(居宅!AF362)/1000)</f>
        <v>1226</v>
      </c>
      <c r="AF362" s="168">
        <f>IF(SUM(居宅!AP362)=0,"",SUM(居宅!AP362)/1000)</f>
        <v>15</v>
      </c>
      <c r="AG362" s="168">
        <f>IF(SUM(居宅!AT362)=0,"",SUM(居宅!AT362)/1000)</f>
        <v>83</v>
      </c>
      <c r="AH362" s="168">
        <f>IF(SUM(作業所!H362)=0,"",SUM(作業所!H362)/1000)</f>
        <v>6</v>
      </c>
      <c r="AI362" s="168" t="str">
        <f>IF(SUM(作業所!I362)=0,"",SUM(作業所!I362)/1000)</f>
        <v/>
      </c>
      <c r="AJ362" s="168" t="str">
        <f>IF(SUM(作業所!K362)=0,"",SUM(作業所!K362)/1000)</f>
        <v/>
      </c>
      <c r="AK362" s="168">
        <f>IF(SUM(作業所!R362)=0,"",SUM(作業所!R362)/1000)</f>
        <v>6</v>
      </c>
      <c r="AL362" s="621" t="str">
        <f>IF(SUM('市受託(公益)'!H362)=0,"",SUM('市受託(公益)'!H362)/1000)</f>
        <v/>
      </c>
      <c r="AM362" s="603"/>
      <c r="AN362" s="174"/>
      <c r="AO362" s="174"/>
      <c r="AP362" s="174"/>
    </row>
    <row r="363" spans="1:42" ht="13.8" hidden="1" outlineLevel="3">
      <c r="A363" s="170"/>
      <c r="F363" s="178" t="s">
        <v>706</v>
      </c>
      <c r="G363" s="43" t="s">
        <v>848</v>
      </c>
      <c r="H363" s="166">
        <v>2482</v>
      </c>
      <c r="I363" s="166">
        <f t="shared" si="10"/>
        <v>3042</v>
      </c>
      <c r="J363" s="166">
        <f t="shared" si="11"/>
        <v>560</v>
      </c>
      <c r="K363" s="167">
        <f>IF(SUM(法人!H363)=0,"",SUM(法人!H363)/1000)</f>
        <v>294</v>
      </c>
      <c r="L363" s="168">
        <f>IF(SUM(地域!H363)=0,"",SUM(地域!H363)/1000)</f>
        <v>355</v>
      </c>
      <c r="M363" s="168">
        <f>IF(SUM(相談!H363)=0,"",SUM(相談!H363)/1000)</f>
        <v>174</v>
      </c>
      <c r="N363" s="168">
        <f>IF(SUM(相談!I363)=0,"",SUM(相談!I363)/1000)</f>
        <v>174</v>
      </c>
      <c r="O363" s="168" t="str">
        <f>IF(SUM(相談!M363)=0,"",SUM(相談!M363)/1000)</f>
        <v/>
      </c>
      <c r="P363" s="168" t="str">
        <f>IF(SUM(相談!Q363)=0,"",SUM(相談!Q363)/1000)</f>
        <v/>
      </c>
      <c r="Q363" s="168" t="str">
        <f>IF(SUM(基金!H363)=0,"",SUM(基金!H363)/1000)</f>
        <v/>
      </c>
      <c r="R363" s="168" t="str">
        <f>IF(SUM(善銀!H363)=0,"",SUM(善銀!H363)/1000)</f>
        <v/>
      </c>
      <c r="S363" s="168" t="str">
        <f>IF(SUM(一般募金!H363)=0,"",SUM(一般募金!H363)/1000)</f>
        <v/>
      </c>
      <c r="T363" s="168" t="str">
        <f>IF(SUM(一般募金!I363)=0,"",SUM(一般募金!I363)/1000)</f>
        <v/>
      </c>
      <c r="U363" s="168" t="str">
        <f>IF(SUM(一般募金!K363)=0,"",SUM(一般募金!K363)/1000)</f>
        <v/>
      </c>
      <c r="V363" s="168" t="str">
        <f>IF(SUM(歳末募金!H363)=0,"",SUM(歳末募金!I363)/1000)</f>
        <v/>
      </c>
      <c r="W363" s="168" t="str">
        <f>IF(SUM(センター管理!H363)=0,"",SUM(センター管理!H363)/1000)</f>
        <v/>
      </c>
      <c r="X363" s="168" t="str">
        <f>IF(SUM(センター管理!I363)=0,"",SUM(センター管理!I363)/1000)</f>
        <v/>
      </c>
      <c r="Y363" s="168" t="str">
        <f>IF(SUM(センター管理!L363)=0,"",SUM(センター管理!L363)/1000)</f>
        <v/>
      </c>
      <c r="Z363" s="168" t="e">
        <f>IF(SUM(センター管理!#REF!)=0,"",SUM(センター管理!#REF!)/1000)</f>
        <v>#REF!</v>
      </c>
      <c r="AA363" s="168">
        <f>IF(SUM(居宅!H363)=0,"",SUM(居宅!H363)/1000)</f>
        <v>2177</v>
      </c>
      <c r="AB363" s="168">
        <f>IF(SUM(居宅!I363)=0,"",SUM(居宅!I363)/1000)</f>
        <v>126</v>
      </c>
      <c r="AC363" s="168">
        <f>IF(SUM(居宅!L363)=0,"",SUM(居宅!L363)/1000)</f>
        <v>682</v>
      </c>
      <c r="AD363" s="168">
        <f>IF(SUM(居宅!AB363)=0,"",SUM(居宅!AB363)/1000)</f>
        <v>144</v>
      </c>
      <c r="AE363" s="168">
        <f>IF(SUM(居宅!AF363)=0,"",SUM(居宅!AF363)/1000)</f>
        <v>427</v>
      </c>
      <c r="AF363" s="168">
        <f>IF(SUM(居宅!AP363)=0,"",SUM(居宅!AP363)/1000)</f>
        <v>84</v>
      </c>
      <c r="AG363" s="168">
        <f>IF(SUM(居宅!AT363)=0,"",SUM(居宅!AT363)/1000)</f>
        <v>714</v>
      </c>
      <c r="AH363" s="168" t="str">
        <f>IF(SUM(作業所!H363)=0,"",SUM(作業所!H363)/1000)</f>
        <v/>
      </c>
      <c r="AI363" s="168" t="str">
        <f>IF(SUM(作業所!I363)=0,"",SUM(作業所!I363)/1000)</f>
        <v/>
      </c>
      <c r="AJ363" s="168" t="str">
        <f>IF(SUM(作業所!K363)=0,"",SUM(作業所!K363)/1000)</f>
        <v/>
      </c>
      <c r="AK363" s="168" t="str">
        <f>IF(SUM(作業所!R363)=0,"",SUM(作業所!R363)/1000)</f>
        <v/>
      </c>
      <c r="AL363" s="621">
        <f>IF(SUM('市受託(公益)'!H363)=0,"",SUM('市受託(公益)'!H363)/1000)</f>
        <v>42</v>
      </c>
      <c r="AM363" s="603"/>
      <c r="AN363" s="174"/>
      <c r="AO363" s="174"/>
      <c r="AP363" s="174"/>
    </row>
    <row r="364" spans="1:42" ht="13.8" hidden="1" outlineLevel="1">
      <c r="A364" s="170"/>
      <c r="D364" s="27" t="s">
        <v>515</v>
      </c>
      <c r="E364" s="47" t="s">
        <v>584</v>
      </c>
      <c r="F364" s="48"/>
      <c r="G364" s="172"/>
      <c r="H364" s="166">
        <v>4418</v>
      </c>
      <c r="I364" s="166">
        <f t="shared" si="10"/>
        <v>5974</v>
      </c>
      <c r="J364" s="166">
        <f t="shared" si="11"/>
        <v>1556</v>
      </c>
      <c r="K364" s="167">
        <f>IF(SUM(法人!H364)=0,"",SUM(法人!H364)/1000)</f>
        <v>15</v>
      </c>
      <c r="L364" s="168">
        <f>IF(SUM(地域!H364)=0,"",SUM(地域!H364)/1000)</f>
        <v>1935</v>
      </c>
      <c r="M364" s="168">
        <f>IF(SUM(相談!H364)=0,"",SUM(相談!H364)/1000)</f>
        <v>1531</v>
      </c>
      <c r="N364" s="168">
        <f>IF(SUM(相談!I364)=0,"",SUM(相談!I364)/1000)</f>
        <v>54</v>
      </c>
      <c r="O364" s="168">
        <f>IF(SUM(相談!M364)=0,"",SUM(相談!M364)/1000)</f>
        <v>1476</v>
      </c>
      <c r="P364" s="168">
        <f>IF(SUM(相談!Q364)=0,"",SUM(相談!Q364)/1000)</f>
        <v>1</v>
      </c>
      <c r="Q364" s="168" t="str">
        <f>IF(SUM(基金!H364)=0,"",SUM(基金!H364)/1000)</f>
        <v/>
      </c>
      <c r="R364" s="168" t="str">
        <f>IF(SUM(善銀!H364)=0,"",SUM(善銀!H364)/1000)</f>
        <v/>
      </c>
      <c r="S364" s="168">
        <f>IF(SUM(一般募金!H364)=0,"",SUM(一般募金!H364)/1000)</f>
        <v>24</v>
      </c>
      <c r="T364" s="168" t="str">
        <f>IF(SUM(一般募金!I364)=0,"",SUM(一般募金!I364)/1000)</f>
        <v/>
      </c>
      <c r="U364" s="168">
        <f>IF(SUM(一般募金!K364)=0,"",SUM(一般募金!K364)/1000)</f>
        <v>24</v>
      </c>
      <c r="V364" s="168" t="str">
        <f>IF(SUM(歳末募金!H364)=0,"",SUM(歳末募金!I364)/1000)</f>
        <v/>
      </c>
      <c r="W364" s="168">
        <f>IF(SUM(センター管理!H364)=0,"",SUM(センター管理!H364)/1000)</f>
        <v>692</v>
      </c>
      <c r="X364" s="168">
        <f>IF(SUM(センター管理!I364)=0,"",SUM(センター管理!I364)/1000)</f>
        <v>417</v>
      </c>
      <c r="Y364" s="168">
        <f>IF(SUM(センター管理!L364)=0,"",SUM(センター管理!L364)/1000)</f>
        <v>275</v>
      </c>
      <c r="Z364" s="168" t="e">
        <f>IF(SUM(センター管理!#REF!)=0,"",SUM(センター管理!#REF!)/1000)</f>
        <v>#REF!</v>
      </c>
      <c r="AA364" s="168">
        <f>IF(SUM(居宅!H364)=0,"",SUM(居宅!H364)/1000)</f>
        <v>747</v>
      </c>
      <c r="AB364" s="168">
        <f>IF(SUM(居宅!I364)=0,"",SUM(居宅!I364)/1000)</f>
        <v>559</v>
      </c>
      <c r="AC364" s="168">
        <f>IF(SUM(居宅!L364)=0,"",SUM(居宅!L364)/1000)</f>
        <v>7</v>
      </c>
      <c r="AD364" s="168">
        <f>IF(SUM(居宅!AB364)=0,"",SUM(居宅!AB364)/1000)</f>
        <v>2</v>
      </c>
      <c r="AE364" s="168">
        <f>IF(SUM(居宅!AF364)=0,"",SUM(居宅!AF364)/1000)</f>
        <v>167</v>
      </c>
      <c r="AF364" s="168">
        <f>IF(SUM(居宅!AP364)=0,"",SUM(居宅!AP364)/1000)</f>
        <v>2</v>
      </c>
      <c r="AG364" s="168">
        <f>IF(SUM(居宅!AT364)=0,"",SUM(居宅!AT364)/1000)</f>
        <v>10</v>
      </c>
      <c r="AH364" s="168">
        <f>IF(SUM(作業所!H364)=0,"",SUM(作業所!H364)/1000)</f>
        <v>8</v>
      </c>
      <c r="AI364" s="168" t="str">
        <f>IF(SUM(作業所!I364)=0,"",SUM(作業所!I364)/1000)</f>
        <v/>
      </c>
      <c r="AJ364" s="168">
        <f>IF(SUM(作業所!K364)=0,"",SUM(作業所!K364)/1000)</f>
        <v>5</v>
      </c>
      <c r="AK364" s="168">
        <f>IF(SUM(作業所!R364)=0,"",SUM(作業所!R364)/1000)</f>
        <v>3</v>
      </c>
      <c r="AL364" s="621">
        <f>IF(SUM('市受託(公益)'!H364)=0,"",SUM('市受託(公益)'!H364)/1000)</f>
        <v>1022</v>
      </c>
      <c r="AM364" s="605">
        <f>IF(SUM('市受託(公益)'!I364)=0,"",SUM('市受託(公益)'!I364)/1000)</f>
        <v>255</v>
      </c>
      <c r="AN364" s="177">
        <f>IF(SUM('市受託(公益)'!K364)=0,"",SUM('市受託(公益)'!K364)/1000)</f>
        <v>199</v>
      </c>
      <c r="AO364" s="177">
        <f>IF(SUM('市受託(公益)'!M364)=0,"",SUM('市受託(公益)'!M364)/1000)</f>
        <v>205</v>
      </c>
      <c r="AP364" s="177" t="e">
        <f>IF(SUM('市受託(公益)'!#REF!)=0,"",SUM('市受託(公益)'!#REF!)/1000)</f>
        <v>#REF!</v>
      </c>
    </row>
    <row r="365" spans="1:42" ht="13.8" hidden="1" outlineLevel="3">
      <c r="A365" s="170"/>
      <c r="F365" s="178" t="s">
        <v>705</v>
      </c>
      <c r="G365" s="43" t="s">
        <v>849</v>
      </c>
      <c r="H365" s="166">
        <v>4398</v>
      </c>
      <c r="I365" s="166">
        <f t="shared" si="10"/>
        <v>5954</v>
      </c>
      <c r="J365" s="166">
        <f t="shared" si="11"/>
        <v>1556</v>
      </c>
      <c r="K365" s="167">
        <f>IF(SUM(法人!H365)=0,"",SUM(法人!H365)/1000)</f>
        <v>3</v>
      </c>
      <c r="L365" s="168">
        <f>IF(SUM(地域!H365)=0,"",SUM(地域!H365)/1000)</f>
        <v>1935</v>
      </c>
      <c r="M365" s="168">
        <f>IF(SUM(相談!H365)=0,"",SUM(相談!H365)/1000)</f>
        <v>1526</v>
      </c>
      <c r="N365" s="168">
        <f>IF(SUM(相談!I365)=0,"",SUM(相談!I365)/1000)</f>
        <v>49</v>
      </c>
      <c r="O365" s="168">
        <f>IF(SUM(相談!M365)=0,"",SUM(相談!M365)/1000)</f>
        <v>1476</v>
      </c>
      <c r="P365" s="168">
        <f>IF(SUM(相談!Q365)=0,"",SUM(相談!Q365)/1000)</f>
        <v>1</v>
      </c>
      <c r="Q365" s="168" t="str">
        <f>IF(SUM(基金!H365)=0,"",SUM(基金!H365)/1000)</f>
        <v/>
      </c>
      <c r="R365" s="168" t="str">
        <f>IF(SUM(善銀!H365)=0,"",SUM(善銀!H365)/1000)</f>
        <v/>
      </c>
      <c r="S365" s="168">
        <f>IF(SUM(一般募金!H365)=0,"",SUM(一般募金!H365)/1000)</f>
        <v>24</v>
      </c>
      <c r="T365" s="168" t="str">
        <f>IF(SUM(一般募金!I365)=0,"",SUM(一般募金!I365)/1000)</f>
        <v/>
      </c>
      <c r="U365" s="168">
        <f>IF(SUM(一般募金!K365)=0,"",SUM(一般募金!K365)/1000)</f>
        <v>24</v>
      </c>
      <c r="V365" s="168" t="str">
        <f>IF(SUM(歳末募金!H365)=0,"",SUM(歳末募金!I365)/1000)</f>
        <v/>
      </c>
      <c r="W365" s="168">
        <f>IF(SUM(センター管理!H365)=0,"",SUM(センター管理!H365)/1000)</f>
        <v>689</v>
      </c>
      <c r="X365" s="168">
        <f>IF(SUM(センター管理!I365)=0,"",SUM(センター管理!I365)/1000)</f>
        <v>414</v>
      </c>
      <c r="Y365" s="168">
        <f>IF(SUM(センター管理!L365)=0,"",SUM(センター管理!L365)/1000)</f>
        <v>275</v>
      </c>
      <c r="Z365" s="168" t="e">
        <f>IF(SUM(センター管理!#REF!)=0,"",SUM(センター管理!#REF!)/1000)</f>
        <v>#REF!</v>
      </c>
      <c r="AA365" s="168">
        <f>IF(SUM(居宅!H365)=0,"",SUM(居宅!H365)/1000)</f>
        <v>747</v>
      </c>
      <c r="AB365" s="168">
        <f>IF(SUM(居宅!I365)=0,"",SUM(居宅!I365)/1000)</f>
        <v>559</v>
      </c>
      <c r="AC365" s="168">
        <f>IF(SUM(居宅!L365)=0,"",SUM(居宅!L365)/1000)</f>
        <v>7</v>
      </c>
      <c r="AD365" s="168">
        <f>IF(SUM(居宅!AB365)=0,"",SUM(居宅!AB365)/1000)</f>
        <v>2</v>
      </c>
      <c r="AE365" s="168">
        <f>IF(SUM(居宅!AF365)=0,"",SUM(居宅!AF365)/1000)</f>
        <v>167</v>
      </c>
      <c r="AF365" s="168">
        <f>IF(SUM(居宅!AP365)=0,"",SUM(居宅!AP365)/1000)</f>
        <v>2</v>
      </c>
      <c r="AG365" s="168">
        <f>IF(SUM(居宅!AT365)=0,"",SUM(居宅!AT365)/1000)</f>
        <v>10</v>
      </c>
      <c r="AH365" s="168">
        <f>IF(SUM(作業所!H365)=0,"",SUM(作業所!H365)/1000)</f>
        <v>8</v>
      </c>
      <c r="AI365" s="168" t="str">
        <f>IF(SUM(作業所!I365)=0,"",SUM(作業所!I365)/1000)</f>
        <v/>
      </c>
      <c r="AJ365" s="168">
        <f>IF(SUM(作業所!K365)=0,"",SUM(作業所!K365)/1000)</f>
        <v>5</v>
      </c>
      <c r="AK365" s="168">
        <f>IF(SUM(作業所!R365)=0,"",SUM(作業所!R365)/1000)</f>
        <v>3</v>
      </c>
      <c r="AL365" s="621">
        <f>IF(SUM('市受託(公益)'!H365)=0,"",SUM('市受託(公益)'!H365)/1000)</f>
        <v>1022</v>
      </c>
      <c r="AM365" s="603"/>
      <c r="AN365" s="174"/>
      <c r="AO365" s="174"/>
      <c r="AP365" s="174"/>
    </row>
    <row r="366" spans="1:42" ht="13.8" hidden="1" outlineLevel="3">
      <c r="A366" s="170"/>
      <c r="F366" s="178" t="s">
        <v>706</v>
      </c>
      <c r="G366" s="43" t="s">
        <v>821</v>
      </c>
      <c r="H366" s="166">
        <v>20</v>
      </c>
      <c r="I366" s="166">
        <f t="shared" si="10"/>
        <v>20</v>
      </c>
      <c r="J366" s="166">
        <f t="shared" si="11"/>
        <v>0</v>
      </c>
      <c r="K366" s="167">
        <f>IF(SUM(法人!H366)=0,"",SUM(法人!H366)/1000)</f>
        <v>12</v>
      </c>
      <c r="L366" s="168" t="str">
        <f>IF(SUM(地域!H366)=0,"",SUM(地域!H366)/1000)</f>
        <v/>
      </c>
      <c r="M366" s="168">
        <f>IF(SUM(相談!H366)=0,"",SUM(相談!H366)/1000)</f>
        <v>5</v>
      </c>
      <c r="N366" s="168">
        <f>IF(SUM(相談!I366)=0,"",SUM(相談!I366)/1000)</f>
        <v>5</v>
      </c>
      <c r="O366" s="168" t="str">
        <f>IF(SUM(相談!M366)=0,"",SUM(相談!M366)/1000)</f>
        <v/>
      </c>
      <c r="P366" s="168" t="str">
        <f>IF(SUM(相談!Q366)=0,"",SUM(相談!Q366)/1000)</f>
        <v/>
      </c>
      <c r="Q366" s="168" t="str">
        <f>IF(SUM(基金!H366)=0,"",SUM(基金!H366)/1000)</f>
        <v/>
      </c>
      <c r="R366" s="168" t="str">
        <f>IF(SUM(善銀!H366)=0,"",SUM(善銀!H366)/1000)</f>
        <v/>
      </c>
      <c r="S366" s="168" t="str">
        <f>IF(SUM(一般募金!H366)=0,"",SUM(一般募金!H366)/1000)</f>
        <v/>
      </c>
      <c r="T366" s="168" t="str">
        <f>IF(SUM(一般募金!I366)=0,"",SUM(一般募金!I366)/1000)</f>
        <v/>
      </c>
      <c r="U366" s="168" t="str">
        <f>IF(SUM(一般募金!K366)=0,"",SUM(一般募金!K366)/1000)</f>
        <v/>
      </c>
      <c r="V366" s="168" t="str">
        <f>IF(SUM(歳末募金!H366)=0,"",SUM(歳末募金!I366)/1000)</f>
        <v/>
      </c>
      <c r="W366" s="168">
        <f>IF(SUM(センター管理!H366)=0,"",SUM(センター管理!H366)/1000)</f>
        <v>3</v>
      </c>
      <c r="X366" s="168">
        <f>IF(SUM(センター管理!I366)=0,"",SUM(センター管理!I366)/1000)</f>
        <v>3</v>
      </c>
      <c r="Y366" s="168" t="str">
        <f>IF(SUM(センター管理!L366)=0,"",SUM(センター管理!L366)/1000)</f>
        <v/>
      </c>
      <c r="Z366" s="168" t="e">
        <f>IF(SUM(センター管理!#REF!)=0,"",SUM(センター管理!#REF!)/1000)</f>
        <v>#REF!</v>
      </c>
      <c r="AA366" s="168" t="str">
        <f>IF(SUM(居宅!H366)=0,"",SUM(居宅!H366)/1000)</f>
        <v/>
      </c>
      <c r="AB366" s="168" t="str">
        <f>IF(SUM(居宅!I366)=0,"",SUM(居宅!I366)/1000)</f>
        <v/>
      </c>
      <c r="AC366" s="168" t="str">
        <f>IF(SUM(居宅!L366)=0,"",SUM(居宅!L366)/1000)</f>
        <v/>
      </c>
      <c r="AD366" s="168" t="str">
        <f>IF(SUM(居宅!AB366)=0,"",SUM(居宅!AB366)/1000)</f>
        <v/>
      </c>
      <c r="AE366" s="168" t="str">
        <f>IF(SUM(居宅!AF366)=0,"",SUM(居宅!AF366)/1000)</f>
        <v/>
      </c>
      <c r="AF366" s="168" t="str">
        <f>IF(SUM(居宅!AP366)=0,"",SUM(居宅!AP366)/1000)</f>
        <v/>
      </c>
      <c r="AG366" s="168" t="str">
        <f>IF(SUM(居宅!AT366)=0,"",SUM(居宅!AT366)/1000)</f>
        <v/>
      </c>
      <c r="AH366" s="168" t="str">
        <f>IF(SUM(作業所!H366)=0,"",SUM(作業所!H366)/1000)</f>
        <v/>
      </c>
      <c r="AI366" s="168" t="str">
        <f>IF(SUM(作業所!I366)=0,"",SUM(作業所!I366)/1000)</f>
        <v/>
      </c>
      <c r="AJ366" s="168" t="str">
        <f>IF(SUM(作業所!K366)=0,"",SUM(作業所!K366)/1000)</f>
        <v/>
      </c>
      <c r="AK366" s="168" t="str">
        <f>IF(SUM(作業所!R366)=0,"",SUM(作業所!R366)/1000)</f>
        <v/>
      </c>
      <c r="AL366" s="621" t="str">
        <f>IF(SUM('市受託(公益)'!H366)=0,"",SUM('市受託(公益)'!H366)/1000)</f>
        <v/>
      </c>
      <c r="AM366" s="603"/>
      <c r="AN366" s="174"/>
      <c r="AO366" s="174"/>
      <c r="AP366" s="174"/>
    </row>
    <row r="367" spans="1:42" ht="13.8" hidden="1" outlineLevel="1">
      <c r="A367" s="170"/>
      <c r="D367" s="23" t="s">
        <v>516</v>
      </c>
      <c r="E367" s="82" t="s">
        <v>150</v>
      </c>
      <c r="F367" s="48"/>
      <c r="G367" s="172"/>
      <c r="H367" s="166">
        <v>3968</v>
      </c>
      <c r="I367" s="166">
        <f t="shared" si="10"/>
        <v>3514</v>
      </c>
      <c r="J367" s="166">
        <f t="shared" si="11"/>
        <v>-454</v>
      </c>
      <c r="K367" s="167">
        <f>IF(SUM(法人!H367)=0,"",SUM(法人!H367)/1000)</f>
        <v>1600</v>
      </c>
      <c r="L367" s="168">
        <f>IF(SUM(地域!H367)=0,"",SUM(地域!H367)/1000)</f>
        <v>9</v>
      </c>
      <c r="M367" s="168">
        <f>IF(SUM(相談!H367)=0,"",SUM(相談!H367)/1000)</f>
        <v>194</v>
      </c>
      <c r="N367" s="168">
        <f>IF(SUM(相談!I367)=0,"",SUM(相談!I367)/1000)</f>
        <v>192</v>
      </c>
      <c r="O367" s="168">
        <f>IF(SUM(相談!M367)=0,"",SUM(相談!M367)/1000)</f>
        <v>1</v>
      </c>
      <c r="P367" s="168">
        <f>IF(SUM(相談!Q367)=0,"",SUM(相談!Q367)/1000)</f>
        <v>1</v>
      </c>
      <c r="Q367" s="168" t="str">
        <f>IF(SUM(基金!H367)=0,"",SUM(基金!H367)/1000)</f>
        <v/>
      </c>
      <c r="R367" s="168" t="str">
        <f>IF(SUM(善銀!H367)=0,"",SUM(善銀!H367)/1000)</f>
        <v/>
      </c>
      <c r="S367" s="168">
        <f>IF(SUM(一般募金!H367)=0,"",SUM(一般募金!H367)/1000)</f>
        <v>1</v>
      </c>
      <c r="T367" s="168" t="str">
        <f>IF(SUM(一般募金!I367)=0,"",SUM(一般募金!I367)/1000)</f>
        <v/>
      </c>
      <c r="U367" s="168">
        <f>IF(SUM(一般募金!K367)=0,"",SUM(一般募金!K367)/1000)</f>
        <v>1</v>
      </c>
      <c r="V367" s="168" t="str">
        <f>IF(SUM(歳末募金!H367)=0,"",SUM(歳末募金!I367)/1000)</f>
        <v/>
      </c>
      <c r="W367" s="168">
        <f>IF(SUM(センター管理!H367)=0,"",SUM(センター管理!H367)/1000)</f>
        <v>836</v>
      </c>
      <c r="X367" s="168">
        <f>IF(SUM(センター管理!I367)=0,"",SUM(センター管理!I367)/1000)</f>
        <v>256</v>
      </c>
      <c r="Y367" s="168">
        <f>IF(SUM(センター管理!L367)=0,"",SUM(センター管理!L367)/1000)</f>
        <v>580</v>
      </c>
      <c r="Z367" s="168" t="e">
        <f>IF(SUM(センター管理!#REF!)=0,"",SUM(センター管理!#REF!)/1000)</f>
        <v>#REF!</v>
      </c>
      <c r="AA367" s="168">
        <f>IF(SUM(居宅!H367)=0,"",SUM(居宅!H367)/1000)</f>
        <v>560</v>
      </c>
      <c r="AB367" s="168">
        <f>IF(SUM(居宅!I367)=0,"",SUM(居宅!I367)/1000)</f>
        <v>1</v>
      </c>
      <c r="AC367" s="168">
        <f>IF(SUM(居宅!L367)=0,"",SUM(居宅!L367)/1000)</f>
        <v>118</v>
      </c>
      <c r="AD367" s="168">
        <f>IF(SUM(居宅!AB367)=0,"",SUM(居宅!AB367)/1000)</f>
        <v>38</v>
      </c>
      <c r="AE367" s="168">
        <f>IF(SUM(居宅!AF367)=0,"",SUM(居宅!AF367)/1000)</f>
        <v>39</v>
      </c>
      <c r="AF367" s="168">
        <f>IF(SUM(居宅!AP367)=0,"",SUM(居宅!AP367)/1000)</f>
        <v>269</v>
      </c>
      <c r="AG367" s="168">
        <f>IF(SUM(居宅!AT367)=0,"",SUM(居宅!AT367)/1000)</f>
        <v>95</v>
      </c>
      <c r="AH367" s="168">
        <f>IF(SUM(作業所!H367)=0,"",SUM(作業所!H367)/1000)</f>
        <v>314</v>
      </c>
      <c r="AI367" s="168" t="str">
        <f>IF(SUM(作業所!I367)=0,"",SUM(作業所!I367)/1000)</f>
        <v/>
      </c>
      <c r="AJ367" s="168">
        <f>IF(SUM(作業所!K367)=0,"",SUM(作業所!K367)/1000)</f>
        <v>304</v>
      </c>
      <c r="AK367" s="168">
        <f>IF(SUM(作業所!R367)=0,"",SUM(作業所!R367)/1000)</f>
        <v>10</v>
      </c>
      <c r="AL367" s="621" t="str">
        <f>IF(SUM('市受託(公益)'!H367)=0,"",SUM('市受託(公益)'!H367)/1000)</f>
        <v/>
      </c>
      <c r="AM367" s="603" t="str">
        <f>IF(SUM('市受託(公益)'!I367)=0,"",SUM('市受託(公益)'!I367)/1000)</f>
        <v/>
      </c>
      <c r="AN367" s="174" t="str">
        <f>IF(SUM('市受託(公益)'!K367)=0,"",SUM('市受託(公益)'!K367)/1000)</f>
        <v/>
      </c>
      <c r="AO367" s="174" t="str">
        <f>IF(SUM('市受託(公益)'!M367)=0,"",SUM('市受託(公益)'!M367)/1000)</f>
        <v/>
      </c>
      <c r="AP367" s="174" t="e">
        <f>IF(SUM('市受託(公益)'!#REF!)=0,"",SUM('市受託(公益)'!#REF!)/1000)</f>
        <v>#REF!</v>
      </c>
    </row>
    <row r="368" spans="1:42" ht="13.8" hidden="1" outlineLevel="1">
      <c r="A368" s="170"/>
      <c r="D368" s="27" t="s">
        <v>517</v>
      </c>
      <c r="E368" s="47" t="s">
        <v>151</v>
      </c>
      <c r="F368" s="48"/>
      <c r="G368" s="172"/>
      <c r="H368" s="166">
        <v>50</v>
      </c>
      <c r="I368" s="166">
        <f t="shared" si="10"/>
        <v>50</v>
      </c>
      <c r="J368" s="166">
        <f t="shared" si="11"/>
        <v>0</v>
      </c>
      <c r="K368" s="167">
        <f>IF(SUM(法人!H368)=0,"",SUM(法人!H368)/1000)</f>
        <v>50</v>
      </c>
      <c r="L368" s="168" t="str">
        <f>IF(SUM(地域!H368)=0,"",SUM(地域!H368)/1000)</f>
        <v/>
      </c>
      <c r="M368" s="168" t="str">
        <f>IF(SUM(相談!H368)=0,"",SUM(相談!H368)/1000)</f>
        <v/>
      </c>
      <c r="N368" s="168" t="str">
        <f>IF(SUM(相談!I368)=0,"",SUM(相談!I368)/1000)</f>
        <v/>
      </c>
      <c r="O368" s="168" t="str">
        <f>IF(SUM(相談!M368)=0,"",SUM(相談!M368)/1000)</f>
        <v/>
      </c>
      <c r="P368" s="168" t="str">
        <f>IF(SUM(相談!Q368)=0,"",SUM(相談!Q368)/1000)</f>
        <v/>
      </c>
      <c r="Q368" s="168" t="str">
        <f>IF(SUM(基金!H368)=0,"",SUM(基金!H368)/1000)</f>
        <v/>
      </c>
      <c r="R368" s="168" t="str">
        <f>IF(SUM(善銀!H368)=0,"",SUM(善銀!H368)/1000)</f>
        <v/>
      </c>
      <c r="S368" s="168" t="str">
        <f>IF(SUM(一般募金!H368)=0,"",SUM(一般募金!H368)/1000)</f>
        <v/>
      </c>
      <c r="T368" s="168" t="str">
        <f>IF(SUM(一般募金!I368)=0,"",SUM(一般募金!I368)/1000)</f>
        <v/>
      </c>
      <c r="U368" s="168" t="str">
        <f>IF(SUM(一般募金!K368)=0,"",SUM(一般募金!K368)/1000)</f>
        <v/>
      </c>
      <c r="V368" s="168" t="str">
        <f>IF(SUM(歳末募金!H368)=0,"",SUM(歳末募金!I368)/1000)</f>
        <v/>
      </c>
      <c r="W368" s="168" t="str">
        <f>IF(SUM(センター管理!H368)=0,"",SUM(センター管理!H368)/1000)</f>
        <v/>
      </c>
      <c r="X368" s="168" t="str">
        <f>IF(SUM(センター管理!I368)=0,"",SUM(センター管理!I368)/1000)</f>
        <v/>
      </c>
      <c r="Y368" s="168" t="str">
        <f>IF(SUM(センター管理!L368)=0,"",SUM(センター管理!L368)/1000)</f>
        <v/>
      </c>
      <c r="Z368" s="168" t="e">
        <f>IF(SUM(センター管理!#REF!)=0,"",SUM(センター管理!#REF!)/1000)</f>
        <v>#REF!</v>
      </c>
      <c r="AA368" s="168" t="str">
        <f>IF(SUM(居宅!H368)=0,"",SUM(居宅!H368)/1000)</f>
        <v/>
      </c>
      <c r="AB368" s="168" t="str">
        <f>IF(SUM(居宅!I368)=0,"",SUM(居宅!I368)/1000)</f>
        <v/>
      </c>
      <c r="AC368" s="168" t="str">
        <f>IF(SUM(居宅!L368)=0,"",SUM(居宅!L368)/1000)</f>
        <v/>
      </c>
      <c r="AD368" s="168" t="str">
        <f>IF(SUM(居宅!AB368)=0,"",SUM(居宅!AB368)/1000)</f>
        <v/>
      </c>
      <c r="AE368" s="168" t="str">
        <f>IF(SUM(居宅!AF368)=0,"",SUM(居宅!AF368)/1000)</f>
        <v/>
      </c>
      <c r="AF368" s="168" t="str">
        <f>IF(SUM(居宅!AP368)=0,"",SUM(居宅!AP368)/1000)</f>
        <v/>
      </c>
      <c r="AG368" s="168" t="str">
        <f>IF(SUM(居宅!AT368)=0,"",SUM(居宅!AT368)/1000)</f>
        <v/>
      </c>
      <c r="AH368" s="168" t="str">
        <f>IF(SUM(作業所!H368)=0,"",SUM(作業所!H368)/1000)</f>
        <v/>
      </c>
      <c r="AI368" s="168" t="str">
        <f>IF(SUM(作業所!I368)=0,"",SUM(作業所!I368)/1000)</f>
        <v/>
      </c>
      <c r="AJ368" s="168" t="str">
        <f>IF(SUM(作業所!K368)=0,"",SUM(作業所!K368)/1000)</f>
        <v/>
      </c>
      <c r="AK368" s="168" t="str">
        <f>IF(SUM(作業所!R368)=0,"",SUM(作業所!R368)/1000)</f>
        <v/>
      </c>
      <c r="AL368" s="621" t="str">
        <f>IF(SUM('市受託(公益)'!H368)=0,"",SUM('市受託(公益)'!H368)/1000)</f>
        <v/>
      </c>
      <c r="AM368" s="603" t="str">
        <f>IF(SUM('市受託(公益)'!I368)=0,"",SUM('市受託(公益)'!I368)/1000)</f>
        <v/>
      </c>
      <c r="AN368" s="174" t="str">
        <f>IF(SUM('市受託(公益)'!K368)=0,"",SUM('市受託(公益)'!K368)/1000)</f>
        <v/>
      </c>
      <c r="AO368" s="174" t="str">
        <f>IF(SUM('市受託(公益)'!M368)=0,"",SUM('市受託(公益)'!M368)/1000)</f>
        <v/>
      </c>
      <c r="AP368" s="174" t="e">
        <f>IF(SUM('市受託(公益)'!#REF!)=0,"",SUM('市受託(公益)'!#REF!)/1000)</f>
        <v>#REF!</v>
      </c>
    </row>
    <row r="369" spans="1:42" ht="13.8" hidden="1" outlineLevel="1">
      <c r="A369" s="170"/>
      <c r="D369" s="27" t="s">
        <v>93</v>
      </c>
      <c r="E369" s="47" t="s">
        <v>152</v>
      </c>
      <c r="F369" s="48"/>
      <c r="G369" s="172"/>
      <c r="H369" s="166">
        <v>934</v>
      </c>
      <c r="I369" s="166">
        <f t="shared" si="10"/>
        <v>936</v>
      </c>
      <c r="J369" s="166">
        <f t="shared" si="11"/>
        <v>2</v>
      </c>
      <c r="K369" s="167">
        <f>IF(SUM(法人!H369)=0,"",SUM(法人!H369)/1000)</f>
        <v>707</v>
      </c>
      <c r="L369" s="168" t="str">
        <f>IF(SUM(地域!H369)=0,"",SUM(地域!H369)/1000)</f>
        <v/>
      </c>
      <c r="M369" s="168" t="str">
        <f>IF(SUM(相談!H369)=0,"",SUM(相談!H369)/1000)</f>
        <v/>
      </c>
      <c r="N369" s="168" t="str">
        <f>IF(SUM(相談!I369)=0,"",SUM(相談!I369)/1000)</f>
        <v/>
      </c>
      <c r="O369" s="168" t="str">
        <f>IF(SUM(相談!M369)=0,"",SUM(相談!M369)/1000)</f>
        <v/>
      </c>
      <c r="P369" s="168" t="str">
        <f>IF(SUM(相談!Q369)=0,"",SUM(相談!Q369)/1000)</f>
        <v/>
      </c>
      <c r="Q369" s="168" t="str">
        <f>IF(SUM(基金!H369)=0,"",SUM(基金!H369)/1000)</f>
        <v/>
      </c>
      <c r="R369" s="168" t="str">
        <f>IF(SUM(善銀!H369)=0,"",SUM(善銀!H369)/1000)</f>
        <v/>
      </c>
      <c r="S369" s="168" t="str">
        <f>IF(SUM(一般募金!H369)=0,"",SUM(一般募金!H369)/1000)</f>
        <v/>
      </c>
      <c r="T369" s="168" t="str">
        <f>IF(SUM(一般募金!I369)=0,"",SUM(一般募金!I369)/1000)</f>
        <v/>
      </c>
      <c r="U369" s="168" t="str">
        <f>IF(SUM(一般募金!K369)=0,"",SUM(一般募金!K369)/1000)</f>
        <v/>
      </c>
      <c r="V369" s="168" t="str">
        <f>IF(SUM(歳末募金!H369)=0,"",SUM(歳末募金!I369)/1000)</f>
        <v/>
      </c>
      <c r="W369" s="168" t="str">
        <f>IF(SUM(センター管理!H369)=0,"",SUM(センター管理!H369)/1000)</f>
        <v/>
      </c>
      <c r="X369" s="168" t="str">
        <f>IF(SUM(センター管理!I369)=0,"",SUM(センター管理!I369)/1000)</f>
        <v/>
      </c>
      <c r="Y369" s="168" t="str">
        <f>IF(SUM(センター管理!L369)=0,"",SUM(センター管理!L369)/1000)</f>
        <v/>
      </c>
      <c r="Z369" s="168" t="e">
        <f>IF(SUM(センター管理!#REF!)=0,"",SUM(センター管理!#REF!)/1000)</f>
        <v>#REF!</v>
      </c>
      <c r="AA369" s="168">
        <f>IF(SUM(居宅!H369)=0,"",SUM(居宅!H369)/1000)</f>
        <v>87</v>
      </c>
      <c r="AB369" s="168">
        <f>IF(SUM(居宅!I369)=0,"",SUM(居宅!I369)/1000)</f>
        <v>5</v>
      </c>
      <c r="AC369" s="168">
        <f>IF(SUM(居宅!L369)=0,"",SUM(居宅!L369)/1000)</f>
        <v>10</v>
      </c>
      <c r="AD369" s="168">
        <f>IF(SUM(居宅!AB369)=0,"",SUM(居宅!AB369)/1000)</f>
        <v>2</v>
      </c>
      <c r="AE369" s="168">
        <f>IF(SUM(居宅!AF369)=0,"",SUM(居宅!AF369)/1000)</f>
        <v>6</v>
      </c>
      <c r="AF369" s="168">
        <f>IF(SUM(居宅!AP369)=0,"",SUM(居宅!AP369)/1000)</f>
        <v>2</v>
      </c>
      <c r="AG369" s="168">
        <f>IF(SUM(居宅!AT369)=0,"",SUM(居宅!AT369)/1000)</f>
        <v>62</v>
      </c>
      <c r="AH369" s="168">
        <f>IF(SUM(作業所!H369)=0,"",SUM(作業所!H369)/1000)</f>
        <v>87</v>
      </c>
      <c r="AI369" s="168" t="str">
        <f>IF(SUM(作業所!I369)=0,"",SUM(作業所!I369)/1000)</f>
        <v/>
      </c>
      <c r="AJ369" s="168">
        <f>IF(SUM(作業所!K369)=0,"",SUM(作業所!K369)/1000)</f>
        <v>87</v>
      </c>
      <c r="AK369" s="168" t="str">
        <f>IF(SUM(作業所!R369)=0,"",SUM(作業所!R369)/1000)</f>
        <v/>
      </c>
      <c r="AL369" s="621">
        <f>IF(SUM('市受託(公益)'!H369)=0,"",SUM('市受託(公益)'!H369)/1000)</f>
        <v>55</v>
      </c>
      <c r="AM369" s="605">
        <f>IF(SUM('市受託(公益)'!I369)=0,"",SUM('市受託(公益)'!I369)/1000)</f>
        <v>55</v>
      </c>
      <c r="AN369" s="177" t="str">
        <f>IF(SUM('市受託(公益)'!K369)=0,"",SUM('市受託(公益)'!K369)/1000)</f>
        <v/>
      </c>
      <c r="AO369" s="177" t="str">
        <f>IF(SUM('市受託(公益)'!M369)=0,"",SUM('市受託(公益)'!M369)/1000)</f>
        <v/>
      </c>
      <c r="AP369" s="177" t="e">
        <f>IF(SUM('市受託(公益)'!#REF!)=0,"",SUM('市受託(公益)'!#REF!)/1000)</f>
        <v>#REF!</v>
      </c>
    </row>
    <row r="370" spans="1:42" ht="13.8" hidden="1" outlineLevel="1">
      <c r="A370" s="170"/>
      <c r="D370" s="23" t="s">
        <v>518</v>
      </c>
      <c r="E370" s="82" t="s">
        <v>585</v>
      </c>
      <c r="F370" s="48"/>
      <c r="G370" s="172"/>
      <c r="H370" s="166">
        <v>111</v>
      </c>
      <c r="I370" s="166">
        <f t="shared" si="10"/>
        <v>122</v>
      </c>
      <c r="J370" s="166">
        <f t="shared" si="11"/>
        <v>11</v>
      </c>
      <c r="K370" s="167">
        <f>IF(SUM(法人!H370)=0,"",SUM(法人!H370)/1000)</f>
        <v>50</v>
      </c>
      <c r="L370" s="168" t="str">
        <f>IF(SUM(地域!H370)=0,"",SUM(地域!H370)/1000)</f>
        <v/>
      </c>
      <c r="M370" s="168" t="str">
        <f>IF(SUM(相談!H370)=0,"",SUM(相談!H370)/1000)</f>
        <v/>
      </c>
      <c r="N370" s="168" t="str">
        <f>IF(SUM(相談!I370)=0,"",SUM(相談!I370)/1000)</f>
        <v/>
      </c>
      <c r="O370" s="168" t="str">
        <f>IF(SUM(相談!M370)=0,"",SUM(相談!M370)/1000)</f>
        <v/>
      </c>
      <c r="P370" s="168" t="str">
        <f>IF(SUM(相談!Q370)=0,"",SUM(相談!Q370)/1000)</f>
        <v/>
      </c>
      <c r="Q370" s="168" t="str">
        <f>IF(SUM(基金!H370)=0,"",SUM(基金!H370)/1000)</f>
        <v/>
      </c>
      <c r="R370" s="168" t="str">
        <f>IF(SUM(善銀!H370)=0,"",SUM(善銀!H370)/1000)</f>
        <v/>
      </c>
      <c r="S370" s="168" t="str">
        <f>IF(SUM(一般募金!H370)=0,"",SUM(一般募金!H370)/1000)</f>
        <v/>
      </c>
      <c r="T370" s="168" t="str">
        <f>IF(SUM(一般募金!I370)=0,"",SUM(一般募金!I370)/1000)</f>
        <v/>
      </c>
      <c r="U370" s="168" t="str">
        <f>IF(SUM(一般募金!K370)=0,"",SUM(一般募金!K370)/1000)</f>
        <v/>
      </c>
      <c r="V370" s="168" t="str">
        <f>IF(SUM(歳末募金!H370)=0,"",SUM(歳末募金!I370)/1000)</f>
        <v/>
      </c>
      <c r="W370" s="168">
        <f>IF(SUM(センター管理!H370)=0,"",SUM(センター管理!H370)/1000)</f>
        <v>2</v>
      </c>
      <c r="X370" s="168">
        <f>IF(SUM(センター管理!I370)=0,"",SUM(センター管理!I370)/1000)</f>
        <v>2</v>
      </c>
      <c r="Y370" s="168" t="str">
        <f>IF(SUM(センター管理!L370)=0,"",SUM(センター管理!L370)/1000)</f>
        <v/>
      </c>
      <c r="Z370" s="168" t="e">
        <f>IF(SUM(センター管理!#REF!)=0,"",SUM(センター管理!#REF!)/1000)</f>
        <v>#REF!</v>
      </c>
      <c r="AA370" s="168">
        <f>IF(SUM(居宅!H370)=0,"",SUM(居宅!H370)/1000)</f>
        <v>50</v>
      </c>
      <c r="AB370" s="168">
        <f>IF(SUM(居宅!I370)=0,"",SUM(居宅!I370)/1000)</f>
        <v>5</v>
      </c>
      <c r="AC370" s="168">
        <f>IF(SUM(居宅!L370)=0,"",SUM(居宅!L370)/1000)</f>
        <v>30</v>
      </c>
      <c r="AD370" s="168">
        <f>IF(SUM(居宅!AB370)=0,"",SUM(居宅!AB370)/1000)</f>
        <v>3</v>
      </c>
      <c r="AE370" s="168" t="str">
        <f>IF(SUM(居宅!AF370)=0,"",SUM(居宅!AF370)/1000)</f>
        <v/>
      </c>
      <c r="AF370" s="168" t="str">
        <f>IF(SUM(居宅!AP370)=0,"",SUM(居宅!AP370)/1000)</f>
        <v/>
      </c>
      <c r="AG370" s="168">
        <f>IF(SUM(居宅!AT370)=0,"",SUM(居宅!AT370)/1000)</f>
        <v>12</v>
      </c>
      <c r="AH370" s="168">
        <f>IF(SUM(作業所!H370)=0,"",SUM(作業所!H370)/1000)</f>
        <v>20</v>
      </c>
      <c r="AI370" s="168" t="str">
        <f>IF(SUM(作業所!I370)=0,"",SUM(作業所!I370)/1000)</f>
        <v/>
      </c>
      <c r="AJ370" s="168">
        <f>IF(SUM(作業所!K370)=0,"",SUM(作業所!K370)/1000)</f>
        <v>10</v>
      </c>
      <c r="AK370" s="168">
        <f>IF(SUM(作業所!R370)=0,"",SUM(作業所!R370)/1000)</f>
        <v>10</v>
      </c>
      <c r="AL370" s="621" t="str">
        <f>IF(SUM('市受託(公益)'!H370)=0,"",SUM('市受託(公益)'!H370)/1000)</f>
        <v/>
      </c>
      <c r="AM370" s="603" t="str">
        <f>IF(SUM('市受託(公益)'!I370)=0,"",SUM('市受託(公益)'!I370)/1000)</f>
        <v/>
      </c>
      <c r="AN370" s="174" t="str">
        <f>IF(SUM('市受託(公益)'!K370)=0,"",SUM('市受託(公益)'!K370)/1000)</f>
        <v/>
      </c>
      <c r="AO370" s="174" t="str">
        <f>IF(SUM('市受託(公益)'!M370)=0,"",SUM('市受託(公益)'!M370)/1000)</f>
        <v/>
      </c>
      <c r="AP370" s="174" t="e">
        <f>IF(SUM('市受託(公益)'!#REF!)=0,"",SUM('市受託(公益)'!#REF!)/1000)</f>
        <v>#REF!</v>
      </c>
    </row>
    <row r="371" spans="1:42" s="169" customFormat="1" ht="13.8" collapsed="1">
      <c r="A371" s="164"/>
      <c r="B371" s="14" t="s">
        <v>519</v>
      </c>
      <c r="C371" s="15" t="s">
        <v>153</v>
      </c>
      <c r="D371" s="18"/>
      <c r="E371" s="175"/>
      <c r="F371" s="176"/>
      <c r="G371" s="175"/>
      <c r="H371" s="166">
        <v>16204</v>
      </c>
      <c r="I371" s="166">
        <f t="shared" si="10"/>
        <v>14800</v>
      </c>
      <c r="J371" s="166">
        <f t="shared" si="11"/>
        <v>-1404</v>
      </c>
      <c r="K371" s="167" t="str">
        <f>IF(SUM(法人!H371)=0,"",SUM(法人!H371)/1000)</f>
        <v/>
      </c>
      <c r="L371" s="168" t="str">
        <f>IF(SUM(地域!H371)=0,"",SUM(地域!H371)/1000)</f>
        <v/>
      </c>
      <c r="M371" s="168" t="str">
        <f>IF(SUM(相談!H371)=0,"",SUM(相談!H371)/1000)</f>
        <v/>
      </c>
      <c r="N371" s="168" t="str">
        <f>IF(SUM(相談!I371)=0,"",SUM(相談!I371)/1000)</f>
        <v/>
      </c>
      <c r="O371" s="168" t="str">
        <f>IF(SUM(相談!M371)=0,"",SUM(相談!M371)/1000)</f>
        <v/>
      </c>
      <c r="P371" s="168" t="str">
        <f>IF(SUM(相談!Q371)=0,"",SUM(相談!Q371)/1000)</f>
        <v/>
      </c>
      <c r="Q371" s="168" t="str">
        <f>IF(SUM(基金!H371)=0,"",SUM(基金!H371)/1000)</f>
        <v/>
      </c>
      <c r="R371" s="168" t="str">
        <f>IF(SUM(善銀!H371)=0,"",SUM(善銀!H371)/1000)</f>
        <v/>
      </c>
      <c r="S371" s="168" t="str">
        <f>IF(SUM(一般募金!H371)=0,"",SUM(一般募金!H371)/1000)</f>
        <v/>
      </c>
      <c r="T371" s="168" t="str">
        <f>IF(SUM(一般募金!I371)=0,"",SUM(一般募金!I371)/1000)</f>
        <v/>
      </c>
      <c r="U371" s="168" t="str">
        <f>IF(SUM(一般募金!K371)=0,"",SUM(一般募金!K371)/1000)</f>
        <v/>
      </c>
      <c r="V371" s="168" t="str">
        <f>IF(SUM(歳末募金!H371)=0,"",SUM(歳末募金!I371)/1000)</f>
        <v/>
      </c>
      <c r="W371" s="168" t="str">
        <f>IF(SUM(センター管理!H371)=0,"",SUM(センター管理!H371)/1000)</f>
        <v/>
      </c>
      <c r="X371" s="168" t="str">
        <f>IF(SUM(センター管理!I371)=0,"",SUM(センター管理!I371)/1000)</f>
        <v/>
      </c>
      <c r="Y371" s="168" t="str">
        <f>IF(SUM(センター管理!L371)=0,"",SUM(センター管理!L371)/1000)</f>
        <v/>
      </c>
      <c r="Z371" s="168" t="e">
        <f>IF(SUM(センター管理!#REF!)=0,"",SUM(センター管理!#REF!)/1000)</f>
        <v>#REF!</v>
      </c>
      <c r="AA371" s="168" t="str">
        <f>IF(SUM(居宅!H371)=0,"",SUM(居宅!H371)/1000)</f>
        <v/>
      </c>
      <c r="AB371" s="168" t="str">
        <f>IF(SUM(居宅!I371)=0,"",SUM(居宅!I371)/1000)</f>
        <v/>
      </c>
      <c r="AC371" s="168" t="str">
        <f>IF(SUM(居宅!L371)=0,"",SUM(居宅!L371)/1000)</f>
        <v/>
      </c>
      <c r="AD371" s="168" t="str">
        <f>IF(SUM(居宅!AB371)=0,"",SUM(居宅!AB371)/1000)</f>
        <v/>
      </c>
      <c r="AE371" s="168" t="str">
        <f>IF(SUM(居宅!AF371)=0,"",SUM(居宅!AF371)/1000)</f>
        <v/>
      </c>
      <c r="AF371" s="168" t="str">
        <f>IF(SUM(居宅!AP371)=0,"",SUM(居宅!AP371)/1000)</f>
        <v/>
      </c>
      <c r="AG371" s="168" t="str">
        <f>IF(SUM(居宅!AT371)=0,"",SUM(居宅!AT371)/1000)</f>
        <v/>
      </c>
      <c r="AH371" s="168">
        <f>IF(SUM(作業所!H371)=0,"",SUM(作業所!H371)/1000)</f>
        <v>14800</v>
      </c>
      <c r="AI371" s="168" t="str">
        <f>IF(SUM(作業所!I371)=0,"",SUM(作業所!I371)/1000)</f>
        <v/>
      </c>
      <c r="AJ371" s="168">
        <f>IF(SUM(作業所!K371)=0,"",SUM(作業所!K371)/1000)</f>
        <v>10350</v>
      </c>
      <c r="AK371" s="168">
        <f>IF(SUM(作業所!R371)=0,"",SUM(作業所!R371)/1000)</f>
        <v>4450</v>
      </c>
      <c r="AL371" s="621" t="str">
        <f>IF(SUM('市受託(公益)'!H371)=0,"",SUM('市受託(公益)'!H371)/1000)</f>
        <v/>
      </c>
      <c r="AM371" s="604" t="str">
        <f>IF(SUM('市受託(公益)'!I371)=0,"",SUM('市受託(公益)'!I371)/1000)</f>
        <v/>
      </c>
      <c r="AN371" s="173" t="str">
        <f>IF(SUM('市受託(公益)'!K371)=0,"",SUM('市受託(公益)'!K371)/1000)</f>
        <v/>
      </c>
      <c r="AO371" s="173" t="str">
        <f>IF(SUM('市受託(公益)'!M371)=0,"",SUM('市受託(公益)'!M371)/1000)</f>
        <v/>
      </c>
      <c r="AP371" s="173" t="e">
        <f>IF(SUM('市受託(公益)'!#REF!)=0,"",SUM('市受託(公益)'!#REF!)/1000)</f>
        <v>#REF!</v>
      </c>
    </row>
    <row r="372" spans="1:42" ht="13.8" hidden="1" outlineLevel="1">
      <c r="A372" s="170"/>
      <c r="B372" s="17"/>
      <c r="C372" s="171"/>
      <c r="D372" s="27" t="s">
        <v>520</v>
      </c>
      <c r="E372" s="47" t="s">
        <v>154</v>
      </c>
      <c r="F372" s="48"/>
      <c r="G372" s="172"/>
      <c r="H372" s="166">
        <v>7414</v>
      </c>
      <c r="I372" s="166">
        <f t="shared" si="10"/>
        <v>4932</v>
      </c>
      <c r="J372" s="166">
        <f t="shared" si="11"/>
        <v>-2482</v>
      </c>
      <c r="K372" s="167" t="str">
        <f>IF(SUM(法人!H372)=0,"",SUM(法人!H372)/1000)</f>
        <v/>
      </c>
      <c r="L372" s="168" t="str">
        <f>IF(SUM(地域!H372)=0,"",SUM(地域!H372)/1000)</f>
        <v/>
      </c>
      <c r="M372" s="168" t="str">
        <f>IF(SUM(相談!H372)=0,"",SUM(相談!H372)/1000)</f>
        <v/>
      </c>
      <c r="N372" s="168" t="str">
        <f>IF(SUM(相談!I372)=0,"",SUM(相談!I372)/1000)</f>
        <v/>
      </c>
      <c r="O372" s="168" t="str">
        <f>IF(SUM(相談!M372)=0,"",SUM(相談!M372)/1000)</f>
        <v/>
      </c>
      <c r="P372" s="168" t="str">
        <f>IF(SUM(相談!Q372)=0,"",SUM(相談!Q372)/1000)</f>
        <v/>
      </c>
      <c r="Q372" s="168" t="str">
        <f>IF(SUM(基金!H372)=0,"",SUM(基金!H372)/1000)</f>
        <v/>
      </c>
      <c r="R372" s="168" t="str">
        <f>IF(SUM(善銀!H372)=0,"",SUM(善銀!H372)/1000)</f>
        <v/>
      </c>
      <c r="S372" s="168" t="str">
        <f>IF(SUM(一般募金!H372)=0,"",SUM(一般募金!H372)/1000)</f>
        <v/>
      </c>
      <c r="T372" s="168" t="str">
        <f>IF(SUM(一般募金!I372)=0,"",SUM(一般募金!I372)/1000)</f>
        <v/>
      </c>
      <c r="U372" s="168" t="str">
        <f>IF(SUM(一般募金!K372)=0,"",SUM(一般募金!K372)/1000)</f>
        <v/>
      </c>
      <c r="V372" s="168" t="str">
        <f>IF(SUM(歳末募金!H372)=0,"",SUM(歳末募金!I372)/1000)</f>
        <v/>
      </c>
      <c r="W372" s="168" t="str">
        <f>IF(SUM(センター管理!H372)=0,"",SUM(センター管理!H372)/1000)</f>
        <v/>
      </c>
      <c r="X372" s="168" t="str">
        <f>IF(SUM(センター管理!I372)=0,"",SUM(センター管理!I372)/1000)</f>
        <v/>
      </c>
      <c r="Y372" s="168" t="str">
        <f>IF(SUM(センター管理!L372)=0,"",SUM(センター管理!L372)/1000)</f>
        <v/>
      </c>
      <c r="Z372" s="168" t="e">
        <f>IF(SUM(センター管理!#REF!)=0,"",SUM(センター管理!#REF!)/1000)</f>
        <v>#REF!</v>
      </c>
      <c r="AA372" s="168" t="str">
        <f>IF(SUM(居宅!H372)=0,"",SUM(居宅!H372)/1000)</f>
        <v/>
      </c>
      <c r="AB372" s="168" t="str">
        <f>IF(SUM(居宅!I372)=0,"",SUM(居宅!I372)/1000)</f>
        <v/>
      </c>
      <c r="AC372" s="168" t="str">
        <f>IF(SUM(居宅!L372)=0,"",SUM(居宅!L372)/1000)</f>
        <v/>
      </c>
      <c r="AD372" s="168" t="str">
        <f>IF(SUM(居宅!AB372)=0,"",SUM(居宅!AB372)/1000)</f>
        <v/>
      </c>
      <c r="AE372" s="168" t="str">
        <f>IF(SUM(居宅!AF372)=0,"",SUM(居宅!AF372)/1000)</f>
        <v/>
      </c>
      <c r="AF372" s="168" t="str">
        <f>IF(SUM(居宅!AP372)=0,"",SUM(居宅!AP372)/1000)</f>
        <v/>
      </c>
      <c r="AG372" s="168" t="str">
        <f>IF(SUM(居宅!AT372)=0,"",SUM(居宅!AT372)/1000)</f>
        <v/>
      </c>
      <c r="AH372" s="168">
        <f>IF(SUM(作業所!H372)=0,"",SUM(作業所!H372)/1000)</f>
        <v>4932</v>
      </c>
      <c r="AI372" s="168" t="str">
        <f>IF(SUM(作業所!I372)=0,"",SUM(作業所!I372)/1000)</f>
        <v/>
      </c>
      <c r="AJ372" s="168">
        <f>IF(SUM(作業所!K372)=0,"",SUM(作業所!K372)/1000)</f>
        <v>4182</v>
      </c>
      <c r="AK372" s="168">
        <f>IF(SUM(作業所!R372)=0,"",SUM(作業所!R372)/1000)</f>
        <v>750</v>
      </c>
      <c r="AL372" s="621" t="str">
        <f>IF(SUM('市受託(公益)'!H372)=0,"",SUM('市受託(公益)'!H372)/1000)</f>
        <v/>
      </c>
      <c r="AM372" s="603" t="str">
        <f>IF(SUM('市受託(公益)'!I372)=0,"",SUM('市受託(公益)'!I372)/1000)</f>
        <v/>
      </c>
      <c r="AN372" s="174" t="str">
        <f>IF(SUM('市受託(公益)'!K372)=0,"",SUM('市受託(公益)'!K372)/1000)</f>
        <v/>
      </c>
      <c r="AO372" s="174" t="str">
        <f>IF(SUM('市受託(公益)'!M372)=0,"",SUM('市受託(公益)'!M372)/1000)</f>
        <v/>
      </c>
      <c r="AP372" s="174" t="e">
        <f>IF(SUM('市受託(公益)'!#REF!)=0,"",SUM('市受託(公益)'!#REF!)/1000)</f>
        <v>#REF!</v>
      </c>
    </row>
    <row r="373" spans="1:42" ht="13.8" hidden="1" outlineLevel="2">
      <c r="A373" s="170"/>
      <c r="D373" s="24"/>
      <c r="E373" s="47"/>
      <c r="F373" s="27" t="s">
        <v>521</v>
      </c>
      <c r="G373" s="47" t="s">
        <v>155</v>
      </c>
      <c r="H373" s="166">
        <v>6284</v>
      </c>
      <c r="I373" s="166">
        <f t="shared" si="10"/>
        <v>4182</v>
      </c>
      <c r="J373" s="166">
        <f t="shared" si="11"/>
        <v>-2102</v>
      </c>
      <c r="K373" s="167" t="str">
        <f>IF(SUM(法人!H373)=0,"",SUM(法人!H373)/1000)</f>
        <v/>
      </c>
      <c r="L373" s="168" t="str">
        <f>IF(SUM(地域!H373)=0,"",SUM(地域!H373)/1000)</f>
        <v/>
      </c>
      <c r="M373" s="168" t="str">
        <f>IF(SUM(相談!H373)=0,"",SUM(相談!H373)/1000)</f>
        <v/>
      </c>
      <c r="N373" s="168" t="str">
        <f>IF(SUM(相談!I373)=0,"",SUM(相談!I373)/1000)</f>
        <v/>
      </c>
      <c r="O373" s="168" t="str">
        <f>IF(SUM(相談!M373)=0,"",SUM(相談!M373)/1000)</f>
        <v/>
      </c>
      <c r="P373" s="168" t="str">
        <f>IF(SUM(相談!Q373)=0,"",SUM(相談!Q373)/1000)</f>
        <v/>
      </c>
      <c r="Q373" s="168" t="str">
        <f>IF(SUM(基金!H373)=0,"",SUM(基金!H373)/1000)</f>
        <v/>
      </c>
      <c r="R373" s="168" t="str">
        <f>IF(SUM(善銀!H373)=0,"",SUM(善銀!H373)/1000)</f>
        <v/>
      </c>
      <c r="S373" s="168" t="str">
        <f>IF(SUM(一般募金!H373)=0,"",SUM(一般募金!H373)/1000)</f>
        <v/>
      </c>
      <c r="T373" s="168" t="str">
        <f>IF(SUM(一般募金!I373)=0,"",SUM(一般募金!I373)/1000)</f>
        <v/>
      </c>
      <c r="U373" s="168" t="str">
        <f>IF(SUM(一般募金!K373)=0,"",SUM(一般募金!K373)/1000)</f>
        <v/>
      </c>
      <c r="V373" s="168" t="str">
        <f>IF(SUM(歳末募金!H373)=0,"",SUM(歳末募金!I373)/1000)</f>
        <v/>
      </c>
      <c r="W373" s="168" t="str">
        <f>IF(SUM(センター管理!H373)=0,"",SUM(センター管理!H373)/1000)</f>
        <v/>
      </c>
      <c r="X373" s="168" t="str">
        <f>IF(SUM(センター管理!I373)=0,"",SUM(センター管理!I373)/1000)</f>
        <v/>
      </c>
      <c r="Y373" s="168" t="str">
        <f>IF(SUM(センター管理!L373)=0,"",SUM(センター管理!L373)/1000)</f>
        <v/>
      </c>
      <c r="Z373" s="168" t="e">
        <f>IF(SUM(センター管理!#REF!)=0,"",SUM(センター管理!#REF!)/1000)</f>
        <v>#REF!</v>
      </c>
      <c r="AA373" s="168" t="str">
        <f>IF(SUM(居宅!H373)=0,"",SUM(居宅!H373)/1000)</f>
        <v/>
      </c>
      <c r="AB373" s="168" t="str">
        <f>IF(SUM(居宅!I373)=0,"",SUM(居宅!I373)/1000)</f>
        <v/>
      </c>
      <c r="AC373" s="168" t="str">
        <f>IF(SUM(居宅!L373)=0,"",SUM(居宅!L373)/1000)</f>
        <v/>
      </c>
      <c r="AD373" s="168" t="str">
        <f>IF(SUM(居宅!AB373)=0,"",SUM(居宅!AB373)/1000)</f>
        <v/>
      </c>
      <c r="AE373" s="168" t="str">
        <f>IF(SUM(居宅!AF373)=0,"",SUM(居宅!AF373)/1000)</f>
        <v/>
      </c>
      <c r="AF373" s="168" t="str">
        <f>IF(SUM(居宅!AP373)=0,"",SUM(居宅!AP373)/1000)</f>
        <v/>
      </c>
      <c r="AG373" s="168" t="str">
        <f>IF(SUM(居宅!AT373)=0,"",SUM(居宅!AT373)/1000)</f>
        <v/>
      </c>
      <c r="AH373" s="168">
        <f>IF(SUM(作業所!H373)=0,"",SUM(作業所!H373)/1000)</f>
        <v>4182</v>
      </c>
      <c r="AI373" s="168" t="str">
        <f>IF(SUM(作業所!I373)=0,"",SUM(作業所!I373)/1000)</f>
        <v/>
      </c>
      <c r="AJ373" s="168">
        <f>IF(SUM(作業所!K373)=0,"",SUM(作業所!K373)/1000)</f>
        <v>4182</v>
      </c>
      <c r="AK373" s="168" t="str">
        <f>IF(SUM(作業所!R373)=0,"",SUM(作業所!R373)/1000)</f>
        <v/>
      </c>
      <c r="AL373" s="621" t="str">
        <f>IF(SUM('市受託(公益)'!H373)=0,"",SUM('市受託(公益)'!H373)/1000)</f>
        <v/>
      </c>
      <c r="AM373" s="603" t="str">
        <f>IF(SUM('市受託(公益)'!I373)=0,"",SUM('市受託(公益)'!I373)/1000)</f>
        <v/>
      </c>
      <c r="AN373" s="174" t="str">
        <f>IF(SUM('市受託(公益)'!K373)=0,"",SUM('市受託(公益)'!K373)/1000)</f>
        <v/>
      </c>
      <c r="AO373" s="174" t="str">
        <f>IF(SUM('市受託(公益)'!M373)=0,"",SUM('市受託(公益)'!M373)/1000)</f>
        <v/>
      </c>
      <c r="AP373" s="174" t="e">
        <f>IF(SUM('市受託(公益)'!#REF!)=0,"",SUM('市受託(公益)'!#REF!)/1000)</f>
        <v>#REF!</v>
      </c>
    </row>
    <row r="374" spans="1:42" ht="13.8" hidden="1" outlineLevel="2">
      <c r="A374" s="170"/>
      <c r="F374" s="27" t="s">
        <v>522</v>
      </c>
      <c r="G374" s="47" t="s">
        <v>156</v>
      </c>
      <c r="H374" s="166">
        <v>1130</v>
      </c>
      <c r="I374" s="166">
        <f t="shared" si="10"/>
        <v>750</v>
      </c>
      <c r="J374" s="166">
        <f t="shared" si="11"/>
        <v>-380</v>
      </c>
      <c r="K374" s="167" t="str">
        <f>IF(SUM(法人!H374)=0,"",SUM(法人!H374)/1000)</f>
        <v/>
      </c>
      <c r="L374" s="168" t="str">
        <f>IF(SUM(地域!H374)=0,"",SUM(地域!H374)/1000)</f>
        <v/>
      </c>
      <c r="M374" s="168" t="str">
        <f>IF(SUM(相談!H374)=0,"",SUM(相談!H374)/1000)</f>
        <v/>
      </c>
      <c r="N374" s="168" t="str">
        <f>IF(SUM(相談!I374)=0,"",SUM(相談!I374)/1000)</f>
        <v/>
      </c>
      <c r="O374" s="168" t="str">
        <f>IF(SUM(相談!M374)=0,"",SUM(相談!M374)/1000)</f>
        <v/>
      </c>
      <c r="P374" s="168" t="str">
        <f>IF(SUM(相談!Q374)=0,"",SUM(相談!Q374)/1000)</f>
        <v/>
      </c>
      <c r="Q374" s="168" t="str">
        <f>IF(SUM(基金!H374)=0,"",SUM(基金!H374)/1000)</f>
        <v/>
      </c>
      <c r="R374" s="168" t="str">
        <f>IF(SUM(善銀!H374)=0,"",SUM(善銀!H374)/1000)</f>
        <v/>
      </c>
      <c r="S374" s="168" t="str">
        <f>IF(SUM(一般募金!H374)=0,"",SUM(一般募金!H374)/1000)</f>
        <v/>
      </c>
      <c r="T374" s="168" t="str">
        <f>IF(SUM(一般募金!I374)=0,"",SUM(一般募金!I374)/1000)</f>
        <v/>
      </c>
      <c r="U374" s="168" t="str">
        <f>IF(SUM(一般募金!K374)=0,"",SUM(一般募金!K374)/1000)</f>
        <v/>
      </c>
      <c r="V374" s="168" t="str">
        <f>IF(SUM(歳末募金!H374)=0,"",SUM(歳末募金!I374)/1000)</f>
        <v/>
      </c>
      <c r="W374" s="168" t="str">
        <f>IF(SUM(センター管理!H374)=0,"",SUM(センター管理!H374)/1000)</f>
        <v/>
      </c>
      <c r="X374" s="168" t="str">
        <f>IF(SUM(センター管理!I374)=0,"",SUM(センター管理!I374)/1000)</f>
        <v/>
      </c>
      <c r="Y374" s="168" t="str">
        <f>IF(SUM(センター管理!L374)=0,"",SUM(センター管理!L374)/1000)</f>
        <v/>
      </c>
      <c r="Z374" s="168" t="e">
        <f>IF(SUM(センター管理!#REF!)=0,"",SUM(センター管理!#REF!)/1000)</f>
        <v>#REF!</v>
      </c>
      <c r="AA374" s="168" t="str">
        <f>IF(SUM(居宅!H374)=0,"",SUM(居宅!H374)/1000)</f>
        <v/>
      </c>
      <c r="AB374" s="168" t="str">
        <f>IF(SUM(居宅!I374)=0,"",SUM(居宅!I374)/1000)</f>
        <v/>
      </c>
      <c r="AC374" s="168" t="str">
        <f>IF(SUM(居宅!L374)=0,"",SUM(居宅!L374)/1000)</f>
        <v/>
      </c>
      <c r="AD374" s="168" t="str">
        <f>IF(SUM(居宅!AB374)=0,"",SUM(居宅!AB374)/1000)</f>
        <v/>
      </c>
      <c r="AE374" s="168" t="str">
        <f>IF(SUM(居宅!AF374)=0,"",SUM(居宅!AF374)/1000)</f>
        <v/>
      </c>
      <c r="AF374" s="168" t="str">
        <f>IF(SUM(居宅!AP374)=0,"",SUM(居宅!AP374)/1000)</f>
        <v/>
      </c>
      <c r="AG374" s="168" t="str">
        <f>IF(SUM(居宅!AT374)=0,"",SUM(居宅!AT374)/1000)</f>
        <v/>
      </c>
      <c r="AH374" s="168">
        <f>IF(SUM(作業所!H374)=0,"",SUM(作業所!H374)/1000)</f>
        <v>750</v>
      </c>
      <c r="AI374" s="168" t="str">
        <f>IF(SUM(作業所!I374)=0,"",SUM(作業所!I374)/1000)</f>
        <v/>
      </c>
      <c r="AJ374" s="168" t="str">
        <f>IF(SUM(作業所!K374)=0,"",SUM(作業所!K374)/1000)</f>
        <v/>
      </c>
      <c r="AK374" s="168">
        <f>IF(SUM(作業所!R374)=0,"",SUM(作業所!R374)/1000)</f>
        <v>750</v>
      </c>
      <c r="AL374" s="621" t="str">
        <f>IF(SUM('市受託(公益)'!H374)=0,"",SUM('市受託(公益)'!H374)/1000)</f>
        <v/>
      </c>
      <c r="AM374" s="603" t="str">
        <f>IF(SUM('市受託(公益)'!I374)=0,"",SUM('市受託(公益)'!I374)/1000)</f>
        <v/>
      </c>
      <c r="AN374" s="174" t="str">
        <f>IF(SUM('市受託(公益)'!K374)=0,"",SUM('市受託(公益)'!K374)/1000)</f>
        <v/>
      </c>
      <c r="AO374" s="174" t="str">
        <f>IF(SUM('市受託(公益)'!M374)=0,"",SUM('市受託(公益)'!M374)/1000)</f>
        <v/>
      </c>
      <c r="AP374" s="174" t="e">
        <f>IF(SUM('市受託(公益)'!#REF!)=0,"",SUM('市受託(公益)'!#REF!)/1000)</f>
        <v>#REF!</v>
      </c>
    </row>
    <row r="375" spans="1:42" ht="13.8" hidden="1" outlineLevel="1">
      <c r="A375" s="170"/>
      <c r="B375" s="17"/>
      <c r="C375" s="171"/>
      <c r="D375" s="27" t="s">
        <v>523</v>
      </c>
      <c r="E375" s="47" t="s">
        <v>157</v>
      </c>
      <c r="F375" s="48"/>
      <c r="G375" s="172"/>
      <c r="H375" s="166">
        <v>8790</v>
      </c>
      <c r="I375" s="166">
        <f t="shared" si="10"/>
        <v>9868</v>
      </c>
      <c r="J375" s="166">
        <f t="shared" si="11"/>
        <v>1078</v>
      </c>
      <c r="K375" s="167" t="str">
        <f>IF(SUM(法人!H375)=0,"",SUM(法人!H375)/1000)</f>
        <v/>
      </c>
      <c r="L375" s="168" t="str">
        <f>IF(SUM(地域!H375)=0,"",SUM(地域!H375)/1000)</f>
        <v/>
      </c>
      <c r="M375" s="168" t="str">
        <f>IF(SUM(相談!H375)=0,"",SUM(相談!H375)/1000)</f>
        <v/>
      </c>
      <c r="N375" s="168" t="str">
        <f>IF(SUM(相談!I375)=0,"",SUM(相談!I375)/1000)</f>
        <v/>
      </c>
      <c r="O375" s="168" t="str">
        <f>IF(SUM(相談!M375)=0,"",SUM(相談!M375)/1000)</f>
        <v/>
      </c>
      <c r="P375" s="168" t="str">
        <f>IF(SUM(相談!Q375)=0,"",SUM(相談!Q375)/1000)</f>
        <v/>
      </c>
      <c r="Q375" s="168" t="str">
        <f>IF(SUM(基金!H375)=0,"",SUM(基金!H375)/1000)</f>
        <v/>
      </c>
      <c r="R375" s="168" t="str">
        <f>IF(SUM(善銀!H375)=0,"",SUM(善銀!H375)/1000)</f>
        <v/>
      </c>
      <c r="S375" s="168" t="str">
        <f>IF(SUM(一般募金!H375)=0,"",SUM(一般募金!H375)/1000)</f>
        <v/>
      </c>
      <c r="T375" s="168" t="str">
        <f>IF(SUM(一般募金!I375)=0,"",SUM(一般募金!I375)/1000)</f>
        <v/>
      </c>
      <c r="U375" s="168" t="str">
        <f>IF(SUM(一般募金!K375)=0,"",SUM(一般募金!K375)/1000)</f>
        <v/>
      </c>
      <c r="V375" s="168" t="str">
        <f>IF(SUM(歳末募金!H375)=0,"",SUM(歳末募金!I375)/1000)</f>
        <v/>
      </c>
      <c r="W375" s="168" t="str">
        <f>IF(SUM(センター管理!H375)=0,"",SUM(センター管理!H375)/1000)</f>
        <v/>
      </c>
      <c r="X375" s="168" t="str">
        <f>IF(SUM(センター管理!I375)=0,"",SUM(センター管理!I375)/1000)</f>
        <v/>
      </c>
      <c r="Y375" s="168" t="str">
        <f>IF(SUM(センター管理!L375)=0,"",SUM(センター管理!L375)/1000)</f>
        <v/>
      </c>
      <c r="Z375" s="168" t="e">
        <f>IF(SUM(センター管理!#REF!)=0,"",SUM(センター管理!#REF!)/1000)</f>
        <v>#REF!</v>
      </c>
      <c r="AA375" s="168" t="str">
        <f>IF(SUM(居宅!H375)=0,"",SUM(居宅!H375)/1000)</f>
        <v/>
      </c>
      <c r="AB375" s="168" t="str">
        <f>IF(SUM(居宅!I375)=0,"",SUM(居宅!I375)/1000)</f>
        <v/>
      </c>
      <c r="AC375" s="168" t="str">
        <f>IF(SUM(居宅!L375)=0,"",SUM(居宅!L375)/1000)</f>
        <v/>
      </c>
      <c r="AD375" s="168" t="str">
        <f>IF(SUM(居宅!AB375)=0,"",SUM(居宅!AB375)/1000)</f>
        <v/>
      </c>
      <c r="AE375" s="168" t="str">
        <f>IF(SUM(居宅!AF375)=0,"",SUM(居宅!AF375)/1000)</f>
        <v/>
      </c>
      <c r="AF375" s="168" t="str">
        <f>IF(SUM(居宅!AP375)=0,"",SUM(居宅!AP375)/1000)</f>
        <v/>
      </c>
      <c r="AG375" s="168" t="str">
        <f>IF(SUM(居宅!AT375)=0,"",SUM(居宅!AT375)/1000)</f>
        <v/>
      </c>
      <c r="AH375" s="168">
        <f>IF(SUM(作業所!H375)=0,"",SUM(作業所!H375)/1000)</f>
        <v>9868</v>
      </c>
      <c r="AI375" s="168" t="str">
        <f>IF(SUM(作業所!I375)=0,"",SUM(作業所!I375)/1000)</f>
        <v/>
      </c>
      <c r="AJ375" s="168">
        <f>IF(SUM(作業所!K375)=0,"",SUM(作業所!K375)/1000)</f>
        <v>6168</v>
      </c>
      <c r="AK375" s="168">
        <f>IF(SUM(作業所!R375)=0,"",SUM(作業所!R375)/1000)</f>
        <v>3700</v>
      </c>
      <c r="AL375" s="621" t="str">
        <f>IF(SUM('市受託(公益)'!H375)=0,"",SUM('市受託(公益)'!H375)/1000)</f>
        <v/>
      </c>
      <c r="AM375" s="603" t="str">
        <f>IF(SUM('市受託(公益)'!I375)=0,"",SUM('市受託(公益)'!I375)/1000)</f>
        <v/>
      </c>
      <c r="AN375" s="174" t="str">
        <f>IF(SUM('市受託(公益)'!K375)=0,"",SUM('市受託(公益)'!K375)/1000)</f>
        <v/>
      </c>
      <c r="AO375" s="174" t="str">
        <f>IF(SUM('市受託(公益)'!M375)=0,"",SUM('市受託(公益)'!M375)/1000)</f>
        <v/>
      </c>
      <c r="AP375" s="174" t="e">
        <f>IF(SUM('市受託(公益)'!#REF!)=0,"",SUM('市受託(公益)'!#REF!)/1000)</f>
        <v>#REF!</v>
      </c>
    </row>
    <row r="376" spans="1:42" s="169" customFormat="1" ht="13.8" collapsed="1">
      <c r="A376" s="164"/>
      <c r="B376" s="14" t="s">
        <v>649</v>
      </c>
      <c r="C376" s="15" t="s">
        <v>650</v>
      </c>
      <c r="D376" s="18"/>
      <c r="E376" s="175"/>
      <c r="F376" s="176"/>
      <c r="G376" s="175"/>
      <c r="H376" s="166">
        <v>83</v>
      </c>
      <c r="I376" s="166">
        <f t="shared" si="10"/>
        <v>33</v>
      </c>
      <c r="J376" s="166">
        <f t="shared" si="11"/>
        <v>-50</v>
      </c>
      <c r="K376" s="167" t="str">
        <f>IF(SUM(法人!H376)=0,"",SUM(法人!H376)/1000)</f>
        <v/>
      </c>
      <c r="L376" s="168" t="str">
        <f>IF(SUM(地域!H376)=0,"",SUM(地域!H376)/1000)</f>
        <v/>
      </c>
      <c r="M376" s="168" t="str">
        <f>IF(SUM(相談!H376)=0,"",SUM(相談!H376)/1000)</f>
        <v/>
      </c>
      <c r="N376" s="168" t="str">
        <f>IF(SUM(相談!I376)=0,"",SUM(相談!I376)/1000)</f>
        <v/>
      </c>
      <c r="O376" s="168" t="str">
        <f>IF(SUM(相談!M376)=0,"",SUM(相談!M376)/1000)</f>
        <v/>
      </c>
      <c r="P376" s="168" t="str">
        <f>IF(SUM(相談!Q376)=0,"",SUM(相談!Q376)/1000)</f>
        <v/>
      </c>
      <c r="Q376" s="168" t="str">
        <f>IF(SUM(基金!H376)=0,"",SUM(基金!H376)/1000)</f>
        <v/>
      </c>
      <c r="R376" s="168" t="str">
        <f>IF(SUM(善銀!H376)=0,"",SUM(善銀!H376)/1000)</f>
        <v/>
      </c>
      <c r="S376" s="168" t="str">
        <f>IF(SUM(一般募金!H376)=0,"",SUM(一般募金!H376)/1000)</f>
        <v/>
      </c>
      <c r="T376" s="168" t="str">
        <f>IF(SUM(一般募金!I376)=0,"",SUM(一般募金!I376)/1000)</f>
        <v/>
      </c>
      <c r="U376" s="168" t="str">
        <f>IF(SUM(一般募金!K376)=0,"",SUM(一般募金!K376)/1000)</f>
        <v/>
      </c>
      <c r="V376" s="168" t="str">
        <f>IF(SUM(歳末募金!H376)=0,"",SUM(歳末募金!I376)/1000)</f>
        <v/>
      </c>
      <c r="W376" s="168" t="str">
        <f>IF(SUM(センター管理!H376)=0,"",SUM(センター管理!H376)/1000)</f>
        <v/>
      </c>
      <c r="X376" s="168" t="str">
        <f>IF(SUM(センター管理!I376)=0,"",SUM(センター管理!I376)/1000)</f>
        <v/>
      </c>
      <c r="Y376" s="168" t="str">
        <f>IF(SUM(センター管理!L376)=0,"",SUM(センター管理!L376)/1000)</f>
        <v/>
      </c>
      <c r="Z376" s="168" t="e">
        <f>IF(SUM(センター管理!#REF!)=0,"",SUM(センター管理!#REF!)/1000)</f>
        <v>#REF!</v>
      </c>
      <c r="AA376" s="168">
        <f>IF(SUM(居宅!H376)=0,"",SUM(居宅!H376)/1000)</f>
        <v>33</v>
      </c>
      <c r="AB376" s="168" t="str">
        <f>IF(SUM(居宅!I376)=0,"",SUM(居宅!I376)/1000)</f>
        <v/>
      </c>
      <c r="AC376" s="168">
        <f>IF(SUM(居宅!L376)=0,"",SUM(居宅!L376)/1000)</f>
        <v>33</v>
      </c>
      <c r="AD376" s="168" t="str">
        <f>IF(SUM(居宅!AB376)=0,"",SUM(居宅!AB376)/1000)</f>
        <v/>
      </c>
      <c r="AE376" s="168" t="str">
        <f>IF(SUM(居宅!AF376)=0,"",SUM(居宅!AF376)/1000)</f>
        <v/>
      </c>
      <c r="AF376" s="168" t="str">
        <f>IF(SUM(居宅!AP376)=0,"",SUM(居宅!AP376)/1000)</f>
        <v/>
      </c>
      <c r="AG376" s="168" t="str">
        <f>IF(SUM(居宅!AT376)=0,"",SUM(居宅!AT376)/1000)</f>
        <v/>
      </c>
      <c r="AH376" s="168" t="str">
        <f>IF(SUM(作業所!H376)=0,"",SUM(作業所!H376)/1000)</f>
        <v/>
      </c>
      <c r="AI376" s="168" t="str">
        <f>IF(SUM(作業所!I376)=0,"",SUM(作業所!I376)/1000)</f>
        <v/>
      </c>
      <c r="AJ376" s="168" t="str">
        <f>IF(SUM(作業所!K376)=0,"",SUM(作業所!K376)/1000)</f>
        <v/>
      </c>
      <c r="AK376" s="168" t="str">
        <f>IF(SUM(作業所!R376)=0,"",SUM(作業所!R376)/1000)</f>
        <v/>
      </c>
      <c r="AL376" s="621" t="str">
        <f>IF(SUM('市受託(公益)'!H376)=0,"",SUM('市受託(公益)'!H376)/1000)</f>
        <v/>
      </c>
      <c r="AM376" s="604" t="str">
        <f>IF(SUM('市受託(公益)'!I374)=0,"",SUM('市受託(公益)'!I374)/1000)</f>
        <v/>
      </c>
      <c r="AN376" s="173" t="str">
        <f>IF(SUM('市受託(公益)'!K374)=0,"",SUM('市受託(公益)'!K374)/1000)</f>
        <v/>
      </c>
      <c r="AO376" s="173" t="str">
        <f>IF(SUM('市受託(公益)'!M374)=0,"",SUM('市受託(公益)'!M374)/1000)</f>
        <v/>
      </c>
      <c r="AP376" s="173" t="e">
        <f>IF(SUM('市受託(公益)'!#REF!)=0,"",SUM('市受託(公益)'!#REF!)/1000)</f>
        <v>#REF!</v>
      </c>
    </row>
    <row r="377" spans="1:42" ht="13.8" hidden="1" outlineLevel="1">
      <c r="A377" s="170"/>
      <c r="B377" s="17"/>
      <c r="C377" s="171"/>
      <c r="D377" s="27" t="s">
        <v>649</v>
      </c>
      <c r="E377" s="47" t="s">
        <v>650</v>
      </c>
      <c r="F377" s="48"/>
      <c r="G377" s="172"/>
      <c r="H377" s="166">
        <v>83</v>
      </c>
      <c r="I377" s="166">
        <f t="shared" si="10"/>
        <v>33</v>
      </c>
      <c r="J377" s="166">
        <f t="shared" si="11"/>
        <v>-50</v>
      </c>
      <c r="K377" s="167" t="str">
        <f>IF(SUM(法人!H377)=0,"",SUM(法人!H377)/1000)</f>
        <v/>
      </c>
      <c r="L377" s="168" t="str">
        <f>IF(SUM(地域!H377)=0,"",SUM(地域!H377)/1000)</f>
        <v/>
      </c>
      <c r="M377" s="168" t="str">
        <f>IF(SUM(相談!H377)=0,"",SUM(相談!H377)/1000)</f>
        <v/>
      </c>
      <c r="N377" s="168" t="str">
        <f>IF(SUM(相談!I377)=0,"",SUM(相談!I377)/1000)</f>
        <v/>
      </c>
      <c r="O377" s="168" t="str">
        <f>IF(SUM(相談!M377)=0,"",SUM(相談!M377)/1000)</f>
        <v/>
      </c>
      <c r="P377" s="168" t="str">
        <f>IF(SUM(相談!Q377)=0,"",SUM(相談!Q377)/1000)</f>
        <v/>
      </c>
      <c r="Q377" s="168" t="str">
        <f>IF(SUM(基金!H377)=0,"",SUM(基金!H377)/1000)</f>
        <v/>
      </c>
      <c r="R377" s="168" t="str">
        <f>IF(SUM(善銀!H377)=0,"",SUM(善銀!H377)/1000)</f>
        <v/>
      </c>
      <c r="S377" s="168" t="str">
        <f>IF(SUM(一般募金!H377)=0,"",SUM(一般募金!H377)/1000)</f>
        <v/>
      </c>
      <c r="T377" s="168" t="str">
        <f>IF(SUM(一般募金!I377)=0,"",SUM(一般募金!I377)/1000)</f>
        <v/>
      </c>
      <c r="U377" s="168" t="str">
        <f>IF(SUM(一般募金!K377)=0,"",SUM(一般募金!K377)/1000)</f>
        <v/>
      </c>
      <c r="V377" s="168" t="str">
        <f>IF(SUM(歳末募金!H377)=0,"",SUM(歳末募金!I377)/1000)</f>
        <v/>
      </c>
      <c r="W377" s="168" t="str">
        <f>IF(SUM(センター管理!H377)=0,"",SUM(センター管理!H377)/1000)</f>
        <v/>
      </c>
      <c r="X377" s="168" t="str">
        <f>IF(SUM(センター管理!I377)=0,"",SUM(センター管理!I377)/1000)</f>
        <v/>
      </c>
      <c r="Y377" s="168" t="str">
        <f>IF(SUM(センター管理!L377)=0,"",SUM(センター管理!L377)/1000)</f>
        <v/>
      </c>
      <c r="Z377" s="168" t="e">
        <f>IF(SUM(センター管理!#REF!)=0,"",SUM(センター管理!#REF!)/1000)</f>
        <v>#REF!</v>
      </c>
      <c r="AA377" s="168">
        <f>IF(SUM(居宅!H377)=0,"",SUM(居宅!H377)/1000)</f>
        <v>33</v>
      </c>
      <c r="AB377" s="168" t="str">
        <f>IF(SUM(居宅!I377)=0,"",SUM(居宅!I377)/1000)</f>
        <v/>
      </c>
      <c r="AC377" s="168">
        <f>IF(SUM(居宅!L377)=0,"",SUM(居宅!L377)/1000)</f>
        <v>33</v>
      </c>
      <c r="AD377" s="168" t="str">
        <f>IF(SUM(居宅!AB377)=0,"",SUM(居宅!AB377)/1000)</f>
        <v/>
      </c>
      <c r="AE377" s="168" t="str">
        <f>IF(SUM(居宅!AF377)=0,"",SUM(居宅!AF377)/1000)</f>
        <v/>
      </c>
      <c r="AF377" s="168" t="str">
        <f>IF(SUM(居宅!AP377)=0,"",SUM(居宅!AP377)/1000)</f>
        <v/>
      </c>
      <c r="AG377" s="168" t="str">
        <f>IF(SUM(居宅!AT377)=0,"",SUM(居宅!AT377)/1000)</f>
        <v/>
      </c>
      <c r="AH377" s="168" t="str">
        <f>IF(SUM(作業所!H377)=0,"",SUM(作業所!H377)/1000)</f>
        <v/>
      </c>
      <c r="AI377" s="168" t="str">
        <f>IF(SUM(作業所!I377)=0,"",SUM(作業所!I377)/1000)</f>
        <v/>
      </c>
      <c r="AJ377" s="168" t="str">
        <f>IF(SUM(作業所!K377)=0,"",SUM(作業所!K377)/1000)</f>
        <v/>
      </c>
      <c r="AK377" s="168" t="str">
        <f>IF(SUM(作業所!R377)=0,"",SUM(作業所!R377)/1000)</f>
        <v/>
      </c>
      <c r="AL377" s="621" t="str">
        <f>IF(SUM('市受託(公益)'!H377)=0,"",SUM('市受託(公益)'!H377)/1000)</f>
        <v/>
      </c>
      <c r="AM377" s="603" t="str">
        <f>IF(SUM('市受託(公益)'!I375)=0,"",SUM('市受託(公益)'!I375)/1000)</f>
        <v/>
      </c>
      <c r="AN377" s="174" t="str">
        <f>IF(SUM('市受託(公益)'!K375)=0,"",SUM('市受託(公益)'!K375)/1000)</f>
        <v/>
      </c>
      <c r="AO377" s="174" t="str">
        <f>IF(SUM('市受託(公益)'!M375)=0,"",SUM('市受託(公益)'!M375)/1000)</f>
        <v/>
      </c>
      <c r="AP377" s="174" t="e">
        <f>IF(SUM('市受託(公益)'!#REF!)=0,"",SUM('市受託(公益)'!#REF!)/1000)</f>
        <v>#REF!</v>
      </c>
    </row>
    <row r="378" spans="1:42" s="169" customFormat="1" ht="13.8" collapsed="1">
      <c r="A378" s="164"/>
      <c r="B378" s="14" t="s">
        <v>524</v>
      </c>
      <c r="C378" s="15" t="s">
        <v>158</v>
      </c>
      <c r="D378" s="18"/>
      <c r="E378" s="175"/>
      <c r="F378" s="176"/>
      <c r="G378" s="175"/>
      <c r="H378" s="166">
        <v>322</v>
      </c>
      <c r="I378" s="166">
        <f t="shared" si="10"/>
        <v>760</v>
      </c>
      <c r="J378" s="166">
        <f t="shared" si="11"/>
        <v>438</v>
      </c>
      <c r="K378" s="167" t="str">
        <f>IF(SUM(法人!H378)=0,"",SUM(法人!H378)/1000)</f>
        <v/>
      </c>
      <c r="L378" s="168" t="str">
        <f>IF(SUM(地域!H378)=0,"",SUM(地域!H378)/1000)</f>
        <v/>
      </c>
      <c r="M378" s="168">
        <f>IF(SUM(相談!H378)=0,"",SUM(相談!H378)/1000)</f>
        <v>760</v>
      </c>
      <c r="N378" s="168" t="str">
        <f>IF(SUM(相談!I378)=0,"",SUM(相談!I378)/1000)</f>
        <v/>
      </c>
      <c r="O378" s="168" t="str">
        <f>IF(SUM(相談!M378)=0,"",SUM(相談!M378)/1000)</f>
        <v/>
      </c>
      <c r="P378" s="168">
        <f>IF(SUM(相談!Q378)=0,"",SUM(相談!Q378)/1000)</f>
        <v>760</v>
      </c>
      <c r="Q378" s="168" t="str">
        <f>IF(SUM(基金!H378)=0,"",SUM(基金!H378)/1000)</f>
        <v/>
      </c>
      <c r="R378" s="168" t="str">
        <f>IF(SUM(善銀!H378)=0,"",SUM(善銀!H378)/1000)</f>
        <v/>
      </c>
      <c r="S378" s="168" t="str">
        <f>IF(SUM(一般募金!H378)=0,"",SUM(一般募金!H378)/1000)</f>
        <v/>
      </c>
      <c r="T378" s="168" t="str">
        <f>IF(SUM(一般募金!I378)=0,"",SUM(一般募金!I378)/1000)</f>
        <v/>
      </c>
      <c r="U378" s="168" t="str">
        <f>IF(SUM(一般募金!K378)=0,"",SUM(一般募金!K378)/1000)</f>
        <v/>
      </c>
      <c r="V378" s="168" t="str">
        <f>IF(SUM(歳末募金!H378)=0,"",SUM(歳末募金!I378)/1000)</f>
        <v/>
      </c>
      <c r="W378" s="168" t="str">
        <f>IF(SUM(センター管理!H378)=0,"",SUM(センター管理!H378)/1000)</f>
        <v/>
      </c>
      <c r="X378" s="168" t="str">
        <f>IF(SUM(センター管理!I378)=0,"",SUM(センター管理!I378)/1000)</f>
        <v/>
      </c>
      <c r="Y378" s="168" t="str">
        <f>IF(SUM(センター管理!L378)=0,"",SUM(センター管理!L378)/1000)</f>
        <v/>
      </c>
      <c r="Z378" s="168" t="e">
        <f>IF(SUM(センター管理!#REF!)=0,"",SUM(センター管理!#REF!)/1000)</f>
        <v>#REF!</v>
      </c>
      <c r="AA378" s="168" t="str">
        <f>IF(SUM(居宅!H378)=0,"",SUM(居宅!H378)/1000)</f>
        <v/>
      </c>
      <c r="AB378" s="168" t="str">
        <f>IF(SUM(居宅!I378)=0,"",SUM(居宅!I378)/1000)</f>
        <v/>
      </c>
      <c r="AC378" s="168" t="str">
        <f>IF(SUM(居宅!L378)=0,"",SUM(居宅!L378)/1000)</f>
        <v/>
      </c>
      <c r="AD378" s="168" t="str">
        <f>IF(SUM(居宅!AB378)=0,"",SUM(居宅!AB378)/1000)</f>
        <v/>
      </c>
      <c r="AE378" s="168" t="str">
        <f>IF(SUM(居宅!AF378)=0,"",SUM(居宅!AF378)/1000)</f>
        <v/>
      </c>
      <c r="AF378" s="168" t="str">
        <f>IF(SUM(居宅!AP378)=0,"",SUM(居宅!AP378)/1000)</f>
        <v/>
      </c>
      <c r="AG378" s="168" t="str">
        <f>IF(SUM(居宅!AT378)=0,"",SUM(居宅!AT378)/1000)</f>
        <v/>
      </c>
      <c r="AH378" s="168" t="str">
        <f>IF(SUM(作業所!H378)=0,"",SUM(作業所!H378)/1000)</f>
        <v/>
      </c>
      <c r="AI378" s="168" t="str">
        <f>IF(SUM(作業所!I378)=0,"",SUM(作業所!I378)/1000)</f>
        <v/>
      </c>
      <c r="AJ378" s="168" t="str">
        <f>IF(SUM(作業所!K378)=0,"",SUM(作業所!K378)/1000)</f>
        <v/>
      </c>
      <c r="AK378" s="168" t="str">
        <f>IF(SUM(作業所!R378)=0,"",SUM(作業所!R378)/1000)</f>
        <v/>
      </c>
      <c r="AL378" s="621" t="str">
        <f>IF(SUM('市受託(公益)'!H378)=0,"",SUM('市受託(公益)'!H378)/1000)</f>
        <v/>
      </c>
      <c r="AM378" s="604" t="str">
        <f>IF(SUM('市受託(公益)'!I378)=0,"",SUM('市受託(公益)'!I378)/1000)</f>
        <v/>
      </c>
      <c r="AN378" s="173" t="str">
        <f>IF(SUM('市受託(公益)'!K378)=0,"",SUM('市受託(公益)'!K378)/1000)</f>
        <v/>
      </c>
      <c r="AO378" s="173" t="str">
        <f>IF(SUM('市受託(公益)'!M378)=0,"",SUM('市受託(公益)'!M378)/1000)</f>
        <v/>
      </c>
      <c r="AP378" s="173" t="e">
        <f>IF(SUM('市受託(公益)'!#REF!)=0,"",SUM('市受託(公益)'!#REF!)/1000)</f>
        <v>#REF!</v>
      </c>
    </row>
    <row r="379" spans="1:42" ht="13.8" hidden="1" outlineLevel="1">
      <c r="A379" s="170"/>
      <c r="B379" s="17"/>
      <c r="C379" s="171"/>
      <c r="D379" s="27" t="s">
        <v>525</v>
      </c>
      <c r="E379" s="47" t="s">
        <v>159</v>
      </c>
      <c r="F379" s="48"/>
      <c r="G379" s="172"/>
      <c r="H379" s="166">
        <v>322</v>
      </c>
      <c r="I379" s="166">
        <f t="shared" si="10"/>
        <v>760</v>
      </c>
      <c r="J379" s="166">
        <f t="shared" si="11"/>
        <v>438</v>
      </c>
      <c r="K379" s="167" t="str">
        <f>IF(SUM(法人!H379)=0,"",SUM(法人!H379)/1000)</f>
        <v/>
      </c>
      <c r="L379" s="168" t="str">
        <f>IF(SUM(地域!H379)=0,"",SUM(地域!H379)/1000)</f>
        <v/>
      </c>
      <c r="M379" s="168">
        <f>IF(SUM(相談!H379)=0,"",SUM(相談!H379)/1000)</f>
        <v>760</v>
      </c>
      <c r="N379" s="168" t="str">
        <f>IF(SUM(相談!I379)=0,"",SUM(相談!I379)/1000)</f>
        <v/>
      </c>
      <c r="O379" s="168" t="str">
        <f>IF(SUM(相談!M379)=0,"",SUM(相談!M379)/1000)</f>
        <v/>
      </c>
      <c r="P379" s="168">
        <f>IF(SUM(相談!Q379)=0,"",SUM(相談!Q379)/1000)</f>
        <v>760</v>
      </c>
      <c r="Q379" s="168" t="str">
        <f>IF(SUM(基金!H379)=0,"",SUM(基金!H379)/1000)</f>
        <v/>
      </c>
      <c r="R379" s="168" t="str">
        <f>IF(SUM(善銀!H379)=0,"",SUM(善銀!H379)/1000)</f>
        <v/>
      </c>
      <c r="S379" s="168" t="str">
        <f>IF(SUM(一般募金!H379)=0,"",SUM(一般募金!H379)/1000)</f>
        <v/>
      </c>
      <c r="T379" s="168" t="str">
        <f>IF(SUM(一般募金!I379)=0,"",SUM(一般募金!I379)/1000)</f>
        <v/>
      </c>
      <c r="U379" s="168" t="str">
        <f>IF(SUM(一般募金!K379)=0,"",SUM(一般募金!K379)/1000)</f>
        <v/>
      </c>
      <c r="V379" s="168" t="str">
        <f>IF(SUM(歳末募金!H379)=0,"",SUM(歳末募金!I379)/1000)</f>
        <v/>
      </c>
      <c r="W379" s="168" t="str">
        <f>IF(SUM(センター管理!H379)=0,"",SUM(センター管理!H379)/1000)</f>
        <v/>
      </c>
      <c r="X379" s="168" t="str">
        <f>IF(SUM(センター管理!I379)=0,"",SUM(センター管理!I379)/1000)</f>
        <v/>
      </c>
      <c r="Y379" s="168" t="str">
        <f>IF(SUM(センター管理!L379)=0,"",SUM(センター管理!L379)/1000)</f>
        <v/>
      </c>
      <c r="Z379" s="168" t="e">
        <f>IF(SUM(センター管理!#REF!)=0,"",SUM(センター管理!#REF!)/1000)</f>
        <v>#REF!</v>
      </c>
      <c r="AA379" s="168" t="str">
        <f>IF(SUM(居宅!H379)=0,"",SUM(居宅!H379)/1000)</f>
        <v/>
      </c>
      <c r="AB379" s="168" t="str">
        <f>IF(SUM(居宅!I379)=0,"",SUM(居宅!I379)/1000)</f>
        <v/>
      </c>
      <c r="AC379" s="168" t="str">
        <f>IF(SUM(居宅!L379)=0,"",SUM(居宅!L379)/1000)</f>
        <v/>
      </c>
      <c r="AD379" s="168" t="str">
        <f>IF(SUM(居宅!AB379)=0,"",SUM(居宅!AB379)/1000)</f>
        <v/>
      </c>
      <c r="AE379" s="168" t="str">
        <f>IF(SUM(居宅!AF379)=0,"",SUM(居宅!AF379)/1000)</f>
        <v/>
      </c>
      <c r="AF379" s="168" t="str">
        <f>IF(SUM(居宅!AP379)=0,"",SUM(居宅!AP379)/1000)</f>
        <v/>
      </c>
      <c r="AG379" s="168" t="str">
        <f>IF(SUM(居宅!AT379)=0,"",SUM(居宅!AT379)/1000)</f>
        <v/>
      </c>
      <c r="AH379" s="168" t="str">
        <f>IF(SUM(作業所!H379)=0,"",SUM(作業所!H379)/1000)</f>
        <v/>
      </c>
      <c r="AI379" s="168" t="str">
        <f>IF(SUM(作業所!I379)=0,"",SUM(作業所!I379)/1000)</f>
        <v/>
      </c>
      <c r="AJ379" s="168" t="str">
        <f>IF(SUM(作業所!K379)=0,"",SUM(作業所!K379)/1000)</f>
        <v/>
      </c>
      <c r="AK379" s="168" t="str">
        <f>IF(SUM(作業所!R379)=0,"",SUM(作業所!R379)/1000)</f>
        <v/>
      </c>
      <c r="AL379" s="621" t="str">
        <f>IF(SUM('市受託(公益)'!H379)=0,"",SUM('市受託(公益)'!H379)/1000)</f>
        <v/>
      </c>
      <c r="AM379" s="603" t="str">
        <f>IF(SUM('市受託(公益)'!I379)=0,"",SUM('市受託(公益)'!I379)/1000)</f>
        <v/>
      </c>
      <c r="AN379" s="174" t="str">
        <f>IF(SUM('市受託(公益)'!K379)=0,"",SUM('市受託(公益)'!K379)/1000)</f>
        <v/>
      </c>
      <c r="AO379" s="174" t="str">
        <f>IF(SUM('市受託(公益)'!M379)=0,"",SUM('市受託(公益)'!M379)/1000)</f>
        <v/>
      </c>
      <c r="AP379" s="174" t="e">
        <f>IF(SUM('市受託(公益)'!#REF!)=0,"",SUM('市受託(公益)'!#REF!)/1000)</f>
        <v>#REF!</v>
      </c>
    </row>
    <row r="380" spans="1:42" ht="13.8" hidden="1" outlineLevel="3">
      <c r="A380" s="170"/>
      <c r="F380" s="178" t="s">
        <v>705</v>
      </c>
      <c r="G380" s="43" t="s">
        <v>725</v>
      </c>
      <c r="H380" s="166">
        <v>200</v>
      </c>
      <c r="I380" s="166">
        <f t="shared" si="10"/>
        <v>400</v>
      </c>
      <c r="J380" s="166">
        <f t="shared" si="11"/>
        <v>200</v>
      </c>
      <c r="K380" s="167" t="str">
        <f>IF(SUM(法人!H380)=0,"",SUM(法人!H380)/1000)</f>
        <v/>
      </c>
      <c r="L380" s="168" t="str">
        <f>IF(SUM(地域!H380)=0,"",SUM(地域!H380)/1000)</f>
        <v/>
      </c>
      <c r="M380" s="168">
        <f>IF(SUM(相談!H380)=0,"",SUM(相談!H380)/1000)</f>
        <v>400</v>
      </c>
      <c r="N380" s="168" t="str">
        <f>IF(SUM(相談!I380)=0,"",SUM(相談!I380)/1000)</f>
        <v/>
      </c>
      <c r="O380" s="168" t="str">
        <f>IF(SUM(相談!M380)=0,"",SUM(相談!M380)/1000)</f>
        <v/>
      </c>
      <c r="P380" s="168">
        <f>IF(SUM(相談!Q380)=0,"",SUM(相談!Q380)/1000)</f>
        <v>400</v>
      </c>
      <c r="Q380" s="168" t="str">
        <f>IF(SUM(基金!H380)=0,"",SUM(基金!H380)/1000)</f>
        <v/>
      </c>
      <c r="R380" s="168" t="str">
        <f>IF(SUM(善銀!H380)=0,"",SUM(善銀!H380)/1000)</f>
        <v/>
      </c>
      <c r="S380" s="168" t="str">
        <f>IF(SUM(一般募金!H380)=0,"",SUM(一般募金!H380)/1000)</f>
        <v/>
      </c>
      <c r="T380" s="168" t="str">
        <f>IF(SUM(一般募金!I380)=0,"",SUM(一般募金!I380)/1000)</f>
        <v/>
      </c>
      <c r="U380" s="168" t="str">
        <f>IF(SUM(一般募金!K380)=0,"",SUM(一般募金!K380)/1000)</f>
        <v/>
      </c>
      <c r="V380" s="168" t="str">
        <f>IF(SUM(歳末募金!H380)=0,"",SUM(歳末募金!I380)/1000)</f>
        <v/>
      </c>
      <c r="W380" s="168" t="str">
        <f>IF(SUM(センター管理!H380)=0,"",SUM(センター管理!H380)/1000)</f>
        <v/>
      </c>
      <c r="X380" s="168" t="str">
        <f>IF(SUM(センター管理!I380)=0,"",SUM(センター管理!I380)/1000)</f>
        <v/>
      </c>
      <c r="Y380" s="168" t="str">
        <f>IF(SUM(センター管理!L380)=0,"",SUM(センター管理!L380)/1000)</f>
        <v/>
      </c>
      <c r="Z380" s="168" t="e">
        <f>IF(SUM(センター管理!#REF!)=0,"",SUM(センター管理!#REF!)/1000)</f>
        <v>#REF!</v>
      </c>
      <c r="AA380" s="168" t="str">
        <f>IF(SUM(居宅!H380)=0,"",SUM(居宅!H380)/1000)</f>
        <v/>
      </c>
      <c r="AB380" s="168" t="str">
        <f>IF(SUM(居宅!I380)=0,"",SUM(居宅!I380)/1000)</f>
        <v/>
      </c>
      <c r="AC380" s="168" t="str">
        <f>IF(SUM(居宅!L380)=0,"",SUM(居宅!L380)/1000)</f>
        <v/>
      </c>
      <c r="AD380" s="168" t="str">
        <f>IF(SUM(居宅!AB380)=0,"",SUM(居宅!AB380)/1000)</f>
        <v/>
      </c>
      <c r="AE380" s="168" t="str">
        <f>IF(SUM(居宅!AF380)=0,"",SUM(居宅!AF380)/1000)</f>
        <v/>
      </c>
      <c r="AF380" s="168" t="str">
        <f>IF(SUM(居宅!AP380)=0,"",SUM(居宅!AP380)/1000)</f>
        <v/>
      </c>
      <c r="AG380" s="168" t="str">
        <f>IF(SUM(居宅!AT380)=0,"",SUM(居宅!AT380)/1000)</f>
        <v/>
      </c>
      <c r="AH380" s="168" t="str">
        <f>IF(SUM(作業所!H380)=0,"",SUM(作業所!H380)/1000)</f>
        <v/>
      </c>
      <c r="AI380" s="168" t="str">
        <f>IF(SUM(作業所!I380)=0,"",SUM(作業所!I380)/1000)</f>
        <v/>
      </c>
      <c r="AJ380" s="168" t="str">
        <f>IF(SUM(作業所!K380)=0,"",SUM(作業所!K380)/1000)</f>
        <v/>
      </c>
      <c r="AK380" s="168" t="str">
        <f>IF(SUM(作業所!R380)=0,"",SUM(作業所!R380)/1000)</f>
        <v/>
      </c>
      <c r="AL380" s="621" t="str">
        <f>IF(SUM('市受託(公益)'!H380)=0,"",SUM('市受託(公益)'!H380)/1000)</f>
        <v/>
      </c>
      <c r="AM380" s="603"/>
      <c r="AN380" s="174"/>
      <c r="AO380" s="174"/>
      <c r="AP380" s="174"/>
    </row>
    <row r="381" spans="1:42" ht="13.8" hidden="1" outlineLevel="3">
      <c r="A381" s="170"/>
      <c r="F381" s="178" t="s">
        <v>706</v>
      </c>
      <c r="G381" s="43" t="s">
        <v>726</v>
      </c>
      <c r="H381" s="166">
        <v>20</v>
      </c>
      <c r="I381" s="166">
        <f t="shared" si="10"/>
        <v>90</v>
      </c>
      <c r="J381" s="166">
        <f t="shared" si="11"/>
        <v>70</v>
      </c>
      <c r="K381" s="167" t="str">
        <f>IF(SUM(法人!H381)=0,"",SUM(法人!H381)/1000)</f>
        <v/>
      </c>
      <c r="L381" s="168" t="str">
        <f>IF(SUM(地域!H381)=0,"",SUM(地域!H381)/1000)</f>
        <v/>
      </c>
      <c r="M381" s="168">
        <f>IF(SUM(相談!H381)=0,"",SUM(相談!H381)/1000)</f>
        <v>90</v>
      </c>
      <c r="N381" s="168" t="str">
        <f>IF(SUM(相談!I381)=0,"",SUM(相談!I381)/1000)</f>
        <v/>
      </c>
      <c r="O381" s="168" t="str">
        <f>IF(SUM(相談!M381)=0,"",SUM(相談!M381)/1000)</f>
        <v/>
      </c>
      <c r="P381" s="168">
        <f>IF(SUM(相談!Q381)=0,"",SUM(相談!Q381)/1000)</f>
        <v>90</v>
      </c>
      <c r="Q381" s="168" t="str">
        <f>IF(SUM(基金!H381)=0,"",SUM(基金!H381)/1000)</f>
        <v/>
      </c>
      <c r="R381" s="168" t="str">
        <f>IF(SUM(善銀!H381)=0,"",SUM(善銀!H381)/1000)</f>
        <v/>
      </c>
      <c r="S381" s="168" t="str">
        <f>IF(SUM(一般募金!H381)=0,"",SUM(一般募金!H381)/1000)</f>
        <v/>
      </c>
      <c r="T381" s="168" t="str">
        <f>IF(SUM(一般募金!I381)=0,"",SUM(一般募金!I381)/1000)</f>
        <v/>
      </c>
      <c r="U381" s="168" t="str">
        <f>IF(SUM(一般募金!K381)=0,"",SUM(一般募金!K381)/1000)</f>
        <v/>
      </c>
      <c r="V381" s="168" t="str">
        <f>IF(SUM(歳末募金!H381)=0,"",SUM(歳末募金!I381)/1000)</f>
        <v/>
      </c>
      <c r="W381" s="168" t="str">
        <f>IF(SUM(センター管理!H381)=0,"",SUM(センター管理!H381)/1000)</f>
        <v/>
      </c>
      <c r="X381" s="168" t="str">
        <f>IF(SUM(センター管理!I381)=0,"",SUM(センター管理!I381)/1000)</f>
        <v/>
      </c>
      <c r="Y381" s="168" t="str">
        <f>IF(SUM(センター管理!L381)=0,"",SUM(センター管理!L381)/1000)</f>
        <v/>
      </c>
      <c r="Z381" s="168" t="e">
        <f>IF(SUM(センター管理!#REF!)=0,"",SUM(センター管理!#REF!)/1000)</f>
        <v>#REF!</v>
      </c>
      <c r="AA381" s="168" t="str">
        <f>IF(SUM(居宅!H381)=0,"",SUM(居宅!H381)/1000)</f>
        <v/>
      </c>
      <c r="AB381" s="168" t="str">
        <f>IF(SUM(居宅!I381)=0,"",SUM(居宅!I381)/1000)</f>
        <v/>
      </c>
      <c r="AC381" s="168" t="str">
        <f>IF(SUM(居宅!L381)=0,"",SUM(居宅!L381)/1000)</f>
        <v/>
      </c>
      <c r="AD381" s="168" t="str">
        <f>IF(SUM(居宅!AB381)=0,"",SUM(居宅!AB381)/1000)</f>
        <v/>
      </c>
      <c r="AE381" s="168" t="str">
        <f>IF(SUM(居宅!AF381)=0,"",SUM(居宅!AF381)/1000)</f>
        <v/>
      </c>
      <c r="AF381" s="168" t="str">
        <f>IF(SUM(居宅!AP381)=0,"",SUM(居宅!AP381)/1000)</f>
        <v/>
      </c>
      <c r="AG381" s="168" t="str">
        <f>IF(SUM(居宅!AT381)=0,"",SUM(居宅!AT381)/1000)</f>
        <v/>
      </c>
      <c r="AH381" s="168" t="str">
        <f>IF(SUM(作業所!H381)=0,"",SUM(作業所!H381)/1000)</f>
        <v/>
      </c>
      <c r="AI381" s="168" t="str">
        <f>IF(SUM(作業所!I381)=0,"",SUM(作業所!I381)/1000)</f>
        <v/>
      </c>
      <c r="AJ381" s="168" t="str">
        <f>IF(SUM(作業所!K381)=0,"",SUM(作業所!K381)/1000)</f>
        <v/>
      </c>
      <c r="AK381" s="168" t="str">
        <f>IF(SUM(作業所!R381)=0,"",SUM(作業所!R381)/1000)</f>
        <v/>
      </c>
      <c r="AL381" s="621" t="str">
        <f>IF(SUM('市受託(公益)'!H381)=0,"",SUM('市受託(公益)'!H381)/1000)</f>
        <v/>
      </c>
      <c r="AM381" s="603"/>
      <c r="AN381" s="174"/>
      <c r="AO381" s="174"/>
      <c r="AP381" s="174"/>
    </row>
    <row r="382" spans="1:42" ht="13.8" hidden="1" outlineLevel="3">
      <c r="A382" s="170"/>
      <c r="F382" s="178" t="s">
        <v>703</v>
      </c>
      <c r="G382" s="43" t="s">
        <v>727</v>
      </c>
      <c r="H382" s="166">
        <v>40</v>
      </c>
      <c r="I382" s="166">
        <f t="shared" si="10"/>
        <v>90</v>
      </c>
      <c r="J382" s="166">
        <f t="shared" si="11"/>
        <v>50</v>
      </c>
      <c r="K382" s="167" t="str">
        <f>IF(SUM(法人!H382)=0,"",SUM(法人!H382)/1000)</f>
        <v/>
      </c>
      <c r="L382" s="168" t="str">
        <f>IF(SUM(地域!H382)=0,"",SUM(地域!H382)/1000)</f>
        <v/>
      </c>
      <c r="M382" s="168">
        <f>IF(SUM(相談!H382)=0,"",SUM(相談!H382)/1000)</f>
        <v>90</v>
      </c>
      <c r="N382" s="168" t="str">
        <f>IF(SUM(相談!I382)=0,"",SUM(相談!I382)/1000)</f>
        <v/>
      </c>
      <c r="O382" s="168" t="str">
        <f>IF(SUM(相談!M382)=0,"",SUM(相談!M382)/1000)</f>
        <v/>
      </c>
      <c r="P382" s="168">
        <f>IF(SUM(相談!Q382)=0,"",SUM(相談!Q382)/1000)</f>
        <v>90</v>
      </c>
      <c r="Q382" s="168" t="str">
        <f>IF(SUM(基金!H382)=0,"",SUM(基金!H382)/1000)</f>
        <v/>
      </c>
      <c r="R382" s="168" t="str">
        <f>IF(SUM(善銀!H382)=0,"",SUM(善銀!H382)/1000)</f>
        <v/>
      </c>
      <c r="S382" s="168" t="str">
        <f>IF(SUM(一般募金!H382)=0,"",SUM(一般募金!H382)/1000)</f>
        <v/>
      </c>
      <c r="T382" s="168" t="str">
        <f>IF(SUM(一般募金!I382)=0,"",SUM(一般募金!I382)/1000)</f>
        <v/>
      </c>
      <c r="U382" s="168" t="str">
        <f>IF(SUM(一般募金!K382)=0,"",SUM(一般募金!K382)/1000)</f>
        <v/>
      </c>
      <c r="V382" s="168" t="str">
        <f>IF(SUM(歳末募金!H382)=0,"",SUM(歳末募金!I382)/1000)</f>
        <v/>
      </c>
      <c r="W382" s="168" t="str">
        <f>IF(SUM(センター管理!H382)=0,"",SUM(センター管理!H382)/1000)</f>
        <v/>
      </c>
      <c r="X382" s="168" t="str">
        <f>IF(SUM(センター管理!I382)=0,"",SUM(センター管理!I382)/1000)</f>
        <v/>
      </c>
      <c r="Y382" s="168" t="str">
        <f>IF(SUM(センター管理!L382)=0,"",SUM(センター管理!L382)/1000)</f>
        <v/>
      </c>
      <c r="Z382" s="168" t="e">
        <f>IF(SUM(センター管理!#REF!)=0,"",SUM(センター管理!#REF!)/1000)</f>
        <v>#REF!</v>
      </c>
      <c r="AA382" s="168" t="str">
        <f>IF(SUM(居宅!H382)=0,"",SUM(居宅!H382)/1000)</f>
        <v/>
      </c>
      <c r="AB382" s="168" t="str">
        <f>IF(SUM(居宅!I382)=0,"",SUM(居宅!I382)/1000)</f>
        <v/>
      </c>
      <c r="AC382" s="168" t="str">
        <f>IF(SUM(居宅!L382)=0,"",SUM(居宅!L382)/1000)</f>
        <v/>
      </c>
      <c r="AD382" s="168" t="str">
        <f>IF(SUM(居宅!AB382)=0,"",SUM(居宅!AB382)/1000)</f>
        <v/>
      </c>
      <c r="AE382" s="168" t="str">
        <f>IF(SUM(居宅!AF382)=0,"",SUM(居宅!AF382)/1000)</f>
        <v/>
      </c>
      <c r="AF382" s="168" t="str">
        <f>IF(SUM(居宅!AP382)=0,"",SUM(居宅!AP382)/1000)</f>
        <v/>
      </c>
      <c r="AG382" s="168" t="str">
        <f>IF(SUM(居宅!AT382)=0,"",SUM(居宅!AT382)/1000)</f>
        <v/>
      </c>
      <c r="AH382" s="168" t="str">
        <f>IF(SUM(作業所!H382)=0,"",SUM(作業所!H382)/1000)</f>
        <v/>
      </c>
      <c r="AI382" s="168" t="str">
        <f>IF(SUM(作業所!I382)=0,"",SUM(作業所!I382)/1000)</f>
        <v/>
      </c>
      <c r="AJ382" s="168" t="str">
        <f>IF(SUM(作業所!K382)=0,"",SUM(作業所!K382)/1000)</f>
        <v/>
      </c>
      <c r="AK382" s="168" t="str">
        <f>IF(SUM(作業所!R382)=0,"",SUM(作業所!R382)/1000)</f>
        <v/>
      </c>
      <c r="AL382" s="621" t="str">
        <f>IF(SUM('市受託(公益)'!H382)=0,"",SUM('市受託(公益)'!H382)/1000)</f>
        <v/>
      </c>
      <c r="AM382" s="603"/>
      <c r="AN382" s="174"/>
      <c r="AO382" s="174"/>
      <c r="AP382" s="174"/>
    </row>
    <row r="383" spans="1:42" ht="13.8" hidden="1" outlineLevel="3">
      <c r="A383" s="170"/>
      <c r="F383" s="178" t="s">
        <v>707</v>
      </c>
      <c r="G383" s="43" t="s">
        <v>728</v>
      </c>
      <c r="H383" s="166">
        <v>60</v>
      </c>
      <c r="I383" s="166">
        <f t="shared" si="10"/>
        <v>90</v>
      </c>
      <c r="J383" s="166">
        <f t="shared" si="11"/>
        <v>30</v>
      </c>
      <c r="K383" s="167" t="str">
        <f>IF(SUM(法人!H383)=0,"",SUM(法人!H383)/1000)</f>
        <v/>
      </c>
      <c r="L383" s="168" t="str">
        <f>IF(SUM(地域!H383)=0,"",SUM(地域!H383)/1000)</f>
        <v/>
      </c>
      <c r="M383" s="168">
        <f>IF(SUM(相談!H383)=0,"",SUM(相談!H383)/1000)</f>
        <v>90</v>
      </c>
      <c r="N383" s="168" t="str">
        <f>IF(SUM(相談!I383)=0,"",SUM(相談!I383)/1000)</f>
        <v/>
      </c>
      <c r="O383" s="168" t="str">
        <f>IF(SUM(相談!M383)=0,"",SUM(相談!M383)/1000)</f>
        <v/>
      </c>
      <c r="P383" s="168">
        <f>IF(SUM(相談!Q383)=0,"",SUM(相談!Q383)/1000)</f>
        <v>90</v>
      </c>
      <c r="Q383" s="168" t="str">
        <f>IF(SUM(基金!H383)=0,"",SUM(基金!H383)/1000)</f>
        <v/>
      </c>
      <c r="R383" s="168" t="str">
        <f>IF(SUM(善銀!H383)=0,"",SUM(善銀!H383)/1000)</f>
        <v/>
      </c>
      <c r="S383" s="168" t="str">
        <f>IF(SUM(一般募金!H383)=0,"",SUM(一般募金!H383)/1000)</f>
        <v/>
      </c>
      <c r="T383" s="168" t="str">
        <f>IF(SUM(一般募金!I383)=0,"",SUM(一般募金!I383)/1000)</f>
        <v/>
      </c>
      <c r="U383" s="168" t="str">
        <f>IF(SUM(一般募金!K383)=0,"",SUM(一般募金!K383)/1000)</f>
        <v/>
      </c>
      <c r="V383" s="168" t="str">
        <f>IF(SUM(歳末募金!H383)=0,"",SUM(歳末募金!I383)/1000)</f>
        <v/>
      </c>
      <c r="W383" s="168" t="str">
        <f>IF(SUM(センター管理!H383)=0,"",SUM(センター管理!H383)/1000)</f>
        <v/>
      </c>
      <c r="X383" s="168" t="str">
        <f>IF(SUM(センター管理!I383)=0,"",SUM(センター管理!I383)/1000)</f>
        <v/>
      </c>
      <c r="Y383" s="168" t="str">
        <f>IF(SUM(センター管理!L383)=0,"",SUM(センター管理!L383)/1000)</f>
        <v/>
      </c>
      <c r="Z383" s="168" t="e">
        <f>IF(SUM(センター管理!#REF!)=0,"",SUM(センター管理!#REF!)/1000)</f>
        <v>#REF!</v>
      </c>
      <c r="AA383" s="168" t="str">
        <f>IF(SUM(居宅!H383)=0,"",SUM(居宅!H383)/1000)</f>
        <v/>
      </c>
      <c r="AB383" s="168" t="str">
        <f>IF(SUM(居宅!I383)=0,"",SUM(居宅!I383)/1000)</f>
        <v/>
      </c>
      <c r="AC383" s="168" t="str">
        <f>IF(SUM(居宅!L383)=0,"",SUM(居宅!L383)/1000)</f>
        <v/>
      </c>
      <c r="AD383" s="168" t="str">
        <f>IF(SUM(居宅!AB383)=0,"",SUM(居宅!AB383)/1000)</f>
        <v/>
      </c>
      <c r="AE383" s="168" t="str">
        <f>IF(SUM(居宅!AF383)=0,"",SUM(居宅!AF383)/1000)</f>
        <v/>
      </c>
      <c r="AF383" s="168" t="str">
        <f>IF(SUM(居宅!AP383)=0,"",SUM(居宅!AP383)/1000)</f>
        <v/>
      </c>
      <c r="AG383" s="168" t="str">
        <f>IF(SUM(居宅!AT383)=0,"",SUM(居宅!AT383)/1000)</f>
        <v/>
      </c>
      <c r="AH383" s="168" t="str">
        <f>IF(SUM(作業所!H383)=0,"",SUM(作業所!H383)/1000)</f>
        <v/>
      </c>
      <c r="AI383" s="168" t="str">
        <f>IF(SUM(作業所!I383)=0,"",SUM(作業所!I383)/1000)</f>
        <v/>
      </c>
      <c r="AJ383" s="168" t="str">
        <f>IF(SUM(作業所!K383)=0,"",SUM(作業所!K383)/1000)</f>
        <v/>
      </c>
      <c r="AK383" s="168" t="str">
        <f>IF(SUM(作業所!R383)=0,"",SUM(作業所!R383)/1000)</f>
        <v/>
      </c>
      <c r="AL383" s="621" t="str">
        <f>IF(SUM('市受託(公益)'!H383)=0,"",SUM('市受託(公益)'!H383)/1000)</f>
        <v/>
      </c>
      <c r="AM383" s="603"/>
      <c r="AN383" s="174"/>
      <c r="AO383" s="174"/>
      <c r="AP383" s="174"/>
    </row>
    <row r="384" spans="1:42" ht="13.8" hidden="1" outlineLevel="3">
      <c r="A384" s="170"/>
      <c r="F384" s="178" t="s">
        <v>713</v>
      </c>
      <c r="G384" s="43" t="s">
        <v>729</v>
      </c>
      <c r="H384" s="166">
        <v>2</v>
      </c>
      <c r="I384" s="166">
        <f t="shared" si="10"/>
        <v>90</v>
      </c>
      <c r="J384" s="166">
        <f t="shared" si="11"/>
        <v>88</v>
      </c>
      <c r="K384" s="167" t="str">
        <f>IF(SUM(法人!H384)=0,"",SUM(法人!H384)/1000)</f>
        <v/>
      </c>
      <c r="L384" s="168" t="str">
        <f>IF(SUM(地域!H384)=0,"",SUM(地域!H384)/1000)</f>
        <v/>
      </c>
      <c r="M384" s="168">
        <f>IF(SUM(相談!H384)=0,"",SUM(相談!H384)/1000)</f>
        <v>90</v>
      </c>
      <c r="N384" s="168" t="str">
        <f>IF(SUM(相談!I384)=0,"",SUM(相談!I384)/1000)</f>
        <v/>
      </c>
      <c r="O384" s="168" t="str">
        <f>IF(SUM(相談!M384)=0,"",SUM(相談!M384)/1000)</f>
        <v/>
      </c>
      <c r="P384" s="168">
        <f>IF(SUM(相談!Q384)=0,"",SUM(相談!Q384)/1000)</f>
        <v>90</v>
      </c>
      <c r="Q384" s="168" t="str">
        <f>IF(SUM(基金!H384)=0,"",SUM(基金!H384)/1000)</f>
        <v/>
      </c>
      <c r="R384" s="168" t="str">
        <f>IF(SUM(善銀!H384)=0,"",SUM(善銀!H384)/1000)</f>
        <v/>
      </c>
      <c r="S384" s="168" t="str">
        <f>IF(SUM(一般募金!H384)=0,"",SUM(一般募金!H384)/1000)</f>
        <v/>
      </c>
      <c r="T384" s="168" t="str">
        <f>IF(SUM(一般募金!I384)=0,"",SUM(一般募金!I384)/1000)</f>
        <v/>
      </c>
      <c r="U384" s="168" t="str">
        <f>IF(SUM(一般募金!K384)=0,"",SUM(一般募金!K384)/1000)</f>
        <v/>
      </c>
      <c r="V384" s="168" t="str">
        <f>IF(SUM(歳末募金!H384)=0,"",SUM(歳末募金!I384)/1000)</f>
        <v/>
      </c>
      <c r="W384" s="168" t="str">
        <f>IF(SUM(センター管理!H384)=0,"",SUM(センター管理!H384)/1000)</f>
        <v/>
      </c>
      <c r="X384" s="168" t="str">
        <f>IF(SUM(センター管理!I384)=0,"",SUM(センター管理!I384)/1000)</f>
        <v/>
      </c>
      <c r="Y384" s="168" t="str">
        <f>IF(SUM(センター管理!L384)=0,"",SUM(センター管理!L384)/1000)</f>
        <v/>
      </c>
      <c r="Z384" s="168" t="e">
        <f>IF(SUM(センター管理!#REF!)=0,"",SUM(センター管理!#REF!)/1000)</f>
        <v>#REF!</v>
      </c>
      <c r="AA384" s="168" t="str">
        <f>IF(SUM(居宅!H384)=0,"",SUM(居宅!H384)/1000)</f>
        <v/>
      </c>
      <c r="AB384" s="168" t="str">
        <f>IF(SUM(居宅!I384)=0,"",SUM(居宅!I384)/1000)</f>
        <v/>
      </c>
      <c r="AC384" s="168" t="str">
        <f>IF(SUM(居宅!L384)=0,"",SUM(居宅!L384)/1000)</f>
        <v/>
      </c>
      <c r="AD384" s="168" t="str">
        <f>IF(SUM(居宅!AB384)=0,"",SUM(居宅!AB384)/1000)</f>
        <v/>
      </c>
      <c r="AE384" s="168" t="str">
        <f>IF(SUM(居宅!AF384)=0,"",SUM(居宅!AF384)/1000)</f>
        <v/>
      </c>
      <c r="AF384" s="168" t="str">
        <f>IF(SUM(居宅!AP384)=0,"",SUM(居宅!AP384)/1000)</f>
        <v/>
      </c>
      <c r="AG384" s="168" t="str">
        <f>IF(SUM(居宅!AT384)=0,"",SUM(居宅!AT384)/1000)</f>
        <v/>
      </c>
      <c r="AH384" s="168" t="str">
        <f>IF(SUM(作業所!H384)=0,"",SUM(作業所!H384)/1000)</f>
        <v/>
      </c>
      <c r="AI384" s="168" t="str">
        <f>IF(SUM(作業所!I384)=0,"",SUM(作業所!I384)/1000)</f>
        <v/>
      </c>
      <c r="AJ384" s="168" t="str">
        <f>IF(SUM(作業所!K384)=0,"",SUM(作業所!K384)/1000)</f>
        <v/>
      </c>
      <c r="AK384" s="168" t="str">
        <f>IF(SUM(作業所!R384)=0,"",SUM(作業所!R384)/1000)</f>
        <v/>
      </c>
      <c r="AL384" s="621" t="str">
        <f>IF(SUM('市受託(公益)'!H384)=0,"",SUM('市受託(公益)'!H384)/1000)</f>
        <v/>
      </c>
      <c r="AM384" s="603"/>
      <c r="AN384" s="174"/>
      <c r="AO384" s="174"/>
      <c r="AP384" s="174"/>
    </row>
    <row r="385" spans="1:42" s="169" customFormat="1" ht="13.8" collapsed="1">
      <c r="A385" s="164"/>
      <c r="B385" s="14" t="s">
        <v>526</v>
      </c>
      <c r="C385" s="15" t="s">
        <v>45</v>
      </c>
      <c r="D385" s="18"/>
      <c r="E385" s="175"/>
      <c r="F385" s="176"/>
      <c r="G385" s="175"/>
      <c r="H385" s="166">
        <v>4880</v>
      </c>
      <c r="I385" s="166">
        <f t="shared" si="10"/>
        <v>5330</v>
      </c>
      <c r="J385" s="166">
        <f t="shared" si="11"/>
        <v>450</v>
      </c>
      <c r="K385" s="167" t="str">
        <f>IF(SUM(法人!H385)=0,"",SUM(法人!H385)/1000)</f>
        <v/>
      </c>
      <c r="L385" s="168" t="str">
        <f>IF(SUM(地域!H385)=0,"",SUM(地域!H385)/1000)</f>
        <v/>
      </c>
      <c r="M385" s="168" t="str">
        <f>IF(SUM(相談!H385)=0,"",SUM(相談!H385)/1000)</f>
        <v/>
      </c>
      <c r="N385" s="168" t="str">
        <f>IF(SUM(相談!I385)=0,"",SUM(相談!I385)/1000)</f>
        <v/>
      </c>
      <c r="O385" s="168" t="str">
        <f>IF(SUM(相談!M385)=0,"",SUM(相談!M385)/1000)</f>
        <v/>
      </c>
      <c r="P385" s="168" t="str">
        <f>IF(SUM(相談!Q385)=0,"",SUM(相談!Q385)/1000)</f>
        <v/>
      </c>
      <c r="Q385" s="168" t="str">
        <f>IF(SUM(基金!H385)=0,"",SUM(基金!H385)/1000)</f>
        <v/>
      </c>
      <c r="R385" s="168" t="str">
        <f>IF(SUM(善銀!H385)=0,"",SUM(善銀!H385)/1000)</f>
        <v/>
      </c>
      <c r="S385" s="168" t="str">
        <f>IF(SUM(一般募金!H385)=0,"",SUM(一般募金!H385)/1000)</f>
        <v/>
      </c>
      <c r="T385" s="168" t="str">
        <f>IF(SUM(一般募金!I385)=0,"",SUM(一般募金!I385)/1000)</f>
        <v/>
      </c>
      <c r="U385" s="168" t="str">
        <f>IF(SUM(一般募金!K385)=0,"",SUM(一般募金!K385)/1000)</f>
        <v/>
      </c>
      <c r="V385" s="168">
        <f>IF(SUM(歳末募金!H385)=0,"",SUM(歳末募金!I385)/1000)</f>
        <v>5330</v>
      </c>
      <c r="W385" s="168" t="str">
        <f>IF(SUM(センター管理!H385)=0,"",SUM(センター管理!H385)/1000)</f>
        <v/>
      </c>
      <c r="X385" s="168" t="str">
        <f>IF(SUM(センター管理!I385)=0,"",SUM(センター管理!I385)/1000)</f>
        <v/>
      </c>
      <c r="Y385" s="168" t="str">
        <f>IF(SUM(センター管理!L385)=0,"",SUM(センター管理!L385)/1000)</f>
        <v/>
      </c>
      <c r="Z385" s="168" t="e">
        <f>IF(SUM(センター管理!#REF!)=0,"",SUM(センター管理!#REF!)/1000)</f>
        <v>#REF!</v>
      </c>
      <c r="AA385" s="168" t="str">
        <f>IF(SUM(居宅!H385)=0,"",SUM(居宅!H385)/1000)</f>
        <v/>
      </c>
      <c r="AB385" s="168" t="str">
        <f>IF(SUM(居宅!I385)=0,"",SUM(居宅!I385)/1000)</f>
        <v/>
      </c>
      <c r="AC385" s="168" t="str">
        <f>IF(SUM(居宅!L385)=0,"",SUM(居宅!L385)/1000)</f>
        <v/>
      </c>
      <c r="AD385" s="168" t="str">
        <f>IF(SUM(居宅!AB385)=0,"",SUM(居宅!AB385)/1000)</f>
        <v/>
      </c>
      <c r="AE385" s="168" t="str">
        <f>IF(SUM(居宅!AF385)=0,"",SUM(居宅!AF385)/1000)</f>
        <v/>
      </c>
      <c r="AF385" s="168" t="str">
        <f>IF(SUM(居宅!AP385)=0,"",SUM(居宅!AP385)/1000)</f>
        <v/>
      </c>
      <c r="AG385" s="168" t="str">
        <f>IF(SUM(居宅!AT385)=0,"",SUM(居宅!AT385)/1000)</f>
        <v/>
      </c>
      <c r="AH385" s="168" t="str">
        <f>IF(SUM(作業所!H385)=0,"",SUM(作業所!H385)/1000)</f>
        <v/>
      </c>
      <c r="AI385" s="168" t="str">
        <f>IF(SUM(作業所!I385)=0,"",SUM(作業所!I385)/1000)</f>
        <v/>
      </c>
      <c r="AJ385" s="168" t="str">
        <f>IF(SUM(作業所!K385)=0,"",SUM(作業所!K385)/1000)</f>
        <v/>
      </c>
      <c r="AK385" s="168" t="str">
        <f>IF(SUM(作業所!R385)=0,"",SUM(作業所!R385)/1000)</f>
        <v/>
      </c>
      <c r="AL385" s="621" t="str">
        <f>IF(SUM('市受託(公益)'!H385)=0,"",SUM('市受託(公益)'!H385)/1000)</f>
        <v/>
      </c>
      <c r="AM385" s="604" t="str">
        <f>IF(SUM('市受託(公益)'!I385)=0,"",SUM('市受託(公益)'!I385)/1000)</f>
        <v/>
      </c>
      <c r="AN385" s="173" t="str">
        <f>IF(SUM('市受託(公益)'!K385)=0,"",SUM('市受託(公益)'!K385)/1000)</f>
        <v/>
      </c>
      <c r="AO385" s="173" t="str">
        <f>IF(SUM('市受託(公益)'!M385)=0,"",SUM('市受託(公益)'!M385)/1000)</f>
        <v/>
      </c>
      <c r="AP385" s="173" t="e">
        <f>IF(SUM('市受託(公益)'!#REF!)=0,"",SUM('市受託(公益)'!#REF!)/1000)</f>
        <v>#REF!</v>
      </c>
    </row>
    <row r="386" spans="1:42" ht="13.8" hidden="1" outlineLevel="1">
      <c r="A386" s="170"/>
      <c r="B386" s="24"/>
      <c r="C386" s="171"/>
      <c r="D386" s="27" t="s">
        <v>527</v>
      </c>
      <c r="E386" s="47" t="s">
        <v>375</v>
      </c>
      <c r="F386" s="48"/>
      <c r="G386" s="172"/>
      <c r="H386" s="166">
        <v>4880</v>
      </c>
      <c r="I386" s="166">
        <f t="shared" si="10"/>
        <v>5330</v>
      </c>
      <c r="J386" s="166">
        <f t="shared" si="11"/>
        <v>450</v>
      </c>
      <c r="K386" s="167" t="str">
        <f>IF(SUM(法人!H386)=0,"",SUM(法人!H386)/1000)</f>
        <v/>
      </c>
      <c r="L386" s="168" t="str">
        <f>IF(SUM(地域!H386)=0,"",SUM(地域!H386)/1000)</f>
        <v/>
      </c>
      <c r="M386" s="168" t="str">
        <f>IF(SUM(相談!H386)=0,"",SUM(相談!H386)/1000)</f>
        <v/>
      </c>
      <c r="N386" s="168" t="str">
        <f>IF(SUM(相談!I386)=0,"",SUM(相談!I386)/1000)</f>
        <v/>
      </c>
      <c r="O386" s="168" t="str">
        <f>IF(SUM(相談!M386)=0,"",SUM(相談!M386)/1000)</f>
        <v/>
      </c>
      <c r="P386" s="168" t="str">
        <f>IF(SUM(相談!Q386)=0,"",SUM(相談!Q386)/1000)</f>
        <v/>
      </c>
      <c r="Q386" s="168" t="str">
        <f>IF(SUM(基金!H386)=0,"",SUM(基金!H386)/1000)</f>
        <v/>
      </c>
      <c r="R386" s="168" t="str">
        <f>IF(SUM(善銀!H386)=0,"",SUM(善銀!H386)/1000)</f>
        <v/>
      </c>
      <c r="S386" s="168" t="str">
        <f>IF(SUM(一般募金!H386)=0,"",SUM(一般募金!H386)/1000)</f>
        <v/>
      </c>
      <c r="T386" s="168" t="str">
        <f>IF(SUM(一般募金!I386)=0,"",SUM(一般募金!I386)/1000)</f>
        <v/>
      </c>
      <c r="U386" s="168" t="str">
        <f>IF(SUM(一般募金!K386)=0,"",SUM(一般募金!K386)/1000)</f>
        <v/>
      </c>
      <c r="V386" s="168">
        <f>IF(SUM(歳末募金!H386)=0,"",SUM(歳末募金!I386)/1000)</f>
        <v>5330</v>
      </c>
      <c r="W386" s="168" t="str">
        <f>IF(SUM(センター管理!H386)=0,"",SUM(センター管理!H386)/1000)</f>
        <v/>
      </c>
      <c r="X386" s="168" t="str">
        <f>IF(SUM(センター管理!I386)=0,"",SUM(センター管理!I386)/1000)</f>
        <v/>
      </c>
      <c r="Y386" s="168" t="str">
        <f>IF(SUM(センター管理!L386)=0,"",SUM(センター管理!L386)/1000)</f>
        <v/>
      </c>
      <c r="Z386" s="168" t="e">
        <f>IF(SUM(センター管理!#REF!)=0,"",SUM(センター管理!#REF!)/1000)</f>
        <v>#REF!</v>
      </c>
      <c r="AA386" s="168" t="str">
        <f>IF(SUM(居宅!H386)=0,"",SUM(居宅!H386)/1000)</f>
        <v/>
      </c>
      <c r="AB386" s="168" t="str">
        <f>IF(SUM(居宅!I386)=0,"",SUM(居宅!I386)/1000)</f>
        <v/>
      </c>
      <c r="AC386" s="168" t="str">
        <f>IF(SUM(居宅!L386)=0,"",SUM(居宅!L386)/1000)</f>
        <v/>
      </c>
      <c r="AD386" s="168" t="str">
        <f>IF(SUM(居宅!AB386)=0,"",SUM(居宅!AB386)/1000)</f>
        <v/>
      </c>
      <c r="AE386" s="168" t="str">
        <f>IF(SUM(居宅!AF386)=0,"",SUM(居宅!AF386)/1000)</f>
        <v/>
      </c>
      <c r="AF386" s="168" t="str">
        <f>IF(SUM(居宅!AP386)=0,"",SUM(居宅!AP386)/1000)</f>
        <v/>
      </c>
      <c r="AG386" s="168" t="str">
        <f>IF(SUM(居宅!AT386)=0,"",SUM(居宅!AT386)/1000)</f>
        <v/>
      </c>
      <c r="AH386" s="168" t="str">
        <f>IF(SUM(作業所!H386)=0,"",SUM(作業所!H386)/1000)</f>
        <v/>
      </c>
      <c r="AI386" s="168" t="str">
        <f>IF(SUM(作業所!I386)=0,"",SUM(作業所!I386)/1000)</f>
        <v/>
      </c>
      <c r="AJ386" s="168" t="str">
        <f>IF(SUM(作業所!K386)=0,"",SUM(作業所!K386)/1000)</f>
        <v/>
      </c>
      <c r="AK386" s="168" t="str">
        <f>IF(SUM(作業所!R386)=0,"",SUM(作業所!R386)/1000)</f>
        <v/>
      </c>
      <c r="AL386" s="621" t="str">
        <f>IF(SUM('市受託(公益)'!H386)=0,"",SUM('市受託(公益)'!H386)/1000)</f>
        <v/>
      </c>
      <c r="AM386" s="603" t="str">
        <f>IF(SUM('市受託(公益)'!I386)=0,"",SUM('市受託(公益)'!I386)/1000)</f>
        <v/>
      </c>
      <c r="AN386" s="174" t="str">
        <f>IF(SUM('市受託(公益)'!K386)=0,"",SUM('市受託(公益)'!K386)/1000)</f>
        <v/>
      </c>
      <c r="AO386" s="174" t="str">
        <f>IF(SUM('市受託(公益)'!M386)=0,"",SUM('市受託(公益)'!M386)/1000)</f>
        <v/>
      </c>
      <c r="AP386" s="174" t="e">
        <f>IF(SUM('市受託(公益)'!#REF!)=0,"",SUM('市受託(公益)'!#REF!)/1000)</f>
        <v>#REF!</v>
      </c>
    </row>
    <row r="387" spans="1:42" s="169" customFormat="1" ht="13.8" collapsed="1">
      <c r="A387" s="164"/>
      <c r="B387" s="14" t="s">
        <v>528</v>
      </c>
      <c r="C387" s="15" t="s">
        <v>46</v>
      </c>
      <c r="D387" s="18"/>
      <c r="E387" s="175"/>
      <c r="F387" s="176"/>
      <c r="G387" s="175"/>
      <c r="H387" s="166">
        <v>6878</v>
      </c>
      <c r="I387" s="166">
        <f t="shared" si="10"/>
        <v>8280</v>
      </c>
      <c r="J387" s="166">
        <f t="shared" si="11"/>
        <v>1402</v>
      </c>
      <c r="K387" s="167" t="str">
        <f>IF(SUM(法人!H387)=0,"",SUM(法人!H387)/1000)</f>
        <v/>
      </c>
      <c r="L387" s="168">
        <f>IF(SUM(地域!H387)=0,"",SUM(地域!H387)/1000)</f>
        <v>240</v>
      </c>
      <c r="M387" s="168" t="str">
        <f>IF(SUM(相談!H387)=0,"",SUM(相談!H387)/1000)</f>
        <v/>
      </c>
      <c r="N387" s="168" t="str">
        <f>IF(SUM(相談!I387)=0,"",SUM(相談!I387)/1000)</f>
        <v/>
      </c>
      <c r="O387" s="168" t="str">
        <f>IF(SUM(相談!M387)=0,"",SUM(相談!M387)/1000)</f>
        <v/>
      </c>
      <c r="P387" s="168" t="str">
        <f>IF(SUM(相談!Q387)=0,"",SUM(相談!Q387)/1000)</f>
        <v/>
      </c>
      <c r="Q387" s="168">
        <f>IF(SUM(基金!H387)=0,"",SUM(基金!H387)/1000)</f>
        <v>1810</v>
      </c>
      <c r="R387" s="168">
        <f>IF(SUM(善銀!H387)=0,"",SUM(善銀!H387)/1000)</f>
        <v>452</v>
      </c>
      <c r="S387" s="168">
        <f>IF(SUM(一般募金!H387)=0,"",SUM(一般募金!H387)/1000)</f>
        <v>5778</v>
      </c>
      <c r="T387" s="168" t="str">
        <f>IF(SUM(一般募金!I387)=0,"",SUM(一般募金!I387)/1000)</f>
        <v/>
      </c>
      <c r="U387" s="168">
        <f>IF(SUM(一般募金!K387)=0,"",SUM(一般募金!K387)/1000)</f>
        <v>5778</v>
      </c>
      <c r="V387" s="168" t="str">
        <f>IF(SUM(歳末募金!H387)=0,"",SUM(歳末募金!I387)/1000)</f>
        <v/>
      </c>
      <c r="W387" s="168" t="str">
        <f>IF(SUM(センター管理!H387)=0,"",SUM(センター管理!H387)/1000)</f>
        <v/>
      </c>
      <c r="X387" s="168" t="str">
        <f>IF(SUM(センター管理!I387)=0,"",SUM(センター管理!I387)/1000)</f>
        <v/>
      </c>
      <c r="Y387" s="168" t="str">
        <f>IF(SUM(センター管理!L387)=0,"",SUM(センター管理!L387)/1000)</f>
        <v/>
      </c>
      <c r="Z387" s="168" t="e">
        <f>IF(SUM(センター管理!#REF!)=0,"",SUM(センター管理!#REF!)/1000)</f>
        <v>#REF!</v>
      </c>
      <c r="AA387" s="168" t="str">
        <f>IF(SUM(居宅!H387)=0,"",SUM(居宅!H387)/1000)</f>
        <v/>
      </c>
      <c r="AB387" s="168" t="str">
        <f>IF(SUM(居宅!I387)=0,"",SUM(居宅!I387)/1000)</f>
        <v/>
      </c>
      <c r="AC387" s="168" t="str">
        <f>IF(SUM(居宅!L387)=0,"",SUM(居宅!L387)/1000)</f>
        <v/>
      </c>
      <c r="AD387" s="168" t="str">
        <f>IF(SUM(居宅!AB387)=0,"",SUM(居宅!AB387)/1000)</f>
        <v/>
      </c>
      <c r="AE387" s="168" t="str">
        <f>IF(SUM(居宅!AF387)=0,"",SUM(居宅!AF387)/1000)</f>
        <v/>
      </c>
      <c r="AF387" s="168" t="str">
        <f>IF(SUM(居宅!AP387)=0,"",SUM(居宅!AP387)/1000)</f>
        <v/>
      </c>
      <c r="AG387" s="168" t="str">
        <f>IF(SUM(居宅!AT387)=0,"",SUM(居宅!AT387)/1000)</f>
        <v/>
      </c>
      <c r="AH387" s="168" t="str">
        <f>IF(SUM(作業所!H387)=0,"",SUM(作業所!H387)/1000)</f>
        <v/>
      </c>
      <c r="AI387" s="168" t="str">
        <f>IF(SUM(作業所!I387)=0,"",SUM(作業所!I387)/1000)</f>
        <v/>
      </c>
      <c r="AJ387" s="168" t="str">
        <f>IF(SUM(作業所!K387)=0,"",SUM(作業所!K387)/1000)</f>
        <v/>
      </c>
      <c r="AK387" s="168" t="str">
        <f>IF(SUM(作業所!R387)=0,"",SUM(作業所!R387)/1000)</f>
        <v/>
      </c>
      <c r="AL387" s="621" t="str">
        <f>IF(SUM('市受託(公益)'!H387)=0,"",SUM('市受託(公益)'!H387)/1000)</f>
        <v/>
      </c>
      <c r="AM387" s="604" t="str">
        <f>IF(SUM('市受託(公益)'!I387)=0,"",SUM('市受託(公益)'!I387)/1000)</f>
        <v/>
      </c>
      <c r="AN387" s="173" t="str">
        <f>IF(SUM('市受託(公益)'!K387)=0,"",SUM('市受託(公益)'!K387)/1000)</f>
        <v/>
      </c>
      <c r="AO387" s="173" t="str">
        <f>IF(SUM('市受託(公益)'!M387)=0,"",SUM('市受託(公益)'!M387)/1000)</f>
        <v/>
      </c>
      <c r="AP387" s="173" t="e">
        <f>IF(SUM('市受託(公益)'!#REF!)=0,"",SUM('市受託(公益)'!#REF!)/1000)</f>
        <v>#REF!</v>
      </c>
    </row>
    <row r="388" spans="1:42" ht="13.8" hidden="1" outlineLevel="1">
      <c r="A388" s="170"/>
      <c r="B388" s="17"/>
      <c r="C388" s="171"/>
      <c r="D388" s="27" t="s">
        <v>529</v>
      </c>
      <c r="E388" s="47" t="s">
        <v>46</v>
      </c>
      <c r="F388" s="48"/>
      <c r="G388" s="172"/>
      <c r="H388" s="166">
        <v>6878</v>
      </c>
      <c r="I388" s="166">
        <f t="shared" si="10"/>
        <v>8280</v>
      </c>
      <c r="J388" s="166">
        <f t="shared" si="11"/>
        <v>1402</v>
      </c>
      <c r="K388" s="167" t="str">
        <f>IF(SUM(法人!H388)=0,"",SUM(法人!H388)/1000)</f>
        <v/>
      </c>
      <c r="L388" s="168">
        <f>IF(SUM(地域!H388)=0,"",SUM(地域!H388)/1000)</f>
        <v>240</v>
      </c>
      <c r="M388" s="168" t="str">
        <f>IF(SUM(相談!H388)=0,"",SUM(相談!H388)/1000)</f>
        <v/>
      </c>
      <c r="N388" s="168" t="str">
        <f>IF(SUM(相談!I388)=0,"",SUM(相談!I388)/1000)</f>
        <v/>
      </c>
      <c r="O388" s="168" t="str">
        <f>IF(SUM(相談!M388)=0,"",SUM(相談!M388)/1000)</f>
        <v/>
      </c>
      <c r="P388" s="168" t="str">
        <f>IF(SUM(相談!Q388)=0,"",SUM(相談!Q388)/1000)</f>
        <v/>
      </c>
      <c r="Q388" s="168">
        <f>IF(SUM(基金!H388)=0,"",SUM(基金!H388)/1000)</f>
        <v>1810</v>
      </c>
      <c r="R388" s="168">
        <f>IF(SUM(善銀!H388)=0,"",SUM(善銀!H388)/1000)</f>
        <v>452</v>
      </c>
      <c r="S388" s="168">
        <f>IF(SUM(一般募金!H388)=0,"",SUM(一般募金!H388)/1000)</f>
        <v>5778</v>
      </c>
      <c r="T388" s="168" t="str">
        <f>IF(SUM(一般募金!I388)=0,"",SUM(一般募金!I388)/1000)</f>
        <v/>
      </c>
      <c r="U388" s="168">
        <f>IF(SUM(一般募金!K388)=0,"",SUM(一般募金!K388)/1000)</f>
        <v>5778</v>
      </c>
      <c r="V388" s="168" t="str">
        <f>IF(SUM(歳末募金!H388)=0,"",SUM(歳末募金!I388)/1000)</f>
        <v/>
      </c>
      <c r="W388" s="168" t="str">
        <f>IF(SUM(センター管理!H388)=0,"",SUM(センター管理!H388)/1000)</f>
        <v/>
      </c>
      <c r="X388" s="168" t="str">
        <f>IF(SUM(センター管理!I388)=0,"",SUM(センター管理!I388)/1000)</f>
        <v/>
      </c>
      <c r="Y388" s="168" t="str">
        <f>IF(SUM(センター管理!L388)=0,"",SUM(センター管理!L388)/1000)</f>
        <v/>
      </c>
      <c r="Z388" s="168" t="e">
        <f>IF(SUM(センター管理!#REF!)=0,"",SUM(センター管理!#REF!)/1000)</f>
        <v>#REF!</v>
      </c>
      <c r="AA388" s="168" t="str">
        <f>IF(SUM(居宅!H388)=0,"",SUM(居宅!H388)/1000)</f>
        <v/>
      </c>
      <c r="AB388" s="168" t="str">
        <f>IF(SUM(居宅!I388)=0,"",SUM(居宅!I388)/1000)</f>
        <v/>
      </c>
      <c r="AC388" s="168" t="str">
        <f>IF(SUM(居宅!L388)=0,"",SUM(居宅!L388)/1000)</f>
        <v/>
      </c>
      <c r="AD388" s="168" t="str">
        <f>IF(SUM(居宅!AB388)=0,"",SUM(居宅!AB388)/1000)</f>
        <v/>
      </c>
      <c r="AE388" s="168" t="str">
        <f>IF(SUM(居宅!AF388)=0,"",SUM(居宅!AF388)/1000)</f>
        <v/>
      </c>
      <c r="AF388" s="168" t="str">
        <f>IF(SUM(居宅!AP388)=0,"",SUM(居宅!AP388)/1000)</f>
        <v/>
      </c>
      <c r="AG388" s="168" t="str">
        <f>IF(SUM(居宅!AT388)=0,"",SUM(居宅!AT388)/1000)</f>
        <v/>
      </c>
      <c r="AH388" s="168" t="str">
        <f>IF(SUM(作業所!H388)=0,"",SUM(作業所!H388)/1000)</f>
        <v/>
      </c>
      <c r="AI388" s="168" t="str">
        <f>IF(SUM(作業所!I388)=0,"",SUM(作業所!I388)/1000)</f>
        <v/>
      </c>
      <c r="AJ388" s="168" t="str">
        <f>IF(SUM(作業所!K388)=0,"",SUM(作業所!K388)/1000)</f>
        <v/>
      </c>
      <c r="AK388" s="168" t="str">
        <f>IF(SUM(作業所!R388)=0,"",SUM(作業所!R388)/1000)</f>
        <v/>
      </c>
      <c r="AL388" s="621" t="str">
        <f>IF(SUM('市受託(公益)'!H388)=0,"",SUM('市受託(公益)'!H388)/1000)</f>
        <v/>
      </c>
      <c r="AM388" s="603" t="str">
        <f>IF(SUM('市受託(公益)'!I388)=0,"",SUM('市受託(公益)'!I388)/1000)</f>
        <v/>
      </c>
      <c r="AN388" s="174" t="str">
        <f>IF(SUM('市受託(公益)'!K388)=0,"",SUM('市受託(公益)'!K388)/1000)</f>
        <v/>
      </c>
      <c r="AO388" s="174" t="str">
        <f>IF(SUM('市受託(公益)'!M388)=0,"",SUM('市受託(公益)'!M388)/1000)</f>
        <v/>
      </c>
      <c r="AP388" s="174" t="e">
        <f>IF(SUM('市受託(公益)'!#REF!)=0,"",SUM('市受託(公益)'!#REF!)/1000)</f>
        <v>#REF!</v>
      </c>
    </row>
    <row r="389" spans="1:42" s="169" customFormat="1" ht="13.8" collapsed="1">
      <c r="A389" s="164"/>
      <c r="B389" s="14" t="s">
        <v>98</v>
      </c>
      <c r="C389" s="15" t="s">
        <v>160</v>
      </c>
      <c r="D389" s="16"/>
      <c r="E389" s="165"/>
      <c r="F389" s="176"/>
      <c r="G389" s="175"/>
      <c r="H389" s="166">
        <v>56</v>
      </c>
      <c r="I389" s="166">
        <f t="shared" si="10"/>
        <v>48</v>
      </c>
      <c r="J389" s="166">
        <f t="shared" si="11"/>
        <v>-8</v>
      </c>
      <c r="K389" s="167" t="str">
        <f>IF(SUM(法人!H389)=0,"",SUM(法人!H389)/1000)</f>
        <v/>
      </c>
      <c r="L389" s="168" t="str">
        <f>IF(SUM(地域!H389)=0,"",SUM(地域!H389)/1000)</f>
        <v/>
      </c>
      <c r="M389" s="168" t="str">
        <f>IF(SUM(相談!H389)=0,"",SUM(相談!H389)/1000)</f>
        <v/>
      </c>
      <c r="N389" s="168" t="str">
        <f>IF(SUM(相談!I389)=0,"",SUM(相談!I389)/1000)</f>
        <v/>
      </c>
      <c r="O389" s="168" t="str">
        <f>IF(SUM(相談!M389)=0,"",SUM(相談!M389)/1000)</f>
        <v/>
      </c>
      <c r="P389" s="168" t="str">
        <f>IF(SUM(相談!Q389)=0,"",SUM(相談!Q389)/1000)</f>
        <v/>
      </c>
      <c r="Q389" s="168" t="str">
        <f>IF(SUM(基金!H389)=0,"",SUM(基金!H389)/1000)</f>
        <v/>
      </c>
      <c r="R389" s="168" t="str">
        <f>IF(SUM(善銀!H389)=0,"",SUM(善銀!H389)/1000)</f>
        <v/>
      </c>
      <c r="S389" s="168" t="str">
        <f>IF(SUM(一般募金!H389)=0,"",SUM(一般募金!H389)/1000)</f>
        <v/>
      </c>
      <c r="T389" s="168" t="str">
        <f>IF(SUM(一般募金!I389)=0,"",SUM(一般募金!I389)/1000)</f>
        <v/>
      </c>
      <c r="U389" s="168" t="str">
        <f>IF(SUM(一般募金!K389)=0,"",SUM(一般募金!K389)/1000)</f>
        <v/>
      </c>
      <c r="V389" s="168" t="str">
        <f>IF(SUM(歳末募金!H389)=0,"",SUM(歳末募金!I389)/1000)</f>
        <v/>
      </c>
      <c r="W389" s="168" t="str">
        <f>IF(SUM(センター管理!H389)=0,"",SUM(センター管理!H389)/1000)</f>
        <v/>
      </c>
      <c r="X389" s="168" t="str">
        <f>IF(SUM(センター管理!I389)=0,"",SUM(センター管理!I389)/1000)</f>
        <v/>
      </c>
      <c r="Y389" s="168" t="str">
        <f>IF(SUM(センター管理!L389)=0,"",SUM(センター管理!L389)/1000)</f>
        <v/>
      </c>
      <c r="Z389" s="168" t="e">
        <f>IF(SUM(センター管理!#REF!)=0,"",SUM(センター管理!#REF!)/1000)</f>
        <v>#REF!</v>
      </c>
      <c r="AA389" s="168" t="str">
        <f>IF(SUM(居宅!H389)=0,"",SUM(居宅!H389)/1000)</f>
        <v/>
      </c>
      <c r="AB389" s="168" t="str">
        <f>IF(SUM(居宅!I389)=0,"",SUM(居宅!I389)/1000)</f>
        <v/>
      </c>
      <c r="AC389" s="168" t="str">
        <f>IF(SUM(居宅!L389)=0,"",SUM(居宅!L389)/1000)</f>
        <v/>
      </c>
      <c r="AD389" s="168" t="str">
        <f>IF(SUM(居宅!AB389)=0,"",SUM(居宅!AB389)/1000)</f>
        <v/>
      </c>
      <c r="AE389" s="168" t="str">
        <f>IF(SUM(居宅!AF389)=0,"",SUM(居宅!AF389)/1000)</f>
        <v/>
      </c>
      <c r="AF389" s="168" t="str">
        <f>IF(SUM(居宅!AP389)=0,"",SUM(居宅!AP389)/1000)</f>
        <v/>
      </c>
      <c r="AG389" s="168" t="str">
        <f>IF(SUM(居宅!AT389)=0,"",SUM(居宅!AT389)/1000)</f>
        <v/>
      </c>
      <c r="AH389" s="168">
        <f>IF(SUM(作業所!H389)=0,"",SUM(作業所!H389)/1000)</f>
        <v>48</v>
      </c>
      <c r="AI389" s="168">
        <f>IF(SUM(作業所!I389)=0,"",SUM(作業所!I389)/1000)</f>
        <v>48</v>
      </c>
      <c r="AJ389" s="168" t="str">
        <f>IF(SUM(作業所!K389)=0,"",SUM(作業所!K389)/1000)</f>
        <v/>
      </c>
      <c r="AK389" s="168" t="str">
        <f>IF(SUM(作業所!R389)=0,"",SUM(作業所!R389)/1000)</f>
        <v/>
      </c>
      <c r="AL389" s="621" t="str">
        <f>IF(SUM('市受託(公益)'!H389)=0,"",SUM('市受託(公益)'!H389)/1000)</f>
        <v/>
      </c>
      <c r="AM389" s="604" t="str">
        <f>IF(SUM('市受託(公益)'!I389)=0,"",SUM('市受託(公益)'!I389)/1000)</f>
        <v/>
      </c>
      <c r="AN389" s="173" t="str">
        <f>IF(SUM('市受託(公益)'!K389)=0,"",SUM('市受託(公益)'!K389)/1000)</f>
        <v/>
      </c>
      <c r="AO389" s="173" t="str">
        <f>IF(SUM('市受託(公益)'!M389)=0,"",SUM('市受託(公益)'!M389)/1000)</f>
        <v/>
      </c>
      <c r="AP389" s="173" t="e">
        <f>IF(SUM('市受託(公益)'!#REF!)=0,"",SUM('市受託(公益)'!#REF!)/1000)</f>
        <v>#REF!</v>
      </c>
    </row>
    <row r="390" spans="1:42" ht="13.8" hidden="1" outlineLevel="1">
      <c r="A390" s="170"/>
      <c r="B390" s="17"/>
      <c r="C390" s="171"/>
      <c r="D390" s="27" t="s">
        <v>98</v>
      </c>
      <c r="E390" s="47" t="s">
        <v>160</v>
      </c>
      <c r="F390" s="48"/>
      <c r="G390" s="172"/>
      <c r="H390" s="166">
        <v>56</v>
      </c>
      <c r="I390" s="166">
        <f t="shared" si="10"/>
        <v>48</v>
      </c>
      <c r="J390" s="166">
        <f t="shared" si="11"/>
        <v>-8</v>
      </c>
      <c r="K390" s="167" t="str">
        <f>IF(SUM(法人!H390)=0,"",SUM(法人!H390)/1000)</f>
        <v/>
      </c>
      <c r="L390" s="168" t="str">
        <f>IF(SUM(地域!H390)=0,"",SUM(地域!H390)/1000)</f>
        <v/>
      </c>
      <c r="M390" s="168" t="str">
        <f>IF(SUM(相談!H390)=0,"",SUM(相談!H390)/1000)</f>
        <v/>
      </c>
      <c r="N390" s="168" t="str">
        <f>IF(SUM(相談!I390)=0,"",SUM(相談!I390)/1000)</f>
        <v/>
      </c>
      <c r="O390" s="168" t="str">
        <f>IF(SUM(相談!M390)=0,"",SUM(相談!M390)/1000)</f>
        <v/>
      </c>
      <c r="P390" s="168" t="str">
        <f>IF(SUM(相談!Q390)=0,"",SUM(相談!Q390)/1000)</f>
        <v/>
      </c>
      <c r="Q390" s="168" t="str">
        <f>IF(SUM(基金!H390)=0,"",SUM(基金!H390)/1000)</f>
        <v/>
      </c>
      <c r="R390" s="168" t="str">
        <f>IF(SUM(善銀!H390)=0,"",SUM(善銀!H390)/1000)</f>
        <v/>
      </c>
      <c r="S390" s="168" t="str">
        <f>IF(SUM(一般募金!H390)=0,"",SUM(一般募金!H390)/1000)</f>
        <v/>
      </c>
      <c r="T390" s="168" t="str">
        <f>IF(SUM(一般募金!I390)=0,"",SUM(一般募金!I390)/1000)</f>
        <v/>
      </c>
      <c r="U390" s="168" t="str">
        <f>IF(SUM(一般募金!K390)=0,"",SUM(一般募金!K390)/1000)</f>
        <v/>
      </c>
      <c r="V390" s="168" t="str">
        <f>IF(SUM(歳末募金!H390)=0,"",SUM(歳末募金!I390)/1000)</f>
        <v/>
      </c>
      <c r="W390" s="168" t="str">
        <f>IF(SUM(センター管理!H390)=0,"",SUM(センター管理!H390)/1000)</f>
        <v/>
      </c>
      <c r="X390" s="168" t="str">
        <f>IF(SUM(センター管理!I390)=0,"",SUM(センター管理!I390)/1000)</f>
        <v/>
      </c>
      <c r="Y390" s="168" t="str">
        <f>IF(SUM(センター管理!L390)=0,"",SUM(センター管理!L390)/1000)</f>
        <v/>
      </c>
      <c r="Z390" s="168" t="e">
        <f>IF(SUM(センター管理!#REF!)=0,"",SUM(センター管理!#REF!)/1000)</f>
        <v>#REF!</v>
      </c>
      <c r="AA390" s="168" t="str">
        <f>IF(SUM(居宅!H390)=0,"",SUM(居宅!H390)/1000)</f>
        <v/>
      </c>
      <c r="AB390" s="168" t="str">
        <f>IF(SUM(居宅!I390)=0,"",SUM(居宅!I390)/1000)</f>
        <v/>
      </c>
      <c r="AC390" s="168" t="str">
        <f>IF(SUM(居宅!L390)=0,"",SUM(居宅!L390)/1000)</f>
        <v/>
      </c>
      <c r="AD390" s="168" t="str">
        <f>IF(SUM(居宅!AB390)=0,"",SUM(居宅!AB390)/1000)</f>
        <v/>
      </c>
      <c r="AE390" s="168" t="str">
        <f>IF(SUM(居宅!AF390)=0,"",SUM(居宅!AF390)/1000)</f>
        <v/>
      </c>
      <c r="AF390" s="168" t="str">
        <f>IF(SUM(居宅!AP390)=0,"",SUM(居宅!AP390)/1000)</f>
        <v/>
      </c>
      <c r="AG390" s="168" t="str">
        <f>IF(SUM(居宅!AT390)=0,"",SUM(居宅!AT390)/1000)</f>
        <v/>
      </c>
      <c r="AH390" s="168">
        <f>IF(SUM(作業所!H390)=0,"",SUM(作業所!H390)/1000)</f>
        <v>48</v>
      </c>
      <c r="AI390" s="168">
        <f>IF(SUM(作業所!I390)=0,"",SUM(作業所!I390)/1000)</f>
        <v>48</v>
      </c>
      <c r="AJ390" s="168" t="str">
        <f>IF(SUM(作業所!K390)=0,"",SUM(作業所!K390)/1000)</f>
        <v/>
      </c>
      <c r="AK390" s="168" t="str">
        <f>IF(SUM(作業所!R390)=0,"",SUM(作業所!R390)/1000)</f>
        <v/>
      </c>
      <c r="AL390" s="621" t="str">
        <f>IF(SUM('市受託(公益)'!H390)=0,"",SUM('市受託(公益)'!H390)/1000)</f>
        <v/>
      </c>
      <c r="AM390" s="603" t="str">
        <f>IF(SUM('市受託(公益)'!I390)=0,"",SUM('市受託(公益)'!I390)/1000)</f>
        <v/>
      </c>
      <c r="AN390" s="174" t="str">
        <f>IF(SUM('市受託(公益)'!K390)=0,"",SUM('市受託(公益)'!K390)/1000)</f>
        <v/>
      </c>
      <c r="AO390" s="174" t="str">
        <f>IF(SUM('市受託(公益)'!M390)=0,"",SUM('市受託(公益)'!M390)/1000)</f>
        <v/>
      </c>
      <c r="AP390" s="174" t="e">
        <f>IF(SUM('市受託(公益)'!#REF!)=0,"",SUM('市受託(公益)'!#REF!)/1000)</f>
        <v>#REF!</v>
      </c>
    </row>
    <row r="391" spans="1:42" s="169" customFormat="1" ht="13.8" collapsed="1">
      <c r="A391" s="164"/>
      <c r="B391" s="14" t="s">
        <v>530</v>
      </c>
      <c r="C391" s="15" t="s">
        <v>161</v>
      </c>
      <c r="D391" s="18"/>
      <c r="E391" s="175"/>
      <c r="F391" s="176"/>
      <c r="G391" s="175"/>
      <c r="H391" s="166">
        <v>687</v>
      </c>
      <c r="I391" s="166">
        <f t="shared" si="10"/>
        <v>640</v>
      </c>
      <c r="J391" s="166">
        <f t="shared" si="11"/>
        <v>-47</v>
      </c>
      <c r="K391" s="167">
        <f>IF(SUM(法人!H391)=0,"",SUM(法人!H391)/1000)</f>
        <v>6</v>
      </c>
      <c r="L391" s="168" t="str">
        <f>IF(SUM(地域!H391)=0,"",SUM(地域!H391)/1000)</f>
        <v/>
      </c>
      <c r="M391" s="168">
        <f>IF(SUM(相談!H391)=0,"",SUM(相談!H391)/1000)</f>
        <v>360</v>
      </c>
      <c r="N391" s="168" t="str">
        <f>IF(SUM(相談!I391)=0,"",SUM(相談!I391)/1000)</f>
        <v/>
      </c>
      <c r="O391" s="168">
        <f>IF(SUM(相談!M391)=0,"",SUM(相談!M391)/1000)</f>
        <v>360</v>
      </c>
      <c r="P391" s="168" t="str">
        <f>IF(SUM(相談!Q391)=0,"",SUM(相談!Q391)/1000)</f>
        <v/>
      </c>
      <c r="Q391" s="168" t="str">
        <f>IF(SUM(基金!H391)=0,"",SUM(基金!H391)/1000)</f>
        <v/>
      </c>
      <c r="R391" s="168" t="str">
        <f>IF(SUM(善銀!H391)=0,"",SUM(善銀!H391)/1000)</f>
        <v/>
      </c>
      <c r="S391" s="168">
        <f>IF(SUM(一般募金!H391)=0,"",SUM(一般募金!H391)/1000)</f>
        <v>22</v>
      </c>
      <c r="T391" s="168" t="str">
        <f>IF(SUM(一般募金!I391)=0,"",SUM(一般募金!I391)/1000)</f>
        <v/>
      </c>
      <c r="U391" s="168">
        <f>IF(SUM(一般募金!K391)=0,"",SUM(一般募金!K391)/1000)</f>
        <v>22</v>
      </c>
      <c r="V391" s="168">
        <f>IF(SUM(歳末募金!H391)=0,"",SUM(歳末募金!I391)/1000)</f>
        <v>2</v>
      </c>
      <c r="W391" s="168">
        <f>IF(SUM(センター管理!H391)=0,"",SUM(センター管理!H391)/1000)</f>
        <v>25</v>
      </c>
      <c r="X391" s="168" t="str">
        <f>IF(SUM(センター管理!I391)=0,"",SUM(センター管理!I391)/1000)</f>
        <v/>
      </c>
      <c r="Y391" s="168">
        <f>IF(SUM(センター管理!L391)=0,"",SUM(センター管理!L391)/1000)</f>
        <v>25</v>
      </c>
      <c r="Z391" s="168" t="e">
        <f>IF(SUM(センター管理!#REF!)=0,"",SUM(センター管理!#REF!)/1000)</f>
        <v>#REF!</v>
      </c>
      <c r="AA391" s="168">
        <f>IF(SUM(居宅!H391)=0,"",SUM(居宅!H391)/1000)</f>
        <v>10</v>
      </c>
      <c r="AB391" s="168" t="str">
        <f>IF(SUM(居宅!I391)=0,"",SUM(居宅!I391)/1000)</f>
        <v/>
      </c>
      <c r="AC391" s="168" t="str">
        <f>IF(SUM(居宅!L391)=0,"",SUM(居宅!L391)/1000)</f>
        <v/>
      </c>
      <c r="AD391" s="168" t="str">
        <f>IF(SUM(居宅!AB391)=0,"",SUM(居宅!AB391)/1000)</f>
        <v/>
      </c>
      <c r="AE391" s="168" t="str">
        <f>IF(SUM(居宅!AF391)=0,"",SUM(居宅!AF391)/1000)</f>
        <v/>
      </c>
      <c r="AF391" s="168">
        <f>IF(SUM(居宅!AP391)=0,"",SUM(居宅!AP391)/1000)</f>
        <v>10</v>
      </c>
      <c r="AG391" s="168" t="str">
        <f>IF(SUM(居宅!AT391)=0,"",SUM(居宅!AT391)/1000)</f>
        <v/>
      </c>
      <c r="AH391" s="168">
        <f>IF(SUM(作業所!H391)=0,"",SUM(作業所!H391)/1000)</f>
        <v>200</v>
      </c>
      <c r="AI391" s="168" t="str">
        <f>IF(SUM(作業所!I391)=0,"",SUM(作業所!I391)/1000)</f>
        <v/>
      </c>
      <c r="AJ391" s="168">
        <f>IF(SUM(作業所!K391)=0,"",SUM(作業所!K391)/1000)</f>
        <v>161</v>
      </c>
      <c r="AK391" s="168">
        <f>IF(SUM(作業所!R391)=0,"",SUM(作業所!R391)/1000)</f>
        <v>39</v>
      </c>
      <c r="AL391" s="621">
        <f>IF(SUM('市受託(公益)'!H391)=0,"",SUM('市受託(公益)'!H391)/1000)</f>
        <v>15</v>
      </c>
      <c r="AM391" s="604" t="str">
        <f>IF(SUM('市受託(公益)'!I391)=0,"",SUM('市受託(公益)'!I391)/1000)</f>
        <v/>
      </c>
      <c r="AN391" s="173" t="str">
        <f>IF(SUM('市受託(公益)'!K391)=0,"",SUM('市受託(公益)'!K391)/1000)</f>
        <v/>
      </c>
      <c r="AO391" s="173">
        <f>IF(SUM('市受託(公益)'!M391)=0,"",SUM('市受託(公益)'!M391)/1000)</f>
        <v>15</v>
      </c>
      <c r="AP391" s="173" t="e">
        <f>IF(SUM('市受託(公益)'!#REF!)=0,"",SUM('市受託(公益)'!#REF!)/1000)</f>
        <v>#REF!</v>
      </c>
    </row>
    <row r="392" spans="1:42" ht="13.8" hidden="1" outlineLevel="1">
      <c r="A392" s="170"/>
      <c r="B392" s="17"/>
      <c r="C392" s="171"/>
      <c r="D392" s="27" t="s">
        <v>531</v>
      </c>
      <c r="E392" s="47" t="s">
        <v>162</v>
      </c>
      <c r="F392" s="48"/>
      <c r="G392" s="172"/>
      <c r="H392" s="166">
        <v>687</v>
      </c>
      <c r="I392" s="166">
        <f t="shared" ref="I392:I455" si="12">IF(SUM(K392,L392,M392,Q392,R392,S392,V392,W392,AA392,AH392,AL392)=0,"",SUM(K392,L392,M392,Q392,R392,S392,V392,W392,AA392,AH392,AL392))</f>
        <v>640</v>
      </c>
      <c r="J392" s="166">
        <f t="shared" ref="J392:J455" si="13">IF(H392=""," ",I392-H392)</f>
        <v>-47</v>
      </c>
      <c r="K392" s="167">
        <f>IF(SUM(法人!H392)=0,"",SUM(法人!H392)/1000)</f>
        <v>6</v>
      </c>
      <c r="L392" s="168" t="str">
        <f>IF(SUM(地域!H392)=0,"",SUM(地域!H392)/1000)</f>
        <v/>
      </c>
      <c r="M392" s="168">
        <f>IF(SUM(相談!H392)=0,"",SUM(相談!H392)/1000)</f>
        <v>360</v>
      </c>
      <c r="N392" s="168" t="str">
        <f>IF(SUM(相談!I392)=0,"",SUM(相談!I392)/1000)</f>
        <v/>
      </c>
      <c r="O392" s="168">
        <f>IF(SUM(相談!M392)=0,"",SUM(相談!M392)/1000)</f>
        <v>360</v>
      </c>
      <c r="P392" s="168" t="str">
        <f>IF(SUM(相談!Q392)=0,"",SUM(相談!Q392)/1000)</f>
        <v/>
      </c>
      <c r="Q392" s="168" t="str">
        <f>IF(SUM(基金!H392)=0,"",SUM(基金!H392)/1000)</f>
        <v/>
      </c>
      <c r="R392" s="168" t="str">
        <f>IF(SUM(善銀!H392)=0,"",SUM(善銀!H392)/1000)</f>
        <v/>
      </c>
      <c r="S392" s="168">
        <f>IF(SUM(一般募金!H392)=0,"",SUM(一般募金!H392)/1000)</f>
        <v>22</v>
      </c>
      <c r="T392" s="168" t="str">
        <f>IF(SUM(一般募金!I392)=0,"",SUM(一般募金!I392)/1000)</f>
        <v/>
      </c>
      <c r="U392" s="168">
        <f>IF(SUM(一般募金!K392)=0,"",SUM(一般募金!K392)/1000)</f>
        <v>22</v>
      </c>
      <c r="V392" s="168">
        <f>IF(SUM(歳末募金!H392)=0,"",SUM(歳末募金!I392)/1000)</f>
        <v>2</v>
      </c>
      <c r="W392" s="168">
        <f>IF(SUM(センター管理!H392)=0,"",SUM(センター管理!H392)/1000)</f>
        <v>25</v>
      </c>
      <c r="X392" s="168" t="str">
        <f>IF(SUM(センター管理!I392)=0,"",SUM(センター管理!I392)/1000)</f>
        <v/>
      </c>
      <c r="Y392" s="168">
        <f>IF(SUM(センター管理!L392)=0,"",SUM(センター管理!L392)/1000)</f>
        <v>25</v>
      </c>
      <c r="Z392" s="168" t="e">
        <f>IF(SUM(センター管理!#REF!)=0,"",SUM(センター管理!#REF!)/1000)</f>
        <v>#REF!</v>
      </c>
      <c r="AA392" s="168">
        <f>IF(SUM(居宅!H392)=0,"",SUM(居宅!H392)/1000)</f>
        <v>10</v>
      </c>
      <c r="AB392" s="168" t="str">
        <f>IF(SUM(居宅!I392)=0,"",SUM(居宅!I392)/1000)</f>
        <v/>
      </c>
      <c r="AC392" s="168" t="str">
        <f>IF(SUM(居宅!L392)=0,"",SUM(居宅!L392)/1000)</f>
        <v/>
      </c>
      <c r="AD392" s="168" t="str">
        <f>IF(SUM(居宅!AB392)=0,"",SUM(居宅!AB392)/1000)</f>
        <v/>
      </c>
      <c r="AE392" s="168" t="str">
        <f>IF(SUM(居宅!AF392)=0,"",SUM(居宅!AF392)/1000)</f>
        <v/>
      </c>
      <c r="AF392" s="168">
        <f>IF(SUM(居宅!AP392)=0,"",SUM(居宅!AP392)/1000)</f>
        <v>10</v>
      </c>
      <c r="AG392" s="168" t="str">
        <f>IF(SUM(居宅!AT392)=0,"",SUM(居宅!AT392)/1000)</f>
        <v/>
      </c>
      <c r="AH392" s="168">
        <f>IF(SUM(作業所!H392)=0,"",SUM(作業所!H392)/1000)</f>
        <v>200</v>
      </c>
      <c r="AI392" s="168" t="str">
        <f>IF(SUM(作業所!I392)=0,"",SUM(作業所!I392)/1000)</f>
        <v/>
      </c>
      <c r="AJ392" s="168">
        <f>IF(SUM(作業所!K392)=0,"",SUM(作業所!K392)/1000)</f>
        <v>161</v>
      </c>
      <c r="AK392" s="168">
        <f>IF(SUM(作業所!R392)=0,"",SUM(作業所!R392)/1000)</f>
        <v>39</v>
      </c>
      <c r="AL392" s="621">
        <f>IF(SUM('市受託(公益)'!H392)=0,"",SUM('市受託(公益)'!H392)/1000)</f>
        <v>15</v>
      </c>
      <c r="AM392" s="603" t="str">
        <f>IF(SUM('市受託(公益)'!I392)=0,"",SUM('市受託(公益)'!I392)/1000)</f>
        <v/>
      </c>
      <c r="AN392" s="174" t="str">
        <f>IF(SUM('市受託(公益)'!K392)=0,"",SUM('市受託(公益)'!K392)/1000)</f>
        <v/>
      </c>
      <c r="AO392" s="174">
        <f>IF(SUM('市受託(公益)'!M392)=0,"",SUM('市受託(公益)'!M392)/1000)</f>
        <v>15</v>
      </c>
      <c r="AP392" s="174" t="e">
        <f>IF(SUM('市受託(公益)'!#REF!)=0,"",SUM('市受託(公益)'!#REF!)/1000)</f>
        <v>#REF!</v>
      </c>
    </row>
    <row r="393" spans="1:42" ht="13.8" hidden="1" outlineLevel="1">
      <c r="A393" s="170"/>
      <c r="D393" s="27" t="s">
        <v>532</v>
      </c>
      <c r="E393" s="47" t="s">
        <v>139</v>
      </c>
      <c r="F393" s="48"/>
      <c r="G393" s="172"/>
      <c r="H393" s="166"/>
      <c r="I393" s="166" t="str">
        <f t="shared" si="12"/>
        <v/>
      </c>
      <c r="J393" s="166" t="str">
        <f t="shared" si="13"/>
        <v xml:space="preserve"> </v>
      </c>
      <c r="K393" s="167" t="str">
        <f>IF(SUM(法人!H393)=0,"",SUM(法人!H393)/1000)</f>
        <v/>
      </c>
      <c r="L393" s="168" t="str">
        <f>IF(SUM(地域!H393)=0,"",SUM(地域!H393)/1000)</f>
        <v/>
      </c>
      <c r="M393" s="168" t="str">
        <f>IF(SUM(相談!H393)=0,"",SUM(相談!H393)/1000)</f>
        <v/>
      </c>
      <c r="N393" s="168" t="str">
        <f>IF(SUM(相談!I393)=0,"",SUM(相談!I393)/1000)</f>
        <v/>
      </c>
      <c r="O393" s="168" t="str">
        <f>IF(SUM(相談!M393)=0,"",SUM(相談!M393)/1000)</f>
        <v/>
      </c>
      <c r="P393" s="168" t="str">
        <f>IF(SUM(相談!Q393)=0,"",SUM(相談!Q393)/1000)</f>
        <v/>
      </c>
      <c r="Q393" s="168" t="str">
        <f>IF(SUM(基金!H393)=0,"",SUM(基金!H393)/1000)</f>
        <v/>
      </c>
      <c r="R393" s="168" t="str">
        <f>IF(SUM(善銀!H393)=0,"",SUM(善銀!H393)/1000)</f>
        <v/>
      </c>
      <c r="S393" s="168" t="str">
        <f>IF(SUM(一般募金!H393)=0,"",SUM(一般募金!H393)/1000)</f>
        <v/>
      </c>
      <c r="T393" s="168" t="str">
        <f>IF(SUM(一般募金!I393)=0,"",SUM(一般募金!I393)/1000)</f>
        <v/>
      </c>
      <c r="U393" s="168" t="str">
        <f>IF(SUM(一般募金!K393)=0,"",SUM(一般募金!K393)/1000)</f>
        <v/>
      </c>
      <c r="V393" s="168" t="str">
        <f>IF(SUM(歳末募金!H393)=0,"",SUM(歳末募金!I393)/1000)</f>
        <v/>
      </c>
      <c r="W393" s="168" t="str">
        <f>IF(SUM(センター管理!H393)=0,"",SUM(センター管理!H393)/1000)</f>
        <v/>
      </c>
      <c r="X393" s="168" t="str">
        <f>IF(SUM(センター管理!I393)=0,"",SUM(センター管理!I393)/1000)</f>
        <v/>
      </c>
      <c r="Y393" s="168" t="str">
        <f>IF(SUM(センター管理!L393)=0,"",SUM(センター管理!L393)/1000)</f>
        <v/>
      </c>
      <c r="Z393" s="168" t="e">
        <f>IF(SUM(センター管理!#REF!)=0,"",SUM(センター管理!#REF!)/1000)</f>
        <v>#REF!</v>
      </c>
      <c r="AA393" s="168" t="str">
        <f>IF(SUM(居宅!H393)=0,"",SUM(居宅!H393)/1000)</f>
        <v/>
      </c>
      <c r="AB393" s="168" t="str">
        <f>IF(SUM(居宅!I393)=0,"",SUM(居宅!I393)/1000)</f>
        <v/>
      </c>
      <c r="AC393" s="168" t="str">
        <f>IF(SUM(居宅!L393)=0,"",SUM(居宅!L393)/1000)</f>
        <v/>
      </c>
      <c r="AD393" s="168" t="str">
        <f>IF(SUM(居宅!AB393)=0,"",SUM(居宅!AB393)/1000)</f>
        <v/>
      </c>
      <c r="AE393" s="168" t="str">
        <f>IF(SUM(居宅!AF393)=0,"",SUM(居宅!AF393)/1000)</f>
        <v/>
      </c>
      <c r="AF393" s="168" t="str">
        <f>IF(SUM(居宅!AP393)=0,"",SUM(居宅!AP393)/1000)</f>
        <v/>
      </c>
      <c r="AG393" s="168" t="str">
        <f>IF(SUM(居宅!AT393)=0,"",SUM(居宅!AT393)/1000)</f>
        <v/>
      </c>
      <c r="AH393" s="168" t="str">
        <f>IF(SUM(作業所!H393)=0,"",SUM(作業所!H393)/1000)</f>
        <v/>
      </c>
      <c r="AI393" s="168" t="str">
        <f>IF(SUM(作業所!I393)=0,"",SUM(作業所!I393)/1000)</f>
        <v/>
      </c>
      <c r="AJ393" s="168" t="str">
        <f>IF(SUM(作業所!K393)=0,"",SUM(作業所!K393)/1000)</f>
        <v/>
      </c>
      <c r="AK393" s="168" t="str">
        <f>IF(SUM(作業所!R393)=0,"",SUM(作業所!R393)/1000)</f>
        <v/>
      </c>
      <c r="AL393" s="621" t="str">
        <f>IF(SUM('市受託(公益)'!H393)=0,"",SUM('市受託(公益)'!H393)/1000)</f>
        <v/>
      </c>
      <c r="AM393" s="603" t="str">
        <f>IF(SUM('市受託(公益)'!I393)=0,"",SUM('市受託(公益)'!I393)/1000)</f>
        <v/>
      </c>
      <c r="AN393" s="174" t="str">
        <f>IF(SUM('市受託(公益)'!K393)=0,"",SUM('市受託(公益)'!K393)/1000)</f>
        <v/>
      </c>
      <c r="AO393" s="174" t="str">
        <f>IF(SUM('市受託(公益)'!M393)=0,"",SUM('市受託(公益)'!M393)/1000)</f>
        <v/>
      </c>
      <c r="AP393" s="174" t="e">
        <f>IF(SUM('市受託(公益)'!#REF!)=0,"",SUM('市受託(公益)'!#REF!)/1000)</f>
        <v>#REF!</v>
      </c>
    </row>
    <row r="394" spans="1:42" ht="13.8" hidden="1" outlineLevel="2">
      <c r="A394" s="170"/>
      <c r="D394" s="24"/>
      <c r="E394" s="171"/>
      <c r="F394" s="27" t="s">
        <v>533</v>
      </c>
      <c r="G394" s="47" t="s">
        <v>163</v>
      </c>
      <c r="H394" s="166" t="s">
        <v>914</v>
      </c>
      <c r="I394" s="166" t="str">
        <f t="shared" si="12"/>
        <v/>
      </c>
      <c r="J394" s="166" t="str">
        <f t="shared" si="13"/>
        <v xml:space="preserve"> </v>
      </c>
      <c r="K394" s="167" t="str">
        <f>IF(SUM(法人!H394)=0,"",SUM(法人!H394)/1000)</f>
        <v/>
      </c>
      <c r="L394" s="168" t="str">
        <f>IF(SUM(地域!H394)=0,"",SUM(地域!H394)/1000)</f>
        <v/>
      </c>
      <c r="M394" s="168" t="str">
        <f>IF(SUM(相談!H394)=0,"",SUM(相談!H394)/1000)</f>
        <v/>
      </c>
      <c r="N394" s="168" t="str">
        <f>IF(SUM(相談!I394)=0,"",SUM(相談!I394)/1000)</f>
        <v/>
      </c>
      <c r="O394" s="168" t="str">
        <f>IF(SUM(相談!M394)=0,"",SUM(相談!M394)/1000)</f>
        <v/>
      </c>
      <c r="P394" s="168" t="str">
        <f>IF(SUM(相談!Q394)=0,"",SUM(相談!Q394)/1000)</f>
        <v/>
      </c>
      <c r="Q394" s="168" t="str">
        <f>IF(SUM(基金!H394)=0,"",SUM(基金!H394)/1000)</f>
        <v/>
      </c>
      <c r="R394" s="168" t="str">
        <f>IF(SUM(善銀!H394)=0,"",SUM(善銀!H394)/1000)</f>
        <v/>
      </c>
      <c r="S394" s="168" t="str">
        <f>IF(SUM(一般募金!H394)=0,"",SUM(一般募金!H394)/1000)</f>
        <v/>
      </c>
      <c r="T394" s="168" t="str">
        <f>IF(SUM(一般募金!I394)=0,"",SUM(一般募金!I394)/1000)</f>
        <v/>
      </c>
      <c r="U394" s="168" t="str">
        <f>IF(SUM(一般募金!K394)=0,"",SUM(一般募金!K394)/1000)</f>
        <v/>
      </c>
      <c r="V394" s="168" t="str">
        <f>IF(SUM(歳末募金!H394)=0,"",SUM(歳末募金!I394)/1000)</f>
        <v/>
      </c>
      <c r="W394" s="168" t="str">
        <f>IF(SUM(センター管理!H394)=0,"",SUM(センター管理!H394)/1000)</f>
        <v/>
      </c>
      <c r="X394" s="168" t="str">
        <f>IF(SUM(センター管理!I394)=0,"",SUM(センター管理!I394)/1000)</f>
        <v/>
      </c>
      <c r="Y394" s="168" t="str">
        <f>IF(SUM(センター管理!L394)=0,"",SUM(センター管理!L394)/1000)</f>
        <v/>
      </c>
      <c r="Z394" s="168" t="e">
        <f>IF(SUM(センター管理!#REF!)=0,"",SUM(センター管理!#REF!)/1000)</f>
        <v>#REF!</v>
      </c>
      <c r="AA394" s="168" t="str">
        <f>IF(SUM(居宅!H394)=0,"",SUM(居宅!H394)/1000)</f>
        <v/>
      </c>
      <c r="AB394" s="168" t="str">
        <f>IF(SUM(居宅!I394)=0,"",SUM(居宅!I394)/1000)</f>
        <v/>
      </c>
      <c r="AC394" s="168" t="str">
        <f>IF(SUM(居宅!L394)=0,"",SUM(居宅!L394)/1000)</f>
        <v/>
      </c>
      <c r="AD394" s="168" t="str">
        <f>IF(SUM(居宅!AB394)=0,"",SUM(居宅!AB394)/1000)</f>
        <v/>
      </c>
      <c r="AE394" s="168" t="str">
        <f>IF(SUM(居宅!AF394)=0,"",SUM(居宅!AF394)/1000)</f>
        <v/>
      </c>
      <c r="AF394" s="168" t="str">
        <f>IF(SUM(居宅!AP394)=0,"",SUM(居宅!AP394)/1000)</f>
        <v/>
      </c>
      <c r="AG394" s="168" t="str">
        <f>IF(SUM(居宅!AT394)=0,"",SUM(居宅!AT394)/1000)</f>
        <v/>
      </c>
      <c r="AH394" s="168" t="str">
        <f>IF(SUM(作業所!H394)=0,"",SUM(作業所!H394)/1000)</f>
        <v/>
      </c>
      <c r="AI394" s="168" t="str">
        <f>IF(SUM(作業所!I394)=0,"",SUM(作業所!I394)/1000)</f>
        <v/>
      </c>
      <c r="AJ394" s="168" t="str">
        <f>IF(SUM(作業所!K394)=0,"",SUM(作業所!K394)/1000)</f>
        <v/>
      </c>
      <c r="AK394" s="168" t="str">
        <f>IF(SUM(作業所!R394)=0,"",SUM(作業所!R394)/1000)</f>
        <v/>
      </c>
      <c r="AL394" s="621" t="str">
        <f>IF(SUM('市受託(公益)'!H394)=0,"",SUM('市受託(公益)'!H394)/1000)</f>
        <v/>
      </c>
      <c r="AM394" s="603" t="str">
        <f>IF(SUM('市受託(公益)'!I394)=0,"",SUM('市受託(公益)'!I394)/1000)</f>
        <v/>
      </c>
      <c r="AN394" s="174" t="str">
        <f>IF(SUM('市受託(公益)'!K394)=0,"",SUM('市受託(公益)'!K394)/1000)</f>
        <v/>
      </c>
      <c r="AO394" s="174" t="str">
        <f>IF(SUM('市受託(公益)'!M394)=0,"",SUM('市受託(公益)'!M394)/1000)</f>
        <v/>
      </c>
      <c r="AP394" s="174" t="e">
        <f>IF(SUM('市受託(公益)'!#REF!)=0,"",SUM('市受託(公益)'!#REF!)/1000)</f>
        <v>#REF!</v>
      </c>
    </row>
    <row r="395" spans="1:42" ht="13.8" hidden="1" outlineLevel="2">
      <c r="A395" s="170"/>
      <c r="D395" s="24"/>
      <c r="E395" s="171"/>
      <c r="F395" s="27" t="s">
        <v>532</v>
      </c>
      <c r="G395" s="47" t="s">
        <v>164</v>
      </c>
      <c r="H395" s="166"/>
      <c r="I395" s="166" t="str">
        <f t="shared" si="12"/>
        <v/>
      </c>
      <c r="J395" s="166" t="str">
        <f t="shared" si="13"/>
        <v xml:space="preserve"> </v>
      </c>
      <c r="K395" s="167" t="str">
        <f>IF(SUM(法人!H395)=0,"",SUM(法人!H395)/1000)</f>
        <v/>
      </c>
      <c r="L395" s="168" t="str">
        <f>IF(SUM(地域!H395)=0,"",SUM(地域!H395)/1000)</f>
        <v/>
      </c>
      <c r="M395" s="168" t="str">
        <f>IF(SUM(相談!H395)=0,"",SUM(相談!H395)/1000)</f>
        <v/>
      </c>
      <c r="N395" s="168" t="str">
        <f>IF(SUM(相談!I395)=0,"",SUM(相談!I395)/1000)</f>
        <v/>
      </c>
      <c r="O395" s="168" t="str">
        <f>IF(SUM(相談!M395)=0,"",SUM(相談!M395)/1000)</f>
        <v/>
      </c>
      <c r="P395" s="168" t="str">
        <f>IF(SUM(相談!Q395)=0,"",SUM(相談!Q395)/1000)</f>
        <v/>
      </c>
      <c r="Q395" s="168" t="str">
        <f>IF(SUM(基金!H395)=0,"",SUM(基金!H395)/1000)</f>
        <v/>
      </c>
      <c r="R395" s="168" t="str">
        <f>IF(SUM(善銀!H395)=0,"",SUM(善銀!H395)/1000)</f>
        <v/>
      </c>
      <c r="S395" s="168" t="str">
        <f>IF(SUM(一般募金!H395)=0,"",SUM(一般募金!H395)/1000)</f>
        <v/>
      </c>
      <c r="T395" s="168" t="str">
        <f>IF(SUM(一般募金!I395)=0,"",SUM(一般募金!I395)/1000)</f>
        <v/>
      </c>
      <c r="U395" s="168" t="str">
        <f>IF(SUM(一般募金!K395)=0,"",SUM(一般募金!K395)/1000)</f>
        <v/>
      </c>
      <c r="V395" s="168" t="str">
        <f>IF(SUM(歳末募金!H395)=0,"",SUM(歳末募金!I395)/1000)</f>
        <v/>
      </c>
      <c r="W395" s="168" t="str">
        <f>IF(SUM(センター管理!H395)=0,"",SUM(センター管理!H395)/1000)</f>
        <v/>
      </c>
      <c r="X395" s="168" t="str">
        <f>IF(SUM(センター管理!I395)=0,"",SUM(センター管理!I395)/1000)</f>
        <v/>
      </c>
      <c r="Y395" s="168" t="str">
        <f>IF(SUM(センター管理!L395)=0,"",SUM(センター管理!L395)/1000)</f>
        <v/>
      </c>
      <c r="Z395" s="168" t="e">
        <f>IF(SUM(センター管理!#REF!)=0,"",SUM(センター管理!#REF!)/1000)</f>
        <v>#REF!</v>
      </c>
      <c r="AA395" s="168" t="str">
        <f>IF(SUM(居宅!H395)=0,"",SUM(居宅!H395)/1000)</f>
        <v/>
      </c>
      <c r="AB395" s="168" t="str">
        <f>IF(SUM(居宅!I395)=0,"",SUM(居宅!I395)/1000)</f>
        <v/>
      </c>
      <c r="AC395" s="168" t="str">
        <f>IF(SUM(居宅!L395)=0,"",SUM(居宅!L395)/1000)</f>
        <v/>
      </c>
      <c r="AD395" s="168" t="str">
        <f>IF(SUM(居宅!AB395)=0,"",SUM(居宅!AB395)/1000)</f>
        <v/>
      </c>
      <c r="AE395" s="168" t="str">
        <f>IF(SUM(居宅!AF395)=0,"",SUM(居宅!AF395)/1000)</f>
        <v/>
      </c>
      <c r="AF395" s="168" t="str">
        <f>IF(SUM(居宅!AP395)=0,"",SUM(居宅!AP395)/1000)</f>
        <v/>
      </c>
      <c r="AG395" s="168" t="str">
        <f>IF(SUM(居宅!AT395)=0,"",SUM(居宅!AT395)/1000)</f>
        <v/>
      </c>
      <c r="AH395" s="168" t="str">
        <f>IF(SUM(作業所!H395)=0,"",SUM(作業所!H395)/1000)</f>
        <v/>
      </c>
      <c r="AI395" s="168" t="str">
        <f>IF(SUM(作業所!I395)=0,"",SUM(作業所!I395)/1000)</f>
        <v/>
      </c>
      <c r="AJ395" s="168" t="str">
        <f>IF(SUM(作業所!K395)=0,"",SUM(作業所!K395)/1000)</f>
        <v/>
      </c>
      <c r="AK395" s="168" t="str">
        <f>IF(SUM(作業所!R395)=0,"",SUM(作業所!R395)/1000)</f>
        <v/>
      </c>
      <c r="AL395" s="621" t="str">
        <f>IF(SUM('市受託(公益)'!H395)=0,"",SUM('市受託(公益)'!H395)/1000)</f>
        <v/>
      </c>
      <c r="AM395" s="603" t="str">
        <f>IF(SUM('市受託(公益)'!I395)=0,"",SUM('市受託(公益)'!I395)/1000)</f>
        <v/>
      </c>
      <c r="AN395" s="174" t="str">
        <f>IF(SUM('市受託(公益)'!K395)=0,"",SUM('市受託(公益)'!K395)/1000)</f>
        <v/>
      </c>
      <c r="AO395" s="174" t="str">
        <f>IF(SUM('市受託(公益)'!M395)=0,"",SUM('市受託(公益)'!M395)/1000)</f>
        <v/>
      </c>
      <c r="AP395" s="174" t="e">
        <f>IF(SUM('市受託(公益)'!#REF!)=0,"",SUM('市受託(公益)'!#REF!)/1000)</f>
        <v>#REF!</v>
      </c>
    </row>
    <row r="396" spans="1:42" s="169" customFormat="1" ht="13.8" collapsed="1">
      <c r="A396" s="164"/>
      <c r="B396" s="14" t="s">
        <v>534</v>
      </c>
      <c r="C396" s="15" t="s">
        <v>165</v>
      </c>
      <c r="D396" s="18"/>
      <c r="E396" s="175"/>
      <c r="F396" s="176"/>
      <c r="G396" s="175"/>
      <c r="H396" s="166">
        <v>102</v>
      </c>
      <c r="I396" s="166">
        <f t="shared" si="12"/>
        <v>36</v>
      </c>
      <c r="J396" s="166">
        <f t="shared" si="13"/>
        <v>-66</v>
      </c>
      <c r="K396" s="167" t="str">
        <f>IF(SUM(法人!H396)=0,"",SUM(法人!H396)/1000)</f>
        <v/>
      </c>
      <c r="L396" s="168" t="str">
        <f>IF(SUM(地域!H396)=0,"",SUM(地域!H396)/1000)</f>
        <v/>
      </c>
      <c r="M396" s="168">
        <f>IF(SUM(相談!H396)=0,"",SUM(相談!H396)/1000)</f>
        <v>21</v>
      </c>
      <c r="N396" s="168">
        <f>IF(SUM(相談!I396)=0,"",SUM(相談!I396)/1000)</f>
        <v>1</v>
      </c>
      <c r="O396" s="168" t="str">
        <f>IF(SUM(相談!M396)=0,"",SUM(相談!M396)/1000)</f>
        <v/>
      </c>
      <c r="P396" s="168">
        <f>IF(SUM(相談!Q396)=0,"",SUM(相談!Q396)/1000)</f>
        <v>20</v>
      </c>
      <c r="Q396" s="168" t="str">
        <f>IF(SUM(基金!H396)=0,"",SUM(基金!H396)/1000)</f>
        <v/>
      </c>
      <c r="R396" s="168" t="str">
        <f>IF(SUM(善銀!H396)=0,"",SUM(善銀!H396)/1000)</f>
        <v/>
      </c>
      <c r="S396" s="168" t="str">
        <f>IF(SUM(一般募金!H396)=0,"",SUM(一般募金!H396)/1000)</f>
        <v/>
      </c>
      <c r="T396" s="168" t="str">
        <f>IF(SUM(一般募金!I396)=0,"",SUM(一般募金!I396)/1000)</f>
        <v/>
      </c>
      <c r="U396" s="168" t="str">
        <f>IF(SUM(一般募金!K396)=0,"",SUM(一般募金!K396)/1000)</f>
        <v/>
      </c>
      <c r="V396" s="168" t="str">
        <f>IF(SUM(歳末募金!H396)=0,"",SUM(歳末募金!I396)/1000)</f>
        <v/>
      </c>
      <c r="W396" s="168" t="str">
        <f>IF(SUM(センター管理!H396)=0,"",SUM(センター管理!H396)/1000)</f>
        <v/>
      </c>
      <c r="X396" s="168" t="str">
        <f>IF(SUM(センター管理!I396)=0,"",SUM(センター管理!I396)/1000)</f>
        <v/>
      </c>
      <c r="Y396" s="168" t="str">
        <f>IF(SUM(センター管理!L396)=0,"",SUM(センター管理!L396)/1000)</f>
        <v/>
      </c>
      <c r="Z396" s="168" t="e">
        <f>IF(SUM(センター管理!#REF!)=0,"",SUM(センター管理!#REF!)/1000)</f>
        <v>#REF!</v>
      </c>
      <c r="AA396" s="168">
        <f>IF(SUM(居宅!H396)=0,"",SUM(居宅!H396)/1000)</f>
        <v>9</v>
      </c>
      <c r="AB396" s="168" t="str">
        <f>IF(SUM(居宅!I396)=0,"",SUM(居宅!I396)/1000)</f>
        <v/>
      </c>
      <c r="AC396" s="168" t="str">
        <f>IF(SUM(居宅!L396)=0,"",SUM(居宅!L396)/1000)</f>
        <v/>
      </c>
      <c r="AD396" s="168" t="str">
        <f>IF(SUM(居宅!AB396)=0,"",SUM(居宅!AB396)/1000)</f>
        <v/>
      </c>
      <c r="AE396" s="168" t="str">
        <f>IF(SUM(居宅!AF396)=0,"",SUM(居宅!AF396)/1000)</f>
        <v/>
      </c>
      <c r="AF396" s="168" t="str">
        <f>IF(SUM(居宅!AP396)=0,"",SUM(居宅!AP396)/1000)</f>
        <v/>
      </c>
      <c r="AG396" s="168">
        <f>IF(SUM(居宅!AT396)=0,"",SUM(居宅!AT396)/1000)</f>
        <v>9</v>
      </c>
      <c r="AH396" s="168">
        <f>IF(SUM(作業所!H396)=0,"",SUM(作業所!H396)/1000)</f>
        <v>6</v>
      </c>
      <c r="AI396" s="168" t="str">
        <f>IF(SUM(作業所!I396)=0,"",SUM(作業所!I396)/1000)</f>
        <v/>
      </c>
      <c r="AJ396" s="168">
        <f>IF(SUM(作業所!K396)=0,"",SUM(作業所!K396)/1000)</f>
        <v>6</v>
      </c>
      <c r="AK396" s="168" t="str">
        <f>IF(SUM(作業所!R396)=0,"",SUM(作業所!R396)/1000)</f>
        <v/>
      </c>
      <c r="AL396" s="621" t="str">
        <f>IF(SUM('市受託(公益)'!H396)=0,"",SUM('市受託(公益)'!H396)/1000)</f>
        <v/>
      </c>
      <c r="AM396" s="604" t="str">
        <f>IF(SUM('市受託(公益)'!I396)=0,"",SUM('市受託(公益)'!I396)/1000)</f>
        <v/>
      </c>
      <c r="AN396" s="173" t="str">
        <f>IF(SUM('市受託(公益)'!K396)=0,"",SUM('市受託(公益)'!K396)/1000)</f>
        <v/>
      </c>
      <c r="AO396" s="173" t="str">
        <f>IF(SUM('市受託(公益)'!M396)=0,"",SUM('市受託(公益)'!M396)/1000)</f>
        <v/>
      </c>
      <c r="AP396" s="173" t="e">
        <f>IF(SUM('市受託(公益)'!#REF!)=0,"",SUM('市受託(公益)'!#REF!)/1000)</f>
        <v>#REF!</v>
      </c>
    </row>
    <row r="397" spans="1:42" ht="13.8" hidden="1" outlineLevel="1">
      <c r="A397" s="180"/>
      <c r="B397" s="31"/>
      <c r="C397" s="195"/>
      <c r="D397" s="24" t="s">
        <v>535</v>
      </c>
      <c r="E397" s="87" t="s">
        <v>166</v>
      </c>
      <c r="F397" s="93"/>
      <c r="G397" s="171"/>
      <c r="H397" s="204">
        <v>102</v>
      </c>
      <c r="I397" s="183">
        <f t="shared" si="12"/>
        <v>36</v>
      </c>
      <c r="J397" s="183">
        <f t="shared" si="13"/>
        <v>-66</v>
      </c>
      <c r="K397" s="167" t="str">
        <f>IF(SUM(法人!H397)=0,"",SUM(法人!H397)/1000)</f>
        <v/>
      </c>
      <c r="L397" s="168" t="str">
        <f>IF(SUM(地域!H397)=0,"",SUM(地域!H397)/1000)</f>
        <v/>
      </c>
      <c r="M397" s="168">
        <f>IF(SUM(相談!H397)=0,"",SUM(相談!H397)/1000)</f>
        <v>21</v>
      </c>
      <c r="N397" s="168">
        <f>IF(SUM(相談!I397)=0,"",SUM(相談!I397)/1000)</f>
        <v>1</v>
      </c>
      <c r="O397" s="168" t="str">
        <f>IF(SUM(相談!M397)=0,"",SUM(相談!M397)/1000)</f>
        <v/>
      </c>
      <c r="P397" s="168">
        <f>IF(SUM(相談!Q397)=0,"",SUM(相談!Q397)/1000)</f>
        <v>20</v>
      </c>
      <c r="Q397" s="168" t="str">
        <f>IF(SUM(基金!H397)=0,"",SUM(基金!H397)/1000)</f>
        <v/>
      </c>
      <c r="R397" s="168" t="str">
        <f>IF(SUM(善銀!H397)=0,"",SUM(善銀!H397)/1000)</f>
        <v/>
      </c>
      <c r="S397" s="168" t="str">
        <f>IF(SUM(一般募金!H397)=0,"",SUM(一般募金!H397)/1000)</f>
        <v/>
      </c>
      <c r="T397" s="168" t="str">
        <f>IF(SUM(一般募金!I397)=0,"",SUM(一般募金!I397)/1000)</f>
        <v/>
      </c>
      <c r="U397" s="168" t="str">
        <f>IF(SUM(一般募金!K397)=0,"",SUM(一般募金!K397)/1000)</f>
        <v/>
      </c>
      <c r="V397" s="168" t="str">
        <f>IF(SUM(歳末募金!H397)=0,"",SUM(歳末募金!I397)/1000)</f>
        <v/>
      </c>
      <c r="W397" s="168" t="str">
        <f>IF(SUM(センター管理!H397)=0,"",SUM(センター管理!H397)/1000)</f>
        <v/>
      </c>
      <c r="X397" s="168" t="str">
        <f>IF(SUM(センター管理!I397)=0,"",SUM(センター管理!I397)/1000)</f>
        <v/>
      </c>
      <c r="Y397" s="168" t="str">
        <f>IF(SUM(センター管理!L397)=0,"",SUM(センター管理!L397)/1000)</f>
        <v/>
      </c>
      <c r="Z397" s="168" t="e">
        <f>IF(SUM(センター管理!#REF!)=0,"",SUM(センター管理!#REF!)/1000)</f>
        <v>#REF!</v>
      </c>
      <c r="AA397" s="168">
        <f>IF(SUM(居宅!H397)=0,"",SUM(居宅!H397)/1000)</f>
        <v>9</v>
      </c>
      <c r="AB397" s="168" t="str">
        <f>IF(SUM(居宅!I397)=0,"",SUM(居宅!I397)/1000)</f>
        <v/>
      </c>
      <c r="AC397" s="168" t="str">
        <f>IF(SUM(居宅!L397)=0,"",SUM(居宅!L397)/1000)</f>
        <v/>
      </c>
      <c r="AD397" s="168" t="str">
        <f>IF(SUM(居宅!AB397)=0,"",SUM(居宅!AB397)/1000)</f>
        <v/>
      </c>
      <c r="AE397" s="168" t="str">
        <f>IF(SUM(居宅!AF397)=0,"",SUM(居宅!AF397)/1000)</f>
        <v/>
      </c>
      <c r="AF397" s="168" t="str">
        <f>IF(SUM(居宅!AP397)=0,"",SUM(居宅!AP397)/1000)</f>
        <v/>
      </c>
      <c r="AG397" s="168">
        <f>IF(SUM(居宅!AT397)=0,"",SUM(居宅!AT397)/1000)</f>
        <v>9</v>
      </c>
      <c r="AH397" s="168">
        <f>IF(SUM(作業所!H397)=0,"",SUM(作業所!H397)/1000)</f>
        <v>6</v>
      </c>
      <c r="AI397" s="168" t="str">
        <f>IF(SUM(作業所!I397)=0,"",SUM(作業所!I397)/1000)</f>
        <v/>
      </c>
      <c r="AJ397" s="168">
        <f>IF(SUM(作業所!K397)=0,"",SUM(作業所!K397)/1000)</f>
        <v>6</v>
      </c>
      <c r="AK397" s="168" t="str">
        <f>IF(SUM(作業所!R397)=0,"",SUM(作業所!R397)/1000)</f>
        <v/>
      </c>
      <c r="AL397" s="621" t="str">
        <f>IF(SUM('市受託(公益)'!H397)=0,"",SUM('市受託(公益)'!H397)/1000)</f>
        <v/>
      </c>
      <c r="AM397" s="608" t="str">
        <f>IF(SUM('市受託(公益)'!I397)=0,"",SUM('市受託(公益)'!I397)/1000)</f>
        <v/>
      </c>
      <c r="AN397" s="194" t="str">
        <f>IF(SUM('市受託(公益)'!K397)=0,"",SUM('市受託(公益)'!K397)/1000)</f>
        <v/>
      </c>
      <c r="AO397" s="194" t="str">
        <f>IF(SUM('市受託(公益)'!M397)=0,"",SUM('市受託(公益)'!M397)/1000)</f>
        <v/>
      </c>
      <c r="AP397" s="194" t="e">
        <f>IF(SUM('市受託(公益)'!#REF!)=0,"",SUM('市受託(公益)'!#REF!)/1000)</f>
        <v>#REF!</v>
      </c>
    </row>
    <row r="398" spans="1:42" s="189" customFormat="1" ht="14.4" thickBot="1">
      <c r="A398" s="575" t="s">
        <v>168</v>
      </c>
      <c r="B398" s="578"/>
      <c r="C398" s="579"/>
      <c r="D398" s="580"/>
      <c r="E398" s="579"/>
      <c r="F398" s="578"/>
      <c r="G398" s="579"/>
      <c r="H398" s="185">
        <v>775628</v>
      </c>
      <c r="I398" s="185">
        <f t="shared" si="12"/>
        <v>763745</v>
      </c>
      <c r="J398" s="185">
        <f t="shared" si="13"/>
        <v>-11883</v>
      </c>
      <c r="K398" s="186">
        <f>IF(SUM(法人!H398)=0,"",SUM(法人!H398)/1000)</f>
        <v>61679</v>
      </c>
      <c r="L398" s="187">
        <f>IF(SUM(地域!H398)=0,"",SUM(地域!H398)/1000)</f>
        <v>82354</v>
      </c>
      <c r="M398" s="187">
        <f>IF(SUM(相談!H398)=0,"",SUM(相談!H398)/1000)</f>
        <v>54859</v>
      </c>
      <c r="N398" s="187">
        <f>IF(SUM(相談!I398)=0,"",SUM(相談!I398)/1000)</f>
        <v>44750</v>
      </c>
      <c r="O398" s="187">
        <f>IF(SUM(相談!M398)=0,"",SUM(相談!M398)/1000)</f>
        <v>8500</v>
      </c>
      <c r="P398" s="187">
        <f>IF(SUM(相談!Q398)=0,"",SUM(相談!Q398)/1000)</f>
        <v>1609</v>
      </c>
      <c r="Q398" s="187">
        <f>IF(SUM(基金!H398)=0,"",SUM(基金!H398)/1000)</f>
        <v>2113</v>
      </c>
      <c r="R398" s="187">
        <f>IF(SUM(善銀!H398)=0,"",SUM(善銀!H398)/1000)</f>
        <v>2123</v>
      </c>
      <c r="S398" s="187">
        <f>IF(SUM(一般募金!H398)=0,"",SUM(一般募金!H398)/1000)</f>
        <v>9813</v>
      </c>
      <c r="T398" s="187">
        <f>IF(SUM(一般募金!I398)=0,"",SUM(一般募金!I398)/1000)</f>
        <v>30</v>
      </c>
      <c r="U398" s="187">
        <f>IF(SUM(一般募金!K398)=0,"",SUM(一般募金!K398)/1000)</f>
        <v>9783</v>
      </c>
      <c r="V398" s="187">
        <f>IF(SUM(歳末募金!H398)=0,"",SUM(歳末募金!I398)/1000)</f>
        <v>5732</v>
      </c>
      <c r="W398" s="187">
        <f>IF(SUM(センター管理!H398)=0,"",SUM(センター管理!H398)/1000)</f>
        <v>12147</v>
      </c>
      <c r="X398" s="187">
        <f>IF(SUM(センター管理!I398)=0,"",SUM(センター管理!I398)/1000)</f>
        <v>4579</v>
      </c>
      <c r="Y398" s="187">
        <f>IF(SUM(センター管理!L398)=0,"",SUM(センター管理!L398)/1000)</f>
        <v>7568</v>
      </c>
      <c r="Z398" s="187" t="e">
        <f>IF(SUM(センター管理!#REF!)=0,"",SUM(センター管理!#REF!)/1000)</f>
        <v>#REF!</v>
      </c>
      <c r="AA398" s="187">
        <f>IF(SUM(居宅!H398)=0,"",SUM(居宅!H398)/1000)</f>
        <v>450772</v>
      </c>
      <c r="AB398" s="187">
        <f>IF(SUM(居宅!I398)=0,"",SUM(居宅!I398)/1000)</f>
        <v>22951</v>
      </c>
      <c r="AC398" s="187">
        <f>IF(SUM(居宅!L398)=0,"",SUM(居宅!L398)/1000)</f>
        <v>188626</v>
      </c>
      <c r="AD398" s="187">
        <f>IF(SUM(居宅!AB398)=0,"",SUM(居宅!AB398)/1000)</f>
        <v>29438</v>
      </c>
      <c r="AE398" s="187">
        <f>IF(SUM(居宅!AF398)=0,"",SUM(居宅!AF398)/1000)</f>
        <v>96745</v>
      </c>
      <c r="AF398" s="187">
        <f>IF(SUM(居宅!AP398)=0,"",SUM(居宅!AP398)/1000)</f>
        <v>58876</v>
      </c>
      <c r="AG398" s="187">
        <f>IF(SUM(居宅!AT398)=0,"",SUM(居宅!AT398)/1000)</f>
        <v>54136</v>
      </c>
      <c r="AH398" s="187">
        <f>IF(SUM(作業所!H398)=0,"",SUM(作業所!H398)/1000)</f>
        <v>74911</v>
      </c>
      <c r="AI398" s="187">
        <f>IF(SUM(作業所!I398)=0,"",SUM(作業所!I398)/1000)</f>
        <v>48</v>
      </c>
      <c r="AJ398" s="187">
        <f>IF(SUM(作業所!K398)=0,"",SUM(作業所!K398)/1000)</f>
        <v>50050</v>
      </c>
      <c r="AK398" s="187">
        <f>IF(SUM(作業所!R398)=0,"",SUM(作業所!R398)/1000)</f>
        <v>24813</v>
      </c>
      <c r="AL398" s="622">
        <f>IF(SUM('市受託(公益)'!H398)=0,"",SUM('市受託(公益)'!H398)/1000)</f>
        <v>7242</v>
      </c>
      <c r="AM398" s="609">
        <f>IF(SUM('市受託(公益)'!I398)=0,"",SUM('市受託(公益)'!I398)/1000)</f>
        <v>3184</v>
      </c>
      <c r="AN398" s="196">
        <f>IF(SUM('市受託(公益)'!K398)=0,"",SUM('市受託(公益)'!K398)/1000)</f>
        <v>2269</v>
      </c>
      <c r="AO398" s="196">
        <f>IF(SUM('市受託(公益)'!M398)=0,"",SUM('市受託(公益)'!M398)/1000)</f>
        <v>1280</v>
      </c>
      <c r="AP398" s="196" t="e">
        <f>IF(SUM('市受託(公益)'!#REF!)=0,"",SUM('市受託(公益)'!#REF!)/1000)</f>
        <v>#REF!</v>
      </c>
    </row>
    <row r="399" spans="1:42" s="189" customFormat="1" ht="14.4" thickBot="1">
      <c r="A399" s="576" t="s">
        <v>167</v>
      </c>
      <c r="B399" s="586"/>
      <c r="C399" s="587"/>
      <c r="D399" s="583"/>
      <c r="E399" s="582"/>
      <c r="F399" s="581"/>
      <c r="G399" s="582"/>
      <c r="H399" s="588">
        <v>63918</v>
      </c>
      <c r="I399" s="588">
        <f t="shared" si="12"/>
        <v>39263</v>
      </c>
      <c r="J399" s="588">
        <f t="shared" si="13"/>
        <v>-24655</v>
      </c>
      <c r="K399" s="584">
        <f>IF(SUM(法人!H399)=0,"",SUM(法人!H399)/1000)</f>
        <v>-20184</v>
      </c>
      <c r="L399" s="585">
        <f>IF(SUM(地域!H399)=0,"",SUM(地域!H399)/1000)</f>
        <v>-12785</v>
      </c>
      <c r="M399" s="585">
        <f>IF(SUM(相談!H399)=0,"",SUM(相談!H399)/1000)</f>
        <v>-3163</v>
      </c>
      <c r="N399" s="585">
        <f>IF(SUM(相談!I399)=0,"",SUM(相談!I399)/1000)</f>
        <v>-14254</v>
      </c>
      <c r="O399" s="585">
        <f>IF(SUM(相談!M399)=0,"",SUM(相談!M399)/1000)</f>
        <v>7625</v>
      </c>
      <c r="P399" s="585">
        <f>IF(SUM(相談!Q399)=0,"",SUM(相談!Q399)/1000)</f>
        <v>3466</v>
      </c>
      <c r="Q399" s="585">
        <f>IF(SUM(基金!H399)=0,"",SUM(基金!H399)/1000)</f>
        <v>-2096</v>
      </c>
      <c r="R399" s="585">
        <f>IF(SUM(善銀!H399)=0,"",SUM(善銀!H399)/1000)</f>
        <v>-113</v>
      </c>
      <c r="S399" s="585">
        <f>IF(SUM(一般募金!H399)=0,"",SUM(一般募金!H399)/1000)</f>
        <v>-4102</v>
      </c>
      <c r="T399" s="585">
        <f>IF(SUM(一般募金!I399)=0,"",SUM(一般募金!I399)/1000)</f>
        <v>-30</v>
      </c>
      <c r="U399" s="585">
        <f>IF(SUM(一般募金!K399)=0,"",SUM(一般募金!K399)/1000)</f>
        <v>-4072</v>
      </c>
      <c r="V399" s="585" t="str">
        <f>IF(SUM(歳末募金!H399)=0,"",SUM(歳末募金!I399)/1000)</f>
        <v/>
      </c>
      <c r="W399" s="585">
        <f>IF(SUM(センター管理!H399)=0,"",SUM(センター管理!H399)/1000)</f>
        <v>-157</v>
      </c>
      <c r="X399" s="585">
        <f>IF(SUM(センター管理!I399)=0,"",SUM(センター管理!I399)/1000)</f>
        <v>-184</v>
      </c>
      <c r="Y399" s="585">
        <f>IF(SUM(センター管理!L399)=0,"",SUM(センター管理!L399)/1000)</f>
        <v>27</v>
      </c>
      <c r="Z399" s="585" t="e">
        <f>IF(SUM(センター管理!#REF!)=0,"",SUM(センター管理!#REF!)/1000)</f>
        <v>#REF!</v>
      </c>
      <c r="AA399" s="585">
        <f>IF(SUM(居宅!H399)=0,"",SUM(居宅!H399)/1000)</f>
        <v>70150</v>
      </c>
      <c r="AB399" s="585">
        <f>IF(SUM(居宅!I399)=0,"",SUM(居宅!I399)/1000)</f>
        <v>-13790</v>
      </c>
      <c r="AC399" s="585">
        <f>IF(SUM(居宅!L399)=0,"",SUM(居宅!L399)/1000)</f>
        <v>46031</v>
      </c>
      <c r="AD399" s="585">
        <f>IF(SUM(居宅!AB399)=0,"",SUM(居宅!AB399)/1000)</f>
        <v>1434</v>
      </c>
      <c r="AE399" s="585">
        <f>IF(SUM(居宅!AF399)=0,"",SUM(居宅!AF399)/1000)</f>
        <v>12245</v>
      </c>
      <c r="AF399" s="585">
        <f>IF(SUM(居宅!AP399)=0,"",SUM(居宅!AP399)/1000)</f>
        <v>16880</v>
      </c>
      <c r="AG399" s="585">
        <f>IF(SUM(居宅!AT399)=0,"",SUM(居宅!AT399)/1000)</f>
        <v>7350</v>
      </c>
      <c r="AH399" s="585">
        <f>IF(SUM(作業所!H399)=0,"",SUM(作業所!H399)/1000)</f>
        <v>6970</v>
      </c>
      <c r="AI399" s="585">
        <f>IF(SUM(作業所!I399)=0,"",SUM(作業所!I399)/1000)</f>
        <v>-47</v>
      </c>
      <c r="AJ399" s="585">
        <f>IF(SUM(作業所!K399)=0,"",SUM(作業所!K399)/1000)</f>
        <v>4164</v>
      </c>
      <c r="AK399" s="585">
        <f>IF(SUM(作業所!R399)=0,"",SUM(作業所!R399)/1000)</f>
        <v>2853</v>
      </c>
      <c r="AL399" s="623">
        <f>IF(SUM('市受託(公益)'!H399)=0,"",SUM('市受託(公益)'!H399)/1000)</f>
        <v>4743</v>
      </c>
      <c r="AM399" s="610">
        <f>IF(SUM('市受託(公益)'!I399)=0,"",SUM('市受託(公益)'!I399)/1000)</f>
        <v>-384</v>
      </c>
      <c r="AN399" s="198">
        <f>IF(SUM('市受託(公益)'!K399)=0,"",SUM('市受託(公益)'!K399)/1000)</f>
        <v>861</v>
      </c>
      <c r="AO399" s="198">
        <f>IF(SUM('市受託(公益)'!M399)=0,"",SUM('市受託(公益)'!M399)/1000)</f>
        <v>775</v>
      </c>
      <c r="AP399" s="198" t="e">
        <f>IF(SUM('市受託(公益)'!#REF!)=0,"",SUM('市受託(公益)'!#REF!)/1000)</f>
        <v>#REF!</v>
      </c>
    </row>
    <row r="400" spans="1:42" s="169" customFormat="1" ht="13.8">
      <c r="A400" s="2" t="s">
        <v>38</v>
      </c>
      <c r="B400" s="34"/>
      <c r="C400" s="199"/>
      <c r="D400" s="45"/>
      <c r="E400" s="199"/>
      <c r="F400" s="34"/>
      <c r="G400" s="199"/>
      <c r="H400" s="183" t="s">
        <v>914</v>
      </c>
      <c r="I400" s="183" t="str">
        <f t="shared" si="12"/>
        <v/>
      </c>
      <c r="J400" s="183" t="str">
        <f t="shared" si="13"/>
        <v xml:space="preserve"> </v>
      </c>
      <c r="K400" s="167" t="str">
        <f>IF(SUM(法人!H400)=0,"",SUM(法人!H400)/1000)</f>
        <v/>
      </c>
      <c r="L400" s="168" t="str">
        <f>IF(SUM(地域!H400)=0,"",SUM(地域!H400)/1000)</f>
        <v/>
      </c>
      <c r="M400" s="168" t="str">
        <f>IF(SUM(相談!H400)=0,"",SUM(相談!H400)/1000)</f>
        <v/>
      </c>
      <c r="N400" s="168" t="str">
        <f>IF(SUM(相談!I400)=0,"",SUM(相談!I400)/1000)</f>
        <v/>
      </c>
      <c r="O400" s="168" t="str">
        <f>IF(SUM(相談!M400)=0,"",SUM(相談!M400)/1000)</f>
        <v/>
      </c>
      <c r="P400" s="168" t="str">
        <f>IF(SUM(相談!Q400)=0,"",SUM(相談!Q400)/1000)</f>
        <v/>
      </c>
      <c r="Q400" s="168" t="str">
        <f>IF(SUM(基金!H400)=0,"",SUM(基金!H400)/1000)</f>
        <v/>
      </c>
      <c r="R400" s="168" t="str">
        <f>IF(SUM(善銀!H400)=0,"",SUM(善銀!H400)/1000)</f>
        <v/>
      </c>
      <c r="S400" s="168" t="str">
        <f>IF(SUM(一般募金!H400)=0,"",SUM(一般募金!H400)/1000)</f>
        <v/>
      </c>
      <c r="T400" s="168" t="str">
        <f>IF(SUM(一般募金!I400)=0,"",SUM(一般募金!I400)/1000)</f>
        <v/>
      </c>
      <c r="U400" s="168" t="str">
        <f>IF(SUM(一般募金!K400)=0,"",SUM(一般募金!K400)/1000)</f>
        <v/>
      </c>
      <c r="V400" s="168" t="str">
        <f>IF(SUM(歳末募金!H400)=0,"",SUM(歳末募金!I400)/1000)</f>
        <v/>
      </c>
      <c r="W400" s="168" t="str">
        <f>IF(SUM(センター管理!H400)=0,"",SUM(センター管理!H400)/1000)</f>
        <v/>
      </c>
      <c r="X400" s="168" t="str">
        <f>IF(SUM(センター管理!I400)=0,"",SUM(センター管理!I400)/1000)</f>
        <v/>
      </c>
      <c r="Y400" s="168" t="str">
        <f>IF(SUM(センター管理!L400)=0,"",SUM(センター管理!L400)/1000)</f>
        <v/>
      </c>
      <c r="Z400" s="168" t="e">
        <f>IF(SUM(センター管理!#REF!)=0,"",SUM(センター管理!#REF!)/1000)</f>
        <v>#REF!</v>
      </c>
      <c r="AA400" s="168" t="str">
        <f>IF(SUM(居宅!H400)=0,"",SUM(居宅!H400)/1000)</f>
        <v/>
      </c>
      <c r="AB400" s="168" t="str">
        <f>IF(SUM(居宅!I400)=0,"",SUM(居宅!I400)/1000)</f>
        <v/>
      </c>
      <c r="AC400" s="168" t="str">
        <f>IF(SUM(居宅!L400)=0,"",SUM(居宅!L400)/1000)</f>
        <v/>
      </c>
      <c r="AD400" s="168" t="str">
        <f>IF(SUM(居宅!AB400)=0,"",SUM(居宅!AB400)/1000)</f>
        <v/>
      </c>
      <c r="AE400" s="168" t="str">
        <f>IF(SUM(居宅!AF400)=0,"",SUM(居宅!AF400)/1000)</f>
        <v/>
      </c>
      <c r="AF400" s="168" t="str">
        <f>IF(SUM(居宅!AP400)=0,"",SUM(居宅!AP400)/1000)</f>
        <v/>
      </c>
      <c r="AG400" s="168" t="str">
        <f>IF(SUM(居宅!AT400)=0,"",SUM(居宅!AT400)/1000)</f>
        <v/>
      </c>
      <c r="AH400" s="168" t="str">
        <f>IF(SUM(作業所!H400)=0,"",SUM(作業所!H400)/1000)</f>
        <v/>
      </c>
      <c r="AI400" s="168" t="str">
        <f>IF(SUM(作業所!I400)=0,"",SUM(作業所!I400)/1000)</f>
        <v/>
      </c>
      <c r="AJ400" s="168" t="str">
        <f>IF(SUM(作業所!K400)=0,"",SUM(作業所!K400)/1000)</f>
        <v/>
      </c>
      <c r="AK400" s="168" t="str">
        <f>IF(SUM(作業所!R400)=0,"",SUM(作業所!R400)/1000)</f>
        <v/>
      </c>
      <c r="AL400" s="621" t="str">
        <f>IF(SUM('市受託(公益)'!H400)=0,"",SUM('市受託(公益)'!H400)/1000)</f>
        <v/>
      </c>
      <c r="AM400" s="611" t="str">
        <f>IF(SUM('市受託(公益)'!I400)=0,"",SUM('市受託(公益)'!I400)/1000)</f>
        <v/>
      </c>
      <c r="AN400" s="200" t="str">
        <f>IF(SUM('市受託(公益)'!K400)=0,"",SUM('市受託(公益)'!K400)/1000)</f>
        <v/>
      </c>
      <c r="AO400" s="200" t="str">
        <f>IF(SUM('市受託(公益)'!M400)=0,"",SUM('市受託(公益)'!M400)/1000)</f>
        <v/>
      </c>
      <c r="AP400" s="200" t="e">
        <f>IF(SUM('市受託(公益)'!#REF!)=0,"",SUM('市受託(公益)'!#REF!)/1000)</f>
        <v>#REF!</v>
      </c>
    </row>
    <row r="401" spans="1:42" s="169" customFormat="1" ht="13.8" collapsed="1">
      <c r="A401" s="190"/>
      <c r="B401" s="30" t="s">
        <v>654</v>
      </c>
      <c r="C401" s="19" t="s">
        <v>9</v>
      </c>
      <c r="D401" s="20"/>
      <c r="E401" s="191"/>
      <c r="F401" s="30"/>
      <c r="G401" s="191"/>
      <c r="H401" s="201">
        <v>5954</v>
      </c>
      <c r="I401" s="201">
        <v>0</v>
      </c>
      <c r="J401" s="201">
        <f t="shared" si="13"/>
        <v>-5954</v>
      </c>
      <c r="K401" s="167" t="str">
        <f>IF(SUM(法人!H401)=0,"",SUM(法人!H401)/1000)</f>
        <v/>
      </c>
      <c r="L401" s="168" t="str">
        <f>IF(SUM(地域!H401)=0,"",SUM(地域!H401)/1000)</f>
        <v/>
      </c>
      <c r="M401" s="168" t="str">
        <f>IF(SUM(相談!H401)=0,"",SUM(相談!H401)/1000)</f>
        <v/>
      </c>
      <c r="N401" s="168" t="str">
        <f>IF(SUM(相談!I401)=0,"",SUM(相談!I401)/1000)</f>
        <v/>
      </c>
      <c r="O401" s="168" t="str">
        <f>IF(SUM(相談!M401)=0,"",SUM(相談!M401)/1000)</f>
        <v/>
      </c>
      <c r="P401" s="168" t="str">
        <f>IF(SUM(相談!Q401)=0,"",SUM(相談!Q401)/1000)</f>
        <v/>
      </c>
      <c r="Q401" s="168" t="str">
        <f>IF(SUM(基金!H401)=0,"",SUM(基金!H401)/1000)</f>
        <v/>
      </c>
      <c r="R401" s="168" t="str">
        <f>IF(SUM(善銀!H401)=0,"",SUM(善銀!H401)/1000)</f>
        <v/>
      </c>
      <c r="S401" s="168" t="str">
        <f>IF(SUM(一般募金!H401)=0,"",SUM(一般募金!H401)/1000)</f>
        <v/>
      </c>
      <c r="T401" s="168" t="str">
        <f>IF(SUM(一般募金!I401)=0,"",SUM(一般募金!I401)/1000)</f>
        <v/>
      </c>
      <c r="U401" s="168" t="str">
        <f>IF(SUM(一般募金!K401)=0,"",SUM(一般募金!K401)/1000)</f>
        <v/>
      </c>
      <c r="V401" s="168" t="str">
        <f>IF(SUM(歳末募金!H401)=0,"",SUM(歳末募金!I401)/1000)</f>
        <v/>
      </c>
      <c r="W401" s="168" t="str">
        <f>IF(SUM(センター管理!H401)=0,"",SUM(センター管理!H401)/1000)</f>
        <v/>
      </c>
      <c r="X401" s="168" t="str">
        <f>IF(SUM(センター管理!I401)=0,"",SUM(センター管理!I401)/1000)</f>
        <v/>
      </c>
      <c r="Y401" s="168" t="str">
        <f>IF(SUM(センター管理!L401)=0,"",SUM(センター管理!L401)/1000)</f>
        <v/>
      </c>
      <c r="Z401" s="168" t="e">
        <f>IF(SUM(センター管理!#REF!)=0,"",SUM(センター管理!#REF!)/1000)</f>
        <v>#REF!</v>
      </c>
      <c r="AA401" s="168" t="str">
        <f>IF(SUM(居宅!H401)=0,"",SUM(居宅!H401)/1000)</f>
        <v/>
      </c>
      <c r="AB401" s="168" t="str">
        <f>IF(SUM(居宅!I401)=0,"",SUM(居宅!I401)/1000)</f>
        <v/>
      </c>
      <c r="AC401" s="168" t="str">
        <f>IF(SUM(居宅!L401)=0,"",SUM(居宅!L401)/1000)</f>
        <v/>
      </c>
      <c r="AD401" s="168" t="str">
        <f>IF(SUM(居宅!AB401)=0,"",SUM(居宅!AB401)/1000)</f>
        <v/>
      </c>
      <c r="AE401" s="168" t="str">
        <f>IF(SUM(居宅!AF401)=0,"",SUM(居宅!AF401)/1000)</f>
        <v/>
      </c>
      <c r="AF401" s="168" t="str">
        <f>IF(SUM(居宅!AP401)=0,"",SUM(居宅!AP401)/1000)</f>
        <v/>
      </c>
      <c r="AG401" s="168" t="str">
        <f>IF(SUM(居宅!AT401)=0,"",SUM(居宅!AT401)/1000)</f>
        <v/>
      </c>
      <c r="AH401" s="168" t="str">
        <f>IF(SUM(作業所!H401)=0,"",SUM(作業所!H401)/1000)</f>
        <v/>
      </c>
      <c r="AI401" s="168" t="str">
        <f>IF(SUM(作業所!I401)=0,"",SUM(作業所!I401)/1000)</f>
        <v/>
      </c>
      <c r="AJ401" s="168" t="str">
        <f>IF(SUM(作業所!K401)=0,"",SUM(作業所!K401)/1000)</f>
        <v/>
      </c>
      <c r="AK401" s="168" t="str">
        <f>IF(SUM(作業所!R401)=0,"",SUM(作業所!R401)/1000)</f>
        <v/>
      </c>
      <c r="AL401" s="621" t="str">
        <f>IF(SUM('市受託(公益)'!H401)=0,"",SUM('市受託(公益)'!H401)/1000)</f>
        <v/>
      </c>
      <c r="AM401" s="607" t="str">
        <f>IF(SUM('市受託(公益)'!I401)=0,"",SUM('市受託(公益)'!I401)/1000)</f>
        <v/>
      </c>
      <c r="AN401" s="192" t="str">
        <f>IF(SUM('市受託(公益)'!K401)=0,"",SUM('市受託(公益)'!K401)/1000)</f>
        <v/>
      </c>
      <c r="AO401" s="192" t="str">
        <f>IF(SUM('市受託(公益)'!M401)=0,"",SUM('市受託(公益)'!M401)/1000)</f>
        <v/>
      </c>
      <c r="AP401" s="192" t="e">
        <f>IF(SUM('市受託(公益)'!#REF!)=0,"",SUM('市受託(公益)'!#REF!)/1000)</f>
        <v>#REF!</v>
      </c>
    </row>
    <row r="402" spans="1:42" ht="13.8" hidden="1" outlineLevel="1">
      <c r="A402" s="170"/>
      <c r="B402" s="17"/>
      <c r="C402" s="171"/>
      <c r="D402" s="27" t="s">
        <v>954</v>
      </c>
      <c r="E402" s="47" t="s">
        <v>172</v>
      </c>
      <c r="F402" s="48"/>
      <c r="G402" s="172"/>
      <c r="H402" s="193">
        <v>5954</v>
      </c>
      <c r="I402" s="193">
        <v>0</v>
      </c>
      <c r="J402" s="193">
        <f t="shared" si="13"/>
        <v>-5954</v>
      </c>
      <c r="K402" s="167" t="str">
        <f>IF(SUM(法人!H402)=0,"",SUM(法人!H402)/1000)</f>
        <v/>
      </c>
      <c r="L402" s="168" t="str">
        <f>IF(SUM(地域!H402)=0,"",SUM(地域!H402)/1000)</f>
        <v/>
      </c>
      <c r="M402" s="168" t="str">
        <f>IF(SUM(相談!H402)=0,"",SUM(相談!H402)/1000)</f>
        <v/>
      </c>
      <c r="N402" s="168" t="str">
        <f>IF(SUM(相談!I402)=0,"",SUM(相談!I402)/1000)</f>
        <v/>
      </c>
      <c r="O402" s="168" t="str">
        <f>IF(SUM(相談!M402)=0,"",SUM(相談!M402)/1000)</f>
        <v/>
      </c>
      <c r="P402" s="168" t="str">
        <f>IF(SUM(相談!Q402)=0,"",SUM(相談!Q402)/1000)</f>
        <v/>
      </c>
      <c r="Q402" s="168" t="str">
        <f>IF(SUM(基金!H402)=0,"",SUM(基金!H402)/1000)</f>
        <v/>
      </c>
      <c r="R402" s="168" t="str">
        <f>IF(SUM(善銀!H402)=0,"",SUM(善銀!H402)/1000)</f>
        <v/>
      </c>
      <c r="S402" s="168" t="str">
        <f>IF(SUM(一般募金!H402)=0,"",SUM(一般募金!H402)/1000)</f>
        <v/>
      </c>
      <c r="T402" s="168" t="str">
        <f>IF(SUM(一般募金!I402)=0,"",SUM(一般募金!I402)/1000)</f>
        <v/>
      </c>
      <c r="U402" s="168" t="str">
        <f>IF(SUM(一般募金!K402)=0,"",SUM(一般募金!K402)/1000)</f>
        <v/>
      </c>
      <c r="V402" s="168" t="str">
        <f>IF(SUM(歳末募金!H402)=0,"",SUM(歳末募金!I402)/1000)</f>
        <v/>
      </c>
      <c r="W402" s="168" t="str">
        <f>IF(SUM(センター管理!H402)=0,"",SUM(センター管理!H402)/1000)</f>
        <v/>
      </c>
      <c r="X402" s="168" t="str">
        <f>IF(SUM(センター管理!I402)=0,"",SUM(センター管理!I402)/1000)</f>
        <v/>
      </c>
      <c r="Y402" s="168" t="str">
        <f>IF(SUM(センター管理!L402)=0,"",SUM(センター管理!L402)/1000)</f>
        <v/>
      </c>
      <c r="Z402" s="168" t="e">
        <f>IF(SUM(センター管理!#REF!)=0,"",SUM(センター管理!#REF!)/1000)</f>
        <v>#REF!</v>
      </c>
      <c r="AA402" s="168" t="str">
        <f>IF(SUM(居宅!H402)=0,"",SUM(居宅!H402)/1000)</f>
        <v/>
      </c>
      <c r="AB402" s="168" t="str">
        <f>IF(SUM(居宅!I402)=0,"",SUM(居宅!I402)/1000)</f>
        <v/>
      </c>
      <c r="AC402" s="168" t="str">
        <f>IF(SUM(居宅!L402)=0,"",SUM(居宅!L402)/1000)</f>
        <v/>
      </c>
      <c r="AD402" s="168" t="str">
        <f>IF(SUM(居宅!AB402)=0,"",SUM(居宅!AB402)/1000)</f>
        <v/>
      </c>
      <c r="AE402" s="168" t="str">
        <f>IF(SUM(居宅!AF402)=0,"",SUM(居宅!AF402)/1000)</f>
        <v/>
      </c>
      <c r="AF402" s="168" t="str">
        <f>IF(SUM(居宅!AP402)=0,"",SUM(居宅!AP402)/1000)</f>
        <v/>
      </c>
      <c r="AG402" s="168" t="str">
        <f>IF(SUM(居宅!AT402)=0,"",SUM(居宅!AT402)/1000)</f>
        <v/>
      </c>
      <c r="AH402" s="168" t="str">
        <f>IF(SUM(作業所!H402)=0,"",SUM(作業所!H402)/1000)</f>
        <v/>
      </c>
      <c r="AI402" s="168" t="str">
        <f>IF(SUM(作業所!I402)=0,"",SUM(作業所!I402)/1000)</f>
        <v/>
      </c>
      <c r="AJ402" s="168" t="str">
        <f>IF(SUM(作業所!K402)=0,"",SUM(作業所!K402)/1000)</f>
        <v/>
      </c>
      <c r="AK402" s="168" t="str">
        <f>IF(SUM(作業所!R402)=0,"",SUM(作業所!R402)/1000)</f>
        <v/>
      </c>
      <c r="AL402" s="621" t="str">
        <f>IF(SUM('市受託(公益)'!H402)=0,"",SUM('市受託(公益)'!H402)/1000)</f>
        <v/>
      </c>
      <c r="AM402" s="605" t="str">
        <f>IF(SUM('市受託(公益)'!I402)=0,"",SUM('市受託(公益)'!I402)/1000)</f>
        <v/>
      </c>
      <c r="AN402" s="177" t="str">
        <f>IF(SUM('市受託(公益)'!K402)=0,"",SUM('市受託(公益)'!K402)/1000)</f>
        <v/>
      </c>
      <c r="AO402" s="177" t="str">
        <f>IF(SUM('市受託(公益)'!M402)=0,"",SUM('市受託(公益)'!M402)/1000)</f>
        <v/>
      </c>
      <c r="AP402" s="177" t="e">
        <f>IF(SUM('市受託(公益)'!#REF!)=0,"",SUM('市受託(公益)'!#REF!)/1000)</f>
        <v>#REF!</v>
      </c>
    </row>
    <row r="403" spans="1:42" ht="13.8" hidden="1" outlineLevel="1">
      <c r="A403" s="170"/>
      <c r="D403" s="23" t="s">
        <v>171</v>
      </c>
      <c r="E403" s="82" t="s">
        <v>173</v>
      </c>
      <c r="F403" s="48"/>
      <c r="G403" s="172"/>
      <c r="H403" s="193"/>
      <c r="I403" s="193" t="str">
        <f t="shared" si="12"/>
        <v/>
      </c>
      <c r="J403" s="193" t="str">
        <f t="shared" si="13"/>
        <v xml:space="preserve"> </v>
      </c>
      <c r="K403" s="167" t="str">
        <f>IF(SUM(法人!H403)=0,"",SUM(法人!H403)/1000)</f>
        <v/>
      </c>
      <c r="L403" s="168" t="str">
        <f>IF(SUM(地域!H403)=0,"",SUM(地域!H403)/1000)</f>
        <v/>
      </c>
      <c r="M403" s="168" t="str">
        <f>IF(SUM(相談!H403)=0,"",SUM(相談!H403)/1000)</f>
        <v/>
      </c>
      <c r="N403" s="168" t="str">
        <f>IF(SUM(相談!I403)=0,"",SUM(相談!I403)/1000)</f>
        <v/>
      </c>
      <c r="O403" s="168" t="str">
        <f>IF(SUM(相談!M403)=0,"",SUM(相談!M403)/1000)</f>
        <v/>
      </c>
      <c r="P403" s="168" t="str">
        <f>IF(SUM(相談!Q403)=0,"",SUM(相談!Q403)/1000)</f>
        <v/>
      </c>
      <c r="Q403" s="168" t="str">
        <f>IF(SUM(基金!H403)=0,"",SUM(基金!H403)/1000)</f>
        <v/>
      </c>
      <c r="R403" s="168" t="str">
        <f>IF(SUM(善銀!H403)=0,"",SUM(善銀!H403)/1000)</f>
        <v/>
      </c>
      <c r="S403" s="168" t="str">
        <f>IF(SUM(一般募金!H403)=0,"",SUM(一般募金!H403)/1000)</f>
        <v/>
      </c>
      <c r="T403" s="168" t="str">
        <f>IF(SUM(一般募金!I403)=0,"",SUM(一般募金!I403)/1000)</f>
        <v/>
      </c>
      <c r="U403" s="168" t="str">
        <f>IF(SUM(一般募金!K403)=0,"",SUM(一般募金!K403)/1000)</f>
        <v/>
      </c>
      <c r="V403" s="168" t="str">
        <f>IF(SUM(歳末募金!H403)=0,"",SUM(歳末募金!I403)/1000)</f>
        <v/>
      </c>
      <c r="W403" s="168" t="str">
        <f>IF(SUM(センター管理!H403)=0,"",SUM(センター管理!H403)/1000)</f>
        <v/>
      </c>
      <c r="X403" s="168" t="str">
        <f>IF(SUM(センター管理!I403)=0,"",SUM(センター管理!I403)/1000)</f>
        <v/>
      </c>
      <c r="Y403" s="168" t="str">
        <f>IF(SUM(センター管理!L403)=0,"",SUM(センター管理!L403)/1000)</f>
        <v/>
      </c>
      <c r="Z403" s="168" t="e">
        <f>IF(SUM(センター管理!#REF!)=0,"",SUM(センター管理!#REF!)/1000)</f>
        <v>#REF!</v>
      </c>
      <c r="AA403" s="168" t="str">
        <f>IF(SUM(居宅!H403)=0,"",SUM(居宅!H403)/1000)</f>
        <v/>
      </c>
      <c r="AB403" s="168" t="str">
        <f>IF(SUM(居宅!I403)=0,"",SUM(居宅!I403)/1000)</f>
        <v/>
      </c>
      <c r="AC403" s="168" t="str">
        <f>IF(SUM(居宅!L403)=0,"",SUM(居宅!L403)/1000)</f>
        <v/>
      </c>
      <c r="AD403" s="168" t="str">
        <f>IF(SUM(居宅!AB403)=0,"",SUM(居宅!AB403)/1000)</f>
        <v/>
      </c>
      <c r="AE403" s="168" t="str">
        <f>IF(SUM(居宅!AF403)=0,"",SUM(居宅!AF403)/1000)</f>
        <v/>
      </c>
      <c r="AF403" s="168" t="str">
        <f>IF(SUM(居宅!AP403)=0,"",SUM(居宅!AP403)/1000)</f>
        <v/>
      </c>
      <c r="AG403" s="168" t="str">
        <f>IF(SUM(居宅!AT403)=0,"",SUM(居宅!AT403)/1000)</f>
        <v/>
      </c>
      <c r="AH403" s="168" t="str">
        <f>IF(SUM(作業所!H403)=0,"",SUM(作業所!H403)/1000)</f>
        <v/>
      </c>
      <c r="AI403" s="168" t="str">
        <f>IF(SUM(作業所!I403)=0,"",SUM(作業所!I403)/1000)</f>
        <v/>
      </c>
      <c r="AJ403" s="168" t="str">
        <f>IF(SUM(作業所!K403)=0,"",SUM(作業所!K403)/1000)</f>
        <v/>
      </c>
      <c r="AK403" s="168" t="str">
        <f>IF(SUM(作業所!R403)=0,"",SUM(作業所!R403)/1000)</f>
        <v/>
      </c>
      <c r="AL403" s="621" t="str">
        <f>IF(SUM('市受託(公益)'!H403)=0,"",SUM('市受託(公益)'!H403)/1000)</f>
        <v/>
      </c>
      <c r="AM403" s="605" t="str">
        <f>IF(SUM('市受託(公益)'!I403)=0,"",SUM('市受託(公益)'!I403)/1000)</f>
        <v/>
      </c>
      <c r="AN403" s="177" t="str">
        <f>IF(SUM('市受託(公益)'!K403)=0,"",SUM('市受託(公益)'!K403)/1000)</f>
        <v/>
      </c>
      <c r="AO403" s="177" t="str">
        <f>IF(SUM('市受託(公益)'!M403)=0,"",SUM('市受託(公益)'!M403)/1000)</f>
        <v/>
      </c>
      <c r="AP403" s="177" t="e">
        <f>IF(SUM('市受託(公益)'!#REF!)=0,"",SUM('市受託(公益)'!#REF!)/1000)</f>
        <v>#REF!</v>
      </c>
    </row>
    <row r="404" spans="1:42" s="169" customFormat="1" ht="13.8" collapsed="1">
      <c r="A404" s="164"/>
      <c r="B404" s="14" t="s">
        <v>537</v>
      </c>
      <c r="C404" s="15" t="s">
        <v>10</v>
      </c>
      <c r="D404" s="18"/>
      <c r="E404" s="175"/>
      <c r="F404" s="176"/>
      <c r="G404" s="175"/>
      <c r="H404" s="193"/>
      <c r="I404" s="193" t="str">
        <f t="shared" si="12"/>
        <v/>
      </c>
      <c r="J404" s="166" t="str">
        <f t="shared" si="13"/>
        <v xml:space="preserve"> </v>
      </c>
      <c r="K404" s="167" t="str">
        <f>IF(SUM(法人!H404)=0,"",SUM(法人!H404)/1000)</f>
        <v/>
      </c>
      <c r="L404" s="168" t="str">
        <f>IF(SUM(地域!H404)=0,"",SUM(地域!H404)/1000)</f>
        <v/>
      </c>
      <c r="M404" s="168" t="str">
        <f>IF(SUM(相談!H404)=0,"",SUM(相談!H404)/1000)</f>
        <v/>
      </c>
      <c r="N404" s="168" t="str">
        <f>IF(SUM(相談!I404)=0,"",SUM(相談!I404)/1000)</f>
        <v/>
      </c>
      <c r="O404" s="168" t="str">
        <f>IF(SUM(相談!M404)=0,"",SUM(相談!M404)/1000)</f>
        <v/>
      </c>
      <c r="P404" s="168" t="str">
        <f>IF(SUM(相談!Q404)=0,"",SUM(相談!Q404)/1000)</f>
        <v/>
      </c>
      <c r="Q404" s="168" t="str">
        <f>IF(SUM(基金!H404)=0,"",SUM(基金!H404)/1000)</f>
        <v/>
      </c>
      <c r="R404" s="168" t="str">
        <f>IF(SUM(善銀!H404)=0,"",SUM(善銀!H404)/1000)</f>
        <v/>
      </c>
      <c r="S404" s="168" t="str">
        <f>IF(SUM(一般募金!H404)=0,"",SUM(一般募金!H404)/1000)</f>
        <v/>
      </c>
      <c r="T404" s="168" t="str">
        <f>IF(SUM(一般募金!I404)=0,"",SUM(一般募金!I404)/1000)</f>
        <v/>
      </c>
      <c r="U404" s="168" t="str">
        <f>IF(SUM(一般募金!K404)=0,"",SUM(一般募金!K404)/1000)</f>
        <v/>
      </c>
      <c r="V404" s="168" t="str">
        <f>IF(SUM(歳末募金!H404)=0,"",SUM(歳末募金!I404)/1000)</f>
        <v/>
      </c>
      <c r="W404" s="168" t="str">
        <f>IF(SUM(センター管理!H404)=0,"",SUM(センター管理!H404)/1000)</f>
        <v/>
      </c>
      <c r="X404" s="168" t="str">
        <f>IF(SUM(センター管理!I404)=0,"",SUM(センター管理!I404)/1000)</f>
        <v/>
      </c>
      <c r="Y404" s="168" t="str">
        <f>IF(SUM(センター管理!L404)=0,"",SUM(センター管理!L404)/1000)</f>
        <v/>
      </c>
      <c r="Z404" s="168" t="e">
        <f>IF(SUM(センター管理!#REF!)=0,"",SUM(センター管理!#REF!)/1000)</f>
        <v>#REF!</v>
      </c>
      <c r="AA404" s="168" t="str">
        <f>IF(SUM(居宅!H404)=0,"",SUM(居宅!H404)/1000)</f>
        <v/>
      </c>
      <c r="AB404" s="168" t="str">
        <f>IF(SUM(居宅!I404)=0,"",SUM(居宅!I404)/1000)</f>
        <v/>
      </c>
      <c r="AC404" s="168" t="str">
        <f>IF(SUM(居宅!L404)=0,"",SUM(居宅!L404)/1000)</f>
        <v/>
      </c>
      <c r="AD404" s="168" t="str">
        <f>IF(SUM(居宅!AB404)=0,"",SUM(居宅!AB404)/1000)</f>
        <v/>
      </c>
      <c r="AE404" s="168" t="str">
        <f>IF(SUM(居宅!AF404)=0,"",SUM(居宅!AF404)/1000)</f>
        <v/>
      </c>
      <c r="AF404" s="168" t="str">
        <f>IF(SUM(居宅!AP404)=0,"",SUM(居宅!AP404)/1000)</f>
        <v/>
      </c>
      <c r="AG404" s="168" t="str">
        <f>IF(SUM(居宅!AT404)=0,"",SUM(居宅!AT404)/1000)</f>
        <v/>
      </c>
      <c r="AH404" s="168" t="str">
        <f>IF(SUM(作業所!H404)=0,"",SUM(作業所!H404)/1000)</f>
        <v/>
      </c>
      <c r="AI404" s="168" t="str">
        <f>IF(SUM(作業所!I404)=0,"",SUM(作業所!I404)/1000)</f>
        <v/>
      </c>
      <c r="AJ404" s="168" t="str">
        <f>IF(SUM(作業所!K404)=0,"",SUM(作業所!K404)/1000)</f>
        <v/>
      </c>
      <c r="AK404" s="168" t="str">
        <f>IF(SUM(作業所!R404)=0,"",SUM(作業所!R404)/1000)</f>
        <v/>
      </c>
      <c r="AL404" s="621" t="str">
        <f>IF(SUM('市受託(公益)'!H404)=0,"",SUM('市受託(公益)'!H404)/1000)</f>
        <v/>
      </c>
      <c r="AM404" s="604" t="str">
        <f>IF(SUM('市受託(公益)'!I404)=0,"",SUM('市受託(公益)'!I404)/1000)</f>
        <v/>
      </c>
      <c r="AN404" s="173" t="str">
        <f>IF(SUM('市受託(公益)'!K404)=0,"",SUM('市受託(公益)'!K404)/1000)</f>
        <v/>
      </c>
      <c r="AO404" s="173" t="str">
        <f>IF(SUM('市受託(公益)'!M404)=0,"",SUM('市受託(公益)'!M404)/1000)</f>
        <v/>
      </c>
      <c r="AP404" s="173" t="e">
        <f>IF(SUM('市受託(公益)'!#REF!)=0,"",SUM('市受託(公益)'!#REF!)/1000)</f>
        <v>#REF!</v>
      </c>
    </row>
    <row r="405" spans="1:42" ht="13.8" hidden="1" outlineLevel="1">
      <c r="A405" s="170"/>
      <c r="B405" s="17"/>
      <c r="C405" s="171"/>
      <c r="D405" s="27" t="s">
        <v>655</v>
      </c>
      <c r="E405" s="47" t="s">
        <v>174</v>
      </c>
      <c r="F405" s="48"/>
      <c r="G405" s="172"/>
      <c r="H405" s="193"/>
      <c r="I405" s="193" t="str">
        <f t="shared" si="12"/>
        <v/>
      </c>
      <c r="J405" s="193" t="str">
        <f t="shared" si="13"/>
        <v xml:space="preserve"> </v>
      </c>
      <c r="K405" s="167" t="str">
        <f>IF(SUM(法人!H405)=0,"",SUM(法人!H405)/1000)</f>
        <v/>
      </c>
      <c r="L405" s="168" t="str">
        <f>IF(SUM(地域!H405)=0,"",SUM(地域!H405)/1000)</f>
        <v/>
      </c>
      <c r="M405" s="168" t="str">
        <f>IF(SUM(相談!H405)=0,"",SUM(相談!H405)/1000)</f>
        <v/>
      </c>
      <c r="N405" s="168" t="str">
        <f>IF(SUM(相談!I405)=0,"",SUM(相談!I405)/1000)</f>
        <v/>
      </c>
      <c r="O405" s="168" t="str">
        <f>IF(SUM(相談!M405)=0,"",SUM(相談!M405)/1000)</f>
        <v/>
      </c>
      <c r="P405" s="168" t="str">
        <f>IF(SUM(相談!Q405)=0,"",SUM(相談!Q405)/1000)</f>
        <v/>
      </c>
      <c r="Q405" s="168" t="str">
        <f>IF(SUM(基金!H405)=0,"",SUM(基金!H405)/1000)</f>
        <v/>
      </c>
      <c r="R405" s="168" t="str">
        <f>IF(SUM(善銀!H405)=0,"",SUM(善銀!H405)/1000)</f>
        <v/>
      </c>
      <c r="S405" s="168" t="str">
        <f>IF(SUM(一般募金!H405)=0,"",SUM(一般募金!H405)/1000)</f>
        <v/>
      </c>
      <c r="T405" s="168" t="str">
        <f>IF(SUM(一般募金!I405)=0,"",SUM(一般募金!I405)/1000)</f>
        <v/>
      </c>
      <c r="U405" s="168" t="str">
        <f>IF(SUM(一般募金!K405)=0,"",SUM(一般募金!K405)/1000)</f>
        <v/>
      </c>
      <c r="V405" s="168" t="str">
        <f>IF(SUM(歳末募金!H405)=0,"",SUM(歳末募金!I405)/1000)</f>
        <v/>
      </c>
      <c r="W405" s="168" t="str">
        <f>IF(SUM(センター管理!H405)=0,"",SUM(センター管理!H405)/1000)</f>
        <v/>
      </c>
      <c r="X405" s="168" t="str">
        <f>IF(SUM(センター管理!I405)=0,"",SUM(センター管理!I405)/1000)</f>
        <v/>
      </c>
      <c r="Y405" s="168" t="str">
        <f>IF(SUM(センター管理!L405)=0,"",SUM(センター管理!L405)/1000)</f>
        <v/>
      </c>
      <c r="Z405" s="168" t="e">
        <f>IF(SUM(センター管理!#REF!)=0,"",SUM(センター管理!#REF!)/1000)</f>
        <v>#REF!</v>
      </c>
      <c r="AA405" s="168" t="str">
        <f>IF(SUM(居宅!H405)=0,"",SUM(居宅!H405)/1000)</f>
        <v/>
      </c>
      <c r="AB405" s="168" t="str">
        <f>IF(SUM(居宅!I405)=0,"",SUM(居宅!I405)/1000)</f>
        <v/>
      </c>
      <c r="AC405" s="168" t="str">
        <f>IF(SUM(居宅!L405)=0,"",SUM(居宅!L405)/1000)</f>
        <v/>
      </c>
      <c r="AD405" s="168" t="str">
        <f>IF(SUM(居宅!AB405)=0,"",SUM(居宅!AB405)/1000)</f>
        <v/>
      </c>
      <c r="AE405" s="168" t="str">
        <f>IF(SUM(居宅!AF405)=0,"",SUM(居宅!AF405)/1000)</f>
        <v/>
      </c>
      <c r="AF405" s="168" t="str">
        <f>IF(SUM(居宅!AP405)=0,"",SUM(居宅!AP405)/1000)</f>
        <v/>
      </c>
      <c r="AG405" s="168" t="str">
        <f>IF(SUM(居宅!AT405)=0,"",SUM(居宅!AT405)/1000)</f>
        <v/>
      </c>
      <c r="AH405" s="168" t="str">
        <f>IF(SUM(作業所!H405)=0,"",SUM(作業所!H405)/1000)</f>
        <v/>
      </c>
      <c r="AI405" s="168" t="str">
        <f>IF(SUM(作業所!I405)=0,"",SUM(作業所!I405)/1000)</f>
        <v/>
      </c>
      <c r="AJ405" s="168" t="str">
        <f>IF(SUM(作業所!K405)=0,"",SUM(作業所!K405)/1000)</f>
        <v/>
      </c>
      <c r="AK405" s="168" t="str">
        <f>IF(SUM(作業所!R405)=0,"",SUM(作業所!R405)/1000)</f>
        <v/>
      </c>
      <c r="AL405" s="621" t="str">
        <f>IF(SUM('市受託(公益)'!H405)=0,"",SUM('市受託(公益)'!H405)/1000)</f>
        <v/>
      </c>
      <c r="AM405" s="605" t="str">
        <f>IF(SUM('市受託(公益)'!I405)=0,"",SUM('市受託(公益)'!I405)/1000)</f>
        <v/>
      </c>
      <c r="AN405" s="177" t="str">
        <f>IF(SUM('市受託(公益)'!K405)=0,"",SUM('市受託(公益)'!K405)/1000)</f>
        <v/>
      </c>
      <c r="AO405" s="177" t="str">
        <f>IF(SUM('市受託(公益)'!M405)=0,"",SUM('市受託(公益)'!M405)/1000)</f>
        <v/>
      </c>
      <c r="AP405" s="177" t="e">
        <f>IF(SUM('市受託(公益)'!#REF!)=0,"",SUM('市受託(公益)'!#REF!)/1000)</f>
        <v>#REF!</v>
      </c>
    </row>
    <row r="406" spans="1:42" ht="13.8" hidden="1" outlineLevel="1">
      <c r="A406" s="170"/>
      <c r="B406" s="17"/>
      <c r="C406" s="171"/>
      <c r="D406" s="27" t="s">
        <v>538</v>
      </c>
      <c r="E406" s="47" t="s">
        <v>175</v>
      </c>
      <c r="F406" s="48"/>
      <c r="G406" s="172"/>
      <c r="H406" s="193"/>
      <c r="I406" s="193" t="str">
        <f t="shared" si="12"/>
        <v/>
      </c>
      <c r="J406" s="193" t="str">
        <f t="shared" si="13"/>
        <v xml:space="preserve"> </v>
      </c>
      <c r="K406" s="167" t="str">
        <f>IF(SUM(法人!H406)=0,"",SUM(法人!H406)/1000)</f>
        <v/>
      </c>
      <c r="L406" s="168" t="str">
        <f>IF(SUM(地域!H406)=0,"",SUM(地域!H406)/1000)</f>
        <v/>
      </c>
      <c r="M406" s="168" t="str">
        <f>IF(SUM(相談!H406)=0,"",SUM(相談!H406)/1000)</f>
        <v/>
      </c>
      <c r="N406" s="168" t="str">
        <f>IF(SUM(相談!I406)=0,"",SUM(相談!I406)/1000)</f>
        <v/>
      </c>
      <c r="O406" s="168" t="str">
        <f>IF(SUM(相談!M406)=0,"",SUM(相談!M406)/1000)</f>
        <v/>
      </c>
      <c r="P406" s="168" t="str">
        <f>IF(SUM(相談!Q406)=0,"",SUM(相談!Q406)/1000)</f>
        <v/>
      </c>
      <c r="Q406" s="168" t="str">
        <f>IF(SUM(基金!H406)=0,"",SUM(基金!H406)/1000)</f>
        <v/>
      </c>
      <c r="R406" s="168" t="str">
        <f>IF(SUM(善銀!H406)=0,"",SUM(善銀!H406)/1000)</f>
        <v/>
      </c>
      <c r="S406" s="168" t="str">
        <f>IF(SUM(一般募金!H406)=0,"",SUM(一般募金!H406)/1000)</f>
        <v/>
      </c>
      <c r="T406" s="168" t="str">
        <f>IF(SUM(一般募金!I406)=0,"",SUM(一般募金!I406)/1000)</f>
        <v/>
      </c>
      <c r="U406" s="168" t="str">
        <f>IF(SUM(一般募金!K406)=0,"",SUM(一般募金!K406)/1000)</f>
        <v/>
      </c>
      <c r="V406" s="168" t="str">
        <f>IF(SUM(歳末募金!H406)=0,"",SUM(歳末募金!I406)/1000)</f>
        <v/>
      </c>
      <c r="W406" s="168" t="str">
        <f>IF(SUM(センター管理!H406)=0,"",SUM(センター管理!H406)/1000)</f>
        <v/>
      </c>
      <c r="X406" s="168" t="str">
        <f>IF(SUM(センター管理!I406)=0,"",SUM(センター管理!I406)/1000)</f>
        <v/>
      </c>
      <c r="Y406" s="168" t="str">
        <f>IF(SUM(センター管理!L406)=0,"",SUM(センター管理!L406)/1000)</f>
        <v/>
      </c>
      <c r="Z406" s="168" t="e">
        <f>IF(SUM(センター管理!#REF!)=0,"",SUM(センター管理!#REF!)/1000)</f>
        <v>#REF!</v>
      </c>
      <c r="AA406" s="168" t="str">
        <f>IF(SUM(居宅!H406)=0,"",SUM(居宅!H406)/1000)</f>
        <v/>
      </c>
      <c r="AB406" s="168" t="str">
        <f>IF(SUM(居宅!I406)=0,"",SUM(居宅!I406)/1000)</f>
        <v/>
      </c>
      <c r="AC406" s="168" t="str">
        <f>IF(SUM(居宅!L406)=0,"",SUM(居宅!L406)/1000)</f>
        <v/>
      </c>
      <c r="AD406" s="168" t="str">
        <f>IF(SUM(居宅!AB406)=0,"",SUM(居宅!AB406)/1000)</f>
        <v/>
      </c>
      <c r="AE406" s="168" t="str">
        <f>IF(SUM(居宅!AF406)=0,"",SUM(居宅!AF406)/1000)</f>
        <v/>
      </c>
      <c r="AF406" s="168" t="str">
        <f>IF(SUM(居宅!AP406)=0,"",SUM(居宅!AP406)/1000)</f>
        <v/>
      </c>
      <c r="AG406" s="168" t="str">
        <f>IF(SUM(居宅!AT406)=0,"",SUM(居宅!AT406)/1000)</f>
        <v/>
      </c>
      <c r="AH406" s="168" t="str">
        <f>IF(SUM(作業所!H406)=0,"",SUM(作業所!H406)/1000)</f>
        <v/>
      </c>
      <c r="AI406" s="168" t="str">
        <f>IF(SUM(作業所!I406)=0,"",SUM(作業所!I406)/1000)</f>
        <v/>
      </c>
      <c r="AJ406" s="168" t="str">
        <f>IF(SUM(作業所!K406)=0,"",SUM(作業所!K406)/1000)</f>
        <v/>
      </c>
      <c r="AK406" s="168" t="str">
        <f>IF(SUM(作業所!R406)=0,"",SUM(作業所!R406)/1000)</f>
        <v/>
      </c>
      <c r="AL406" s="621" t="str">
        <f>IF(SUM('市受託(公益)'!H406)=0,"",SUM('市受託(公益)'!H406)/1000)</f>
        <v/>
      </c>
      <c r="AM406" s="605" t="str">
        <f>IF(SUM('市受託(公益)'!I406)=0,"",SUM('市受託(公益)'!I406)/1000)</f>
        <v/>
      </c>
      <c r="AN406" s="177" t="str">
        <f>IF(SUM('市受託(公益)'!K406)=0,"",SUM('市受託(公益)'!K406)/1000)</f>
        <v/>
      </c>
      <c r="AO406" s="177" t="str">
        <f>IF(SUM('市受託(公益)'!M406)=0,"",SUM('市受託(公益)'!M406)/1000)</f>
        <v/>
      </c>
      <c r="AP406" s="177" t="e">
        <f>IF(SUM('市受託(公益)'!#REF!)=0,"",SUM('市受託(公益)'!#REF!)/1000)</f>
        <v>#REF!</v>
      </c>
    </row>
    <row r="407" spans="1:42" ht="13.8" hidden="1" outlineLevel="1">
      <c r="A407" s="170"/>
      <c r="B407" s="17"/>
      <c r="C407" s="171"/>
      <c r="D407" s="27" t="s">
        <v>708</v>
      </c>
      <c r="E407" s="47" t="s">
        <v>656</v>
      </c>
      <c r="F407" s="48"/>
      <c r="G407" s="172"/>
      <c r="H407" s="193"/>
      <c r="I407" s="193" t="str">
        <f t="shared" si="12"/>
        <v/>
      </c>
      <c r="J407" s="193" t="str">
        <f t="shared" si="13"/>
        <v xml:space="preserve"> </v>
      </c>
      <c r="K407" s="167" t="str">
        <f>IF(SUM(法人!H407)=0,"",SUM(法人!H407)/1000)</f>
        <v/>
      </c>
      <c r="L407" s="168" t="str">
        <f>IF(SUM(地域!H407)=0,"",SUM(地域!H407)/1000)</f>
        <v/>
      </c>
      <c r="M407" s="168" t="str">
        <f>IF(SUM(相談!H407)=0,"",SUM(相談!H407)/1000)</f>
        <v/>
      </c>
      <c r="N407" s="168" t="str">
        <f>IF(SUM(相談!I407)=0,"",SUM(相談!I407)/1000)</f>
        <v/>
      </c>
      <c r="O407" s="168" t="str">
        <f>IF(SUM(相談!M407)=0,"",SUM(相談!M407)/1000)</f>
        <v/>
      </c>
      <c r="P407" s="168" t="str">
        <f>IF(SUM(相談!Q407)=0,"",SUM(相談!Q407)/1000)</f>
        <v/>
      </c>
      <c r="Q407" s="168" t="str">
        <f>IF(SUM(基金!H407)=0,"",SUM(基金!H407)/1000)</f>
        <v/>
      </c>
      <c r="R407" s="168" t="str">
        <f>IF(SUM(善銀!H407)=0,"",SUM(善銀!H407)/1000)</f>
        <v/>
      </c>
      <c r="S407" s="168" t="str">
        <f>IF(SUM(一般募金!H407)=0,"",SUM(一般募金!H407)/1000)</f>
        <v/>
      </c>
      <c r="T407" s="168" t="str">
        <f>IF(SUM(一般募金!I407)=0,"",SUM(一般募金!I407)/1000)</f>
        <v/>
      </c>
      <c r="U407" s="168" t="str">
        <f>IF(SUM(一般募金!K407)=0,"",SUM(一般募金!K407)/1000)</f>
        <v/>
      </c>
      <c r="V407" s="168" t="str">
        <f>IF(SUM(歳末募金!H407)=0,"",SUM(歳末募金!I407)/1000)</f>
        <v/>
      </c>
      <c r="W407" s="168" t="str">
        <f>IF(SUM(センター管理!H407)=0,"",SUM(センター管理!H407)/1000)</f>
        <v/>
      </c>
      <c r="X407" s="168" t="str">
        <f>IF(SUM(センター管理!I407)=0,"",SUM(センター管理!I407)/1000)</f>
        <v/>
      </c>
      <c r="Y407" s="168" t="str">
        <f>IF(SUM(センター管理!L407)=0,"",SUM(センター管理!L407)/1000)</f>
        <v/>
      </c>
      <c r="Z407" s="168" t="e">
        <f>IF(SUM(センター管理!#REF!)=0,"",SUM(センター管理!#REF!)/1000)</f>
        <v>#REF!</v>
      </c>
      <c r="AA407" s="168" t="str">
        <f>IF(SUM(居宅!H407)=0,"",SUM(居宅!H407)/1000)</f>
        <v/>
      </c>
      <c r="AB407" s="168" t="str">
        <f>IF(SUM(居宅!I407)=0,"",SUM(居宅!I407)/1000)</f>
        <v/>
      </c>
      <c r="AC407" s="168" t="str">
        <f>IF(SUM(居宅!L407)=0,"",SUM(居宅!L407)/1000)</f>
        <v/>
      </c>
      <c r="AD407" s="168" t="str">
        <f>IF(SUM(居宅!AB407)=0,"",SUM(居宅!AB407)/1000)</f>
        <v/>
      </c>
      <c r="AE407" s="168" t="str">
        <f>IF(SUM(居宅!AF407)=0,"",SUM(居宅!AF407)/1000)</f>
        <v/>
      </c>
      <c r="AF407" s="168" t="str">
        <f>IF(SUM(居宅!AP407)=0,"",SUM(居宅!AP407)/1000)</f>
        <v/>
      </c>
      <c r="AG407" s="168" t="str">
        <f>IF(SUM(居宅!AT407)=0,"",SUM(居宅!AT407)/1000)</f>
        <v/>
      </c>
      <c r="AH407" s="168" t="str">
        <f>IF(SUM(作業所!H407)=0,"",SUM(作業所!H407)/1000)</f>
        <v/>
      </c>
      <c r="AI407" s="168" t="str">
        <f>IF(SUM(作業所!I407)=0,"",SUM(作業所!I407)/1000)</f>
        <v/>
      </c>
      <c r="AJ407" s="168" t="str">
        <f>IF(SUM(作業所!K407)=0,"",SUM(作業所!K407)/1000)</f>
        <v/>
      </c>
      <c r="AK407" s="168" t="str">
        <f>IF(SUM(作業所!R407)=0,"",SUM(作業所!R407)/1000)</f>
        <v/>
      </c>
      <c r="AL407" s="621" t="str">
        <f>IF(SUM('市受託(公益)'!H407)=0,"",SUM('市受託(公益)'!H407)/1000)</f>
        <v/>
      </c>
      <c r="AM407" s="605" t="str">
        <f>IF(SUM('市受託(公益)'!I407)=0,"",SUM('市受託(公益)'!I407)/1000)</f>
        <v/>
      </c>
      <c r="AN407" s="177" t="str">
        <f>IF(SUM('市受託(公益)'!K407)=0,"",SUM('市受託(公益)'!K407)/1000)</f>
        <v/>
      </c>
      <c r="AO407" s="177" t="str">
        <f>IF(SUM('市受託(公益)'!M407)=0,"",SUM('市受託(公益)'!M407)/1000)</f>
        <v/>
      </c>
      <c r="AP407" s="177" t="e">
        <f>IF(SUM('市受託(公益)'!#REF!)=0,"",SUM('市受託(公益)'!#REF!)/1000)</f>
        <v>#REF!</v>
      </c>
    </row>
    <row r="408" spans="1:42" s="169" customFormat="1" ht="13.8" collapsed="1">
      <c r="A408" s="164"/>
      <c r="B408" s="14" t="s">
        <v>657</v>
      </c>
      <c r="C408" s="15" t="s">
        <v>176</v>
      </c>
      <c r="D408" s="16"/>
      <c r="E408" s="165"/>
      <c r="F408" s="176"/>
      <c r="G408" s="175"/>
      <c r="H408" s="193"/>
      <c r="I408" s="193" t="str">
        <f t="shared" si="12"/>
        <v/>
      </c>
      <c r="J408" s="166" t="str">
        <f t="shared" si="13"/>
        <v xml:space="preserve"> </v>
      </c>
      <c r="K408" s="167" t="str">
        <f>IF(SUM(法人!H408)=0,"",SUM(法人!H408)/1000)</f>
        <v/>
      </c>
      <c r="L408" s="168" t="str">
        <f>IF(SUM(地域!H408)=0,"",SUM(地域!H408)/1000)</f>
        <v/>
      </c>
      <c r="M408" s="168" t="str">
        <f>IF(SUM(相談!H408)=0,"",SUM(相談!H408)/1000)</f>
        <v/>
      </c>
      <c r="N408" s="168" t="str">
        <f>IF(SUM(相談!I408)=0,"",SUM(相談!I408)/1000)</f>
        <v/>
      </c>
      <c r="O408" s="168" t="str">
        <f>IF(SUM(相談!M408)=0,"",SUM(相談!M408)/1000)</f>
        <v/>
      </c>
      <c r="P408" s="168" t="str">
        <f>IF(SUM(相談!Q408)=0,"",SUM(相談!Q408)/1000)</f>
        <v/>
      </c>
      <c r="Q408" s="168" t="str">
        <f>IF(SUM(基金!H408)=0,"",SUM(基金!H408)/1000)</f>
        <v/>
      </c>
      <c r="R408" s="168" t="str">
        <f>IF(SUM(善銀!H408)=0,"",SUM(善銀!H408)/1000)</f>
        <v/>
      </c>
      <c r="S408" s="168" t="str">
        <f>IF(SUM(一般募金!H408)=0,"",SUM(一般募金!H408)/1000)</f>
        <v/>
      </c>
      <c r="T408" s="168" t="str">
        <f>IF(SUM(一般募金!I408)=0,"",SUM(一般募金!I408)/1000)</f>
        <v/>
      </c>
      <c r="U408" s="168" t="str">
        <f>IF(SUM(一般募金!K408)=0,"",SUM(一般募金!K408)/1000)</f>
        <v/>
      </c>
      <c r="V408" s="168" t="str">
        <f>IF(SUM(歳末募金!H408)=0,"",SUM(歳末募金!I408)/1000)</f>
        <v/>
      </c>
      <c r="W408" s="168" t="str">
        <f>IF(SUM(センター管理!H408)=0,"",SUM(センター管理!H408)/1000)</f>
        <v/>
      </c>
      <c r="X408" s="168" t="str">
        <f>IF(SUM(センター管理!I408)=0,"",SUM(センター管理!I408)/1000)</f>
        <v/>
      </c>
      <c r="Y408" s="168" t="str">
        <f>IF(SUM(センター管理!L408)=0,"",SUM(センター管理!L408)/1000)</f>
        <v/>
      </c>
      <c r="Z408" s="168" t="e">
        <f>IF(SUM(センター管理!#REF!)=0,"",SUM(センター管理!#REF!)/1000)</f>
        <v>#REF!</v>
      </c>
      <c r="AA408" s="168" t="str">
        <f>IF(SUM(居宅!H408)=0,"",SUM(居宅!H408)/1000)</f>
        <v/>
      </c>
      <c r="AB408" s="168" t="str">
        <f>IF(SUM(居宅!I408)=0,"",SUM(居宅!I408)/1000)</f>
        <v/>
      </c>
      <c r="AC408" s="168" t="str">
        <f>IF(SUM(居宅!L408)=0,"",SUM(居宅!L408)/1000)</f>
        <v/>
      </c>
      <c r="AD408" s="168" t="str">
        <f>IF(SUM(居宅!AB408)=0,"",SUM(居宅!AB408)/1000)</f>
        <v/>
      </c>
      <c r="AE408" s="168" t="str">
        <f>IF(SUM(居宅!AF408)=0,"",SUM(居宅!AF408)/1000)</f>
        <v/>
      </c>
      <c r="AF408" s="168" t="str">
        <f>IF(SUM(居宅!AP408)=0,"",SUM(居宅!AP408)/1000)</f>
        <v/>
      </c>
      <c r="AG408" s="168" t="str">
        <f>IF(SUM(居宅!AT408)=0,"",SUM(居宅!AT408)/1000)</f>
        <v/>
      </c>
      <c r="AH408" s="168" t="str">
        <f>IF(SUM(作業所!H408)=0,"",SUM(作業所!H408)/1000)</f>
        <v/>
      </c>
      <c r="AI408" s="168" t="str">
        <f>IF(SUM(作業所!I408)=0,"",SUM(作業所!I408)/1000)</f>
        <v/>
      </c>
      <c r="AJ408" s="168" t="str">
        <f>IF(SUM(作業所!K408)=0,"",SUM(作業所!K408)/1000)</f>
        <v/>
      </c>
      <c r="AK408" s="168" t="str">
        <f>IF(SUM(作業所!R408)=0,"",SUM(作業所!R408)/1000)</f>
        <v/>
      </c>
      <c r="AL408" s="621" t="str">
        <f>IF(SUM('市受託(公益)'!H408)=0,"",SUM('市受託(公益)'!H408)/1000)</f>
        <v/>
      </c>
      <c r="AM408" s="604" t="str">
        <f>IF(SUM('市受託(公益)'!I408)=0,"",SUM('市受託(公益)'!I408)/1000)</f>
        <v/>
      </c>
      <c r="AN408" s="173" t="str">
        <f>IF(SUM('市受託(公益)'!K408)=0,"",SUM('市受託(公益)'!K408)/1000)</f>
        <v/>
      </c>
      <c r="AO408" s="173" t="str">
        <f>IF(SUM('市受託(公益)'!M408)=0,"",SUM('市受託(公益)'!M408)/1000)</f>
        <v/>
      </c>
      <c r="AP408" s="173" t="e">
        <f>IF(SUM('市受託(公益)'!#REF!)=0,"",SUM('市受託(公益)'!#REF!)/1000)</f>
        <v>#REF!</v>
      </c>
    </row>
    <row r="409" spans="1:42" ht="13.8" hidden="1" outlineLevel="1">
      <c r="A409" s="170"/>
      <c r="B409" s="17"/>
      <c r="C409" s="171"/>
      <c r="D409" s="24" t="s">
        <v>658</v>
      </c>
      <c r="E409" s="87" t="s">
        <v>177</v>
      </c>
      <c r="F409" s="93"/>
      <c r="G409" s="171"/>
      <c r="H409" s="204"/>
      <c r="I409" s="204" t="str">
        <f t="shared" si="12"/>
        <v/>
      </c>
      <c r="J409" s="204" t="str">
        <f t="shared" si="13"/>
        <v xml:space="preserve"> </v>
      </c>
      <c r="K409" s="167" t="str">
        <f>IF(SUM(法人!H409)=0,"",SUM(法人!H409)/1000)</f>
        <v/>
      </c>
      <c r="L409" s="168" t="str">
        <f>IF(SUM(地域!H409)=0,"",SUM(地域!H409)/1000)</f>
        <v/>
      </c>
      <c r="M409" s="168" t="str">
        <f>IF(SUM(相談!H409)=0,"",SUM(相談!H409)/1000)</f>
        <v/>
      </c>
      <c r="N409" s="168" t="str">
        <f>IF(SUM(相談!I409)=0,"",SUM(相談!I409)/1000)</f>
        <v/>
      </c>
      <c r="O409" s="168" t="str">
        <f>IF(SUM(相談!M409)=0,"",SUM(相談!M409)/1000)</f>
        <v/>
      </c>
      <c r="P409" s="168" t="str">
        <f>IF(SUM(相談!Q409)=0,"",SUM(相談!Q409)/1000)</f>
        <v/>
      </c>
      <c r="Q409" s="168" t="str">
        <f>IF(SUM(基金!H409)=0,"",SUM(基金!H409)/1000)</f>
        <v/>
      </c>
      <c r="R409" s="168" t="str">
        <f>IF(SUM(善銀!H409)=0,"",SUM(善銀!H409)/1000)</f>
        <v/>
      </c>
      <c r="S409" s="168" t="str">
        <f>IF(SUM(一般募金!H409)=0,"",SUM(一般募金!H409)/1000)</f>
        <v/>
      </c>
      <c r="T409" s="168" t="str">
        <f>IF(SUM(一般募金!I409)=0,"",SUM(一般募金!I409)/1000)</f>
        <v/>
      </c>
      <c r="U409" s="168" t="str">
        <f>IF(SUM(一般募金!K409)=0,"",SUM(一般募金!K409)/1000)</f>
        <v/>
      </c>
      <c r="V409" s="168" t="str">
        <f>IF(SUM(歳末募金!H409)=0,"",SUM(歳末募金!I409)/1000)</f>
        <v/>
      </c>
      <c r="W409" s="168" t="str">
        <f>IF(SUM(センター管理!H409)=0,"",SUM(センター管理!H409)/1000)</f>
        <v/>
      </c>
      <c r="X409" s="168" t="str">
        <f>IF(SUM(センター管理!I409)=0,"",SUM(センター管理!I409)/1000)</f>
        <v/>
      </c>
      <c r="Y409" s="168" t="str">
        <f>IF(SUM(センター管理!L409)=0,"",SUM(センター管理!L409)/1000)</f>
        <v/>
      </c>
      <c r="Z409" s="168" t="e">
        <f>IF(SUM(センター管理!#REF!)=0,"",SUM(センター管理!#REF!)/1000)</f>
        <v>#REF!</v>
      </c>
      <c r="AA409" s="168" t="str">
        <f>IF(SUM(居宅!H409)=0,"",SUM(居宅!H409)/1000)</f>
        <v/>
      </c>
      <c r="AB409" s="168" t="str">
        <f>IF(SUM(居宅!I409)=0,"",SUM(居宅!I409)/1000)</f>
        <v/>
      </c>
      <c r="AC409" s="168" t="str">
        <f>IF(SUM(居宅!L409)=0,"",SUM(居宅!L409)/1000)</f>
        <v/>
      </c>
      <c r="AD409" s="168" t="str">
        <f>IF(SUM(居宅!AB409)=0,"",SUM(居宅!AB409)/1000)</f>
        <v/>
      </c>
      <c r="AE409" s="168" t="str">
        <f>IF(SUM(居宅!AF409)=0,"",SUM(居宅!AF409)/1000)</f>
        <v/>
      </c>
      <c r="AF409" s="168" t="str">
        <f>IF(SUM(居宅!AP409)=0,"",SUM(居宅!AP409)/1000)</f>
        <v/>
      </c>
      <c r="AG409" s="168" t="str">
        <f>IF(SUM(居宅!AT409)=0,"",SUM(居宅!AT409)/1000)</f>
        <v/>
      </c>
      <c r="AH409" s="168" t="str">
        <f>IF(SUM(作業所!H409)=0,"",SUM(作業所!H409)/1000)</f>
        <v/>
      </c>
      <c r="AI409" s="168" t="str">
        <f>IF(SUM(作業所!I409)=0,"",SUM(作業所!I409)/1000)</f>
        <v/>
      </c>
      <c r="AJ409" s="168" t="str">
        <f>IF(SUM(作業所!K409)=0,"",SUM(作業所!K409)/1000)</f>
        <v/>
      </c>
      <c r="AK409" s="168" t="str">
        <f>IF(SUM(作業所!R409)=0,"",SUM(作業所!R409)/1000)</f>
        <v/>
      </c>
      <c r="AL409" s="621" t="str">
        <f>IF(SUM('市受託(公益)'!H409)=0,"",SUM('市受託(公益)'!H409)/1000)</f>
        <v/>
      </c>
      <c r="AM409" s="605" t="str">
        <f>IF(SUM('市受託(公益)'!I409)=0,"",SUM('市受託(公益)'!I409)/1000)</f>
        <v/>
      </c>
      <c r="AN409" s="177" t="str">
        <f>IF(SUM('市受託(公益)'!K409)=0,"",SUM('市受託(公益)'!K409)/1000)</f>
        <v/>
      </c>
      <c r="AO409" s="177" t="str">
        <f>IF(SUM('市受託(公益)'!M409)=0,"",SUM('市受託(公益)'!M409)/1000)</f>
        <v/>
      </c>
      <c r="AP409" s="177" t="e">
        <f>IF(SUM('市受託(公益)'!#REF!)=0,"",SUM('市受託(公益)'!#REF!)/1000)</f>
        <v>#REF!</v>
      </c>
    </row>
    <row r="410" spans="1:42" s="189" customFormat="1" ht="13.8">
      <c r="A410" s="577" t="s">
        <v>178</v>
      </c>
      <c r="B410" s="578"/>
      <c r="C410" s="579"/>
      <c r="D410" s="580"/>
      <c r="E410" s="579"/>
      <c r="F410" s="578"/>
      <c r="G410" s="579"/>
      <c r="H410" s="203">
        <v>5954</v>
      </c>
      <c r="I410" s="203">
        <v>0</v>
      </c>
      <c r="J410" s="185">
        <f t="shared" si="13"/>
        <v>-5954</v>
      </c>
      <c r="K410" s="186" t="str">
        <f>IF(SUM(法人!H410)=0,"",SUM(法人!H410)/1000)</f>
        <v/>
      </c>
      <c r="L410" s="187" t="str">
        <f>IF(SUM(地域!H410)=0,"",SUM(地域!H410)/1000)</f>
        <v/>
      </c>
      <c r="M410" s="187" t="str">
        <f>IF(SUM(相談!H410)=0,"",SUM(相談!H410)/1000)</f>
        <v/>
      </c>
      <c r="N410" s="187" t="str">
        <f>IF(SUM(相談!I410)=0,"",SUM(相談!I410)/1000)</f>
        <v/>
      </c>
      <c r="O410" s="187" t="str">
        <f>IF(SUM(相談!M410)=0,"",SUM(相談!M410)/1000)</f>
        <v/>
      </c>
      <c r="P410" s="187" t="str">
        <f>IF(SUM(相談!Q410)=0,"",SUM(相談!Q410)/1000)</f>
        <v/>
      </c>
      <c r="Q410" s="187" t="str">
        <f>IF(SUM(基金!H410)=0,"",SUM(基金!H410)/1000)</f>
        <v/>
      </c>
      <c r="R410" s="187" t="str">
        <f>IF(SUM(善銀!H410)=0,"",SUM(善銀!H410)/1000)</f>
        <v/>
      </c>
      <c r="S410" s="187" t="str">
        <f>IF(SUM(一般募金!H410)=0,"",SUM(一般募金!H410)/1000)</f>
        <v/>
      </c>
      <c r="T410" s="187" t="str">
        <f>IF(SUM(一般募金!I410)=0,"",SUM(一般募金!I410)/1000)</f>
        <v/>
      </c>
      <c r="U410" s="187" t="str">
        <f>IF(SUM(一般募金!K410)=0,"",SUM(一般募金!K410)/1000)</f>
        <v/>
      </c>
      <c r="V410" s="187" t="str">
        <f>IF(SUM(歳末募金!H410)=0,"",SUM(歳末募金!I410)/1000)</f>
        <v/>
      </c>
      <c r="W410" s="187" t="str">
        <f>IF(SUM(センター管理!H410)=0,"",SUM(センター管理!H410)/1000)</f>
        <v/>
      </c>
      <c r="X410" s="187" t="str">
        <f>IF(SUM(センター管理!I410)=0,"",SUM(センター管理!I410)/1000)</f>
        <v/>
      </c>
      <c r="Y410" s="187" t="str">
        <f>IF(SUM(センター管理!L410)=0,"",SUM(センター管理!L410)/1000)</f>
        <v/>
      </c>
      <c r="Z410" s="187" t="e">
        <f>IF(SUM(センター管理!#REF!)=0,"",SUM(センター管理!#REF!)/1000)</f>
        <v>#REF!</v>
      </c>
      <c r="AA410" s="187" t="str">
        <f>IF(SUM(居宅!H410)=0,"",SUM(居宅!H410)/1000)</f>
        <v/>
      </c>
      <c r="AB410" s="187" t="str">
        <f>IF(SUM(居宅!I410)=0,"",SUM(居宅!I410)/1000)</f>
        <v/>
      </c>
      <c r="AC410" s="187" t="str">
        <f>IF(SUM(居宅!L410)=0,"",SUM(居宅!L410)/1000)</f>
        <v/>
      </c>
      <c r="AD410" s="187" t="str">
        <f>IF(SUM(居宅!AB410)=0,"",SUM(居宅!AB410)/1000)</f>
        <v/>
      </c>
      <c r="AE410" s="187" t="str">
        <f>IF(SUM(居宅!AF410)=0,"",SUM(居宅!AF410)/1000)</f>
        <v/>
      </c>
      <c r="AF410" s="187" t="str">
        <f>IF(SUM(居宅!AP410)=0,"",SUM(居宅!AP410)/1000)</f>
        <v/>
      </c>
      <c r="AG410" s="187" t="str">
        <f>IF(SUM(居宅!AT410)=0,"",SUM(居宅!AT410)/1000)</f>
        <v/>
      </c>
      <c r="AH410" s="187" t="str">
        <f>IF(SUM(作業所!H410)=0,"",SUM(作業所!H410)/1000)</f>
        <v/>
      </c>
      <c r="AI410" s="187" t="str">
        <f>IF(SUM(作業所!I410)=0,"",SUM(作業所!I410)/1000)</f>
        <v/>
      </c>
      <c r="AJ410" s="187" t="str">
        <f>IF(SUM(作業所!K410)=0,"",SUM(作業所!K410)/1000)</f>
        <v/>
      </c>
      <c r="AK410" s="187" t="str">
        <f>IF(SUM(作業所!R410)=0,"",SUM(作業所!R410)/1000)</f>
        <v/>
      </c>
      <c r="AL410" s="622" t="str">
        <f>IF(SUM('市受託(公益)'!H410)=0,"",SUM('市受託(公益)'!H410)/1000)</f>
        <v/>
      </c>
      <c r="AM410" s="612" t="str">
        <f>IF(SUM('市受託(公益)'!I410)=0,"",SUM('市受託(公益)'!I410)/1000)</f>
        <v/>
      </c>
      <c r="AN410" s="187" t="str">
        <f>IF(SUM('市受託(公益)'!K410)=0,"",SUM('市受託(公益)'!K410)/1000)</f>
        <v/>
      </c>
      <c r="AO410" s="187" t="str">
        <f>IF(SUM('市受託(公益)'!M410)=0,"",SUM('市受託(公益)'!M410)/1000)</f>
        <v/>
      </c>
      <c r="AP410" s="187" t="e">
        <f>IF(SUM('市受託(公益)'!#REF!)=0,"",SUM('市受託(公益)'!#REF!)/1000)</f>
        <v>#REF!</v>
      </c>
    </row>
    <row r="411" spans="1:42" s="169" customFormat="1" ht="13.8" collapsed="1">
      <c r="A411" s="164"/>
      <c r="B411" s="14" t="s">
        <v>536</v>
      </c>
      <c r="C411" s="15" t="s">
        <v>179</v>
      </c>
      <c r="D411" s="16"/>
      <c r="E411" s="165"/>
      <c r="F411" s="14"/>
      <c r="G411" s="165"/>
      <c r="H411" s="166">
        <v>1128</v>
      </c>
      <c r="I411" s="166">
        <f t="shared" si="12"/>
        <v>1128</v>
      </c>
      <c r="J411" s="166">
        <f t="shared" si="13"/>
        <v>0</v>
      </c>
      <c r="K411" s="167" t="str">
        <f>IF(SUM(法人!H411)=0,"",SUM(法人!H411)/1000)</f>
        <v/>
      </c>
      <c r="L411" s="168" t="str">
        <f>IF(SUM(地域!H411)=0,"",SUM(地域!H411)/1000)</f>
        <v/>
      </c>
      <c r="M411" s="168" t="str">
        <f>IF(SUM(相談!H411)=0,"",SUM(相談!H411)/1000)</f>
        <v/>
      </c>
      <c r="N411" s="168" t="str">
        <f>IF(SUM(相談!I411)=0,"",SUM(相談!I411)/1000)</f>
        <v/>
      </c>
      <c r="O411" s="168" t="str">
        <f>IF(SUM(相談!M411)=0,"",SUM(相談!M411)/1000)</f>
        <v/>
      </c>
      <c r="P411" s="168" t="str">
        <f>IF(SUM(相談!Q411)=0,"",SUM(相談!Q411)/1000)</f>
        <v/>
      </c>
      <c r="Q411" s="168" t="str">
        <f>IF(SUM(基金!H411)=0,"",SUM(基金!H411)/1000)</f>
        <v/>
      </c>
      <c r="R411" s="168" t="str">
        <f>IF(SUM(善銀!H411)=0,"",SUM(善銀!H411)/1000)</f>
        <v/>
      </c>
      <c r="S411" s="168" t="str">
        <f>IF(SUM(一般募金!H411)=0,"",SUM(一般募金!H411)/1000)</f>
        <v/>
      </c>
      <c r="T411" s="168" t="str">
        <f>IF(SUM(一般募金!I411)=0,"",SUM(一般募金!I411)/1000)</f>
        <v/>
      </c>
      <c r="U411" s="168" t="str">
        <f>IF(SUM(一般募金!K411)=0,"",SUM(一般募金!K411)/1000)</f>
        <v/>
      </c>
      <c r="V411" s="168" t="str">
        <f>IF(SUM(歳末募金!H411)=0,"",SUM(歳末募金!I411)/1000)</f>
        <v/>
      </c>
      <c r="W411" s="168" t="str">
        <f>IF(SUM(センター管理!H411)=0,"",SUM(センター管理!H411)/1000)</f>
        <v/>
      </c>
      <c r="X411" s="168" t="str">
        <f>IF(SUM(センター管理!I411)=0,"",SUM(センター管理!I411)/1000)</f>
        <v/>
      </c>
      <c r="Y411" s="168" t="str">
        <f>IF(SUM(センター管理!L411)=0,"",SUM(センター管理!L411)/1000)</f>
        <v/>
      </c>
      <c r="Z411" s="168" t="e">
        <f>IF(SUM(センター管理!#REF!)=0,"",SUM(センター管理!#REF!)/1000)</f>
        <v>#REF!</v>
      </c>
      <c r="AA411" s="168" t="str">
        <f>IF(SUM(居宅!H411)=0,"",SUM(居宅!H411)/1000)</f>
        <v/>
      </c>
      <c r="AB411" s="168" t="str">
        <f>IF(SUM(居宅!I411)=0,"",SUM(居宅!I411)/1000)</f>
        <v/>
      </c>
      <c r="AC411" s="168" t="str">
        <f>IF(SUM(居宅!L411)=0,"",SUM(居宅!L411)/1000)</f>
        <v/>
      </c>
      <c r="AD411" s="168" t="str">
        <f>IF(SUM(居宅!AB411)=0,"",SUM(居宅!AB411)/1000)</f>
        <v/>
      </c>
      <c r="AE411" s="168" t="str">
        <f>IF(SUM(居宅!AF411)=0,"",SUM(居宅!AF411)/1000)</f>
        <v/>
      </c>
      <c r="AF411" s="168" t="str">
        <f>IF(SUM(居宅!AP411)=0,"",SUM(居宅!AP411)/1000)</f>
        <v/>
      </c>
      <c r="AG411" s="168" t="str">
        <f>IF(SUM(居宅!AT411)=0,"",SUM(居宅!AT411)/1000)</f>
        <v/>
      </c>
      <c r="AH411" s="168">
        <f>IF(SUM(作業所!H411)=0,"",SUM(作業所!H411)/1000)</f>
        <v>1128</v>
      </c>
      <c r="AI411" s="168">
        <f>IF(SUM(作業所!I411)=0,"",SUM(作業所!I411)/1000)</f>
        <v>1128</v>
      </c>
      <c r="AJ411" s="168" t="str">
        <f>IF(SUM(作業所!K411)=0,"",SUM(作業所!K411)/1000)</f>
        <v/>
      </c>
      <c r="AK411" s="168" t="str">
        <f>IF(SUM(作業所!R411)=0,"",SUM(作業所!R411)/1000)</f>
        <v/>
      </c>
      <c r="AL411" s="621" t="str">
        <f>IF(SUM('市受託(公益)'!H411)=0,"",SUM('市受託(公益)'!H411)/1000)</f>
        <v/>
      </c>
      <c r="AM411" s="602" t="str">
        <f>IF(SUM('市受託(公益)'!I411)=0,"",SUM('市受託(公益)'!I411)/1000)</f>
        <v/>
      </c>
      <c r="AN411" s="168" t="str">
        <f>IF(SUM('市受託(公益)'!K411)=0,"",SUM('市受託(公益)'!K411)/1000)</f>
        <v/>
      </c>
      <c r="AO411" s="168" t="str">
        <f>IF(SUM('市受託(公益)'!M411)=0,"",SUM('市受託(公益)'!M411)/1000)</f>
        <v/>
      </c>
      <c r="AP411" s="168" t="e">
        <f>IF(SUM('市受託(公益)'!#REF!)=0,"",SUM('市受託(公益)'!#REF!)/1000)</f>
        <v>#REF!</v>
      </c>
    </row>
    <row r="412" spans="1:42" ht="13.8" hidden="1" outlineLevel="1">
      <c r="A412" s="170"/>
      <c r="B412" s="17"/>
      <c r="C412" s="171"/>
      <c r="D412" s="27" t="s">
        <v>170</v>
      </c>
      <c r="E412" s="47" t="s">
        <v>179</v>
      </c>
      <c r="F412" s="48"/>
      <c r="G412" s="172"/>
      <c r="H412" s="193">
        <v>1128</v>
      </c>
      <c r="I412" s="166">
        <f t="shared" si="12"/>
        <v>1128</v>
      </c>
      <c r="J412" s="166">
        <f t="shared" si="13"/>
        <v>0</v>
      </c>
      <c r="K412" s="167" t="str">
        <f>IF(SUM(法人!H412)=0,"",SUM(法人!H412)/1000)</f>
        <v/>
      </c>
      <c r="L412" s="168" t="str">
        <f>IF(SUM(地域!H412)=0,"",SUM(地域!H412)/1000)</f>
        <v/>
      </c>
      <c r="M412" s="168" t="str">
        <f>IF(SUM(相談!H412)=0,"",SUM(相談!H412)/1000)</f>
        <v/>
      </c>
      <c r="N412" s="168" t="str">
        <f>IF(SUM(相談!I412)=0,"",SUM(相談!I412)/1000)</f>
        <v/>
      </c>
      <c r="O412" s="168" t="str">
        <f>IF(SUM(相談!M412)=0,"",SUM(相談!M412)/1000)</f>
        <v/>
      </c>
      <c r="P412" s="168" t="str">
        <f>IF(SUM(相談!Q412)=0,"",SUM(相談!Q412)/1000)</f>
        <v/>
      </c>
      <c r="Q412" s="168" t="str">
        <f>IF(SUM(基金!H412)=0,"",SUM(基金!H412)/1000)</f>
        <v/>
      </c>
      <c r="R412" s="168" t="str">
        <f>IF(SUM(善銀!H412)=0,"",SUM(善銀!H412)/1000)</f>
        <v/>
      </c>
      <c r="S412" s="168" t="str">
        <f>IF(SUM(一般募金!H412)=0,"",SUM(一般募金!H412)/1000)</f>
        <v/>
      </c>
      <c r="T412" s="168" t="str">
        <f>IF(SUM(一般募金!I412)=0,"",SUM(一般募金!I412)/1000)</f>
        <v/>
      </c>
      <c r="U412" s="168" t="str">
        <f>IF(SUM(一般募金!K412)=0,"",SUM(一般募金!K412)/1000)</f>
        <v/>
      </c>
      <c r="V412" s="168" t="str">
        <f>IF(SUM(歳末募金!H412)=0,"",SUM(歳末募金!I412)/1000)</f>
        <v/>
      </c>
      <c r="W412" s="168" t="str">
        <f>IF(SUM(センター管理!H412)=0,"",SUM(センター管理!H412)/1000)</f>
        <v/>
      </c>
      <c r="X412" s="168" t="str">
        <f>IF(SUM(センター管理!I412)=0,"",SUM(センター管理!I412)/1000)</f>
        <v/>
      </c>
      <c r="Y412" s="168" t="str">
        <f>IF(SUM(センター管理!L412)=0,"",SUM(センター管理!L412)/1000)</f>
        <v/>
      </c>
      <c r="Z412" s="168" t="e">
        <f>IF(SUM(センター管理!#REF!)=0,"",SUM(センター管理!#REF!)/1000)</f>
        <v>#REF!</v>
      </c>
      <c r="AA412" s="168" t="str">
        <f>IF(SUM(居宅!H412)=0,"",SUM(居宅!H412)/1000)</f>
        <v/>
      </c>
      <c r="AB412" s="168" t="str">
        <f>IF(SUM(居宅!I412)=0,"",SUM(居宅!I412)/1000)</f>
        <v/>
      </c>
      <c r="AC412" s="168" t="str">
        <f>IF(SUM(居宅!L412)=0,"",SUM(居宅!L412)/1000)</f>
        <v/>
      </c>
      <c r="AD412" s="168" t="str">
        <f>IF(SUM(居宅!AB412)=0,"",SUM(居宅!AB412)/1000)</f>
        <v/>
      </c>
      <c r="AE412" s="168" t="str">
        <f>IF(SUM(居宅!AF412)=0,"",SUM(居宅!AF412)/1000)</f>
        <v/>
      </c>
      <c r="AF412" s="168" t="str">
        <f>IF(SUM(居宅!AP412)=0,"",SUM(居宅!AP412)/1000)</f>
        <v/>
      </c>
      <c r="AG412" s="168" t="str">
        <f>IF(SUM(居宅!AT412)=0,"",SUM(居宅!AT412)/1000)</f>
        <v/>
      </c>
      <c r="AH412" s="168">
        <f>IF(SUM(作業所!H412)=0,"",SUM(作業所!H412)/1000)</f>
        <v>1128</v>
      </c>
      <c r="AI412" s="168">
        <f>IF(SUM(作業所!I412)=0,"",SUM(作業所!I412)/1000)</f>
        <v>1128</v>
      </c>
      <c r="AJ412" s="168" t="str">
        <f>IF(SUM(作業所!K412)=0,"",SUM(作業所!K412)/1000)</f>
        <v/>
      </c>
      <c r="AK412" s="168" t="str">
        <f>IF(SUM(作業所!R412)=0,"",SUM(作業所!R412)/1000)</f>
        <v/>
      </c>
      <c r="AL412" s="621" t="str">
        <f>IF(SUM('市受託(公益)'!H412)=0,"",SUM('市受託(公益)'!H412)/1000)</f>
        <v/>
      </c>
      <c r="AM412" s="605" t="str">
        <f>IF(SUM('市受託(公益)'!I412)=0,"",SUM('市受託(公益)'!I412)/1000)</f>
        <v/>
      </c>
      <c r="AN412" s="177" t="str">
        <f>IF(SUM('市受託(公益)'!K412)=0,"",SUM('市受託(公益)'!K412)/1000)</f>
        <v/>
      </c>
      <c r="AO412" s="177" t="str">
        <f>IF(SUM('市受託(公益)'!M412)=0,"",SUM('市受託(公益)'!M412)/1000)</f>
        <v/>
      </c>
      <c r="AP412" s="177" t="e">
        <f>IF(SUM('市受託(公益)'!#REF!)=0,"",SUM('市受託(公益)'!#REF!)/1000)</f>
        <v>#REF!</v>
      </c>
    </row>
    <row r="413" spans="1:42" s="169" customFormat="1" ht="13.8" collapsed="1">
      <c r="A413" s="164"/>
      <c r="B413" s="14" t="s">
        <v>539</v>
      </c>
      <c r="C413" s="15" t="s">
        <v>180</v>
      </c>
      <c r="D413" s="16"/>
      <c r="E413" s="165"/>
      <c r="F413" s="14"/>
      <c r="G413" s="165"/>
      <c r="H413" s="193">
        <v>11138</v>
      </c>
      <c r="I413" s="166">
        <f t="shared" si="12"/>
        <v>23631</v>
      </c>
      <c r="J413" s="166">
        <f t="shared" si="13"/>
        <v>12493</v>
      </c>
      <c r="K413" s="167">
        <f>IF(SUM(法人!H413)=0,"",SUM(法人!H413)/1000)</f>
        <v>10400</v>
      </c>
      <c r="L413" s="168">
        <f>IF(SUM(地域!H413)=0,"",SUM(地域!H413)/1000)</f>
        <v>540</v>
      </c>
      <c r="M413" s="168" t="str">
        <f>IF(SUM(相談!H413)=0,"",SUM(相談!H413)/1000)</f>
        <v/>
      </c>
      <c r="N413" s="168" t="str">
        <f>IF(SUM(相談!I413)=0,"",SUM(相談!I413)/1000)</f>
        <v/>
      </c>
      <c r="O413" s="168" t="str">
        <f>IF(SUM(相談!M413)=0,"",SUM(相談!M413)/1000)</f>
        <v/>
      </c>
      <c r="P413" s="168" t="str">
        <f>IF(SUM(相談!Q413)=0,"",SUM(相談!Q413)/1000)</f>
        <v/>
      </c>
      <c r="Q413" s="168">
        <f>IF(SUM(基金!H413)=0,"",SUM(基金!H413)/1000)</f>
        <v>240</v>
      </c>
      <c r="R413" s="168" t="str">
        <f>IF(SUM(善銀!H413)=0,"",SUM(善銀!H413)/1000)</f>
        <v/>
      </c>
      <c r="S413" s="168" t="str">
        <f>IF(SUM(一般募金!H413)=0,"",SUM(一般募金!H413)/1000)</f>
        <v/>
      </c>
      <c r="T413" s="168" t="str">
        <f>IF(SUM(一般募金!I413)=0,"",SUM(一般募金!I413)/1000)</f>
        <v/>
      </c>
      <c r="U413" s="168" t="str">
        <f>IF(SUM(一般募金!K413)=0,"",SUM(一般募金!K413)/1000)</f>
        <v/>
      </c>
      <c r="V413" s="168" t="str">
        <f>IF(SUM(歳末募金!H413)=0,"",SUM(歳末募金!I413)/1000)</f>
        <v/>
      </c>
      <c r="W413" s="168" t="str">
        <f>IF(SUM(センター管理!H413)=0,"",SUM(センター管理!H413)/1000)</f>
        <v/>
      </c>
      <c r="X413" s="168" t="str">
        <f>IF(SUM(センター管理!I413)=0,"",SUM(センター管理!I413)/1000)</f>
        <v/>
      </c>
      <c r="Y413" s="168" t="str">
        <f>IF(SUM(センター管理!L413)=0,"",SUM(センター管理!L413)/1000)</f>
        <v/>
      </c>
      <c r="Z413" s="168" t="e">
        <f>IF(SUM(センター管理!#REF!)=0,"",SUM(センター管理!#REF!)/1000)</f>
        <v>#REF!</v>
      </c>
      <c r="AA413" s="168">
        <f>IF(SUM(居宅!H413)=0,"",SUM(居宅!H413)/1000)</f>
        <v>5660</v>
      </c>
      <c r="AB413" s="168" t="str">
        <f>IF(SUM(居宅!I413)=0,"",SUM(居宅!I413)/1000)</f>
        <v/>
      </c>
      <c r="AC413" s="168">
        <f>IF(SUM(居宅!L413)=0,"",SUM(居宅!L413)/1000)</f>
        <v>3620</v>
      </c>
      <c r="AD413" s="168">
        <f>IF(SUM(居宅!AB413)=0,"",SUM(居宅!AB413)/1000)</f>
        <v>120</v>
      </c>
      <c r="AE413" s="168">
        <f>IF(SUM(居宅!AF413)=0,"",SUM(居宅!AF413)/1000)</f>
        <v>1920</v>
      </c>
      <c r="AF413" s="168" t="str">
        <f>IF(SUM(居宅!AP413)=0,"",SUM(居宅!AP413)/1000)</f>
        <v/>
      </c>
      <c r="AG413" s="168" t="str">
        <f>IF(SUM(居宅!AT413)=0,"",SUM(居宅!AT413)/1000)</f>
        <v/>
      </c>
      <c r="AH413" s="168">
        <f>IF(SUM(作業所!H413)=0,"",SUM(作業所!H413)/1000)</f>
        <v>6791</v>
      </c>
      <c r="AI413" s="168" t="str">
        <f>IF(SUM(作業所!I413)=0,"",SUM(作業所!I413)/1000)</f>
        <v/>
      </c>
      <c r="AJ413" s="168">
        <f>IF(SUM(作業所!K413)=0,"",SUM(作業所!K413)/1000)</f>
        <v>3791</v>
      </c>
      <c r="AK413" s="168">
        <f>IF(SUM(作業所!R413)=0,"",SUM(作業所!R413)/1000)</f>
        <v>3000</v>
      </c>
      <c r="AL413" s="621" t="str">
        <f>IF(SUM('市受託(公益)'!H413)=0,"",SUM('市受託(公益)'!H413)/1000)</f>
        <v/>
      </c>
      <c r="AM413" s="602" t="str">
        <f>IF(SUM('市受託(公益)'!I413)=0,"",SUM('市受託(公益)'!I413)/1000)</f>
        <v/>
      </c>
      <c r="AN413" s="168" t="str">
        <f>IF(SUM('市受託(公益)'!K413)=0,"",SUM('市受託(公益)'!K413)/1000)</f>
        <v/>
      </c>
      <c r="AO413" s="168" t="str">
        <f>IF(SUM('市受託(公益)'!M413)=0,"",SUM('市受託(公益)'!M413)/1000)</f>
        <v/>
      </c>
      <c r="AP413" s="168" t="e">
        <f>IF(SUM('市受託(公益)'!#REF!)=0,"",SUM('市受託(公益)'!#REF!)/1000)</f>
        <v>#REF!</v>
      </c>
    </row>
    <row r="414" spans="1:42" ht="13.8" hidden="1" outlineLevel="1">
      <c r="A414" s="170"/>
      <c r="B414" s="17"/>
      <c r="C414" s="171"/>
      <c r="D414" s="27" t="s">
        <v>659</v>
      </c>
      <c r="E414" s="47" t="s">
        <v>181</v>
      </c>
      <c r="F414" s="48"/>
      <c r="G414" s="172"/>
      <c r="H414" s="193" t="s">
        <v>914</v>
      </c>
      <c r="I414" s="166" t="str">
        <f t="shared" si="12"/>
        <v/>
      </c>
      <c r="J414" s="166" t="str">
        <f t="shared" si="13"/>
        <v xml:space="preserve"> </v>
      </c>
      <c r="K414" s="167" t="str">
        <f>IF(SUM(法人!H414)=0,"",SUM(法人!H414)/1000)</f>
        <v/>
      </c>
      <c r="L414" s="168" t="str">
        <f>IF(SUM(地域!H414)=0,"",SUM(地域!H414)/1000)</f>
        <v/>
      </c>
      <c r="M414" s="168" t="str">
        <f>IF(SUM(相談!H414)=0,"",SUM(相談!H414)/1000)</f>
        <v/>
      </c>
      <c r="N414" s="168" t="str">
        <f>IF(SUM(相談!I414)=0,"",SUM(相談!I414)/1000)</f>
        <v/>
      </c>
      <c r="O414" s="168" t="str">
        <f>IF(SUM(相談!M414)=0,"",SUM(相談!M414)/1000)</f>
        <v/>
      </c>
      <c r="P414" s="168" t="str">
        <f>IF(SUM(相談!Q414)=0,"",SUM(相談!Q414)/1000)</f>
        <v/>
      </c>
      <c r="Q414" s="168" t="str">
        <f>IF(SUM(基金!H414)=0,"",SUM(基金!H414)/1000)</f>
        <v/>
      </c>
      <c r="R414" s="168" t="str">
        <f>IF(SUM(善銀!H414)=0,"",SUM(善銀!H414)/1000)</f>
        <v/>
      </c>
      <c r="S414" s="168" t="str">
        <f>IF(SUM(一般募金!H414)=0,"",SUM(一般募金!H414)/1000)</f>
        <v/>
      </c>
      <c r="T414" s="168" t="str">
        <f>IF(SUM(一般募金!I414)=0,"",SUM(一般募金!I414)/1000)</f>
        <v/>
      </c>
      <c r="U414" s="168" t="str">
        <f>IF(SUM(一般募金!K414)=0,"",SUM(一般募金!K414)/1000)</f>
        <v/>
      </c>
      <c r="V414" s="168" t="str">
        <f>IF(SUM(歳末募金!H414)=0,"",SUM(歳末募金!I414)/1000)</f>
        <v/>
      </c>
      <c r="W414" s="168" t="str">
        <f>IF(SUM(センター管理!H414)=0,"",SUM(センター管理!H414)/1000)</f>
        <v/>
      </c>
      <c r="X414" s="168" t="str">
        <f>IF(SUM(センター管理!I414)=0,"",SUM(センター管理!I414)/1000)</f>
        <v/>
      </c>
      <c r="Y414" s="168" t="str">
        <f>IF(SUM(センター管理!L414)=0,"",SUM(センター管理!L414)/1000)</f>
        <v/>
      </c>
      <c r="Z414" s="168" t="e">
        <f>IF(SUM(センター管理!#REF!)=0,"",SUM(センター管理!#REF!)/1000)</f>
        <v>#REF!</v>
      </c>
      <c r="AA414" s="168" t="str">
        <f>IF(SUM(居宅!H414)=0,"",SUM(居宅!H414)/1000)</f>
        <v/>
      </c>
      <c r="AB414" s="168" t="str">
        <f>IF(SUM(居宅!I414)=0,"",SUM(居宅!I414)/1000)</f>
        <v/>
      </c>
      <c r="AC414" s="168" t="str">
        <f>IF(SUM(居宅!L414)=0,"",SUM(居宅!L414)/1000)</f>
        <v/>
      </c>
      <c r="AD414" s="168" t="str">
        <f>IF(SUM(居宅!AB414)=0,"",SUM(居宅!AB414)/1000)</f>
        <v/>
      </c>
      <c r="AE414" s="168" t="str">
        <f>IF(SUM(居宅!AF414)=0,"",SUM(居宅!AF414)/1000)</f>
        <v/>
      </c>
      <c r="AF414" s="168" t="str">
        <f>IF(SUM(居宅!AP414)=0,"",SUM(居宅!AP414)/1000)</f>
        <v/>
      </c>
      <c r="AG414" s="168" t="str">
        <f>IF(SUM(居宅!AT414)=0,"",SUM(居宅!AT414)/1000)</f>
        <v/>
      </c>
      <c r="AH414" s="168" t="str">
        <f>IF(SUM(作業所!H414)=0,"",SUM(作業所!H414)/1000)</f>
        <v/>
      </c>
      <c r="AI414" s="168" t="str">
        <f>IF(SUM(作業所!I414)=0,"",SUM(作業所!I414)/1000)</f>
        <v/>
      </c>
      <c r="AJ414" s="168" t="str">
        <f>IF(SUM(作業所!K414)=0,"",SUM(作業所!K414)/1000)</f>
        <v/>
      </c>
      <c r="AK414" s="168" t="str">
        <f>IF(SUM(作業所!R414)=0,"",SUM(作業所!R414)/1000)</f>
        <v/>
      </c>
      <c r="AL414" s="621" t="str">
        <f>IF(SUM('市受託(公益)'!H414)=0,"",SUM('市受託(公益)'!H414)/1000)</f>
        <v/>
      </c>
      <c r="AM414" s="605" t="str">
        <f>IF(SUM('市受託(公益)'!I414)=0,"",SUM('市受託(公益)'!I414)/1000)</f>
        <v/>
      </c>
      <c r="AN414" s="177" t="str">
        <f>IF(SUM('市受託(公益)'!K414)=0,"",SUM('市受託(公益)'!K414)/1000)</f>
        <v/>
      </c>
      <c r="AO414" s="177" t="str">
        <f>IF(SUM('市受託(公益)'!M414)=0,"",SUM('市受託(公益)'!M414)/1000)</f>
        <v/>
      </c>
      <c r="AP414" s="177" t="e">
        <f>IF(SUM('市受託(公益)'!#REF!)=0,"",SUM('市受託(公益)'!#REF!)/1000)</f>
        <v>#REF!</v>
      </c>
    </row>
    <row r="415" spans="1:42" ht="13.8" hidden="1" outlineLevel="1">
      <c r="A415" s="170"/>
      <c r="B415" s="17"/>
      <c r="C415" s="171"/>
      <c r="D415" s="27" t="s">
        <v>660</v>
      </c>
      <c r="E415" s="47" t="s">
        <v>182</v>
      </c>
      <c r="F415" s="48"/>
      <c r="G415" s="172"/>
      <c r="H415" s="193">
        <v>589</v>
      </c>
      <c r="I415" s="166">
        <v>0</v>
      </c>
      <c r="J415" s="166">
        <f t="shared" si="13"/>
        <v>-589</v>
      </c>
      <c r="K415" s="167" t="str">
        <f>IF(SUM(法人!H415)=0,"",SUM(法人!H415)/1000)</f>
        <v/>
      </c>
      <c r="L415" s="168" t="str">
        <f>IF(SUM(地域!H415)=0,"",SUM(地域!H415)/1000)</f>
        <v/>
      </c>
      <c r="M415" s="168" t="str">
        <f>IF(SUM(相談!H415)=0,"",SUM(相談!H415)/1000)</f>
        <v/>
      </c>
      <c r="N415" s="168" t="str">
        <f>IF(SUM(相談!I415)=0,"",SUM(相談!I415)/1000)</f>
        <v/>
      </c>
      <c r="O415" s="168" t="str">
        <f>IF(SUM(相談!M415)=0,"",SUM(相談!M415)/1000)</f>
        <v/>
      </c>
      <c r="P415" s="168" t="str">
        <f>IF(SUM(相談!Q415)=0,"",SUM(相談!Q415)/1000)</f>
        <v/>
      </c>
      <c r="Q415" s="168" t="str">
        <f>IF(SUM(基金!H415)=0,"",SUM(基金!H415)/1000)</f>
        <v/>
      </c>
      <c r="R415" s="168" t="str">
        <f>IF(SUM(善銀!H415)=0,"",SUM(善銀!H415)/1000)</f>
        <v/>
      </c>
      <c r="S415" s="168" t="str">
        <f>IF(SUM(一般募金!H415)=0,"",SUM(一般募金!H415)/1000)</f>
        <v/>
      </c>
      <c r="T415" s="168" t="str">
        <f>IF(SUM(一般募金!I415)=0,"",SUM(一般募金!I415)/1000)</f>
        <v/>
      </c>
      <c r="U415" s="168" t="str">
        <f>IF(SUM(一般募金!K415)=0,"",SUM(一般募金!K415)/1000)</f>
        <v/>
      </c>
      <c r="V415" s="168" t="str">
        <f>IF(SUM(歳末募金!H415)=0,"",SUM(歳末募金!I415)/1000)</f>
        <v/>
      </c>
      <c r="W415" s="168" t="str">
        <f>IF(SUM(センター管理!H415)=0,"",SUM(センター管理!H415)/1000)</f>
        <v/>
      </c>
      <c r="X415" s="168" t="str">
        <f>IF(SUM(センター管理!I415)=0,"",SUM(センター管理!I415)/1000)</f>
        <v/>
      </c>
      <c r="Y415" s="168" t="str">
        <f>IF(SUM(センター管理!L415)=0,"",SUM(センター管理!L415)/1000)</f>
        <v/>
      </c>
      <c r="Z415" s="168" t="e">
        <f>IF(SUM(センター管理!#REF!)=0,"",SUM(センター管理!#REF!)/1000)</f>
        <v>#REF!</v>
      </c>
      <c r="AA415" s="168" t="str">
        <f>IF(SUM(居宅!H415)=0,"",SUM(居宅!H415)/1000)</f>
        <v/>
      </c>
      <c r="AB415" s="168" t="str">
        <f>IF(SUM(居宅!I415)=0,"",SUM(居宅!I415)/1000)</f>
        <v/>
      </c>
      <c r="AC415" s="168" t="str">
        <f>IF(SUM(居宅!L415)=0,"",SUM(居宅!L415)/1000)</f>
        <v/>
      </c>
      <c r="AD415" s="168" t="str">
        <f>IF(SUM(居宅!AB415)=0,"",SUM(居宅!AB415)/1000)</f>
        <v/>
      </c>
      <c r="AE415" s="168" t="str">
        <f>IF(SUM(居宅!AF415)=0,"",SUM(居宅!AF415)/1000)</f>
        <v/>
      </c>
      <c r="AF415" s="168" t="str">
        <f>IF(SUM(居宅!AP415)=0,"",SUM(居宅!AP415)/1000)</f>
        <v/>
      </c>
      <c r="AG415" s="168" t="str">
        <f>IF(SUM(居宅!AT415)=0,"",SUM(居宅!AT415)/1000)</f>
        <v/>
      </c>
      <c r="AH415" s="168" t="str">
        <f>IF(SUM(作業所!H415)=0,"",SUM(作業所!H415)/1000)</f>
        <v/>
      </c>
      <c r="AI415" s="168" t="str">
        <f>IF(SUM(作業所!I415)=0,"",SUM(作業所!I415)/1000)</f>
        <v/>
      </c>
      <c r="AJ415" s="168" t="str">
        <f>IF(SUM(作業所!K415)=0,"",SUM(作業所!K415)/1000)</f>
        <v/>
      </c>
      <c r="AK415" s="168" t="str">
        <f>IF(SUM(作業所!R415)=0,"",SUM(作業所!R415)/1000)</f>
        <v/>
      </c>
      <c r="AL415" s="621" t="str">
        <f>IF(SUM('市受託(公益)'!H415)=0,"",SUM('市受託(公益)'!H415)/1000)</f>
        <v/>
      </c>
      <c r="AM415" s="605" t="str">
        <f>IF(SUM('市受託(公益)'!I415)=0,"",SUM('市受託(公益)'!I415)/1000)</f>
        <v/>
      </c>
      <c r="AN415" s="177" t="str">
        <f>IF(SUM('市受託(公益)'!K415)=0,"",SUM('市受託(公益)'!K415)/1000)</f>
        <v/>
      </c>
      <c r="AO415" s="177" t="str">
        <f>IF(SUM('市受託(公益)'!M415)=0,"",SUM('市受託(公益)'!M415)/1000)</f>
        <v/>
      </c>
      <c r="AP415" s="177" t="e">
        <f>IF(SUM('市受託(公益)'!#REF!)=0,"",SUM('市受託(公益)'!#REF!)/1000)</f>
        <v>#REF!</v>
      </c>
    </row>
    <row r="416" spans="1:42" ht="13.8" hidden="1" outlineLevel="1">
      <c r="A416" s="170"/>
      <c r="B416" s="17"/>
      <c r="C416" s="171"/>
      <c r="D416" s="27" t="s">
        <v>661</v>
      </c>
      <c r="E416" s="47" t="s">
        <v>183</v>
      </c>
      <c r="F416" s="48"/>
      <c r="G416" s="172"/>
      <c r="H416" s="193" t="s">
        <v>914</v>
      </c>
      <c r="I416" s="166" t="str">
        <f t="shared" si="12"/>
        <v/>
      </c>
      <c r="J416" s="166" t="str">
        <f t="shared" si="13"/>
        <v xml:space="preserve"> </v>
      </c>
      <c r="K416" s="167" t="str">
        <f>IF(SUM(法人!H416)=0,"",SUM(法人!H416)/1000)</f>
        <v/>
      </c>
      <c r="L416" s="168" t="str">
        <f>IF(SUM(地域!H416)=0,"",SUM(地域!H416)/1000)</f>
        <v/>
      </c>
      <c r="M416" s="168" t="str">
        <f>IF(SUM(相談!H416)=0,"",SUM(相談!H416)/1000)</f>
        <v/>
      </c>
      <c r="N416" s="168" t="str">
        <f>IF(SUM(相談!I416)=0,"",SUM(相談!I416)/1000)</f>
        <v/>
      </c>
      <c r="O416" s="168" t="str">
        <f>IF(SUM(相談!M416)=0,"",SUM(相談!M416)/1000)</f>
        <v/>
      </c>
      <c r="P416" s="168" t="str">
        <f>IF(SUM(相談!Q416)=0,"",SUM(相談!Q416)/1000)</f>
        <v/>
      </c>
      <c r="Q416" s="168" t="str">
        <f>IF(SUM(基金!H416)=0,"",SUM(基金!H416)/1000)</f>
        <v/>
      </c>
      <c r="R416" s="168" t="str">
        <f>IF(SUM(善銀!H416)=0,"",SUM(善銀!H416)/1000)</f>
        <v/>
      </c>
      <c r="S416" s="168" t="str">
        <f>IF(SUM(一般募金!H416)=0,"",SUM(一般募金!H416)/1000)</f>
        <v/>
      </c>
      <c r="T416" s="168" t="str">
        <f>IF(SUM(一般募金!I416)=0,"",SUM(一般募金!I416)/1000)</f>
        <v/>
      </c>
      <c r="U416" s="168" t="str">
        <f>IF(SUM(一般募金!K416)=0,"",SUM(一般募金!K416)/1000)</f>
        <v/>
      </c>
      <c r="V416" s="168" t="str">
        <f>IF(SUM(歳末募金!H416)=0,"",SUM(歳末募金!I416)/1000)</f>
        <v/>
      </c>
      <c r="W416" s="168" t="str">
        <f>IF(SUM(センター管理!H416)=0,"",SUM(センター管理!H416)/1000)</f>
        <v/>
      </c>
      <c r="X416" s="168" t="str">
        <f>IF(SUM(センター管理!I416)=0,"",SUM(センター管理!I416)/1000)</f>
        <v/>
      </c>
      <c r="Y416" s="168" t="str">
        <f>IF(SUM(センター管理!L416)=0,"",SUM(センター管理!L416)/1000)</f>
        <v/>
      </c>
      <c r="Z416" s="168" t="e">
        <f>IF(SUM(センター管理!#REF!)=0,"",SUM(センター管理!#REF!)/1000)</f>
        <v>#REF!</v>
      </c>
      <c r="AA416" s="168" t="str">
        <f>IF(SUM(居宅!H416)=0,"",SUM(居宅!H416)/1000)</f>
        <v/>
      </c>
      <c r="AB416" s="168" t="str">
        <f>IF(SUM(居宅!I416)=0,"",SUM(居宅!I416)/1000)</f>
        <v/>
      </c>
      <c r="AC416" s="168" t="str">
        <f>IF(SUM(居宅!L416)=0,"",SUM(居宅!L416)/1000)</f>
        <v/>
      </c>
      <c r="AD416" s="168" t="str">
        <f>IF(SUM(居宅!AB416)=0,"",SUM(居宅!AB416)/1000)</f>
        <v/>
      </c>
      <c r="AE416" s="168" t="str">
        <f>IF(SUM(居宅!AF416)=0,"",SUM(居宅!AF416)/1000)</f>
        <v/>
      </c>
      <c r="AF416" s="168" t="str">
        <f>IF(SUM(居宅!AP416)=0,"",SUM(居宅!AP416)/1000)</f>
        <v/>
      </c>
      <c r="AG416" s="168" t="str">
        <f>IF(SUM(居宅!AT416)=0,"",SUM(居宅!AT416)/1000)</f>
        <v/>
      </c>
      <c r="AH416" s="168" t="str">
        <f>IF(SUM(作業所!H416)=0,"",SUM(作業所!H416)/1000)</f>
        <v/>
      </c>
      <c r="AI416" s="168" t="str">
        <f>IF(SUM(作業所!I416)=0,"",SUM(作業所!I416)/1000)</f>
        <v/>
      </c>
      <c r="AJ416" s="168" t="str">
        <f>IF(SUM(作業所!K416)=0,"",SUM(作業所!K416)/1000)</f>
        <v/>
      </c>
      <c r="AK416" s="168" t="str">
        <f>IF(SUM(作業所!R416)=0,"",SUM(作業所!R416)/1000)</f>
        <v/>
      </c>
      <c r="AL416" s="621" t="str">
        <f>IF(SUM('市受託(公益)'!H416)=0,"",SUM('市受託(公益)'!H416)/1000)</f>
        <v/>
      </c>
      <c r="AM416" s="605" t="str">
        <f>IF(SUM('市受託(公益)'!I416)=0,"",SUM('市受託(公益)'!I416)/1000)</f>
        <v/>
      </c>
      <c r="AN416" s="177" t="str">
        <f>IF(SUM('市受託(公益)'!K416)=0,"",SUM('市受託(公益)'!K416)/1000)</f>
        <v/>
      </c>
      <c r="AO416" s="177" t="str">
        <f>IF(SUM('市受託(公益)'!M416)=0,"",SUM('市受託(公益)'!M416)/1000)</f>
        <v/>
      </c>
      <c r="AP416" s="177" t="e">
        <f>IF(SUM('市受託(公益)'!#REF!)=0,"",SUM('市受託(公益)'!#REF!)/1000)</f>
        <v>#REF!</v>
      </c>
    </row>
    <row r="417" spans="1:42" ht="13.8" hidden="1" outlineLevel="1">
      <c r="A417" s="170"/>
      <c r="B417" s="17"/>
      <c r="C417" s="171"/>
      <c r="D417" s="27" t="s">
        <v>662</v>
      </c>
      <c r="E417" s="47" t="s">
        <v>184</v>
      </c>
      <c r="F417" s="48"/>
      <c r="G417" s="172"/>
      <c r="H417" s="193">
        <v>1329</v>
      </c>
      <c r="I417" s="166">
        <v>0</v>
      </c>
      <c r="J417" s="166">
        <f t="shared" si="13"/>
        <v>-1329</v>
      </c>
      <c r="K417" s="167" t="str">
        <f>IF(SUM(法人!H417)=0,"",SUM(法人!H417)/1000)</f>
        <v/>
      </c>
      <c r="L417" s="168" t="str">
        <f>IF(SUM(地域!H417)=0,"",SUM(地域!H417)/1000)</f>
        <v/>
      </c>
      <c r="M417" s="168" t="str">
        <f>IF(SUM(相談!H417)=0,"",SUM(相談!H417)/1000)</f>
        <v/>
      </c>
      <c r="N417" s="168" t="str">
        <f>IF(SUM(相談!I417)=0,"",SUM(相談!I417)/1000)</f>
        <v/>
      </c>
      <c r="O417" s="168" t="str">
        <f>IF(SUM(相談!M417)=0,"",SUM(相談!M417)/1000)</f>
        <v/>
      </c>
      <c r="P417" s="168" t="str">
        <f>IF(SUM(相談!Q417)=0,"",SUM(相談!Q417)/1000)</f>
        <v/>
      </c>
      <c r="Q417" s="168" t="str">
        <f>IF(SUM(基金!H417)=0,"",SUM(基金!H417)/1000)</f>
        <v/>
      </c>
      <c r="R417" s="168" t="str">
        <f>IF(SUM(善銀!H417)=0,"",SUM(善銀!H417)/1000)</f>
        <v/>
      </c>
      <c r="S417" s="168" t="str">
        <f>IF(SUM(一般募金!H417)=0,"",SUM(一般募金!H417)/1000)</f>
        <v/>
      </c>
      <c r="T417" s="168" t="str">
        <f>IF(SUM(一般募金!I417)=0,"",SUM(一般募金!I417)/1000)</f>
        <v/>
      </c>
      <c r="U417" s="168" t="str">
        <f>IF(SUM(一般募金!K417)=0,"",SUM(一般募金!K417)/1000)</f>
        <v/>
      </c>
      <c r="V417" s="168" t="str">
        <f>IF(SUM(歳末募金!H417)=0,"",SUM(歳末募金!I417)/1000)</f>
        <v/>
      </c>
      <c r="W417" s="168" t="str">
        <f>IF(SUM(センター管理!H417)=0,"",SUM(センター管理!H417)/1000)</f>
        <v/>
      </c>
      <c r="X417" s="168" t="str">
        <f>IF(SUM(センター管理!I417)=0,"",SUM(センター管理!I417)/1000)</f>
        <v/>
      </c>
      <c r="Y417" s="168" t="str">
        <f>IF(SUM(センター管理!L417)=0,"",SUM(センター管理!L417)/1000)</f>
        <v/>
      </c>
      <c r="Z417" s="168" t="e">
        <f>IF(SUM(センター管理!#REF!)=0,"",SUM(センター管理!#REF!)/1000)</f>
        <v>#REF!</v>
      </c>
      <c r="AA417" s="168" t="str">
        <f>IF(SUM(居宅!H417)=0,"",SUM(居宅!H417)/1000)</f>
        <v/>
      </c>
      <c r="AB417" s="168" t="str">
        <f>IF(SUM(居宅!I417)=0,"",SUM(居宅!I417)/1000)</f>
        <v/>
      </c>
      <c r="AC417" s="168" t="str">
        <f>IF(SUM(居宅!L417)=0,"",SUM(居宅!L417)/1000)</f>
        <v/>
      </c>
      <c r="AD417" s="168" t="str">
        <f>IF(SUM(居宅!AB417)=0,"",SUM(居宅!AB417)/1000)</f>
        <v/>
      </c>
      <c r="AE417" s="168" t="str">
        <f>IF(SUM(居宅!AF417)=0,"",SUM(居宅!AF417)/1000)</f>
        <v/>
      </c>
      <c r="AF417" s="168" t="str">
        <f>IF(SUM(居宅!AP417)=0,"",SUM(居宅!AP417)/1000)</f>
        <v/>
      </c>
      <c r="AG417" s="168" t="str">
        <f>IF(SUM(居宅!AT417)=0,"",SUM(居宅!AT417)/1000)</f>
        <v/>
      </c>
      <c r="AH417" s="168" t="str">
        <f>IF(SUM(作業所!H417)=0,"",SUM(作業所!H417)/1000)</f>
        <v/>
      </c>
      <c r="AI417" s="168" t="str">
        <f>IF(SUM(作業所!I417)=0,"",SUM(作業所!I417)/1000)</f>
        <v/>
      </c>
      <c r="AJ417" s="168" t="str">
        <f>IF(SUM(作業所!K417)=0,"",SUM(作業所!K417)/1000)</f>
        <v/>
      </c>
      <c r="AK417" s="168" t="str">
        <f>IF(SUM(作業所!R417)=0,"",SUM(作業所!R417)/1000)</f>
        <v/>
      </c>
      <c r="AL417" s="621" t="str">
        <f>IF(SUM('市受託(公益)'!H417)=0,"",SUM('市受託(公益)'!H417)/1000)</f>
        <v/>
      </c>
      <c r="AM417" s="605" t="str">
        <f>IF(SUM('市受託(公益)'!I417)=0,"",SUM('市受託(公益)'!I417)/1000)</f>
        <v/>
      </c>
      <c r="AN417" s="177" t="str">
        <f>IF(SUM('市受託(公益)'!K417)=0,"",SUM('市受託(公益)'!K417)/1000)</f>
        <v/>
      </c>
      <c r="AO417" s="177" t="str">
        <f>IF(SUM('市受託(公益)'!M417)=0,"",SUM('市受託(公益)'!M417)/1000)</f>
        <v/>
      </c>
      <c r="AP417" s="177" t="e">
        <f>IF(SUM('市受託(公益)'!#REF!)=0,"",SUM('市受託(公益)'!#REF!)/1000)</f>
        <v>#REF!</v>
      </c>
    </row>
    <row r="418" spans="1:42" ht="13.8" hidden="1" outlineLevel="1">
      <c r="A418" s="170"/>
      <c r="B418" s="17"/>
      <c r="C418" s="171"/>
      <c r="D418" s="27" t="s">
        <v>540</v>
      </c>
      <c r="E418" s="47" t="s">
        <v>185</v>
      </c>
      <c r="F418" s="48"/>
      <c r="G418" s="172"/>
      <c r="H418" s="193">
        <v>2560</v>
      </c>
      <c r="I418" s="166">
        <f t="shared" si="12"/>
        <v>11371</v>
      </c>
      <c r="J418" s="166">
        <f t="shared" si="13"/>
        <v>8811</v>
      </c>
      <c r="K418" s="167" t="str">
        <f>IF(SUM(法人!H418)=0,"",SUM(法人!H418)/1000)</f>
        <v/>
      </c>
      <c r="L418" s="168" t="str">
        <f>IF(SUM(地域!H418)=0,"",SUM(地域!H418)/1000)</f>
        <v/>
      </c>
      <c r="M418" s="168" t="str">
        <f>IF(SUM(相談!H418)=0,"",SUM(相談!H418)/1000)</f>
        <v/>
      </c>
      <c r="N418" s="168" t="str">
        <f>IF(SUM(相談!I418)=0,"",SUM(相談!I418)/1000)</f>
        <v/>
      </c>
      <c r="O418" s="168" t="str">
        <f>IF(SUM(相談!M418)=0,"",SUM(相談!M418)/1000)</f>
        <v/>
      </c>
      <c r="P418" s="168" t="str">
        <f>IF(SUM(相談!Q418)=0,"",SUM(相談!Q418)/1000)</f>
        <v/>
      </c>
      <c r="Q418" s="168" t="str">
        <f>IF(SUM(基金!H418)=0,"",SUM(基金!H418)/1000)</f>
        <v/>
      </c>
      <c r="R418" s="168" t="str">
        <f>IF(SUM(善銀!H418)=0,"",SUM(善銀!H418)/1000)</f>
        <v/>
      </c>
      <c r="S418" s="168" t="str">
        <f>IF(SUM(一般募金!H418)=0,"",SUM(一般募金!H418)/1000)</f>
        <v/>
      </c>
      <c r="T418" s="168" t="str">
        <f>IF(SUM(一般募金!I418)=0,"",SUM(一般募金!I418)/1000)</f>
        <v/>
      </c>
      <c r="U418" s="168" t="str">
        <f>IF(SUM(一般募金!K418)=0,"",SUM(一般募金!K418)/1000)</f>
        <v/>
      </c>
      <c r="V418" s="168" t="str">
        <f>IF(SUM(歳末募金!H418)=0,"",SUM(歳末募金!I418)/1000)</f>
        <v/>
      </c>
      <c r="W418" s="168" t="str">
        <f>IF(SUM(センター管理!H418)=0,"",SUM(センター管理!H418)/1000)</f>
        <v/>
      </c>
      <c r="X418" s="168" t="str">
        <f>IF(SUM(センター管理!I418)=0,"",SUM(センター管理!I418)/1000)</f>
        <v/>
      </c>
      <c r="Y418" s="168" t="str">
        <f>IF(SUM(センター管理!L418)=0,"",SUM(センター管理!L418)/1000)</f>
        <v/>
      </c>
      <c r="Z418" s="168" t="e">
        <f>IF(SUM(センター管理!#REF!)=0,"",SUM(センター管理!#REF!)/1000)</f>
        <v>#REF!</v>
      </c>
      <c r="AA418" s="168">
        <f>IF(SUM(居宅!H418)=0,"",SUM(居宅!H418)/1000)</f>
        <v>4950</v>
      </c>
      <c r="AB418" s="168" t="str">
        <f>IF(SUM(居宅!I418)=0,"",SUM(居宅!I418)/1000)</f>
        <v/>
      </c>
      <c r="AC418" s="168">
        <f>IF(SUM(居宅!L418)=0,"",SUM(居宅!L418)/1000)</f>
        <v>3050</v>
      </c>
      <c r="AD418" s="168" t="str">
        <f>IF(SUM(居宅!AB418)=0,"",SUM(居宅!AB418)/1000)</f>
        <v/>
      </c>
      <c r="AE418" s="168">
        <f>IF(SUM(居宅!AF418)=0,"",SUM(居宅!AF418)/1000)</f>
        <v>1900</v>
      </c>
      <c r="AF418" s="168" t="str">
        <f>IF(SUM(居宅!AP418)=0,"",SUM(居宅!AP418)/1000)</f>
        <v/>
      </c>
      <c r="AG418" s="168" t="str">
        <f>IF(SUM(居宅!AT418)=0,"",SUM(居宅!AT418)/1000)</f>
        <v/>
      </c>
      <c r="AH418" s="168">
        <f>IF(SUM(作業所!H418)=0,"",SUM(作業所!H418)/1000)</f>
        <v>6421</v>
      </c>
      <c r="AI418" s="168" t="str">
        <f>IF(SUM(作業所!I418)=0,"",SUM(作業所!I418)/1000)</f>
        <v/>
      </c>
      <c r="AJ418" s="168">
        <f>IF(SUM(作業所!K418)=0,"",SUM(作業所!K418)/1000)</f>
        <v>3431</v>
      </c>
      <c r="AK418" s="168">
        <f>IF(SUM(作業所!R418)=0,"",SUM(作業所!R418)/1000)</f>
        <v>2990</v>
      </c>
      <c r="AL418" s="621" t="str">
        <f>IF(SUM('市受託(公益)'!H418)=0,"",SUM('市受託(公益)'!H418)/1000)</f>
        <v/>
      </c>
      <c r="AM418" s="605" t="str">
        <f>IF(SUM('市受託(公益)'!I418)=0,"",SUM('市受託(公益)'!I418)/1000)</f>
        <v/>
      </c>
      <c r="AN418" s="177" t="str">
        <f>IF(SUM('市受託(公益)'!K418)=0,"",SUM('市受託(公益)'!K418)/1000)</f>
        <v/>
      </c>
      <c r="AO418" s="177" t="str">
        <f>IF(SUM('市受託(公益)'!M418)=0,"",SUM('市受託(公益)'!M418)/1000)</f>
        <v/>
      </c>
      <c r="AP418" s="177" t="e">
        <f>IF(SUM('市受託(公益)'!#REF!)=0,"",SUM('市受託(公益)'!#REF!)/1000)</f>
        <v>#REF!</v>
      </c>
    </row>
    <row r="419" spans="1:42" ht="13.8" hidden="1" outlineLevel="1">
      <c r="A419" s="170"/>
      <c r="B419" s="17"/>
      <c r="C419" s="171"/>
      <c r="D419" s="27" t="s">
        <v>541</v>
      </c>
      <c r="E419" s="47" t="s">
        <v>186</v>
      </c>
      <c r="F419" s="48"/>
      <c r="G419" s="172"/>
      <c r="H419" s="193">
        <v>6640</v>
      </c>
      <c r="I419" s="166">
        <f t="shared" si="12"/>
        <v>12190</v>
      </c>
      <c r="J419" s="166">
        <f t="shared" si="13"/>
        <v>5550</v>
      </c>
      <c r="K419" s="167">
        <f>IF(SUM(法人!H419)=0,"",SUM(法人!H419)/1000)</f>
        <v>10400</v>
      </c>
      <c r="L419" s="168">
        <f>IF(SUM(地域!H419)=0,"",SUM(地域!H419)/1000)</f>
        <v>540</v>
      </c>
      <c r="M419" s="168" t="str">
        <f>IF(SUM(相談!H419)=0,"",SUM(相談!H419)/1000)</f>
        <v/>
      </c>
      <c r="N419" s="168" t="str">
        <f>IF(SUM(相談!I419)=0,"",SUM(相談!I419)/1000)</f>
        <v/>
      </c>
      <c r="O419" s="168" t="str">
        <f>IF(SUM(相談!M419)=0,"",SUM(相談!M419)/1000)</f>
        <v/>
      </c>
      <c r="P419" s="168" t="str">
        <f>IF(SUM(相談!Q419)=0,"",SUM(相談!Q419)/1000)</f>
        <v/>
      </c>
      <c r="Q419" s="168">
        <f>IF(SUM(基金!H419)=0,"",SUM(基金!H419)/1000)</f>
        <v>240</v>
      </c>
      <c r="R419" s="168" t="str">
        <f>IF(SUM(善銀!H419)=0,"",SUM(善銀!H419)/1000)</f>
        <v/>
      </c>
      <c r="S419" s="168" t="str">
        <f>IF(SUM(一般募金!H419)=0,"",SUM(一般募金!H419)/1000)</f>
        <v/>
      </c>
      <c r="T419" s="168" t="str">
        <f>IF(SUM(一般募金!I419)=0,"",SUM(一般募金!I419)/1000)</f>
        <v/>
      </c>
      <c r="U419" s="168" t="str">
        <f>IF(SUM(一般募金!K419)=0,"",SUM(一般募金!K419)/1000)</f>
        <v/>
      </c>
      <c r="V419" s="168" t="str">
        <f>IF(SUM(歳末募金!H419)=0,"",SUM(歳末募金!I419)/1000)</f>
        <v/>
      </c>
      <c r="W419" s="168" t="str">
        <f>IF(SUM(センター管理!H419)=0,"",SUM(センター管理!H419)/1000)</f>
        <v/>
      </c>
      <c r="X419" s="168" t="str">
        <f>IF(SUM(センター管理!I419)=0,"",SUM(センター管理!I419)/1000)</f>
        <v/>
      </c>
      <c r="Y419" s="168" t="str">
        <f>IF(SUM(センター管理!L419)=0,"",SUM(センター管理!L419)/1000)</f>
        <v/>
      </c>
      <c r="Z419" s="168" t="e">
        <f>IF(SUM(センター管理!#REF!)=0,"",SUM(センター管理!#REF!)/1000)</f>
        <v>#REF!</v>
      </c>
      <c r="AA419" s="168">
        <f>IF(SUM(居宅!H419)=0,"",SUM(居宅!H419)/1000)</f>
        <v>660</v>
      </c>
      <c r="AB419" s="168" t="str">
        <f>IF(SUM(居宅!I419)=0,"",SUM(居宅!I419)/1000)</f>
        <v/>
      </c>
      <c r="AC419" s="168">
        <f>IF(SUM(居宅!L419)=0,"",SUM(居宅!L419)/1000)</f>
        <v>540</v>
      </c>
      <c r="AD419" s="168">
        <f>IF(SUM(居宅!AB419)=0,"",SUM(居宅!AB419)/1000)</f>
        <v>120</v>
      </c>
      <c r="AE419" s="168" t="str">
        <f>IF(SUM(居宅!AF419)=0,"",SUM(居宅!AF419)/1000)</f>
        <v/>
      </c>
      <c r="AF419" s="168" t="str">
        <f>IF(SUM(居宅!AP419)=0,"",SUM(居宅!AP419)/1000)</f>
        <v/>
      </c>
      <c r="AG419" s="168" t="str">
        <f>IF(SUM(居宅!AT419)=0,"",SUM(居宅!AT419)/1000)</f>
        <v/>
      </c>
      <c r="AH419" s="168">
        <f>IF(SUM(作業所!H419)=0,"",SUM(作業所!H419)/1000)</f>
        <v>350</v>
      </c>
      <c r="AI419" s="168" t="str">
        <f>IF(SUM(作業所!I419)=0,"",SUM(作業所!I419)/1000)</f>
        <v/>
      </c>
      <c r="AJ419" s="168">
        <f>IF(SUM(作業所!K419)=0,"",SUM(作業所!K419)/1000)</f>
        <v>350</v>
      </c>
      <c r="AK419" s="168" t="str">
        <f>IF(SUM(作業所!R419)=0,"",SUM(作業所!R419)/1000)</f>
        <v/>
      </c>
      <c r="AL419" s="621" t="str">
        <f>IF(SUM('市受託(公益)'!H419)=0,"",SUM('市受託(公益)'!H419)/1000)</f>
        <v/>
      </c>
      <c r="AM419" s="605" t="str">
        <f>IF(SUM('市受託(公益)'!I419)=0,"",SUM('市受託(公益)'!I419)/1000)</f>
        <v/>
      </c>
      <c r="AN419" s="177" t="str">
        <f>IF(SUM('市受託(公益)'!K419)=0,"",SUM('市受託(公益)'!K419)/1000)</f>
        <v/>
      </c>
      <c r="AO419" s="177" t="str">
        <f>IF(SUM('市受託(公益)'!M419)=0,"",SUM('市受託(公益)'!M419)/1000)</f>
        <v/>
      </c>
      <c r="AP419" s="177" t="e">
        <f>IF(SUM('市受託(公益)'!#REF!)=0,"",SUM('市受託(公益)'!#REF!)/1000)</f>
        <v>#REF!</v>
      </c>
    </row>
    <row r="420" spans="1:42" ht="13.8" hidden="1" outlineLevel="1">
      <c r="A420" s="170"/>
      <c r="B420" s="17"/>
      <c r="C420" s="171"/>
      <c r="D420" s="27" t="s">
        <v>695</v>
      </c>
      <c r="E420" s="47" t="s">
        <v>700</v>
      </c>
      <c r="F420" s="48"/>
      <c r="G420" s="172"/>
      <c r="H420" s="193">
        <v>0</v>
      </c>
      <c r="I420" s="166">
        <v>0</v>
      </c>
      <c r="J420" s="166">
        <f t="shared" si="13"/>
        <v>0</v>
      </c>
      <c r="K420" s="167" t="str">
        <f>IF(SUM(法人!H420)=0,"",SUM(法人!H420)/1000)</f>
        <v/>
      </c>
      <c r="L420" s="168" t="str">
        <f>IF(SUM(地域!H420)=0,"",SUM(地域!H420)/1000)</f>
        <v/>
      </c>
      <c r="M420" s="168" t="str">
        <f>IF(SUM(相談!H420)=0,"",SUM(相談!H420)/1000)</f>
        <v/>
      </c>
      <c r="N420" s="168" t="str">
        <f>IF(SUM(相談!I420)=0,"",SUM(相談!I420)/1000)</f>
        <v/>
      </c>
      <c r="O420" s="168" t="str">
        <f>IF(SUM(相談!M420)=0,"",SUM(相談!M420)/1000)</f>
        <v/>
      </c>
      <c r="P420" s="168" t="str">
        <f>IF(SUM(相談!Q420)=0,"",SUM(相談!Q420)/1000)</f>
        <v/>
      </c>
      <c r="Q420" s="168" t="str">
        <f>IF(SUM(基金!H420)=0,"",SUM(基金!H420)/1000)</f>
        <v/>
      </c>
      <c r="R420" s="168" t="str">
        <f>IF(SUM(善銀!H420)=0,"",SUM(善銀!H420)/1000)</f>
        <v/>
      </c>
      <c r="S420" s="168" t="str">
        <f>IF(SUM(一般募金!H420)=0,"",SUM(一般募金!H420)/1000)</f>
        <v/>
      </c>
      <c r="T420" s="168" t="str">
        <f>IF(SUM(一般募金!I420)=0,"",SUM(一般募金!I420)/1000)</f>
        <v/>
      </c>
      <c r="U420" s="168" t="str">
        <f>IF(SUM(一般募金!K420)=0,"",SUM(一般募金!K420)/1000)</f>
        <v/>
      </c>
      <c r="V420" s="168" t="str">
        <f>IF(SUM(歳末募金!H420)=0,"",SUM(歳末募金!I420)/1000)</f>
        <v/>
      </c>
      <c r="W420" s="168" t="str">
        <f>IF(SUM(センター管理!H420)=0,"",SUM(センター管理!H420)/1000)</f>
        <v/>
      </c>
      <c r="X420" s="168" t="str">
        <f>IF(SUM(センター管理!I420)=0,"",SUM(センター管理!I420)/1000)</f>
        <v/>
      </c>
      <c r="Y420" s="168" t="str">
        <f>IF(SUM(センター管理!L420)=0,"",SUM(センター管理!L420)/1000)</f>
        <v/>
      </c>
      <c r="Z420" s="168" t="e">
        <f>IF(SUM(センター管理!#REF!)=0,"",SUM(センター管理!#REF!)/1000)</f>
        <v>#REF!</v>
      </c>
      <c r="AA420" s="168" t="str">
        <f>IF(SUM(居宅!H420)=0,"",SUM(居宅!H420)/1000)</f>
        <v/>
      </c>
      <c r="AB420" s="168" t="str">
        <f>IF(SUM(居宅!I420)=0,"",SUM(居宅!I420)/1000)</f>
        <v/>
      </c>
      <c r="AC420" s="168" t="str">
        <f>IF(SUM(居宅!L420)=0,"",SUM(居宅!L420)/1000)</f>
        <v/>
      </c>
      <c r="AD420" s="168" t="str">
        <f>IF(SUM(居宅!AB420)=0,"",SUM(居宅!AB420)/1000)</f>
        <v/>
      </c>
      <c r="AE420" s="168" t="str">
        <f>IF(SUM(居宅!AF420)=0,"",SUM(居宅!AF420)/1000)</f>
        <v/>
      </c>
      <c r="AF420" s="168" t="str">
        <f>IF(SUM(居宅!AP420)=0,"",SUM(居宅!AP420)/1000)</f>
        <v/>
      </c>
      <c r="AG420" s="168" t="str">
        <f>IF(SUM(居宅!AT420)=0,"",SUM(居宅!AT420)/1000)</f>
        <v/>
      </c>
      <c r="AH420" s="168" t="str">
        <f>IF(SUM(作業所!H420)=0,"",SUM(作業所!H420)/1000)</f>
        <v/>
      </c>
      <c r="AI420" s="168" t="str">
        <f>IF(SUM(作業所!I420)=0,"",SUM(作業所!I420)/1000)</f>
        <v/>
      </c>
      <c r="AJ420" s="168" t="str">
        <f>IF(SUM(作業所!K420)=0,"",SUM(作業所!K420)/1000)</f>
        <v/>
      </c>
      <c r="AK420" s="168" t="str">
        <f>IF(SUM(作業所!R420)=0,"",SUM(作業所!R420)/1000)</f>
        <v/>
      </c>
      <c r="AL420" s="621" t="str">
        <f>IF(SUM('市受託(公益)'!H420)=0,"",SUM('市受託(公益)'!H420)/1000)</f>
        <v/>
      </c>
      <c r="AM420" s="605" t="str">
        <f>IF(SUM('市受託(公益)'!I420)=0,"",SUM('市受託(公益)'!I420)/1000)</f>
        <v/>
      </c>
      <c r="AN420" s="177" t="str">
        <f>IF(SUM('市受託(公益)'!K420)=0,"",SUM('市受託(公益)'!K420)/1000)</f>
        <v/>
      </c>
      <c r="AO420" s="177" t="str">
        <f>IF(SUM('市受託(公益)'!M420)=0,"",SUM('市受託(公益)'!M420)/1000)</f>
        <v/>
      </c>
      <c r="AP420" s="177" t="e">
        <f>IF(SUM('市受託(公益)'!#REF!)=0,"",SUM('市受託(公益)'!#REF!)/1000)</f>
        <v>#REF!</v>
      </c>
    </row>
    <row r="421" spans="1:42" ht="13.8" hidden="1" outlineLevel="1">
      <c r="A421" s="170"/>
      <c r="B421" s="17"/>
      <c r="C421" s="171"/>
      <c r="D421" s="27" t="s">
        <v>542</v>
      </c>
      <c r="E421" s="47" t="s">
        <v>701</v>
      </c>
      <c r="F421" s="48"/>
      <c r="G421" s="172"/>
      <c r="H421" s="193">
        <v>20</v>
      </c>
      <c r="I421" s="166">
        <f t="shared" si="12"/>
        <v>70</v>
      </c>
      <c r="J421" s="166">
        <f t="shared" si="13"/>
        <v>50</v>
      </c>
      <c r="K421" s="167" t="str">
        <f>IF(SUM(法人!H421)=0,"",SUM(法人!H421)/1000)</f>
        <v/>
      </c>
      <c r="L421" s="168" t="str">
        <f>IF(SUM(地域!H421)=0,"",SUM(地域!H421)/1000)</f>
        <v/>
      </c>
      <c r="M421" s="168" t="str">
        <f>IF(SUM(相談!H421)=0,"",SUM(相談!H421)/1000)</f>
        <v/>
      </c>
      <c r="N421" s="168" t="str">
        <f>IF(SUM(相談!I421)=0,"",SUM(相談!I421)/1000)</f>
        <v/>
      </c>
      <c r="O421" s="168" t="str">
        <f>IF(SUM(相談!M421)=0,"",SUM(相談!M421)/1000)</f>
        <v/>
      </c>
      <c r="P421" s="168" t="str">
        <f>IF(SUM(相談!Q421)=0,"",SUM(相談!Q421)/1000)</f>
        <v/>
      </c>
      <c r="Q421" s="168" t="str">
        <f>IF(SUM(基金!H421)=0,"",SUM(基金!H421)/1000)</f>
        <v/>
      </c>
      <c r="R421" s="168" t="str">
        <f>IF(SUM(善銀!H421)=0,"",SUM(善銀!H421)/1000)</f>
        <v/>
      </c>
      <c r="S421" s="168" t="str">
        <f>IF(SUM(一般募金!H421)=0,"",SUM(一般募金!H421)/1000)</f>
        <v/>
      </c>
      <c r="T421" s="168" t="str">
        <f>IF(SUM(一般募金!I421)=0,"",SUM(一般募金!I421)/1000)</f>
        <v/>
      </c>
      <c r="U421" s="168" t="str">
        <f>IF(SUM(一般募金!K421)=0,"",SUM(一般募金!K421)/1000)</f>
        <v/>
      </c>
      <c r="V421" s="168" t="str">
        <f>IF(SUM(歳末募金!H421)=0,"",SUM(歳末募金!I421)/1000)</f>
        <v/>
      </c>
      <c r="W421" s="168" t="str">
        <f>IF(SUM(センター管理!H421)=0,"",SUM(センター管理!H421)/1000)</f>
        <v/>
      </c>
      <c r="X421" s="168" t="str">
        <f>IF(SUM(センター管理!I421)=0,"",SUM(センター管理!I421)/1000)</f>
        <v/>
      </c>
      <c r="Y421" s="168" t="str">
        <f>IF(SUM(センター管理!L421)=0,"",SUM(センター管理!L421)/1000)</f>
        <v/>
      </c>
      <c r="Z421" s="168" t="e">
        <f>IF(SUM(センター管理!#REF!)=0,"",SUM(センター管理!#REF!)/1000)</f>
        <v>#REF!</v>
      </c>
      <c r="AA421" s="168">
        <f>IF(SUM(居宅!H421)=0,"",SUM(居宅!H421)/1000)</f>
        <v>50</v>
      </c>
      <c r="AB421" s="168" t="str">
        <f>IF(SUM(居宅!I421)=0,"",SUM(居宅!I421)/1000)</f>
        <v/>
      </c>
      <c r="AC421" s="168">
        <f>IF(SUM(居宅!L421)=0,"",SUM(居宅!L421)/1000)</f>
        <v>30</v>
      </c>
      <c r="AD421" s="168" t="str">
        <f>IF(SUM(居宅!AB421)=0,"",SUM(居宅!AB421)/1000)</f>
        <v/>
      </c>
      <c r="AE421" s="168">
        <f>IF(SUM(居宅!AF421)=0,"",SUM(居宅!AF421)/1000)</f>
        <v>20</v>
      </c>
      <c r="AF421" s="168" t="str">
        <f>IF(SUM(居宅!AP421)=0,"",SUM(居宅!AP421)/1000)</f>
        <v/>
      </c>
      <c r="AG421" s="168" t="str">
        <f>IF(SUM(居宅!AT421)=0,"",SUM(居宅!AT421)/1000)</f>
        <v/>
      </c>
      <c r="AH421" s="168">
        <f>IF(SUM(作業所!H421)=0,"",SUM(作業所!H421)/1000)</f>
        <v>20</v>
      </c>
      <c r="AI421" s="168" t="str">
        <f>IF(SUM(作業所!I421)=0,"",SUM(作業所!I421)/1000)</f>
        <v/>
      </c>
      <c r="AJ421" s="168">
        <f>IF(SUM(作業所!K421)=0,"",SUM(作業所!K421)/1000)</f>
        <v>10</v>
      </c>
      <c r="AK421" s="168">
        <f>IF(SUM(作業所!R421)=0,"",SUM(作業所!R421)/1000)</f>
        <v>10</v>
      </c>
      <c r="AL421" s="621" t="str">
        <f>IF(SUM('市受託(公益)'!H421)=0,"",SUM('市受託(公益)'!H421)/1000)</f>
        <v/>
      </c>
      <c r="AM421" s="605" t="str">
        <f>IF(SUM('市受託(公益)'!I421)=0,"",SUM('市受託(公益)'!I421)/1000)</f>
        <v/>
      </c>
      <c r="AN421" s="177" t="str">
        <f>IF(SUM('市受託(公益)'!K421)=0,"",SUM('市受託(公益)'!K421)/1000)</f>
        <v/>
      </c>
      <c r="AO421" s="177" t="str">
        <f>IF(SUM('市受託(公益)'!M421)=0,"",SUM('市受託(公益)'!M421)/1000)</f>
        <v/>
      </c>
      <c r="AP421" s="177" t="e">
        <f>IF(SUM('市受託(公益)'!#REF!)=0,"",SUM('市受託(公益)'!#REF!)/1000)</f>
        <v>#REF!</v>
      </c>
    </row>
    <row r="422" spans="1:42" s="169" customFormat="1" ht="13.8" collapsed="1">
      <c r="A422" s="164"/>
      <c r="B422" s="14" t="s">
        <v>697</v>
      </c>
      <c r="C422" s="15" t="s">
        <v>187</v>
      </c>
      <c r="D422" s="16"/>
      <c r="E422" s="165"/>
      <c r="F422" s="176"/>
      <c r="G422" s="175"/>
      <c r="H422" s="193">
        <v>12</v>
      </c>
      <c r="I422" s="166">
        <v>0</v>
      </c>
      <c r="J422" s="166">
        <f t="shared" si="13"/>
        <v>-12</v>
      </c>
      <c r="K422" s="167" t="str">
        <f>IF(SUM(法人!H422)=0,"",SUM(法人!H422)/1000)</f>
        <v/>
      </c>
      <c r="L422" s="168" t="str">
        <f>IF(SUM(地域!H422)=0,"",SUM(地域!H422)/1000)</f>
        <v/>
      </c>
      <c r="M422" s="168" t="str">
        <f>IF(SUM(相談!H422)=0,"",SUM(相談!H422)/1000)</f>
        <v/>
      </c>
      <c r="N422" s="168" t="str">
        <f>IF(SUM(相談!I422)=0,"",SUM(相談!I422)/1000)</f>
        <v/>
      </c>
      <c r="O422" s="168" t="str">
        <f>IF(SUM(相談!M422)=0,"",SUM(相談!M422)/1000)</f>
        <v/>
      </c>
      <c r="P422" s="168" t="str">
        <f>IF(SUM(相談!Q422)=0,"",SUM(相談!Q422)/1000)</f>
        <v/>
      </c>
      <c r="Q422" s="168" t="str">
        <f>IF(SUM(基金!H422)=0,"",SUM(基金!H422)/1000)</f>
        <v/>
      </c>
      <c r="R422" s="168" t="str">
        <f>IF(SUM(善銀!H422)=0,"",SUM(善銀!H422)/1000)</f>
        <v/>
      </c>
      <c r="S422" s="168" t="str">
        <f>IF(SUM(一般募金!H422)=0,"",SUM(一般募金!H422)/1000)</f>
        <v/>
      </c>
      <c r="T422" s="168" t="str">
        <f>IF(SUM(一般募金!I422)=0,"",SUM(一般募金!I422)/1000)</f>
        <v/>
      </c>
      <c r="U422" s="168" t="str">
        <f>IF(SUM(一般募金!K422)=0,"",SUM(一般募金!K422)/1000)</f>
        <v/>
      </c>
      <c r="V422" s="168" t="str">
        <f>IF(SUM(歳末募金!H422)=0,"",SUM(歳末募金!I422)/1000)</f>
        <v/>
      </c>
      <c r="W422" s="168" t="str">
        <f>IF(SUM(センター管理!H422)=0,"",SUM(センター管理!H422)/1000)</f>
        <v/>
      </c>
      <c r="X422" s="168" t="str">
        <f>IF(SUM(センター管理!I422)=0,"",SUM(センター管理!I422)/1000)</f>
        <v/>
      </c>
      <c r="Y422" s="168" t="str">
        <f>IF(SUM(センター管理!L422)=0,"",SUM(センター管理!L422)/1000)</f>
        <v/>
      </c>
      <c r="Z422" s="168" t="e">
        <f>IF(SUM(センター管理!#REF!)=0,"",SUM(センター管理!#REF!)/1000)</f>
        <v>#REF!</v>
      </c>
      <c r="AA422" s="168" t="str">
        <f>IF(SUM(居宅!H422)=0,"",SUM(居宅!H422)/1000)</f>
        <v/>
      </c>
      <c r="AB422" s="168" t="str">
        <f>IF(SUM(居宅!I422)=0,"",SUM(居宅!I422)/1000)</f>
        <v/>
      </c>
      <c r="AC422" s="168" t="str">
        <f>IF(SUM(居宅!L422)=0,"",SUM(居宅!L422)/1000)</f>
        <v/>
      </c>
      <c r="AD422" s="168" t="str">
        <f>IF(SUM(居宅!AB422)=0,"",SUM(居宅!AB422)/1000)</f>
        <v/>
      </c>
      <c r="AE422" s="168" t="str">
        <f>IF(SUM(居宅!AF422)=0,"",SUM(居宅!AF422)/1000)</f>
        <v/>
      </c>
      <c r="AF422" s="168" t="str">
        <f>IF(SUM(居宅!AP422)=0,"",SUM(居宅!AP422)/1000)</f>
        <v/>
      </c>
      <c r="AG422" s="168" t="str">
        <f>IF(SUM(居宅!AT422)=0,"",SUM(居宅!AT422)/1000)</f>
        <v/>
      </c>
      <c r="AH422" s="168" t="str">
        <f>IF(SUM(作業所!H422)=0,"",SUM(作業所!H422)/1000)</f>
        <v/>
      </c>
      <c r="AI422" s="168" t="str">
        <f>IF(SUM(作業所!I422)=0,"",SUM(作業所!I422)/1000)</f>
        <v/>
      </c>
      <c r="AJ422" s="168" t="str">
        <f>IF(SUM(作業所!K422)=0,"",SUM(作業所!K422)/1000)</f>
        <v/>
      </c>
      <c r="AK422" s="168" t="str">
        <f>IF(SUM(作業所!R422)=0,"",SUM(作業所!R422)/1000)</f>
        <v/>
      </c>
      <c r="AL422" s="621" t="str">
        <f>IF(SUM('市受託(公益)'!H422)=0,"",SUM('市受託(公益)'!H422)/1000)</f>
        <v/>
      </c>
      <c r="AM422" s="604" t="str">
        <f>IF(SUM('市受託(公益)'!I422)=0,"",SUM('市受託(公益)'!I422)/1000)</f>
        <v/>
      </c>
      <c r="AN422" s="173" t="str">
        <f>IF(SUM('市受託(公益)'!K422)=0,"",SUM('市受託(公益)'!K422)/1000)</f>
        <v/>
      </c>
      <c r="AO422" s="173" t="str">
        <f>IF(SUM('市受託(公益)'!M422)=0,"",SUM('市受託(公益)'!M422)/1000)</f>
        <v/>
      </c>
      <c r="AP422" s="173" t="e">
        <f>IF(SUM('市受託(公益)'!#REF!)=0,"",SUM('市受託(公益)'!#REF!)/1000)</f>
        <v>#REF!</v>
      </c>
    </row>
    <row r="423" spans="1:42" ht="13.8" hidden="1" outlineLevel="1">
      <c r="A423" s="170"/>
      <c r="B423" s="17"/>
      <c r="C423" s="171"/>
      <c r="D423" s="27" t="s">
        <v>188</v>
      </c>
      <c r="E423" s="47" t="s">
        <v>187</v>
      </c>
      <c r="F423" s="48"/>
      <c r="G423" s="172"/>
      <c r="H423" s="193">
        <v>12</v>
      </c>
      <c r="I423" s="166">
        <v>0</v>
      </c>
      <c r="J423" s="166">
        <f t="shared" si="13"/>
        <v>-12</v>
      </c>
      <c r="K423" s="167" t="str">
        <f>IF(SUM(法人!H423)=0,"",SUM(法人!H423)/1000)</f>
        <v/>
      </c>
      <c r="L423" s="168" t="str">
        <f>IF(SUM(地域!H423)=0,"",SUM(地域!H423)/1000)</f>
        <v/>
      </c>
      <c r="M423" s="168" t="str">
        <f>IF(SUM(相談!H423)=0,"",SUM(相談!H423)/1000)</f>
        <v/>
      </c>
      <c r="N423" s="168" t="str">
        <f>IF(SUM(相談!I423)=0,"",SUM(相談!I423)/1000)</f>
        <v/>
      </c>
      <c r="O423" s="168" t="str">
        <f>IF(SUM(相談!M423)=0,"",SUM(相談!M423)/1000)</f>
        <v/>
      </c>
      <c r="P423" s="168" t="str">
        <f>IF(SUM(相談!Q423)=0,"",SUM(相談!Q423)/1000)</f>
        <v/>
      </c>
      <c r="Q423" s="168" t="str">
        <f>IF(SUM(基金!H423)=0,"",SUM(基金!H423)/1000)</f>
        <v/>
      </c>
      <c r="R423" s="168" t="str">
        <f>IF(SUM(善銀!H423)=0,"",SUM(善銀!H423)/1000)</f>
        <v/>
      </c>
      <c r="S423" s="168" t="str">
        <f>IF(SUM(一般募金!H423)=0,"",SUM(一般募金!H423)/1000)</f>
        <v/>
      </c>
      <c r="T423" s="168" t="str">
        <f>IF(SUM(一般募金!I423)=0,"",SUM(一般募金!I423)/1000)</f>
        <v/>
      </c>
      <c r="U423" s="168" t="str">
        <f>IF(SUM(一般募金!K423)=0,"",SUM(一般募金!K423)/1000)</f>
        <v/>
      </c>
      <c r="V423" s="168" t="str">
        <f>IF(SUM(歳末募金!H423)=0,"",SUM(歳末募金!I423)/1000)</f>
        <v/>
      </c>
      <c r="W423" s="168" t="str">
        <f>IF(SUM(センター管理!H423)=0,"",SUM(センター管理!H423)/1000)</f>
        <v/>
      </c>
      <c r="X423" s="168" t="str">
        <f>IF(SUM(センター管理!I423)=0,"",SUM(センター管理!I423)/1000)</f>
        <v/>
      </c>
      <c r="Y423" s="168" t="str">
        <f>IF(SUM(センター管理!L423)=0,"",SUM(センター管理!L423)/1000)</f>
        <v/>
      </c>
      <c r="Z423" s="168" t="e">
        <f>IF(SUM(センター管理!#REF!)=0,"",SUM(センター管理!#REF!)/1000)</f>
        <v>#REF!</v>
      </c>
      <c r="AA423" s="168" t="str">
        <f>IF(SUM(居宅!H423)=0,"",SUM(居宅!H423)/1000)</f>
        <v/>
      </c>
      <c r="AB423" s="168" t="str">
        <f>IF(SUM(居宅!I423)=0,"",SUM(居宅!I423)/1000)</f>
        <v/>
      </c>
      <c r="AC423" s="168" t="str">
        <f>IF(SUM(居宅!L423)=0,"",SUM(居宅!L423)/1000)</f>
        <v/>
      </c>
      <c r="AD423" s="168" t="str">
        <f>IF(SUM(居宅!AB423)=0,"",SUM(居宅!AB423)/1000)</f>
        <v/>
      </c>
      <c r="AE423" s="168" t="str">
        <f>IF(SUM(居宅!AF423)=0,"",SUM(居宅!AF423)/1000)</f>
        <v/>
      </c>
      <c r="AF423" s="168" t="str">
        <f>IF(SUM(居宅!AP423)=0,"",SUM(居宅!AP423)/1000)</f>
        <v/>
      </c>
      <c r="AG423" s="168" t="str">
        <f>IF(SUM(居宅!AT423)=0,"",SUM(居宅!AT423)/1000)</f>
        <v/>
      </c>
      <c r="AH423" s="168" t="str">
        <f>IF(SUM(作業所!H423)=0,"",SUM(作業所!H423)/1000)</f>
        <v/>
      </c>
      <c r="AI423" s="168" t="str">
        <f>IF(SUM(作業所!I423)=0,"",SUM(作業所!I423)/1000)</f>
        <v/>
      </c>
      <c r="AJ423" s="168" t="str">
        <f>IF(SUM(作業所!K423)=0,"",SUM(作業所!K423)/1000)</f>
        <v/>
      </c>
      <c r="AK423" s="168" t="str">
        <f>IF(SUM(作業所!R423)=0,"",SUM(作業所!R423)/1000)</f>
        <v/>
      </c>
      <c r="AL423" s="621" t="str">
        <f>IF(SUM('市受託(公益)'!H423)=0,"",SUM('市受託(公益)'!H423)/1000)</f>
        <v/>
      </c>
      <c r="AM423" s="603" t="str">
        <f>IF(SUM('市受託(公益)'!I423)=0,"",SUM('市受託(公益)'!I423)/1000)</f>
        <v/>
      </c>
      <c r="AN423" s="174" t="str">
        <f>IF(SUM('市受託(公益)'!K423)=0,"",SUM('市受託(公益)'!K423)/1000)</f>
        <v/>
      </c>
      <c r="AO423" s="174" t="str">
        <f>IF(SUM('市受託(公益)'!M423)=0,"",SUM('市受託(公益)'!M423)/1000)</f>
        <v/>
      </c>
      <c r="AP423" s="174" t="e">
        <f>IF(SUM('市受託(公益)'!#REF!)=0,"",SUM('市受託(公益)'!#REF!)/1000)</f>
        <v>#REF!</v>
      </c>
    </row>
    <row r="424" spans="1:42" s="169" customFormat="1" ht="13.8" collapsed="1">
      <c r="A424" s="164"/>
      <c r="B424" s="14" t="s">
        <v>543</v>
      </c>
      <c r="C424" s="15" t="s">
        <v>189</v>
      </c>
      <c r="D424" s="16"/>
      <c r="E424" s="165"/>
      <c r="F424" s="176"/>
      <c r="G424" s="175"/>
      <c r="H424" s="193">
        <v>4347</v>
      </c>
      <c r="I424" s="166">
        <f t="shared" si="12"/>
        <v>4254</v>
      </c>
      <c r="J424" s="166">
        <f t="shared" si="13"/>
        <v>-93</v>
      </c>
      <c r="K424" s="167">
        <f>IF(SUM(法人!H424)=0,"",SUM(法人!H424)/1000)</f>
        <v>1596</v>
      </c>
      <c r="L424" s="168" t="str">
        <f>IF(SUM(地域!H424)=0,"",SUM(地域!H424)/1000)</f>
        <v/>
      </c>
      <c r="M424" s="168" t="str">
        <f>IF(SUM(相談!H424)=0,"",SUM(相談!H424)/1000)</f>
        <v/>
      </c>
      <c r="N424" s="168" t="str">
        <f>IF(SUM(相談!I424)=0,"",SUM(相談!I424)/1000)</f>
        <v/>
      </c>
      <c r="O424" s="168" t="str">
        <f>IF(SUM(相談!M424)=0,"",SUM(相談!M424)/1000)</f>
        <v/>
      </c>
      <c r="P424" s="168" t="str">
        <f>IF(SUM(相談!Q424)=0,"",SUM(相談!Q424)/1000)</f>
        <v/>
      </c>
      <c r="Q424" s="168" t="str">
        <f>IF(SUM(基金!H424)=0,"",SUM(基金!H424)/1000)</f>
        <v/>
      </c>
      <c r="R424" s="168" t="str">
        <f>IF(SUM(善銀!H424)=0,"",SUM(善銀!H424)/1000)</f>
        <v/>
      </c>
      <c r="S424" s="168" t="str">
        <f>IF(SUM(一般募金!H424)=0,"",SUM(一般募金!H424)/1000)</f>
        <v/>
      </c>
      <c r="T424" s="168" t="str">
        <f>IF(SUM(一般募金!I424)=0,"",SUM(一般募金!I424)/1000)</f>
        <v/>
      </c>
      <c r="U424" s="168" t="str">
        <f>IF(SUM(一般募金!K424)=0,"",SUM(一般募金!K424)/1000)</f>
        <v/>
      </c>
      <c r="V424" s="168" t="str">
        <f>IF(SUM(歳末募金!H424)=0,"",SUM(歳末募金!I424)/1000)</f>
        <v/>
      </c>
      <c r="W424" s="168" t="str">
        <f>IF(SUM(センター管理!H424)=0,"",SUM(センター管理!H424)/1000)</f>
        <v/>
      </c>
      <c r="X424" s="168" t="str">
        <f>IF(SUM(センター管理!I424)=0,"",SUM(センター管理!I424)/1000)</f>
        <v/>
      </c>
      <c r="Y424" s="168" t="str">
        <f>IF(SUM(センター管理!L424)=0,"",SUM(センター管理!L424)/1000)</f>
        <v/>
      </c>
      <c r="Z424" s="168" t="e">
        <f>IF(SUM(センター管理!#REF!)=0,"",SUM(センター管理!#REF!)/1000)</f>
        <v>#REF!</v>
      </c>
      <c r="AA424" s="168">
        <f>IF(SUM(居宅!H424)=0,"",SUM(居宅!H424)/1000)</f>
        <v>2658</v>
      </c>
      <c r="AB424" s="168">
        <f>IF(SUM(居宅!I424)=0,"",SUM(居宅!I424)/1000)</f>
        <v>2658</v>
      </c>
      <c r="AC424" s="168" t="str">
        <f>IF(SUM(居宅!L424)=0,"",SUM(居宅!L424)/1000)</f>
        <v/>
      </c>
      <c r="AD424" s="168" t="str">
        <f>IF(SUM(居宅!AB424)=0,"",SUM(居宅!AB424)/1000)</f>
        <v/>
      </c>
      <c r="AE424" s="168" t="str">
        <f>IF(SUM(居宅!AF424)=0,"",SUM(居宅!AF424)/1000)</f>
        <v/>
      </c>
      <c r="AF424" s="168" t="str">
        <f>IF(SUM(居宅!AP424)=0,"",SUM(居宅!AP424)/1000)</f>
        <v/>
      </c>
      <c r="AG424" s="168" t="str">
        <f>IF(SUM(居宅!AT424)=0,"",SUM(居宅!AT424)/1000)</f>
        <v/>
      </c>
      <c r="AH424" s="168" t="str">
        <f>IF(SUM(作業所!H424)=0,"",SUM(作業所!H424)/1000)</f>
        <v/>
      </c>
      <c r="AI424" s="168" t="str">
        <f>IF(SUM(作業所!I424)=0,"",SUM(作業所!I424)/1000)</f>
        <v/>
      </c>
      <c r="AJ424" s="168" t="str">
        <f>IF(SUM(作業所!K424)=0,"",SUM(作業所!K424)/1000)</f>
        <v/>
      </c>
      <c r="AK424" s="168" t="str">
        <f>IF(SUM(作業所!R424)=0,"",SUM(作業所!R424)/1000)</f>
        <v/>
      </c>
      <c r="AL424" s="621" t="str">
        <f>IF(SUM('市受託(公益)'!H424)=0,"",SUM('市受託(公益)'!H424)/1000)</f>
        <v/>
      </c>
      <c r="AM424" s="604" t="str">
        <f>IF(SUM('市受託(公益)'!I424)=0,"",SUM('市受託(公益)'!I424)/1000)</f>
        <v/>
      </c>
      <c r="AN424" s="173" t="str">
        <f>IF(SUM('市受託(公益)'!K424)=0,"",SUM('市受託(公益)'!K424)/1000)</f>
        <v/>
      </c>
      <c r="AO424" s="173" t="str">
        <f>IF(SUM('市受託(公益)'!M424)=0,"",SUM('市受託(公益)'!M424)/1000)</f>
        <v/>
      </c>
      <c r="AP424" s="173" t="e">
        <f>IF(SUM('市受託(公益)'!#REF!)=0,"",SUM('市受託(公益)'!#REF!)/1000)</f>
        <v>#REF!</v>
      </c>
    </row>
    <row r="425" spans="1:42" ht="13.8" hidden="1" outlineLevel="1">
      <c r="A425" s="170"/>
      <c r="B425" s="17"/>
      <c r="C425" s="171"/>
      <c r="D425" s="24" t="s">
        <v>544</v>
      </c>
      <c r="E425" s="82" t="s">
        <v>189</v>
      </c>
      <c r="F425" s="93"/>
      <c r="G425" s="171"/>
      <c r="H425" s="204">
        <v>2055</v>
      </c>
      <c r="I425" s="166">
        <f t="shared" si="12"/>
        <v>4254</v>
      </c>
      <c r="J425" s="166">
        <f t="shared" si="13"/>
        <v>2199</v>
      </c>
      <c r="K425" s="167">
        <f>IF(SUM(法人!H425)=0,"",SUM(法人!H425)/1000)</f>
        <v>1596</v>
      </c>
      <c r="L425" s="168" t="str">
        <f>IF(SUM(地域!H425)=0,"",SUM(地域!H425)/1000)</f>
        <v/>
      </c>
      <c r="M425" s="168" t="str">
        <f>IF(SUM(相談!H425)=0,"",SUM(相談!H425)/1000)</f>
        <v/>
      </c>
      <c r="N425" s="168" t="str">
        <f>IF(SUM(相談!I425)=0,"",SUM(相談!I425)/1000)</f>
        <v/>
      </c>
      <c r="O425" s="168" t="str">
        <f>IF(SUM(相談!M425)=0,"",SUM(相談!M425)/1000)</f>
        <v/>
      </c>
      <c r="P425" s="168" t="str">
        <f>IF(SUM(相談!Q425)=0,"",SUM(相談!Q425)/1000)</f>
        <v/>
      </c>
      <c r="Q425" s="168" t="str">
        <f>IF(SUM(基金!H425)=0,"",SUM(基金!H425)/1000)</f>
        <v/>
      </c>
      <c r="R425" s="168" t="str">
        <f>IF(SUM(善銀!H425)=0,"",SUM(善銀!H425)/1000)</f>
        <v/>
      </c>
      <c r="S425" s="168" t="str">
        <f>IF(SUM(一般募金!H425)=0,"",SUM(一般募金!H425)/1000)</f>
        <v/>
      </c>
      <c r="T425" s="168" t="str">
        <f>IF(SUM(一般募金!I425)=0,"",SUM(一般募金!I425)/1000)</f>
        <v/>
      </c>
      <c r="U425" s="168" t="str">
        <f>IF(SUM(一般募金!K425)=0,"",SUM(一般募金!K425)/1000)</f>
        <v/>
      </c>
      <c r="V425" s="168" t="str">
        <f>IF(SUM(歳末募金!H425)=0,"",SUM(歳末募金!I425)/1000)</f>
        <v/>
      </c>
      <c r="W425" s="168" t="str">
        <f>IF(SUM(センター管理!H425)=0,"",SUM(センター管理!H425)/1000)</f>
        <v/>
      </c>
      <c r="X425" s="168" t="str">
        <f>IF(SUM(センター管理!I425)=0,"",SUM(センター管理!I425)/1000)</f>
        <v/>
      </c>
      <c r="Y425" s="168" t="str">
        <f>IF(SUM(センター管理!L425)=0,"",SUM(センター管理!L425)/1000)</f>
        <v/>
      </c>
      <c r="Z425" s="168" t="e">
        <f>IF(SUM(センター管理!#REF!)=0,"",SUM(センター管理!#REF!)/1000)</f>
        <v>#REF!</v>
      </c>
      <c r="AA425" s="168">
        <f>IF(SUM(居宅!H425)=0,"",SUM(居宅!H425)/1000)</f>
        <v>2658</v>
      </c>
      <c r="AB425" s="168">
        <f>IF(SUM(居宅!I425)=0,"",SUM(居宅!I425)/1000)</f>
        <v>2658</v>
      </c>
      <c r="AC425" s="168" t="str">
        <f>IF(SUM(居宅!L425)=0,"",SUM(居宅!L425)/1000)</f>
        <v/>
      </c>
      <c r="AD425" s="168" t="str">
        <f>IF(SUM(居宅!AB425)=0,"",SUM(居宅!AB425)/1000)</f>
        <v/>
      </c>
      <c r="AE425" s="168" t="str">
        <f>IF(SUM(居宅!AF425)=0,"",SUM(居宅!AF425)/1000)</f>
        <v/>
      </c>
      <c r="AF425" s="168" t="str">
        <f>IF(SUM(居宅!AP425)=0,"",SUM(居宅!AP425)/1000)</f>
        <v/>
      </c>
      <c r="AG425" s="168" t="str">
        <f>IF(SUM(居宅!AT425)=0,"",SUM(居宅!AT425)/1000)</f>
        <v/>
      </c>
      <c r="AH425" s="168" t="str">
        <f>IF(SUM(作業所!H425)=0,"",SUM(作業所!H425)/1000)</f>
        <v/>
      </c>
      <c r="AI425" s="168" t="str">
        <f>IF(SUM(作業所!I425)=0,"",SUM(作業所!I425)/1000)</f>
        <v/>
      </c>
      <c r="AJ425" s="168" t="str">
        <f>IF(SUM(作業所!K425)=0,"",SUM(作業所!K425)/1000)</f>
        <v/>
      </c>
      <c r="AK425" s="168" t="str">
        <f>IF(SUM(作業所!R425)=0,"",SUM(作業所!R425)/1000)</f>
        <v/>
      </c>
      <c r="AL425" s="621" t="str">
        <f>IF(SUM('市受託(公益)'!H425)=0,"",SUM('市受託(公益)'!H425)/1000)</f>
        <v/>
      </c>
      <c r="AM425" s="613" t="str">
        <f>IF(SUM('市受託(公益)'!I425)=0,"",SUM('市受託(公益)'!I425)/1000)</f>
        <v/>
      </c>
      <c r="AN425" s="184" t="str">
        <f>IF(SUM('市受託(公益)'!K425)=0,"",SUM('市受託(公益)'!K425)/1000)</f>
        <v/>
      </c>
      <c r="AO425" s="184" t="str">
        <f>IF(SUM('市受託(公益)'!M425)=0,"",SUM('市受託(公益)'!M425)/1000)</f>
        <v/>
      </c>
      <c r="AP425" s="184" t="e">
        <f>IF(SUM('市受託(公益)'!#REF!)=0,"",SUM('市受託(公益)'!#REF!)/1000)</f>
        <v>#REF!</v>
      </c>
    </row>
    <row r="426" spans="1:42" ht="13.8" hidden="1" outlineLevel="3">
      <c r="A426" s="170"/>
      <c r="F426" s="178" t="s">
        <v>850</v>
      </c>
      <c r="G426" s="43" t="s">
        <v>851</v>
      </c>
      <c r="H426" s="166">
        <v>459</v>
      </c>
      <c r="I426" s="166">
        <f t="shared" si="12"/>
        <v>2658</v>
      </c>
      <c r="J426" s="166">
        <f t="shared" si="13"/>
        <v>2199</v>
      </c>
      <c r="K426" s="167" t="str">
        <f>IF(SUM(法人!H426)=0,"",SUM(法人!H426)/1000)</f>
        <v/>
      </c>
      <c r="L426" s="168" t="str">
        <f>IF(SUM(地域!H426)=0,"",SUM(地域!H426)/1000)</f>
        <v/>
      </c>
      <c r="M426" s="168" t="str">
        <f>IF(SUM(相談!H426)=0,"",SUM(相談!H426)/1000)</f>
        <v/>
      </c>
      <c r="N426" s="168" t="str">
        <f>IF(SUM(相談!I426)=0,"",SUM(相談!I426)/1000)</f>
        <v/>
      </c>
      <c r="O426" s="168" t="str">
        <f>IF(SUM(相談!M426)=0,"",SUM(相談!M426)/1000)</f>
        <v/>
      </c>
      <c r="P426" s="168" t="str">
        <f>IF(SUM(相談!Q426)=0,"",SUM(相談!Q426)/1000)</f>
        <v/>
      </c>
      <c r="Q426" s="168" t="str">
        <f>IF(SUM(基金!H426)=0,"",SUM(基金!H426)/1000)</f>
        <v/>
      </c>
      <c r="R426" s="168" t="str">
        <f>IF(SUM(善銀!H426)=0,"",SUM(善銀!H426)/1000)</f>
        <v/>
      </c>
      <c r="S426" s="168" t="str">
        <f>IF(SUM(一般募金!H426)=0,"",SUM(一般募金!H426)/1000)</f>
        <v/>
      </c>
      <c r="T426" s="168" t="str">
        <f>IF(SUM(一般募金!I426)=0,"",SUM(一般募金!I426)/1000)</f>
        <v/>
      </c>
      <c r="U426" s="168" t="str">
        <f>IF(SUM(一般募金!K426)=0,"",SUM(一般募金!K426)/1000)</f>
        <v/>
      </c>
      <c r="V426" s="168" t="str">
        <f>IF(SUM(歳末募金!H426)=0,"",SUM(歳末募金!I426)/1000)</f>
        <v/>
      </c>
      <c r="W426" s="168" t="str">
        <f>IF(SUM(センター管理!H426)=0,"",SUM(センター管理!H426)/1000)</f>
        <v/>
      </c>
      <c r="X426" s="168" t="str">
        <f>IF(SUM(センター管理!I426)=0,"",SUM(センター管理!I426)/1000)</f>
        <v/>
      </c>
      <c r="Y426" s="168" t="str">
        <f>IF(SUM(センター管理!L426)=0,"",SUM(センター管理!L426)/1000)</f>
        <v/>
      </c>
      <c r="Z426" s="168" t="e">
        <f>IF(SUM(センター管理!#REF!)=0,"",SUM(センター管理!#REF!)/1000)</f>
        <v>#REF!</v>
      </c>
      <c r="AA426" s="168">
        <f>IF(SUM(居宅!H426)=0,"",SUM(居宅!H426)/1000)</f>
        <v>2658</v>
      </c>
      <c r="AB426" s="168">
        <f>IF(SUM(居宅!I426)=0,"",SUM(居宅!I426)/1000)</f>
        <v>2658</v>
      </c>
      <c r="AC426" s="168" t="str">
        <f>IF(SUM(居宅!L426)=0,"",SUM(居宅!L426)/1000)</f>
        <v/>
      </c>
      <c r="AD426" s="168" t="str">
        <f>IF(SUM(居宅!AB426)=0,"",SUM(居宅!AB426)/1000)</f>
        <v/>
      </c>
      <c r="AE426" s="168" t="str">
        <f>IF(SUM(居宅!AF426)=0,"",SUM(居宅!AF426)/1000)</f>
        <v/>
      </c>
      <c r="AF426" s="168" t="str">
        <f>IF(SUM(居宅!AP426)=0,"",SUM(居宅!AP426)/1000)</f>
        <v/>
      </c>
      <c r="AG426" s="168" t="str">
        <f>IF(SUM(居宅!AT426)=0,"",SUM(居宅!AT426)/1000)</f>
        <v/>
      </c>
      <c r="AH426" s="168" t="str">
        <f>IF(SUM(作業所!H426)=0,"",SUM(作業所!H426)/1000)</f>
        <v/>
      </c>
      <c r="AI426" s="168" t="str">
        <f>IF(SUM(作業所!I426)=0,"",SUM(作業所!I426)/1000)</f>
        <v/>
      </c>
      <c r="AJ426" s="168" t="str">
        <f>IF(SUM(作業所!K426)=0,"",SUM(作業所!K426)/1000)</f>
        <v/>
      </c>
      <c r="AK426" s="168" t="str">
        <f>IF(SUM(作業所!R426)=0,"",SUM(作業所!R426)/1000)</f>
        <v/>
      </c>
      <c r="AL426" s="621" t="str">
        <f>IF(SUM('市受託(公益)'!H426)=0,"",SUM('市受託(公益)'!H426)/1000)</f>
        <v/>
      </c>
      <c r="AM426" s="603"/>
      <c r="AN426" s="174"/>
      <c r="AO426" s="174"/>
      <c r="AP426" s="174"/>
    </row>
    <row r="427" spans="1:42" ht="13.8" hidden="1" outlineLevel="3">
      <c r="A427" s="170"/>
      <c r="F427" s="178" t="s">
        <v>706</v>
      </c>
      <c r="G427" s="43" t="s">
        <v>909</v>
      </c>
      <c r="H427" s="166">
        <v>1596</v>
      </c>
      <c r="I427" s="166">
        <f t="shared" si="12"/>
        <v>1596</v>
      </c>
      <c r="J427" s="166">
        <f t="shared" si="13"/>
        <v>0</v>
      </c>
      <c r="K427" s="167">
        <f>IF(SUM(法人!H427)=0,"",SUM(法人!H427)/1000)</f>
        <v>1596</v>
      </c>
      <c r="L427" s="168" t="str">
        <f>IF(SUM(地域!H427)=0,"",SUM(地域!H427)/1000)</f>
        <v/>
      </c>
      <c r="M427" s="168" t="str">
        <f>IF(SUM(相談!H427)=0,"",SUM(相談!H427)/1000)</f>
        <v/>
      </c>
      <c r="N427" s="168" t="str">
        <f>IF(SUM(相談!I427)=0,"",SUM(相談!I427)/1000)</f>
        <v/>
      </c>
      <c r="O427" s="168" t="str">
        <f>IF(SUM(相談!M427)=0,"",SUM(相談!M427)/1000)</f>
        <v/>
      </c>
      <c r="P427" s="168" t="str">
        <f>IF(SUM(相談!Q427)=0,"",SUM(相談!Q427)/1000)</f>
        <v/>
      </c>
      <c r="Q427" s="168" t="str">
        <f>IF(SUM(基金!H427)=0,"",SUM(基金!H427)/1000)</f>
        <v/>
      </c>
      <c r="R427" s="168" t="str">
        <f>IF(SUM(善銀!H427)=0,"",SUM(善銀!H427)/1000)</f>
        <v/>
      </c>
      <c r="S427" s="168" t="str">
        <f>IF(SUM(一般募金!H427)=0,"",SUM(一般募金!H427)/1000)</f>
        <v/>
      </c>
      <c r="T427" s="168" t="str">
        <f>IF(SUM(一般募金!I427)=0,"",SUM(一般募金!I427)/1000)</f>
        <v/>
      </c>
      <c r="U427" s="168" t="str">
        <f>IF(SUM(一般募金!K427)=0,"",SUM(一般募金!K427)/1000)</f>
        <v/>
      </c>
      <c r="V427" s="168" t="str">
        <f>IF(SUM(歳末募金!H427)=0,"",SUM(歳末募金!I427)/1000)</f>
        <v/>
      </c>
      <c r="W427" s="168" t="str">
        <f>IF(SUM(センター管理!H427)=0,"",SUM(センター管理!H427)/1000)</f>
        <v/>
      </c>
      <c r="X427" s="168" t="str">
        <f>IF(SUM(センター管理!I427)=0,"",SUM(センター管理!I427)/1000)</f>
        <v/>
      </c>
      <c r="Y427" s="168" t="str">
        <f>IF(SUM(センター管理!L427)=0,"",SUM(センター管理!L427)/1000)</f>
        <v/>
      </c>
      <c r="Z427" s="168" t="e">
        <f>IF(SUM(センター管理!#REF!)=0,"",SUM(センター管理!#REF!)/1000)</f>
        <v>#REF!</v>
      </c>
      <c r="AA427" s="168" t="str">
        <f>IF(SUM(居宅!H427)=0,"",SUM(居宅!H427)/1000)</f>
        <v/>
      </c>
      <c r="AB427" s="168" t="str">
        <f>IF(SUM(居宅!I427)=0,"",SUM(居宅!I427)/1000)</f>
        <v/>
      </c>
      <c r="AC427" s="168" t="str">
        <f>IF(SUM(居宅!L427)=0,"",SUM(居宅!L427)/1000)</f>
        <v/>
      </c>
      <c r="AD427" s="168" t="str">
        <f>IF(SUM(居宅!AB427)=0,"",SUM(居宅!AB427)/1000)</f>
        <v/>
      </c>
      <c r="AE427" s="168" t="str">
        <f>IF(SUM(居宅!AF427)=0,"",SUM(居宅!AF427)/1000)</f>
        <v/>
      </c>
      <c r="AF427" s="168" t="str">
        <f>IF(SUM(居宅!AP427)=0,"",SUM(居宅!AP427)/1000)</f>
        <v/>
      </c>
      <c r="AG427" s="168" t="str">
        <f>IF(SUM(居宅!AT427)=0,"",SUM(居宅!AT427)/1000)</f>
        <v/>
      </c>
      <c r="AH427" s="168" t="str">
        <f>IF(SUM(作業所!H427)=0,"",SUM(作業所!H427)/1000)</f>
        <v/>
      </c>
      <c r="AI427" s="168" t="str">
        <f>IF(SUM(作業所!I427)=0,"",SUM(作業所!I427)/1000)</f>
        <v/>
      </c>
      <c r="AJ427" s="168" t="str">
        <f>IF(SUM(作業所!K427)=0,"",SUM(作業所!K427)/1000)</f>
        <v/>
      </c>
      <c r="AK427" s="168" t="str">
        <f>IF(SUM(作業所!R427)=0,"",SUM(作業所!R427)/1000)</f>
        <v/>
      </c>
      <c r="AL427" s="621" t="str">
        <f>IF(SUM('市受託(公益)'!H427)=0,"",SUM('市受託(公益)'!H427)/1000)</f>
        <v/>
      </c>
      <c r="AM427" s="603"/>
      <c r="AN427" s="174"/>
      <c r="AO427" s="174"/>
      <c r="AP427" s="174"/>
    </row>
    <row r="428" spans="1:42" ht="13.8" hidden="1" outlineLevel="1">
      <c r="A428" s="170"/>
      <c r="B428" s="17"/>
      <c r="C428" s="171"/>
      <c r="D428" s="24" t="s">
        <v>975</v>
      </c>
      <c r="E428" s="82" t="s">
        <v>976</v>
      </c>
      <c r="F428" s="93"/>
      <c r="G428" s="171"/>
      <c r="H428" s="204">
        <v>2292</v>
      </c>
      <c r="I428" s="166">
        <v>0</v>
      </c>
      <c r="J428" s="166">
        <f t="shared" si="13"/>
        <v>-2292</v>
      </c>
      <c r="K428" s="167" t="str">
        <f>IF(SUM(法人!H431)=0,"",SUM(法人!H431)/1000)</f>
        <v/>
      </c>
      <c r="L428" s="168" t="str">
        <f>IF(SUM(地域!H431)=0,"",SUM(地域!H431)/1000)</f>
        <v/>
      </c>
      <c r="M428" s="168" t="str">
        <f>IF(SUM(相談!H431)=0,"",SUM(相談!H431)/1000)</f>
        <v/>
      </c>
      <c r="N428" s="168" t="str">
        <f>IF(SUM(相談!I431)=0,"",SUM(相談!I431)/1000)</f>
        <v/>
      </c>
      <c r="O428" s="168" t="str">
        <f>IF(SUM(相談!M431)=0,"",SUM(相談!M431)/1000)</f>
        <v/>
      </c>
      <c r="P428" s="168" t="str">
        <f>IF(SUM(相談!Q431)=0,"",SUM(相談!Q431)/1000)</f>
        <v/>
      </c>
      <c r="Q428" s="168" t="str">
        <f>IF(SUM(基金!H431)=0,"",SUM(基金!H431)/1000)</f>
        <v/>
      </c>
      <c r="R428" s="168" t="str">
        <f>IF(SUM(善銀!H431)=0,"",SUM(善銀!H431)/1000)</f>
        <v/>
      </c>
      <c r="S428" s="168" t="str">
        <f>IF(SUM(一般募金!H431)=0,"",SUM(一般募金!H431)/1000)</f>
        <v/>
      </c>
      <c r="T428" s="168" t="str">
        <f>IF(SUM(一般募金!I431)=0,"",SUM(一般募金!I431)/1000)</f>
        <v/>
      </c>
      <c r="U428" s="168" t="str">
        <f>IF(SUM(一般募金!K431)=0,"",SUM(一般募金!K431)/1000)</f>
        <v/>
      </c>
      <c r="V428" s="168" t="str">
        <f>IF(SUM(歳末募金!H431)=0,"",SUM(歳末募金!I431)/1000)</f>
        <v/>
      </c>
      <c r="W428" s="168" t="str">
        <f>IF(SUM(センター管理!H431)=0,"",SUM(センター管理!H431)/1000)</f>
        <v/>
      </c>
      <c r="X428" s="168" t="str">
        <f>IF(SUM(センター管理!I431)=0,"",SUM(センター管理!I431)/1000)</f>
        <v/>
      </c>
      <c r="Y428" s="168" t="str">
        <f>IF(SUM(センター管理!L431)=0,"",SUM(センター管理!L431)/1000)</f>
        <v/>
      </c>
      <c r="Z428" s="168" t="e">
        <f>IF(SUM(センター管理!#REF!)=0,"",SUM(センター管理!#REF!)/1000)</f>
        <v>#REF!</v>
      </c>
      <c r="AA428" s="168" t="str">
        <f>IF(SUM(居宅!H431)=0,"",SUM(居宅!H431)/1000)</f>
        <v/>
      </c>
      <c r="AB428" s="168" t="str">
        <f>IF(SUM(居宅!I431)=0,"",SUM(居宅!I431)/1000)</f>
        <v/>
      </c>
      <c r="AC428" s="168" t="str">
        <f>IF(SUM(居宅!L431)=0,"",SUM(居宅!L431)/1000)</f>
        <v/>
      </c>
      <c r="AD428" s="168" t="str">
        <f>IF(SUM(居宅!AB431)=0,"",SUM(居宅!AB431)/1000)</f>
        <v/>
      </c>
      <c r="AE428" s="168" t="str">
        <f>IF(SUM(居宅!AF431)=0,"",SUM(居宅!AF431)/1000)</f>
        <v/>
      </c>
      <c r="AF428" s="168" t="str">
        <f>IF(SUM(居宅!AP431)=0,"",SUM(居宅!AP431)/1000)</f>
        <v/>
      </c>
      <c r="AG428" s="168" t="str">
        <f>IF(SUM(居宅!AT431)=0,"",SUM(居宅!AT431)/1000)</f>
        <v/>
      </c>
      <c r="AH428" s="168" t="str">
        <f>IF(SUM(作業所!H431)=0,"",SUM(作業所!H431)/1000)</f>
        <v/>
      </c>
      <c r="AI428" s="168" t="str">
        <f>IF(SUM(作業所!I431)=0,"",SUM(作業所!I431)/1000)</f>
        <v/>
      </c>
      <c r="AJ428" s="168" t="str">
        <f>IF(SUM(作業所!K431)=0,"",SUM(作業所!K431)/1000)</f>
        <v/>
      </c>
      <c r="AK428" s="168" t="str">
        <f>IF(SUM(作業所!R431)=0,"",SUM(作業所!R431)/1000)</f>
        <v/>
      </c>
      <c r="AL428" s="621" t="str">
        <f>IF(SUM('市受託(公益)'!H431)=0,"",SUM('市受託(公益)'!H431)/1000)</f>
        <v/>
      </c>
      <c r="AM428" s="613" t="str">
        <f>IF(SUM('市受託(公益)'!I431)=0,"",SUM('市受託(公益)'!I431)/1000)</f>
        <v/>
      </c>
      <c r="AN428" s="184" t="str">
        <f>IF(SUM('市受託(公益)'!K431)=0,"",SUM('市受託(公益)'!K431)/1000)</f>
        <v/>
      </c>
      <c r="AO428" s="184" t="str">
        <f>IF(SUM('市受託(公益)'!M431)=0,"",SUM('市受託(公益)'!M431)/1000)</f>
        <v/>
      </c>
      <c r="AP428" s="184" t="e">
        <f>IF(SUM('市受託(公益)'!#REF!)=0,"",SUM('市受託(公益)'!#REF!)/1000)</f>
        <v>#REF!</v>
      </c>
    </row>
    <row r="429" spans="1:42" ht="13.8" hidden="1" outlineLevel="3">
      <c r="A429" s="170"/>
      <c r="F429" s="178" t="s">
        <v>850</v>
      </c>
      <c r="G429" s="43" t="s">
        <v>851</v>
      </c>
      <c r="H429" s="166">
        <v>2292</v>
      </c>
      <c r="I429" s="166">
        <v>0</v>
      </c>
      <c r="J429" s="166">
        <f t="shared" si="13"/>
        <v>-2292</v>
      </c>
      <c r="K429" s="167" t="str">
        <f>IF(SUM(法人!H432)=0,"",SUM(法人!H432)/1000)</f>
        <v/>
      </c>
      <c r="L429" s="168" t="str">
        <f>IF(SUM(地域!H432)=0,"",SUM(地域!H432)/1000)</f>
        <v/>
      </c>
      <c r="M429" s="168" t="str">
        <f>IF(SUM(相談!H432)=0,"",SUM(相談!H432)/1000)</f>
        <v/>
      </c>
      <c r="N429" s="168" t="str">
        <f>IF(SUM(相談!I432)=0,"",SUM(相談!I432)/1000)</f>
        <v/>
      </c>
      <c r="O429" s="168" t="str">
        <f>IF(SUM(相談!M432)=0,"",SUM(相談!M432)/1000)</f>
        <v/>
      </c>
      <c r="P429" s="168" t="str">
        <f>IF(SUM(相談!Q432)=0,"",SUM(相談!Q432)/1000)</f>
        <v/>
      </c>
      <c r="Q429" s="168" t="str">
        <f>IF(SUM(基金!H432)=0,"",SUM(基金!H432)/1000)</f>
        <v/>
      </c>
      <c r="R429" s="168" t="str">
        <f>IF(SUM(善銀!H432)=0,"",SUM(善銀!H432)/1000)</f>
        <v/>
      </c>
      <c r="S429" s="168" t="str">
        <f>IF(SUM(一般募金!H432)=0,"",SUM(一般募金!H432)/1000)</f>
        <v/>
      </c>
      <c r="T429" s="168" t="str">
        <f>IF(SUM(一般募金!I432)=0,"",SUM(一般募金!I432)/1000)</f>
        <v/>
      </c>
      <c r="U429" s="168" t="str">
        <f>IF(SUM(一般募金!K432)=0,"",SUM(一般募金!K432)/1000)</f>
        <v/>
      </c>
      <c r="V429" s="168" t="str">
        <f>IF(SUM(歳末募金!H432)=0,"",SUM(歳末募金!I432)/1000)</f>
        <v/>
      </c>
      <c r="W429" s="168" t="str">
        <f>IF(SUM(センター管理!H432)=0,"",SUM(センター管理!H432)/1000)</f>
        <v/>
      </c>
      <c r="X429" s="168" t="str">
        <f>IF(SUM(センター管理!I432)=0,"",SUM(センター管理!I432)/1000)</f>
        <v/>
      </c>
      <c r="Y429" s="168" t="str">
        <f>IF(SUM(センター管理!L432)=0,"",SUM(センター管理!L432)/1000)</f>
        <v/>
      </c>
      <c r="Z429" s="168" t="e">
        <f>IF(SUM(センター管理!#REF!)=0,"",SUM(センター管理!#REF!)/1000)</f>
        <v>#REF!</v>
      </c>
      <c r="AA429" s="168" t="str">
        <f>IF(SUM(居宅!H432)=0,"",SUM(居宅!H432)/1000)</f>
        <v/>
      </c>
      <c r="AB429" s="168" t="str">
        <f>IF(SUM(居宅!I432)=0,"",SUM(居宅!I432)/1000)</f>
        <v/>
      </c>
      <c r="AC429" s="168" t="str">
        <f>IF(SUM(居宅!L432)=0,"",SUM(居宅!L432)/1000)</f>
        <v/>
      </c>
      <c r="AD429" s="168" t="str">
        <f>IF(SUM(居宅!AB432)=0,"",SUM(居宅!AB432)/1000)</f>
        <v/>
      </c>
      <c r="AE429" s="168" t="str">
        <f>IF(SUM(居宅!AF432)=0,"",SUM(居宅!AF432)/1000)</f>
        <v/>
      </c>
      <c r="AF429" s="168" t="str">
        <f>IF(SUM(居宅!AP432)=0,"",SUM(居宅!AP432)/1000)</f>
        <v/>
      </c>
      <c r="AG429" s="168" t="str">
        <f>IF(SUM(居宅!AT432)=0,"",SUM(居宅!AT432)/1000)</f>
        <v/>
      </c>
      <c r="AH429" s="168" t="str">
        <f>IF(SUM(作業所!H432)=0,"",SUM(作業所!H432)/1000)</f>
        <v/>
      </c>
      <c r="AI429" s="168" t="str">
        <f>IF(SUM(作業所!I432)=0,"",SUM(作業所!I432)/1000)</f>
        <v/>
      </c>
      <c r="AJ429" s="168" t="str">
        <f>IF(SUM(作業所!K432)=0,"",SUM(作業所!K432)/1000)</f>
        <v/>
      </c>
      <c r="AK429" s="168" t="str">
        <f>IF(SUM(作業所!R432)=0,"",SUM(作業所!R432)/1000)</f>
        <v/>
      </c>
      <c r="AL429" s="621" t="str">
        <f>IF(SUM('市受託(公益)'!H432)=0,"",SUM('市受託(公益)'!H432)/1000)</f>
        <v/>
      </c>
      <c r="AM429" s="603"/>
      <c r="AN429" s="174"/>
      <c r="AO429" s="174"/>
      <c r="AP429" s="174"/>
    </row>
    <row r="430" spans="1:42" ht="13.8" hidden="1" outlineLevel="3">
      <c r="A430" s="170"/>
      <c r="F430" s="178" t="s">
        <v>977</v>
      </c>
      <c r="G430" s="43" t="s">
        <v>909</v>
      </c>
      <c r="H430" s="166"/>
      <c r="I430" s="166">
        <f t="shared" si="12"/>
        <v>29013</v>
      </c>
      <c r="J430" s="166" t="str">
        <f t="shared" si="13"/>
        <v xml:space="preserve"> </v>
      </c>
      <c r="K430" s="167">
        <f>IF(SUM(法人!H433)=0,"",SUM(法人!H433)/1000)</f>
        <v>11996</v>
      </c>
      <c r="L430" s="168">
        <f>IF(SUM(地域!H433)=0,"",SUM(地域!H433)/1000)</f>
        <v>540</v>
      </c>
      <c r="M430" s="168" t="str">
        <f>IF(SUM(相談!H433)=0,"",SUM(相談!H433)/1000)</f>
        <v/>
      </c>
      <c r="N430" s="168" t="str">
        <f>IF(SUM(相談!I433)=0,"",SUM(相談!I433)/1000)</f>
        <v/>
      </c>
      <c r="O430" s="168" t="str">
        <f>IF(SUM(相談!M433)=0,"",SUM(相談!M433)/1000)</f>
        <v/>
      </c>
      <c r="P430" s="168" t="str">
        <f>IF(SUM(相談!Q433)=0,"",SUM(相談!Q433)/1000)</f>
        <v/>
      </c>
      <c r="Q430" s="168">
        <f>IF(SUM(基金!H433)=0,"",SUM(基金!H433)/1000)</f>
        <v>240</v>
      </c>
      <c r="R430" s="168" t="str">
        <f>IF(SUM(善銀!H433)=0,"",SUM(善銀!H433)/1000)</f>
        <v/>
      </c>
      <c r="S430" s="168" t="str">
        <f>IF(SUM(一般募金!H433)=0,"",SUM(一般募金!H433)/1000)</f>
        <v/>
      </c>
      <c r="T430" s="168" t="str">
        <f>IF(SUM(一般募金!I433)=0,"",SUM(一般募金!I433)/1000)</f>
        <v/>
      </c>
      <c r="U430" s="168" t="str">
        <f>IF(SUM(一般募金!K433)=0,"",SUM(一般募金!K433)/1000)</f>
        <v/>
      </c>
      <c r="V430" s="168" t="str">
        <f>IF(SUM(歳末募金!H433)=0,"",SUM(歳末募金!I433)/1000)</f>
        <v/>
      </c>
      <c r="W430" s="168" t="str">
        <f>IF(SUM(センター管理!H433)=0,"",SUM(センター管理!H433)/1000)</f>
        <v/>
      </c>
      <c r="X430" s="168" t="str">
        <f>IF(SUM(センター管理!I433)=0,"",SUM(センター管理!I433)/1000)</f>
        <v/>
      </c>
      <c r="Y430" s="168" t="str">
        <f>IF(SUM(センター管理!L433)=0,"",SUM(センター管理!L433)/1000)</f>
        <v/>
      </c>
      <c r="Z430" s="168" t="e">
        <f>IF(SUM(センター管理!#REF!)=0,"",SUM(センター管理!#REF!)/1000)</f>
        <v>#REF!</v>
      </c>
      <c r="AA430" s="168">
        <f>IF(SUM(居宅!H433)=0,"",SUM(居宅!H433)/1000)</f>
        <v>8318</v>
      </c>
      <c r="AB430" s="168">
        <f>IF(SUM(居宅!I433)=0,"",SUM(居宅!I433)/1000)</f>
        <v>2658</v>
      </c>
      <c r="AC430" s="168">
        <f>IF(SUM(居宅!L433)=0,"",SUM(居宅!L433)/1000)</f>
        <v>3620</v>
      </c>
      <c r="AD430" s="168">
        <f>IF(SUM(居宅!AB433)=0,"",SUM(居宅!AB433)/1000)</f>
        <v>120</v>
      </c>
      <c r="AE430" s="168">
        <f>IF(SUM(居宅!AF433)=0,"",SUM(居宅!AF433)/1000)</f>
        <v>1920</v>
      </c>
      <c r="AF430" s="168" t="str">
        <f>IF(SUM(居宅!AP433)=0,"",SUM(居宅!AP433)/1000)</f>
        <v/>
      </c>
      <c r="AG430" s="168" t="str">
        <f>IF(SUM(居宅!AT433)=0,"",SUM(居宅!AT433)/1000)</f>
        <v/>
      </c>
      <c r="AH430" s="168">
        <f>IF(SUM(作業所!H433)=0,"",SUM(作業所!H433)/1000)</f>
        <v>7919</v>
      </c>
      <c r="AI430" s="168">
        <f>IF(SUM(作業所!I433)=0,"",SUM(作業所!I433)/1000)</f>
        <v>1128</v>
      </c>
      <c r="AJ430" s="168">
        <f>IF(SUM(作業所!K433)=0,"",SUM(作業所!K433)/1000)</f>
        <v>3791</v>
      </c>
      <c r="AK430" s="168">
        <f>IF(SUM(作業所!R433)=0,"",SUM(作業所!R433)/1000)</f>
        <v>3000</v>
      </c>
      <c r="AL430" s="621" t="str">
        <f>IF(SUM('市受託(公益)'!H433)=0,"",SUM('市受託(公益)'!H433)/1000)</f>
        <v/>
      </c>
      <c r="AM430" s="603"/>
      <c r="AN430" s="174"/>
      <c r="AO430" s="174"/>
      <c r="AP430" s="174"/>
    </row>
    <row r="431" spans="1:42" s="169" customFormat="1" ht="13.8" collapsed="1">
      <c r="A431" s="164"/>
      <c r="B431" s="14" t="s">
        <v>663</v>
      </c>
      <c r="C431" s="15" t="s">
        <v>190</v>
      </c>
      <c r="D431" s="16"/>
      <c r="E431" s="165"/>
      <c r="F431" s="176"/>
      <c r="G431" s="175"/>
      <c r="H431" s="193" t="s">
        <v>914</v>
      </c>
      <c r="I431" s="166" t="str">
        <f t="shared" si="12"/>
        <v/>
      </c>
      <c r="J431" s="166" t="str">
        <f t="shared" si="13"/>
        <v xml:space="preserve"> </v>
      </c>
      <c r="K431" s="167" t="str">
        <f>IF(SUM(法人!H431)=0,"",SUM(法人!H431)/1000)</f>
        <v/>
      </c>
      <c r="L431" s="168" t="str">
        <f>IF(SUM(地域!H431)=0,"",SUM(地域!H431)/1000)</f>
        <v/>
      </c>
      <c r="M431" s="168" t="str">
        <f>IF(SUM(相談!H431)=0,"",SUM(相談!H431)/1000)</f>
        <v/>
      </c>
      <c r="N431" s="168" t="str">
        <f>IF(SUM(相談!I431)=0,"",SUM(相談!I431)/1000)</f>
        <v/>
      </c>
      <c r="O431" s="168" t="str">
        <f>IF(SUM(相談!M431)=0,"",SUM(相談!M431)/1000)</f>
        <v/>
      </c>
      <c r="P431" s="168" t="str">
        <f>IF(SUM(相談!Q431)=0,"",SUM(相談!Q431)/1000)</f>
        <v/>
      </c>
      <c r="Q431" s="168" t="str">
        <f>IF(SUM(基金!H431)=0,"",SUM(基金!H431)/1000)</f>
        <v/>
      </c>
      <c r="R431" s="168" t="str">
        <f>IF(SUM(善銀!H431)=0,"",SUM(善銀!H431)/1000)</f>
        <v/>
      </c>
      <c r="S431" s="168" t="str">
        <f>IF(SUM(一般募金!H431)=0,"",SUM(一般募金!H431)/1000)</f>
        <v/>
      </c>
      <c r="T431" s="168" t="str">
        <f>IF(SUM(一般募金!I431)=0,"",SUM(一般募金!I431)/1000)</f>
        <v/>
      </c>
      <c r="U431" s="168" t="str">
        <f>IF(SUM(一般募金!K431)=0,"",SUM(一般募金!K431)/1000)</f>
        <v/>
      </c>
      <c r="V431" s="168" t="str">
        <f>IF(SUM(歳末募金!H431)=0,"",SUM(歳末募金!I431)/1000)</f>
        <v/>
      </c>
      <c r="W431" s="168" t="str">
        <f>IF(SUM(センター管理!H431)=0,"",SUM(センター管理!H431)/1000)</f>
        <v/>
      </c>
      <c r="X431" s="168" t="str">
        <f>IF(SUM(センター管理!I431)=0,"",SUM(センター管理!I431)/1000)</f>
        <v/>
      </c>
      <c r="Y431" s="168" t="str">
        <f>IF(SUM(センター管理!L431)=0,"",SUM(センター管理!L431)/1000)</f>
        <v/>
      </c>
      <c r="Z431" s="168" t="e">
        <f>IF(SUM(センター管理!#REF!)=0,"",SUM(センター管理!#REF!)/1000)</f>
        <v>#REF!</v>
      </c>
      <c r="AA431" s="168" t="str">
        <f>IF(SUM(居宅!H431)=0,"",SUM(居宅!H431)/1000)</f>
        <v/>
      </c>
      <c r="AB431" s="168" t="str">
        <f>IF(SUM(居宅!I431)=0,"",SUM(居宅!I431)/1000)</f>
        <v/>
      </c>
      <c r="AC431" s="168" t="str">
        <f>IF(SUM(居宅!L431)=0,"",SUM(居宅!L431)/1000)</f>
        <v/>
      </c>
      <c r="AD431" s="168" t="str">
        <f>IF(SUM(居宅!AB431)=0,"",SUM(居宅!AB431)/1000)</f>
        <v/>
      </c>
      <c r="AE431" s="168" t="str">
        <f>IF(SUM(居宅!AF431)=0,"",SUM(居宅!AF431)/1000)</f>
        <v/>
      </c>
      <c r="AF431" s="168" t="str">
        <f>IF(SUM(居宅!AP431)=0,"",SUM(居宅!AP431)/1000)</f>
        <v/>
      </c>
      <c r="AG431" s="168" t="str">
        <f>IF(SUM(居宅!AT431)=0,"",SUM(居宅!AT431)/1000)</f>
        <v/>
      </c>
      <c r="AH431" s="168" t="str">
        <f>IF(SUM(作業所!H431)=0,"",SUM(作業所!H431)/1000)</f>
        <v/>
      </c>
      <c r="AI431" s="168" t="str">
        <f>IF(SUM(作業所!I431)=0,"",SUM(作業所!I431)/1000)</f>
        <v/>
      </c>
      <c r="AJ431" s="168" t="str">
        <f>IF(SUM(作業所!K431)=0,"",SUM(作業所!K431)/1000)</f>
        <v/>
      </c>
      <c r="AK431" s="168" t="str">
        <f>IF(SUM(作業所!R431)=0,"",SUM(作業所!R431)/1000)</f>
        <v/>
      </c>
      <c r="AL431" s="621" t="str">
        <f>IF(SUM('市受託(公益)'!H431)=0,"",SUM('市受託(公益)'!H431)/1000)</f>
        <v/>
      </c>
      <c r="AM431" s="604" t="str">
        <f>IF(SUM('市受託(公益)'!I431)=0,"",SUM('市受託(公益)'!I431)/1000)</f>
        <v/>
      </c>
      <c r="AN431" s="173" t="str">
        <f>IF(SUM('市受託(公益)'!K431)=0,"",SUM('市受託(公益)'!K431)/1000)</f>
        <v/>
      </c>
      <c r="AO431" s="173" t="str">
        <f>IF(SUM('市受託(公益)'!M431)=0,"",SUM('市受託(公益)'!M431)/1000)</f>
        <v/>
      </c>
      <c r="AP431" s="173" t="e">
        <f>IF(SUM('市受託(公益)'!#REF!)=0,"",SUM('市受託(公益)'!#REF!)/1000)</f>
        <v>#REF!</v>
      </c>
    </row>
    <row r="432" spans="1:42" ht="13.8" hidden="1" outlineLevel="1">
      <c r="A432" s="170"/>
      <c r="D432" s="24" t="s">
        <v>664</v>
      </c>
      <c r="E432" s="87" t="s">
        <v>190</v>
      </c>
      <c r="F432" s="93"/>
      <c r="G432" s="171"/>
      <c r="H432" s="204" t="s">
        <v>914</v>
      </c>
      <c r="I432" s="204" t="str">
        <f t="shared" si="12"/>
        <v/>
      </c>
      <c r="J432" s="204" t="str">
        <f t="shared" si="13"/>
        <v xml:space="preserve"> </v>
      </c>
      <c r="K432" s="167" t="str">
        <f>IF(SUM(法人!H432)=0,"",SUM(法人!H432)/1000)</f>
        <v/>
      </c>
      <c r="L432" s="168" t="str">
        <f>IF(SUM(地域!H432)=0,"",SUM(地域!H432)/1000)</f>
        <v/>
      </c>
      <c r="M432" s="168" t="str">
        <f>IF(SUM(相談!H432)=0,"",SUM(相談!H432)/1000)</f>
        <v/>
      </c>
      <c r="N432" s="168" t="str">
        <f>IF(SUM(相談!I432)=0,"",SUM(相談!I432)/1000)</f>
        <v/>
      </c>
      <c r="O432" s="168" t="str">
        <f>IF(SUM(相談!M432)=0,"",SUM(相談!M432)/1000)</f>
        <v/>
      </c>
      <c r="P432" s="168" t="str">
        <f>IF(SUM(相談!Q432)=0,"",SUM(相談!Q432)/1000)</f>
        <v/>
      </c>
      <c r="Q432" s="168" t="str">
        <f>IF(SUM(基金!H432)=0,"",SUM(基金!H432)/1000)</f>
        <v/>
      </c>
      <c r="R432" s="168" t="str">
        <f>IF(SUM(善銀!H432)=0,"",SUM(善銀!H432)/1000)</f>
        <v/>
      </c>
      <c r="S432" s="168" t="str">
        <f>IF(SUM(一般募金!H432)=0,"",SUM(一般募金!H432)/1000)</f>
        <v/>
      </c>
      <c r="T432" s="168" t="str">
        <f>IF(SUM(一般募金!I432)=0,"",SUM(一般募金!I432)/1000)</f>
        <v/>
      </c>
      <c r="U432" s="168" t="str">
        <f>IF(SUM(一般募金!K432)=0,"",SUM(一般募金!K432)/1000)</f>
        <v/>
      </c>
      <c r="V432" s="168" t="str">
        <f>IF(SUM(歳末募金!H432)=0,"",SUM(歳末募金!I432)/1000)</f>
        <v/>
      </c>
      <c r="W432" s="168" t="str">
        <f>IF(SUM(センター管理!H432)=0,"",SUM(センター管理!H432)/1000)</f>
        <v/>
      </c>
      <c r="X432" s="168" t="str">
        <f>IF(SUM(センター管理!I432)=0,"",SUM(センター管理!I432)/1000)</f>
        <v/>
      </c>
      <c r="Y432" s="168" t="str">
        <f>IF(SUM(センター管理!L432)=0,"",SUM(センター管理!L432)/1000)</f>
        <v/>
      </c>
      <c r="Z432" s="168" t="e">
        <f>IF(SUM(センター管理!#REF!)=0,"",SUM(センター管理!#REF!)/1000)</f>
        <v>#REF!</v>
      </c>
      <c r="AA432" s="168" t="str">
        <f>IF(SUM(居宅!H432)=0,"",SUM(居宅!H432)/1000)</f>
        <v/>
      </c>
      <c r="AB432" s="168" t="str">
        <f>IF(SUM(居宅!I432)=0,"",SUM(居宅!I432)/1000)</f>
        <v/>
      </c>
      <c r="AC432" s="168" t="str">
        <f>IF(SUM(居宅!L432)=0,"",SUM(居宅!L432)/1000)</f>
        <v/>
      </c>
      <c r="AD432" s="168" t="str">
        <f>IF(SUM(居宅!AB432)=0,"",SUM(居宅!AB432)/1000)</f>
        <v/>
      </c>
      <c r="AE432" s="168" t="str">
        <f>IF(SUM(居宅!AF432)=0,"",SUM(居宅!AF432)/1000)</f>
        <v/>
      </c>
      <c r="AF432" s="168" t="str">
        <f>IF(SUM(居宅!AP432)=0,"",SUM(居宅!AP432)/1000)</f>
        <v/>
      </c>
      <c r="AG432" s="168" t="str">
        <f>IF(SUM(居宅!AT432)=0,"",SUM(居宅!AT432)/1000)</f>
        <v/>
      </c>
      <c r="AH432" s="168" t="str">
        <f>IF(SUM(作業所!H432)=0,"",SUM(作業所!H432)/1000)</f>
        <v/>
      </c>
      <c r="AI432" s="168" t="str">
        <f>IF(SUM(作業所!I432)=0,"",SUM(作業所!I432)/1000)</f>
        <v/>
      </c>
      <c r="AJ432" s="168" t="str">
        <f>IF(SUM(作業所!K432)=0,"",SUM(作業所!K432)/1000)</f>
        <v/>
      </c>
      <c r="AK432" s="168" t="str">
        <f>IF(SUM(作業所!R432)=0,"",SUM(作業所!R432)/1000)</f>
        <v/>
      </c>
      <c r="AL432" s="621" t="str">
        <f>IF(SUM('市受託(公益)'!H432)=0,"",SUM('市受託(公益)'!H432)/1000)</f>
        <v/>
      </c>
      <c r="AM432" s="613" t="str">
        <f>IF(SUM('市受託(公益)'!I432)=0,"",SUM('市受託(公益)'!I432)/1000)</f>
        <v/>
      </c>
      <c r="AN432" s="184" t="str">
        <f>IF(SUM('市受託(公益)'!K432)=0,"",SUM('市受託(公益)'!K432)/1000)</f>
        <v/>
      </c>
      <c r="AO432" s="184" t="str">
        <f>IF(SUM('市受託(公益)'!M432)=0,"",SUM('市受託(公益)'!M432)/1000)</f>
        <v/>
      </c>
      <c r="AP432" s="184" t="e">
        <f>IF(SUM('市受託(公益)'!#REF!)=0,"",SUM('市受託(公益)'!#REF!)/1000)</f>
        <v>#REF!</v>
      </c>
    </row>
    <row r="433" spans="1:42" s="189" customFormat="1" ht="14.4" thickBot="1">
      <c r="A433" s="577" t="s">
        <v>192</v>
      </c>
      <c r="B433" s="578"/>
      <c r="C433" s="579"/>
      <c r="D433" s="580"/>
      <c r="E433" s="579"/>
      <c r="F433" s="578"/>
      <c r="G433" s="579"/>
      <c r="H433" s="185">
        <v>16625</v>
      </c>
      <c r="I433" s="185">
        <f t="shared" si="12"/>
        <v>29013</v>
      </c>
      <c r="J433" s="185">
        <f t="shared" si="13"/>
        <v>12388</v>
      </c>
      <c r="K433" s="186">
        <f>IF(SUM(法人!H433)=0,"",SUM(法人!H433)/1000)</f>
        <v>11996</v>
      </c>
      <c r="L433" s="187">
        <f>IF(SUM(地域!H433)=0,"",SUM(地域!H433)/1000)</f>
        <v>540</v>
      </c>
      <c r="M433" s="187" t="str">
        <f>IF(SUM(相談!H433)=0,"",SUM(相談!H433)/1000)</f>
        <v/>
      </c>
      <c r="N433" s="596" t="str">
        <f>IF(SUM(相談!I433)=0,"",SUM(相談!I433)/1000)</f>
        <v/>
      </c>
      <c r="O433" s="596" t="str">
        <f>IF(SUM(相談!M433)=0,"",SUM(相談!M433)/1000)</f>
        <v/>
      </c>
      <c r="P433" s="596" t="str">
        <f>IF(SUM(相談!Q433)=0,"",SUM(相談!Q433)/1000)</f>
        <v/>
      </c>
      <c r="Q433" s="187">
        <f>IF(SUM(基金!H433)=0,"",SUM(基金!H433)/1000)</f>
        <v>240</v>
      </c>
      <c r="R433" s="187" t="str">
        <f>IF(SUM(善銀!H433)=0,"",SUM(善銀!H433)/1000)</f>
        <v/>
      </c>
      <c r="S433" s="187" t="str">
        <f>IF(SUM(一般募金!H433)=0,"",SUM(一般募金!H433)/1000)</f>
        <v/>
      </c>
      <c r="T433" s="596" t="str">
        <f>IF(SUM(一般募金!I433)=0,"",SUM(一般募金!I433)/1000)</f>
        <v/>
      </c>
      <c r="U433" s="596" t="str">
        <f>IF(SUM(一般募金!K433)=0,"",SUM(一般募金!K433)/1000)</f>
        <v/>
      </c>
      <c r="V433" s="187" t="str">
        <f>IF(SUM(歳末募金!H433)=0,"",SUM(歳末募金!I433)/1000)</f>
        <v/>
      </c>
      <c r="W433" s="187" t="str">
        <f>IF(SUM(センター管理!H433)=0,"",SUM(センター管理!H433)/1000)</f>
        <v/>
      </c>
      <c r="X433" s="596" t="str">
        <f>IF(SUM(センター管理!I433)=0,"",SUM(センター管理!I433)/1000)</f>
        <v/>
      </c>
      <c r="Y433" s="596" t="str">
        <f>IF(SUM(センター管理!L433)=0,"",SUM(センター管理!L433)/1000)</f>
        <v/>
      </c>
      <c r="Z433" s="596" t="e">
        <f>IF(SUM(センター管理!#REF!)=0,"",SUM(センター管理!#REF!)/1000)</f>
        <v>#REF!</v>
      </c>
      <c r="AA433" s="187">
        <f>IF(SUM(居宅!H433)=0,"",SUM(居宅!H433)/1000)</f>
        <v>8318</v>
      </c>
      <c r="AB433" s="596">
        <f>IF(SUM(居宅!I433)=0,"",SUM(居宅!I433)/1000)</f>
        <v>2658</v>
      </c>
      <c r="AC433" s="596">
        <f>IF(SUM(居宅!L433)=0,"",SUM(居宅!L433)/1000)</f>
        <v>3620</v>
      </c>
      <c r="AD433" s="596">
        <f>IF(SUM(居宅!AB433)=0,"",SUM(居宅!AB433)/1000)</f>
        <v>120</v>
      </c>
      <c r="AE433" s="596">
        <f>IF(SUM(居宅!AF433)=0,"",SUM(居宅!AF433)/1000)</f>
        <v>1920</v>
      </c>
      <c r="AF433" s="596" t="str">
        <f>IF(SUM(居宅!AP433)=0,"",SUM(居宅!AP433)/1000)</f>
        <v/>
      </c>
      <c r="AG433" s="596" t="str">
        <f>IF(SUM(居宅!AT433)=0,"",SUM(居宅!AT433)/1000)</f>
        <v/>
      </c>
      <c r="AH433" s="187">
        <f>IF(SUM(作業所!H433)=0,"",SUM(作業所!H433)/1000)</f>
        <v>7919</v>
      </c>
      <c r="AI433" s="596">
        <f>IF(SUM(作業所!I433)=0,"",SUM(作業所!I433)/1000)</f>
        <v>1128</v>
      </c>
      <c r="AJ433" s="596">
        <f>IF(SUM(作業所!K433)=0,"",SUM(作業所!K433)/1000)</f>
        <v>3791</v>
      </c>
      <c r="AK433" s="596">
        <f>IF(SUM(作業所!R433)=0,"",SUM(作業所!R433)/1000)</f>
        <v>3000</v>
      </c>
      <c r="AL433" s="622" t="str">
        <f>IF(SUM('市受託(公益)'!H433)=0,"",SUM('市受託(公益)'!H433)/1000)</f>
        <v/>
      </c>
      <c r="AM433" s="609" t="str">
        <f>IF(SUM('市受託(公益)'!I433)=0,"",SUM('市受託(公益)'!I433)/1000)</f>
        <v/>
      </c>
      <c r="AN433" s="196" t="str">
        <f>IF(SUM('市受託(公益)'!K433)=0,"",SUM('市受託(公益)'!K433)/1000)</f>
        <v/>
      </c>
      <c r="AO433" s="196" t="str">
        <f>IF(SUM('市受託(公益)'!M433)=0,"",SUM('市受託(公益)'!M433)/1000)</f>
        <v/>
      </c>
      <c r="AP433" s="196" t="e">
        <f>IF(SUM('市受託(公益)'!#REF!)=0,"",SUM('市受託(公益)'!#REF!)/1000)</f>
        <v>#REF!</v>
      </c>
    </row>
    <row r="434" spans="1:42" s="189" customFormat="1" ht="14.4" thickBot="1">
      <c r="A434" s="577" t="s">
        <v>193</v>
      </c>
      <c r="B434" s="578"/>
      <c r="C434" s="579"/>
      <c r="D434" s="580"/>
      <c r="E434" s="579"/>
      <c r="F434" s="578"/>
      <c r="G434" s="579"/>
      <c r="H434" s="597">
        <v>-10671</v>
      </c>
      <c r="I434" s="185">
        <f t="shared" si="12"/>
        <v>-29013</v>
      </c>
      <c r="J434" s="185">
        <f t="shared" si="13"/>
        <v>-18342</v>
      </c>
      <c r="K434" s="186">
        <f>IF(SUM(法人!H434)=0,"",SUM(法人!H434)/1000)</f>
        <v>-11996</v>
      </c>
      <c r="L434" s="187">
        <f>IF(SUM(地域!H434)=0,"",SUM(地域!H434)/1000)</f>
        <v>-540</v>
      </c>
      <c r="M434" s="187" t="str">
        <f>IF(SUM(相談!H434)=0,"",SUM(相談!H434)/1000)</f>
        <v/>
      </c>
      <c r="N434" s="187" t="str">
        <f>IF(SUM(相談!I434)=0,"",SUM(相談!I434)/1000)</f>
        <v/>
      </c>
      <c r="O434" s="187" t="str">
        <f>IF(SUM(相談!M434)=0,"",SUM(相談!M434)/1000)</f>
        <v/>
      </c>
      <c r="P434" s="187" t="str">
        <f>IF(SUM(相談!Q434)=0,"",SUM(相談!Q434)/1000)</f>
        <v/>
      </c>
      <c r="Q434" s="187">
        <f>IF(SUM(基金!H434)=0,"",SUM(基金!H434)/1000)</f>
        <v>-240</v>
      </c>
      <c r="R434" s="187" t="str">
        <f>IF(SUM(善銀!H434)=0,"",SUM(善銀!H434)/1000)</f>
        <v/>
      </c>
      <c r="S434" s="187" t="str">
        <f>IF(SUM(一般募金!H434)=0,"",SUM(一般募金!H434)/1000)</f>
        <v/>
      </c>
      <c r="T434" s="187" t="str">
        <f>IF(SUM(一般募金!I434)=0,"",SUM(一般募金!I434)/1000)</f>
        <v/>
      </c>
      <c r="U434" s="187" t="str">
        <f>IF(SUM(一般募金!K434)=0,"",SUM(一般募金!K434)/1000)</f>
        <v/>
      </c>
      <c r="V434" s="187" t="str">
        <f>IF(SUM(歳末募金!H434)=0,"",SUM(歳末募金!I434)/1000)</f>
        <v/>
      </c>
      <c r="W434" s="187" t="str">
        <f>IF(SUM(センター管理!H434)=0,"",SUM(センター管理!H434)/1000)</f>
        <v/>
      </c>
      <c r="X434" s="187" t="str">
        <f>IF(SUM(センター管理!I434)=0,"",SUM(センター管理!I434)/1000)</f>
        <v/>
      </c>
      <c r="Y434" s="187" t="str">
        <f>IF(SUM(センター管理!L434)=0,"",SUM(センター管理!L434)/1000)</f>
        <v/>
      </c>
      <c r="Z434" s="187" t="e">
        <f>IF(SUM(センター管理!#REF!)=0,"",SUM(センター管理!#REF!)/1000)</f>
        <v>#REF!</v>
      </c>
      <c r="AA434" s="187">
        <f>IF(SUM(居宅!H434)=0,"",SUM(居宅!H434)/1000)</f>
        <v>-8318</v>
      </c>
      <c r="AB434" s="187">
        <f>IF(SUM(居宅!I434)=0,"",SUM(居宅!I434)/1000)</f>
        <v>-2658</v>
      </c>
      <c r="AC434" s="187">
        <f>IF(SUM(居宅!L434)=0,"",SUM(居宅!L434)/1000)</f>
        <v>-3620</v>
      </c>
      <c r="AD434" s="187">
        <f>IF(SUM(居宅!AB434)=0,"",SUM(居宅!AB434)/1000)</f>
        <v>-120</v>
      </c>
      <c r="AE434" s="187">
        <f>IF(SUM(居宅!AF434)=0,"",SUM(居宅!AF434)/1000)</f>
        <v>-1920</v>
      </c>
      <c r="AF434" s="187" t="str">
        <f>IF(SUM(居宅!AP434)=0,"",SUM(居宅!AP434)/1000)</f>
        <v/>
      </c>
      <c r="AG434" s="187" t="str">
        <f>IF(SUM(居宅!AT434)=0,"",SUM(居宅!AT434)/1000)</f>
        <v/>
      </c>
      <c r="AH434" s="187">
        <f>IF(SUM(作業所!H434)=0,"",SUM(作業所!H434)/1000)</f>
        <v>-7919</v>
      </c>
      <c r="AI434" s="187">
        <f>IF(SUM(作業所!I434)=0,"",SUM(作業所!I434)/1000)</f>
        <v>-1128</v>
      </c>
      <c r="AJ434" s="187">
        <f>IF(SUM(作業所!K434)=0,"",SUM(作業所!K434)/1000)</f>
        <v>-3791</v>
      </c>
      <c r="AK434" s="187">
        <f>IF(SUM(作業所!R434)=0,"",SUM(作業所!R434)/1000)</f>
        <v>-3000</v>
      </c>
      <c r="AL434" s="622" t="str">
        <f>IF(SUM('市受託(公益)'!H434)=0,"",SUM('市受託(公益)'!H434)/1000)</f>
        <v/>
      </c>
      <c r="AM434" s="610" t="str">
        <f>IF(SUM('市受託(公益)'!I434)=0,"",SUM('市受託(公益)'!I434)/1000)</f>
        <v/>
      </c>
      <c r="AN434" s="198" t="str">
        <f>IF(SUM('市受託(公益)'!K434)=0,"",SUM('市受託(公益)'!K434)/1000)</f>
        <v/>
      </c>
      <c r="AO434" s="198" t="str">
        <f>IF(SUM('市受託(公益)'!M434)=0,"",SUM('市受託(公益)'!M434)/1000)</f>
        <v/>
      </c>
      <c r="AP434" s="198" t="e">
        <f>IF(SUM('市受託(公益)'!#REF!)=0,"",SUM('市受託(公益)'!#REF!)/1000)</f>
        <v>#REF!</v>
      </c>
    </row>
    <row r="435" spans="1:42" s="169" customFormat="1" ht="13.8">
      <c r="A435" s="2" t="s">
        <v>194</v>
      </c>
      <c r="B435" s="34"/>
      <c r="C435" s="199"/>
      <c r="D435" s="45"/>
      <c r="E435" s="199"/>
      <c r="F435" s="34"/>
      <c r="G435" s="199"/>
      <c r="H435" s="206" t="s">
        <v>914</v>
      </c>
      <c r="I435" s="206" t="str">
        <f t="shared" si="12"/>
        <v/>
      </c>
      <c r="J435" s="206" t="str">
        <f t="shared" si="13"/>
        <v xml:space="preserve"> </v>
      </c>
      <c r="K435" s="594" t="str">
        <f>IF(SUM(法人!H435)=0,"",SUM(法人!H435)/1000)</f>
        <v/>
      </c>
      <c r="L435" s="200" t="str">
        <f>IF(SUM(地域!H435)=0,"",SUM(地域!H435)/1000)</f>
        <v/>
      </c>
      <c r="M435" s="200" t="str">
        <f>IF(SUM(相談!H435)=0,"",SUM(相談!H435)/1000)</f>
        <v/>
      </c>
      <c r="N435" s="595" t="str">
        <f>IF(SUM(相談!I435)=0,"",SUM(相談!I435)/1000)</f>
        <v/>
      </c>
      <c r="O435" s="595" t="str">
        <f>IF(SUM(相談!M435)=0,"",SUM(相談!M435)/1000)</f>
        <v/>
      </c>
      <c r="P435" s="595" t="str">
        <f>IF(SUM(相談!Q435)=0,"",SUM(相談!Q435)/1000)</f>
        <v/>
      </c>
      <c r="Q435" s="200" t="str">
        <f>IF(SUM(基金!H435)=0,"",SUM(基金!H435)/1000)</f>
        <v/>
      </c>
      <c r="R435" s="200" t="str">
        <f>IF(SUM(善銀!H435)=0,"",SUM(善銀!H435)/1000)</f>
        <v/>
      </c>
      <c r="S435" s="200" t="str">
        <f>IF(SUM(一般募金!H435)=0,"",SUM(一般募金!H435)/1000)</f>
        <v/>
      </c>
      <c r="T435" s="595" t="str">
        <f>IF(SUM(一般募金!I435)=0,"",SUM(一般募金!I435)/1000)</f>
        <v/>
      </c>
      <c r="U435" s="595" t="str">
        <f>IF(SUM(一般募金!K435)=0,"",SUM(一般募金!K435)/1000)</f>
        <v/>
      </c>
      <c r="V435" s="200" t="str">
        <f>IF(SUM(歳末募金!H435)=0,"",SUM(歳末募金!I435)/1000)</f>
        <v/>
      </c>
      <c r="W435" s="200" t="str">
        <f>IF(SUM(センター管理!H435)=0,"",SUM(センター管理!H435)/1000)</f>
        <v/>
      </c>
      <c r="X435" s="595" t="str">
        <f>IF(SUM(センター管理!I435)=0,"",SUM(センター管理!I435)/1000)</f>
        <v/>
      </c>
      <c r="Y435" s="595" t="str">
        <f>IF(SUM(センター管理!L435)=0,"",SUM(センター管理!L435)/1000)</f>
        <v/>
      </c>
      <c r="Z435" s="595" t="e">
        <f>IF(SUM(センター管理!#REF!)=0,"",SUM(センター管理!#REF!)/1000)</f>
        <v>#REF!</v>
      </c>
      <c r="AA435" s="200" t="str">
        <f>IF(SUM(居宅!H435)=0,"",SUM(居宅!H435)/1000)</f>
        <v/>
      </c>
      <c r="AB435" s="595" t="str">
        <f>IF(SUM(居宅!I435)=0,"",SUM(居宅!I435)/1000)</f>
        <v/>
      </c>
      <c r="AC435" s="595" t="str">
        <f>IF(SUM(居宅!L435)=0,"",SUM(居宅!L435)/1000)</f>
        <v/>
      </c>
      <c r="AD435" s="595" t="str">
        <f>IF(SUM(居宅!AB435)=0,"",SUM(居宅!AB435)/1000)</f>
        <v/>
      </c>
      <c r="AE435" s="595" t="str">
        <f>IF(SUM(居宅!AF435)=0,"",SUM(居宅!AF435)/1000)</f>
        <v/>
      </c>
      <c r="AF435" s="595" t="str">
        <f>IF(SUM(居宅!AP435)=0,"",SUM(居宅!AP435)/1000)</f>
        <v/>
      </c>
      <c r="AG435" s="595" t="str">
        <f>IF(SUM(居宅!AT435)=0,"",SUM(居宅!AT435)/1000)</f>
        <v/>
      </c>
      <c r="AH435" s="200" t="str">
        <f>IF(SUM(作業所!H435)=0,"",SUM(作業所!H435)/1000)</f>
        <v/>
      </c>
      <c r="AI435" s="595" t="str">
        <f>IF(SUM(作業所!I435)=0,"",SUM(作業所!I435)/1000)</f>
        <v/>
      </c>
      <c r="AJ435" s="595" t="str">
        <f>IF(SUM(作業所!K435)=0,"",SUM(作業所!K435)/1000)</f>
        <v/>
      </c>
      <c r="AK435" s="595" t="str">
        <f>IF(SUM(作業所!R435)=0,"",SUM(作業所!R435)/1000)</f>
        <v/>
      </c>
      <c r="AL435" s="624" t="str">
        <f>IF(SUM('市受託(公益)'!H435)=0,"",SUM('市受託(公益)'!H435)/1000)</f>
        <v/>
      </c>
      <c r="AM435" s="611" t="str">
        <f>IF(SUM('市受託(公益)'!I435)=0,"",SUM('市受託(公益)'!I435)/1000)</f>
        <v/>
      </c>
      <c r="AN435" s="200" t="str">
        <f>IF(SUM('市受託(公益)'!K435)=0,"",SUM('市受託(公益)'!K435)/1000)</f>
        <v/>
      </c>
      <c r="AO435" s="200" t="str">
        <f>IF(SUM('市受託(公益)'!M435)=0,"",SUM('市受託(公益)'!M435)/1000)</f>
        <v/>
      </c>
      <c r="AP435" s="200" t="e">
        <f>IF(SUM('市受託(公益)'!#REF!)=0,"",SUM('市受託(公益)'!#REF!)/1000)</f>
        <v>#REF!</v>
      </c>
    </row>
    <row r="436" spans="1:42" s="169" customFormat="1" ht="13.8" collapsed="1">
      <c r="A436" s="164"/>
      <c r="B436" s="14" t="s">
        <v>545</v>
      </c>
      <c r="C436" s="15" t="s">
        <v>197</v>
      </c>
      <c r="D436" s="18"/>
      <c r="E436" s="175"/>
      <c r="F436" s="176"/>
      <c r="G436" s="175"/>
      <c r="H436" s="193">
        <v>286116</v>
      </c>
      <c r="I436" s="166">
        <f t="shared" si="12"/>
        <v>46337</v>
      </c>
      <c r="J436" s="166">
        <f t="shared" si="13"/>
        <v>-239779</v>
      </c>
      <c r="K436" s="167">
        <f>IF(SUM(法人!H436)=0,"",SUM(法人!H436)/1000)</f>
        <v>43984</v>
      </c>
      <c r="L436" s="168" t="str">
        <f>IF(SUM(地域!H436)=0,"",SUM(地域!H436)/1000)</f>
        <v/>
      </c>
      <c r="M436" s="168" t="str">
        <f>IF(SUM(相談!H436)=0,"",SUM(相談!H436)/1000)</f>
        <v/>
      </c>
      <c r="N436" s="168" t="str">
        <f>IF(SUM(相談!I436)=0,"",SUM(相談!I436)/1000)</f>
        <v/>
      </c>
      <c r="O436" s="168" t="str">
        <f>IF(SUM(相談!M436)=0,"",SUM(相談!M436)/1000)</f>
        <v/>
      </c>
      <c r="P436" s="168" t="str">
        <f>IF(SUM(相談!Q436)=0,"",SUM(相談!Q436)/1000)</f>
        <v/>
      </c>
      <c r="Q436" s="168">
        <f>IF(SUM(基金!H436)=0,"",SUM(基金!H436)/1000)</f>
        <v>2353</v>
      </c>
      <c r="R436" s="168" t="str">
        <f>IF(SUM(善銀!H436)=0,"",SUM(善銀!H436)/1000)</f>
        <v/>
      </c>
      <c r="S436" s="168" t="str">
        <f>IF(SUM(一般募金!H436)=0,"",SUM(一般募金!H436)/1000)</f>
        <v/>
      </c>
      <c r="T436" s="168" t="str">
        <f>IF(SUM(一般募金!I436)=0,"",SUM(一般募金!I436)/1000)</f>
        <v/>
      </c>
      <c r="U436" s="168" t="str">
        <f>IF(SUM(一般募金!K436)=0,"",SUM(一般募金!K436)/1000)</f>
        <v/>
      </c>
      <c r="V436" s="168" t="str">
        <f>IF(SUM(歳末募金!H436)=0,"",SUM(歳末募金!I436)/1000)</f>
        <v/>
      </c>
      <c r="W436" s="168" t="str">
        <f>IF(SUM(センター管理!H436)=0,"",SUM(センター管理!H436)/1000)</f>
        <v/>
      </c>
      <c r="X436" s="168" t="str">
        <f>IF(SUM(センター管理!I436)=0,"",SUM(センター管理!I436)/1000)</f>
        <v/>
      </c>
      <c r="Y436" s="168" t="str">
        <f>IF(SUM(センター管理!L436)=0,"",SUM(センター管理!L436)/1000)</f>
        <v/>
      </c>
      <c r="Z436" s="168" t="e">
        <f>IF(SUM(センター管理!#REF!)=0,"",SUM(センター管理!#REF!)/1000)</f>
        <v>#REF!</v>
      </c>
      <c r="AA436" s="168" t="str">
        <f>IF(SUM(居宅!H436)=0,"",SUM(居宅!H436)/1000)</f>
        <v/>
      </c>
      <c r="AB436" s="168" t="str">
        <f>IF(SUM(居宅!I436)=0,"",SUM(居宅!I436)/1000)</f>
        <v/>
      </c>
      <c r="AC436" s="168" t="str">
        <f>IF(SUM(居宅!L436)=0,"",SUM(居宅!L436)/1000)</f>
        <v/>
      </c>
      <c r="AD436" s="168" t="str">
        <f>IF(SUM(居宅!AB436)=0,"",SUM(居宅!AB436)/1000)</f>
        <v/>
      </c>
      <c r="AE436" s="168" t="str">
        <f>IF(SUM(居宅!AF436)=0,"",SUM(居宅!AF436)/1000)</f>
        <v/>
      </c>
      <c r="AF436" s="168" t="str">
        <f>IF(SUM(居宅!AP436)=0,"",SUM(居宅!AP436)/1000)</f>
        <v/>
      </c>
      <c r="AG436" s="168" t="str">
        <f>IF(SUM(居宅!AT436)=0,"",SUM(居宅!AT436)/1000)</f>
        <v/>
      </c>
      <c r="AH436" s="168" t="str">
        <f>IF(SUM(作業所!H436)=0,"",SUM(作業所!H436)/1000)</f>
        <v/>
      </c>
      <c r="AI436" s="168" t="str">
        <f>IF(SUM(作業所!I436)=0,"",SUM(作業所!I436)/1000)</f>
        <v/>
      </c>
      <c r="AJ436" s="168" t="str">
        <f>IF(SUM(作業所!K436)=0,"",SUM(作業所!K436)/1000)</f>
        <v/>
      </c>
      <c r="AK436" s="168" t="str">
        <f>IF(SUM(作業所!R436)=0,"",SUM(作業所!R436)/1000)</f>
        <v/>
      </c>
      <c r="AL436" s="621" t="str">
        <f>IF(SUM('市受託(公益)'!H436)=0,"",SUM('市受託(公益)'!H436)/1000)</f>
        <v/>
      </c>
      <c r="AM436" s="604" t="str">
        <f>IF(SUM('市受託(公益)'!I436)=0,"",SUM('市受託(公益)'!I436)/1000)</f>
        <v/>
      </c>
      <c r="AN436" s="173" t="str">
        <f>IF(SUM('市受託(公益)'!K436)=0,"",SUM('市受託(公益)'!K436)/1000)</f>
        <v/>
      </c>
      <c r="AO436" s="173" t="str">
        <f>IF(SUM('市受託(公益)'!M436)=0,"",SUM('市受託(公益)'!M436)/1000)</f>
        <v/>
      </c>
      <c r="AP436" s="173" t="e">
        <f>IF(SUM('市受託(公益)'!#REF!)=0,"",SUM('市受託(公益)'!#REF!)/1000)</f>
        <v>#REF!</v>
      </c>
    </row>
    <row r="437" spans="1:42" ht="13.8" hidden="1" outlineLevel="1">
      <c r="A437" s="170"/>
      <c r="B437" s="17"/>
      <c r="C437" s="171"/>
      <c r="D437" s="27" t="s">
        <v>586</v>
      </c>
      <c r="E437" s="82" t="s">
        <v>345</v>
      </c>
      <c r="F437" s="48"/>
      <c r="G437" s="172"/>
      <c r="H437" s="193">
        <v>0</v>
      </c>
      <c r="I437" s="166">
        <v>0</v>
      </c>
      <c r="J437" s="166">
        <f t="shared" si="13"/>
        <v>0</v>
      </c>
      <c r="K437" s="167" t="str">
        <f>IF(SUM(法人!H437)=0,"",SUM(法人!H437)/1000)</f>
        <v/>
      </c>
      <c r="L437" s="168" t="str">
        <f>IF(SUM(地域!H437)=0,"",SUM(地域!H437)/1000)</f>
        <v/>
      </c>
      <c r="M437" s="168" t="str">
        <f>IF(SUM(相談!H437)=0,"",SUM(相談!H437)/1000)</f>
        <v/>
      </c>
      <c r="N437" s="168" t="str">
        <f>IF(SUM(相談!I437)=0,"",SUM(相談!I437)/1000)</f>
        <v/>
      </c>
      <c r="O437" s="168" t="str">
        <f>IF(SUM(相談!M437)=0,"",SUM(相談!M437)/1000)</f>
        <v/>
      </c>
      <c r="P437" s="168" t="str">
        <f>IF(SUM(相談!Q437)=0,"",SUM(相談!Q437)/1000)</f>
        <v/>
      </c>
      <c r="Q437" s="168" t="str">
        <f>IF(SUM(基金!H437)=0,"",SUM(基金!H437)/1000)</f>
        <v/>
      </c>
      <c r="R437" s="168" t="str">
        <f>IF(SUM(善銀!H437)=0,"",SUM(善銀!H437)/1000)</f>
        <v/>
      </c>
      <c r="S437" s="168" t="str">
        <f>IF(SUM(一般募金!H437)=0,"",SUM(一般募金!H437)/1000)</f>
        <v/>
      </c>
      <c r="T437" s="168" t="str">
        <f>IF(SUM(一般募金!I437)=0,"",SUM(一般募金!I437)/1000)</f>
        <v/>
      </c>
      <c r="U437" s="168" t="str">
        <f>IF(SUM(一般募金!K437)=0,"",SUM(一般募金!K437)/1000)</f>
        <v/>
      </c>
      <c r="V437" s="168" t="str">
        <f>IF(SUM(歳末募金!H437)=0,"",SUM(歳末募金!I437)/1000)</f>
        <v/>
      </c>
      <c r="W437" s="168" t="str">
        <f>IF(SUM(センター管理!H437)=0,"",SUM(センター管理!H437)/1000)</f>
        <v/>
      </c>
      <c r="X437" s="168" t="str">
        <f>IF(SUM(センター管理!I437)=0,"",SUM(センター管理!I437)/1000)</f>
        <v/>
      </c>
      <c r="Y437" s="168" t="str">
        <f>IF(SUM(センター管理!L437)=0,"",SUM(センター管理!L437)/1000)</f>
        <v/>
      </c>
      <c r="Z437" s="168" t="e">
        <f>IF(SUM(センター管理!#REF!)=0,"",SUM(センター管理!#REF!)/1000)</f>
        <v>#REF!</v>
      </c>
      <c r="AA437" s="168" t="str">
        <f>IF(SUM(居宅!H437)=0,"",SUM(居宅!H437)/1000)</f>
        <v/>
      </c>
      <c r="AB437" s="168" t="str">
        <f>IF(SUM(居宅!I437)=0,"",SUM(居宅!I437)/1000)</f>
        <v/>
      </c>
      <c r="AC437" s="168" t="str">
        <f>IF(SUM(居宅!L437)=0,"",SUM(居宅!L437)/1000)</f>
        <v/>
      </c>
      <c r="AD437" s="168" t="str">
        <f>IF(SUM(居宅!AB437)=0,"",SUM(居宅!AB437)/1000)</f>
        <v/>
      </c>
      <c r="AE437" s="168" t="str">
        <f>IF(SUM(居宅!AF437)=0,"",SUM(居宅!AF437)/1000)</f>
        <v/>
      </c>
      <c r="AF437" s="168" t="str">
        <f>IF(SUM(居宅!AP437)=0,"",SUM(居宅!AP437)/1000)</f>
        <v/>
      </c>
      <c r="AG437" s="168" t="str">
        <f>IF(SUM(居宅!AT437)=0,"",SUM(居宅!AT437)/1000)</f>
        <v/>
      </c>
      <c r="AH437" s="168" t="str">
        <f>IF(SUM(作業所!H437)=0,"",SUM(作業所!H437)/1000)</f>
        <v/>
      </c>
      <c r="AI437" s="168" t="str">
        <f>IF(SUM(作業所!I437)=0,"",SUM(作業所!I437)/1000)</f>
        <v/>
      </c>
      <c r="AJ437" s="168" t="str">
        <f>IF(SUM(作業所!K437)=0,"",SUM(作業所!K437)/1000)</f>
        <v/>
      </c>
      <c r="AK437" s="168" t="str">
        <f>IF(SUM(作業所!R437)=0,"",SUM(作業所!R437)/1000)</f>
        <v/>
      </c>
      <c r="AL437" s="621" t="str">
        <f>IF(SUM('市受託(公益)'!H437)=0,"",SUM('市受託(公益)'!H437)/1000)</f>
        <v/>
      </c>
      <c r="AM437" s="603" t="e">
        <f>IF(SUM('市受託(公益)'!#REF!)=0,"",SUM('市受託(公益)'!#REF!)/1000)</f>
        <v>#REF!</v>
      </c>
      <c r="AN437" s="174" t="e">
        <f>IF(SUM('市受託(公益)'!#REF!)=0,"",SUM('市受託(公益)'!#REF!)/1000)</f>
        <v>#REF!</v>
      </c>
      <c r="AO437" s="174" t="e">
        <f>IF(SUM('市受託(公益)'!#REF!)=0,"",SUM('市受託(公益)'!#REF!)/1000)</f>
        <v>#REF!</v>
      </c>
      <c r="AP437" s="174" t="e">
        <f>IF(SUM('市受託(公益)'!#REF!)=0,"",SUM('市受託(公益)'!#REF!)/1000)</f>
        <v>#REF!</v>
      </c>
    </row>
    <row r="438" spans="1:42" ht="13.8" hidden="1" outlineLevel="1">
      <c r="A438" s="170"/>
      <c r="D438" s="27" t="s">
        <v>546</v>
      </c>
      <c r="E438" s="82" t="s">
        <v>346</v>
      </c>
      <c r="F438" s="48"/>
      <c r="G438" s="172"/>
      <c r="H438" s="193">
        <v>1766</v>
      </c>
      <c r="I438" s="166">
        <f t="shared" si="12"/>
        <v>2353</v>
      </c>
      <c r="J438" s="166">
        <f t="shared" si="13"/>
        <v>587</v>
      </c>
      <c r="K438" s="167" t="str">
        <f>IF(SUM(法人!H438)=0,"",SUM(法人!H438)/1000)</f>
        <v/>
      </c>
      <c r="L438" s="168" t="str">
        <f>IF(SUM(地域!H438)=0,"",SUM(地域!H438)/1000)</f>
        <v/>
      </c>
      <c r="M438" s="168" t="str">
        <f>IF(SUM(相談!H438)=0,"",SUM(相談!H438)/1000)</f>
        <v/>
      </c>
      <c r="N438" s="168" t="str">
        <f>IF(SUM(相談!I438)=0,"",SUM(相談!I438)/1000)</f>
        <v/>
      </c>
      <c r="O438" s="168" t="str">
        <f>IF(SUM(相談!M438)=0,"",SUM(相談!M438)/1000)</f>
        <v/>
      </c>
      <c r="P438" s="168" t="str">
        <f>IF(SUM(相談!Q438)=0,"",SUM(相談!Q438)/1000)</f>
        <v/>
      </c>
      <c r="Q438" s="168">
        <f>IF(SUM(基金!H438)=0,"",SUM(基金!H438)/1000)</f>
        <v>2353</v>
      </c>
      <c r="R438" s="168" t="str">
        <f>IF(SUM(善銀!H438)=0,"",SUM(善銀!H438)/1000)</f>
        <v/>
      </c>
      <c r="S438" s="168" t="str">
        <f>IF(SUM(一般募金!H438)=0,"",SUM(一般募金!H438)/1000)</f>
        <v/>
      </c>
      <c r="T438" s="168" t="str">
        <f>IF(SUM(一般募金!I438)=0,"",SUM(一般募金!I438)/1000)</f>
        <v/>
      </c>
      <c r="U438" s="168" t="str">
        <f>IF(SUM(一般募金!K438)=0,"",SUM(一般募金!K438)/1000)</f>
        <v/>
      </c>
      <c r="V438" s="168" t="str">
        <f>IF(SUM(歳末募金!H438)=0,"",SUM(歳末募金!I438)/1000)</f>
        <v/>
      </c>
      <c r="W438" s="168" t="str">
        <f>IF(SUM(センター管理!H438)=0,"",SUM(センター管理!H438)/1000)</f>
        <v/>
      </c>
      <c r="X438" s="168" t="str">
        <f>IF(SUM(センター管理!I438)=0,"",SUM(センター管理!I438)/1000)</f>
        <v/>
      </c>
      <c r="Y438" s="168" t="str">
        <f>IF(SUM(センター管理!L438)=0,"",SUM(センター管理!L438)/1000)</f>
        <v/>
      </c>
      <c r="Z438" s="168" t="e">
        <f>IF(SUM(センター管理!#REF!)=0,"",SUM(センター管理!#REF!)/1000)</f>
        <v>#REF!</v>
      </c>
      <c r="AA438" s="168" t="str">
        <f>IF(SUM(居宅!H438)=0,"",SUM(居宅!H438)/1000)</f>
        <v/>
      </c>
      <c r="AB438" s="168" t="str">
        <f>IF(SUM(居宅!I438)=0,"",SUM(居宅!I438)/1000)</f>
        <v/>
      </c>
      <c r="AC438" s="168" t="str">
        <f>IF(SUM(居宅!L438)=0,"",SUM(居宅!L438)/1000)</f>
        <v/>
      </c>
      <c r="AD438" s="168" t="str">
        <f>IF(SUM(居宅!AB438)=0,"",SUM(居宅!AB438)/1000)</f>
        <v/>
      </c>
      <c r="AE438" s="168" t="str">
        <f>IF(SUM(居宅!AF438)=0,"",SUM(居宅!AF438)/1000)</f>
        <v/>
      </c>
      <c r="AF438" s="168" t="str">
        <f>IF(SUM(居宅!AP438)=0,"",SUM(居宅!AP438)/1000)</f>
        <v/>
      </c>
      <c r="AG438" s="168" t="str">
        <f>IF(SUM(居宅!AT438)=0,"",SUM(居宅!AT438)/1000)</f>
        <v/>
      </c>
      <c r="AH438" s="168" t="str">
        <f>IF(SUM(作業所!H438)=0,"",SUM(作業所!H438)/1000)</f>
        <v/>
      </c>
      <c r="AI438" s="168" t="str">
        <f>IF(SUM(作業所!I438)=0,"",SUM(作業所!I438)/1000)</f>
        <v/>
      </c>
      <c r="AJ438" s="168" t="str">
        <f>IF(SUM(作業所!K438)=0,"",SUM(作業所!K438)/1000)</f>
        <v/>
      </c>
      <c r="AK438" s="168" t="str">
        <f>IF(SUM(作業所!R438)=0,"",SUM(作業所!R438)/1000)</f>
        <v/>
      </c>
      <c r="AL438" s="621" t="str">
        <f>IF(SUM('市受託(公益)'!H438)=0,"",SUM('市受託(公益)'!H438)/1000)</f>
        <v/>
      </c>
      <c r="AM438" s="603" t="e">
        <f>IF(SUM('市受託(公益)'!#REF!)=0,"",SUM('市受託(公益)'!#REF!)/1000)</f>
        <v>#REF!</v>
      </c>
      <c r="AN438" s="174" t="e">
        <f>IF(SUM('市受託(公益)'!#REF!)=0,"",SUM('市受託(公益)'!#REF!)/1000)</f>
        <v>#REF!</v>
      </c>
      <c r="AO438" s="174" t="e">
        <f>IF(SUM('市受託(公益)'!#REF!)=0,"",SUM('市受託(公益)'!#REF!)/1000)</f>
        <v>#REF!</v>
      </c>
      <c r="AP438" s="174" t="e">
        <f>IF(SUM('市受託(公益)'!#REF!)=0,"",SUM('市受託(公益)'!#REF!)/1000)</f>
        <v>#REF!</v>
      </c>
    </row>
    <row r="439" spans="1:42" ht="13.8" hidden="1" outlineLevel="3">
      <c r="A439" s="170"/>
      <c r="F439" s="178"/>
      <c r="G439" s="43" t="s">
        <v>852</v>
      </c>
      <c r="H439" s="166">
        <v>1457</v>
      </c>
      <c r="I439" s="166">
        <f t="shared" si="12"/>
        <v>1607</v>
      </c>
      <c r="J439" s="166">
        <f t="shared" si="13"/>
        <v>150</v>
      </c>
      <c r="K439" s="167" t="str">
        <f>IF(SUM(法人!H439)=0,"",SUM(法人!H439)/1000)</f>
        <v/>
      </c>
      <c r="L439" s="168" t="str">
        <f>IF(SUM(地域!H439)=0,"",SUM(地域!H439)/1000)</f>
        <v/>
      </c>
      <c r="M439" s="168" t="str">
        <f>IF(SUM(相談!H439)=0,"",SUM(相談!H439)/1000)</f>
        <v/>
      </c>
      <c r="N439" s="168" t="str">
        <f>IF(SUM(相談!I439)=0,"",SUM(相談!I439)/1000)</f>
        <v/>
      </c>
      <c r="O439" s="168" t="str">
        <f>IF(SUM(相談!M439)=0,"",SUM(相談!M439)/1000)</f>
        <v/>
      </c>
      <c r="P439" s="168" t="str">
        <f>IF(SUM(相談!Q439)=0,"",SUM(相談!Q439)/1000)</f>
        <v/>
      </c>
      <c r="Q439" s="168">
        <f>IF(SUM(基金!H439)=0,"",SUM(基金!H439)/1000)</f>
        <v>1607</v>
      </c>
      <c r="R439" s="168" t="str">
        <f>IF(SUM(善銀!H439)=0,"",SUM(善銀!H439)/1000)</f>
        <v/>
      </c>
      <c r="S439" s="168" t="str">
        <f>IF(SUM(一般募金!H439)=0,"",SUM(一般募金!H439)/1000)</f>
        <v/>
      </c>
      <c r="T439" s="168" t="str">
        <f>IF(SUM(一般募金!I439)=0,"",SUM(一般募金!I439)/1000)</f>
        <v/>
      </c>
      <c r="U439" s="168" t="str">
        <f>IF(SUM(一般募金!K439)=0,"",SUM(一般募金!K439)/1000)</f>
        <v/>
      </c>
      <c r="V439" s="168" t="str">
        <f>IF(SUM(歳末募金!H439)=0,"",SUM(歳末募金!I439)/1000)</f>
        <v/>
      </c>
      <c r="W439" s="168" t="str">
        <f>IF(SUM(センター管理!H439)=0,"",SUM(センター管理!H439)/1000)</f>
        <v/>
      </c>
      <c r="X439" s="168" t="str">
        <f>IF(SUM(センター管理!I439)=0,"",SUM(センター管理!I439)/1000)</f>
        <v/>
      </c>
      <c r="Y439" s="168" t="str">
        <f>IF(SUM(センター管理!L439)=0,"",SUM(センター管理!L439)/1000)</f>
        <v/>
      </c>
      <c r="Z439" s="168" t="e">
        <f>IF(SUM(センター管理!#REF!)=0,"",SUM(センター管理!#REF!)/1000)</f>
        <v>#REF!</v>
      </c>
      <c r="AA439" s="168" t="str">
        <f>IF(SUM(居宅!H439)=0,"",SUM(居宅!H439)/1000)</f>
        <v/>
      </c>
      <c r="AB439" s="168" t="str">
        <f>IF(SUM(居宅!I439)=0,"",SUM(居宅!I439)/1000)</f>
        <v/>
      </c>
      <c r="AC439" s="168" t="str">
        <f>IF(SUM(居宅!L439)=0,"",SUM(居宅!L439)/1000)</f>
        <v/>
      </c>
      <c r="AD439" s="168" t="str">
        <f>IF(SUM(居宅!AB439)=0,"",SUM(居宅!AB439)/1000)</f>
        <v/>
      </c>
      <c r="AE439" s="168" t="str">
        <f>IF(SUM(居宅!AF439)=0,"",SUM(居宅!AF439)/1000)</f>
        <v/>
      </c>
      <c r="AF439" s="168" t="str">
        <f>IF(SUM(居宅!AP439)=0,"",SUM(居宅!AP439)/1000)</f>
        <v/>
      </c>
      <c r="AG439" s="168" t="str">
        <f>IF(SUM(居宅!AT439)=0,"",SUM(居宅!AT439)/1000)</f>
        <v/>
      </c>
      <c r="AH439" s="168" t="str">
        <f>IF(SUM(作業所!H439)=0,"",SUM(作業所!H439)/1000)</f>
        <v/>
      </c>
      <c r="AI439" s="168" t="str">
        <f>IF(SUM(作業所!I439)=0,"",SUM(作業所!I439)/1000)</f>
        <v/>
      </c>
      <c r="AJ439" s="168" t="str">
        <f>IF(SUM(作業所!K439)=0,"",SUM(作業所!K439)/1000)</f>
        <v/>
      </c>
      <c r="AK439" s="168" t="str">
        <f>IF(SUM(作業所!R439)=0,"",SUM(作業所!R439)/1000)</f>
        <v/>
      </c>
      <c r="AL439" s="621" t="str">
        <f>IF(SUM('市受託(公益)'!H439)=0,"",SUM('市受託(公益)'!H439)/1000)</f>
        <v/>
      </c>
      <c r="AM439" s="603"/>
      <c r="AN439" s="174"/>
      <c r="AO439" s="174"/>
      <c r="AP439" s="174"/>
    </row>
    <row r="440" spans="1:42" ht="13.8" hidden="1" outlineLevel="3">
      <c r="A440" s="170"/>
      <c r="F440" s="178"/>
      <c r="G440" s="43" t="s">
        <v>853</v>
      </c>
      <c r="H440" s="166">
        <v>42</v>
      </c>
      <c r="I440" s="166">
        <f t="shared" si="12"/>
        <v>429</v>
      </c>
      <c r="J440" s="166">
        <f t="shared" si="13"/>
        <v>387</v>
      </c>
      <c r="K440" s="167" t="str">
        <f>IF(SUM(法人!H440)=0,"",SUM(法人!H440)/1000)</f>
        <v/>
      </c>
      <c r="L440" s="168" t="str">
        <f>IF(SUM(地域!H440)=0,"",SUM(地域!H440)/1000)</f>
        <v/>
      </c>
      <c r="M440" s="168" t="str">
        <f>IF(SUM(相談!H440)=0,"",SUM(相談!H440)/1000)</f>
        <v/>
      </c>
      <c r="N440" s="168" t="str">
        <f>IF(SUM(相談!I440)=0,"",SUM(相談!I440)/1000)</f>
        <v/>
      </c>
      <c r="O440" s="168" t="str">
        <f>IF(SUM(相談!M440)=0,"",SUM(相談!M440)/1000)</f>
        <v/>
      </c>
      <c r="P440" s="168" t="str">
        <f>IF(SUM(相談!Q440)=0,"",SUM(相談!Q440)/1000)</f>
        <v/>
      </c>
      <c r="Q440" s="168">
        <f>IF(SUM(基金!H440)=0,"",SUM(基金!H440)/1000)</f>
        <v>429</v>
      </c>
      <c r="R440" s="168" t="str">
        <f>IF(SUM(善銀!H440)=0,"",SUM(善銀!H440)/1000)</f>
        <v/>
      </c>
      <c r="S440" s="168" t="str">
        <f>IF(SUM(一般募金!H440)=0,"",SUM(一般募金!H440)/1000)</f>
        <v/>
      </c>
      <c r="T440" s="168" t="str">
        <f>IF(SUM(一般募金!I440)=0,"",SUM(一般募金!I440)/1000)</f>
        <v/>
      </c>
      <c r="U440" s="168" t="str">
        <f>IF(SUM(一般募金!K440)=0,"",SUM(一般募金!K440)/1000)</f>
        <v/>
      </c>
      <c r="V440" s="168" t="str">
        <f>IF(SUM(歳末募金!H440)=0,"",SUM(歳末募金!I440)/1000)</f>
        <v/>
      </c>
      <c r="W440" s="168" t="str">
        <f>IF(SUM(センター管理!H440)=0,"",SUM(センター管理!H440)/1000)</f>
        <v/>
      </c>
      <c r="X440" s="168" t="str">
        <f>IF(SUM(センター管理!I440)=0,"",SUM(センター管理!I440)/1000)</f>
        <v/>
      </c>
      <c r="Y440" s="168" t="str">
        <f>IF(SUM(センター管理!L440)=0,"",SUM(センター管理!L440)/1000)</f>
        <v/>
      </c>
      <c r="Z440" s="168" t="e">
        <f>IF(SUM(センター管理!#REF!)=0,"",SUM(センター管理!#REF!)/1000)</f>
        <v>#REF!</v>
      </c>
      <c r="AA440" s="168" t="str">
        <f>IF(SUM(居宅!H440)=0,"",SUM(居宅!H440)/1000)</f>
        <v/>
      </c>
      <c r="AB440" s="168" t="str">
        <f>IF(SUM(居宅!I440)=0,"",SUM(居宅!I440)/1000)</f>
        <v/>
      </c>
      <c r="AC440" s="168" t="str">
        <f>IF(SUM(居宅!L440)=0,"",SUM(居宅!L440)/1000)</f>
        <v/>
      </c>
      <c r="AD440" s="168" t="str">
        <f>IF(SUM(居宅!AB440)=0,"",SUM(居宅!AB440)/1000)</f>
        <v/>
      </c>
      <c r="AE440" s="168" t="str">
        <f>IF(SUM(居宅!AF440)=0,"",SUM(居宅!AF440)/1000)</f>
        <v/>
      </c>
      <c r="AF440" s="168" t="str">
        <f>IF(SUM(居宅!AP440)=0,"",SUM(居宅!AP440)/1000)</f>
        <v/>
      </c>
      <c r="AG440" s="168" t="str">
        <f>IF(SUM(居宅!AT440)=0,"",SUM(居宅!AT440)/1000)</f>
        <v/>
      </c>
      <c r="AH440" s="168" t="str">
        <f>IF(SUM(作業所!H440)=0,"",SUM(作業所!H440)/1000)</f>
        <v/>
      </c>
      <c r="AI440" s="168" t="str">
        <f>IF(SUM(作業所!I440)=0,"",SUM(作業所!I440)/1000)</f>
        <v/>
      </c>
      <c r="AJ440" s="168" t="str">
        <f>IF(SUM(作業所!K440)=0,"",SUM(作業所!K440)/1000)</f>
        <v/>
      </c>
      <c r="AK440" s="168" t="str">
        <f>IF(SUM(作業所!R440)=0,"",SUM(作業所!R440)/1000)</f>
        <v/>
      </c>
      <c r="AL440" s="621" t="str">
        <f>IF(SUM('市受託(公益)'!H440)=0,"",SUM('市受託(公益)'!H440)/1000)</f>
        <v/>
      </c>
      <c r="AM440" s="603"/>
      <c r="AN440" s="174"/>
      <c r="AO440" s="174"/>
      <c r="AP440" s="174"/>
    </row>
    <row r="441" spans="1:42" ht="13.8" hidden="1" outlineLevel="3">
      <c r="A441" s="170"/>
      <c r="F441" s="178"/>
      <c r="G441" s="43" t="s">
        <v>854</v>
      </c>
      <c r="H441" s="166">
        <v>267</v>
      </c>
      <c r="I441" s="166">
        <f t="shared" si="12"/>
        <v>317</v>
      </c>
      <c r="J441" s="166">
        <f t="shared" si="13"/>
        <v>50</v>
      </c>
      <c r="K441" s="167" t="str">
        <f>IF(SUM(法人!H441)=0,"",SUM(法人!H441)/1000)</f>
        <v/>
      </c>
      <c r="L441" s="168" t="str">
        <f>IF(SUM(地域!H441)=0,"",SUM(地域!H441)/1000)</f>
        <v/>
      </c>
      <c r="M441" s="168" t="str">
        <f>IF(SUM(相談!H441)=0,"",SUM(相談!H441)/1000)</f>
        <v/>
      </c>
      <c r="N441" s="168" t="str">
        <f>IF(SUM(相談!I441)=0,"",SUM(相談!I441)/1000)</f>
        <v/>
      </c>
      <c r="O441" s="168" t="str">
        <f>IF(SUM(相談!M441)=0,"",SUM(相談!M441)/1000)</f>
        <v/>
      </c>
      <c r="P441" s="168" t="str">
        <f>IF(SUM(相談!Q441)=0,"",SUM(相談!Q441)/1000)</f>
        <v/>
      </c>
      <c r="Q441" s="168">
        <f>IF(SUM(基金!H441)=0,"",SUM(基金!H441)/1000)</f>
        <v>317</v>
      </c>
      <c r="R441" s="168" t="str">
        <f>IF(SUM(善銀!H441)=0,"",SUM(善銀!H441)/1000)</f>
        <v/>
      </c>
      <c r="S441" s="168" t="str">
        <f>IF(SUM(一般募金!H441)=0,"",SUM(一般募金!H441)/1000)</f>
        <v/>
      </c>
      <c r="T441" s="168" t="str">
        <f>IF(SUM(一般募金!I441)=0,"",SUM(一般募金!I441)/1000)</f>
        <v/>
      </c>
      <c r="U441" s="168" t="str">
        <f>IF(SUM(一般募金!K441)=0,"",SUM(一般募金!K441)/1000)</f>
        <v/>
      </c>
      <c r="V441" s="168" t="str">
        <f>IF(SUM(歳末募金!H441)=0,"",SUM(歳末募金!I441)/1000)</f>
        <v/>
      </c>
      <c r="W441" s="168" t="str">
        <f>IF(SUM(センター管理!H441)=0,"",SUM(センター管理!H441)/1000)</f>
        <v/>
      </c>
      <c r="X441" s="168" t="str">
        <f>IF(SUM(センター管理!I441)=0,"",SUM(センター管理!I441)/1000)</f>
        <v/>
      </c>
      <c r="Y441" s="168" t="str">
        <f>IF(SUM(センター管理!L441)=0,"",SUM(センター管理!L441)/1000)</f>
        <v/>
      </c>
      <c r="Z441" s="168" t="e">
        <f>IF(SUM(センター管理!#REF!)=0,"",SUM(センター管理!#REF!)/1000)</f>
        <v>#REF!</v>
      </c>
      <c r="AA441" s="168" t="str">
        <f>IF(SUM(居宅!H441)=0,"",SUM(居宅!H441)/1000)</f>
        <v/>
      </c>
      <c r="AB441" s="168" t="str">
        <f>IF(SUM(居宅!I441)=0,"",SUM(居宅!I441)/1000)</f>
        <v/>
      </c>
      <c r="AC441" s="168" t="str">
        <f>IF(SUM(居宅!L441)=0,"",SUM(居宅!L441)/1000)</f>
        <v/>
      </c>
      <c r="AD441" s="168" t="str">
        <f>IF(SUM(居宅!AB441)=0,"",SUM(居宅!AB441)/1000)</f>
        <v/>
      </c>
      <c r="AE441" s="168" t="str">
        <f>IF(SUM(居宅!AF441)=0,"",SUM(居宅!AF441)/1000)</f>
        <v/>
      </c>
      <c r="AF441" s="168" t="str">
        <f>IF(SUM(居宅!AP441)=0,"",SUM(居宅!AP441)/1000)</f>
        <v/>
      </c>
      <c r="AG441" s="168" t="str">
        <f>IF(SUM(居宅!AT441)=0,"",SUM(居宅!AT441)/1000)</f>
        <v/>
      </c>
      <c r="AH441" s="168" t="str">
        <f>IF(SUM(作業所!H441)=0,"",SUM(作業所!H441)/1000)</f>
        <v/>
      </c>
      <c r="AI441" s="168" t="str">
        <f>IF(SUM(作業所!I441)=0,"",SUM(作業所!I441)/1000)</f>
        <v/>
      </c>
      <c r="AJ441" s="168" t="str">
        <f>IF(SUM(作業所!K441)=0,"",SUM(作業所!K441)/1000)</f>
        <v/>
      </c>
      <c r="AK441" s="168" t="str">
        <f>IF(SUM(作業所!R441)=0,"",SUM(作業所!R441)/1000)</f>
        <v/>
      </c>
      <c r="AL441" s="621" t="str">
        <f>IF(SUM('市受託(公益)'!H441)=0,"",SUM('市受託(公益)'!H441)/1000)</f>
        <v/>
      </c>
      <c r="AM441" s="603"/>
      <c r="AN441" s="174"/>
      <c r="AO441" s="174"/>
      <c r="AP441" s="174"/>
    </row>
    <row r="442" spans="1:42" ht="13.8" hidden="1" outlineLevel="1">
      <c r="A442" s="170"/>
      <c r="D442" s="136" t="s">
        <v>855</v>
      </c>
      <c r="E442" s="43" t="s">
        <v>856</v>
      </c>
      <c r="F442" s="44"/>
      <c r="G442" s="514"/>
      <c r="H442" s="193">
        <v>211933</v>
      </c>
      <c r="I442" s="166">
        <v>0</v>
      </c>
      <c r="J442" s="166">
        <f t="shared" si="13"/>
        <v>-211933</v>
      </c>
      <c r="K442" s="167" t="str">
        <f>IF(SUM(法人!H442)=0,"",SUM(法人!H442)/1000)</f>
        <v/>
      </c>
      <c r="L442" s="168" t="str">
        <f>IF(SUM(地域!H442)=0,"",SUM(地域!H442)/1000)</f>
        <v/>
      </c>
      <c r="M442" s="168" t="str">
        <f>IF(SUM(相談!H442)=0,"",SUM(相談!H442)/1000)</f>
        <v/>
      </c>
      <c r="N442" s="168" t="str">
        <f>IF(SUM(相談!I442)=0,"",SUM(相談!I442)/1000)</f>
        <v/>
      </c>
      <c r="O442" s="168" t="str">
        <f>IF(SUM(相談!M442)=0,"",SUM(相談!M442)/1000)</f>
        <v/>
      </c>
      <c r="P442" s="168" t="str">
        <f>IF(SUM(相談!Q442)=0,"",SUM(相談!Q442)/1000)</f>
        <v/>
      </c>
      <c r="Q442" s="168" t="str">
        <f>IF(SUM(基金!H442)=0,"",SUM(基金!H442)/1000)</f>
        <v/>
      </c>
      <c r="R442" s="168" t="str">
        <f>IF(SUM(善銀!H442)=0,"",SUM(善銀!H442)/1000)</f>
        <v/>
      </c>
      <c r="S442" s="168" t="str">
        <f>IF(SUM(一般募金!H442)=0,"",SUM(一般募金!H442)/1000)</f>
        <v/>
      </c>
      <c r="T442" s="168" t="str">
        <f>IF(SUM(一般募金!I442)=0,"",SUM(一般募金!I442)/1000)</f>
        <v/>
      </c>
      <c r="U442" s="168" t="str">
        <f>IF(SUM(一般募金!K442)=0,"",SUM(一般募金!K442)/1000)</f>
        <v/>
      </c>
      <c r="V442" s="168" t="str">
        <f>IF(SUM(歳末募金!H442)=0,"",SUM(歳末募金!I442)/1000)</f>
        <v/>
      </c>
      <c r="W442" s="168" t="str">
        <f>IF(SUM(センター管理!H442)=0,"",SUM(センター管理!H442)/1000)</f>
        <v/>
      </c>
      <c r="X442" s="168" t="str">
        <f>IF(SUM(センター管理!I442)=0,"",SUM(センター管理!I442)/1000)</f>
        <v/>
      </c>
      <c r="Y442" s="168" t="str">
        <f>IF(SUM(センター管理!L442)=0,"",SUM(センター管理!L442)/1000)</f>
        <v/>
      </c>
      <c r="Z442" s="168" t="e">
        <f>IF(SUM(センター管理!#REF!)=0,"",SUM(センター管理!#REF!)/1000)</f>
        <v>#REF!</v>
      </c>
      <c r="AA442" s="168" t="str">
        <f>IF(SUM(居宅!H442)=0,"",SUM(居宅!H442)/1000)</f>
        <v/>
      </c>
      <c r="AB442" s="168" t="str">
        <f>IF(SUM(居宅!I442)=0,"",SUM(居宅!I442)/1000)</f>
        <v/>
      </c>
      <c r="AC442" s="168" t="str">
        <f>IF(SUM(居宅!L442)=0,"",SUM(居宅!L442)/1000)</f>
        <v/>
      </c>
      <c r="AD442" s="168" t="str">
        <f>IF(SUM(居宅!AB442)=0,"",SUM(居宅!AB442)/1000)</f>
        <v/>
      </c>
      <c r="AE442" s="168" t="str">
        <f>IF(SUM(居宅!AF442)=0,"",SUM(居宅!AF442)/1000)</f>
        <v/>
      </c>
      <c r="AF442" s="168" t="str">
        <f>IF(SUM(居宅!AP442)=0,"",SUM(居宅!AP442)/1000)</f>
        <v/>
      </c>
      <c r="AG442" s="168" t="str">
        <f>IF(SUM(居宅!AT442)=0,"",SUM(居宅!AT442)/1000)</f>
        <v/>
      </c>
      <c r="AH442" s="168" t="str">
        <f>IF(SUM(作業所!H442)=0,"",SUM(作業所!H442)/1000)</f>
        <v/>
      </c>
      <c r="AI442" s="168" t="str">
        <f>IF(SUM(作業所!I442)=0,"",SUM(作業所!I442)/1000)</f>
        <v/>
      </c>
      <c r="AJ442" s="168" t="str">
        <f>IF(SUM(作業所!K442)=0,"",SUM(作業所!K442)/1000)</f>
        <v/>
      </c>
      <c r="AK442" s="168" t="str">
        <f>IF(SUM(作業所!R442)=0,"",SUM(作業所!R442)/1000)</f>
        <v/>
      </c>
      <c r="AL442" s="621" t="str">
        <f>IF(SUM('市受託(公益)'!H442)=0,"",SUM('市受託(公益)'!H442)/1000)</f>
        <v/>
      </c>
      <c r="AM442" s="603"/>
      <c r="AN442" s="174"/>
      <c r="AO442" s="174"/>
      <c r="AP442" s="174"/>
    </row>
    <row r="443" spans="1:42" ht="13.8" hidden="1" outlineLevel="1">
      <c r="A443" s="170"/>
      <c r="D443" s="27" t="s">
        <v>547</v>
      </c>
      <c r="E443" s="47" t="s">
        <v>359</v>
      </c>
      <c r="F443" s="48"/>
      <c r="G443" s="172"/>
      <c r="H443" s="193">
        <v>658</v>
      </c>
      <c r="I443" s="166">
        <v>0</v>
      </c>
      <c r="J443" s="166">
        <f t="shared" si="13"/>
        <v>-658</v>
      </c>
      <c r="K443" s="167" t="str">
        <f>IF(SUM(法人!H443)=0,"",SUM(法人!H443)/1000)</f>
        <v/>
      </c>
      <c r="L443" s="168" t="str">
        <f>IF(SUM(地域!H443)=0,"",SUM(地域!H443)/1000)</f>
        <v/>
      </c>
      <c r="M443" s="168" t="str">
        <f>IF(SUM(相談!H443)=0,"",SUM(相談!H443)/1000)</f>
        <v/>
      </c>
      <c r="N443" s="168" t="str">
        <f>IF(SUM(相談!I443)=0,"",SUM(相談!I443)/1000)</f>
        <v/>
      </c>
      <c r="O443" s="168" t="str">
        <f>IF(SUM(相談!M443)=0,"",SUM(相談!M443)/1000)</f>
        <v/>
      </c>
      <c r="P443" s="168" t="str">
        <f>IF(SUM(相談!Q443)=0,"",SUM(相談!Q443)/1000)</f>
        <v/>
      </c>
      <c r="Q443" s="168" t="str">
        <f>IF(SUM(基金!H443)=0,"",SUM(基金!H443)/1000)</f>
        <v/>
      </c>
      <c r="R443" s="168" t="str">
        <f>IF(SUM(善銀!H443)=0,"",SUM(善銀!H443)/1000)</f>
        <v/>
      </c>
      <c r="S443" s="168" t="str">
        <f>IF(SUM(一般募金!H443)=0,"",SUM(一般募金!H443)/1000)</f>
        <v/>
      </c>
      <c r="T443" s="168" t="str">
        <f>IF(SUM(一般募金!I443)=0,"",SUM(一般募金!I443)/1000)</f>
        <v/>
      </c>
      <c r="U443" s="168" t="str">
        <f>IF(SUM(一般募金!K443)=0,"",SUM(一般募金!K443)/1000)</f>
        <v/>
      </c>
      <c r="V443" s="168" t="str">
        <f>IF(SUM(歳末募金!H443)=0,"",SUM(歳末募金!I443)/1000)</f>
        <v/>
      </c>
      <c r="W443" s="168" t="str">
        <f>IF(SUM(センター管理!H443)=0,"",SUM(センター管理!H443)/1000)</f>
        <v/>
      </c>
      <c r="X443" s="168" t="str">
        <f>IF(SUM(センター管理!I443)=0,"",SUM(センター管理!I443)/1000)</f>
        <v/>
      </c>
      <c r="Y443" s="168" t="str">
        <f>IF(SUM(センター管理!L443)=0,"",SUM(センター管理!L443)/1000)</f>
        <v/>
      </c>
      <c r="Z443" s="168" t="e">
        <f>IF(SUM(センター管理!#REF!)=0,"",SUM(センター管理!#REF!)/1000)</f>
        <v>#REF!</v>
      </c>
      <c r="AA443" s="168" t="str">
        <f>IF(SUM(居宅!H443)=0,"",SUM(居宅!H443)/1000)</f>
        <v/>
      </c>
      <c r="AB443" s="168" t="str">
        <f>IF(SUM(居宅!I443)=0,"",SUM(居宅!I443)/1000)</f>
        <v/>
      </c>
      <c r="AC443" s="168" t="str">
        <f>IF(SUM(居宅!L443)=0,"",SUM(居宅!L443)/1000)</f>
        <v/>
      </c>
      <c r="AD443" s="168" t="str">
        <f>IF(SUM(居宅!AB443)=0,"",SUM(居宅!AB443)/1000)</f>
        <v/>
      </c>
      <c r="AE443" s="168" t="str">
        <f>IF(SUM(居宅!AF443)=0,"",SUM(居宅!AF443)/1000)</f>
        <v/>
      </c>
      <c r="AF443" s="168" t="str">
        <f>IF(SUM(居宅!AP443)=0,"",SUM(居宅!AP443)/1000)</f>
        <v/>
      </c>
      <c r="AG443" s="168" t="str">
        <f>IF(SUM(居宅!AT443)=0,"",SUM(居宅!AT443)/1000)</f>
        <v/>
      </c>
      <c r="AH443" s="168" t="str">
        <f>IF(SUM(作業所!H443)=0,"",SUM(作業所!H443)/1000)</f>
        <v/>
      </c>
      <c r="AI443" s="168" t="str">
        <f>IF(SUM(作業所!I443)=0,"",SUM(作業所!I443)/1000)</f>
        <v/>
      </c>
      <c r="AJ443" s="168" t="str">
        <f>IF(SUM(作業所!K443)=0,"",SUM(作業所!K443)/1000)</f>
        <v/>
      </c>
      <c r="AK443" s="168" t="str">
        <f>IF(SUM(作業所!R443)=0,"",SUM(作業所!R443)/1000)</f>
        <v/>
      </c>
      <c r="AL443" s="621" t="str">
        <f>IF(SUM('市受託(公益)'!H443)=0,"",SUM('市受託(公益)'!H443)/1000)</f>
        <v/>
      </c>
      <c r="AM443" s="603"/>
      <c r="AN443" s="174"/>
      <c r="AO443" s="174"/>
      <c r="AP443" s="174"/>
    </row>
    <row r="444" spans="1:42" ht="13.8" hidden="1" outlineLevel="1">
      <c r="A444" s="170"/>
      <c r="D444" s="27" t="s">
        <v>548</v>
      </c>
      <c r="E444" s="47" t="s">
        <v>360</v>
      </c>
      <c r="F444" s="48"/>
      <c r="G444" s="172"/>
      <c r="H444" s="193">
        <v>925</v>
      </c>
      <c r="I444" s="166">
        <v>0</v>
      </c>
      <c r="J444" s="166">
        <f t="shared" si="13"/>
        <v>-925</v>
      </c>
      <c r="K444" s="167" t="str">
        <f>IF(SUM(法人!H444)=0,"",SUM(法人!H444)/1000)</f>
        <v/>
      </c>
      <c r="L444" s="168" t="str">
        <f>IF(SUM(地域!H444)=0,"",SUM(地域!H444)/1000)</f>
        <v/>
      </c>
      <c r="M444" s="168" t="str">
        <f>IF(SUM(相談!H444)=0,"",SUM(相談!H444)/1000)</f>
        <v/>
      </c>
      <c r="N444" s="168" t="str">
        <f>IF(SUM(相談!I444)=0,"",SUM(相談!I444)/1000)</f>
        <v/>
      </c>
      <c r="O444" s="168" t="str">
        <f>IF(SUM(相談!M444)=0,"",SUM(相談!M444)/1000)</f>
        <v/>
      </c>
      <c r="P444" s="168" t="str">
        <f>IF(SUM(相談!Q444)=0,"",SUM(相談!Q444)/1000)</f>
        <v/>
      </c>
      <c r="Q444" s="168" t="str">
        <f>IF(SUM(基金!H444)=0,"",SUM(基金!H444)/1000)</f>
        <v/>
      </c>
      <c r="R444" s="168" t="str">
        <f>IF(SUM(善銀!H444)=0,"",SUM(善銀!H444)/1000)</f>
        <v/>
      </c>
      <c r="S444" s="168" t="str">
        <f>IF(SUM(一般募金!H444)=0,"",SUM(一般募金!H444)/1000)</f>
        <v/>
      </c>
      <c r="T444" s="168" t="str">
        <f>IF(SUM(一般募金!I444)=0,"",SUM(一般募金!I444)/1000)</f>
        <v/>
      </c>
      <c r="U444" s="168" t="str">
        <f>IF(SUM(一般募金!K444)=0,"",SUM(一般募金!K444)/1000)</f>
        <v/>
      </c>
      <c r="V444" s="168" t="str">
        <f>IF(SUM(歳末募金!H444)=0,"",SUM(歳末募金!I444)/1000)</f>
        <v/>
      </c>
      <c r="W444" s="168" t="str">
        <f>IF(SUM(センター管理!H444)=0,"",SUM(センター管理!H444)/1000)</f>
        <v/>
      </c>
      <c r="X444" s="168" t="str">
        <f>IF(SUM(センター管理!I444)=0,"",SUM(センター管理!I444)/1000)</f>
        <v/>
      </c>
      <c r="Y444" s="168" t="str">
        <f>IF(SUM(センター管理!L444)=0,"",SUM(センター管理!L444)/1000)</f>
        <v/>
      </c>
      <c r="Z444" s="168" t="e">
        <f>IF(SUM(センター管理!#REF!)=0,"",SUM(センター管理!#REF!)/1000)</f>
        <v>#REF!</v>
      </c>
      <c r="AA444" s="168" t="str">
        <f>IF(SUM(居宅!H444)=0,"",SUM(居宅!H444)/1000)</f>
        <v/>
      </c>
      <c r="AB444" s="168" t="str">
        <f>IF(SUM(居宅!I444)=0,"",SUM(居宅!I444)/1000)</f>
        <v/>
      </c>
      <c r="AC444" s="168" t="str">
        <f>IF(SUM(居宅!L444)=0,"",SUM(居宅!L444)/1000)</f>
        <v/>
      </c>
      <c r="AD444" s="168" t="str">
        <f>IF(SUM(居宅!AB444)=0,"",SUM(居宅!AB444)/1000)</f>
        <v/>
      </c>
      <c r="AE444" s="168" t="str">
        <f>IF(SUM(居宅!AF444)=0,"",SUM(居宅!AF444)/1000)</f>
        <v/>
      </c>
      <c r="AF444" s="168" t="str">
        <f>IF(SUM(居宅!AP444)=0,"",SUM(居宅!AP444)/1000)</f>
        <v/>
      </c>
      <c r="AG444" s="168" t="str">
        <f>IF(SUM(居宅!AT444)=0,"",SUM(居宅!AT444)/1000)</f>
        <v/>
      </c>
      <c r="AH444" s="168" t="str">
        <f>IF(SUM(作業所!H444)=0,"",SUM(作業所!H444)/1000)</f>
        <v/>
      </c>
      <c r="AI444" s="168" t="str">
        <f>IF(SUM(作業所!I444)=0,"",SUM(作業所!I444)/1000)</f>
        <v/>
      </c>
      <c r="AJ444" s="168" t="str">
        <f>IF(SUM(作業所!K444)=0,"",SUM(作業所!K444)/1000)</f>
        <v/>
      </c>
      <c r="AK444" s="168" t="str">
        <f>IF(SUM(作業所!R444)=0,"",SUM(作業所!R444)/1000)</f>
        <v/>
      </c>
      <c r="AL444" s="621" t="str">
        <f>IF(SUM('市受託(公益)'!H444)=0,"",SUM('市受託(公益)'!H444)/1000)</f>
        <v/>
      </c>
      <c r="AM444" s="603"/>
      <c r="AN444" s="174"/>
      <c r="AO444" s="174"/>
      <c r="AP444" s="174"/>
    </row>
    <row r="445" spans="1:42" ht="13.8" hidden="1" outlineLevel="1">
      <c r="A445" s="170"/>
      <c r="D445" s="27" t="s">
        <v>549</v>
      </c>
      <c r="E445" s="47" t="s">
        <v>344</v>
      </c>
      <c r="F445" s="48"/>
      <c r="G445" s="172"/>
      <c r="H445" s="193">
        <v>24168</v>
      </c>
      <c r="I445" s="166">
        <f t="shared" si="12"/>
        <v>21063</v>
      </c>
      <c r="J445" s="166">
        <f t="shared" si="13"/>
        <v>-3105</v>
      </c>
      <c r="K445" s="167">
        <f>IF(SUM(法人!H445)=0,"",SUM(法人!H445)/1000)</f>
        <v>21063</v>
      </c>
      <c r="L445" s="168" t="str">
        <f>IF(SUM(地域!H445)=0,"",SUM(地域!H445)/1000)</f>
        <v/>
      </c>
      <c r="M445" s="168" t="str">
        <f>IF(SUM(相談!H445)=0,"",SUM(相談!H445)/1000)</f>
        <v/>
      </c>
      <c r="N445" s="168" t="str">
        <f>IF(SUM(相談!I445)=0,"",SUM(相談!I445)/1000)</f>
        <v/>
      </c>
      <c r="O445" s="168" t="str">
        <f>IF(SUM(相談!M445)=0,"",SUM(相談!M445)/1000)</f>
        <v/>
      </c>
      <c r="P445" s="168" t="str">
        <f>IF(SUM(相談!Q445)=0,"",SUM(相談!Q445)/1000)</f>
        <v/>
      </c>
      <c r="Q445" s="168" t="str">
        <f>IF(SUM(基金!H445)=0,"",SUM(基金!H445)/1000)</f>
        <v/>
      </c>
      <c r="R445" s="168" t="str">
        <f>IF(SUM(善銀!H445)=0,"",SUM(善銀!H445)/1000)</f>
        <v/>
      </c>
      <c r="S445" s="168" t="str">
        <f>IF(SUM(一般募金!H445)=0,"",SUM(一般募金!H445)/1000)</f>
        <v/>
      </c>
      <c r="T445" s="168" t="str">
        <f>IF(SUM(一般募金!I445)=0,"",SUM(一般募金!I445)/1000)</f>
        <v/>
      </c>
      <c r="U445" s="168" t="str">
        <f>IF(SUM(一般募金!K445)=0,"",SUM(一般募金!K445)/1000)</f>
        <v/>
      </c>
      <c r="V445" s="168" t="str">
        <f>IF(SUM(歳末募金!H445)=0,"",SUM(歳末募金!I445)/1000)</f>
        <v/>
      </c>
      <c r="W445" s="168" t="str">
        <f>IF(SUM(センター管理!H445)=0,"",SUM(センター管理!H445)/1000)</f>
        <v/>
      </c>
      <c r="X445" s="168" t="str">
        <f>IF(SUM(センター管理!I445)=0,"",SUM(センター管理!I445)/1000)</f>
        <v/>
      </c>
      <c r="Y445" s="168" t="str">
        <f>IF(SUM(センター管理!L445)=0,"",SUM(センター管理!L445)/1000)</f>
        <v/>
      </c>
      <c r="Z445" s="168" t="e">
        <f>IF(SUM(センター管理!#REF!)=0,"",SUM(センター管理!#REF!)/1000)</f>
        <v>#REF!</v>
      </c>
      <c r="AA445" s="168" t="str">
        <f>IF(SUM(居宅!H445)=0,"",SUM(居宅!H445)/1000)</f>
        <v/>
      </c>
      <c r="AB445" s="168" t="str">
        <f>IF(SUM(居宅!I445)=0,"",SUM(居宅!I445)/1000)</f>
        <v/>
      </c>
      <c r="AC445" s="168" t="str">
        <f>IF(SUM(居宅!L445)=0,"",SUM(居宅!L445)/1000)</f>
        <v/>
      </c>
      <c r="AD445" s="168" t="str">
        <f>IF(SUM(居宅!AB445)=0,"",SUM(居宅!AB445)/1000)</f>
        <v/>
      </c>
      <c r="AE445" s="168" t="str">
        <f>IF(SUM(居宅!AF445)=0,"",SUM(居宅!AF445)/1000)</f>
        <v/>
      </c>
      <c r="AF445" s="168" t="str">
        <f>IF(SUM(居宅!AP445)=0,"",SUM(居宅!AP445)/1000)</f>
        <v/>
      </c>
      <c r="AG445" s="168" t="str">
        <f>IF(SUM(居宅!AT445)=0,"",SUM(居宅!AT445)/1000)</f>
        <v/>
      </c>
      <c r="AH445" s="168" t="str">
        <f>IF(SUM(作業所!H445)=0,"",SUM(作業所!H445)/1000)</f>
        <v/>
      </c>
      <c r="AI445" s="168" t="str">
        <f>IF(SUM(作業所!I445)=0,"",SUM(作業所!I445)/1000)</f>
        <v/>
      </c>
      <c r="AJ445" s="168" t="str">
        <f>IF(SUM(作業所!K445)=0,"",SUM(作業所!K445)/1000)</f>
        <v/>
      </c>
      <c r="AK445" s="168" t="str">
        <f>IF(SUM(作業所!R445)=0,"",SUM(作業所!R445)/1000)</f>
        <v/>
      </c>
      <c r="AL445" s="621" t="str">
        <f>IF(SUM('市受託(公益)'!H445)=0,"",SUM('市受託(公益)'!H445)/1000)</f>
        <v/>
      </c>
      <c r="AM445" s="603"/>
      <c r="AN445" s="174"/>
      <c r="AO445" s="174"/>
      <c r="AP445" s="174"/>
    </row>
    <row r="446" spans="1:42" ht="13.8" hidden="1" outlineLevel="1">
      <c r="A446" s="170"/>
      <c r="D446" s="27" t="s">
        <v>550</v>
      </c>
      <c r="E446" s="47" t="s">
        <v>361</v>
      </c>
      <c r="F446" s="48"/>
      <c r="G446" s="172"/>
      <c r="H446" s="193">
        <v>7900</v>
      </c>
      <c r="I446" s="706">
        <v>0</v>
      </c>
      <c r="J446" s="166">
        <f t="shared" si="13"/>
        <v>-7900</v>
      </c>
      <c r="K446" s="167" t="str">
        <f>IF(SUM(法人!H446)=0,"",SUM(法人!H446)/1000)</f>
        <v/>
      </c>
      <c r="L446" s="168" t="str">
        <f>IF(SUM(地域!H446)=0,"",SUM(地域!H446)/1000)</f>
        <v/>
      </c>
      <c r="M446" s="168" t="str">
        <f>IF(SUM(相談!H446)=0,"",SUM(相談!H446)/1000)</f>
        <v/>
      </c>
      <c r="N446" s="168" t="str">
        <f>IF(SUM(相談!I446)=0,"",SUM(相談!I446)/1000)</f>
        <v/>
      </c>
      <c r="O446" s="168" t="str">
        <f>IF(SUM(相談!M446)=0,"",SUM(相談!M446)/1000)</f>
        <v/>
      </c>
      <c r="P446" s="168" t="str">
        <f>IF(SUM(相談!Q446)=0,"",SUM(相談!Q446)/1000)</f>
        <v/>
      </c>
      <c r="Q446" s="168" t="str">
        <f>IF(SUM(基金!H446)=0,"",SUM(基金!H446)/1000)</f>
        <v/>
      </c>
      <c r="R446" s="168" t="str">
        <f>IF(SUM(善銀!H446)=0,"",SUM(善銀!H446)/1000)</f>
        <v/>
      </c>
      <c r="S446" s="168" t="str">
        <f>IF(SUM(一般募金!H446)=0,"",SUM(一般募金!H446)/1000)</f>
        <v/>
      </c>
      <c r="T446" s="168" t="str">
        <f>IF(SUM(一般募金!I446)=0,"",SUM(一般募金!I446)/1000)</f>
        <v/>
      </c>
      <c r="U446" s="168" t="str">
        <f>IF(SUM(一般募金!K446)=0,"",SUM(一般募金!K446)/1000)</f>
        <v/>
      </c>
      <c r="V446" s="168" t="str">
        <f>IF(SUM(歳末募金!H446)=0,"",SUM(歳末募金!I446)/1000)</f>
        <v/>
      </c>
      <c r="W446" s="168" t="str">
        <f>IF(SUM(センター管理!H446)=0,"",SUM(センター管理!H446)/1000)</f>
        <v/>
      </c>
      <c r="X446" s="168" t="str">
        <f>IF(SUM(センター管理!I446)=0,"",SUM(センター管理!I446)/1000)</f>
        <v/>
      </c>
      <c r="Y446" s="168" t="str">
        <f>IF(SUM(センター管理!L446)=0,"",SUM(センター管理!L446)/1000)</f>
        <v/>
      </c>
      <c r="Z446" s="168" t="e">
        <f>IF(SUM(センター管理!#REF!)=0,"",SUM(センター管理!#REF!)/1000)</f>
        <v>#REF!</v>
      </c>
      <c r="AA446" s="168" t="str">
        <f>IF(SUM(居宅!H446)=0,"",SUM(居宅!H446)/1000)</f>
        <v/>
      </c>
      <c r="AB446" s="168" t="str">
        <f>IF(SUM(居宅!I446)=0,"",SUM(居宅!I446)/1000)</f>
        <v/>
      </c>
      <c r="AC446" s="168" t="str">
        <f>IF(SUM(居宅!L446)=0,"",SUM(居宅!L446)/1000)</f>
        <v/>
      </c>
      <c r="AD446" s="168" t="str">
        <f>IF(SUM(居宅!AB446)=0,"",SUM(居宅!AB446)/1000)</f>
        <v/>
      </c>
      <c r="AE446" s="168" t="str">
        <f>IF(SUM(居宅!AF446)=0,"",SUM(居宅!AF446)/1000)</f>
        <v/>
      </c>
      <c r="AF446" s="168" t="str">
        <f>IF(SUM(居宅!AP446)=0,"",SUM(居宅!AP446)/1000)</f>
        <v/>
      </c>
      <c r="AG446" s="168" t="str">
        <f>IF(SUM(居宅!AT446)=0,"",SUM(居宅!AT446)/1000)</f>
        <v/>
      </c>
      <c r="AH446" s="168" t="str">
        <f>IF(SUM(作業所!H446)=0,"",SUM(作業所!H446)/1000)</f>
        <v/>
      </c>
      <c r="AI446" s="168" t="str">
        <f>IF(SUM(作業所!I446)=0,"",SUM(作業所!I446)/1000)</f>
        <v/>
      </c>
      <c r="AJ446" s="168" t="str">
        <f>IF(SUM(作業所!K446)=0,"",SUM(作業所!K446)/1000)</f>
        <v/>
      </c>
      <c r="AK446" s="168" t="str">
        <f>IF(SUM(作業所!R446)=0,"",SUM(作業所!R446)/1000)</f>
        <v/>
      </c>
      <c r="AL446" s="621" t="str">
        <f>IF(SUM('市受託(公益)'!H446)=0,"",SUM('市受託(公益)'!H446)/1000)</f>
        <v/>
      </c>
      <c r="AM446" s="603"/>
      <c r="AN446" s="174"/>
      <c r="AO446" s="174"/>
      <c r="AP446" s="174"/>
    </row>
    <row r="447" spans="1:42" ht="13.8" hidden="1" outlineLevel="1">
      <c r="A447" s="170"/>
      <c r="D447" s="27" t="s">
        <v>551</v>
      </c>
      <c r="E447" s="47" t="s">
        <v>368</v>
      </c>
      <c r="F447" s="48"/>
      <c r="G447" s="172"/>
      <c r="H447" s="193">
        <v>9991</v>
      </c>
      <c r="I447" s="166">
        <f t="shared" si="12"/>
        <v>22921</v>
      </c>
      <c r="J447" s="166">
        <f t="shared" si="13"/>
        <v>12930</v>
      </c>
      <c r="K447" s="167">
        <f>IF(SUM(法人!H447)=0,"",SUM(法人!H447)/1000)</f>
        <v>22921</v>
      </c>
      <c r="L447" s="168" t="str">
        <f>IF(SUM(地域!H447)=0,"",SUM(地域!H447)/1000)</f>
        <v/>
      </c>
      <c r="M447" s="168" t="str">
        <f>IF(SUM(相談!H447)=0,"",SUM(相談!H447)/1000)</f>
        <v/>
      </c>
      <c r="N447" s="168" t="str">
        <f>IF(SUM(相談!I447)=0,"",SUM(相談!I447)/1000)</f>
        <v/>
      </c>
      <c r="O447" s="168" t="str">
        <f>IF(SUM(相談!M447)=0,"",SUM(相談!M447)/1000)</f>
        <v/>
      </c>
      <c r="P447" s="168" t="str">
        <f>IF(SUM(相談!Q447)=0,"",SUM(相談!Q447)/1000)</f>
        <v/>
      </c>
      <c r="Q447" s="168" t="str">
        <f>IF(SUM(基金!H447)=0,"",SUM(基金!H447)/1000)</f>
        <v/>
      </c>
      <c r="R447" s="168" t="str">
        <f>IF(SUM(善銀!H447)=0,"",SUM(善銀!H447)/1000)</f>
        <v/>
      </c>
      <c r="S447" s="168" t="str">
        <f>IF(SUM(一般募金!H447)=0,"",SUM(一般募金!H447)/1000)</f>
        <v/>
      </c>
      <c r="T447" s="168" t="str">
        <f>IF(SUM(一般募金!I447)=0,"",SUM(一般募金!I447)/1000)</f>
        <v/>
      </c>
      <c r="U447" s="168" t="str">
        <f>IF(SUM(一般募金!K447)=0,"",SUM(一般募金!K447)/1000)</f>
        <v/>
      </c>
      <c r="V447" s="168" t="str">
        <f>IF(SUM(歳末募金!H447)=0,"",SUM(歳末募金!I447)/1000)</f>
        <v/>
      </c>
      <c r="W447" s="168" t="str">
        <f>IF(SUM(センター管理!H447)=0,"",SUM(センター管理!H447)/1000)</f>
        <v/>
      </c>
      <c r="X447" s="168" t="str">
        <f>IF(SUM(センター管理!I447)=0,"",SUM(センター管理!I447)/1000)</f>
        <v/>
      </c>
      <c r="Y447" s="168" t="str">
        <f>IF(SUM(センター管理!L447)=0,"",SUM(センター管理!L447)/1000)</f>
        <v/>
      </c>
      <c r="Z447" s="168" t="e">
        <f>IF(SUM(センター管理!#REF!)=0,"",SUM(センター管理!#REF!)/1000)</f>
        <v>#REF!</v>
      </c>
      <c r="AA447" s="168" t="str">
        <f>IF(SUM(居宅!H447)=0,"",SUM(居宅!H447)/1000)</f>
        <v/>
      </c>
      <c r="AB447" s="168" t="str">
        <f>IF(SUM(居宅!I447)=0,"",SUM(居宅!I447)/1000)</f>
        <v/>
      </c>
      <c r="AC447" s="168" t="str">
        <f>IF(SUM(居宅!L447)=0,"",SUM(居宅!L447)/1000)</f>
        <v/>
      </c>
      <c r="AD447" s="168" t="str">
        <f>IF(SUM(居宅!AB447)=0,"",SUM(居宅!AB447)/1000)</f>
        <v/>
      </c>
      <c r="AE447" s="168" t="str">
        <f>IF(SUM(居宅!AF447)=0,"",SUM(居宅!AF447)/1000)</f>
        <v/>
      </c>
      <c r="AF447" s="168" t="str">
        <f>IF(SUM(居宅!AP447)=0,"",SUM(居宅!AP447)/1000)</f>
        <v/>
      </c>
      <c r="AG447" s="168" t="str">
        <f>IF(SUM(居宅!AT447)=0,"",SUM(居宅!AT447)/1000)</f>
        <v/>
      </c>
      <c r="AH447" s="168" t="str">
        <f>IF(SUM(作業所!H447)=0,"",SUM(作業所!H447)/1000)</f>
        <v/>
      </c>
      <c r="AI447" s="168" t="str">
        <f>IF(SUM(作業所!I447)=0,"",SUM(作業所!I447)/1000)</f>
        <v/>
      </c>
      <c r="AJ447" s="168" t="str">
        <f>IF(SUM(作業所!K447)=0,"",SUM(作業所!K447)/1000)</f>
        <v/>
      </c>
      <c r="AK447" s="168" t="str">
        <f>IF(SUM(作業所!R447)=0,"",SUM(作業所!R447)/1000)</f>
        <v/>
      </c>
      <c r="AL447" s="621" t="str">
        <f>IF(SUM('市受託(公益)'!H447)=0,"",SUM('市受託(公益)'!H447)/1000)</f>
        <v/>
      </c>
      <c r="AM447" s="603" t="str">
        <f>IF(SUM('市受託(公益)'!I447)=0,"",SUM('市受託(公益)'!I447)/1000)</f>
        <v/>
      </c>
      <c r="AN447" s="174" t="str">
        <f>IF(SUM('市受託(公益)'!K447)=0,"",SUM('市受託(公益)'!K447)/1000)</f>
        <v/>
      </c>
      <c r="AO447" s="174" t="str">
        <f>IF(SUM('市受託(公益)'!M447)=0,"",SUM('市受託(公益)'!M447)/1000)</f>
        <v/>
      </c>
      <c r="AP447" s="174" t="e">
        <f>IF(SUM('市受託(公益)'!#REF!)=0,"",SUM('市受託(公益)'!#REF!)/1000)</f>
        <v>#REF!</v>
      </c>
    </row>
    <row r="448" spans="1:42" ht="13.8" hidden="1" outlineLevel="1">
      <c r="A448" s="170"/>
      <c r="D448" s="27" t="s">
        <v>552</v>
      </c>
      <c r="E448" s="47" t="s">
        <v>358</v>
      </c>
      <c r="F448" s="48"/>
      <c r="G448" s="172"/>
      <c r="H448" s="193" t="s">
        <v>914</v>
      </c>
      <c r="I448" s="166" t="str">
        <f t="shared" si="12"/>
        <v/>
      </c>
      <c r="J448" s="166" t="str">
        <f t="shared" si="13"/>
        <v xml:space="preserve"> </v>
      </c>
      <c r="K448" s="167" t="str">
        <f>IF(SUM(法人!H448)=0,"",SUM(法人!H448)/1000)</f>
        <v/>
      </c>
      <c r="L448" s="168" t="str">
        <f>IF(SUM(地域!H448)=0,"",SUM(地域!H448)/1000)</f>
        <v/>
      </c>
      <c r="M448" s="168" t="str">
        <f>IF(SUM(相談!H448)=0,"",SUM(相談!H448)/1000)</f>
        <v/>
      </c>
      <c r="N448" s="168" t="str">
        <f>IF(SUM(相談!I448)=0,"",SUM(相談!I448)/1000)</f>
        <v/>
      </c>
      <c r="O448" s="168" t="str">
        <f>IF(SUM(相談!M448)=0,"",SUM(相談!M448)/1000)</f>
        <v/>
      </c>
      <c r="P448" s="168" t="str">
        <f>IF(SUM(相談!Q448)=0,"",SUM(相談!Q448)/1000)</f>
        <v/>
      </c>
      <c r="Q448" s="168" t="str">
        <f>IF(SUM(基金!H448)=0,"",SUM(基金!H448)/1000)</f>
        <v/>
      </c>
      <c r="R448" s="168" t="str">
        <f>IF(SUM(善銀!H448)=0,"",SUM(善銀!H448)/1000)</f>
        <v/>
      </c>
      <c r="S448" s="168" t="str">
        <f>IF(SUM(一般募金!H448)=0,"",SUM(一般募金!H448)/1000)</f>
        <v/>
      </c>
      <c r="T448" s="168" t="str">
        <f>IF(SUM(一般募金!I448)=0,"",SUM(一般募金!I448)/1000)</f>
        <v/>
      </c>
      <c r="U448" s="168" t="str">
        <f>IF(SUM(一般募金!K448)=0,"",SUM(一般募金!K448)/1000)</f>
        <v/>
      </c>
      <c r="V448" s="168" t="str">
        <f>IF(SUM(歳末募金!H448)=0,"",SUM(歳末募金!I448)/1000)</f>
        <v/>
      </c>
      <c r="W448" s="168" t="str">
        <f>IF(SUM(センター管理!H448)=0,"",SUM(センター管理!H448)/1000)</f>
        <v/>
      </c>
      <c r="X448" s="168" t="str">
        <f>IF(SUM(センター管理!I448)=0,"",SUM(センター管理!I448)/1000)</f>
        <v/>
      </c>
      <c r="Y448" s="168" t="str">
        <f>IF(SUM(センター管理!L448)=0,"",SUM(センター管理!L448)/1000)</f>
        <v/>
      </c>
      <c r="Z448" s="168" t="e">
        <f>IF(SUM(センター管理!#REF!)=0,"",SUM(センター管理!#REF!)/1000)</f>
        <v>#REF!</v>
      </c>
      <c r="AA448" s="168" t="str">
        <f>IF(SUM(居宅!H448)=0,"",SUM(居宅!H448)/1000)</f>
        <v/>
      </c>
      <c r="AB448" s="168" t="str">
        <f>IF(SUM(居宅!I448)=0,"",SUM(居宅!I448)/1000)</f>
        <v/>
      </c>
      <c r="AC448" s="168" t="str">
        <f>IF(SUM(居宅!L448)=0,"",SUM(居宅!L448)/1000)</f>
        <v/>
      </c>
      <c r="AD448" s="168" t="str">
        <f>IF(SUM(居宅!AB448)=0,"",SUM(居宅!AB448)/1000)</f>
        <v/>
      </c>
      <c r="AE448" s="168" t="str">
        <f>IF(SUM(居宅!AF448)=0,"",SUM(居宅!AF448)/1000)</f>
        <v/>
      </c>
      <c r="AF448" s="168" t="str">
        <f>IF(SUM(居宅!AP448)=0,"",SUM(居宅!AP448)/1000)</f>
        <v/>
      </c>
      <c r="AG448" s="168" t="str">
        <f>IF(SUM(居宅!AT448)=0,"",SUM(居宅!AT448)/1000)</f>
        <v/>
      </c>
      <c r="AH448" s="168" t="str">
        <f>IF(SUM(作業所!H448)=0,"",SUM(作業所!H448)/1000)</f>
        <v/>
      </c>
      <c r="AI448" s="168" t="str">
        <f>IF(SUM(作業所!I448)=0,"",SUM(作業所!I448)/1000)</f>
        <v/>
      </c>
      <c r="AJ448" s="168" t="str">
        <f>IF(SUM(作業所!K448)=0,"",SUM(作業所!K448)/1000)</f>
        <v/>
      </c>
      <c r="AK448" s="168" t="str">
        <f>IF(SUM(作業所!R448)=0,"",SUM(作業所!R448)/1000)</f>
        <v/>
      </c>
      <c r="AL448" s="621" t="str">
        <f>IF(SUM('市受託(公益)'!H448)=0,"",SUM('市受託(公益)'!H448)/1000)</f>
        <v/>
      </c>
      <c r="AM448" s="603"/>
      <c r="AN448" s="174"/>
      <c r="AO448" s="174"/>
      <c r="AP448" s="174"/>
    </row>
    <row r="449" spans="1:42" ht="13.8" hidden="1" outlineLevel="1">
      <c r="A449" s="170"/>
      <c r="B449" s="17"/>
      <c r="C449" s="171"/>
      <c r="D449" s="27" t="s">
        <v>553</v>
      </c>
      <c r="E449" s="47" t="s">
        <v>198</v>
      </c>
      <c r="F449" s="47"/>
      <c r="G449" s="172"/>
      <c r="H449" s="193">
        <v>28775</v>
      </c>
      <c r="I449" s="706">
        <v>0</v>
      </c>
      <c r="J449" s="166">
        <f t="shared" si="13"/>
        <v>-28775</v>
      </c>
      <c r="K449" s="167" t="str">
        <f>IF(SUM(法人!H449)=0,"",SUM(法人!H449)/1000)</f>
        <v/>
      </c>
      <c r="L449" s="168" t="str">
        <f>IF(SUM(地域!H449)=0,"",SUM(地域!H449)/1000)</f>
        <v/>
      </c>
      <c r="M449" s="168" t="str">
        <f>IF(SUM(相談!H449)=0,"",SUM(相談!H449)/1000)</f>
        <v/>
      </c>
      <c r="N449" s="168" t="str">
        <f>IF(SUM(相談!I449)=0,"",SUM(相談!I449)/1000)</f>
        <v/>
      </c>
      <c r="O449" s="168" t="str">
        <f>IF(SUM(相談!M449)=0,"",SUM(相談!M449)/1000)</f>
        <v/>
      </c>
      <c r="P449" s="168" t="str">
        <f>IF(SUM(相談!Q449)=0,"",SUM(相談!Q449)/1000)</f>
        <v/>
      </c>
      <c r="Q449" s="168" t="str">
        <f>IF(SUM(基金!H449)=0,"",SUM(基金!H449)/1000)</f>
        <v/>
      </c>
      <c r="R449" s="168" t="str">
        <f>IF(SUM(善銀!H449)=0,"",SUM(善銀!H449)/1000)</f>
        <v/>
      </c>
      <c r="S449" s="168" t="str">
        <f>IF(SUM(一般募金!H449)=0,"",SUM(一般募金!H449)/1000)</f>
        <v/>
      </c>
      <c r="T449" s="168" t="str">
        <f>IF(SUM(一般募金!I449)=0,"",SUM(一般募金!I449)/1000)</f>
        <v/>
      </c>
      <c r="U449" s="168" t="str">
        <f>IF(SUM(一般募金!K449)=0,"",SUM(一般募金!K449)/1000)</f>
        <v/>
      </c>
      <c r="V449" s="168" t="str">
        <f>IF(SUM(歳末募金!H449)=0,"",SUM(歳末募金!I449)/1000)</f>
        <v/>
      </c>
      <c r="W449" s="168" t="str">
        <f>IF(SUM(センター管理!H449)=0,"",SUM(センター管理!H449)/1000)</f>
        <v/>
      </c>
      <c r="X449" s="168" t="str">
        <f>IF(SUM(センター管理!I449)=0,"",SUM(センター管理!I449)/1000)</f>
        <v/>
      </c>
      <c r="Y449" s="168" t="str">
        <f>IF(SUM(センター管理!L449)=0,"",SUM(センター管理!L449)/1000)</f>
        <v/>
      </c>
      <c r="Z449" s="168" t="e">
        <f>IF(SUM(センター管理!#REF!)=0,"",SUM(センター管理!#REF!)/1000)</f>
        <v>#REF!</v>
      </c>
      <c r="AA449" s="168" t="str">
        <f>IF(SUM(居宅!H449)=0,"",SUM(居宅!H449)/1000)</f>
        <v/>
      </c>
      <c r="AB449" s="168" t="str">
        <f>IF(SUM(居宅!I449)=0,"",SUM(居宅!I449)/1000)</f>
        <v/>
      </c>
      <c r="AC449" s="168" t="str">
        <f>IF(SUM(居宅!L449)=0,"",SUM(居宅!L449)/1000)</f>
        <v/>
      </c>
      <c r="AD449" s="168" t="str">
        <f>IF(SUM(居宅!AB449)=0,"",SUM(居宅!AB449)/1000)</f>
        <v/>
      </c>
      <c r="AE449" s="168" t="str">
        <f>IF(SUM(居宅!AF449)=0,"",SUM(居宅!AF449)/1000)</f>
        <v/>
      </c>
      <c r="AF449" s="168" t="str">
        <f>IF(SUM(居宅!AP449)=0,"",SUM(居宅!AP449)/1000)</f>
        <v/>
      </c>
      <c r="AG449" s="168" t="str">
        <f>IF(SUM(居宅!AT449)=0,"",SUM(居宅!AT449)/1000)</f>
        <v/>
      </c>
      <c r="AH449" s="168" t="str">
        <f>IF(SUM(作業所!H449)=0,"",SUM(作業所!H449)/1000)</f>
        <v/>
      </c>
      <c r="AI449" s="168" t="str">
        <f>IF(SUM(作業所!I449)=0,"",SUM(作業所!I449)/1000)</f>
        <v/>
      </c>
      <c r="AJ449" s="168" t="str">
        <f>IF(SUM(作業所!K449)=0,"",SUM(作業所!K449)/1000)</f>
        <v/>
      </c>
      <c r="AK449" s="168" t="str">
        <f>IF(SUM(作業所!R449)=0,"",SUM(作業所!R449)/1000)</f>
        <v/>
      </c>
      <c r="AL449" s="621" t="str">
        <f>IF(SUM('市受託(公益)'!H449)=0,"",SUM('市受託(公益)'!H449)/1000)</f>
        <v/>
      </c>
      <c r="AM449" s="603" t="str">
        <f>IF(SUM('市受託(公益)'!I449)=0,"",SUM('市受託(公益)'!I449)/1000)</f>
        <v/>
      </c>
      <c r="AN449" s="174" t="str">
        <f>IF(SUM('市受託(公益)'!K449)=0,"",SUM('市受託(公益)'!K449)/1000)</f>
        <v/>
      </c>
      <c r="AO449" s="174" t="str">
        <f>IF(SUM('市受託(公益)'!M449)=0,"",SUM('市受託(公益)'!M449)/1000)</f>
        <v/>
      </c>
      <c r="AP449" s="174" t="e">
        <f>IF(SUM('市受託(公益)'!#REF!)=0,"",SUM('市受託(公益)'!#REF!)/1000)</f>
        <v>#REF!</v>
      </c>
    </row>
    <row r="450" spans="1:42" s="169" customFormat="1" ht="13.8" collapsed="1">
      <c r="A450" s="164"/>
      <c r="B450" s="14" t="s">
        <v>668</v>
      </c>
      <c r="C450" s="15" t="s">
        <v>199</v>
      </c>
      <c r="D450" s="18"/>
      <c r="E450" s="172"/>
      <c r="F450" s="176"/>
      <c r="G450" s="175"/>
      <c r="H450" s="193" t="s">
        <v>914</v>
      </c>
      <c r="I450" s="166" t="str">
        <f t="shared" si="12"/>
        <v/>
      </c>
      <c r="J450" s="166" t="str">
        <f t="shared" si="13"/>
        <v xml:space="preserve"> </v>
      </c>
      <c r="K450" s="167" t="str">
        <f>IF(SUM(法人!H450)=0,"",SUM(法人!H450)/1000)</f>
        <v/>
      </c>
      <c r="L450" s="168" t="str">
        <f>IF(SUM(地域!H450)=0,"",SUM(地域!H450)/1000)</f>
        <v/>
      </c>
      <c r="M450" s="168" t="str">
        <f>IF(SUM(相談!H450)=0,"",SUM(相談!H450)/1000)</f>
        <v/>
      </c>
      <c r="N450" s="168" t="str">
        <f>IF(SUM(相談!I450)=0,"",SUM(相談!I450)/1000)</f>
        <v/>
      </c>
      <c r="O450" s="168" t="str">
        <f>IF(SUM(相談!M450)=0,"",SUM(相談!M450)/1000)</f>
        <v/>
      </c>
      <c r="P450" s="168" t="str">
        <f>IF(SUM(相談!Q450)=0,"",SUM(相談!Q450)/1000)</f>
        <v/>
      </c>
      <c r="Q450" s="168" t="str">
        <f>IF(SUM(基金!H450)=0,"",SUM(基金!H450)/1000)</f>
        <v/>
      </c>
      <c r="R450" s="168" t="str">
        <f>IF(SUM(善銀!H450)=0,"",SUM(善銀!H450)/1000)</f>
        <v/>
      </c>
      <c r="S450" s="168" t="str">
        <f>IF(SUM(一般募金!H450)=0,"",SUM(一般募金!H450)/1000)</f>
        <v/>
      </c>
      <c r="T450" s="168" t="str">
        <f>IF(SUM(一般募金!I450)=0,"",SUM(一般募金!I450)/1000)</f>
        <v/>
      </c>
      <c r="U450" s="168" t="str">
        <f>IF(SUM(一般募金!K450)=0,"",SUM(一般募金!K450)/1000)</f>
        <v/>
      </c>
      <c r="V450" s="168" t="str">
        <f>IF(SUM(歳末募金!H450)=0,"",SUM(歳末募金!I450)/1000)</f>
        <v/>
      </c>
      <c r="W450" s="168" t="str">
        <f>IF(SUM(センター管理!H450)=0,"",SUM(センター管理!H450)/1000)</f>
        <v/>
      </c>
      <c r="X450" s="168" t="str">
        <f>IF(SUM(センター管理!I450)=0,"",SUM(センター管理!I450)/1000)</f>
        <v/>
      </c>
      <c r="Y450" s="168" t="str">
        <f>IF(SUM(センター管理!L450)=0,"",SUM(センター管理!L450)/1000)</f>
        <v/>
      </c>
      <c r="Z450" s="168" t="e">
        <f>IF(SUM(センター管理!#REF!)=0,"",SUM(センター管理!#REF!)/1000)</f>
        <v>#REF!</v>
      </c>
      <c r="AA450" s="168" t="str">
        <f>IF(SUM(居宅!H450)=0,"",SUM(居宅!H450)/1000)</f>
        <v/>
      </c>
      <c r="AB450" s="168" t="str">
        <f>IF(SUM(居宅!I450)=0,"",SUM(居宅!I450)/1000)</f>
        <v/>
      </c>
      <c r="AC450" s="168" t="str">
        <f>IF(SUM(居宅!L450)=0,"",SUM(居宅!L450)/1000)</f>
        <v/>
      </c>
      <c r="AD450" s="168" t="str">
        <f>IF(SUM(居宅!AB450)=0,"",SUM(居宅!AB450)/1000)</f>
        <v/>
      </c>
      <c r="AE450" s="168" t="str">
        <f>IF(SUM(居宅!AF450)=0,"",SUM(居宅!AF450)/1000)</f>
        <v/>
      </c>
      <c r="AF450" s="168" t="str">
        <f>IF(SUM(居宅!AP450)=0,"",SUM(居宅!AP450)/1000)</f>
        <v/>
      </c>
      <c r="AG450" s="168" t="str">
        <f>IF(SUM(居宅!AT450)=0,"",SUM(居宅!AT450)/1000)</f>
        <v/>
      </c>
      <c r="AH450" s="168" t="str">
        <f>IF(SUM(作業所!H450)=0,"",SUM(作業所!H450)/1000)</f>
        <v/>
      </c>
      <c r="AI450" s="168" t="str">
        <f>IF(SUM(作業所!I450)=0,"",SUM(作業所!I450)/1000)</f>
        <v/>
      </c>
      <c r="AJ450" s="168" t="str">
        <f>IF(SUM(作業所!K450)=0,"",SUM(作業所!K450)/1000)</f>
        <v/>
      </c>
      <c r="AK450" s="168" t="str">
        <f>IF(SUM(作業所!R450)=0,"",SUM(作業所!R450)/1000)</f>
        <v/>
      </c>
      <c r="AL450" s="621" t="str">
        <f>IF(SUM('市受託(公益)'!H450)=0,"",SUM('市受託(公益)'!H450)/1000)</f>
        <v/>
      </c>
      <c r="AM450" s="604" t="str">
        <f>IF(SUM('市受託(公益)'!I450)=0,"",SUM('市受託(公益)'!I450)/1000)</f>
        <v/>
      </c>
      <c r="AN450" s="173" t="str">
        <f>IF(SUM('市受託(公益)'!K450)=0,"",SUM('市受託(公益)'!K450)/1000)</f>
        <v/>
      </c>
      <c r="AO450" s="173" t="str">
        <f>IF(SUM('市受託(公益)'!M450)=0,"",SUM('市受託(公益)'!M450)/1000)</f>
        <v/>
      </c>
      <c r="AP450" s="173" t="e">
        <f>IF(SUM('市受託(公益)'!#REF!)=0,"",SUM('市受託(公益)'!#REF!)/1000)</f>
        <v>#REF!</v>
      </c>
    </row>
    <row r="451" spans="1:42" ht="13.8" hidden="1" outlineLevel="1">
      <c r="A451" s="170"/>
      <c r="B451" s="17"/>
      <c r="C451" s="171"/>
      <c r="D451" s="27" t="s">
        <v>689</v>
      </c>
      <c r="E451" s="82" t="s">
        <v>199</v>
      </c>
      <c r="F451" s="48"/>
      <c r="G451" s="172"/>
      <c r="H451" s="193" t="s">
        <v>914</v>
      </c>
      <c r="I451" s="166" t="str">
        <f t="shared" si="12"/>
        <v/>
      </c>
      <c r="J451" s="166" t="str">
        <f t="shared" si="13"/>
        <v xml:space="preserve"> </v>
      </c>
      <c r="K451" s="167" t="str">
        <f>IF(SUM(法人!H451)=0,"",SUM(法人!H451)/1000)</f>
        <v/>
      </c>
      <c r="L451" s="168" t="str">
        <f>IF(SUM(地域!H451)=0,"",SUM(地域!H451)/1000)</f>
        <v/>
      </c>
      <c r="M451" s="168" t="str">
        <f>IF(SUM(相談!H451)=0,"",SUM(相談!H451)/1000)</f>
        <v/>
      </c>
      <c r="N451" s="168" t="str">
        <f>IF(SUM(相談!I451)=0,"",SUM(相談!I451)/1000)</f>
        <v/>
      </c>
      <c r="O451" s="168" t="str">
        <f>IF(SUM(相談!M451)=0,"",SUM(相談!M451)/1000)</f>
        <v/>
      </c>
      <c r="P451" s="168" t="str">
        <f>IF(SUM(相談!Q451)=0,"",SUM(相談!Q451)/1000)</f>
        <v/>
      </c>
      <c r="Q451" s="168" t="str">
        <f>IF(SUM(基金!H451)=0,"",SUM(基金!H451)/1000)</f>
        <v/>
      </c>
      <c r="R451" s="168" t="str">
        <f>IF(SUM(善銀!H451)=0,"",SUM(善銀!H451)/1000)</f>
        <v/>
      </c>
      <c r="S451" s="168" t="str">
        <f>IF(SUM(一般募金!H451)=0,"",SUM(一般募金!H451)/1000)</f>
        <v/>
      </c>
      <c r="T451" s="168" t="str">
        <f>IF(SUM(一般募金!I451)=0,"",SUM(一般募金!I451)/1000)</f>
        <v/>
      </c>
      <c r="U451" s="168" t="str">
        <f>IF(SUM(一般募金!K451)=0,"",SUM(一般募金!K451)/1000)</f>
        <v/>
      </c>
      <c r="V451" s="168" t="str">
        <f>IF(SUM(歳末募金!H451)=0,"",SUM(歳末募金!I451)/1000)</f>
        <v/>
      </c>
      <c r="W451" s="168" t="str">
        <f>IF(SUM(センター管理!H451)=0,"",SUM(センター管理!H451)/1000)</f>
        <v/>
      </c>
      <c r="X451" s="168" t="str">
        <f>IF(SUM(センター管理!I451)=0,"",SUM(センター管理!I451)/1000)</f>
        <v/>
      </c>
      <c r="Y451" s="168" t="str">
        <f>IF(SUM(センター管理!L451)=0,"",SUM(センター管理!L451)/1000)</f>
        <v/>
      </c>
      <c r="Z451" s="168" t="e">
        <f>IF(SUM(センター管理!#REF!)=0,"",SUM(センター管理!#REF!)/1000)</f>
        <v>#REF!</v>
      </c>
      <c r="AA451" s="168" t="str">
        <f>IF(SUM(居宅!H451)=0,"",SUM(居宅!H451)/1000)</f>
        <v/>
      </c>
      <c r="AB451" s="168" t="str">
        <f>IF(SUM(居宅!I451)=0,"",SUM(居宅!I451)/1000)</f>
        <v/>
      </c>
      <c r="AC451" s="168" t="str">
        <f>IF(SUM(居宅!L451)=0,"",SUM(居宅!L451)/1000)</f>
        <v/>
      </c>
      <c r="AD451" s="168" t="str">
        <f>IF(SUM(居宅!AB451)=0,"",SUM(居宅!AB451)/1000)</f>
        <v/>
      </c>
      <c r="AE451" s="168" t="str">
        <f>IF(SUM(居宅!AF451)=0,"",SUM(居宅!AF451)/1000)</f>
        <v/>
      </c>
      <c r="AF451" s="168" t="str">
        <f>IF(SUM(居宅!AP451)=0,"",SUM(居宅!AP451)/1000)</f>
        <v/>
      </c>
      <c r="AG451" s="168" t="str">
        <f>IF(SUM(居宅!AT451)=0,"",SUM(居宅!AT451)/1000)</f>
        <v/>
      </c>
      <c r="AH451" s="168" t="str">
        <f>IF(SUM(作業所!H451)=0,"",SUM(作業所!H451)/1000)</f>
        <v/>
      </c>
      <c r="AI451" s="168" t="str">
        <f>IF(SUM(作業所!I451)=0,"",SUM(作業所!I451)/1000)</f>
        <v/>
      </c>
      <c r="AJ451" s="168" t="str">
        <f>IF(SUM(作業所!K451)=0,"",SUM(作業所!K451)/1000)</f>
        <v/>
      </c>
      <c r="AK451" s="168" t="str">
        <f>IF(SUM(作業所!R451)=0,"",SUM(作業所!R451)/1000)</f>
        <v/>
      </c>
      <c r="AL451" s="621" t="str">
        <f>IF(SUM('市受託(公益)'!H451)=0,"",SUM('市受託(公益)'!H451)/1000)</f>
        <v/>
      </c>
      <c r="AM451" s="603" t="str">
        <f>IF(SUM('市受託(公益)'!I451)=0,"",SUM('市受託(公益)'!I451)/1000)</f>
        <v/>
      </c>
      <c r="AN451" s="174" t="str">
        <f>IF(SUM('市受託(公益)'!K451)=0,"",SUM('市受託(公益)'!K451)/1000)</f>
        <v/>
      </c>
      <c r="AO451" s="174" t="str">
        <f>IF(SUM('市受託(公益)'!M451)=0,"",SUM('市受託(公益)'!M451)/1000)</f>
        <v/>
      </c>
      <c r="AP451" s="174" t="e">
        <f>IF(SUM('市受託(公益)'!#REF!)=0,"",SUM('市受託(公益)'!#REF!)/1000)</f>
        <v>#REF!</v>
      </c>
    </row>
    <row r="452" spans="1:42" s="169" customFormat="1" ht="13.8" collapsed="1">
      <c r="A452" s="164"/>
      <c r="B452" s="14" t="s">
        <v>669</v>
      </c>
      <c r="C452" s="15" t="s">
        <v>200</v>
      </c>
      <c r="D452" s="18"/>
      <c r="E452" s="172"/>
      <c r="F452" s="176"/>
      <c r="G452" s="175"/>
      <c r="H452" s="193" t="s">
        <v>914</v>
      </c>
      <c r="I452" s="166" t="str">
        <f t="shared" si="12"/>
        <v/>
      </c>
      <c r="J452" s="166" t="str">
        <f t="shared" si="13"/>
        <v xml:space="preserve"> </v>
      </c>
      <c r="K452" s="167" t="str">
        <f>IF(SUM(法人!H452)=0,"",SUM(法人!H452)/1000)</f>
        <v/>
      </c>
      <c r="L452" s="168" t="str">
        <f>IF(SUM(地域!H452)=0,"",SUM(地域!H452)/1000)</f>
        <v/>
      </c>
      <c r="M452" s="168" t="str">
        <f>IF(SUM(相談!H452)=0,"",SUM(相談!H452)/1000)</f>
        <v/>
      </c>
      <c r="N452" s="168" t="str">
        <f>IF(SUM(相談!I452)=0,"",SUM(相談!I452)/1000)</f>
        <v/>
      </c>
      <c r="O452" s="168" t="str">
        <f>IF(SUM(相談!M452)=0,"",SUM(相談!M452)/1000)</f>
        <v/>
      </c>
      <c r="P452" s="168" t="str">
        <f>IF(SUM(相談!Q452)=0,"",SUM(相談!Q452)/1000)</f>
        <v/>
      </c>
      <c r="Q452" s="168" t="str">
        <f>IF(SUM(基金!H452)=0,"",SUM(基金!H452)/1000)</f>
        <v/>
      </c>
      <c r="R452" s="168" t="str">
        <f>IF(SUM(善銀!H452)=0,"",SUM(善銀!H452)/1000)</f>
        <v/>
      </c>
      <c r="S452" s="168" t="str">
        <f>IF(SUM(一般募金!H452)=0,"",SUM(一般募金!H452)/1000)</f>
        <v/>
      </c>
      <c r="T452" s="168" t="str">
        <f>IF(SUM(一般募金!I452)=0,"",SUM(一般募金!I452)/1000)</f>
        <v/>
      </c>
      <c r="U452" s="168" t="str">
        <f>IF(SUM(一般募金!K452)=0,"",SUM(一般募金!K452)/1000)</f>
        <v/>
      </c>
      <c r="V452" s="168" t="str">
        <f>IF(SUM(歳末募金!H452)=0,"",SUM(歳末募金!I452)/1000)</f>
        <v/>
      </c>
      <c r="W452" s="168" t="str">
        <f>IF(SUM(センター管理!H452)=0,"",SUM(センター管理!H452)/1000)</f>
        <v/>
      </c>
      <c r="X452" s="168" t="str">
        <f>IF(SUM(センター管理!I452)=0,"",SUM(センター管理!I452)/1000)</f>
        <v/>
      </c>
      <c r="Y452" s="168" t="str">
        <f>IF(SUM(センター管理!L452)=0,"",SUM(センター管理!L452)/1000)</f>
        <v/>
      </c>
      <c r="Z452" s="168" t="e">
        <f>IF(SUM(センター管理!#REF!)=0,"",SUM(センター管理!#REF!)/1000)</f>
        <v>#REF!</v>
      </c>
      <c r="AA452" s="168" t="str">
        <f>IF(SUM(居宅!H452)=0,"",SUM(居宅!H452)/1000)</f>
        <v/>
      </c>
      <c r="AB452" s="168" t="str">
        <f>IF(SUM(居宅!I452)=0,"",SUM(居宅!I452)/1000)</f>
        <v/>
      </c>
      <c r="AC452" s="168" t="str">
        <f>IF(SUM(居宅!L452)=0,"",SUM(居宅!L452)/1000)</f>
        <v/>
      </c>
      <c r="AD452" s="168" t="str">
        <f>IF(SUM(居宅!AB452)=0,"",SUM(居宅!AB452)/1000)</f>
        <v/>
      </c>
      <c r="AE452" s="168" t="str">
        <f>IF(SUM(居宅!AF452)=0,"",SUM(居宅!AF452)/1000)</f>
        <v/>
      </c>
      <c r="AF452" s="168" t="str">
        <f>IF(SUM(居宅!AP452)=0,"",SUM(居宅!AP452)/1000)</f>
        <v/>
      </c>
      <c r="AG452" s="168" t="str">
        <f>IF(SUM(居宅!AT452)=0,"",SUM(居宅!AT452)/1000)</f>
        <v/>
      </c>
      <c r="AH452" s="168" t="str">
        <f>IF(SUM(作業所!H452)=0,"",SUM(作業所!H452)/1000)</f>
        <v/>
      </c>
      <c r="AI452" s="168" t="str">
        <f>IF(SUM(作業所!I452)=0,"",SUM(作業所!I452)/1000)</f>
        <v/>
      </c>
      <c r="AJ452" s="168" t="str">
        <f>IF(SUM(作業所!K452)=0,"",SUM(作業所!K452)/1000)</f>
        <v/>
      </c>
      <c r="AK452" s="168" t="str">
        <f>IF(SUM(作業所!R452)=0,"",SUM(作業所!R452)/1000)</f>
        <v/>
      </c>
      <c r="AL452" s="621" t="str">
        <f>IF(SUM('市受託(公益)'!H452)=0,"",SUM('市受託(公益)'!H452)/1000)</f>
        <v/>
      </c>
      <c r="AM452" s="604" t="str">
        <f>IF(SUM('市受託(公益)'!I452)=0,"",SUM('市受託(公益)'!I452)/1000)</f>
        <v/>
      </c>
      <c r="AN452" s="173" t="str">
        <f>IF(SUM('市受託(公益)'!K452)=0,"",SUM('市受託(公益)'!K452)/1000)</f>
        <v/>
      </c>
      <c r="AO452" s="173" t="str">
        <f>IF(SUM('市受託(公益)'!M452)=0,"",SUM('市受託(公益)'!M452)/1000)</f>
        <v/>
      </c>
      <c r="AP452" s="173" t="e">
        <f>IF(SUM('市受託(公益)'!#REF!)=0,"",SUM('市受託(公益)'!#REF!)/1000)</f>
        <v>#REF!</v>
      </c>
    </row>
    <row r="453" spans="1:42" ht="13.8" hidden="1" outlineLevel="1">
      <c r="A453" s="170"/>
      <c r="B453" s="17"/>
      <c r="C453" s="171"/>
      <c r="D453" s="27" t="s">
        <v>690</v>
      </c>
      <c r="E453" s="82" t="s">
        <v>200</v>
      </c>
      <c r="F453" s="48"/>
      <c r="G453" s="172"/>
      <c r="H453" s="193" t="s">
        <v>914</v>
      </c>
      <c r="I453" s="166" t="str">
        <f t="shared" si="12"/>
        <v/>
      </c>
      <c r="J453" s="166" t="str">
        <f t="shared" si="13"/>
        <v xml:space="preserve"> </v>
      </c>
      <c r="K453" s="167" t="str">
        <f>IF(SUM(法人!H453)=0,"",SUM(法人!H453)/1000)</f>
        <v/>
      </c>
      <c r="L453" s="168" t="str">
        <f>IF(SUM(地域!H453)=0,"",SUM(地域!H453)/1000)</f>
        <v/>
      </c>
      <c r="M453" s="168" t="str">
        <f>IF(SUM(相談!H453)=0,"",SUM(相談!H453)/1000)</f>
        <v/>
      </c>
      <c r="N453" s="168" t="str">
        <f>IF(SUM(相談!I453)=0,"",SUM(相談!I453)/1000)</f>
        <v/>
      </c>
      <c r="O453" s="168" t="str">
        <f>IF(SUM(相談!M453)=0,"",SUM(相談!M453)/1000)</f>
        <v/>
      </c>
      <c r="P453" s="168" t="str">
        <f>IF(SUM(相談!Q453)=0,"",SUM(相談!Q453)/1000)</f>
        <v/>
      </c>
      <c r="Q453" s="168" t="str">
        <f>IF(SUM(基金!H453)=0,"",SUM(基金!H453)/1000)</f>
        <v/>
      </c>
      <c r="R453" s="168" t="str">
        <f>IF(SUM(善銀!H453)=0,"",SUM(善銀!H453)/1000)</f>
        <v/>
      </c>
      <c r="S453" s="168" t="str">
        <f>IF(SUM(一般募金!H453)=0,"",SUM(一般募金!H453)/1000)</f>
        <v/>
      </c>
      <c r="T453" s="168" t="str">
        <f>IF(SUM(一般募金!I453)=0,"",SUM(一般募金!I453)/1000)</f>
        <v/>
      </c>
      <c r="U453" s="168" t="str">
        <f>IF(SUM(一般募金!K453)=0,"",SUM(一般募金!K453)/1000)</f>
        <v/>
      </c>
      <c r="V453" s="168" t="str">
        <f>IF(SUM(歳末募金!H453)=0,"",SUM(歳末募金!I453)/1000)</f>
        <v/>
      </c>
      <c r="W453" s="168" t="str">
        <f>IF(SUM(センター管理!H453)=0,"",SUM(センター管理!H453)/1000)</f>
        <v/>
      </c>
      <c r="X453" s="168" t="str">
        <f>IF(SUM(センター管理!I453)=0,"",SUM(センター管理!I453)/1000)</f>
        <v/>
      </c>
      <c r="Y453" s="168" t="str">
        <f>IF(SUM(センター管理!L453)=0,"",SUM(センター管理!L453)/1000)</f>
        <v/>
      </c>
      <c r="Z453" s="168" t="e">
        <f>IF(SUM(センター管理!#REF!)=0,"",SUM(センター管理!#REF!)/1000)</f>
        <v>#REF!</v>
      </c>
      <c r="AA453" s="168" t="str">
        <f>IF(SUM(居宅!H453)=0,"",SUM(居宅!H453)/1000)</f>
        <v/>
      </c>
      <c r="AB453" s="168" t="str">
        <f>IF(SUM(居宅!I453)=0,"",SUM(居宅!I453)/1000)</f>
        <v/>
      </c>
      <c r="AC453" s="168" t="str">
        <f>IF(SUM(居宅!L453)=0,"",SUM(居宅!L453)/1000)</f>
        <v/>
      </c>
      <c r="AD453" s="168" t="str">
        <f>IF(SUM(居宅!AB453)=0,"",SUM(居宅!AB453)/1000)</f>
        <v/>
      </c>
      <c r="AE453" s="168" t="str">
        <f>IF(SUM(居宅!AF453)=0,"",SUM(居宅!AF453)/1000)</f>
        <v/>
      </c>
      <c r="AF453" s="168" t="str">
        <f>IF(SUM(居宅!AP453)=0,"",SUM(居宅!AP453)/1000)</f>
        <v/>
      </c>
      <c r="AG453" s="168" t="str">
        <f>IF(SUM(居宅!AT453)=0,"",SUM(居宅!AT453)/1000)</f>
        <v/>
      </c>
      <c r="AH453" s="168" t="str">
        <f>IF(SUM(作業所!H453)=0,"",SUM(作業所!H453)/1000)</f>
        <v/>
      </c>
      <c r="AI453" s="168" t="str">
        <f>IF(SUM(作業所!I453)=0,"",SUM(作業所!I453)/1000)</f>
        <v/>
      </c>
      <c r="AJ453" s="168" t="str">
        <f>IF(SUM(作業所!K453)=0,"",SUM(作業所!K453)/1000)</f>
        <v/>
      </c>
      <c r="AK453" s="168" t="str">
        <f>IF(SUM(作業所!R453)=0,"",SUM(作業所!R453)/1000)</f>
        <v/>
      </c>
      <c r="AL453" s="621" t="str">
        <f>IF(SUM('市受託(公益)'!H453)=0,"",SUM('市受託(公益)'!H453)/1000)</f>
        <v/>
      </c>
      <c r="AM453" s="603" t="str">
        <f>IF(SUM('市受託(公益)'!I453)=0,"",SUM('市受託(公益)'!I453)/1000)</f>
        <v/>
      </c>
      <c r="AN453" s="174" t="str">
        <f>IF(SUM('市受託(公益)'!K453)=0,"",SUM('市受託(公益)'!K453)/1000)</f>
        <v/>
      </c>
      <c r="AO453" s="174" t="str">
        <f>IF(SUM('市受託(公益)'!M453)=0,"",SUM('市受託(公益)'!M453)/1000)</f>
        <v/>
      </c>
      <c r="AP453" s="174" t="e">
        <f>IF(SUM('市受託(公益)'!#REF!)=0,"",SUM('市受託(公益)'!#REF!)/1000)</f>
        <v>#REF!</v>
      </c>
    </row>
    <row r="454" spans="1:42" s="169" customFormat="1" ht="13.8" collapsed="1">
      <c r="A454" s="164"/>
      <c r="B454" s="14" t="s">
        <v>670</v>
      </c>
      <c r="C454" s="15" t="s">
        <v>201</v>
      </c>
      <c r="D454" s="18"/>
      <c r="E454" s="172"/>
      <c r="F454" s="176"/>
      <c r="G454" s="175"/>
      <c r="H454" s="193" t="s">
        <v>914</v>
      </c>
      <c r="I454" s="166" t="str">
        <f t="shared" si="12"/>
        <v/>
      </c>
      <c r="J454" s="166" t="str">
        <f t="shared" si="13"/>
        <v xml:space="preserve"> </v>
      </c>
      <c r="K454" s="167" t="str">
        <f>IF(SUM(法人!H454)=0,"",SUM(法人!H454)/1000)</f>
        <v/>
      </c>
      <c r="L454" s="168" t="str">
        <f>IF(SUM(地域!H454)=0,"",SUM(地域!H454)/1000)</f>
        <v/>
      </c>
      <c r="M454" s="168" t="str">
        <f>IF(SUM(相談!H454)=0,"",SUM(相談!H454)/1000)</f>
        <v/>
      </c>
      <c r="N454" s="168" t="str">
        <f>IF(SUM(相談!I454)=0,"",SUM(相談!I454)/1000)</f>
        <v/>
      </c>
      <c r="O454" s="168" t="str">
        <f>IF(SUM(相談!M454)=0,"",SUM(相談!M454)/1000)</f>
        <v/>
      </c>
      <c r="P454" s="168" t="str">
        <f>IF(SUM(相談!Q454)=0,"",SUM(相談!Q454)/1000)</f>
        <v/>
      </c>
      <c r="Q454" s="168" t="str">
        <f>IF(SUM(基金!H454)=0,"",SUM(基金!H454)/1000)</f>
        <v/>
      </c>
      <c r="R454" s="168" t="str">
        <f>IF(SUM(善銀!H454)=0,"",SUM(善銀!H454)/1000)</f>
        <v/>
      </c>
      <c r="S454" s="168" t="str">
        <f>IF(SUM(一般募金!H454)=0,"",SUM(一般募金!H454)/1000)</f>
        <v/>
      </c>
      <c r="T454" s="168" t="str">
        <f>IF(SUM(一般募金!I454)=0,"",SUM(一般募金!I454)/1000)</f>
        <v/>
      </c>
      <c r="U454" s="168" t="str">
        <f>IF(SUM(一般募金!K454)=0,"",SUM(一般募金!K454)/1000)</f>
        <v/>
      </c>
      <c r="V454" s="168" t="str">
        <f>IF(SUM(歳末募金!H454)=0,"",SUM(歳末募金!I454)/1000)</f>
        <v/>
      </c>
      <c r="W454" s="168" t="str">
        <f>IF(SUM(センター管理!H454)=0,"",SUM(センター管理!H454)/1000)</f>
        <v/>
      </c>
      <c r="X454" s="168" t="str">
        <f>IF(SUM(センター管理!I454)=0,"",SUM(センター管理!I454)/1000)</f>
        <v/>
      </c>
      <c r="Y454" s="168" t="str">
        <f>IF(SUM(センター管理!L454)=0,"",SUM(センター管理!L454)/1000)</f>
        <v/>
      </c>
      <c r="Z454" s="168" t="e">
        <f>IF(SUM(センター管理!#REF!)=0,"",SUM(センター管理!#REF!)/1000)</f>
        <v>#REF!</v>
      </c>
      <c r="AA454" s="168" t="str">
        <f>IF(SUM(居宅!H454)=0,"",SUM(居宅!H454)/1000)</f>
        <v/>
      </c>
      <c r="AB454" s="168" t="str">
        <f>IF(SUM(居宅!I454)=0,"",SUM(居宅!I454)/1000)</f>
        <v/>
      </c>
      <c r="AC454" s="168" t="str">
        <f>IF(SUM(居宅!L454)=0,"",SUM(居宅!L454)/1000)</f>
        <v/>
      </c>
      <c r="AD454" s="168" t="str">
        <f>IF(SUM(居宅!AB454)=0,"",SUM(居宅!AB454)/1000)</f>
        <v/>
      </c>
      <c r="AE454" s="168" t="str">
        <f>IF(SUM(居宅!AF454)=0,"",SUM(居宅!AF454)/1000)</f>
        <v/>
      </c>
      <c r="AF454" s="168" t="str">
        <f>IF(SUM(居宅!AP454)=0,"",SUM(居宅!AP454)/1000)</f>
        <v/>
      </c>
      <c r="AG454" s="168" t="str">
        <f>IF(SUM(居宅!AT454)=0,"",SUM(居宅!AT454)/1000)</f>
        <v/>
      </c>
      <c r="AH454" s="168" t="str">
        <f>IF(SUM(作業所!H454)=0,"",SUM(作業所!H454)/1000)</f>
        <v/>
      </c>
      <c r="AI454" s="168" t="str">
        <f>IF(SUM(作業所!I454)=0,"",SUM(作業所!I454)/1000)</f>
        <v/>
      </c>
      <c r="AJ454" s="168" t="str">
        <f>IF(SUM(作業所!K454)=0,"",SUM(作業所!K454)/1000)</f>
        <v/>
      </c>
      <c r="AK454" s="168" t="str">
        <f>IF(SUM(作業所!R454)=0,"",SUM(作業所!R454)/1000)</f>
        <v/>
      </c>
      <c r="AL454" s="621" t="str">
        <f>IF(SUM('市受託(公益)'!H454)=0,"",SUM('市受託(公益)'!H454)/1000)</f>
        <v/>
      </c>
      <c r="AM454" s="604" t="str">
        <f>IF(SUM('市受託(公益)'!I454)=0,"",SUM('市受託(公益)'!I454)/1000)</f>
        <v/>
      </c>
      <c r="AN454" s="173" t="str">
        <f>IF(SUM('市受託(公益)'!K454)=0,"",SUM('市受託(公益)'!K454)/1000)</f>
        <v/>
      </c>
      <c r="AO454" s="173" t="str">
        <f>IF(SUM('市受託(公益)'!M454)=0,"",SUM('市受託(公益)'!M454)/1000)</f>
        <v/>
      </c>
      <c r="AP454" s="173" t="e">
        <f>IF(SUM('市受託(公益)'!#REF!)=0,"",SUM('市受託(公益)'!#REF!)/1000)</f>
        <v>#REF!</v>
      </c>
    </row>
    <row r="455" spans="1:42" ht="13.8" hidden="1" outlineLevel="1">
      <c r="A455" s="170"/>
      <c r="B455" s="17"/>
      <c r="C455" s="171"/>
      <c r="D455" s="27" t="s">
        <v>691</v>
      </c>
      <c r="E455" s="82" t="s">
        <v>201</v>
      </c>
      <c r="F455" s="48"/>
      <c r="G455" s="172"/>
      <c r="H455" s="193" t="s">
        <v>914</v>
      </c>
      <c r="I455" s="166" t="str">
        <f t="shared" si="12"/>
        <v/>
      </c>
      <c r="J455" s="166" t="str">
        <f t="shared" si="13"/>
        <v xml:space="preserve"> </v>
      </c>
      <c r="K455" s="167" t="str">
        <f>IF(SUM(法人!H455)=0,"",SUM(法人!H455)/1000)</f>
        <v/>
      </c>
      <c r="L455" s="168" t="str">
        <f>IF(SUM(地域!H455)=0,"",SUM(地域!H455)/1000)</f>
        <v/>
      </c>
      <c r="M455" s="168" t="str">
        <f>IF(SUM(相談!H455)=0,"",SUM(相談!H455)/1000)</f>
        <v/>
      </c>
      <c r="N455" s="168" t="str">
        <f>IF(SUM(相談!I455)=0,"",SUM(相談!I455)/1000)</f>
        <v/>
      </c>
      <c r="O455" s="168" t="str">
        <f>IF(SUM(相談!M455)=0,"",SUM(相談!M455)/1000)</f>
        <v/>
      </c>
      <c r="P455" s="168" t="str">
        <f>IF(SUM(相談!Q455)=0,"",SUM(相談!Q455)/1000)</f>
        <v/>
      </c>
      <c r="Q455" s="168" t="str">
        <f>IF(SUM(基金!H455)=0,"",SUM(基金!H455)/1000)</f>
        <v/>
      </c>
      <c r="R455" s="168" t="str">
        <f>IF(SUM(善銀!H455)=0,"",SUM(善銀!H455)/1000)</f>
        <v/>
      </c>
      <c r="S455" s="168" t="str">
        <f>IF(SUM(一般募金!H455)=0,"",SUM(一般募金!H455)/1000)</f>
        <v/>
      </c>
      <c r="T455" s="168" t="str">
        <f>IF(SUM(一般募金!I455)=0,"",SUM(一般募金!I455)/1000)</f>
        <v/>
      </c>
      <c r="U455" s="168" t="str">
        <f>IF(SUM(一般募金!K455)=0,"",SUM(一般募金!K455)/1000)</f>
        <v/>
      </c>
      <c r="V455" s="168" t="str">
        <f>IF(SUM(歳末募金!H455)=0,"",SUM(歳末募金!I455)/1000)</f>
        <v/>
      </c>
      <c r="W455" s="168" t="str">
        <f>IF(SUM(センター管理!H455)=0,"",SUM(センター管理!H455)/1000)</f>
        <v/>
      </c>
      <c r="X455" s="168" t="str">
        <f>IF(SUM(センター管理!I455)=0,"",SUM(センター管理!I455)/1000)</f>
        <v/>
      </c>
      <c r="Y455" s="168" t="str">
        <f>IF(SUM(センター管理!L455)=0,"",SUM(センター管理!L455)/1000)</f>
        <v/>
      </c>
      <c r="Z455" s="168" t="e">
        <f>IF(SUM(センター管理!#REF!)=0,"",SUM(センター管理!#REF!)/1000)</f>
        <v>#REF!</v>
      </c>
      <c r="AA455" s="168" t="str">
        <f>IF(SUM(居宅!H455)=0,"",SUM(居宅!H455)/1000)</f>
        <v/>
      </c>
      <c r="AB455" s="168" t="str">
        <f>IF(SUM(居宅!I455)=0,"",SUM(居宅!I455)/1000)</f>
        <v/>
      </c>
      <c r="AC455" s="168" t="str">
        <f>IF(SUM(居宅!L455)=0,"",SUM(居宅!L455)/1000)</f>
        <v/>
      </c>
      <c r="AD455" s="168" t="str">
        <f>IF(SUM(居宅!AB455)=0,"",SUM(居宅!AB455)/1000)</f>
        <v/>
      </c>
      <c r="AE455" s="168" t="str">
        <f>IF(SUM(居宅!AF455)=0,"",SUM(居宅!AF455)/1000)</f>
        <v/>
      </c>
      <c r="AF455" s="168" t="str">
        <f>IF(SUM(居宅!AP455)=0,"",SUM(居宅!AP455)/1000)</f>
        <v/>
      </c>
      <c r="AG455" s="168" t="str">
        <f>IF(SUM(居宅!AT455)=0,"",SUM(居宅!AT455)/1000)</f>
        <v/>
      </c>
      <c r="AH455" s="168" t="str">
        <f>IF(SUM(作業所!H455)=0,"",SUM(作業所!H455)/1000)</f>
        <v/>
      </c>
      <c r="AI455" s="168" t="str">
        <f>IF(SUM(作業所!I455)=0,"",SUM(作業所!I455)/1000)</f>
        <v/>
      </c>
      <c r="AJ455" s="168" t="str">
        <f>IF(SUM(作業所!K455)=0,"",SUM(作業所!K455)/1000)</f>
        <v/>
      </c>
      <c r="AK455" s="168" t="str">
        <f>IF(SUM(作業所!R455)=0,"",SUM(作業所!R455)/1000)</f>
        <v/>
      </c>
      <c r="AL455" s="621" t="str">
        <f>IF(SUM('市受託(公益)'!H455)=0,"",SUM('市受託(公益)'!H455)/1000)</f>
        <v/>
      </c>
      <c r="AM455" s="603" t="str">
        <f>IF(SUM('市受託(公益)'!I455)=0,"",SUM('市受託(公益)'!I455)/1000)</f>
        <v/>
      </c>
      <c r="AN455" s="174" t="str">
        <f>IF(SUM('市受託(公益)'!K455)=0,"",SUM('市受託(公益)'!K455)/1000)</f>
        <v/>
      </c>
      <c r="AO455" s="174" t="str">
        <f>IF(SUM('市受託(公益)'!M455)=0,"",SUM('市受託(公益)'!M455)/1000)</f>
        <v/>
      </c>
      <c r="AP455" s="174" t="e">
        <f>IF(SUM('市受託(公益)'!#REF!)=0,"",SUM('市受託(公益)'!#REF!)/1000)</f>
        <v>#REF!</v>
      </c>
    </row>
    <row r="456" spans="1:42" s="169" customFormat="1" ht="13.8" collapsed="1">
      <c r="A456" s="164"/>
      <c r="B456" s="14" t="s">
        <v>665</v>
      </c>
      <c r="C456" s="15" t="s">
        <v>202</v>
      </c>
      <c r="D456" s="18"/>
      <c r="E456" s="172"/>
      <c r="F456" s="176"/>
      <c r="G456" s="175"/>
      <c r="H456" s="193" t="s">
        <v>914</v>
      </c>
      <c r="I456" s="166" t="str">
        <f t="shared" ref="I456:I517" si="14">IF(SUM(K456,L456,M456,Q456,R456,S456,V456,W456,AA456,AH456,AL456)=0,"",SUM(K456,L456,M456,Q456,R456,S456,V456,W456,AA456,AH456,AL456))</f>
        <v/>
      </c>
      <c r="J456" s="166" t="str">
        <f t="shared" ref="J456:J517" si="15">IF(H456=""," ",I456-H456)</f>
        <v xml:space="preserve"> </v>
      </c>
      <c r="K456" s="167" t="str">
        <f>IF(SUM(法人!H456)=0,"",SUM(法人!H456)/1000)</f>
        <v/>
      </c>
      <c r="L456" s="168" t="str">
        <f>IF(SUM(地域!H456)=0,"",SUM(地域!H456)/1000)</f>
        <v/>
      </c>
      <c r="M456" s="168" t="str">
        <f>IF(SUM(相談!H456)=0,"",SUM(相談!H456)/1000)</f>
        <v/>
      </c>
      <c r="N456" s="168" t="str">
        <f>IF(SUM(相談!I456)=0,"",SUM(相談!I456)/1000)</f>
        <v/>
      </c>
      <c r="O456" s="168" t="str">
        <f>IF(SUM(相談!M456)=0,"",SUM(相談!M456)/1000)</f>
        <v/>
      </c>
      <c r="P456" s="168" t="str">
        <f>IF(SUM(相談!Q456)=0,"",SUM(相談!Q456)/1000)</f>
        <v/>
      </c>
      <c r="Q456" s="168" t="str">
        <f>IF(SUM(基金!H456)=0,"",SUM(基金!H456)/1000)</f>
        <v/>
      </c>
      <c r="R456" s="168" t="str">
        <f>IF(SUM(善銀!H456)=0,"",SUM(善銀!H456)/1000)</f>
        <v/>
      </c>
      <c r="S456" s="168" t="str">
        <f>IF(SUM(一般募金!H456)=0,"",SUM(一般募金!H456)/1000)</f>
        <v/>
      </c>
      <c r="T456" s="168" t="str">
        <f>IF(SUM(一般募金!I456)=0,"",SUM(一般募金!I456)/1000)</f>
        <v/>
      </c>
      <c r="U456" s="168" t="str">
        <f>IF(SUM(一般募金!K456)=0,"",SUM(一般募金!K456)/1000)</f>
        <v/>
      </c>
      <c r="V456" s="168" t="str">
        <f>IF(SUM(歳末募金!H456)=0,"",SUM(歳末募金!I456)/1000)</f>
        <v/>
      </c>
      <c r="W456" s="168" t="str">
        <f>IF(SUM(センター管理!H456)=0,"",SUM(センター管理!H456)/1000)</f>
        <v/>
      </c>
      <c r="X456" s="168" t="str">
        <f>IF(SUM(センター管理!I456)=0,"",SUM(センター管理!I456)/1000)</f>
        <v/>
      </c>
      <c r="Y456" s="168" t="str">
        <f>IF(SUM(センター管理!L456)=0,"",SUM(センター管理!L456)/1000)</f>
        <v/>
      </c>
      <c r="Z456" s="168" t="e">
        <f>IF(SUM(センター管理!#REF!)=0,"",SUM(センター管理!#REF!)/1000)</f>
        <v>#REF!</v>
      </c>
      <c r="AA456" s="168" t="str">
        <f>IF(SUM(居宅!H456)=0,"",SUM(居宅!H456)/1000)</f>
        <v/>
      </c>
      <c r="AB456" s="168" t="str">
        <f>IF(SUM(居宅!I456)=0,"",SUM(居宅!I456)/1000)</f>
        <v/>
      </c>
      <c r="AC456" s="168" t="str">
        <f>IF(SUM(居宅!L456)=0,"",SUM(居宅!L456)/1000)</f>
        <v/>
      </c>
      <c r="AD456" s="168" t="str">
        <f>IF(SUM(居宅!AB456)=0,"",SUM(居宅!AB456)/1000)</f>
        <v/>
      </c>
      <c r="AE456" s="168" t="str">
        <f>IF(SUM(居宅!AF456)=0,"",SUM(居宅!AF456)/1000)</f>
        <v/>
      </c>
      <c r="AF456" s="168" t="str">
        <f>IF(SUM(居宅!AP456)=0,"",SUM(居宅!AP456)/1000)</f>
        <v/>
      </c>
      <c r="AG456" s="168" t="str">
        <f>IF(SUM(居宅!AT456)=0,"",SUM(居宅!AT456)/1000)</f>
        <v/>
      </c>
      <c r="AH456" s="168" t="str">
        <f>IF(SUM(作業所!H456)=0,"",SUM(作業所!H456)/1000)</f>
        <v/>
      </c>
      <c r="AI456" s="168" t="str">
        <f>IF(SUM(作業所!I456)=0,"",SUM(作業所!I456)/1000)</f>
        <v/>
      </c>
      <c r="AJ456" s="168" t="str">
        <f>IF(SUM(作業所!K456)=0,"",SUM(作業所!K456)/1000)</f>
        <v/>
      </c>
      <c r="AK456" s="168" t="str">
        <f>IF(SUM(作業所!R456)=0,"",SUM(作業所!R456)/1000)</f>
        <v/>
      </c>
      <c r="AL456" s="621" t="str">
        <f>IF(SUM('市受託(公益)'!H456)=0,"",SUM('市受託(公益)'!H456)/1000)</f>
        <v/>
      </c>
      <c r="AM456" s="604" t="str">
        <f>IF(SUM('市受託(公益)'!I456)=0,"",SUM('市受託(公益)'!I456)/1000)</f>
        <v/>
      </c>
      <c r="AN456" s="173" t="str">
        <f>IF(SUM('市受託(公益)'!K456)=0,"",SUM('市受託(公益)'!K456)/1000)</f>
        <v/>
      </c>
      <c r="AO456" s="173" t="str">
        <f>IF(SUM('市受託(公益)'!M456)=0,"",SUM('市受託(公益)'!M456)/1000)</f>
        <v/>
      </c>
      <c r="AP456" s="173" t="e">
        <f>IF(SUM('市受託(公益)'!#REF!)=0,"",SUM('市受託(公益)'!#REF!)/1000)</f>
        <v>#REF!</v>
      </c>
    </row>
    <row r="457" spans="1:42" ht="13.8" hidden="1" outlineLevel="1">
      <c r="A457" s="170"/>
      <c r="B457" s="17"/>
      <c r="C457" s="171"/>
      <c r="D457" s="27" t="s">
        <v>692</v>
      </c>
      <c r="E457" s="82" t="s">
        <v>202</v>
      </c>
      <c r="F457" s="48"/>
      <c r="G457" s="172"/>
      <c r="H457" s="193" t="s">
        <v>914</v>
      </c>
      <c r="I457" s="166" t="str">
        <f t="shared" si="14"/>
        <v/>
      </c>
      <c r="J457" s="166" t="str">
        <f t="shared" si="15"/>
        <v xml:space="preserve"> </v>
      </c>
      <c r="K457" s="167" t="str">
        <f>IF(SUM(法人!H457)=0,"",SUM(法人!H457)/1000)</f>
        <v/>
      </c>
      <c r="L457" s="168" t="str">
        <f>IF(SUM(地域!H457)=0,"",SUM(地域!H457)/1000)</f>
        <v/>
      </c>
      <c r="M457" s="168" t="str">
        <f>IF(SUM(相談!H457)=0,"",SUM(相談!H457)/1000)</f>
        <v/>
      </c>
      <c r="N457" s="168" t="str">
        <f>IF(SUM(相談!I457)=0,"",SUM(相談!I457)/1000)</f>
        <v/>
      </c>
      <c r="O457" s="168" t="str">
        <f>IF(SUM(相談!M457)=0,"",SUM(相談!M457)/1000)</f>
        <v/>
      </c>
      <c r="P457" s="168" t="str">
        <f>IF(SUM(相談!Q457)=0,"",SUM(相談!Q457)/1000)</f>
        <v/>
      </c>
      <c r="Q457" s="168" t="str">
        <f>IF(SUM(基金!H457)=0,"",SUM(基金!H457)/1000)</f>
        <v/>
      </c>
      <c r="R457" s="168" t="str">
        <f>IF(SUM(善銀!H457)=0,"",SUM(善銀!H457)/1000)</f>
        <v/>
      </c>
      <c r="S457" s="168" t="str">
        <f>IF(SUM(一般募金!H457)=0,"",SUM(一般募金!H457)/1000)</f>
        <v/>
      </c>
      <c r="T457" s="168" t="str">
        <f>IF(SUM(一般募金!I457)=0,"",SUM(一般募金!I457)/1000)</f>
        <v/>
      </c>
      <c r="U457" s="168" t="str">
        <f>IF(SUM(一般募金!K457)=0,"",SUM(一般募金!K457)/1000)</f>
        <v/>
      </c>
      <c r="V457" s="168" t="str">
        <f>IF(SUM(歳末募金!H457)=0,"",SUM(歳末募金!I457)/1000)</f>
        <v/>
      </c>
      <c r="W457" s="168" t="str">
        <f>IF(SUM(センター管理!H457)=0,"",SUM(センター管理!H457)/1000)</f>
        <v/>
      </c>
      <c r="X457" s="168" t="str">
        <f>IF(SUM(センター管理!I457)=0,"",SUM(センター管理!I457)/1000)</f>
        <v/>
      </c>
      <c r="Y457" s="168" t="str">
        <f>IF(SUM(センター管理!L457)=0,"",SUM(センター管理!L457)/1000)</f>
        <v/>
      </c>
      <c r="Z457" s="168" t="e">
        <f>IF(SUM(センター管理!#REF!)=0,"",SUM(センター管理!#REF!)/1000)</f>
        <v>#REF!</v>
      </c>
      <c r="AA457" s="168" t="str">
        <f>IF(SUM(居宅!H457)=0,"",SUM(居宅!H457)/1000)</f>
        <v/>
      </c>
      <c r="AB457" s="168" t="str">
        <f>IF(SUM(居宅!I457)=0,"",SUM(居宅!I457)/1000)</f>
        <v/>
      </c>
      <c r="AC457" s="168" t="str">
        <f>IF(SUM(居宅!L457)=0,"",SUM(居宅!L457)/1000)</f>
        <v/>
      </c>
      <c r="AD457" s="168" t="str">
        <f>IF(SUM(居宅!AB457)=0,"",SUM(居宅!AB457)/1000)</f>
        <v/>
      </c>
      <c r="AE457" s="168" t="str">
        <f>IF(SUM(居宅!AF457)=0,"",SUM(居宅!AF457)/1000)</f>
        <v/>
      </c>
      <c r="AF457" s="168" t="str">
        <f>IF(SUM(居宅!AP457)=0,"",SUM(居宅!AP457)/1000)</f>
        <v/>
      </c>
      <c r="AG457" s="168" t="str">
        <f>IF(SUM(居宅!AT457)=0,"",SUM(居宅!AT457)/1000)</f>
        <v/>
      </c>
      <c r="AH457" s="168" t="str">
        <f>IF(SUM(作業所!H457)=0,"",SUM(作業所!H457)/1000)</f>
        <v/>
      </c>
      <c r="AI457" s="168" t="str">
        <f>IF(SUM(作業所!I457)=0,"",SUM(作業所!I457)/1000)</f>
        <v/>
      </c>
      <c r="AJ457" s="168" t="str">
        <f>IF(SUM(作業所!K457)=0,"",SUM(作業所!K457)/1000)</f>
        <v/>
      </c>
      <c r="AK457" s="168" t="str">
        <f>IF(SUM(作業所!R457)=0,"",SUM(作業所!R457)/1000)</f>
        <v/>
      </c>
      <c r="AL457" s="621" t="str">
        <f>IF(SUM('市受託(公益)'!H457)=0,"",SUM('市受託(公益)'!H457)/1000)</f>
        <v/>
      </c>
      <c r="AM457" s="603" t="str">
        <f>IF(SUM('市受託(公益)'!I457)=0,"",SUM('市受託(公益)'!I457)/1000)</f>
        <v/>
      </c>
      <c r="AN457" s="174" t="str">
        <f>IF(SUM('市受託(公益)'!K457)=0,"",SUM('市受託(公益)'!K457)/1000)</f>
        <v/>
      </c>
      <c r="AO457" s="174" t="str">
        <f>IF(SUM('市受託(公益)'!M457)=0,"",SUM('市受託(公益)'!M457)/1000)</f>
        <v/>
      </c>
      <c r="AP457" s="174" t="e">
        <f>IF(SUM('市受託(公益)'!#REF!)=0,"",SUM('市受託(公益)'!#REF!)/1000)</f>
        <v>#REF!</v>
      </c>
    </row>
    <row r="458" spans="1:42" s="169" customFormat="1" ht="13.8" collapsed="1">
      <c r="A458" s="164"/>
      <c r="B458" s="14" t="s">
        <v>666</v>
      </c>
      <c r="C458" s="15" t="s">
        <v>203</v>
      </c>
      <c r="D458" s="18"/>
      <c r="E458" s="172"/>
      <c r="F458" s="176"/>
      <c r="G458" s="175"/>
      <c r="H458" s="193" t="s">
        <v>914</v>
      </c>
      <c r="I458" s="166" t="str">
        <f t="shared" si="14"/>
        <v/>
      </c>
      <c r="J458" s="166" t="str">
        <f t="shared" si="15"/>
        <v xml:space="preserve"> </v>
      </c>
      <c r="K458" s="167" t="str">
        <f>IF(SUM(法人!H458)=0,"",SUM(法人!H458)/1000)</f>
        <v/>
      </c>
      <c r="L458" s="168" t="str">
        <f>IF(SUM(地域!H458)=0,"",SUM(地域!H458)/1000)</f>
        <v/>
      </c>
      <c r="M458" s="168" t="str">
        <f>IF(SUM(相談!H458)=0,"",SUM(相談!H458)/1000)</f>
        <v/>
      </c>
      <c r="N458" s="168" t="str">
        <f>IF(SUM(相談!I458)=0,"",SUM(相談!I458)/1000)</f>
        <v/>
      </c>
      <c r="O458" s="168" t="str">
        <f>IF(SUM(相談!M458)=0,"",SUM(相談!M458)/1000)</f>
        <v/>
      </c>
      <c r="P458" s="168" t="str">
        <f>IF(SUM(相談!Q458)=0,"",SUM(相談!Q458)/1000)</f>
        <v/>
      </c>
      <c r="Q458" s="168" t="str">
        <f>IF(SUM(基金!H458)=0,"",SUM(基金!H458)/1000)</f>
        <v/>
      </c>
      <c r="R458" s="168" t="str">
        <f>IF(SUM(善銀!H458)=0,"",SUM(善銀!H458)/1000)</f>
        <v/>
      </c>
      <c r="S458" s="168" t="str">
        <f>IF(SUM(一般募金!H458)=0,"",SUM(一般募金!H458)/1000)</f>
        <v/>
      </c>
      <c r="T458" s="168" t="str">
        <f>IF(SUM(一般募金!I458)=0,"",SUM(一般募金!I458)/1000)</f>
        <v/>
      </c>
      <c r="U458" s="168" t="str">
        <f>IF(SUM(一般募金!K458)=0,"",SUM(一般募金!K458)/1000)</f>
        <v/>
      </c>
      <c r="V458" s="168" t="str">
        <f>IF(SUM(歳末募金!H458)=0,"",SUM(歳末募金!I458)/1000)</f>
        <v/>
      </c>
      <c r="W458" s="168" t="str">
        <f>IF(SUM(センター管理!H458)=0,"",SUM(センター管理!H458)/1000)</f>
        <v/>
      </c>
      <c r="X458" s="168" t="str">
        <f>IF(SUM(センター管理!I458)=0,"",SUM(センター管理!I458)/1000)</f>
        <v/>
      </c>
      <c r="Y458" s="168" t="str">
        <f>IF(SUM(センター管理!L458)=0,"",SUM(センター管理!L458)/1000)</f>
        <v/>
      </c>
      <c r="Z458" s="168" t="e">
        <f>IF(SUM(センター管理!#REF!)=0,"",SUM(センター管理!#REF!)/1000)</f>
        <v>#REF!</v>
      </c>
      <c r="AA458" s="168" t="str">
        <f>IF(SUM(居宅!H458)=0,"",SUM(居宅!H458)/1000)</f>
        <v/>
      </c>
      <c r="AB458" s="168" t="str">
        <f>IF(SUM(居宅!I458)=0,"",SUM(居宅!I458)/1000)</f>
        <v/>
      </c>
      <c r="AC458" s="168" t="str">
        <f>IF(SUM(居宅!L458)=0,"",SUM(居宅!L458)/1000)</f>
        <v/>
      </c>
      <c r="AD458" s="168" t="str">
        <f>IF(SUM(居宅!AB458)=0,"",SUM(居宅!AB458)/1000)</f>
        <v/>
      </c>
      <c r="AE458" s="168" t="str">
        <f>IF(SUM(居宅!AF458)=0,"",SUM(居宅!AF458)/1000)</f>
        <v/>
      </c>
      <c r="AF458" s="168" t="str">
        <f>IF(SUM(居宅!AP458)=0,"",SUM(居宅!AP458)/1000)</f>
        <v/>
      </c>
      <c r="AG458" s="168" t="str">
        <f>IF(SUM(居宅!AT458)=0,"",SUM(居宅!AT458)/1000)</f>
        <v/>
      </c>
      <c r="AH458" s="168" t="str">
        <f>IF(SUM(作業所!H458)=0,"",SUM(作業所!H458)/1000)</f>
        <v/>
      </c>
      <c r="AI458" s="168" t="str">
        <f>IF(SUM(作業所!I458)=0,"",SUM(作業所!I458)/1000)</f>
        <v/>
      </c>
      <c r="AJ458" s="168" t="str">
        <f>IF(SUM(作業所!K458)=0,"",SUM(作業所!K458)/1000)</f>
        <v/>
      </c>
      <c r="AK458" s="168" t="str">
        <f>IF(SUM(作業所!R458)=0,"",SUM(作業所!R458)/1000)</f>
        <v/>
      </c>
      <c r="AL458" s="621" t="str">
        <f>IF(SUM('市受託(公益)'!H458)=0,"",SUM('市受託(公益)'!H458)/1000)</f>
        <v/>
      </c>
      <c r="AM458" s="604" t="str">
        <f>IF(SUM('市受託(公益)'!I458)=0,"",SUM('市受託(公益)'!I458)/1000)</f>
        <v/>
      </c>
      <c r="AN458" s="173" t="str">
        <f>IF(SUM('市受託(公益)'!K458)=0,"",SUM('市受託(公益)'!K458)/1000)</f>
        <v/>
      </c>
      <c r="AO458" s="173" t="str">
        <f>IF(SUM('市受託(公益)'!M458)=0,"",SUM('市受託(公益)'!M458)/1000)</f>
        <v/>
      </c>
      <c r="AP458" s="173" t="e">
        <f>IF(SUM('市受託(公益)'!#REF!)=0,"",SUM('市受託(公益)'!#REF!)/1000)</f>
        <v>#REF!</v>
      </c>
    </row>
    <row r="459" spans="1:42" ht="13.8" hidden="1" outlineLevel="1">
      <c r="A459" s="170"/>
      <c r="B459" s="17"/>
      <c r="C459" s="171"/>
      <c r="D459" s="27" t="s">
        <v>693</v>
      </c>
      <c r="E459" s="82" t="s">
        <v>203</v>
      </c>
      <c r="F459" s="48"/>
      <c r="G459" s="172"/>
      <c r="H459" s="193" t="s">
        <v>914</v>
      </c>
      <c r="I459" s="166" t="str">
        <f t="shared" si="14"/>
        <v/>
      </c>
      <c r="J459" s="166" t="str">
        <f t="shared" si="15"/>
        <v xml:space="preserve"> </v>
      </c>
      <c r="K459" s="167" t="str">
        <f>IF(SUM(法人!H459)=0,"",SUM(法人!H459)/1000)</f>
        <v/>
      </c>
      <c r="L459" s="168" t="str">
        <f>IF(SUM(地域!H459)=0,"",SUM(地域!H459)/1000)</f>
        <v/>
      </c>
      <c r="M459" s="168" t="str">
        <f>IF(SUM(相談!H459)=0,"",SUM(相談!H459)/1000)</f>
        <v/>
      </c>
      <c r="N459" s="168" t="str">
        <f>IF(SUM(相談!I459)=0,"",SUM(相談!I459)/1000)</f>
        <v/>
      </c>
      <c r="O459" s="168" t="str">
        <f>IF(SUM(相談!M459)=0,"",SUM(相談!M459)/1000)</f>
        <v/>
      </c>
      <c r="P459" s="168" t="str">
        <f>IF(SUM(相談!Q459)=0,"",SUM(相談!Q459)/1000)</f>
        <v/>
      </c>
      <c r="Q459" s="168" t="str">
        <f>IF(SUM(基金!H459)=0,"",SUM(基金!H459)/1000)</f>
        <v/>
      </c>
      <c r="R459" s="168" t="str">
        <f>IF(SUM(善銀!H459)=0,"",SUM(善銀!H459)/1000)</f>
        <v/>
      </c>
      <c r="S459" s="168" t="str">
        <f>IF(SUM(一般募金!H459)=0,"",SUM(一般募金!H459)/1000)</f>
        <v/>
      </c>
      <c r="T459" s="168" t="str">
        <f>IF(SUM(一般募金!I459)=0,"",SUM(一般募金!I459)/1000)</f>
        <v/>
      </c>
      <c r="U459" s="168" t="str">
        <f>IF(SUM(一般募金!K459)=0,"",SUM(一般募金!K459)/1000)</f>
        <v/>
      </c>
      <c r="V459" s="168" t="str">
        <f>IF(SUM(歳末募金!H459)=0,"",SUM(歳末募金!I459)/1000)</f>
        <v/>
      </c>
      <c r="W459" s="168" t="str">
        <f>IF(SUM(センター管理!H459)=0,"",SUM(センター管理!H459)/1000)</f>
        <v/>
      </c>
      <c r="X459" s="168" t="str">
        <f>IF(SUM(センター管理!I459)=0,"",SUM(センター管理!I459)/1000)</f>
        <v/>
      </c>
      <c r="Y459" s="168" t="str">
        <f>IF(SUM(センター管理!L459)=0,"",SUM(センター管理!L459)/1000)</f>
        <v/>
      </c>
      <c r="Z459" s="168" t="e">
        <f>IF(SUM(センター管理!#REF!)=0,"",SUM(センター管理!#REF!)/1000)</f>
        <v>#REF!</v>
      </c>
      <c r="AA459" s="168" t="str">
        <f>IF(SUM(居宅!H459)=0,"",SUM(居宅!H459)/1000)</f>
        <v/>
      </c>
      <c r="AB459" s="168" t="str">
        <f>IF(SUM(居宅!I459)=0,"",SUM(居宅!I459)/1000)</f>
        <v/>
      </c>
      <c r="AC459" s="168" t="str">
        <f>IF(SUM(居宅!L459)=0,"",SUM(居宅!L459)/1000)</f>
        <v/>
      </c>
      <c r="AD459" s="168" t="str">
        <f>IF(SUM(居宅!AB459)=0,"",SUM(居宅!AB459)/1000)</f>
        <v/>
      </c>
      <c r="AE459" s="168" t="str">
        <f>IF(SUM(居宅!AF459)=0,"",SUM(居宅!AF459)/1000)</f>
        <v/>
      </c>
      <c r="AF459" s="168" t="str">
        <f>IF(SUM(居宅!AP459)=0,"",SUM(居宅!AP459)/1000)</f>
        <v/>
      </c>
      <c r="AG459" s="168" t="str">
        <f>IF(SUM(居宅!AT459)=0,"",SUM(居宅!AT459)/1000)</f>
        <v/>
      </c>
      <c r="AH459" s="168" t="str">
        <f>IF(SUM(作業所!H459)=0,"",SUM(作業所!H459)/1000)</f>
        <v/>
      </c>
      <c r="AI459" s="168" t="str">
        <f>IF(SUM(作業所!I459)=0,"",SUM(作業所!I459)/1000)</f>
        <v/>
      </c>
      <c r="AJ459" s="168" t="str">
        <f>IF(SUM(作業所!K459)=0,"",SUM(作業所!K459)/1000)</f>
        <v/>
      </c>
      <c r="AK459" s="168" t="str">
        <f>IF(SUM(作業所!R459)=0,"",SUM(作業所!R459)/1000)</f>
        <v/>
      </c>
      <c r="AL459" s="621" t="str">
        <f>IF(SUM('市受託(公益)'!H459)=0,"",SUM('市受託(公益)'!H459)/1000)</f>
        <v/>
      </c>
      <c r="AM459" s="603" t="str">
        <f>IF(SUM('市受託(公益)'!I459)=0,"",SUM('市受託(公益)'!I459)/1000)</f>
        <v/>
      </c>
      <c r="AN459" s="174" t="str">
        <f>IF(SUM('市受託(公益)'!K459)=0,"",SUM('市受託(公益)'!K459)/1000)</f>
        <v/>
      </c>
      <c r="AO459" s="174" t="str">
        <f>IF(SUM('市受託(公益)'!M459)=0,"",SUM('市受託(公益)'!M459)/1000)</f>
        <v/>
      </c>
      <c r="AP459" s="174" t="e">
        <f>IF(SUM('市受託(公益)'!#REF!)=0,"",SUM('市受託(公益)'!#REF!)/1000)</f>
        <v>#REF!</v>
      </c>
    </row>
    <row r="460" spans="1:42" s="169" customFormat="1" ht="13.8" collapsed="1">
      <c r="A460" s="164"/>
      <c r="B460" s="14" t="s">
        <v>667</v>
      </c>
      <c r="C460" s="15" t="s">
        <v>204</v>
      </c>
      <c r="D460" s="18"/>
      <c r="E460" s="172"/>
      <c r="F460" s="176"/>
      <c r="G460" s="175"/>
      <c r="H460" s="193" t="s">
        <v>914</v>
      </c>
      <c r="I460" s="166" t="str">
        <f t="shared" si="14"/>
        <v/>
      </c>
      <c r="J460" s="166" t="str">
        <f t="shared" si="15"/>
        <v xml:space="preserve"> </v>
      </c>
      <c r="K460" s="167" t="str">
        <f>IF(SUM(法人!H460)=0,"",SUM(法人!H460)/1000)</f>
        <v/>
      </c>
      <c r="L460" s="168" t="str">
        <f>IF(SUM(地域!H460)=0,"",SUM(地域!H460)/1000)</f>
        <v/>
      </c>
      <c r="M460" s="168" t="str">
        <f>IF(SUM(相談!H460)=0,"",SUM(相談!H460)/1000)</f>
        <v/>
      </c>
      <c r="N460" s="168" t="str">
        <f>IF(SUM(相談!I460)=0,"",SUM(相談!I460)/1000)</f>
        <v/>
      </c>
      <c r="O460" s="168" t="str">
        <f>IF(SUM(相談!M460)=0,"",SUM(相談!M460)/1000)</f>
        <v/>
      </c>
      <c r="P460" s="168" t="str">
        <f>IF(SUM(相談!Q460)=0,"",SUM(相談!Q460)/1000)</f>
        <v/>
      </c>
      <c r="Q460" s="168" t="str">
        <f>IF(SUM(基金!H460)=0,"",SUM(基金!H460)/1000)</f>
        <v/>
      </c>
      <c r="R460" s="168" t="str">
        <f>IF(SUM(善銀!H460)=0,"",SUM(善銀!H460)/1000)</f>
        <v/>
      </c>
      <c r="S460" s="168" t="str">
        <f>IF(SUM(一般募金!H460)=0,"",SUM(一般募金!H460)/1000)</f>
        <v/>
      </c>
      <c r="T460" s="168" t="str">
        <f>IF(SUM(一般募金!I460)=0,"",SUM(一般募金!I460)/1000)</f>
        <v/>
      </c>
      <c r="U460" s="168" t="str">
        <f>IF(SUM(一般募金!K460)=0,"",SUM(一般募金!K460)/1000)</f>
        <v/>
      </c>
      <c r="V460" s="168" t="str">
        <f>IF(SUM(歳末募金!H460)=0,"",SUM(歳末募金!I460)/1000)</f>
        <v/>
      </c>
      <c r="W460" s="168" t="str">
        <f>IF(SUM(センター管理!H460)=0,"",SUM(センター管理!H460)/1000)</f>
        <v/>
      </c>
      <c r="X460" s="168" t="str">
        <f>IF(SUM(センター管理!I460)=0,"",SUM(センター管理!I460)/1000)</f>
        <v/>
      </c>
      <c r="Y460" s="168" t="str">
        <f>IF(SUM(センター管理!L460)=0,"",SUM(センター管理!L460)/1000)</f>
        <v/>
      </c>
      <c r="Z460" s="168" t="e">
        <f>IF(SUM(センター管理!#REF!)=0,"",SUM(センター管理!#REF!)/1000)</f>
        <v>#REF!</v>
      </c>
      <c r="AA460" s="168" t="str">
        <f>IF(SUM(居宅!H460)=0,"",SUM(居宅!H460)/1000)</f>
        <v/>
      </c>
      <c r="AB460" s="168" t="str">
        <f>IF(SUM(居宅!I460)=0,"",SUM(居宅!I460)/1000)</f>
        <v/>
      </c>
      <c r="AC460" s="168" t="str">
        <f>IF(SUM(居宅!L460)=0,"",SUM(居宅!L460)/1000)</f>
        <v/>
      </c>
      <c r="AD460" s="168" t="str">
        <f>IF(SUM(居宅!AB460)=0,"",SUM(居宅!AB460)/1000)</f>
        <v/>
      </c>
      <c r="AE460" s="168" t="str">
        <f>IF(SUM(居宅!AF460)=0,"",SUM(居宅!AF460)/1000)</f>
        <v/>
      </c>
      <c r="AF460" s="168" t="str">
        <f>IF(SUM(居宅!AP460)=0,"",SUM(居宅!AP460)/1000)</f>
        <v/>
      </c>
      <c r="AG460" s="168" t="str">
        <f>IF(SUM(居宅!AT460)=0,"",SUM(居宅!AT460)/1000)</f>
        <v/>
      </c>
      <c r="AH460" s="168" t="str">
        <f>IF(SUM(作業所!H460)=0,"",SUM(作業所!H460)/1000)</f>
        <v/>
      </c>
      <c r="AI460" s="168" t="str">
        <f>IF(SUM(作業所!I460)=0,"",SUM(作業所!I460)/1000)</f>
        <v/>
      </c>
      <c r="AJ460" s="168" t="str">
        <f>IF(SUM(作業所!K460)=0,"",SUM(作業所!K460)/1000)</f>
        <v/>
      </c>
      <c r="AK460" s="168" t="str">
        <f>IF(SUM(作業所!R460)=0,"",SUM(作業所!R460)/1000)</f>
        <v/>
      </c>
      <c r="AL460" s="621" t="str">
        <f>IF(SUM('市受託(公益)'!H460)=0,"",SUM('市受託(公益)'!H460)/1000)</f>
        <v/>
      </c>
      <c r="AM460" s="604" t="str">
        <f>IF(SUM('市受託(公益)'!I460)=0,"",SUM('市受託(公益)'!I460)/1000)</f>
        <v/>
      </c>
      <c r="AN460" s="173" t="str">
        <f>IF(SUM('市受託(公益)'!K460)=0,"",SUM('市受託(公益)'!K460)/1000)</f>
        <v/>
      </c>
      <c r="AO460" s="173" t="str">
        <f>IF(SUM('市受託(公益)'!M460)=0,"",SUM('市受託(公益)'!M460)/1000)</f>
        <v/>
      </c>
      <c r="AP460" s="173" t="e">
        <f>IF(SUM('市受託(公益)'!#REF!)=0,"",SUM('市受託(公益)'!#REF!)/1000)</f>
        <v>#REF!</v>
      </c>
    </row>
    <row r="461" spans="1:42" ht="13.8" hidden="1" outlineLevel="1">
      <c r="A461" s="170"/>
      <c r="B461" s="17"/>
      <c r="C461" s="171"/>
      <c r="D461" s="27" t="s">
        <v>694</v>
      </c>
      <c r="E461" s="82" t="s">
        <v>204</v>
      </c>
      <c r="F461" s="48"/>
      <c r="G461" s="172"/>
      <c r="H461" s="193" t="s">
        <v>914</v>
      </c>
      <c r="I461" s="166" t="str">
        <f t="shared" si="14"/>
        <v/>
      </c>
      <c r="J461" s="166" t="str">
        <f t="shared" si="15"/>
        <v xml:space="preserve"> </v>
      </c>
      <c r="K461" s="167" t="str">
        <f>IF(SUM(法人!H461)=0,"",SUM(法人!H461)/1000)</f>
        <v/>
      </c>
      <c r="L461" s="168" t="str">
        <f>IF(SUM(地域!H461)=0,"",SUM(地域!H461)/1000)</f>
        <v/>
      </c>
      <c r="M461" s="168" t="str">
        <f>IF(SUM(相談!H461)=0,"",SUM(相談!H461)/1000)</f>
        <v/>
      </c>
      <c r="N461" s="168" t="str">
        <f>IF(SUM(相談!I461)=0,"",SUM(相談!I461)/1000)</f>
        <v/>
      </c>
      <c r="O461" s="168" t="str">
        <f>IF(SUM(相談!M461)=0,"",SUM(相談!M461)/1000)</f>
        <v/>
      </c>
      <c r="P461" s="168" t="str">
        <f>IF(SUM(相談!Q461)=0,"",SUM(相談!Q461)/1000)</f>
        <v/>
      </c>
      <c r="Q461" s="168" t="str">
        <f>IF(SUM(基金!H461)=0,"",SUM(基金!H461)/1000)</f>
        <v/>
      </c>
      <c r="R461" s="168" t="str">
        <f>IF(SUM(善銀!H461)=0,"",SUM(善銀!H461)/1000)</f>
        <v/>
      </c>
      <c r="S461" s="168" t="str">
        <f>IF(SUM(一般募金!H461)=0,"",SUM(一般募金!H461)/1000)</f>
        <v/>
      </c>
      <c r="T461" s="168" t="str">
        <f>IF(SUM(一般募金!I461)=0,"",SUM(一般募金!I461)/1000)</f>
        <v/>
      </c>
      <c r="U461" s="168" t="str">
        <f>IF(SUM(一般募金!K461)=0,"",SUM(一般募金!K461)/1000)</f>
        <v/>
      </c>
      <c r="V461" s="168" t="str">
        <f>IF(SUM(歳末募金!H461)=0,"",SUM(歳末募金!I461)/1000)</f>
        <v/>
      </c>
      <c r="W461" s="168" t="str">
        <f>IF(SUM(センター管理!H461)=0,"",SUM(センター管理!H461)/1000)</f>
        <v/>
      </c>
      <c r="X461" s="168" t="str">
        <f>IF(SUM(センター管理!I461)=0,"",SUM(センター管理!I461)/1000)</f>
        <v/>
      </c>
      <c r="Y461" s="168" t="str">
        <f>IF(SUM(センター管理!L461)=0,"",SUM(センター管理!L461)/1000)</f>
        <v/>
      </c>
      <c r="Z461" s="168" t="e">
        <f>IF(SUM(センター管理!#REF!)=0,"",SUM(センター管理!#REF!)/1000)</f>
        <v>#REF!</v>
      </c>
      <c r="AA461" s="168" t="str">
        <f>IF(SUM(居宅!H461)=0,"",SUM(居宅!H461)/1000)</f>
        <v/>
      </c>
      <c r="AB461" s="168" t="str">
        <f>IF(SUM(居宅!I461)=0,"",SUM(居宅!I461)/1000)</f>
        <v/>
      </c>
      <c r="AC461" s="168" t="str">
        <f>IF(SUM(居宅!L461)=0,"",SUM(居宅!L461)/1000)</f>
        <v/>
      </c>
      <c r="AD461" s="168" t="str">
        <f>IF(SUM(居宅!AB461)=0,"",SUM(居宅!AB461)/1000)</f>
        <v/>
      </c>
      <c r="AE461" s="168" t="str">
        <f>IF(SUM(居宅!AF461)=0,"",SUM(居宅!AF461)/1000)</f>
        <v/>
      </c>
      <c r="AF461" s="168" t="str">
        <f>IF(SUM(居宅!AP461)=0,"",SUM(居宅!AP461)/1000)</f>
        <v/>
      </c>
      <c r="AG461" s="168" t="str">
        <f>IF(SUM(居宅!AT461)=0,"",SUM(居宅!AT461)/1000)</f>
        <v/>
      </c>
      <c r="AH461" s="168" t="str">
        <f>IF(SUM(作業所!H461)=0,"",SUM(作業所!H461)/1000)</f>
        <v/>
      </c>
      <c r="AI461" s="168" t="str">
        <f>IF(SUM(作業所!I461)=0,"",SUM(作業所!I461)/1000)</f>
        <v/>
      </c>
      <c r="AJ461" s="168" t="str">
        <f>IF(SUM(作業所!K461)=0,"",SUM(作業所!K461)/1000)</f>
        <v/>
      </c>
      <c r="AK461" s="168" t="str">
        <f>IF(SUM(作業所!R461)=0,"",SUM(作業所!R461)/1000)</f>
        <v/>
      </c>
      <c r="AL461" s="621" t="str">
        <f>IF(SUM('市受託(公益)'!H461)=0,"",SUM('市受託(公益)'!H461)/1000)</f>
        <v/>
      </c>
      <c r="AM461" s="603" t="str">
        <f>IF(SUM('市受託(公益)'!I461)=0,"",SUM('市受託(公益)'!I461)/1000)</f>
        <v/>
      </c>
      <c r="AN461" s="174" t="str">
        <f>IF(SUM('市受託(公益)'!K461)=0,"",SUM('市受託(公益)'!K461)/1000)</f>
        <v/>
      </c>
      <c r="AO461" s="174" t="str">
        <f>IF(SUM('市受託(公益)'!M461)=0,"",SUM('市受託(公益)'!M461)/1000)</f>
        <v/>
      </c>
      <c r="AP461" s="174" t="e">
        <f>IF(SUM('市受託(公益)'!#REF!)=0,"",SUM('市受託(公益)'!#REF!)/1000)</f>
        <v>#REF!</v>
      </c>
    </row>
    <row r="462" spans="1:42" s="169" customFormat="1" ht="13.8" collapsed="1">
      <c r="A462" s="164"/>
      <c r="B462" s="14" t="s">
        <v>554</v>
      </c>
      <c r="C462" s="15" t="s">
        <v>205</v>
      </c>
      <c r="D462" s="18"/>
      <c r="E462" s="175"/>
      <c r="F462" s="176"/>
      <c r="G462" s="175"/>
      <c r="H462" s="193">
        <v>7266</v>
      </c>
      <c r="I462" s="166">
        <f t="shared" si="14"/>
        <v>5511</v>
      </c>
      <c r="J462" s="166">
        <f t="shared" si="15"/>
        <v>-1755</v>
      </c>
      <c r="K462" s="167">
        <f>IF(SUM(法人!H462)=0,"",SUM(法人!H462)/1000)</f>
        <v>3491</v>
      </c>
      <c r="L462" s="168">
        <f>IF(SUM(地域!H462)=0,"",SUM(地域!H462)/1000)</f>
        <v>561</v>
      </c>
      <c r="M462" s="168">
        <f>IF(SUM(相談!H462)=0,"",SUM(相談!H462)/1000)</f>
        <v>775</v>
      </c>
      <c r="N462" s="168">
        <f>IF(SUM(相談!I462)=0,"",SUM(相談!I462)/1000)</f>
        <v>775</v>
      </c>
      <c r="O462" s="168" t="str">
        <f>IF(SUM(相談!M462)=0,"",SUM(相談!M462)/1000)</f>
        <v/>
      </c>
      <c r="P462" s="168" t="str">
        <f>IF(SUM(相談!Q462)=0,"",SUM(相談!Q462)/1000)</f>
        <v/>
      </c>
      <c r="Q462" s="168" t="str">
        <f>IF(SUM(基金!H462)=0,"",SUM(基金!H462)/1000)</f>
        <v/>
      </c>
      <c r="R462" s="168" t="str">
        <f>IF(SUM(善銀!H462)=0,"",SUM(善銀!H462)/1000)</f>
        <v/>
      </c>
      <c r="S462" s="168" t="str">
        <f>IF(SUM(一般募金!H462)=0,"",SUM(一般募金!H462)/1000)</f>
        <v/>
      </c>
      <c r="T462" s="168" t="str">
        <f>IF(SUM(一般募金!I462)=0,"",SUM(一般募金!I462)/1000)</f>
        <v/>
      </c>
      <c r="U462" s="168" t="str">
        <f>IF(SUM(一般募金!K462)=0,"",SUM(一般募金!K462)/1000)</f>
        <v/>
      </c>
      <c r="V462" s="168" t="str">
        <f>IF(SUM(歳末募金!H462)=0,"",SUM(歳末募金!I462)/1000)</f>
        <v/>
      </c>
      <c r="W462" s="168" t="str">
        <f>IF(SUM(センター管理!H462)=0,"",SUM(センター管理!H462)/1000)</f>
        <v/>
      </c>
      <c r="X462" s="168" t="str">
        <f>IF(SUM(センター管理!I462)=0,"",SUM(センター管理!I462)/1000)</f>
        <v/>
      </c>
      <c r="Y462" s="168" t="str">
        <f>IF(SUM(センター管理!L462)=0,"",SUM(センター管理!L462)/1000)</f>
        <v/>
      </c>
      <c r="Z462" s="168" t="e">
        <f>IF(SUM(センター管理!#REF!)=0,"",SUM(センター管理!#REF!)/1000)</f>
        <v>#REF!</v>
      </c>
      <c r="AA462" s="168">
        <f>IF(SUM(居宅!H462)=0,"",SUM(居宅!H462)/1000)</f>
        <v>300</v>
      </c>
      <c r="AB462" s="168" t="str">
        <f>IF(SUM(居宅!I462)=0,"",SUM(居宅!I462)/1000)</f>
        <v/>
      </c>
      <c r="AC462" s="168">
        <f>IF(SUM(居宅!L462)=0,"",SUM(居宅!L462)/1000)</f>
        <v>300</v>
      </c>
      <c r="AD462" s="168" t="str">
        <f>IF(SUM(居宅!AB462)=0,"",SUM(居宅!AB462)/1000)</f>
        <v/>
      </c>
      <c r="AE462" s="168" t="str">
        <f>IF(SUM(居宅!AF462)=0,"",SUM(居宅!AF462)/1000)</f>
        <v/>
      </c>
      <c r="AF462" s="168" t="str">
        <f>IF(SUM(居宅!AP462)=0,"",SUM(居宅!AP462)/1000)</f>
        <v/>
      </c>
      <c r="AG462" s="168" t="str">
        <f>IF(SUM(居宅!AT462)=0,"",SUM(居宅!AT462)/1000)</f>
        <v/>
      </c>
      <c r="AH462" s="168" t="str">
        <f>IF(SUM(作業所!H462)=0,"",SUM(作業所!H462)/1000)</f>
        <v/>
      </c>
      <c r="AI462" s="168" t="str">
        <f>IF(SUM(作業所!I462)=0,"",SUM(作業所!I462)/1000)</f>
        <v/>
      </c>
      <c r="AJ462" s="168" t="str">
        <f>IF(SUM(作業所!K462)=0,"",SUM(作業所!K462)/1000)</f>
        <v/>
      </c>
      <c r="AK462" s="168" t="str">
        <f>IF(SUM(作業所!R462)=0,"",SUM(作業所!R462)/1000)</f>
        <v/>
      </c>
      <c r="AL462" s="621">
        <f>IF(SUM('市受託(公益)'!H462)=0,"",SUM('市受託(公益)'!H462)/1000)</f>
        <v>384</v>
      </c>
      <c r="AM462" s="604">
        <f>IF(SUM('市受託(公益)'!I462)=0,"",SUM('市受託(公益)'!I462)/1000)</f>
        <v>384</v>
      </c>
      <c r="AN462" s="173" t="str">
        <f>IF(SUM('市受託(公益)'!K462)=0,"",SUM('市受託(公益)'!K462)/1000)</f>
        <v/>
      </c>
      <c r="AO462" s="173" t="str">
        <f>IF(SUM('市受託(公益)'!M462)=0,"",SUM('市受託(公益)'!M462)/1000)</f>
        <v/>
      </c>
      <c r="AP462" s="173" t="e">
        <f>IF(SUM('市受託(公益)'!#REF!)=0,"",SUM('市受託(公益)'!#REF!)/1000)</f>
        <v>#REF!</v>
      </c>
    </row>
    <row r="463" spans="1:42" ht="13.8" hidden="1" outlineLevel="1">
      <c r="A463" s="170"/>
      <c r="B463" s="17"/>
      <c r="C463" s="171"/>
      <c r="D463" s="27" t="s">
        <v>554</v>
      </c>
      <c r="E463" s="82" t="s">
        <v>205</v>
      </c>
      <c r="F463" s="48"/>
      <c r="G463" s="172"/>
      <c r="H463" s="193">
        <v>7266</v>
      </c>
      <c r="I463" s="166">
        <f t="shared" si="14"/>
        <v>5511</v>
      </c>
      <c r="J463" s="166">
        <f t="shared" si="15"/>
        <v>-1755</v>
      </c>
      <c r="K463" s="167">
        <f>IF(SUM(法人!H463)=0,"",SUM(法人!H463)/1000)</f>
        <v>3491</v>
      </c>
      <c r="L463" s="168">
        <f>IF(SUM(地域!H463)=0,"",SUM(地域!H463)/1000)</f>
        <v>561</v>
      </c>
      <c r="M463" s="168">
        <f>IF(SUM(相談!H463)=0,"",SUM(相談!H463)/1000)</f>
        <v>775</v>
      </c>
      <c r="N463" s="168">
        <f>IF(SUM(相談!I463)=0,"",SUM(相談!I463)/1000)</f>
        <v>775</v>
      </c>
      <c r="O463" s="168" t="str">
        <f>IF(SUM(相談!M463)=0,"",SUM(相談!M463)/1000)</f>
        <v/>
      </c>
      <c r="P463" s="168" t="str">
        <f>IF(SUM(相談!Q463)=0,"",SUM(相談!Q463)/1000)</f>
        <v/>
      </c>
      <c r="Q463" s="168" t="str">
        <f>IF(SUM(基金!H463)=0,"",SUM(基金!H463)/1000)</f>
        <v/>
      </c>
      <c r="R463" s="168" t="str">
        <f>IF(SUM(善銀!H463)=0,"",SUM(善銀!H463)/1000)</f>
        <v/>
      </c>
      <c r="S463" s="168" t="str">
        <f>IF(SUM(一般募金!H463)=0,"",SUM(一般募金!H463)/1000)</f>
        <v/>
      </c>
      <c r="T463" s="168" t="str">
        <f>IF(SUM(一般募金!I463)=0,"",SUM(一般募金!I463)/1000)</f>
        <v/>
      </c>
      <c r="U463" s="168" t="str">
        <f>IF(SUM(一般募金!K463)=0,"",SUM(一般募金!K463)/1000)</f>
        <v/>
      </c>
      <c r="V463" s="168" t="str">
        <f>IF(SUM(歳末募金!H463)=0,"",SUM(歳末募金!I463)/1000)</f>
        <v/>
      </c>
      <c r="W463" s="168" t="str">
        <f>IF(SUM(センター管理!H463)=0,"",SUM(センター管理!H463)/1000)</f>
        <v/>
      </c>
      <c r="X463" s="168" t="str">
        <f>IF(SUM(センター管理!I463)=0,"",SUM(センター管理!I463)/1000)</f>
        <v/>
      </c>
      <c r="Y463" s="168" t="str">
        <f>IF(SUM(センター管理!L463)=0,"",SUM(センター管理!L463)/1000)</f>
        <v/>
      </c>
      <c r="Z463" s="168" t="e">
        <f>IF(SUM(センター管理!#REF!)=0,"",SUM(センター管理!#REF!)/1000)</f>
        <v>#REF!</v>
      </c>
      <c r="AA463" s="168">
        <f>IF(SUM(居宅!H463)=0,"",SUM(居宅!H463)/1000)</f>
        <v>300</v>
      </c>
      <c r="AB463" s="168" t="str">
        <f>IF(SUM(居宅!I463)=0,"",SUM(居宅!I463)/1000)</f>
        <v/>
      </c>
      <c r="AC463" s="168">
        <f>IF(SUM(居宅!L463)=0,"",SUM(居宅!L463)/1000)</f>
        <v>300</v>
      </c>
      <c r="AD463" s="168" t="str">
        <f>IF(SUM(居宅!AB463)=0,"",SUM(居宅!AB463)/1000)</f>
        <v/>
      </c>
      <c r="AE463" s="168" t="str">
        <f>IF(SUM(居宅!AF463)=0,"",SUM(居宅!AF463)/1000)</f>
        <v/>
      </c>
      <c r="AF463" s="168" t="str">
        <f>IF(SUM(居宅!AP463)=0,"",SUM(居宅!AP463)/1000)</f>
        <v/>
      </c>
      <c r="AG463" s="168" t="str">
        <f>IF(SUM(居宅!AT463)=0,"",SUM(居宅!AT463)/1000)</f>
        <v/>
      </c>
      <c r="AH463" s="168" t="str">
        <f>IF(SUM(作業所!H463)=0,"",SUM(作業所!H463)/1000)</f>
        <v/>
      </c>
      <c r="AI463" s="168" t="str">
        <f>IF(SUM(作業所!I463)=0,"",SUM(作業所!I463)/1000)</f>
        <v/>
      </c>
      <c r="AJ463" s="168" t="str">
        <f>IF(SUM(作業所!K463)=0,"",SUM(作業所!K463)/1000)</f>
        <v/>
      </c>
      <c r="AK463" s="168" t="str">
        <f>IF(SUM(作業所!R463)=0,"",SUM(作業所!R463)/1000)</f>
        <v/>
      </c>
      <c r="AL463" s="621">
        <f>IF(SUM('市受託(公益)'!H463)=0,"",SUM('市受託(公益)'!H463)/1000)</f>
        <v>384</v>
      </c>
      <c r="AM463" s="603">
        <f>IF(SUM('市受託(公益)'!I463)=0,"",SUM('市受託(公益)'!I463)/1000)</f>
        <v>384</v>
      </c>
      <c r="AN463" s="174" t="str">
        <f>IF(SUM('市受託(公益)'!K463)=0,"",SUM('市受託(公益)'!K463)/1000)</f>
        <v/>
      </c>
      <c r="AO463" s="174" t="str">
        <f>IF(SUM('市受託(公益)'!M463)=0,"",SUM('市受託(公益)'!M463)/1000)</f>
        <v/>
      </c>
      <c r="AP463" s="174" t="e">
        <f>IF(SUM('市受託(公益)'!#REF!)=0,"",SUM('市受託(公益)'!#REF!)/1000)</f>
        <v>#REF!</v>
      </c>
    </row>
    <row r="464" spans="1:42" s="169" customFormat="1" ht="13.8" collapsed="1">
      <c r="A464" s="164"/>
      <c r="B464" s="14" t="s">
        <v>555</v>
      </c>
      <c r="C464" s="15" t="s">
        <v>206</v>
      </c>
      <c r="D464" s="18"/>
      <c r="E464" s="172"/>
      <c r="F464" s="27"/>
      <c r="G464" s="175"/>
      <c r="H464" s="193">
        <v>78670</v>
      </c>
      <c r="I464" s="166">
        <f t="shared" si="14"/>
        <v>79245</v>
      </c>
      <c r="J464" s="166">
        <f t="shared" si="15"/>
        <v>575</v>
      </c>
      <c r="K464" s="167">
        <f>IF(SUM(法人!H464)=0,"",SUM(法人!H464)/1000)</f>
        <v>31761</v>
      </c>
      <c r="L464" s="168">
        <f>IF(SUM(地域!H464)=0,"",SUM(地域!H464)/1000)</f>
        <v>21818</v>
      </c>
      <c r="M464" s="168">
        <f>IF(SUM(相談!H464)=0,"",SUM(相談!H464)/1000)</f>
        <v>7348</v>
      </c>
      <c r="N464" s="168">
        <f>IF(SUM(相談!I464)=0,"",SUM(相談!I464)/1000)</f>
        <v>7324</v>
      </c>
      <c r="O464" s="168" t="str">
        <f>IF(SUM(相談!M464)=0,"",SUM(相談!M464)/1000)</f>
        <v/>
      </c>
      <c r="P464" s="168">
        <f>IF(SUM(相談!Q464)=0,"",SUM(相談!Q464)/1000)</f>
        <v>24</v>
      </c>
      <c r="Q464" s="168" t="str">
        <f>IF(SUM(基金!H464)=0,"",SUM(基金!H464)/1000)</f>
        <v/>
      </c>
      <c r="R464" s="168">
        <f>IF(SUM(善銀!H464)=0,"",SUM(善銀!H464)/1000)</f>
        <v>1440</v>
      </c>
      <c r="S464" s="168">
        <f>IF(SUM(一般募金!H464)=0,"",SUM(一般募金!H464)/1000)</f>
        <v>4102</v>
      </c>
      <c r="T464" s="168">
        <f>IF(SUM(一般募金!I464)=0,"",SUM(一般募金!I464)/1000)</f>
        <v>30</v>
      </c>
      <c r="U464" s="168">
        <f>IF(SUM(一般募金!K464)=0,"",SUM(一般募金!K464)/1000)</f>
        <v>4072</v>
      </c>
      <c r="V464" s="168" t="str">
        <f>IF(SUM(歳末募金!H464)=0,"",SUM(歳末募金!I464)/1000)</f>
        <v/>
      </c>
      <c r="W464" s="168">
        <f>IF(SUM(センター管理!H464)=0,"",SUM(センター管理!H464)/1000)</f>
        <v>795</v>
      </c>
      <c r="X464" s="168">
        <f>IF(SUM(センター管理!I464)=0,"",SUM(センター管理!I464)/1000)</f>
        <v>629</v>
      </c>
      <c r="Y464" s="168">
        <f>IF(SUM(センター管理!L464)=0,"",SUM(センター管理!L464)/1000)</f>
        <v>166</v>
      </c>
      <c r="Z464" s="168" t="e">
        <f>IF(SUM(センター管理!#REF!)=0,"",SUM(センター管理!#REF!)/1000)</f>
        <v>#REF!</v>
      </c>
      <c r="AA464" s="168">
        <f>IF(SUM(居宅!H464)=0,"",SUM(居宅!H464)/1000)</f>
        <v>5540</v>
      </c>
      <c r="AB464" s="168" t="str">
        <f>IF(SUM(居宅!I464)=0,"",SUM(居宅!I464)/1000)</f>
        <v/>
      </c>
      <c r="AC464" s="168">
        <f>IF(SUM(居宅!L464)=0,"",SUM(居宅!L464)/1000)</f>
        <v>3620</v>
      </c>
      <c r="AD464" s="168" t="str">
        <f>IF(SUM(居宅!AB464)=0,"",SUM(居宅!AB464)/1000)</f>
        <v/>
      </c>
      <c r="AE464" s="168">
        <f>IF(SUM(居宅!AF464)=0,"",SUM(居宅!AF464)/1000)</f>
        <v>1920</v>
      </c>
      <c r="AF464" s="168" t="str">
        <f>IF(SUM(居宅!AP464)=0,"",SUM(居宅!AP464)/1000)</f>
        <v/>
      </c>
      <c r="AG464" s="168" t="str">
        <f>IF(SUM(居宅!AT464)=0,"",SUM(居宅!AT464)/1000)</f>
        <v/>
      </c>
      <c r="AH464" s="168">
        <f>IF(SUM(作業所!H464)=0,"",SUM(作業所!H464)/1000)</f>
        <v>6441</v>
      </c>
      <c r="AI464" s="168" t="str">
        <f>IF(SUM(作業所!I464)=0,"",SUM(作業所!I464)/1000)</f>
        <v/>
      </c>
      <c r="AJ464" s="168">
        <f>IF(SUM(作業所!K464)=0,"",SUM(作業所!K464)/1000)</f>
        <v>3441</v>
      </c>
      <c r="AK464" s="168">
        <f>IF(SUM(作業所!R464)=0,"",SUM(作業所!R464)/1000)</f>
        <v>3000</v>
      </c>
      <c r="AL464" s="621" t="str">
        <f>IF(SUM('市受託(公益)'!H464)=0,"",SUM('市受託(公益)'!H464)/1000)</f>
        <v/>
      </c>
      <c r="AM464" s="604" t="str">
        <f>IF(SUM('市受託(公益)'!I464)=0,"",SUM('市受託(公益)'!I464)/1000)</f>
        <v/>
      </c>
      <c r="AN464" s="173" t="str">
        <f>IF(SUM('市受託(公益)'!K464)=0,"",SUM('市受託(公益)'!K464)/1000)</f>
        <v/>
      </c>
      <c r="AO464" s="173" t="str">
        <f>IF(SUM('市受託(公益)'!M464)=0,"",SUM('市受託(公益)'!M464)/1000)</f>
        <v/>
      </c>
      <c r="AP464" s="173" t="e">
        <f>IF(SUM('市受託(公益)'!#REF!)=0,"",SUM('市受託(公益)'!#REF!)/1000)</f>
        <v>#REF!</v>
      </c>
    </row>
    <row r="465" spans="1:42" ht="13.8" hidden="1" outlineLevel="1">
      <c r="A465" s="170"/>
      <c r="B465" s="17"/>
      <c r="C465" s="171"/>
      <c r="D465" s="27" t="s">
        <v>555</v>
      </c>
      <c r="E465" s="82" t="s">
        <v>206</v>
      </c>
      <c r="F465" s="48"/>
      <c r="G465" s="172"/>
      <c r="H465" s="193">
        <v>78670</v>
      </c>
      <c r="I465" s="166">
        <f t="shared" si="14"/>
        <v>79245</v>
      </c>
      <c r="J465" s="166">
        <f t="shared" si="15"/>
        <v>575</v>
      </c>
      <c r="K465" s="167">
        <f>IF(SUM(法人!H465)=0,"",SUM(法人!H465)/1000)</f>
        <v>31761</v>
      </c>
      <c r="L465" s="168">
        <f>IF(SUM(地域!H465)=0,"",SUM(地域!H465)/1000)</f>
        <v>21818</v>
      </c>
      <c r="M465" s="168">
        <f>IF(SUM(相談!H465)=0,"",SUM(相談!H465)/1000)</f>
        <v>7348</v>
      </c>
      <c r="N465" s="168">
        <f>IF(SUM(相談!I465)=0,"",SUM(相談!I465)/1000)</f>
        <v>7324</v>
      </c>
      <c r="O465" s="168" t="str">
        <f>IF(SUM(相談!M465)=0,"",SUM(相談!M465)/1000)</f>
        <v/>
      </c>
      <c r="P465" s="168">
        <f>IF(SUM(相談!Q465)=0,"",SUM(相談!Q465)/1000)</f>
        <v>24</v>
      </c>
      <c r="Q465" s="168" t="str">
        <f>IF(SUM(基金!H465)=0,"",SUM(基金!H465)/1000)</f>
        <v/>
      </c>
      <c r="R465" s="168">
        <f>IF(SUM(善銀!H465)=0,"",SUM(善銀!H465)/1000)</f>
        <v>1440</v>
      </c>
      <c r="S465" s="168">
        <f>IF(SUM(一般募金!H465)=0,"",SUM(一般募金!H465)/1000)</f>
        <v>4102</v>
      </c>
      <c r="T465" s="168">
        <f>IF(SUM(一般募金!I465)=0,"",SUM(一般募金!I465)/1000)</f>
        <v>30</v>
      </c>
      <c r="U465" s="168">
        <f>IF(SUM(一般募金!K465)=0,"",SUM(一般募金!K465)/1000)</f>
        <v>4072</v>
      </c>
      <c r="V465" s="168" t="str">
        <f>IF(SUM(歳末募金!H465)=0,"",SUM(歳末募金!I465)/1000)</f>
        <v/>
      </c>
      <c r="W465" s="168">
        <f>IF(SUM(センター管理!H465)=0,"",SUM(センター管理!H465)/1000)</f>
        <v>795</v>
      </c>
      <c r="X465" s="168">
        <f>IF(SUM(センター管理!I465)=0,"",SUM(センター管理!I465)/1000)</f>
        <v>629</v>
      </c>
      <c r="Y465" s="168">
        <f>IF(SUM(センター管理!L465)=0,"",SUM(センター管理!L465)/1000)</f>
        <v>166</v>
      </c>
      <c r="Z465" s="168" t="e">
        <f>IF(SUM(センター管理!#REF!)=0,"",SUM(センター管理!#REF!)/1000)</f>
        <v>#REF!</v>
      </c>
      <c r="AA465" s="168">
        <f>IF(SUM(居宅!H465)=0,"",SUM(居宅!H465)/1000)</f>
        <v>5540</v>
      </c>
      <c r="AB465" s="168" t="str">
        <f>IF(SUM(居宅!I465)=0,"",SUM(居宅!I465)/1000)</f>
        <v/>
      </c>
      <c r="AC465" s="168">
        <f>IF(SUM(居宅!L465)=0,"",SUM(居宅!L465)/1000)</f>
        <v>3620</v>
      </c>
      <c r="AD465" s="168" t="str">
        <f>IF(SUM(居宅!AB465)=0,"",SUM(居宅!AB465)/1000)</f>
        <v/>
      </c>
      <c r="AE465" s="168">
        <f>IF(SUM(居宅!AF465)=0,"",SUM(居宅!AF465)/1000)</f>
        <v>1920</v>
      </c>
      <c r="AF465" s="168" t="str">
        <f>IF(SUM(居宅!AP465)=0,"",SUM(居宅!AP465)/1000)</f>
        <v/>
      </c>
      <c r="AG465" s="168" t="str">
        <f>IF(SUM(居宅!AT465)=0,"",SUM(居宅!AT465)/1000)</f>
        <v/>
      </c>
      <c r="AH465" s="168">
        <f>IF(SUM(作業所!H465)=0,"",SUM(作業所!H465)/1000)</f>
        <v>6441</v>
      </c>
      <c r="AI465" s="168" t="str">
        <f>IF(SUM(作業所!I465)=0,"",SUM(作業所!I465)/1000)</f>
        <v/>
      </c>
      <c r="AJ465" s="168">
        <f>IF(SUM(作業所!K465)=0,"",SUM(作業所!K465)/1000)</f>
        <v>3441</v>
      </c>
      <c r="AK465" s="168">
        <f>IF(SUM(作業所!R465)=0,"",SUM(作業所!R465)/1000)</f>
        <v>3000</v>
      </c>
      <c r="AL465" s="621" t="str">
        <f>IF(SUM('市受託(公益)'!H465)=0,"",SUM('市受託(公益)'!H465)/1000)</f>
        <v/>
      </c>
      <c r="AM465" s="603" t="str">
        <f>IF(SUM('市受託(公益)'!I465)=0,"",SUM('市受託(公益)'!I465)/1000)</f>
        <v/>
      </c>
      <c r="AN465" s="174" t="str">
        <f>IF(SUM('市受託(公益)'!K465)=0,"",SUM('市受託(公益)'!K465)/1000)</f>
        <v/>
      </c>
      <c r="AO465" s="174" t="str">
        <f>IF(SUM('市受託(公益)'!M465)=0,"",SUM('市受託(公益)'!M465)/1000)</f>
        <v/>
      </c>
      <c r="AP465" s="174" t="e">
        <f>IF(SUM('市受託(公益)'!#REF!)=0,"",SUM('市受託(公益)'!#REF!)/1000)</f>
        <v>#REF!</v>
      </c>
    </row>
    <row r="466" spans="1:42" s="169" customFormat="1" ht="13.8" collapsed="1">
      <c r="A466" s="164"/>
      <c r="B466" s="14" t="s">
        <v>191</v>
      </c>
      <c r="C466" s="15" t="s">
        <v>207</v>
      </c>
      <c r="D466" s="18"/>
      <c r="E466" s="172"/>
      <c r="F466" s="27"/>
      <c r="G466" s="175"/>
      <c r="H466" s="193">
        <v>159332</v>
      </c>
      <c r="I466" s="166">
        <f t="shared" si="14"/>
        <v>149106</v>
      </c>
      <c r="J466" s="166">
        <f t="shared" si="15"/>
        <v>-10226</v>
      </c>
      <c r="K466" s="167" t="str">
        <f>IF(SUM(法人!H466)=0,"",SUM(法人!H466)/1000)</f>
        <v/>
      </c>
      <c r="L466" s="168">
        <f>IF(SUM(地域!H466)=0,"",SUM(地域!H466)/1000)</f>
        <v>17276</v>
      </c>
      <c r="M466" s="168">
        <f>IF(SUM(相談!H466)=0,"",SUM(相談!H466)/1000)</f>
        <v>10206</v>
      </c>
      <c r="N466" s="168">
        <f>IF(SUM(相談!I466)=0,"",SUM(相談!I466)/1000)</f>
        <v>10206</v>
      </c>
      <c r="O466" s="168" t="str">
        <f>IF(SUM(相談!M466)=0,"",SUM(相談!M466)/1000)</f>
        <v/>
      </c>
      <c r="P466" s="168" t="str">
        <f>IF(SUM(相談!Q466)=0,"",SUM(相談!Q466)/1000)</f>
        <v/>
      </c>
      <c r="Q466" s="168" t="str">
        <f>IF(SUM(基金!H466)=0,"",SUM(基金!H466)/1000)</f>
        <v/>
      </c>
      <c r="R466" s="168" t="str">
        <f>IF(SUM(善銀!H466)=0,"",SUM(善銀!H466)/1000)</f>
        <v/>
      </c>
      <c r="S466" s="168" t="str">
        <f>IF(SUM(一般募金!H466)=0,"",SUM(一般募金!H466)/1000)</f>
        <v/>
      </c>
      <c r="T466" s="168" t="str">
        <f>IF(SUM(一般募金!I466)=0,"",SUM(一般募金!I466)/1000)</f>
        <v/>
      </c>
      <c r="U466" s="168" t="str">
        <f>IF(SUM(一般募金!K466)=0,"",SUM(一般募金!K466)/1000)</f>
        <v/>
      </c>
      <c r="V466" s="168" t="str">
        <f>IF(SUM(歳末募金!H466)=0,"",SUM(歳末募金!I466)/1000)</f>
        <v/>
      </c>
      <c r="W466" s="168" t="str">
        <f>IF(SUM(センター管理!H466)=0,"",SUM(センター管理!H466)/1000)</f>
        <v/>
      </c>
      <c r="X466" s="168" t="str">
        <f>IF(SUM(センター管理!I466)=0,"",SUM(センター管理!I466)/1000)</f>
        <v/>
      </c>
      <c r="Y466" s="168" t="str">
        <f>IF(SUM(センター管理!L466)=0,"",SUM(センター管理!L466)/1000)</f>
        <v/>
      </c>
      <c r="Z466" s="168" t="e">
        <f>IF(SUM(センター管理!#REF!)=0,"",SUM(センター管理!#REF!)/1000)</f>
        <v>#REF!</v>
      </c>
      <c r="AA466" s="168">
        <f>IF(SUM(居宅!H466)=0,"",SUM(居宅!H466)/1000)</f>
        <v>120449</v>
      </c>
      <c r="AB466" s="168">
        <f>IF(SUM(居宅!I466)=0,"",SUM(居宅!I466)/1000)</f>
        <v>19751</v>
      </c>
      <c r="AC466" s="168">
        <f>IF(SUM(居宅!L466)=0,"",SUM(居宅!L466)/1000)</f>
        <v>61455</v>
      </c>
      <c r="AD466" s="168">
        <f>IF(SUM(居宅!AB466)=0,"",SUM(居宅!AB466)/1000)</f>
        <v>4357</v>
      </c>
      <c r="AE466" s="168">
        <f>IF(SUM(居宅!AF466)=0,"",SUM(居宅!AF466)/1000)</f>
        <v>4977</v>
      </c>
      <c r="AF466" s="168">
        <f>IF(SUM(居宅!AP466)=0,"",SUM(居宅!AP466)/1000)</f>
        <v>9247</v>
      </c>
      <c r="AG466" s="168">
        <f>IF(SUM(居宅!AT466)=0,"",SUM(居宅!AT466)/1000)</f>
        <v>20662</v>
      </c>
      <c r="AH466" s="168">
        <f>IF(SUM(作業所!H466)=0,"",SUM(作業所!H466)/1000)</f>
        <v>1175</v>
      </c>
      <c r="AI466" s="168">
        <f>IF(SUM(作業所!I466)=0,"",SUM(作業所!I466)/1000)</f>
        <v>1175</v>
      </c>
      <c r="AJ466" s="168" t="str">
        <f>IF(SUM(作業所!K466)=0,"",SUM(作業所!K466)/1000)</f>
        <v/>
      </c>
      <c r="AK466" s="168" t="str">
        <f>IF(SUM(作業所!R466)=0,"",SUM(作業所!R466)/1000)</f>
        <v/>
      </c>
      <c r="AL466" s="621" t="str">
        <f>IF(SUM('市受託(公益)'!H466)=0,"",SUM('市受託(公益)'!H466)/1000)</f>
        <v/>
      </c>
      <c r="AM466" s="604" t="str">
        <f>IF(SUM('市受託(公益)'!I466)=0,"",SUM('市受託(公益)'!I466)/1000)</f>
        <v/>
      </c>
      <c r="AN466" s="173" t="str">
        <f>IF(SUM('市受託(公益)'!K466)=0,"",SUM('市受託(公益)'!K466)/1000)</f>
        <v/>
      </c>
      <c r="AO466" s="173" t="str">
        <f>IF(SUM('市受託(公益)'!M466)=0,"",SUM('市受託(公益)'!M466)/1000)</f>
        <v/>
      </c>
      <c r="AP466" s="173" t="e">
        <f>IF(SUM('市受託(公益)'!#REF!)=0,"",SUM('市受託(公益)'!#REF!)/1000)</f>
        <v>#REF!</v>
      </c>
    </row>
    <row r="467" spans="1:42" ht="13.8" hidden="1" outlineLevel="1">
      <c r="A467" s="170"/>
      <c r="B467" s="17"/>
      <c r="C467" s="171"/>
      <c r="D467" s="27" t="s">
        <v>191</v>
      </c>
      <c r="E467" s="82" t="s">
        <v>207</v>
      </c>
      <c r="F467" s="48"/>
      <c r="G467" s="172"/>
      <c r="H467" s="193">
        <v>159332</v>
      </c>
      <c r="I467" s="166">
        <f t="shared" si="14"/>
        <v>149106</v>
      </c>
      <c r="J467" s="166">
        <f t="shared" si="15"/>
        <v>-10226</v>
      </c>
      <c r="K467" s="167" t="str">
        <f>IF(SUM(法人!H467)=0,"",SUM(法人!H467)/1000)</f>
        <v/>
      </c>
      <c r="L467" s="168">
        <f>IF(SUM(地域!H467)=0,"",SUM(地域!H467)/1000)</f>
        <v>17276</v>
      </c>
      <c r="M467" s="168">
        <f>IF(SUM(相談!H467)=0,"",SUM(相談!H467)/1000)</f>
        <v>10206</v>
      </c>
      <c r="N467" s="168">
        <f>IF(SUM(相談!I467)=0,"",SUM(相談!I467)/1000)</f>
        <v>10206</v>
      </c>
      <c r="O467" s="168" t="str">
        <f>IF(SUM(相談!M467)=0,"",SUM(相談!M467)/1000)</f>
        <v/>
      </c>
      <c r="P467" s="168" t="str">
        <f>IF(SUM(相談!Q467)=0,"",SUM(相談!Q467)/1000)</f>
        <v/>
      </c>
      <c r="Q467" s="168" t="str">
        <f>IF(SUM(基金!H467)=0,"",SUM(基金!H467)/1000)</f>
        <v/>
      </c>
      <c r="R467" s="168" t="str">
        <f>IF(SUM(善銀!H467)=0,"",SUM(善銀!H467)/1000)</f>
        <v/>
      </c>
      <c r="S467" s="168" t="str">
        <f>IF(SUM(一般募金!H467)=0,"",SUM(一般募金!H467)/1000)</f>
        <v/>
      </c>
      <c r="T467" s="168" t="str">
        <f>IF(SUM(一般募金!I467)=0,"",SUM(一般募金!I467)/1000)</f>
        <v/>
      </c>
      <c r="U467" s="168" t="str">
        <f>IF(SUM(一般募金!K467)=0,"",SUM(一般募金!K467)/1000)</f>
        <v/>
      </c>
      <c r="V467" s="168" t="str">
        <f>IF(SUM(歳末募金!H467)=0,"",SUM(歳末募金!I467)/1000)</f>
        <v/>
      </c>
      <c r="W467" s="168" t="str">
        <f>IF(SUM(センター管理!H467)=0,"",SUM(センター管理!H467)/1000)</f>
        <v/>
      </c>
      <c r="X467" s="168" t="str">
        <f>IF(SUM(センター管理!I467)=0,"",SUM(センター管理!I467)/1000)</f>
        <v/>
      </c>
      <c r="Y467" s="168" t="str">
        <f>IF(SUM(センター管理!L467)=0,"",SUM(センター管理!L467)/1000)</f>
        <v/>
      </c>
      <c r="Z467" s="168" t="e">
        <f>IF(SUM(センター管理!#REF!)=0,"",SUM(センター管理!#REF!)/1000)</f>
        <v>#REF!</v>
      </c>
      <c r="AA467" s="168">
        <f>IF(SUM(居宅!H467)=0,"",SUM(居宅!H467)/1000)</f>
        <v>120449</v>
      </c>
      <c r="AB467" s="168">
        <f>IF(SUM(居宅!I467)=0,"",SUM(居宅!I467)/1000)</f>
        <v>19751</v>
      </c>
      <c r="AC467" s="168">
        <f>IF(SUM(居宅!L467)=0,"",SUM(居宅!L467)/1000)</f>
        <v>61455</v>
      </c>
      <c r="AD467" s="168">
        <f>IF(SUM(居宅!AB467)=0,"",SUM(居宅!AB467)/1000)</f>
        <v>4357</v>
      </c>
      <c r="AE467" s="168">
        <f>IF(SUM(居宅!AF467)=0,"",SUM(居宅!AF467)/1000)</f>
        <v>4977</v>
      </c>
      <c r="AF467" s="168">
        <f>IF(SUM(居宅!AP467)=0,"",SUM(居宅!AP467)/1000)</f>
        <v>9247</v>
      </c>
      <c r="AG467" s="168">
        <f>IF(SUM(居宅!AT467)=0,"",SUM(居宅!AT467)/1000)</f>
        <v>20662</v>
      </c>
      <c r="AH467" s="168">
        <f>IF(SUM(作業所!H467)=0,"",SUM(作業所!H467)/1000)</f>
        <v>1175</v>
      </c>
      <c r="AI467" s="168">
        <f>IF(SUM(作業所!I467)=0,"",SUM(作業所!I467)/1000)</f>
        <v>1175</v>
      </c>
      <c r="AJ467" s="168" t="str">
        <f>IF(SUM(作業所!K467)=0,"",SUM(作業所!K467)/1000)</f>
        <v/>
      </c>
      <c r="AK467" s="168" t="str">
        <f>IF(SUM(作業所!R467)=0,"",SUM(作業所!R467)/1000)</f>
        <v/>
      </c>
      <c r="AL467" s="621" t="str">
        <f>IF(SUM('市受託(公益)'!H467)=0,"",SUM('市受託(公益)'!H467)/1000)</f>
        <v/>
      </c>
      <c r="AM467" s="603" t="str">
        <f>IF(SUM('市受託(公益)'!I467)=0,"",SUM('市受託(公益)'!I467)/1000)</f>
        <v/>
      </c>
      <c r="AN467" s="174" t="str">
        <f>IF(SUM('市受託(公益)'!K467)=0,"",SUM('市受託(公益)'!K467)/1000)</f>
        <v/>
      </c>
      <c r="AO467" s="174" t="str">
        <f>IF(SUM('市受託(公益)'!M467)=0,"",SUM('市受託(公益)'!M467)/1000)</f>
        <v/>
      </c>
      <c r="AP467" s="174" t="e">
        <f>IF(SUM('市受託(公益)'!#REF!)=0,"",SUM('市受託(公益)'!#REF!)/1000)</f>
        <v>#REF!</v>
      </c>
    </row>
    <row r="468" spans="1:42" s="169" customFormat="1" ht="13.8" collapsed="1">
      <c r="A468" s="164"/>
      <c r="B468" s="14" t="s">
        <v>955</v>
      </c>
      <c r="C468" s="15" t="s">
        <v>208</v>
      </c>
      <c r="D468" s="18"/>
      <c r="E468" s="175"/>
      <c r="F468" s="176"/>
      <c r="G468" s="175"/>
      <c r="H468" s="193"/>
      <c r="I468" s="193" t="str">
        <f t="shared" si="14"/>
        <v/>
      </c>
      <c r="J468" s="193" t="str">
        <f t="shared" si="15"/>
        <v xml:space="preserve"> </v>
      </c>
      <c r="K468" s="167" t="str">
        <f>IF(SUM(法人!H468)=0,"",SUM(法人!H468)/1000)</f>
        <v/>
      </c>
      <c r="L468" s="168" t="str">
        <f>IF(SUM(地域!H468)=0,"",SUM(地域!H468)/1000)</f>
        <v/>
      </c>
      <c r="M468" s="168" t="str">
        <f>IF(SUM(相談!H468)=0,"",SUM(相談!H468)/1000)</f>
        <v/>
      </c>
      <c r="N468" s="168" t="str">
        <f>IF(SUM(相談!I468)=0,"",SUM(相談!I468)/1000)</f>
        <v/>
      </c>
      <c r="O468" s="168" t="str">
        <f>IF(SUM(相談!M468)=0,"",SUM(相談!M468)/1000)</f>
        <v/>
      </c>
      <c r="P468" s="168" t="str">
        <f>IF(SUM(相談!Q468)=0,"",SUM(相談!Q468)/1000)</f>
        <v/>
      </c>
      <c r="Q468" s="168" t="str">
        <f>IF(SUM(基金!H468)=0,"",SUM(基金!H468)/1000)</f>
        <v/>
      </c>
      <c r="R468" s="168" t="str">
        <f>IF(SUM(善銀!H468)=0,"",SUM(善銀!H468)/1000)</f>
        <v/>
      </c>
      <c r="S468" s="168" t="str">
        <f>IF(SUM(一般募金!H468)=0,"",SUM(一般募金!H468)/1000)</f>
        <v/>
      </c>
      <c r="T468" s="168" t="str">
        <f>IF(SUM(一般募金!I468)=0,"",SUM(一般募金!I468)/1000)</f>
        <v/>
      </c>
      <c r="U468" s="168" t="str">
        <f>IF(SUM(一般募金!K468)=0,"",SUM(一般募金!K468)/1000)</f>
        <v/>
      </c>
      <c r="V468" s="168" t="str">
        <f>IF(SUM(歳末募金!H468)=0,"",SUM(歳末募金!I468)/1000)</f>
        <v/>
      </c>
      <c r="W468" s="168" t="str">
        <f>IF(SUM(センター管理!H468)=0,"",SUM(センター管理!H468)/1000)</f>
        <v/>
      </c>
      <c r="X468" s="168" t="str">
        <f>IF(SUM(センター管理!I468)=0,"",SUM(センター管理!I468)/1000)</f>
        <v/>
      </c>
      <c r="Y468" s="168" t="str">
        <f>IF(SUM(センター管理!L468)=0,"",SUM(センター管理!L468)/1000)</f>
        <v/>
      </c>
      <c r="Z468" s="168" t="e">
        <f>IF(SUM(センター管理!#REF!)=0,"",SUM(センター管理!#REF!)/1000)</f>
        <v>#REF!</v>
      </c>
      <c r="AA468" s="168" t="str">
        <f>IF(SUM(居宅!H468)=0,"",SUM(居宅!H468)/1000)</f>
        <v/>
      </c>
      <c r="AB468" s="168" t="str">
        <f>IF(SUM(居宅!I468)=0,"",SUM(居宅!I468)/1000)</f>
        <v/>
      </c>
      <c r="AC468" s="168" t="str">
        <f>IF(SUM(居宅!L468)=0,"",SUM(居宅!L468)/1000)</f>
        <v/>
      </c>
      <c r="AD468" s="168" t="str">
        <f>IF(SUM(居宅!AB468)=0,"",SUM(居宅!AB468)/1000)</f>
        <v/>
      </c>
      <c r="AE468" s="168" t="str">
        <f>IF(SUM(居宅!AF468)=0,"",SUM(居宅!AF468)/1000)</f>
        <v/>
      </c>
      <c r="AF468" s="168" t="str">
        <f>IF(SUM(居宅!AP468)=0,"",SUM(居宅!AP468)/1000)</f>
        <v/>
      </c>
      <c r="AG468" s="168" t="str">
        <f>IF(SUM(居宅!AT468)=0,"",SUM(居宅!AT468)/1000)</f>
        <v/>
      </c>
      <c r="AH468" s="168" t="str">
        <f>IF(SUM(作業所!H468)=0,"",SUM(作業所!H468)/1000)</f>
        <v/>
      </c>
      <c r="AI468" s="168" t="str">
        <f>IF(SUM(作業所!I468)=0,"",SUM(作業所!I468)/1000)</f>
        <v/>
      </c>
      <c r="AJ468" s="168" t="str">
        <f>IF(SUM(作業所!K468)=0,"",SUM(作業所!K468)/1000)</f>
        <v/>
      </c>
      <c r="AK468" s="168" t="str">
        <f>IF(SUM(作業所!R468)=0,"",SUM(作業所!R468)/1000)</f>
        <v/>
      </c>
      <c r="AL468" s="621" t="str">
        <f>IF(SUM('市受託(公益)'!H468)=0,"",SUM('市受託(公益)'!H468)/1000)</f>
        <v/>
      </c>
      <c r="AM468" s="604" t="str">
        <f>IF(SUM('市受託(公益)'!I468)=0,"",SUM('市受託(公益)'!I468)/1000)</f>
        <v/>
      </c>
      <c r="AN468" s="173" t="str">
        <f>IF(SUM('市受託(公益)'!K468)=0,"",SUM('市受託(公益)'!K468)/1000)</f>
        <v/>
      </c>
      <c r="AO468" s="173" t="str">
        <f>IF(SUM('市受託(公益)'!M468)=0,"",SUM('市受託(公益)'!M468)/1000)</f>
        <v/>
      </c>
      <c r="AP468" s="173" t="e">
        <f>IF(SUM('市受託(公益)'!#REF!)=0,"",SUM('市受託(公益)'!#REF!)/1000)</f>
        <v>#REF!</v>
      </c>
    </row>
    <row r="469" spans="1:42" ht="13.8" hidden="1" outlineLevel="1">
      <c r="A469" s="170"/>
      <c r="D469" s="27" t="s">
        <v>698</v>
      </c>
      <c r="E469" s="47" t="s">
        <v>209</v>
      </c>
      <c r="F469" s="48"/>
      <c r="G469" s="172"/>
      <c r="H469" s="193" t="s">
        <v>914</v>
      </c>
      <c r="I469" s="193" t="str">
        <f t="shared" si="14"/>
        <v/>
      </c>
      <c r="J469" s="193" t="str">
        <f t="shared" si="15"/>
        <v xml:space="preserve"> </v>
      </c>
      <c r="K469" s="167" t="str">
        <f>IF(SUM(法人!H469)=0,"",SUM(法人!H469)/1000)</f>
        <v/>
      </c>
      <c r="L469" s="168" t="str">
        <f>IF(SUM(地域!H469)=0,"",SUM(地域!H469)/1000)</f>
        <v/>
      </c>
      <c r="M469" s="168" t="str">
        <f>IF(SUM(相談!H469)=0,"",SUM(相談!H469)/1000)</f>
        <v/>
      </c>
      <c r="N469" s="168" t="str">
        <f>IF(SUM(相談!I469)=0,"",SUM(相談!I469)/1000)</f>
        <v/>
      </c>
      <c r="O469" s="168" t="str">
        <f>IF(SUM(相談!M469)=0,"",SUM(相談!M469)/1000)</f>
        <v/>
      </c>
      <c r="P469" s="168" t="str">
        <f>IF(SUM(相談!Q469)=0,"",SUM(相談!Q469)/1000)</f>
        <v/>
      </c>
      <c r="Q469" s="168" t="str">
        <f>IF(SUM(基金!H469)=0,"",SUM(基金!H469)/1000)</f>
        <v/>
      </c>
      <c r="R469" s="168" t="str">
        <f>IF(SUM(善銀!H469)=0,"",SUM(善銀!H469)/1000)</f>
        <v/>
      </c>
      <c r="S469" s="168" t="str">
        <f>IF(SUM(一般募金!H469)=0,"",SUM(一般募金!H469)/1000)</f>
        <v/>
      </c>
      <c r="T469" s="168" t="str">
        <f>IF(SUM(一般募金!I469)=0,"",SUM(一般募金!I469)/1000)</f>
        <v/>
      </c>
      <c r="U469" s="168" t="str">
        <f>IF(SUM(一般募金!K469)=0,"",SUM(一般募金!K469)/1000)</f>
        <v/>
      </c>
      <c r="V469" s="168" t="str">
        <f>IF(SUM(歳末募金!H469)=0,"",SUM(歳末募金!I469)/1000)</f>
        <v/>
      </c>
      <c r="W469" s="168" t="str">
        <f>IF(SUM(センター管理!H469)=0,"",SUM(センター管理!H469)/1000)</f>
        <v/>
      </c>
      <c r="X469" s="168" t="str">
        <f>IF(SUM(センター管理!I469)=0,"",SUM(センター管理!I469)/1000)</f>
        <v/>
      </c>
      <c r="Y469" s="168" t="str">
        <f>IF(SUM(センター管理!L469)=0,"",SUM(センター管理!L469)/1000)</f>
        <v/>
      </c>
      <c r="Z469" s="168" t="e">
        <f>IF(SUM(センター管理!#REF!)=0,"",SUM(センター管理!#REF!)/1000)</f>
        <v>#REF!</v>
      </c>
      <c r="AA469" s="168" t="str">
        <f>IF(SUM(居宅!H469)=0,"",SUM(居宅!H469)/1000)</f>
        <v/>
      </c>
      <c r="AB469" s="168" t="str">
        <f>IF(SUM(居宅!I469)=0,"",SUM(居宅!I469)/1000)</f>
        <v/>
      </c>
      <c r="AC469" s="168" t="str">
        <f>IF(SUM(居宅!L469)=0,"",SUM(居宅!L469)/1000)</f>
        <v/>
      </c>
      <c r="AD469" s="168" t="str">
        <f>IF(SUM(居宅!AB469)=0,"",SUM(居宅!AB469)/1000)</f>
        <v/>
      </c>
      <c r="AE469" s="168" t="str">
        <f>IF(SUM(居宅!AF469)=0,"",SUM(居宅!AF469)/1000)</f>
        <v/>
      </c>
      <c r="AF469" s="168" t="str">
        <f>IF(SUM(居宅!AP469)=0,"",SUM(居宅!AP469)/1000)</f>
        <v/>
      </c>
      <c r="AG469" s="168" t="str">
        <f>IF(SUM(居宅!AT469)=0,"",SUM(居宅!AT469)/1000)</f>
        <v/>
      </c>
      <c r="AH469" s="168" t="str">
        <f>IF(SUM(作業所!H469)=0,"",SUM(作業所!H469)/1000)</f>
        <v/>
      </c>
      <c r="AI469" s="168" t="str">
        <f>IF(SUM(作業所!I469)=0,"",SUM(作業所!I469)/1000)</f>
        <v/>
      </c>
      <c r="AJ469" s="168" t="str">
        <f>IF(SUM(作業所!K469)=0,"",SUM(作業所!K469)/1000)</f>
        <v/>
      </c>
      <c r="AK469" s="168" t="str">
        <f>IF(SUM(作業所!R469)=0,"",SUM(作業所!R469)/1000)</f>
        <v/>
      </c>
      <c r="AL469" s="621" t="str">
        <f>IF(SUM('市受託(公益)'!H469)=0,"",SUM('市受託(公益)'!H469)/1000)</f>
        <v/>
      </c>
      <c r="AM469" s="603" t="str">
        <f>IF(SUM('市受託(公益)'!I469)=0,"",SUM('市受託(公益)'!I469)/1000)</f>
        <v/>
      </c>
      <c r="AN469" s="174" t="str">
        <f>IF(SUM('市受託(公益)'!K469)=0,"",SUM('市受託(公益)'!K469)/1000)</f>
        <v/>
      </c>
      <c r="AO469" s="174" t="str">
        <f>IF(SUM('市受託(公益)'!M469)=0,"",SUM('市受託(公益)'!M469)/1000)</f>
        <v/>
      </c>
      <c r="AP469" s="174" t="e">
        <f>IF(SUM('市受託(公益)'!#REF!)=0,"",SUM('市受託(公益)'!#REF!)/1000)</f>
        <v>#REF!</v>
      </c>
    </row>
    <row r="470" spans="1:42" ht="13.8" hidden="1" outlineLevel="1">
      <c r="A470" s="170"/>
      <c r="D470" s="27" t="s">
        <v>912</v>
      </c>
      <c r="E470" s="47" t="s">
        <v>913</v>
      </c>
      <c r="F470" s="48"/>
      <c r="G470" s="172"/>
      <c r="H470" s="193"/>
      <c r="I470" s="193" t="str">
        <f t="shared" si="14"/>
        <v/>
      </c>
      <c r="J470" s="193" t="str">
        <f t="shared" si="15"/>
        <v xml:space="preserve"> </v>
      </c>
      <c r="K470" s="167" t="str">
        <f>IF(SUM(法人!H470)=0,"",SUM(法人!H470)/1000)</f>
        <v/>
      </c>
      <c r="L470" s="168" t="str">
        <f>IF(SUM(地域!H470)=0,"",SUM(地域!H470)/1000)</f>
        <v/>
      </c>
      <c r="M470" s="168" t="str">
        <f>IF(SUM(相談!H470)=0,"",SUM(相談!H470)/1000)</f>
        <v/>
      </c>
      <c r="N470" s="168" t="str">
        <f>IF(SUM(相談!I470)=0,"",SUM(相談!I470)/1000)</f>
        <v/>
      </c>
      <c r="O470" s="168" t="str">
        <f>IF(SUM(相談!M470)=0,"",SUM(相談!M470)/1000)</f>
        <v/>
      </c>
      <c r="P470" s="168" t="str">
        <f>IF(SUM(相談!Q470)=0,"",SUM(相談!Q470)/1000)</f>
        <v/>
      </c>
      <c r="Q470" s="168" t="str">
        <f>IF(SUM(基金!H470)=0,"",SUM(基金!H470)/1000)</f>
        <v/>
      </c>
      <c r="R470" s="168" t="str">
        <f>IF(SUM(善銀!H470)=0,"",SUM(善銀!H470)/1000)</f>
        <v/>
      </c>
      <c r="S470" s="168" t="str">
        <f>IF(SUM(一般募金!H470)=0,"",SUM(一般募金!H470)/1000)</f>
        <v/>
      </c>
      <c r="T470" s="168" t="str">
        <f>IF(SUM(一般募金!I470)=0,"",SUM(一般募金!I470)/1000)</f>
        <v/>
      </c>
      <c r="U470" s="168" t="str">
        <f>IF(SUM(一般募金!K470)=0,"",SUM(一般募金!K470)/1000)</f>
        <v/>
      </c>
      <c r="V470" s="168" t="str">
        <f>IF(SUM(歳末募金!H470)=0,"",SUM(歳末募金!I470)/1000)</f>
        <v/>
      </c>
      <c r="W470" s="168" t="str">
        <f>IF(SUM(センター管理!H470)=0,"",SUM(センター管理!H470)/1000)</f>
        <v/>
      </c>
      <c r="X470" s="168" t="str">
        <f>IF(SUM(センター管理!I470)=0,"",SUM(センター管理!I470)/1000)</f>
        <v/>
      </c>
      <c r="Y470" s="168" t="str">
        <f>IF(SUM(センター管理!L470)=0,"",SUM(センター管理!L470)/1000)</f>
        <v/>
      </c>
      <c r="Z470" s="168" t="e">
        <f>IF(SUM(センター管理!#REF!)=0,"",SUM(センター管理!#REF!)/1000)</f>
        <v>#REF!</v>
      </c>
      <c r="AA470" s="168" t="str">
        <f>IF(SUM(居宅!H470)=0,"",SUM(居宅!H470)/1000)</f>
        <v/>
      </c>
      <c r="AB470" s="168" t="str">
        <f>IF(SUM(居宅!I470)=0,"",SUM(居宅!I470)/1000)</f>
        <v/>
      </c>
      <c r="AC470" s="168" t="str">
        <f>IF(SUM(居宅!L470)=0,"",SUM(居宅!L470)/1000)</f>
        <v/>
      </c>
      <c r="AD470" s="168" t="str">
        <f>IF(SUM(居宅!AB470)=0,"",SUM(居宅!AB470)/1000)</f>
        <v/>
      </c>
      <c r="AE470" s="168" t="str">
        <f>IF(SUM(居宅!AF470)=0,"",SUM(居宅!AF470)/1000)</f>
        <v/>
      </c>
      <c r="AF470" s="168" t="str">
        <f>IF(SUM(居宅!AP470)=0,"",SUM(居宅!AP470)/1000)</f>
        <v/>
      </c>
      <c r="AG470" s="168" t="str">
        <f>IF(SUM(居宅!AT470)=0,"",SUM(居宅!AT470)/1000)</f>
        <v/>
      </c>
      <c r="AH470" s="168" t="str">
        <f>IF(SUM(作業所!H470)=0,"",SUM(作業所!H470)/1000)</f>
        <v/>
      </c>
      <c r="AI470" s="168" t="str">
        <f>IF(SUM(作業所!I470)=0,"",SUM(作業所!I470)/1000)</f>
        <v/>
      </c>
      <c r="AJ470" s="168" t="str">
        <f>IF(SUM(作業所!K470)=0,"",SUM(作業所!K470)/1000)</f>
        <v/>
      </c>
      <c r="AK470" s="168" t="str">
        <f>IF(SUM(作業所!R470)=0,"",SUM(作業所!R470)/1000)</f>
        <v/>
      </c>
      <c r="AL470" s="621" t="str">
        <f>IF(SUM('市受託(公益)'!H470)=0,"",SUM('市受託(公益)'!H470)/1000)</f>
        <v/>
      </c>
      <c r="AM470" s="603" t="str">
        <f>IF(SUM('市受託(公益)'!I470)=0,"",SUM('市受託(公益)'!I470)/1000)</f>
        <v/>
      </c>
      <c r="AN470" s="174" t="str">
        <f>IF(SUM('市受託(公益)'!K470)=0,"",SUM('市受託(公益)'!K470)/1000)</f>
        <v/>
      </c>
      <c r="AO470" s="174" t="str">
        <f>IF(SUM('市受託(公益)'!M470)=0,"",SUM('市受託(公益)'!M470)/1000)</f>
        <v/>
      </c>
      <c r="AP470" s="174" t="e">
        <f>IF(SUM('市受託(公益)'!#REF!)=0,"",SUM('市受託(公益)'!#REF!)/1000)</f>
        <v>#REF!</v>
      </c>
    </row>
    <row r="471" spans="1:42" s="563" customFormat="1" ht="13.8" hidden="1" outlineLevel="3">
      <c r="A471" s="564"/>
      <c r="B471" s="641"/>
      <c r="D471" s="565"/>
      <c r="F471" s="545" t="s">
        <v>956</v>
      </c>
      <c r="G471" s="527" t="s">
        <v>957</v>
      </c>
      <c r="H471" s="166"/>
      <c r="I471" s="642" t="str">
        <f t="shared" si="14"/>
        <v/>
      </c>
      <c r="J471" s="642" t="str">
        <f t="shared" si="15"/>
        <v xml:space="preserve"> </v>
      </c>
      <c r="K471" s="167" t="str">
        <f>IF(SUM(法人!H471)=0,"",SUM(法人!H471)/1000)</f>
        <v/>
      </c>
      <c r="L471" s="168" t="str">
        <f>IF(SUM(地域!H471)=0,"",SUM(地域!H471)/1000)</f>
        <v/>
      </c>
      <c r="M471" s="168" t="str">
        <f>IF(SUM(相談!H471)=0,"",SUM(相談!H471)/1000)</f>
        <v/>
      </c>
      <c r="N471" s="168" t="str">
        <f>IF(SUM(相談!I471)=0,"",SUM(相談!I471)/1000)</f>
        <v/>
      </c>
      <c r="O471" s="168" t="str">
        <f>IF(SUM(相談!M471)=0,"",SUM(相談!M471)/1000)</f>
        <v/>
      </c>
      <c r="P471" s="168" t="str">
        <f>IF(SUM(相談!Q471)=0,"",SUM(相談!Q471)/1000)</f>
        <v/>
      </c>
      <c r="Q471" s="168" t="str">
        <f>IF(SUM(基金!H471)=0,"",SUM(基金!H471)/1000)</f>
        <v/>
      </c>
      <c r="R471" s="168" t="str">
        <f>IF(SUM(善銀!H471)=0,"",SUM(善銀!H471)/1000)</f>
        <v/>
      </c>
      <c r="S471" s="168" t="str">
        <f>IF(SUM(一般募金!H471)=0,"",SUM(一般募金!H471)/1000)</f>
        <v/>
      </c>
      <c r="T471" s="168" t="str">
        <f>IF(SUM(一般募金!I471)=0,"",SUM(一般募金!I471)/1000)</f>
        <v/>
      </c>
      <c r="U471" s="168" t="str">
        <f>IF(SUM(一般募金!K471)=0,"",SUM(一般募金!K471)/1000)</f>
        <v/>
      </c>
      <c r="V471" s="168" t="str">
        <f>IF(SUM(歳末募金!H471)=0,"",SUM(歳末募金!I471)/1000)</f>
        <v/>
      </c>
      <c r="W471" s="168" t="str">
        <f>IF(SUM(センター管理!H471)=0,"",SUM(センター管理!H471)/1000)</f>
        <v/>
      </c>
      <c r="X471" s="168" t="str">
        <f>IF(SUM(センター管理!I471)=0,"",SUM(センター管理!I471)/1000)</f>
        <v/>
      </c>
      <c r="Y471" s="168" t="str">
        <f>IF(SUM(センター管理!L471)=0,"",SUM(センター管理!L471)/1000)</f>
        <v/>
      </c>
      <c r="Z471" s="168" t="e">
        <f>IF(SUM(センター管理!#REF!)=0,"",SUM(センター管理!#REF!)/1000)</f>
        <v>#REF!</v>
      </c>
      <c r="AA471" s="168" t="str">
        <f>IF(SUM(居宅!H471)=0,"",SUM(居宅!H471)/1000)</f>
        <v/>
      </c>
      <c r="AB471" s="168" t="str">
        <f>IF(SUM(居宅!I471)=0,"",SUM(居宅!I471)/1000)</f>
        <v/>
      </c>
      <c r="AC471" s="168" t="str">
        <f>IF(SUM(居宅!L471)=0,"",SUM(居宅!L471)/1000)</f>
        <v/>
      </c>
      <c r="AD471" s="168" t="str">
        <f>IF(SUM(居宅!AB471)=0,"",SUM(居宅!AB471)/1000)</f>
        <v/>
      </c>
      <c r="AE471" s="168" t="str">
        <f>IF(SUM(居宅!AF471)=0,"",SUM(居宅!AF471)/1000)</f>
        <v/>
      </c>
      <c r="AF471" s="168" t="str">
        <f>IF(SUM(居宅!AP471)=0,"",SUM(居宅!AP471)/1000)</f>
        <v/>
      </c>
      <c r="AG471" s="168" t="str">
        <f>IF(SUM(居宅!AT471)=0,"",SUM(居宅!AT471)/1000)</f>
        <v/>
      </c>
      <c r="AH471" s="168" t="str">
        <f>IF(SUM(作業所!H471)=0,"",SUM(作業所!H471)/1000)</f>
        <v/>
      </c>
      <c r="AI471" s="168" t="str">
        <f>IF(SUM(作業所!I471)=0,"",SUM(作業所!I471)/1000)</f>
        <v/>
      </c>
      <c r="AJ471" s="168" t="str">
        <f>IF(SUM(作業所!K471)=0,"",SUM(作業所!K471)/1000)</f>
        <v/>
      </c>
      <c r="AK471" s="168" t="str">
        <f>IF(SUM(作業所!R471)=0,"",SUM(作業所!R471)/1000)</f>
        <v/>
      </c>
      <c r="AL471" s="621" t="str">
        <f>IF(SUM('市受託(公益)'!H471)=0,"",SUM('市受託(公益)'!H471)/1000)</f>
        <v/>
      </c>
      <c r="AM471" s="646"/>
      <c r="AN471" s="647"/>
      <c r="AO471" s="647"/>
      <c r="AP471" s="647"/>
    </row>
    <row r="472" spans="1:42" s="189" customFormat="1" ht="13.8">
      <c r="A472" s="577" t="s">
        <v>210</v>
      </c>
      <c r="B472" s="578"/>
      <c r="C472" s="579"/>
      <c r="D472" s="580"/>
      <c r="E472" s="579"/>
      <c r="F472" s="578"/>
      <c r="G472" s="579"/>
      <c r="H472" s="185">
        <v>531384</v>
      </c>
      <c r="I472" s="185">
        <f t="shared" si="14"/>
        <v>280199</v>
      </c>
      <c r="J472" s="185">
        <f t="shared" si="15"/>
        <v>-251185</v>
      </c>
      <c r="K472" s="186">
        <f>IF(SUM(法人!H472)=0,"",SUM(法人!H472)/1000)</f>
        <v>79236</v>
      </c>
      <c r="L472" s="187">
        <f>IF(SUM(地域!H472)=0,"",SUM(地域!H472)/1000)</f>
        <v>39655</v>
      </c>
      <c r="M472" s="187">
        <f>IF(SUM(相談!H472)=0,"",SUM(相談!H472)/1000)</f>
        <v>18329</v>
      </c>
      <c r="N472" s="187">
        <f>IF(SUM(相談!I472)=0,"",SUM(相談!I472)/1000)</f>
        <v>18305</v>
      </c>
      <c r="O472" s="187" t="str">
        <f>IF(SUM(相談!M472)=0,"",SUM(相談!M472)/1000)</f>
        <v/>
      </c>
      <c r="P472" s="187">
        <f>IF(SUM(相談!Q472)=0,"",SUM(相談!Q472)/1000)</f>
        <v>24</v>
      </c>
      <c r="Q472" s="187">
        <f>IF(SUM(基金!H472)=0,"",SUM(基金!H472)/1000)</f>
        <v>2353</v>
      </c>
      <c r="R472" s="187">
        <f>IF(SUM(善銀!H472)=0,"",SUM(善銀!H472)/1000)</f>
        <v>1440</v>
      </c>
      <c r="S472" s="187">
        <f>IF(SUM(一般募金!H472)=0,"",SUM(一般募金!H472)/1000)</f>
        <v>4102</v>
      </c>
      <c r="T472" s="187">
        <f>IF(SUM(一般募金!I472)=0,"",SUM(一般募金!I472)/1000)</f>
        <v>30</v>
      </c>
      <c r="U472" s="187">
        <f>IF(SUM(一般募金!K472)=0,"",SUM(一般募金!K472)/1000)</f>
        <v>4072</v>
      </c>
      <c r="V472" s="187" t="str">
        <f>IF(SUM(歳末募金!H472)=0,"",SUM(歳末募金!I472)/1000)</f>
        <v/>
      </c>
      <c r="W472" s="187">
        <f>IF(SUM(センター管理!H472)=0,"",SUM(センター管理!H472)/1000)</f>
        <v>795</v>
      </c>
      <c r="X472" s="187">
        <f>IF(SUM(センター管理!I472)=0,"",SUM(センター管理!I472)/1000)</f>
        <v>629</v>
      </c>
      <c r="Y472" s="187">
        <f>IF(SUM(センター管理!L472)=0,"",SUM(センター管理!L472)/1000)</f>
        <v>166</v>
      </c>
      <c r="Z472" s="187" t="e">
        <f>IF(SUM(センター管理!#REF!)=0,"",SUM(センター管理!#REF!)/1000)</f>
        <v>#REF!</v>
      </c>
      <c r="AA472" s="187">
        <f>IF(SUM(居宅!H472)=0,"",SUM(居宅!H472)/1000)</f>
        <v>126289</v>
      </c>
      <c r="AB472" s="187">
        <f>IF(SUM(居宅!I472)=0,"",SUM(居宅!I472)/1000)</f>
        <v>19751</v>
      </c>
      <c r="AC472" s="187">
        <f>IF(SUM(居宅!L472)=0,"",SUM(居宅!L472)/1000)</f>
        <v>65375</v>
      </c>
      <c r="AD472" s="187">
        <f>IF(SUM(居宅!AB472)=0,"",SUM(居宅!AB472)/1000)</f>
        <v>4357</v>
      </c>
      <c r="AE472" s="187">
        <f>IF(SUM(居宅!AF472)=0,"",SUM(居宅!AF472)/1000)</f>
        <v>6897</v>
      </c>
      <c r="AF472" s="187">
        <f>IF(SUM(居宅!AP472)=0,"",SUM(居宅!AP472)/1000)</f>
        <v>9247</v>
      </c>
      <c r="AG472" s="187">
        <f>IF(SUM(居宅!AT472)=0,"",SUM(居宅!AT472)/1000)</f>
        <v>20662</v>
      </c>
      <c r="AH472" s="187">
        <f>IF(SUM(作業所!H472)=0,"",SUM(作業所!H472)/1000)</f>
        <v>7616</v>
      </c>
      <c r="AI472" s="187">
        <f>IF(SUM(作業所!I472)=0,"",SUM(作業所!I472)/1000)</f>
        <v>1175</v>
      </c>
      <c r="AJ472" s="187">
        <f>IF(SUM(作業所!K472)=0,"",SUM(作業所!K472)/1000)</f>
        <v>3441</v>
      </c>
      <c r="AK472" s="187">
        <f>IF(SUM(作業所!R472)=0,"",SUM(作業所!R472)/1000)</f>
        <v>3000</v>
      </c>
      <c r="AL472" s="622">
        <f>IF(SUM('市受託(公益)'!H472)=0,"",SUM('市受託(公益)'!H472)/1000)</f>
        <v>384</v>
      </c>
      <c r="AM472" s="612">
        <f>IF(SUM('市受託(公益)'!I472)=0,"",SUM('市受託(公益)'!I472)/1000)</f>
        <v>384</v>
      </c>
      <c r="AN472" s="187" t="str">
        <f>IF(SUM('市受託(公益)'!K472)=0,"",SUM('市受託(公益)'!K472)/1000)</f>
        <v/>
      </c>
      <c r="AO472" s="187" t="str">
        <f>IF(SUM('市受託(公益)'!M472)=0,"",SUM('市受託(公益)'!M472)/1000)</f>
        <v/>
      </c>
      <c r="AP472" s="187" t="e">
        <f>IF(SUM('市受託(公益)'!#REF!)=0,"",SUM('市受託(公益)'!#REF!)/1000)</f>
        <v>#REF!</v>
      </c>
    </row>
    <row r="473" spans="1:42" s="169" customFormat="1" ht="13.8" collapsed="1">
      <c r="A473" s="164"/>
      <c r="B473" s="14" t="s">
        <v>671</v>
      </c>
      <c r="C473" s="15" t="s">
        <v>211</v>
      </c>
      <c r="D473" s="16"/>
      <c r="E473" s="165"/>
      <c r="F473" s="14"/>
      <c r="G473" s="165"/>
      <c r="H473" s="193" t="s">
        <v>914</v>
      </c>
      <c r="I473" s="193" t="str">
        <f t="shared" si="14"/>
        <v/>
      </c>
      <c r="J473" s="193" t="str">
        <f t="shared" si="15"/>
        <v xml:space="preserve"> </v>
      </c>
      <c r="K473" s="167" t="str">
        <f>IF(SUM(法人!H473)=0,"",SUM(法人!H473)/1000)</f>
        <v/>
      </c>
      <c r="L473" s="168" t="str">
        <f>IF(SUM(地域!H473)=0,"",SUM(地域!H473)/1000)</f>
        <v/>
      </c>
      <c r="M473" s="168" t="str">
        <f>IF(SUM(相談!H473)=0,"",SUM(相談!H473)/1000)</f>
        <v/>
      </c>
      <c r="N473" s="522" t="str">
        <f>IF(SUM(相談!I473)=0,"",SUM(相談!I473)/1000)</f>
        <v/>
      </c>
      <c r="O473" s="522" t="str">
        <f>IF(SUM(相談!M473)=0,"",SUM(相談!M473)/1000)</f>
        <v/>
      </c>
      <c r="P473" s="522" t="str">
        <f>IF(SUM(相談!Q473)=0,"",SUM(相談!Q473)/1000)</f>
        <v/>
      </c>
      <c r="Q473" s="168" t="str">
        <f>IF(SUM(基金!H473)=0,"",SUM(基金!H473)/1000)</f>
        <v/>
      </c>
      <c r="R473" s="168" t="str">
        <f>IF(SUM(善銀!H473)=0,"",SUM(善銀!H473)/1000)</f>
        <v/>
      </c>
      <c r="S473" s="168" t="str">
        <f>IF(SUM(一般募金!H473)=0,"",SUM(一般募金!H473)/1000)</f>
        <v/>
      </c>
      <c r="T473" s="522" t="str">
        <f>IF(SUM(一般募金!I473)=0,"",SUM(一般募金!I473)/1000)</f>
        <v/>
      </c>
      <c r="U473" s="522" t="str">
        <f>IF(SUM(一般募金!K473)=0,"",SUM(一般募金!K473)/1000)</f>
        <v/>
      </c>
      <c r="V473" s="168" t="str">
        <f>IF(SUM(歳末募金!H473)=0,"",SUM(歳末募金!I473)/1000)</f>
        <v/>
      </c>
      <c r="W473" s="168" t="str">
        <f>IF(SUM(センター管理!H473)=0,"",SUM(センター管理!H473)/1000)</f>
        <v/>
      </c>
      <c r="X473" s="522" t="str">
        <f>IF(SUM(センター管理!I473)=0,"",SUM(センター管理!I473)/1000)</f>
        <v/>
      </c>
      <c r="Y473" s="522" t="str">
        <f>IF(SUM(センター管理!L473)=0,"",SUM(センター管理!L473)/1000)</f>
        <v/>
      </c>
      <c r="Z473" s="522" t="e">
        <f>IF(SUM(センター管理!#REF!)=0,"",SUM(センター管理!#REF!)/1000)</f>
        <v>#REF!</v>
      </c>
      <c r="AA473" s="168" t="str">
        <f>IF(SUM(居宅!H473)=0,"",SUM(居宅!H473)/1000)</f>
        <v/>
      </c>
      <c r="AB473" s="522" t="str">
        <f>IF(SUM(居宅!I473)=0,"",SUM(居宅!I473)/1000)</f>
        <v/>
      </c>
      <c r="AC473" s="522" t="str">
        <f>IF(SUM(居宅!L473)=0,"",SUM(居宅!L473)/1000)</f>
        <v/>
      </c>
      <c r="AD473" s="522" t="str">
        <f>IF(SUM(居宅!AB473)=0,"",SUM(居宅!AB473)/1000)</f>
        <v/>
      </c>
      <c r="AE473" s="522" t="str">
        <f>IF(SUM(居宅!AF473)=0,"",SUM(居宅!AF473)/1000)</f>
        <v/>
      </c>
      <c r="AF473" s="522" t="str">
        <f>IF(SUM(居宅!AP473)=0,"",SUM(居宅!AP473)/1000)</f>
        <v/>
      </c>
      <c r="AG473" s="522" t="str">
        <f>IF(SUM(居宅!AT473)=0,"",SUM(居宅!AT473)/1000)</f>
        <v/>
      </c>
      <c r="AH473" s="168" t="str">
        <f>IF(SUM(作業所!H473)=0,"",SUM(作業所!H473)/1000)</f>
        <v/>
      </c>
      <c r="AI473" s="522" t="str">
        <f>IF(SUM(作業所!I473)=0,"",SUM(作業所!I473)/1000)</f>
        <v/>
      </c>
      <c r="AJ473" s="522" t="str">
        <f>IF(SUM(作業所!K473)=0,"",SUM(作業所!K473)/1000)</f>
        <v/>
      </c>
      <c r="AK473" s="522" t="str">
        <f>IF(SUM(作業所!R473)=0,"",SUM(作業所!R473)/1000)</f>
        <v/>
      </c>
      <c r="AL473" s="621" t="str">
        <f>IF(SUM('市受託(公益)'!H473)=0,"",SUM('市受託(公益)'!H473)/1000)</f>
        <v/>
      </c>
      <c r="AM473" s="602" t="str">
        <f>IF(SUM('市受託(公益)'!I473)=0,"",SUM('市受託(公益)'!I473)/1000)</f>
        <v/>
      </c>
      <c r="AN473" s="168" t="str">
        <f>IF(SUM('市受託(公益)'!K473)=0,"",SUM('市受託(公益)'!K473)/1000)</f>
        <v/>
      </c>
      <c r="AO473" s="168" t="str">
        <f>IF(SUM('市受託(公益)'!M473)=0,"",SUM('市受託(公益)'!M473)/1000)</f>
        <v/>
      </c>
      <c r="AP473" s="168" t="e">
        <f>IF(SUM('市受託(公益)'!#REF!)=0,"",SUM('市受託(公益)'!#REF!)/1000)</f>
        <v>#REF!</v>
      </c>
    </row>
    <row r="474" spans="1:42" ht="13.8" hidden="1" outlineLevel="1">
      <c r="A474" s="170"/>
      <c r="B474" s="17"/>
      <c r="C474" s="171"/>
      <c r="D474" s="27" t="s">
        <v>195</v>
      </c>
      <c r="E474" s="82" t="s">
        <v>211</v>
      </c>
      <c r="F474" s="48"/>
      <c r="G474" s="172"/>
      <c r="H474" s="193" t="s">
        <v>914</v>
      </c>
      <c r="I474" s="193" t="str">
        <f t="shared" si="14"/>
        <v/>
      </c>
      <c r="J474" s="193" t="str">
        <f t="shared" si="15"/>
        <v xml:space="preserve"> </v>
      </c>
      <c r="K474" s="167" t="str">
        <f>IF(SUM(法人!H474)=0,"",SUM(法人!H474)/1000)</f>
        <v/>
      </c>
      <c r="L474" s="168" t="str">
        <f>IF(SUM(地域!H474)=0,"",SUM(地域!H474)/1000)</f>
        <v/>
      </c>
      <c r="M474" s="168" t="str">
        <f>IF(SUM(相談!H474)=0,"",SUM(相談!H474)/1000)</f>
        <v/>
      </c>
      <c r="N474" s="522" t="str">
        <f>IF(SUM(相談!I474)=0,"",SUM(相談!I474)/1000)</f>
        <v/>
      </c>
      <c r="O474" s="522" t="str">
        <f>IF(SUM(相談!M474)=0,"",SUM(相談!M474)/1000)</f>
        <v/>
      </c>
      <c r="P474" s="522" t="str">
        <f>IF(SUM(相談!Q474)=0,"",SUM(相談!Q474)/1000)</f>
        <v/>
      </c>
      <c r="Q474" s="168" t="str">
        <f>IF(SUM(基金!H474)=0,"",SUM(基金!H474)/1000)</f>
        <v/>
      </c>
      <c r="R474" s="168" t="str">
        <f>IF(SUM(善銀!H474)=0,"",SUM(善銀!H474)/1000)</f>
        <v/>
      </c>
      <c r="S474" s="168" t="str">
        <f>IF(SUM(一般募金!H474)=0,"",SUM(一般募金!H474)/1000)</f>
        <v/>
      </c>
      <c r="T474" s="522" t="str">
        <f>IF(SUM(一般募金!I474)=0,"",SUM(一般募金!I474)/1000)</f>
        <v/>
      </c>
      <c r="U474" s="522" t="str">
        <f>IF(SUM(一般募金!K474)=0,"",SUM(一般募金!K474)/1000)</f>
        <v/>
      </c>
      <c r="V474" s="168" t="str">
        <f>IF(SUM(歳末募金!H474)=0,"",SUM(歳末募金!I474)/1000)</f>
        <v/>
      </c>
      <c r="W474" s="168" t="str">
        <f>IF(SUM(センター管理!H474)=0,"",SUM(センター管理!H474)/1000)</f>
        <v/>
      </c>
      <c r="X474" s="522" t="str">
        <f>IF(SUM(センター管理!I474)=0,"",SUM(センター管理!I474)/1000)</f>
        <v/>
      </c>
      <c r="Y474" s="522" t="str">
        <f>IF(SUM(センター管理!L474)=0,"",SUM(センター管理!L474)/1000)</f>
        <v/>
      </c>
      <c r="Z474" s="522" t="e">
        <f>IF(SUM(センター管理!#REF!)=0,"",SUM(センター管理!#REF!)/1000)</f>
        <v>#REF!</v>
      </c>
      <c r="AA474" s="168" t="str">
        <f>IF(SUM(居宅!H474)=0,"",SUM(居宅!H474)/1000)</f>
        <v/>
      </c>
      <c r="AB474" s="522" t="str">
        <f>IF(SUM(居宅!I474)=0,"",SUM(居宅!I474)/1000)</f>
        <v/>
      </c>
      <c r="AC474" s="522" t="str">
        <f>IF(SUM(居宅!L474)=0,"",SUM(居宅!L474)/1000)</f>
        <v/>
      </c>
      <c r="AD474" s="522" t="str">
        <f>IF(SUM(居宅!AB474)=0,"",SUM(居宅!AB474)/1000)</f>
        <v/>
      </c>
      <c r="AE474" s="522" t="str">
        <f>IF(SUM(居宅!AF474)=0,"",SUM(居宅!AF474)/1000)</f>
        <v/>
      </c>
      <c r="AF474" s="522" t="str">
        <f>IF(SUM(居宅!AP474)=0,"",SUM(居宅!AP474)/1000)</f>
        <v/>
      </c>
      <c r="AG474" s="522" t="str">
        <f>IF(SUM(居宅!AT474)=0,"",SUM(居宅!AT474)/1000)</f>
        <v/>
      </c>
      <c r="AH474" s="168" t="str">
        <f>IF(SUM(作業所!H474)=0,"",SUM(作業所!H474)/1000)</f>
        <v/>
      </c>
      <c r="AI474" s="522" t="str">
        <f>IF(SUM(作業所!I474)=0,"",SUM(作業所!I474)/1000)</f>
        <v/>
      </c>
      <c r="AJ474" s="522" t="str">
        <f>IF(SUM(作業所!K474)=0,"",SUM(作業所!K474)/1000)</f>
        <v/>
      </c>
      <c r="AK474" s="522" t="str">
        <f>IF(SUM(作業所!R474)=0,"",SUM(作業所!R474)/1000)</f>
        <v/>
      </c>
      <c r="AL474" s="621" t="str">
        <f>IF(SUM('市受託(公益)'!H474)=0,"",SUM('市受託(公益)'!H474)/1000)</f>
        <v/>
      </c>
      <c r="AM474" s="603" t="str">
        <f>IF(SUM('市受託(公益)'!I474)=0,"",SUM('市受託(公益)'!I474)/1000)</f>
        <v/>
      </c>
      <c r="AN474" s="174" t="str">
        <f>IF(SUM('市受託(公益)'!K474)=0,"",SUM('市受託(公益)'!K474)/1000)</f>
        <v/>
      </c>
      <c r="AO474" s="174" t="str">
        <f>IF(SUM('市受託(公益)'!M474)=0,"",SUM('市受託(公益)'!M474)/1000)</f>
        <v/>
      </c>
      <c r="AP474" s="174" t="e">
        <f>IF(SUM('市受託(公益)'!#REF!)=0,"",SUM('市受託(公益)'!#REF!)/1000)</f>
        <v>#REF!</v>
      </c>
    </row>
    <row r="475" spans="1:42" s="169" customFormat="1" ht="13.8" collapsed="1">
      <c r="A475" s="164"/>
      <c r="B475" s="14" t="s">
        <v>672</v>
      </c>
      <c r="C475" s="15" t="s">
        <v>212</v>
      </c>
      <c r="D475" s="18"/>
      <c r="E475" s="172"/>
      <c r="F475" s="27"/>
      <c r="G475" s="175"/>
      <c r="H475" s="193" t="s">
        <v>914</v>
      </c>
      <c r="I475" s="193" t="str">
        <f t="shared" si="14"/>
        <v/>
      </c>
      <c r="J475" s="193" t="str">
        <f t="shared" si="15"/>
        <v xml:space="preserve"> </v>
      </c>
      <c r="K475" s="167" t="str">
        <f>IF(SUM(法人!H475)=0,"",SUM(法人!H475)/1000)</f>
        <v/>
      </c>
      <c r="L475" s="168" t="str">
        <f>IF(SUM(地域!H475)=0,"",SUM(地域!H475)/1000)</f>
        <v/>
      </c>
      <c r="M475" s="168" t="str">
        <f>IF(SUM(相談!H475)=0,"",SUM(相談!H475)/1000)</f>
        <v/>
      </c>
      <c r="N475" s="522" t="str">
        <f>IF(SUM(相談!I475)=0,"",SUM(相談!I475)/1000)</f>
        <v/>
      </c>
      <c r="O475" s="522" t="str">
        <f>IF(SUM(相談!M475)=0,"",SUM(相談!M475)/1000)</f>
        <v/>
      </c>
      <c r="P475" s="522" t="str">
        <f>IF(SUM(相談!Q475)=0,"",SUM(相談!Q475)/1000)</f>
        <v/>
      </c>
      <c r="Q475" s="168" t="str">
        <f>IF(SUM(基金!H475)=0,"",SUM(基金!H475)/1000)</f>
        <v/>
      </c>
      <c r="R475" s="168" t="str">
        <f>IF(SUM(善銀!H475)=0,"",SUM(善銀!H475)/1000)</f>
        <v/>
      </c>
      <c r="S475" s="168" t="str">
        <f>IF(SUM(一般募金!H475)=0,"",SUM(一般募金!H475)/1000)</f>
        <v/>
      </c>
      <c r="T475" s="522" t="str">
        <f>IF(SUM(一般募金!I475)=0,"",SUM(一般募金!I475)/1000)</f>
        <v/>
      </c>
      <c r="U475" s="522" t="str">
        <f>IF(SUM(一般募金!K475)=0,"",SUM(一般募金!K475)/1000)</f>
        <v/>
      </c>
      <c r="V475" s="168" t="str">
        <f>IF(SUM(歳末募金!H475)=0,"",SUM(歳末募金!I475)/1000)</f>
        <v/>
      </c>
      <c r="W475" s="168" t="str">
        <f>IF(SUM(センター管理!H475)=0,"",SUM(センター管理!H475)/1000)</f>
        <v/>
      </c>
      <c r="X475" s="522" t="str">
        <f>IF(SUM(センター管理!I475)=0,"",SUM(センター管理!I475)/1000)</f>
        <v/>
      </c>
      <c r="Y475" s="522" t="str">
        <f>IF(SUM(センター管理!L475)=0,"",SUM(センター管理!L475)/1000)</f>
        <v/>
      </c>
      <c r="Z475" s="522" t="e">
        <f>IF(SUM(センター管理!#REF!)=0,"",SUM(センター管理!#REF!)/1000)</f>
        <v>#REF!</v>
      </c>
      <c r="AA475" s="168" t="str">
        <f>IF(SUM(居宅!H475)=0,"",SUM(居宅!H475)/1000)</f>
        <v/>
      </c>
      <c r="AB475" s="522" t="str">
        <f>IF(SUM(居宅!I475)=0,"",SUM(居宅!I475)/1000)</f>
        <v/>
      </c>
      <c r="AC475" s="522" t="str">
        <f>IF(SUM(居宅!L475)=0,"",SUM(居宅!L475)/1000)</f>
        <v/>
      </c>
      <c r="AD475" s="522" t="str">
        <f>IF(SUM(居宅!AB475)=0,"",SUM(居宅!AB475)/1000)</f>
        <v/>
      </c>
      <c r="AE475" s="522" t="str">
        <f>IF(SUM(居宅!AF475)=0,"",SUM(居宅!AF475)/1000)</f>
        <v/>
      </c>
      <c r="AF475" s="522" t="str">
        <f>IF(SUM(居宅!AP475)=0,"",SUM(居宅!AP475)/1000)</f>
        <v/>
      </c>
      <c r="AG475" s="522" t="str">
        <f>IF(SUM(居宅!AT475)=0,"",SUM(居宅!AT475)/1000)</f>
        <v/>
      </c>
      <c r="AH475" s="168" t="str">
        <f>IF(SUM(作業所!H475)=0,"",SUM(作業所!H475)/1000)</f>
        <v/>
      </c>
      <c r="AI475" s="522" t="str">
        <f>IF(SUM(作業所!I475)=0,"",SUM(作業所!I475)/1000)</f>
        <v/>
      </c>
      <c r="AJ475" s="522" t="str">
        <f>IF(SUM(作業所!K475)=0,"",SUM(作業所!K475)/1000)</f>
        <v/>
      </c>
      <c r="AK475" s="522" t="str">
        <f>IF(SUM(作業所!R475)=0,"",SUM(作業所!R475)/1000)</f>
        <v/>
      </c>
      <c r="AL475" s="621" t="str">
        <f>IF(SUM('市受託(公益)'!H475)=0,"",SUM('市受託(公益)'!H475)/1000)</f>
        <v/>
      </c>
      <c r="AM475" s="604" t="str">
        <f>IF(SUM('市受託(公益)'!I475)=0,"",SUM('市受託(公益)'!I475)/1000)</f>
        <v/>
      </c>
      <c r="AN475" s="173" t="str">
        <f>IF(SUM('市受託(公益)'!K475)=0,"",SUM('市受託(公益)'!K475)/1000)</f>
        <v/>
      </c>
      <c r="AO475" s="173" t="str">
        <f>IF(SUM('市受託(公益)'!M475)=0,"",SUM('市受託(公益)'!M475)/1000)</f>
        <v/>
      </c>
      <c r="AP475" s="173" t="e">
        <f>IF(SUM('市受託(公益)'!#REF!)=0,"",SUM('市受託(公益)'!#REF!)/1000)</f>
        <v>#REF!</v>
      </c>
    </row>
    <row r="476" spans="1:42" ht="13.8" hidden="1" outlineLevel="1">
      <c r="A476" s="170"/>
      <c r="B476" s="17"/>
      <c r="C476" s="171"/>
      <c r="D476" s="27" t="s">
        <v>673</v>
      </c>
      <c r="E476" s="82" t="s">
        <v>212</v>
      </c>
      <c r="F476" s="48"/>
      <c r="G476" s="172"/>
      <c r="H476" s="193" t="s">
        <v>914</v>
      </c>
      <c r="I476" s="193" t="str">
        <f t="shared" si="14"/>
        <v/>
      </c>
      <c r="J476" s="193" t="str">
        <f t="shared" si="15"/>
        <v xml:space="preserve"> </v>
      </c>
      <c r="K476" s="167" t="str">
        <f>IF(SUM(法人!H476)=0,"",SUM(法人!H476)/1000)</f>
        <v/>
      </c>
      <c r="L476" s="168" t="str">
        <f>IF(SUM(地域!H476)=0,"",SUM(地域!H476)/1000)</f>
        <v/>
      </c>
      <c r="M476" s="168" t="str">
        <f>IF(SUM(相談!H476)=0,"",SUM(相談!H476)/1000)</f>
        <v/>
      </c>
      <c r="N476" s="522" t="str">
        <f>IF(SUM(相談!I476)=0,"",SUM(相談!I476)/1000)</f>
        <v/>
      </c>
      <c r="O476" s="522" t="str">
        <f>IF(SUM(相談!M476)=0,"",SUM(相談!M476)/1000)</f>
        <v/>
      </c>
      <c r="P476" s="522" t="str">
        <f>IF(SUM(相談!Q476)=0,"",SUM(相談!Q476)/1000)</f>
        <v/>
      </c>
      <c r="Q476" s="168" t="str">
        <f>IF(SUM(基金!H476)=0,"",SUM(基金!H476)/1000)</f>
        <v/>
      </c>
      <c r="R476" s="168" t="str">
        <f>IF(SUM(善銀!H476)=0,"",SUM(善銀!H476)/1000)</f>
        <v/>
      </c>
      <c r="S476" s="168" t="str">
        <f>IF(SUM(一般募金!H476)=0,"",SUM(一般募金!H476)/1000)</f>
        <v/>
      </c>
      <c r="T476" s="522" t="str">
        <f>IF(SUM(一般募金!I476)=0,"",SUM(一般募金!I476)/1000)</f>
        <v/>
      </c>
      <c r="U476" s="522" t="str">
        <f>IF(SUM(一般募金!K476)=0,"",SUM(一般募金!K476)/1000)</f>
        <v/>
      </c>
      <c r="V476" s="168" t="str">
        <f>IF(SUM(歳末募金!H476)=0,"",SUM(歳末募金!I476)/1000)</f>
        <v/>
      </c>
      <c r="W476" s="168" t="str">
        <f>IF(SUM(センター管理!H476)=0,"",SUM(センター管理!H476)/1000)</f>
        <v/>
      </c>
      <c r="X476" s="522" t="str">
        <f>IF(SUM(センター管理!I476)=0,"",SUM(センター管理!I476)/1000)</f>
        <v/>
      </c>
      <c r="Y476" s="522" t="str">
        <f>IF(SUM(センター管理!L476)=0,"",SUM(センター管理!L476)/1000)</f>
        <v/>
      </c>
      <c r="Z476" s="522" t="e">
        <f>IF(SUM(センター管理!#REF!)=0,"",SUM(センター管理!#REF!)/1000)</f>
        <v>#REF!</v>
      </c>
      <c r="AA476" s="168" t="str">
        <f>IF(SUM(居宅!H476)=0,"",SUM(居宅!H476)/1000)</f>
        <v/>
      </c>
      <c r="AB476" s="522" t="str">
        <f>IF(SUM(居宅!I476)=0,"",SUM(居宅!I476)/1000)</f>
        <v/>
      </c>
      <c r="AC476" s="522" t="str">
        <f>IF(SUM(居宅!L476)=0,"",SUM(居宅!L476)/1000)</f>
        <v/>
      </c>
      <c r="AD476" s="522" t="str">
        <f>IF(SUM(居宅!AB476)=0,"",SUM(居宅!AB476)/1000)</f>
        <v/>
      </c>
      <c r="AE476" s="522" t="str">
        <f>IF(SUM(居宅!AF476)=0,"",SUM(居宅!AF476)/1000)</f>
        <v/>
      </c>
      <c r="AF476" s="522" t="str">
        <f>IF(SUM(居宅!AP476)=0,"",SUM(居宅!AP476)/1000)</f>
        <v/>
      </c>
      <c r="AG476" s="522" t="str">
        <f>IF(SUM(居宅!AT476)=0,"",SUM(居宅!AT476)/1000)</f>
        <v/>
      </c>
      <c r="AH476" s="168" t="str">
        <f>IF(SUM(作業所!H476)=0,"",SUM(作業所!H476)/1000)</f>
        <v/>
      </c>
      <c r="AI476" s="522" t="str">
        <f>IF(SUM(作業所!I476)=0,"",SUM(作業所!I476)/1000)</f>
        <v/>
      </c>
      <c r="AJ476" s="522" t="str">
        <f>IF(SUM(作業所!K476)=0,"",SUM(作業所!K476)/1000)</f>
        <v/>
      </c>
      <c r="AK476" s="522" t="str">
        <f>IF(SUM(作業所!R476)=0,"",SUM(作業所!R476)/1000)</f>
        <v/>
      </c>
      <c r="AL476" s="621" t="str">
        <f>IF(SUM('市受託(公益)'!H476)=0,"",SUM('市受託(公益)'!H476)/1000)</f>
        <v/>
      </c>
      <c r="AM476" s="603" t="str">
        <f>IF(SUM('市受託(公益)'!I476)=0,"",SUM('市受託(公益)'!I476)/1000)</f>
        <v/>
      </c>
      <c r="AN476" s="174" t="str">
        <f>IF(SUM('市受託(公益)'!K476)=0,"",SUM('市受託(公益)'!K476)/1000)</f>
        <v/>
      </c>
      <c r="AO476" s="174" t="str">
        <f>IF(SUM('市受託(公益)'!M476)=0,"",SUM('市受託(公益)'!M476)/1000)</f>
        <v/>
      </c>
      <c r="AP476" s="174" t="e">
        <f>IF(SUM('市受託(公益)'!#REF!)=0,"",SUM('市受託(公益)'!#REF!)/1000)</f>
        <v>#REF!</v>
      </c>
    </row>
    <row r="477" spans="1:42" s="169" customFormat="1" ht="13.8" collapsed="1">
      <c r="A477" s="164"/>
      <c r="B477" s="14" t="s">
        <v>674</v>
      </c>
      <c r="C477" s="15" t="s">
        <v>242</v>
      </c>
      <c r="D477" s="18"/>
      <c r="E477" s="172"/>
      <c r="F477" s="27"/>
      <c r="G477" s="175"/>
      <c r="H477" s="193" t="s">
        <v>914</v>
      </c>
      <c r="I477" s="193" t="str">
        <f t="shared" si="14"/>
        <v/>
      </c>
      <c r="J477" s="193" t="str">
        <f t="shared" si="15"/>
        <v xml:space="preserve"> </v>
      </c>
      <c r="K477" s="167" t="str">
        <f>IF(SUM(法人!H477)=0,"",SUM(法人!H477)/1000)</f>
        <v/>
      </c>
      <c r="L477" s="168" t="str">
        <f>IF(SUM(地域!H477)=0,"",SUM(地域!H477)/1000)</f>
        <v/>
      </c>
      <c r="M477" s="168" t="str">
        <f>IF(SUM(相談!H477)=0,"",SUM(相談!H477)/1000)</f>
        <v/>
      </c>
      <c r="N477" s="522" t="str">
        <f>IF(SUM(相談!I477)=0,"",SUM(相談!I477)/1000)</f>
        <v/>
      </c>
      <c r="O477" s="522" t="str">
        <f>IF(SUM(相談!M477)=0,"",SUM(相談!M477)/1000)</f>
        <v/>
      </c>
      <c r="P477" s="522" t="str">
        <f>IF(SUM(相談!Q477)=0,"",SUM(相談!Q477)/1000)</f>
        <v/>
      </c>
      <c r="Q477" s="168" t="str">
        <f>IF(SUM(基金!H477)=0,"",SUM(基金!H477)/1000)</f>
        <v/>
      </c>
      <c r="R477" s="168" t="str">
        <f>IF(SUM(善銀!H477)=0,"",SUM(善銀!H477)/1000)</f>
        <v/>
      </c>
      <c r="S477" s="168" t="str">
        <f>IF(SUM(一般募金!H477)=0,"",SUM(一般募金!H477)/1000)</f>
        <v/>
      </c>
      <c r="T477" s="522" t="str">
        <f>IF(SUM(一般募金!I477)=0,"",SUM(一般募金!I477)/1000)</f>
        <v/>
      </c>
      <c r="U477" s="522" t="str">
        <f>IF(SUM(一般募金!K477)=0,"",SUM(一般募金!K477)/1000)</f>
        <v/>
      </c>
      <c r="V477" s="168" t="str">
        <f>IF(SUM(歳末募金!H477)=0,"",SUM(歳末募金!I477)/1000)</f>
        <v/>
      </c>
      <c r="W477" s="168" t="str">
        <f>IF(SUM(センター管理!H477)=0,"",SUM(センター管理!H477)/1000)</f>
        <v/>
      </c>
      <c r="X477" s="522" t="str">
        <f>IF(SUM(センター管理!I477)=0,"",SUM(センター管理!I477)/1000)</f>
        <v/>
      </c>
      <c r="Y477" s="522" t="str">
        <f>IF(SUM(センター管理!L477)=0,"",SUM(センター管理!L477)/1000)</f>
        <v/>
      </c>
      <c r="Z477" s="522" t="e">
        <f>IF(SUM(センター管理!#REF!)=0,"",SUM(センター管理!#REF!)/1000)</f>
        <v>#REF!</v>
      </c>
      <c r="AA477" s="168" t="str">
        <f>IF(SUM(居宅!H477)=0,"",SUM(居宅!H477)/1000)</f>
        <v/>
      </c>
      <c r="AB477" s="522" t="str">
        <f>IF(SUM(居宅!I477)=0,"",SUM(居宅!I477)/1000)</f>
        <v/>
      </c>
      <c r="AC477" s="522" t="str">
        <f>IF(SUM(居宅!L477)=0,"",SUM(居宅!L477)/1000)</f>
        <v/>
      </c>
      <c r="AD477" s="522" t="str">
        <f>IF(SUM(居宅!AB477)=0,"",SUM(居宅!AB477)/1000)</f>
        <v/>
      </c>
      <c r="AE477" s="522" t="str">
        <f>IF(SUM(居宅!AF477)=0,"",SUM(居宅!AF477)/1000)</f>
        <v/>
      </c>
      <c r="AF477" s="522" t="str">
        <f>IF(SUM(居宅!AP477)=0,"",SUM(居宅!AP477)/1000)</f>
        <v/>
      </c>
      <c r="AG477" s="522" t="str">
        <f>IF(SUM(居宅!AT477)=0,"",SUM(居宅!AT477)/1000)</f>
        <v/>
      </c>
      <c r="AH477" s="168" t="str">
        <f>IF(SUM(作業所!H477)=0,"",SUM(作業所!H477)/1000)</f>
        <v/>
      </c>
      <c r="AI477" s="522" t="str">
        <f>IF(SUM(作業所!I477)=0,"",SUM(作業所!I477)/1000)</f>
        <v/>
      </c>
      <c r="AJ477" s="522" t="str">
        <f>IF(SUM(作業所!K477)=0,"",SUM(作業所!K477)/1000)</f>
        <v/>
      </c>
      <c r="AK477" s="522" t="str">
        <f>IF(SUM(作業所!R477)=0,"",SUM(作業所!R477)/1000)</f>
        <v/>
      </c>
      <c r="AL477" s="621" t="str">
        <f>IF(SUM('市受託(公益)'!H477)=0,"",SUM('市受託(公益)'!H477)/1000)</f>
        <v/>
      </c>
      <c r="AM477" s="604" t="str">
        <f>IF(SUM('市受託(公益)'!I477)=0,"",SUM('市受託(公益)'!I477)/1000)</f>
        <v/>
      </c>
      <c r="AN477" s="173" t="str">
        <f>IF(SUM('市受託(公益)'!K477)=0,"",SUM('市受託(公益)'!K477)/1000)</f>
        <v/>
      </c>
      <c r="AO477" s="173" t="str">
        <f>IF(SUM('市受託(公益)'!M477)=0,"",SUM('市受託(公益)'!M477)/1000)</f>
        <v/>
      </c>
      <c r="AP477" s="173" t="e">
        <f>IF(SUM('市受託(公益)'!#REF!)=0,"",SUM('市受託(公益)'!#REF!)/1000)</f>
        <v>#REF!</v>
      </c>
    </row>
    <row r="478" spans="1:42" ht="13.8" hidden="1" outlineLevel="1">
      <c r="A478" s="170"/>
      <c r="B478" s="17"/>
      <c r="C478" s="171"/>
      <c r="D478" s="27" t="s">
        <v>675</v>
      </c>
      <c r="E478" s="82" t="s">
        <v>242</v>
      </c>
      <c r="F478" s="48"/>
      <c r="G478" s="172"/>
      <c r="H478" s="193" t="s">
        <v>914</v>
      </c>
      <c r="I478" s="193" t="str">
        <f t="shared" si="14"/>
        <v/>
      </c>
      <c r="J478" s="193" t="str">
        <f t="shared" si="15"/>
        <v xml:space="preserve"> </v>
      </c>
      <c r="K478" s="167" t="str">
        <f>IF(SUM(法人!H478)=0,"",SUM(法人!H478)/1000)</f>
        <v/>
      </c>
      <c r="L478" s="168" t="str">
        <f>IF(SUM(地域!H478)=0,"",SUM(地域!H478)/1000)</f>
        <v/>
      </c>
      <c r="M478" s="168" t="str">
        <f>IF(SUM(相談!H478)=0,"",SUM(相談!H478)/1000)</f>
        <v/>
      </c>
      <c r="N478" s="522" t="str">
        <f>IF(SUM(相談!I478)=0,"",SUM(相談!I478)/1000)</f>
        <v/>
      </c>
      <c r="O478" s="522" t="str">
        <f>IF(SUM(相談!M478)=0,"",SUM(相談!M478)/1000)</f>
        <v/>
      </c>
      <c r="P478" s="522" t="str">
        <f>IF(SUM(相談!Q478)=0,"",SUM(相談!Q478)/1000)</f>
        <v/>
      </c>
      <c r="Q478" s="168" t="str">
        <f>IF(SUM(基金!H478)=0,"",SUM(基金!H478)/1000)</f>
        <v/>
      </c>
      <c r="R478" s="168" t="str">
        <f>IF(SUM(善銀!H478)=0,"",SUM(善銀!H478)/1000)</f>
        <v/>
      </c>
      <c r="S478" s="168" t="str">
        <f>IF(SUM(一般募金!H478)=0,"",SUM(一般募金!H478)/1000)</f>
        <v/>
      </c>
      <c r="T478" s="522" t="str">
        <f>IF(SUM(一般募金!I478)=0,"",SUM(一般募金!I478)/1000)</f>
        <v/>
      </c>
      <c r="U478" s="522" t="str">
        <f>IF(SUM(一般募金!K478)=0,"",SUM(一般募金!K478)/1000)</f>
        <v/>
      </c>
      <c r="V478" s="168" t="str">
        <f>IF(SUM(歳末募金!H478)=0,"",SUM(歳末募金!I478)/1000)</f>
        <v/>
      </c>
      <c r="W478" s="168" t="str">
        <f>IF(SUM(センター管理!H478)=0,"",SUM(センター管理!H478)/1000)</f>
        <v/>
      </c>
      <c r="X478" s="522" t="str">
        <f>IF(SUM(センター管理!I478)=0,"",SUM(センター管理!I478)/1000)</f>
        <v/>
      </c>
      <c r="Y478" s="522" t="str">
        <f>IF(SUM(センター管理!L478)=0,"",SUM(センター管理!L478)/1000)</f>
        <v/>
      </c>
      <c r="Z478" s="522" t="e">
        <f>IF(SUM(センター管理!#REF!)=0,"",SUM(センター管理!#REF!)/1000)</f>
        <v>#REF!</v>
      </c>
      <c r="AA478" s="168" t="str">
        <f>IF(SUM(居宅!H478)=0,"",SUM(居宅!H478)/1000)</f>
        <v/>
      </c>
      <c r="AB478" s="522" t="str">
        <f>IF(SUM(居宅!I478)=0,"",SUM(居宅!I478)/1000)</f>
        <v/>
      </c>
      <c r="AC478" s="522" t="str">
        <f>IF(SUM(居宅!L478)=0,"",SUM(居宅!L478)/1000)</f>
        <v/>
      </c>
      <c r="AD478" s="522" t="str">
        <f>IF(SUM(居宅!AB478)=0,"",SUM(居宅!AB478)/1000)</f>
        <v/>
      </c>
      <c r="AE478" s="522" t="str">
        <f>IF(SUM(居宅!AF478)=0,"",SUM(居宅!AF478)/1000)</f>
        <v/>
      </c>
      <c r="AF478" s="522" t="str">
        <f>IF(SUM(居宅!AP478)=0,"",SUM(居宅!AP478)/1000)</f>
        <v/>
      </c>
      <c r="AG478" s="522" t="str">
        <f>IF(SUM(居宅!AT478)=0,"",SUM(居宅!AT478)/1000)</f>
        <v/>
      </c>
      <c r="AH478" s="168" t="str">
        <f>IF(SUM(作業所!H478)=0,"",SUM(作業所!H478)/1000)</f>
        <v/>
      </c>
      <c r="AI478" s="522" t="str">
        <f>IF(SUM(作業所!I478)=0,"",SUM(作業所!I478)/1000)</f>
        <v/>
      </c>
      <c r="AJ478" s="522" t="str">
        <f>IF(SUM(作業所!K478)=0,"",SUM(作業所!K478)/1000)</f>
        <v/>
      </c>
      <c r="AK478" s="522" t="str">
        <f>IF(SUM(作業所!R478)=0,"",SUM(作業所!R478)/1000)</f>
        <v/>
      </c>
      <c r="AL478" s="621" t="str">
        <f>IF(SUM('市受託(公益)'!H478)=0,"",SUM('市受託(公益)'!H478)/1000)</f>
        <v/>
      </c>
      <c r="AM478" s="603" t="str">
        <f>IF(SUM('市受託(公益)'!I478)=0,"",SUM('市受託(公益)'!I478)/1000)</f>
        <v/>
      </c>
      <c r="AN478" s="174" t="str">
        <f>IF(SUM('市受託(公益)'!K478)=0,"",SUM('市受託(公益)'!K478)/1000)</f>
        <v/>
      </c>
      <c r="AO478" s="174" t="str">
        <f>IF(SUM('市受託(公益)'!M478)=0,"",SUM('市受託(公益)'!M478)/1000)</f>
        <v/>
      </c>
      <c r="AP478" s="174" t="e">
        <f>IF(SUM('市受託(公益)'!#REF!)=0,"",SUM('市受託(公益)'!#REF!)/1000)</f>
        <v>#REF!</v>
      </c>
    </row>
    <row r="479" spans="1:42" s="169" customFormat="1" ht="13.8" collapsed="1">
      <c r="A479" s="164"/>
      <c r="B479" s="14" t="s">
        <v>565</v>
      </c>
      <c r="C479" s="15" t="s">
        <v>213</v>
      </c>
      <c r="D479" s="18"/>
      <c r="E479" s="175"/>
      <c r="F479" s="176"/>
      <c r="G479" s="175"/>
      <c r="H479" s="193">
        <v>278971</v>
      </c>
      <c r="I479" s="193">
        <f t="shared" si="14"/>
        <v>72452</v>
      </c>
      <c r="J479" s="193">
        <f t="shared" si="15"/>
        <v>-206519</v>
      </c>
      <c r="K479" s="167">
        <f>IF(SUM(法人!H479)=0,"",SUM(法人!H479)/1000)</f>
        <v>46842</v>
      </c>
      <c r="L479" s="168">
        <f>IF(SUM(地域!H479)=0,"",SUM(地域!H479)/1000)</f>
        <v>4102</v>
      </c>
      <c r="M479" s="168">
        <f>IF(SUM(相談!H479)=0,"",SUM(相談!H479)/1000)</f>
        <v>1818</v>
      </c>
      <c r="N479" s="522">
        <f>IF(SUM(相談!I479)=0,"",SUM(相談!I479)/1000)</f>
        <v>1818</v>
      </c>
      <c r="O479" s="522" t="str">
        <f>IF(SUM(相談!M479)=0,"",SUM(相談!M479)/1000)</f>
        <v/>
      </c>
      <c r="P479" s="522" t="str">
        <f>IF(SUM(相談!Q479)=0,"",SUM(相談!Q479)/1000)</f>
        <v/>
      </c>
      <c r="Q479" s="168">
        <f>IF(SUM(基金!H479)=0,"",SUM(基金!H479)/1000)</f>
        <v>17</v>
      </c>
      <c r="R479" s="168" t="str">
        <f>IF(SUM(善銀!H479)=0,"",SUM(善銀!H479)/1000)</f>
        <v/>
      </c>
      <c r="S479" s="168" t="str">
        <f>IF(SUM(一般募金!H479)=0,"",SUM(一般募金!H479)/1000)</f>
        <v/>
      </c>
      <c r="T479" s="522" t="str">
        <f>IF(SUM(一般募金!I479)=0,"",SUM(一般募金!I479)/1000)</f>
        <v/>
      </c>
      <c r="U479" s="522" t="str">
        <f>IF(SUM(一般募金!K479)=0,"",SUM(一般募金!K479)/1000)</f>
        <v/>
      </c>
      <c r="V479" s="168" t="str">
        <f>IF(SUM(歳末募金!H479)=0,"",SUM(歳末募金!I479)/1000)</f>
        <v/>
      </c>
      <c r="W479" s="168" t="str">
        <f>IF(SUM(センター管理!H479)=0,"",SUM(センター管理!H479)/1000)</f>
        <v/>
      </c>
      <c r="X479" s="522" t="str">
        <f>IF(SUM(センター管理!I479)=0,"",SUM(センター管理!I479)/1000)</f>
        <v/>
      </c>
      <c r="Y479" s="522" t="str">
        <f>IF(SUM(センター管理!L479)=0,"",SUM(センター管理!L479)/1000)</f>
        <v/>
      </c>
      <c r="Z479" s="522" t="e">
        <f>IF(SUM(センター管理!#REF!)=0,"",SUM(センター管理!#REF!)/1000)</f>
        <v>#REF!</v>
      </c>
      <c r="AA479" s="168">
        <f>IF(SUM(居宅!H479)=0,"",SUM(居宅!H479)/1000)</f>
        <v>17811</v>
      </c>
      <c r="AB479" s="522">
        <f>IF(SUM(居宅!I479)=0,"",SUM(居宅!I479)/1000)</f>
        <v>1645</v>
      </c>
      <c r="AC479" s="522">
        <f>IF(SUM(居宅!L479)=0,"",SUM(居宅!L479)/1000)</f>
        <v>6893</v>
      </c>
      <c r="AD479" s="522">
        <f>IF(SUM(居宅!AB479)=0,"",SUM(居宅!AB479)/1000)</f>
        <v>883</v>
      </c>
      <c r="AE479" s="522">
        <f>IF(SUM(居宅!AF479)=0,"",SUM(居宅!AF479)/1000)</f>
        <v>5288</v>
      </c>
      <c r="AF479" s="522">
        <f>IF(SUM(居宅!AP479)=0,"",SUM(居宅!AP479)/1000)</f>
        <v>1198</v>
      </c>
      <c r="AG479" s="522">
        <f>IF(SUM(居宅!AT479)=0,"",SUM(居宅!AT479)/1000)</f>
        <v>1904</v>
      </c>
      <c r="AH479" s="168">
        <f>IF(SUM(作業所!H479)=0,"",SUM(作業所!H479)/1000)</f>
        <v>1862</v>
      </c>
      <c r="AI479" s="522" t="str">
        <f>IF(SUM(作業所!I479)=0,"",SUM(作業所!I479)/1000)</f>
        <v/>
      </c>
      <c r="AJ479" s="522">
        <f>IF(SUM(作業所!K479)=0,"",SUM(作業所!K479)/1000)</f>
        <v>949</v>
      </c>
      <c r="AK479" s="522">
        <f>IF(SUM(作業所!R479)=0,"",SUM(作業所!R479)/1000)</f>
        <v>913</v>
      </c>
      <c r="AL479" s="621" t="str">
        <f>IF(SUM('市受託(公益)'!H479)=0,"",SUM('市受託(公益)'!H479)/1000)</f>
        <v/>
      </c>
      <c r="AM479" s="604" t="str">
        <f>IF(SUM('市受託(公益)'!I479)=0,"",SUM('市受託(公益)'!I479)/1000)</f>
        <v/>
      </c>
      <c r="AN479" s="173" t="str">
        <f>IF(SUM('市受託(公益)'!K479)=0,"",SUM('市受託(公益)'!K479)/1000)</f>
        <v/>
      </c>
      <c r="AO479" s="173" t="str">
        <f>IF(SUM('市受託(公益)'!M479)=0,"",SUM('市受託(公益)'!M479)/1000)</f>
        <v/>
      </c>
      <c r="AP479" s="173" t="e">
        <f>IF(SUM('市受託(公益)'!#REF!)=0,"",SUM('市受託(公益)'!#REF!)/1000)</f>
        <v>#REF!</v>
      </c>
    </row>
    <row r="480" spans="1:42" ht="13.8" hidden="1" outlineLevel="1">
      <c r="A480" s="170"/>
      <c r="B480" s="17"/>
      <c r="C480" s="171"/>
      <c r="D480" s="27" t="s">
        <v>100</v>
      </c>
      <c r="E480" s="82" t="s">
        <v>348</v>
      </c>
      <c r="F480" s="48"/>
      <c r="G480" s="172"/>
      <c r="H480" s="193">
        <v>44</v>
      </c>
      <c r="I480" s="193">
        <f t="shared" si="14"/>
        <v>14</v>
      </c>
      <c r="J480" s="193">
        <f t="shared" si="15"/>
        <v>-30</v>
      </c>
      <c r="K480" s="167" t="str">
        <f>IF(SUM(法人!H480)=0,"",SUM(法人!H480)/1000)</f>
        <v/>
      </c>
      <c r="L480" s="168" t="str">
        <f>IF(SUM(地域!H480)=0,"",SUM(地域!H480)/1000)</f>
        <v/>
      </c>
      <c r="M480" s="168" t="str">
        <f>IF(SUM(相談!H480)=0,"",SUM(相談!H480)/1000)</f>
        <v/>
      </c>
      <c r="N480" s="522" t="str">
        <f>IF(SUM(相談!I480)=0,"",SUM(相談!I480)/1000)</f>
        <v/>
      </c>
      <c r="O480" s="522" t="str">
        <f>IF(SUM(相談!M480)=0,"",SUM(相談!M480)/1000)</f>
        <v/>
      </c>
      <c r="P480" s="522" t="str">
        <f>IF(SUM(相談!Q480)=0,"",SUM(相談!Q480)/1000)</f>
        <v/>
      </c>
      <c r="Q480" s="168">
        <f>IF(SUM(基金!H480)=0,"",SUM(基金!H480)/1000)</f>
        <v>14</v>
      </c>
      <c r="R480" s="168" t="str">
        <f>IF(SUM(善銀!H480)=0,"",SUM(善銀!H480)/1000)</f>
        <v/>
      </c>
      <c r="S480" s="168" t="str">
        <f>IF(SUM(一般募金!H480)=0,"",SUM(一般募金!H480)/1000)</f>
        <v/>
      </c>
      <c r="T480" s="522" t="str">
        <f>IF(SUM(一般募金!I480)=0,"",SUM(一般募金!I480)/1000)</f>
        <v/>
      </c>
      <c r="U480" s="522" t="str">
        <f>IF(SUM(一般募金!K480)=0,"",SUM(一般募金!K480)/1000)</f>
        <v/>
      </c>
      <c r="V480" s="168" t="str">
        <f>IF(SUM(歳末募金!H480)=0,"",SUM(歳末募金!I480)/1000)</f>
        <v/>
      </c>
      <c r="W480" s="168" t="str">
        <f>IF(SUM(センター管理!H480)=0,"",SUM(センター管理!H480)/1000)</f>
        <v/>
      </c>
      <c r="X480" s="522" t="str">
        <f>IF(SUM(センター管理!I480)=0,"",SUM(センター管理!I480)/1000)</f>
        <v/>
      </c>
      <c r="Y480" s="522" t="str">
        <f>IF(SUM(センター管理!L480)=0,"",SUM(センター管理!L480)/1000)</f>
        <v/>
      </c>
      <c r="Z480" s="522" t="e">
        <f>IF(SUM(センター管理!#REF!)=0,"",SUM(センター管理!#REF!)/1000)</f>
        <v>#REF!</v>
      </c>
      <c r="AA480" s="168" t="str">
        <f>IF(SUM(居宅!H480)=0,"",SUM(居宅!H480)/1000)</f>
        <v/>
      </c>
      <c r="AB480" s="522" t="str">
        <f>IF(SUM(居宅!I480)=0,"",SUM(居宅!I480)/1000)</f>
        <v/>
      </c>
      <c r="AC480" s="522" t="str">
        <f>IF(SUM(居宅!L480)=0,"",SUM(居宅!L480)/1000)</f>
        <v/>
      </c>
      <c r="AD480" s="522" t="str">
        <f>IF(SUM(居宅!AB480)=0,"",SUM(居宅!AB480)/1000)</f>
        <v/>
      </c>
      <c r="AE480" s="522" t="str">
        <f>IF(SUM(居宅!AF480)=0,"",SUM(居宅!AF480)/1000)</f>
        <v/>
      </c>
      <c r="AF480" s="522" t="str">
        <f>IF(SUM(居宅!AP480)=0,"",SUM(居宅!AP480)/1000)</f>
        <v/>
      </c>
      <c r="AG480" s="522" t="str">
        <f>IF(SUM(居宅!AT480)=0,"",SUM(居宅!AT480)/1000)</f>
        <v/>
      </c>
      <c r="AH480" s="168" t="str">
        <f>IF(SUM(作業所!H480)=0,"",SUM(作業所!H480)/1000)</f>
        <v/>
      </c>
      <c r="AI480" s="522" t="str">
        <f>IF(SUM(作業所!I480)=0,"",SUM(作業所!I480)/1000)</f>
        <v/>
      </c>
      <c r="AJ480" s="522" t="str">
        <f>IF(SUM(作業所!K480)=0,"",SUM(作業所!K480)/1000)</f>
        <v/>
      </c>
      <c r="AK480" s="522" t="str">
        <f>IF(SUM(作業所!R480)=0,"",SUM(作業所!R480)/1000)</f>
        <v/>
      </c>
      <c r="AL480" s="621" t="str">
        <f>IF(SUM('市受託(公益)'!H480)=0,"",SUM('市受託(公益)'!H480)/1000)</f>
        <v/>
      </c>
      <c r="AM480" s="603" t="e">
        <f>IF(SUM('市受託(公益)'!#REF!)=0,"",SUM('市受託(公益)'!#REF!)/1000)</f>
        <v>#REF!</v>
      </c>
      <c r="AN480" s="174" t="e">
        <f>IF(SUM('市受託(公益)'!#REF!)=0,"",SUM('市受託(公益)'!#REF!)/1000)</f>
        <v>#REF!</v>
      </c>
      <c r="AO480" s="174" t="e">
        <f>IF(SUM('市受託(公益)'!#REF!)=0,"",SUM('市受託(公益)'!#REF!)/1000)</f>
        <v>#REF!</v>
      </c>
      <c r="AP480" s="174" t="e">
        <f>IF(SUM('市受託(公益)'!#REF!)=0,"",SUM('市受託(公益)'!#REF!)/1000)</f>
        <v>#REF!</v>
      </c>
    </row>
    <row r="481" spans="1:42" ht="13.8" hidden="1" outlineLevel="1">
      <c r="A481" s="170"/>
      <c r="D481" s="27" t="s">
        <v>556</v>
      </c>
      <c r="E481" s="82" t="s">
        <v>349</v>
      </c>
      <c r="F481" s="48"/>
      <c r="G481" s="172"/>
      <c r="H481" s="193">
        <v>3029</v>
      </c>
      <c r="I481" s="193">
        <f t="shared" si="14"/>
        <v>3</v>
      </c>
      <c r="J481" s="193">
        <f t="shared" si="15"/>
        <v>-3026</v>
      </c>
      <c r="K481" s="167" t="str">
        <f>IF(SUM(法人!H481)=0,"",SUM(法人!H481)/1000)</f>
        <v/>
      </c>
      <c r="L481" s="168" t="str">
        <f>IF(SUM(地域!H481)=0,"",SUM(地域!H481)/1000)</f>
        <v/>
      </c>
      <c r="M481" s="168" t="str">
        <f>IF(SUM(相談!H481)=0,"",SUM(相談!H481)/1000)</f>
        <v/>
      </c>
      <c r="N481" s="522" t="str">
        <f>IF(SUM(相談!I481)=0,"",SUM(相談!I481)/1000)</f>
        <v/>
      </c>
      <c r="O481" s="522" t="str">
        <f>IF(SUM(相談!M481)=0,"",SUM(相談!M481)/1000)</f>
        <v/>
      </c>
      <c r="P481" s="522" t="str">
        <f>IF(SUM(相談!Q481)=0,"",SUM(相談!Q481)/1000)</f>
        <v/>
      </c>
      <c r="Q481" s="168">
        <f>IF(SUM(基金!H481)=0,"",SUM(基金!H481)/1000)</f>
        <v>3</v>
      </c>
      <c r="R481" s="168" t="str">
        <f>IF(SUM(善銀!H481)=0,"",SUM(善銀!H481)/1000)</f>
        <v/>
      </c>
      <c r="S481" s="168" t="str">
        <f>IF(SUM(一般募金!H481)=0,"",SUM(一般募金!H481)/1000)</f>
        <v/>
      </c>
      <c r="T481" s="522" t="str">
        <f>IF(SUM(一般募金!I481)=0,"",SUM(一般募金!I481)/1000)</f>
        <v/>
      </c>
      <c r="U481" s="522" t="str">
        <f>IF(SUM(一般募金!K481)=0,"",SUM(一般募金!K481)/1000)</f>
        <v/>
      </c>
      <c r="V481" s="168" t="str">
        <f>IF(SUM(歳末募金!H481)=0,"",SUM(歳末募金!I481)/1000)</f>
        <v/>
      </c>
      <c r="W481" s="168" t="str">
        <f>IF(SUM(センター管理!H481)=0,"",SUM(センター管理!H481)/1000)</f>
        <v/>
      </c>
      <c r="X481" s="522" t="str">
        <f>IF(SUM(センター管理!I481)=0,"",SUM(センター管理!I481)/1000)</f>
        <v/>
      </c>
      <c r="Y481" s="522" t="str">
        <f>IF(SUM(センター管理!L481)=0,"",SUM(センター管理!L481)/1000)</f>
        <v/>
      </c>
      <c r="Z481" s="522" t="e">
        <f>IF(SUM(センター管理!#REF!)=0,"",SUM(センター管理!#REF!)/1000)</f>
        <v>#REF!</v>
      </c>
      <c r="AA481" s="168" t="str">
        <f>IF(SUM(居宅!H481)=0,"",SUM(居宅!H481)/1000)</f>
        <v/>
      </c>
      <c r="AB481" s="522" t="str">
        <f>IF(SUM(居宅!I481)=0,"",SUM(居宅!I481)/1000)</f>
        <v/>
      </c>
      <c r="AC481" s="522" t="str">
        <f>IF(SUM(居宅!L481)=0,"",SUM(居宅!L481)/1000)</f>
        <v/>
      </c>
      <c r="AD481" s="522" t="str">
        <f>IF(SUM(居宅!AB481)=0,"",SUM(居宅!AB481)/1000)</f>
        <v/>
      </c>
      <c r="AE481" s="522" t="str">
        <f>IF(SUM(居宅!AF481)=0,"",SUM(居宅!AF481)/1000)</f>
        <v/>
      </c>
      <c r="AF481" s="522" t="str">
        <f>IF(SUM(居宅!AP481)=0,"",SUM(居宅!AP481)/1000)</f>
        <v/>
      </c>
      <c r="AG481" s="522" t="str">
        <f>IF(SUM(居宅!AT481)=0,"",SUM(居宅!AT481)/1000)</f>
        <v/>
      </c>
      <c r="AH481" s="168" t="str">
        <f>IF(SUM(作業所!H481)=0,"",SUM(作業所!H481)/1000)</f>
        <v/>
      </c>
      <c r="AI481" s="522" t="str">
        <f>IF(SUM(作業所!I481)=0,"",SUM(作業所!I481)/1000)</f>
        <v/>
      </c>
      <c r="AJ481" s="522" t="str">
        <f>IF(SUM(作業所!K481)=0,"",SUM(作業所!K481)/1000)</f>
        <v/>
      </c>
      <c r="AK481" s="522" t="str">
        <f>IF(SUM(作業所!R481)=0,"",SUM(作業所!R481)/1000)</f>
        <v/>
      </c>
      <c r="AL481" s="621" t="str">
        <f>IF(SUM('市受託(公益)'!H481)=0,"",SUM('市受託(公益)'!H481)/1000)</f>
        <v/>
      </c>
      <c r="AM481" s="603" t="str">
        <f>IF(SUM('市受託(公益)'!I483)=0,"",SUM('市受託(公益)'!I483)/1000)</f>
        <v/>
      </c>
      <c r="AN481" s="174" t="str">
        <f>IF(SUM('市受託(公益)'!K483)=0,"",SUM('市受託(公益)'!K483)/1000)</f>
        <v/>
      </c>
      <c r="AO481" s="174" t="str">
        <f>IF(SUM('市受託(公益)'!M483)=0,"",SUM('市受託(公益)'!M483)/1000)</f>
        <v/>
      </c>
      <c r="AP481" s="174" t="e">
        <f>IF(SUM('市受託(公益)'!#REF!)=0,"",SUM('市受託(公益)'!#REF!)/1000)</f>
        <v>#REF!</v>
      </c>
    </row>
    <row r="482" spans="1:42" ht="13.8" hidden="1" outlineLevel="1">
      <c r="A482" s="170"/>
      <c r="B482" s="14"/>
      <c r="C482" s="179"/>
      <c r="D482" s="27" t="s">
        <v>557</v>
      </c>
      <c r="E482" s="82" t="s">
        <v>347</v>
      </c>
      <c r="F482" s="48"/>
      <c r="G482" s="172"/>
      <c r="H482" s="193">
        <v>222172</v>
      </c>
      <c r="I482" s="193">
        <f t="shared" si="14"/>
        <v>257</v>
      </c>
      <c r="J482" s="193">
        <f t="shared" si="15"/>
        <v>-221915</v>
      </c>
      <c r="K482" s="167" t="str">
        <f>IF(SUM(法人!H482)=0,"",SUM(法人!H482)/1000)</f>
        <v/>
      </c>
      <c r="L482" s="168" t="str">
        <f>IF(SUM(地域!H482)=0,"",SUM(地域!H482)/1000)</f>
        <v/>
      </c>
      <c r="M482" s="168" t="str">
        <f>IF(SUM(相談!H482)=0,"",SUM(相談!H482)/1000)</f>
        <v/>
      </c>
      <c r="N482" s="522" t="str">
        <f>IF(SUM(相談!I482)=0,"",SUM(相談!I482)/1000)</f>
        <v/>
      </c>
      <c r="O482" s="522" t="str">
        <f>IF(SUM(相談!M482)=0,"",SUM(相談!M482)/1000)</f>
        <v/>
      </c>
      <c r="P482" s="522" t="str">
        <f>IF(SUM(相談!Q482)=0,"",SUM(相談!Q482)/1000)</f>
        <v/>
      </c>
      <c r="Q482" s="168" t="str">
        <f>IF(SUM(基金!H482)=0,"",SUM(基金!H482)/1000)</f>
        <v/>
      </c>
      <c r="R482" s="168" t="str">
        <f>IF(SUM(善銀!H482)=0,"",SUM(善銀!H482)/1000)</f>
        <v/>
      </c>
      <c r="S482" s="168" t="str">
        <f>IF(SUM(一般募金!H482)=0,"",SUM(一般募金!H482)/1000)</f>
        <v/>
      </c>
      <c r="T482" s="522" t="str">
        <f>IF(SUM(一般募金!I482)=0,"",SUM(一般募金!I482)/1000)</f>
        <v/>
      </c>
      <c r="U482" s="522" t="str">
        <f>IF(SUM(一般募金!K482)=0,"",SUM(一般募金!K482)/1000)</f>
        <v/>
      </c>
      <c r="V482" s="168" t="str">
        <f>IF(SUM(歳末募金!H482)=0,"",SUM(歳末募金!I482)/1000)</f>
        <v/>
      </c>
      <c r="W482" s="168" t="str">
        <f>IF(SUM(センター管理!H482)=0,"",SUM(センター管理!H482)/1000)</f>
        <v/>
      </c>
      <c r="X482" s="522" t="str">
        <f>IF(SUM(センター管理!I482)=0,"",SUM(センター管理!I482)/1000)</f>
        <v/>
      </c>
      <c r="Y482" s="522" t="str">
        <f>IF(SUM(センター管理!L482)=0,"",SUM(センター管理!L482)/1000)</f>
        <v/>
      </c>
      <c r="Z482" s="522" t="e">
        <f>IF(SUM(センター管理!#REF!)=0,"",SUM(センター管理!#REF!)/1000)</f>
        <v>#REF!</v>
      </c>
      <c r="AA482" s="168">
        <f>IF(SUM(居宅!H482)=0,"",SUM(居宅!H482)/1000)</f>
        <v>257</v>
      </c>
      <c r="AB482" s="522">
        <f>IF(SUM(居宅!I482)=0,"",SUM(居宅!I482)/1000)</f>
        <v>257</v>
      </c>
      <c r="AC482" s="522" t="str">
        <f>IF(SUM(居宅!L482)=0,"",SUM(居宅!L482)/1000)</f>
        <v/>
      </c>
      <c r="AD482" s="522" t="str">
        <f>IF(SUM(居宅!AB482)=0,"",SUM(居宅!AB482)/1000)</f>
        <v/>
      </c>
      <c r="AE482" s="522" t="str">
        <f>IF(SUM(居宅!AF482)=0,"",SUM(居宅!AF482)/1000)</f>
        <v/>
      </c>
      <c r="AF482" s="522" t="str">
        <f>IF(SUM(居宅!AP482)=0,"",SUM(居宅!AP482)/1000)</f>
        <v/>
      </c>
      <c r="AG482" s="522" t="str">
        <f>IF(SUM(居宅!AT482)=0,"",SUM(居宅!AT482)/1000)</f>
        <v/>
      </c>
      <c r="AH482" s="168" t="str">
        <f>IF(SUM(作業所!H482)=0,"",SUM(作業所!H482)/1000)</f>
        <v/>
      </c>
      <c r="AI482" s="522" t="str">
        <f>IF(SUM(作業所!I482)=0,"",SUM(作業所!I482)/1000)</f>
        <v/>
      </c>
      <c r="AJ482" s="522" t="str">
        <f>IF(SUM(作業所!K482)=0,"",SUM(作業所!K482)/1000)</f>
        <v/>
      </c>
      <c r="AK482" s="522" t="str">
        <f>IF(SUM(作業所!R482)=0,"",SUM(作業所!R482)/1000)</f>
        <v/>
      </c>
      <c r="AL482" s="621" t="str">
        <f>IF(SUM('市受託(公益)'!H482)=0,"",SUM('市受託(公益)'!H482)/1000)</f>
        <v/>
      </c>
      <c r="AM482" s="603" t="e">
        <f>IF(SUM('市受託(公益)'!#REF!)=0,"",SUM('市受託(公益)'!#REF!)/1000)</f>
        <v>#REF!</v>
      </c>
      <c r="AN482" s="174" t="e">
        <f>IF(SUM('市受託(公益)'!#REF!)=0,"",SUM('市受託(公益)'!#REF!)/1000)</f>
        <v>#REF!</v>
      </c>
      <c r="AO482" s="174" t="e">
        <f>IF(SUM('市受託(公益)'!#REF!)=0,"",SUM('市受託(公益)'!#REF!)/1000)</f>
        <v>#REF!</v>
      </c>
      <c r="AP482" s="174" t="e">
        <f>IF(SUM('市受託(公益)'!#REF!)=0,"",SUM('市受託(公益)'!#REF!)/1000)</f>
        <v>#REF!</v>
      </c>
    </row>
    <row r="483" spans="1:42" ht="13.8" hidden="1" outlineLevel="1">
      <c r="A483" s="170"/>
      <c r="D483" s="27" t="s">
        <v>558</v>
      </c>
      <c r="E483" s="47" t="s">
        <v>362</v>
      </c>
      <c r="F483" s="48"/>
      <c r="G483" s="172"/>
      <c r="H483" s="193">
        <v>658</v>
      </c>
      <c r="I483" s="193">
        <f t="shared" si="14"/>
        <v>1</v>
      </c>
      <c r="J483" s="193">
        <f t="shared" si="15"/>
        <v>-657</v>
      </c>
      <c r="K483" s="167" t="str">
        <f>IF(SUM(法人!H483)=0,"",SUM(法人!H483)/1000)</f>
        <v/>
      </c>
      <c r="L483" s="168" t="str">
        <f>IF(SUM(地域!H483)=0,"",SUM(地域!H483)/1000)</f>
        <v/>
      </c>
      <c r="M483" s="168" t="str">
        <f>IF(SUM(相談!H483)=0,"",SUM(相談!H483)/1000)</f>
        <v/>
      </c>
      <c r="N483" s="522" t="str">
        <f>IF(SUM(相談!I483)=0,"",SUM(相談!I483)/1000)</f>
        <v/>
      </c>
      <c r="O483" s="522" t="str">
        <f>IF(SUM(相談!M483)=0,"",SUM(相談!M483)/1000)</f>
        <v/>
      </c>
      <c r="P483" s="522" t="str">
        <f>IF(SUM(相談!Q483)=0,"",SUM(相談!Q483)/1000)</f>
        <v/>
      </c>
      <c r="Q483" s="168" t="str">
        <f>IF(SUM(基金!H483)=0,"",SUM(基金!H483)/1000)</f>
        <v/>
      </c>
      <c r="R483" s="168" t="str">
        <f>IF(SUM(善銀!H483)=0,"",SUM(善銀!H483)/1000)</f>
        <v/>
      </c>
      <c r="S483" s="168" t="str">
        <f>IF(SUM(一般募金!H483)=0,"",SUM(一般募金!H483)/1000)</f>
        <v/>
      </c>
      <c r="T483" s="522" t="str">
        <f>IF(SUM(一般募金!I483)=0,"",SUM(一般募金!I483)/1000)</f>
        <v/>
      </c>
      <c r="U483" s="522" t="str">
        <f>IF(SUM(一般募金!K483)=0,"",SUM(一般募金!K483)/1000)</f>
        <v/>
      </c>
      <c r="V483" s="168" t="str">
        <f>IF(SUM(歳末募金!H483)=0,"",SUM(歳末募金!I483)/1000)</f>
        <v/>
      </c>
      <c r="W483" s="168" t="str">
        <f>IF(SUM(センター管理!H483)=0,"",SUM(センター管理!H483)/1000)</f>
        <v/>
      </c>
      <c r="X483" s="522" t="str">
        <f>IF(SUM(センター管理!I483)=0,"",SUM(センター管理!I483)/1000)</f>
        <v/>
      </c>
      <c r="Y483" s="522" t="str">
        <f>IF(SUM(センター管理!L483)=0,"",SUM(センター管理!L483)/1000)</f>
        <v/>
      </c>
      <c r="Z483" s="522" t="e">
        <f>IF(SUM(センター管理!#REF!)=0,"",SUM(センター管理!#REF!)/1000)</f>
        <v>#REF!</v>
      </c>
      <c r="AA483" s="168" t="str">
        <f>IF(SUM(居宅!H483)=0,"",SUM(居宅!H483)/1000)</f>
        <v/>
      </c>
      <c r="AB483" s="522" t="str">
        <f>IF(SUM(居宅!I483)=0,"",SUM(居宅!I483)/1000)</f>
        <v/>
      </c>
      <c r="AC483" s="522" t="str">
        <f>IF(SUM(居宅!L483)=0,"",SUM(居宅!L483)/1000)</f>
        <v/>
      </c>
      <c r="AD483" s="522" t="str">
        <f>IF(SUM(居宅!AB483)=0,"",SUM(居宅!AB483)/1000)</f>
        <v/>
      </c>
      <c r="AE483" s="522" t="str">
        <f>IF(SUM(居宅!AF483)=0,"",SUM(居宅!AF483)/1000)</f>
        <v/>
      </c>
      <c r="AF483" s="522" t="str">
        <f>IF(SUM(居宅!AP483)=0,"",SUM(居宅!AP483)/1000)</f>
        <v/>
      </c>
      <c r="AG483" s="522" t="str">
        <f>IF(SUM(居宅!AT483)=0,"",SUM(居宅!AT483)/1000)</f>
        <v/>
      </c>
      <c r="AH483" s="168">
        <f>IF(SUM(作業所!H483)=0,"",SUM(作業所!H483)/1000)</f>
        <v>1</v>
      </c>
      <c r="AI483" s="522" t="str">
        <f>IF(SUM(作業所!I483)=0,"",SUM(作業所!I483)/1000)</f>
        <v/>
      </c>
      <c r="AJ483" s="522">
        <f>IF(SUM(作業所!K483)=0,"",SUM(作業所!K483)/1000)</f>
        <v>1</v>
      </c>
      <c r="AK483" s="522" t="str">
        <f>IF(SUM(作業所!R483)=0,"",SUM(作業所!R483)/1000)</f>
        <v/>
      </c>
      <c r="AL483" s="621" t="str">
        <f>IF(SUM('市受託(公益)'!H483)=0,"",SUM('市受託(公益)'!H483)/1000)</f>
        <v/>
      </c>
      <c r="AM483" s="603"/>
      <c r="AN483" s="174"/>
      <c r="AO483" s="174"/>
      <c r="AP483" s="174"/>
    </row>
    <row r="484" spans="1:42" ht="13.8" hidden="1" outlineLevel="1">
      <c r="A484" s="170"/>
      <c r="D484" s="27" t="s">
        <v>559</v>
      </c>
      <c r="E484" s="47" t="s">
        <v>364</v>
      </c>
      <c r="F484" s="48"/>
      <c r="G484" s="172"/>
      <c r="H484" s="193">
        <v>927</v>
      </c>
      <c r="I484" s="193">
        <f t="shared" si="14"/>
        <v>2</v>
      </c>
      <c r="J484" s="193">
        <f t="shared" si="15"/>
        <v>-925</v>
      </c>
      <c r="K484" s="167" t="str">
        <f>IF(SUM(法人!H484)=0,"",SUM(法人!H484)/1000)</f>
        <v/>
      </c>
      <c r="L484" s="168" t="str">
        <f>IF(SUM(地域!H484)=0,"",SUM(地域!H484)/1000)</f>
        <v/>
      </c>
      <c r="M484" s="168" t="str">
        <f>IF(SUM(相談!H484)=0,"",SUM(相談!H484)/1000)</f>
        <v/>
      </c>
      <c r="N484" s="522" t="str">
        <f>IF(SUM(相談!I484)=0,"",SUM(相談!I484)/1000)</f>
        <v/>
      </c>
      <c r="O484" s="522" t="str">
        <f>IF(SUM(相談!M484)=0,"",SUM(相談!M484)/1000)</f>
        <v/>
      </c>
      <c r="P484" s="522" t="str">
        <f>IF(SUM(相談!Q484)=0,"",SUM(相談!Q484)/1000)</f>
        <v/>
      </c>
      <c r="Q484" s="168" t="str">
        <f>IF(SUM(基金!H484)=0,"",SUM(基金!H484)/1000)</f>
        <v/>
      </c>
      <c r="R484" s="168" t="str">
        <f>IF(SUM(善銀!H484)=0,"",SUM(善銀!H484)/1000)</f>
        <v/>
      </c>
      <c r="S484" s="168" t="str">
        <f>IF(SUM(一般募金!H484)=0,"",SUM(一般募金!H484)/1000)</f>
        <v/>
      </c>
      <c r="T484" s="522" t="str">
        <f>IF(SUM(一般募金!I484)=0,"",SUM(一般募金!I484)/1000)</f>
        <v/>
      </c>
      <c r="U484" s="522" t="str">
        <f>IF(SUM(一般募金!K484)=0,"",SUM(一般募金!K484)/1000)</f>
        <v/>
      </c>
      <c r="V484" s="168" t="str">
        <f>IF(SUM(歳末募金!H484)=0,"",SUM(歳末募金!I484)/1000)</f>
        <v/>
      </c>
      <c r="W484" s="168" t="str">
        <f>IF(SUM(センター管理!H484)=0,"",SUM(センター管理!H484)/1000)</f>
        <v/>
      </c>
      <c r="X484" s="522" t="str">
        <f>IF(SUM(センター管理!I484)=0,"",SUM(センター管理!I484)/1000)</f>
        <v/>
      </c>
      <c r="Y484" s="522" t="str">
        <f>IF(SUM(センター管理!L484)=0,"",SUM(センター管理!L484)/1000)</f>
        <v/>
      </c>
      <c r="Z484" s="522" t="e">
        <f>IF(SUM(センター管理!#REF!)=0,"",SUM(センター管理!#REF!)/1000)</f>
        <v>#REF!</v>
      </c>
      <c r="AA484" s="168" t="str">
        <f>IF(SUM(居宅!H484)=0,"",SUM(居宅!H484)/1000)</f>
        <v/>
      </c>
      <c r="AB484" s="522" t="str">
        <f>IF(SUM(居宅!I484)=0,"",SUM(居宅!I484)/1000)</f>
        <v/>
      </c>
      <c r="AC484" s="522" t="str">
        <f>IF(SUM(居宅!L484)=0,"",SUM(居宅!L484)/1000)</f>
        <v/>
      </c>
      <c r="AD484" s="522" t="str">
        <f>IF(SUM(居宅!AB484)=0,"",SUM(居宅!AB484)/1000)</f>
        <v/>
      </c>
      <c r="AE484" s="522" t="str">
        <f>IF(SUM(居宅!AF484)=0,"",SUM(居宅!AF484)/1000)</f>
        <v/>
      </c>
      <c r="AF484" s="522" t="str">
        <f>IF(SUM(居宅!AP484)=0,"",SUM(居宅!AP484)/1000)</f>
        <v/>
      </c>
      <c r="AG484" s="522" t="str">
        <f>IF(SUM(居宅!AT484)=0,"",SUM(居宅!AT484)/1000)</f>
        <v/>
      </c>
      <c r="AH484" s="168">
        <f>IF(SUM(作業所!H484)=0,"",SUM(作業所!H484)/1000)</f>
        <v>2</v>
      </c>
      <c r="AI484" s="522" t="str">
        <f>IF(SUM(作業所!I484)=0,"",SUM(作業所!I484)/1000)</f>
        <v/>
      </c>
      <c r="AJ484" s="522">
        <f>IF(SUM(作業所!K484)=0,"",SUM(作業所!K484)/1000)</f>
        <v>1</v>
      </c>
      <c r="AK484" s="522">
        <f>IF(SUM(作業所!R484)=0,"",SUM(作業所!R484)/1000)</f>
        <v>1</v>
      </c>
      <c r="AL484" s="621" t="str">
        <f>IF(SUM('市受託(公益)'!H484)=0,"",SUM('市受託(公益)'!H484)/1000)</f>
        <v/>
      </c>
      <c r="AM484" s="603"/>
      <c r="AN484" s="174"/>
      <c r="AO484" s="174"/>
      <c r="AP484" s="174"/>
    </row>
    <row r="485" spans="1:42" ht="13.8" hidden="1" outlineLevel="1">
      <c r="A485" s="170"/>
      <c r="D485" s="27" t="s">
        <v>560</v>
      </c>
      <c r="E485" s="47" t="s">
        <v>365</v>
      </c>
      <c r="F485" s="48"/>
      <c r="G485" s="172"/>
      <c r="H485" s="193">
        <v>16100</v>
      </c>
      <c r="I485" s="193">
        <f t="shared" si="14"/>
        <v>21063</v>
      </c>
      <c r="J485" s="193">
        <f t="shared" si="15"/>
        <v>4963</v>
      </c>
      <c r="K485" s="167">
        <f>IF(SUM(法人!H485)=0,"",SUM(法人!H485)/1000)</f>
        <v>21063</v>
      </c>
      <c r="L485" s="168" t="str">
        <f>IF(SUM(地域!H485)=0,"",SUM(地域!H485)/1000)</f>
        <v/>
      </c>
      <c r="M485" s="168" t="str">
        <f>IF(SUM(相談!H485)=0,"",SUM(相談!H485)/1000)</f>
        <v/>
      </c>
      <c r="N485" s="522" t="str">
        <f>IF(SUM(相談!I485)=0,"",SUM(相談!I485)/1000)</f>
        <v/>
      </c>
      <c r="O485" s="522" t="str">
        <f>IF(SUM(相談!M485)=0,"",SUM(相談!M485)/1000)</f>
        <v/>
      </c>
      <c r="P485" s="522" t="str">
        <f>IF(SUM(相談!Q485)=0,"",SUM(相談!Q485)/1000)</f>
        <v/>
      </c>
      <c r="Q485" s="168" t="str">
        <f>IF(SUM(基金!H485)=0,"",SUM(基金!H485)/1000)</f>
        <v/>
      </c>
      <c r="R485" s="168" t="str">
        <f>IF(SUM(善銀!H485)=0,"",SUM(善銀!H485)/1000)</f>
        <v/>
      </c>
      <c r="S485" s="168" t="str">
        <f>IF(SUM(一般募金!H485)=0,"",SUM(一般募金!H485)/1000)</f>
        <v/>
      </c>
      <c r="T485" s="522" t="str">
        <f>IF(SUM(一般募金!I485)=0,"",SUM(一般募金!I485)/1000)</f>
        <v/>
      </c>
      <c r="U485" s="522" t="str">
        <f>IF(SUM(一般募金!K485)=0,"",SUM(一般募金!K485)/1000)</f>
        <v/>
      </c>
      <c r="V485" s="168" t="str">
        <f>IF(SUM(歳末募金!H485)=0,"",SUM(歳末募金!I485)/1000)</f>
        <v/>
      </c>
      <c r="W485" s="168" t="str">
        <f>IF(SUM(センター管理!H485)=0,"",SUM(センター管理!H485)/1000)</f>
        <v/>
      </c>
      <c r="X485" s="522" t="str">
        <f>IF(SUM(センター管理!I485)=0,"",SUM(センター管理!I485)/1000)</f>
        <v/>
      </c>
      <c r="Y485" s="522" t="str">
        <f>IF(SUM(センター管理!L485)=0,"",SUM(センター管理!L485)/1000)</f>
        <v/>
      </c>
      <c r="Z485" s="522" t="e">
        <f>IF(SUM(センター管理!#REF!)=0,"",SUM(センター管理!#REF!)/1000)</f>
        <v>#REF!</v>
      </c>
      <c r="AA485" s="168" t="str">
        <f>IF(SUM(居宅!H485)=0,"",SUM(居宅!H485)/1000)</f>
        <v/>
      </c>
      <c r="AB485" s="522" t="str">
        <f>IF(SUM(居宅!I485)=0,"",SUM(居宅!I485)/1000)</f>
        <v/>
      </c>
      <c r="AC485" s="522" t="str">
        <f>IF(SUM(居宅!L485)=0,"",SUM(居宅!L485)/1000)</f>
        <v/>
      </c>
      <c r="AD485" s="522" t="str">
        <f>IF(SUM(居宅!AB485)=0,"",SUM(居宅!AB485)/1000)</f>
        <v/>
      </c>
      <c r="AE485" s="522" t="str">
        <f>IF(SUM(居宅!AF485)=0,"",SUM(居宅!AF485)/1000)</f>
        <v/>
      </c>
      <c r="AF485" s="522" t="str">
        <f>IF(SUM(居宅!AP485)=0,"",SUM(居宅!AP485)/1000)</f>
        <v/>
      </c>
      <c r="AG485" s="522" t="str">
        <f>IF(SUM(居宅!AT485)=0,"",SUM(居宅!AT485)/1000)</f>
        <v/>
      </c>
      <c r="AH485" s="168" t="str">
        <f>IF(SUM(作業所!H485)=0,"",SUM(作業所!H485)/1000)</f>
        <v/>
      </c>
      <c r="AI485" s="522" t="str">
        <f>IF(SUM(作業所!I485)=0,"",SUM(作業所!I485)/1000)</f>
        <v/>
      </c>
      <c r="AJ485" s="522" t="str">
        <f>IF(SUM(作業所!K485)=0,"",SUM(作業所!K485)/1000)</f>
        <v/>
      </c>
      <c r="AK485" s="522" t="str">
        <f>IF(SUM(作業所!R485)=0,"",SUM(作業所!R485)/1000)</f>
        <v/>
      </c>
      <c r="AL485" s="621" t="str">
        <f>IF(SUM('市受託(公益)'!H485)=0,"",SUM('市受託(公益)'!H485)/1000)</f>
        <v/>
      </c>
      <c r="AM485" s="603"/>
      <c r="AN485" s="174"/>
      <c r="AO485" s="174"/>
      <c r="AP485" s="174"/>
    </row>
    <row r="486" spans="1:42" ht="13.8" hidden="1" outlineLevel="1">
      <c r="A486" s="170"/>
      <c r="D486" s="27" t="s">
        <v>561</v>
      </c>
      <c r="E486" s="47" t="s">
        <v>366</v>
      </c>
      <c r="F486" s="48"/>
      <c r="G486" s="172"/>
      <c r="H486" s="193">
        <v>30</v>
      </c>
      <c r="I486" s="193">
        <v>0</v>
      </c>
      <c r="J486" s="193">
        <f t="shared" si="15"/>
        <v>-30</v>
      </c>
      <c r="K486" s="167" t="str">
        <f>IF(SUM(法人!H486)=0,"",SUM(法人!H486)/1000)</f>
        <v/>
      </c>
      <c r="L486" s="168" t="str">
        <f>IF(SUM(地域!H486)=0,"",SUM(地域!H486)/1000)</f>
        <v/>
      </c>
      <c r="M486" s="168" t="str">
        <f>IF(SUM(相談!H486)=0,"",SUM(相談!H486)/1000)</f>
        <v/>
      </c>
      <c r="N486" s="522" t="str">
        <f>IF(SUM(相談!I486)=0,"",SUM(相談!I486)/1000)</f>
        <v/>
      </c>
      <c r="O486" s="522" t="str">
        <f>IF(SUM(相談!M486)=0,"",SUM(相談!M486)/1000)</f>
        <v/>
      </c>
      <c r="P486" s="522" t="str">
        <f>IF(SUM(相談!Q486)=0,"",SUM(相談!Q486)/1000)</f>
        <v/>
      </c>
      <c r="Q486" s="168" t="str">
        <f>IF(SUM(基金!H486)=0,"",SUM(基金!H486)/1000)</f>
        <v/>
      </c>
      <c r="R486" s="168" t="str">
        <f>IF(SUM(善銀!H486)=0,"",SUM(善銀!H486)/1000)</f>
        <v/>
      </c>
      <c r="S486" s="168" t="str">
        <f>IF(SUM(一般募金!H486)=0,"",SUM(一般募金!H486)/1000)</f>
        <v/>
      </c>
      <c r="T486" s="522" t="str">
        <f>IF(SUM(一般募金!I486)=0,"",SUM(一般募金!I486)/1000)</f>
        <v/>
      </c>
      <c r="U486" s="522" t="str">
        <f>IF(SUM(一般募金!K486)=0,"",SUM(一般募金!K486)/1000)</f>
        <v/>
      </c>
      <c r="V486" s="168" t="str">
        <f>IF(SUM(歳末募金!H486)=0,"",SUM(歳末募金!I486)/1000)</f>
        <v/>
      </c>
      <c r="W486" s="168" t="str">
        <f>IF(SUM(センター管理!H486)=0,"",SUM(センター管理!H486)/1000)</f>
        <v/>
      </c>
      <c r="X486" s="522" t="str">
        <f>IF(SUM(センター管理!I486)=0,"",SUM(センター管理!I486)/1000)</f>
        <v/>
      </c>
      <c r="Y486" s="522" t="str">
        <f>IF(SUM(センター管理!L486)=0,"",SUM(センター管理!L486)/1000)</f>
        <v/>
      </c>
      <c r="Z486" s="522" t="e">
        <f>IF(SUM(センター管理!#REF!)=0,"",SUM(センター管理!#REF!)/1000)</f>
        <v>#REF!</v>
      </c>
      <c r="AA486" s="168" t="str">
        <f>IF(SUM(居宅!H486)=0,"",SUM(居宅!H486)/1000)</f>
        <v/>
      </c>
      <c r="AB486" s="522" t="str">
        <f>IF(SUM(居宅!I486)=0,"",SUM(居宅!I486)/1000)</f>
        <v/>
      </c>
      <c r="AC486" s="522" t="str">
        <f>IF(SUM(居宅!L486)=0,"",SUM(居宅!L486)/1000)</f>
        <v/>
      </c>
      <c r="AD486" s="522" t="str">
        <f>IF(SUM(居宅!AB486)=0,"",SUM(居宅!AB486)/1000)</f>
        <v/>
      </c>
      <c r="AE486" s="522" t="str">
        <f>IF(SUM(居宅!AF486)=0,"",SUM(居宅!AF486)/1000)</f>
        <v/>
      </c>
      <c r="AF486" s="522" t="str">
        <f>IF(SUM(居宅!AP486)=0,"",SUM(居宅!AP486)/1000)</f>
        <v/>
      </c>
      <c r="AG486" s="522" t="str">
        <f>IF(SUM(居宅!AT486)=0,"",SUM(居宅!AT486)/1000)</f>
        <v/>
      </c>
      <c r="AH486" s="168" t="str">
        <f>IF(SUM(作業所!H486)=0,"",SUM(作業所!H486)/1000)</f>
        <v/>
      </c>
      <c r="AI486" s="522" t="str">
        <f>IF(SUM(作業所!I486)=0,"",SUM(作業所!I486)/1000)</f>
        <v/>
      </c>
      <c r="AJ486" s="522" t="str">
        <f>IF(SUM(作業所!K486)=0,"",SUM(作業所!K486)/1000)</f>
        <v/>
      </c>
      <c r="AK486" s="522" t="str">
        <f>IF(SUM(作業所!R486)=0,"",SUM(作業所!R486)/1000)</f>
        <v/>
      </c>
      <c r="AL486" s="621" t="str">
        <f>IF(SUM('市受託(公益)'!H486)=0,"",SUM('市受託(公益)'!H486)/1000)</f>
        <v/>
      </c>
      <c r="AM486" s="603"/>
      <c r="AN486" s="174"/>
      <c r="AO486" s="174"/>
      <c r="AP486" s="174"/>
    </row>
    <row r="487" spans="1:42" ht="13.8" hidden="1" outlineLevel="1">
      <c r="A487" s="170"/>
      <c r="D487" s="27" t="s">
        <v>562</v>
      </c>
      <c r="E487" s="47" t="s">
        <v>367</v>
      </c>
      <c r="F487" s="48"/>
      <c r="G487" s="172"/>
      <c r="H487" s="193">
        <v>7200</v>
      </c>
      <c r="I487" s="193">
        <f t="shared" si="14"/>
        <v>22921</v>
      </c>
      <c r="J487" s="193">
        <f t="shared" si="15"/>
        <v>15721</v>
      </c>
      <c r="K487" s="167">
        <f>IF(SUM(法人!H487)=0,"",SUM(法人!H487)/1000)</f>
        <v>22921</v>
      </c>
      <c r="L487" s="168" t="str">
        <f>IF(SUM(地域!H487)=0,"",SUM(地域!H487)/1000)</f>
        <v/>
      </c>
      <c r="M487" s="168" t="str">
        <f>IF(SUM(相談!H487)=0,"",SUM(相談!H487)/1000)</f>
        <v/>
      </c>
      <c r="N487" s="522" t="str">
        <f>IF(SUM(相談!I487)=0,"",SUM(相談!I487)/1000)</f>
        <v/>
      </c>
      <c r="O487" s="522" t="str">
        <f>IF(SUM(相談!M487)=0,"",SUM(相談!M487)/1000)</f>
        <v/>
      </c>
      <c r="P487" s="522" t="str">
        <f>IF(SUM(相談!Q487)=0,"",SUM(相談!Q487)/1000)</f>
        <v/>
      </c>
      <c r="Q487" s="168" t="str">
        <f>IF(SUM(基金!H487)=0,"",SUM(基金!H487)/1000)</f>
        <v/>
      </c>
      <c r="R487" s="168" t="str">
        <f>IF(SUM(善銀!H487)=0,"",SUM(善銀!H487)/1000)</f>
        <v/>
      </c>
      <c r="S487" s="168" t="str">
        <f>IF(SUM(一般募金!H487)=0,"",SUM(一般募金!H487)/1000)</f>
        <v/>
      </c>
      <c r="T487" s="522" t="str">
        <f>IF(SUM(一般募金!I487)=0,"",SUM(一般募金!I487)/1000)</f>
        <v/>
      </c>
      <c r="U487" s="522" t="str">
        <f>IF(SUM(一般募金!K487)=0,"",SUM(一般募金!K487)/1000)</f>
        <v/>
      </c>
      <c r="V487" s="168" t="str">
        <f>IF(SUM(歳末募金!H487)=0,"",SUM(歳末募金!I487)/1000)</f>
        <v/>
      </c>
      <c r="W487" s="168" t="str">
        <f>IF(SUM(センター管理!H487)=0,"",SUM(センター管理!H487)/1000)</f>
        <v/>
      </c>
      <c r="X487" s="522" t="str">
        <f>IF(SUM(センター管理!I487)=0,"",SUM(センター管理!I487)/1000)</f>
        <v/>
      </c>
      <c r="Y487" s="522" t="str">
        <f>IF(SUM(センター管理!L487)=0,"",SUM(センター管理!L487)/1000)</f>
        <v/>
      </c>
      <c r="Z487" s="522" t="e">
        <f>IF(SUM(センター管理!#REF!)=0,"",SUM(センター管理!#REF!)/1000)</f>
        <v>#REF!</v>
      </c>
      <c r="AA487" s="168" t="str">
        <f>IF(SUM(居宅!H487)=0,"",SUM(居宅!H487)/1000)</f>
        <v/>
      </c>
      <c r="AB487" s="522" t="str">
        <f>IF(SUM(居宅!I487)=0,"",SUM(居宅!I487)/1000)</f>
        <v/>
      </c>
      <c r="AC487" s="522" t="str">
        <f>IF(SUM(居宅!L487)=0,"",SUM(居宅!L487)/1000)</f>
        <v/>
      </c>
      <c r="AD487" s="522" t="str">
        <f>IF(SUM(居宅!AB487)=0,"",SUM(居宅!AB487)/1000)</f>
        <v/>
      </c>
      <c r="AE487" s="522" t="str">
        <f>IF(SUM(居宅!AF487)=0,"",SUM(居宅!AF487)/1000)</f>
        <v/>
      </c>
      <c r="AF487" s="522" t="str">
        <f>IF(SUM(居宅!AP487)=0,"",SUM(居宅!AP487)/1000)</f>
        <v/>
      </c>
      <c r="AG487" s="522" t="str">
        <f>IF(SUM(居宅!AT487)=0,"",SUM(居宅!AT487)/1000)</f>
        <v/>
      </c>
      <c r="AH487" s="168" t="str">
        <f>IF(SUM(作業所!H487)=0,"",SUM(作業所!H487)/1000)</f>
        <v/>
      </c>
      <c r="AI487" s="522" t="str">
        <f>IF(SUM(作業所!I487)=0,"",SUM(作業所!I487)/1000)</f>
        <v/>
      </c>
      <c r="AJ487" s="522" t="str">
        <f>IF(SUM(作業所!K487)=0,"",SUM(作業所!K487)/1000)</f>
        <v/>
      </c>
      <c r="AK487" s="522" t="str">
        <f>IF(SUM(作業所!R487)=0,"",SUM(作業所!R487)/1000)</f>
        <v/>
      </c>
      <c r="AL487" s="621" t="str">
        <f>IF(SUM('市受託(公益)'!H487)=0,"",SUM('市受託(公益)'!H487)/1000)</f>
        <v/>
      </c>
      <c r="AM487" s="603" t="str">
        <f>IF(SUM('市受託(公益)'!I486)=0,"",SUM('市受託(公益)'!I486)/1000)</f>
        <v/>
      </c>
      <c r="AN487" s="174" t="str">
        <f>IF(SUM('市受託(公益)'!K486)=0,"",SUM('市受託(公益)'!K486)/1000)</f>
        <v/>
      </c>
      <c r="AO487" s="174" t="str">
        <f>IF(SUM('市受託(公益)'!M486)=0,"",SUM('市受託(公益)'!M486)/1000)</f>
        <v/>
      </c>
      <c r="AP487" s="174" t="e">
        <f>IF(SUM('市受託(公益)'!#REF!)=0,"",SUM('市受託(公益)'!#REF!)/1000)</f>
        <v>#REF!</v>
      </c>
    </row>
    <row r="488" spans="1:42" ht="13.8" hidden="1" outlineLevel="1">
      <c r="A488" s="170"/>
      <c r="D488" s="27" t="s">
        <v>563</v>
      </c>
      <c r="E488" s="47" t="s">
        <v>363</v>
      </c>
      <c r="F488" s="48"/>
      <c r="G488" s="172"/>
      <c r="H488" s="193">
        <v>1</v>
      </c>
      <c r="I488" s="193">
        <f t="shared" si="14"/>
        <v>1</v>
      </c>
      <c r="J488" s="193">
        <f t="shared" si="15"/>
        <v>0</v>
      </c>
      <c r="K488" s="167" t="str">
        <f>IF(SUM(法人!H488)=0,"",SUM(法人!H488)/1000)</f>
        <v/>
      </c>
      <c r="L488" s="168" t="str">
        <f>IF(SUM(地域!H488)=0,"",SUM(地域!H488)/1000)</f>
        <v/>
      </c>
      <c r="M488" s="168" t="str">
        <f>IF(SUM(相談!H488)=0,"",SUM(相談!H488)/1000)</f>
        <v/>
      </c>
      <c r="N488" s="522" t="str">
        <f>IF(SUM(相談!I488)=0,"",SUM(相談!I488)/1000)</f>
        <v/>
      </c>
      <c r="O488" s="522" t="str">
        <f>IF(SUM(相談!M488)=0,"",SUM(相談!M488)/1000)</f>
        <v/>
      </c>
      <c r="P488" s="522" t="str">
        <f>IF(SUM(相談!Q488)=0,"",SUM(相談!Q488)/1000)</f>
        <v/>
      </c>
      <c r="Q488" s="168" t="str">
        <f>IF(SUM(基金!H488)=0,"",SUM(基金!H488)/1000)</f>
        <v/>
      </c>
      <c r="R488" s="168" t="str">
        <f>IF(SUM(善銀!H488)=0,"",SUM(善銀!H488)/1000)</f>
        <v/>
      </c>
      <c r="S488" s="168" t="str">
        <f>IF(SUM(一般募金!H488)=0,"",SUM(一般募金!H488)/1000)</f>
        <v/>
      </c>
      <c r="T488" s="522" t="str">
        <f>IF(SUM(一般募金!I488)=0,"",SUM(一般募金!I488)/1000)</f>
        <v/>
      </c>
      <c r="U488" s="522" t="str">
        <f>IF(SUM(一般募金!K488)=0,"",SUM(一般募金!K488)/1000)</f>
        <v/>
      </c>
      <c r="V488" s="168" t="str">
        <f>IF(SUM(歳末募金!H488)=0,"",SUM(歳末募金!I488)/1000)</f>
        <v/>
      </c>
      <c r="W488" s="168" t="str">
        <f>IF(SUM(センター管理!H488)=0,"",SUM(センター管理!H488)/1000)</f>
        <v/>
      </c>
      <c r="X488" s="522" t="str">
        <f>IF(SUM(センター管理!I488)=0,"",SUM(センター管理!I488)/1000)</f>
        <v/>
      </c>
      <c r="Y488" s="522" t="str">
        <f>IF(SUM(センター管理!L488)=0,"",SUM(センター管理!L488)/1000)</f>
        <v/>
      </c>
      <c r="Z488" s="522" t="e">
        <f>IF(SUM(センター管理!#REF!)=0,"",SUM(センター管理!#REF!)/1000)</f>
        <v>#REF!</v>
      </c>
      <c r="AA488" s="168" t="str">
        <f>IF(SUM(居宅!H488)=0,"",SUM(居宅!H488)/1000)</f>
        <v/>
      </c>
      <c r="AB488" s="522" t="str">
        <f>IF(SUM(居宅!I488)=0,"",SUM(居宅!I488)/1000)</f>
        <v/>
      </c>
      <c r="AC488" s="522" t="str">
        <f>IF(SUM(居宅!L488)=0,"",SUM(居宅!L488)/1000)</f>
        <v/>
      </c>
      <c r="AD488" s="522" t="str">
        <f>IF(SUM(居宅!AB488)=0,"",SUM(居宅!AB488)/1000)</f>
        <v/>
      </c>
      <c r="AE488" s="522" t="str">
        <f>IF(SUM(居宅!AF488)=0,"",SUM(居宅!AF488)/1000)</f>
        <v/>
      </c>
      <c r="AF488" s="522" t="str">
        <f>IF(SUM(居宅!AP488)=0,"",SUM(居宅!AP488)/1000)</f>
        <v/>
      </c>
      <c r="AG488" s="522" t="str">
        <f>IF(SUM(居宅!AT488)=0,"",SUM(居宅!AT488)/1000)</f>
        <v/>
      </c>
      <c r="AH488" s="168">
        <f>IF(SUM(作業所!H488)=0,"",SUM(作業所!H488)/1000)</f>
        <v>1</v>
      </c>
      <c r="AI488" s="522" t="str">
        <f>IF(SUM(作業所!I488)=0,"",SUM(作業所!I488)/1000)</f>
        <v/>
      </c>
      <c r="AJ488" s="522" t="str">
        <f>IF(SUM(作業所!K488)=0,"",SUM(作業所!K488)/1000)</f>
        <v/>
      </c>
      <c r="AK488" s="522">
        <f>IF(SUM(作業所!R488)=0,"",SUM(作業所!R488)/1000)</f>
        <v>1</v>
      </c>
      <c r="AL488" s="621" t="str">
        <f>IF(SUM('市受託(公益)'!H488)=0,"",SUM('市受託(公益)'!H488)/1000)</f>
        <v/>
      </c>
      <c r="AM488" s="603"/>
      <c r="AN488" s="174"/>
      <c r="AO488" s="174"/>
      <c r="AP488" s="174"/>
    </row>
    <row r="489" spans="1:42" ht="13.8" hidden="1" outlineLevel="1">
      <c r="A489" s="170"/>
      <c r="B489" s="17"/>
      <c r="C489" s="171"/>
      <c r="D489" s="27" t="s">
        <v>564</v>
      </c>
      <c r="E489" s="47" t="s">
        <v>214</v>
      </c>
      <c r="F489" s="47"/>
      <c r="G489" s="172"/>
      <c r="H489" s="193">
        <v>28810</v>
      </c>
      <c r="I489" s="193">
        <f t="shared" si="14"/>
        <v>28190</v>
      </c>
      <c r="J489" s="193">
        <f t="shared" si="15"/>
        <v>-620</v>
      </c>
      <c r="K489" s="167">
        <f>IF(SUM(法人!H489)=0,"",SUM(法人!H489)/1000)</f>
        <v>2858</v>
      </c>
      <c r="L489" s="168">
        <f>IF(SUM(地域!H489)=0,"",SUM(地域!H489)/1000)</f>
        <v>4102</v>
      </c>
      <c r="M489" s="168">
        <f>IF(SUM(相談!H489)=0,"",SUM(相談!H489)/1000)</f>
        <v>1818</v>
      </c>
      <c r="N489" s="522">
        <f>IF(SUM(相談!I489)=0,"",SUM(相談!I489)/1000)</f>
        <v>1818</v>
      </c>
      <c r="O489" s="522" t="str">
        <f>IF(SUM(相談!M489)=0,"",SUM(相談!M489)/1000)</f>
        <v/>
      </c>
      <c r="P489" s="522" t="str">
        <f>IF(SUM(相談!Q489)=0,"",SUM(相談!Q489)/1000)</f>
        <v/>
      </c>
      <c r="Q489" s="168" t="str">
        <f>IF(SUM(基金!H489)=0,"",SUM(基金!H489)/1000)</f>
        <v/>
      </c>
      <c r="R489" s="168" t="str">
        <f>IF(SUM(善銀!H489)=0,"",SUM(善銀!H489)/1000)</f>
        <v/>
      </c>
      <c r="S489" s="168" t="str">
        <f>IF(SUM(一般募金!H489)=0,"",SUM(一般募金!H489)/1000)</f>
        <v/>
      </c>
      <c r="T489" s="522" t="str">
        <f>IF(SUM(一般募金!I489)=0,"",SUM(一般募金!I489)/1000)</f>
        <v/>
      </c>
      <c r="U489" s="522" t="str">
        <f>IF(SUM(一般募金!K489)=0,"",SUM(一般募金!K489)/1000)</f>
        <v/>
      </c>
      <c r="V489" s="168" t="str">
        <f>IF(SUM(歳末募金!H489)=0,"",SUM(歳末募金!I489)/1000)</f>
        <v/>
      </c>
      <c r="W489" s="168" t="str">
        <f>IF(SUM(センター管理!H489)=0,"",SUM(センター管理!H489)/1000)</f>
        <v/>
      </c>
      <c r="X489" s="522" t="str">
        <f>IF(SUM(センター管理!I489)=0,"",SUM(センター管理!I489)/1000)</f>
        <v/>
      </c>
      <c r="Y489" s="522" t="str">
        <f>IF(SUM(センター管理!L489)=0,"",SUM(センター管理!L489)/1000)</f>
        <v/>
      </c>
      <c r="Z489" s="522" t="e">
        <f>IF(SUM(センター管理!#REF!)=0,"",SUM(センター管理!#REF!)/1000)</f>
        <v>#REF!</v>
      </c>
      <c r="AA489" s="168">
        <f>IF(SUM(居宅!H489)=0,"",SUM(居宅!H489)/1000)</f>
        <v>17554</v>
      </c>
      <c r="AB489" s="522">
        <f>IF(SUM(居宅!I489)=0,"",SUM(居宅!I489)/1000)</f>
        <v>1388</v>
      </c>
      <c r="AC489" s="522">
        <f>IF(SUM(居宅!L489)=0,"",SUM(居宅!L489)/1000)</f>
        <v>6893</v>
      </c>
      <c r="AD489" s="522">
        <f>IF(SUM(居宅!AB489)=0,"",SUM(居宅!AB489)/1000)</f>
        <v>883</v>
      </c>
      <c r="AE489" s="522">
        <f>IF(SUM(居宅!AF489)=0,"",SUM(居宅!AF489)/1000)</f>
        <v>5288</v>
      </c>
      <c r="AF489" s="522">
        <f>IF(SUM(居宅!AP489)=0,"",SUM(居宅!AP489)/1000)</f>
        <v>1198</v>
      </c>
      <c r="AG489" s="522">
        <f>IF(SUM(居宅!AT489)=0,"",SUM(居宅!AT489)/1000)</f>
        <v>1904</v>
      </c>
      <c r="AH489" s="168">
        <f>IF(SUM(作業所!H489)=0,"",SUM(作業所!H489)/1000)</f>
        <v>1858</v>
      </c>
      <c r="AI489" s="522" t="str">
        <f>IF(SUM(作業所!I489)=0,"",SUM(作業所!I489)/1000)</f>
        <v/>
      </c>
      <c r="AJ489" s="522">
        <f>IF(SUM(作業所!K489)=0,"",SUM(作業所!K489)/1000)</f>
        <v>947</v>
      </c>
      <c r="AK489" s="522">
        <f>IF(SUM(作業所!R489)=0,"",SUM(作業所!R489)/1000)</f>
        <v>911</v>
      </c>
      <c r="AL489" s="621" t="str">
        <f>IF(SUM('市受託(公益)'!H489)=0,"",SUM('市受託(公益)'!H489)/1000)</f>
        <v/>
      </c>
      <c r="AM489" s="603" t="str">
        <f>IF(SUM('市受託(公益)'!I489)=0,"",SUM('市受託(公益)'!I489)/1000)</f>
        <v/>
      </c>
      <c r="AN489" s="174" t="str">
        <f>IF(SUM('市受託(公益)'!K489)=0,"",SUM('市受託(公益)'!K489)/1000)</f>
        <v/>
      </c>
      <c r="AO489" s="174" t="str">
        <f>IF(SUM('市受託(公益)'!M489)=0,"",SUM('市受託(公益)'!M489)/1000)</f>
        <v/>
      </c>
      <c r="AP489" s="174" t="e">
        <f>IF(SUM('市受託(公益)'!#REF!)=0,"",SUM('市受託(公益)'!#REF!)/1000)</f>
        <v>#REF!</v>
      </c>
    </row>
    <row r="490" spans="1:42" s="169" customFormat="1" ht="13.8" collapsed="1">
      <c r="A490" s="164"/>
      <c r="B490" s="14" t="s">
        <v>676</v>
      </c>
      <c r="C490" s="15" t="s">
        <v>215</v>
      </c>
      <c r="D490" s="18"/>
      <c r="E490" s="172"/>
      <c r="F490" s="176"/>
      <c r="G490" s="175"/>
      <c r="H490" s="193" t="s">
        <v>914</v>
      </c>
      <c r="I490" s="193" t="str">
        <f t="shared" si="14"/>
        <v/>
      </c>
      <c r="J490" s="193" t="str">
        <f t="shared" si="15"/>
        <v xml:space="preserve"> </v>
      </c>
      <c r="K490" s="167" t="str">
        <f>IF(SUM(法人!H490)=0,"",SUM(法人!H490)/1000)</f>
        <v/>
      </c>
      <c r="L490" s="168" t="str">
        <f>IF(SUM(地域!H490)=0,"",SUM(地域!H490)/1000)</f>
        <v/>
      </c>
      <c r="M490" s="168" t="str">
        <f>IF(SUM(相談!H490)=0,"",SUM(相談!H490)/1000)</f>
        <v/>
      </c>
      <c r="N490" s="522" t="str">
        <f>IF(SUM(相談!I490)=0,"",SUM(相談!I490)/1000)</f>
        <v/>
      </c>
      <c r="O490" s="522" t="str">
        <f>IF(SUM(相談!M490)=0,"",SUM(相談!M490)/1000)</f>
        <v/>
      </c>
      <c r="P490" s="522" t="str">
        <f>IF(SUM(相談!Q490)=0,"",SUM(相談!Q490)/1000)</f>
        <v/>
      </c>
      <c r="Q490" s="168" t="str">
        <f>IF(SUM(基金!H490)=0,"",SUM(基金!H490)/1000)</f>
        <v/>
      </c>
      <c r="R490" s="168" t="str">
        <f>IF(SUM(善銀!H490)=0,"",SUM(善銀!H490)/1000)</f>
        <v/>
      </c>
      <c r="S490" s="168" t="str">
        <f>IF(SUM(一般募金!H490)=0,"",SUM(一般募金!H490)/1000)</f>
        <v/>
      </c>
      <c r="T490" s="522" t="str">
        <f>IF(SUM(一般募金!I490)=0,"",SUM(一般募金!I490)/1000)</f>
        <v/>
      </c>
      <c r="U490" s="522" t="str">
        <f>IF(SUM(一般募金!K490)=0,"",SUM(一般募金!K490)/1000)</f>
        <v/>
      </c>
      <c r="V490" s="168" t="str">
        <f>IF(SUM(歳末募金!H490)=0,"",SUM(歳末募金!I490)/1000)</f>
        <v/>
      </c>
      <c r="W490" s="168" t="str">
        <f>IF(SUM(センター管理!H490)=0,"",SUM(センター管理!H490)/1000)</f>
        <v/>
      </c>
      <c r="X490" s="522" t="str">
        <f>IF(SUM(センター管理!I490)=0,"",SUM(センター管理!I490)/1000)</f>
        <v/>
      </c>
      <c r="Y490" s="522" t="str">
        <f>IF(SUM(センター管理!L490)=0,"",SUM(センター管理!L490)/1000)</f>
        <v/>
      </c>
      <c r="Z490" s="522" t="e">
        <f>IF(SUM(センター管理!#REF!)=0,"",SUM(センター管理!#REF!)/1000)</f>
        <v>#REF!</v>
      </c>
      <c r="AA490" s="168" t="str">
        <f>IF(SUM(居宅!H490)=0,"",SUM(居宅!H490)/1000)</f>
        <v/>
      </c>
      <c r="AB490" s="522" t="str">
        <f>IF(SUM(居宅!I490)=0,"",SUM(居宅!I490)/1000)</f>
        <v/>
      </c>
      <c r="AC490" s="522" t="str">
        <f>IF(SUM(居宅!L490)=0,"",SUM(居宅!L490)/1000)</f>
        <v/>
      </c>
      <c r="AD490" s="522" t="str">
        <f>IF(SUM(居宅!AB490)=0,"",SUM(居宅!AB490)/1000)</f>
        <v/>
      </c>
      <c r="AE490" s="522" t="str">
        <f>IF(SUM(居宅!AF490)=0,"",SUM(居宅!AF490)/1000)</f>
        <v/>
      </c>
      <c r="AF490" s="522" t="str">
        <f>IF(SUM(居宅!AP490)=0,"",SUM(居宅!AP490)/1000)</f>
        <v/>
      </c>
      <c r="AG490" s="522" t="str">
        <f>IF(SUM(居宅!AT490)=0,"",SUM(居宅!AT490)/1000)</f>
        <v/>
      </c>
      <c r="AH490" s="168" t="str">
        <f>IF(SUM(作業所!H490)=0,"",SUM(作業所!H490)/1000)</f>
        <v/>
      </c>
      <c r="AI490" s="522" t="str">
        <f>IF(SUM(作業所!I490)=0,"",SUM(作業所!I490)/1000)</f>
        <v/>
      </c>
      <c r="AJ490" s="522" t="str">
        <f>IF(SUM(作業所!K490)=0,"",SUM(作業所!K490)/1000)</f>
        <v/>
      </c>
      <c r="AK490" s="522" t="str">
        <f>IF(SUM(作業所!R490)=0,"",SUM(作業所!R490)/1000)</f>
        <v/>
      </c>
      <c r="AL490" s="621" t="str">
        <f>IF(SUM('市受託(公益)'!H490)=0,"",SUM('市受託(公益)'!H490)/1000)</f>
        <v/>
      </c>
      <c r="AM490" s="604" t="str">
        <f>IF(SUM('市受託(公益)'!I490)=0,"",SUM('市受託(公益)'!I490)/1000)</f>
        <v/>
      </c>
      <c r="AN490" s="173" t="str">
        <f>IF(SUM('市受託(公益)'!K490)=0,"",SUM('市受託(公益)'!K490)/1000)</f>
        <v/>
      </c>
      <c r="AO490" s="173" t="str">
        <f>IF(SUM('市受託(公益)'!M490)=0,"",SUM('市受託(公益)'!M490)/1000)</f>
        <v/>
      </c>
      <c r="AP490" s="173" t="e">
        <f>IF(SUM('市受託(公益)'!#REF!)=0,"",SUM('市受託(公益)'!#REF!)/1000)</f>
        <v>#REF!</v>
      </c>
    </row>
    <row r="491" spans="1:42" ht="13.8" hidden="1" outlineLevel="1">
      <c r="A491" s="170"/>
      <c r="B491" s="17"/>
      <c r="C491" s="171"/>
      <c r="D491" s="27" t="s">
        <v>196</v>
      </c>
      <c r="E491" s="82" t="s">
        <v>215</v>
      </c>
      <c r="F491" s="48"/>
      <c r="G491" s="172"/>
      <c r="H491" s="193" t="s">
        <v>914</v>
      </c>
      <c r="I491" s="193" t="str">
        <f t="shared" si="14"/>
        <v/>
      </c>
      <c r="J491" s="193" t="str">
        <f t="shared" si="15"/>
        <v xml:space="preserve"> </v>
      </c>
      <c r="K491" s="167" t="str">
        <f>IF(SUM(法人!H491)=0,"",SUM(法人!H491)/1000)</f>
        <v/>
      </c>
      <c r="L491" s="168" t="str">
        <f>IF(SUM(地域!H491)=0,"",SUM(地域!H491)/1000)</f>
        <v/>
      </c>
      <c r="M491" s="168" t="str">
        <f>IF(SUM(相談!H491)=0,"",SUM(相談!H491)/1000)</f>
        <v/>
      </c>
      <c r="N491" s="522" t="str">
        <f>IF(SUM(相談!I491)=0,"",SUM(相談!I491)/1000)</f>
        <v/>
      </c>
      <c r="O491" s="522" t="str">
        <f>IF(SUM(相談!M491)=0,"",SUM(相談!M491)/1000)</f>
        <v/>
      </c>
      <c r="P491" s="522" t="str">
        <f>IF(SUM(相談!Q491)=0,"",SUM(相談!Q491)/1000)</f>
        <v/>
      </c>
      <c r="Q491" s="168" t="str">
        <f>IF(SUM(基金!H491)=0,"",SUM(基金!H491)/1000)</f>
        <v/>
      </c>
      <c r="R491" s="168" t="str">
        <f>IF(SUM(善銀!H491)=0,"",SUM(善銀!H491)/1000)</f>
        <v/>
      </c>
      <c r="S491" s="168" t="str">
        <f>IF(SUM(一般募金!H491)=0,"",SUM(一般募金!H491)/1000)</f>
        <v/>
      </c>
      <c r="T491" s="522" t="str">
        <f>IF(SUM(一般募金!I491)=0,"",SUM(一般募金!I491)/1000)</f>
        <v/>
      </c>
      <c r="U491" s="522" t="str">
        <f>IF(SUM(一般募金!K491)=0,"",SUM(一般募金!K491)/1000)</f>
        <v/>
      </c>
      <c r="V491" s="168" t="str">
        <f>IF(SUM(歳末募金!H491)=0,"",SUM(歳末募金!I491)/1000)</f>
        <v/>
      </c>
      <c r="W491" s="168" t="str">
        <f>IF(SUM(センター管理!H491)=0,"",SUM(センター管理!H491)/1000)</f>
        <v/>
      </c>
      <c r="X491" s="522" t="str">
        <f>IF(SUM(センター管理!I491)=0,"",SUM(センター管理!I491)/1000)</f>
        <v/>
      </c>
      <c r="Y491" s="522" t="str">
        <f>IF(SUM(センター管理!L491)=0,"",SUM(センター管理!L491)/1000)</f>
        <v/>
      </c>
      <c r="Z491" s="522" t="e">
        <f>IF(SUM(センター管理!#REF!)=0,"",SUM(センター管理!#REF!)/1000)</f>
        <v>#REF!</v>
      </c>
      <c r="AA491" s="168" t="str">
        <f>IF(SUM(居宅!H491)=0,"",SUM(居宅!H491)/1000)</f>
        <v/>
      </c>
      <c r="AB491" s="522" t="str">
        <f>IF(SUM(居宅!I491)=0,"",SUM(居宅!I491)/1000)</f>
        <v/>
      </c>
      <c r="AC491" s="522" t="str">
        <f>IF(SUM(居宅!L491)=0,"",SUM(居宅!L491)/1000)</f>
        <v/>
      </c>
      <c r="AD491" s="522" t="str">
        <f>IF(SUM(居宅!AB491)=0,"",SUM(居宅!AB491)/1000)</f>
        <v/>
      </c>
      <c r="AE491" s="522" t="str">
        <f>IF(SUM(居宅!AF491)=0,"",SUM(居宅!AF491)/1000)</f>
        <v/>
      </c>
      <c r="AF491" s="522" t="str">
        <f>IF(SUM(居宅!AP491)=0,"",SUM(居宅!AP491)/1000)</f>
        <v/>
      </c>
      <c r="AG491" s="522" t="str">
        <f>IF(SUM(居宅!AT491)=0,"",SUM(居宅!AT491)/1000)</f>
        <v/>
      </c>
      <c r="AH491" s="168" t="str">
        <f>IF(SUM(作業所!H491)=0,"",SUM(作業所!H491)/1000)</f>
        <v/>
      </c>
      <c r="AI491" s="522" t="str">
        <f>IF(SUM(作業所!I491)=0,"",SUM(作業所!I491)/1000)</f>
        <v/>
      </c>
      <c r="AJ491" s="522" t="str">
        <f>IF(SUM(作業所!K491)=0,"",SUM(作業所!K491)/1000)</f>
        <v/>
      </c>
      <c r="AK491" s="522" t="str">
        <f>IF(SUM(作業所!R491)=0,"",SUM(作業所!R491)/1000)</f>
        <v/>
      </c>
      <c r="AL491" s="621" t="str">
        <f>IF(SUM('市受託(公益)'!H491)=0,"",SUM('市受託(公益)'!H491)/1000)</f>
        <v/>
      </c>
      <c r="AM491" s="603" t="str">
        <f>IF(SUM('市受託(公益)'!I491)=0,"",SUM('市受託(公益)'!I491)/1000)</f>
        <v/>
      </c>
      <c r="AN491" s="174" t="str">
        <f>IF(SUM('市受託(公益)'!K491)=0,"",SUM('市受託(公益)'!K491)/1000)</f>
        <v/>
      </c>
      <c r="AO491" s="174" t="str">
        <f>IF(SUM('市受託(公益)'!M491)=0,"",SUM('市受託(公益)'!M491)/1000)</f>
        <v/>
      </c>
      <c r="AP491" s="174" t="e">
        <f>IF(SUM('市受託(公益)'!#REF!)=0,"",SUM('市受託(公益)'!#REF!)/1000)</f>
        <v>#REF!</v>
      </c>
    </row>
    <row r="492" spans="1:42" s="169" customFormat="1" ht="13.8" collapsed="1">
      <c r="A492" s="164"/>
      <c r="B492" s="14" t="s">
        <v>677</v>
      </c>
      <c r="C492" s="15" t="s">
        <v>216</v>
      </c>
      <c r="D492" s="18"/>
      <c r="E492" s="172"/>
      <c r="F492" s="27"/>
      <c r="G492" s="175"/>
      <c r="H492" s="193" t="s">
        <v>914</v>
      </c>
      <c r="I492" s="193" t="str">
        <f t="shared" si="14"/>
        <v/>
      </c>
      <c r="J492" s="193" t="str">
        <f t="shared" si="15"/>
        <v xml:space="preserve"> </v>
      </c>
      <c r="K492" s="167" t="str">
        <f>IF(SUM(法人!H492)=0,"",SUM(法人!H492)/1000)</f>
        <v/>
      </c>
      <c r="L492" s="168" t="str">
        <f>IF(SUM(地域!H492)=0,"",SUM(地域!H492)/1000)</f>
        <v/>
      </c>
      <c r="M492" s="168" t="str">
        <f>IF(SUM(相談!H492)=0,"",SUM(相談!H492)/1000)</f>
        <v/>
      </c>
      <c r="N492" s="522" t="str">
        <f>IF(SUM(相談!I492)=0,"",SUM(相談!I492)/1000)</f>
        <v/>
      </c>
      <c r="O492" s="522" t="str">
        <f>IF(SUM(相談!M492)=0,"",SUM(相談!M492)/1000)</f>
        <v/>
      </c>
      <c r="P492" s="522" t="str">
        <f>IF(SUM(相談!Q492)=0,"",SUM(相談!Q492)/1000)</f>
        <v/>
      </c>
      <c r="Q492" s="168" t="str">
        <f>IF(SUM(基金!H492)=0,"",SUM(基金!H492)/1000)</f>
        <v/>
      </c>
      <c r="R492" s="168" t="str">
        <f>IF(SUM(善銀!H492)=0,"",SUM(善銀!H492)/1000)</f>
        <v/>
      </c>
      <c r="S492" s="168" t="str">
        <f>IF(SUM(一般募金!H492)=0,"",SUM(一般募金!H492)/1000)</f>
        <v/>
      </c>
      <c r="T492" s="522" t="str">
        <f>IF(SUM(一般募金!I492)=0,"",SUM(一般募金!I492)/1000)</f>
        <v/>
      </c>
      <c r="U492" s="522" t="str">
        <f>IF(SUM(一般募金!K492)=0,"",SUM(一般募金!K492)/1000)</f>
        <v/>
      </c>
      <c r="V492" s="168" t="str">
        <f>IF(SUM(歳末募金!H492)=0,"",SUM(歳末募金!I492)/1000)</f>
        <v/>
      </c>
      <c r="W492" s="168" t="str">
        <f>IF(SUM(センター管理!H492)=0,"",SUM(センター管理!H492)/1000)</f>
        <v/>
      </c>
      <c r="X492" s="522" t="str">
        <f>IF(SUM(センター管理!I492)=0,"",SUM(センター管理!I492)/1000)</f>
        <v/>
      </c>
      <c r="Y492" s="522" t="str">
        <f>IF(SUM(センター管理!L492)=0,"",SUM(センター管理!L492)/1000)</f>
        <v/>
      </c>
      <c r="Z492" s="522" t="e">
        <f>IF(SUM(センター管理!#REF!)=0,"",SUM(センター管理!#REF!)/1000)</f>
        <v>#REF!</v>
      </c>
      <c r="AA492" s="168" t="str">
        <f>IF(SUM(居宅!H492)=0,"",SUM(居宅!H492)/1000)</f>
        <v/>
      </c>
      <c r="AB492" s="522" t="str">
        <f>IF(SUM(居宅!I492)=0,"",SUM(居宅!I492)/1000)</f>
        <v/>
      </c>
      <c r="AC492" s="522" t="str">
        <f>IF(SUM(居宅!L492)=0,"",SUM(居宅!L492)/1000)</f>
        <v/>
      </c>
      <c r="AD492" s="522" t="str">
        <f>IF(SUM(居宅!AB492)=0,"",SUM(居宅!AB492)/1000)</f>
        <v/>
      </c>
      <c r="AE492" s="522" t="str">
        <f>IF(SUM(居宅!AF492)=0,"",SUM(居宅!AF492)/1000)</f>
        <v/>
      </c>
      <c r="AF492" s="522" t="str">
        <f>IF(SUM(居宅!AP492)=0,"",SUM(居宅!AP492)/1000)</f>
        <v/>
      </c>
      <c r="AG492" s="522" t="str">
        <f>IF(SUM(居宅!AT492)=0,"",SUM(居宅!AT492)/1000)</f>
        <v/>
      </c>
      <c r="AH492" s="168" t="str">
        <f>IF(SUM(作業所!H492)=0,"",SUM(作業所!H492)/1000)</f>
        <v/>
      </c>
      <c r="AI492" s="522" t="str">
        <f>IF(SUM(作業所!I492)=0,"",SUM(作業所!I492)/1000)</f>
        <v/>
      </c>
      <c r="AJ492" s="522" t="str">
        <f>IF(SUM(作業所!K492)=0,"",SUM(作業所!K492)/1000)</f>
        <v/>
      </c>
      <c r="AK492" s="522" t="str">
        <f>IF(SUM(作業所!R492)=0,"",SUM(作業所!R492)/1000)</f>
        <v/>
      </c>
      <c r="AL492" s="621" t="str">
        <f>IF(SUM('市受託(公益)'!H492)=0,"",SUM('市受託(公益)'!H492)/1000)</f>
        <v/>
      </c>
      <c r="AM492" s="604" t="str">
        <f>IF(SUM('市受託(公益)'!I492)=0,"",SUM('市受託(公益)'!I492)/1000)</f>
        <v/>
      </c>
      <c r="AN492" s="173" t="str">
        <f>IF(SUM('市受託(公益)'!K492)=0,"",SUM('市受託(公益)'!K492)/1000)</f>
        <v/>
      </c>
      <c r="AO492" s="173" t="str">
        <f>IF(SUM('市受託(公益)'!M492)=0,"",SUM('市受託(公益)'!M492)/1000)</f>
        <v/>
      </c>
      <c r="AP492" s="173" t="e">
        <f>IF(SUM('市受託(公益)'!#REF!)=0,"",SUM('市受託(公益)'!#REF!)/1000)</f>
        <v>#REF!</v>
      </c>
    </row>
    <row r="493" spans="1:42" ht="13.8" hidden="1" outlineLevel="1">
      <c r="A493" s="170"/>
      <c r="B493" s="17"/>
      <c r="C493" s="171"/>
      <c r="D493" s="27" t="s">
        <v>678</v>
      </c>
      <c r="E493" s="82" t="s">
        <v>216</v>
      </c>
      <c r="F493" s="48"/>
      <c r="G493" s="172"/>
      <c r="H493" s="193" t="s">
        <v>914</v>
      </c>
      <c r="I493" s="193" t="str">
        <f t="shared" si="14"/>
        <v/>
      </c>
      <c r="J493" s="193" t="str">
        <f t="shared" si="15"/>
        <v xml:space="preserve"> </v>
      </c>
      <c r="K493" s="167" t="str">
        <f>IF(SUM(法人!H493)=0,"",SUM(法人!H493)/1000)</f>
        <v/>
      </c>
      <c r="L493" s="168" t="str">
        <f>IF(SUM(地域!H493)=0,"",SUM(地域!H493)/1000)</f>
        <v/>
      </c>
      <c r="M493" s="168" t="str">
        <f>IF(SUM(相談!H493)=0,"",SUM(相談!H493)/1000)</f>
        <v/>
      </c>
      <c r="N493" s="522" t="str">
        <f>IF(SUM(相談!I493)=0,"",SUM(相談!I493)/1000)</f>
        <v/>
      </c>
      <c r="O493" s="522" t="str">
        <f>IF(SUM(相談!M493)=0,"",SUM(相談!M493)/1000)</f>
        <v/>
      </c>
      <c r="P493" s="522" t="str">
        <f>IF(SUM(相談!Q493)=0,"",SUM(相談!Q493)/1000)</f>
        <v/>
      </c>
      <c r="Q493" s="168" t="str">
        <f>IF(SUM(基金!H493)=0,"",SUM(基金!H493)/1000)</f>
        <v/>
      </c>
      <c r="R493" s="168" t="str">
        <f>IF(SUM(善銀!H493)=0,"",SUM(善銀!H493)/1000)</f>
        <v/>
      </c>
      <c r="S493" s="168" t="str">
        <f>IF(SUM(一般募金!H493)=0,"",SUM(一般募金!H493)/1000)</f>
        <v/>
      </c>
      <c r="T493" s="522" t="str">
        <f>IF(SUM(一般募金!I493)=0,"",SUM(一般募金!I493)/1000)</f>
        <v/>
      </c>
      <c r="U493" s="522" t="str">
        <f>IF(SUM(一般募金!K493)=0,"",SUM(一般募金!K493)/1000)</f>
        <v/>
      </c>
      <c r="V493" s="168" t="str">
        <f>IF(SUM(歳末募金!H493)=0,"",SUM(歳末募金!I493)/1000)</f>
        <v/>
      </c>
      <c r="W493" s="168" t="str">
        <f>IF(SUM(センター管理!H493)=0,"",SUM(センター管理!H493)/1000)</f>
        <v/>
      </c>
      <c r="X493" s="522" t="str">
        <f>IF(SUM(センター管理!I493)=0,"",SUM(センター管理!I493)/1000)</f>
        <v/>
      </c>
      <c r="Y493" s="522" t="str">
        <f>IF(SUM(センター管理!L493)=0,"",SUM(センター管理!L493)/1000)</f>
        <v/>
      </c>
      <c r="Z493" s="522" t="e">
        <f>IF(SUM(センター管理!#REF!)=0,"",SUM(センター管理!#REF!)/1000)</f>
        <v>#REF!</v>
      </c>
      <c r="AA493" s="168" t="str">
        <f>IF(SUM(居宅!H493)=0,"",SUM(居宅!H493)/1000)</f>
        <v/>
      </c>
      <c r="AB493" s="522" t="str">
        <f>IF(SUM(居宅!I493)=0,"",SUM(居宅!I493)/1000)</f>
        <v/>
      </c>
      <c r="AC493" s="522" t="str">
        <f>IF(SUM(居宅!L493)=0,"",SUM(居宅!L493)/1000)</f>
        <v/>
      </c>
      <c r="AD493" s="522" t="str">
        <f>IF(SUM(居宅!AB493)=0,"",SUM(居宅!AB493)/1000)</f>
        <v/>
      </c>
      <c r="AE493" s="522" t="str">
        <f>IF(SUM(居宅!AF493)=0,"",SUM(居宅!AF493)/1000)</f>
        <v/>
      </c>
      <c r="AF493" s="522" t="str">
        <f>IF(SUM(居宅!AP493)=0,"",SUM(居宅!AP493)/1000)</f>
        <v/>
      </c>
      <c r="AG493" s="522" t="str">
        <f>IF(SUM(居宅!AT493)=0,"",SUM(居宅!AT493)/1000)</f>
        <v/>
      </c>
      <c r="AH493" s="168" t="str">
        <f>IF(SUM(作業所!H493)=0,"",SUM(作業所!H493)/1000)</f>
        <v/>
      </c>
      <c r="AI493" s="522" t="str">
        <f>IF(SUM(作業所!I493)=0,"",SUM(作業所!I493)/1000)</f>
        <v/>
      </c>
      <c r="AJ493" s="522" t="str">
        <f>IF(SUM(作業所!K493)=0,"",SUM(作業所!K493)/1000)</f>
        <v/>
      </c>
      <c r="AK493" s="522" t="str">
        <f>IF(SUM(作業所!R493)=0,"",SUM(作業所!R493)/1000)</f>
        <v/>
      </c>
      <c r="AL493" s="621" t="str">
        <f>IF(SUM('市受託(公益)'!H493)=0,"",SUM('市受託(公益)'!H493)/1000)</f>
        <v/>
      </c>
      <c r="AM493" s="603" t="str">
        <f>IF(SUM('市受託(公益)'!I493)=0,"",SUM('市受託(公益)'!I493)/1000)</f>
        <v/>
      </c>
      <c r="AN493" s="174" t="str">
        <f>IF(SUM('市受託(公益)'!K493)=0,"",SUM('市受託(公益)'!K493)/1000)</f>
        <v/>
      </c>
      <c r="AO493" s="174" t="str">
        <f>IF(SUM('市受託(公益)'!M493)=0,"",SUM('市受託(公益)'!M493)/1000)</f>
        <v/>
      </c>
      <c r="AP493" s="174" t="e">
        <f>IF(SUM('市受託(公益)'!#REF!)=0,"",SUM('市受託(公益)'!#REF!)/1000)</f>
        <v>#REF!</v>
      </c>
    </row>
    <row r="494" spans="1:42" s="169" customFormat="1" ht="13.8" collapsed="1">
      <c r="A494" s="164"/>
      <c r="B494" s="14" t="s">
        <v>679</v>
      </c>
      <c r="C494" s="15" t="s">
        <v>217</v>
      </c>
      <c r="D494" s="18"/>
      <c r="E494" s="172"/>
      <c r="F494" s="27"/>
      <c r="G494" s="175"/>
      <c r="H494" s="193" t="s">
        <v>914</v>
      </c>
      <c r="I494" s="193" t="str">
        <f t="shared" si="14"/>
        <v/>
      </c>
      <c r="J494" s="193" t="str">
        <f t="shared" si="15"/>
        <v xml:space="preserve"> </v>
      </c>
      <c r="K494" s="167" t="str">
        <f>IF(SUM(法人!H494)=0,"",SUM(法人!H494)/1000)</f>
        <v/>
      </c>
      <c r="L494" s="168" t="str">
        <f>IF(SUM(地域!H494)=0,"",SUM(地域!H494)/1000)</f>
        <v/>
      </c>
      <c r="M494" s="168" t="str">
        <f>IF(SUM(相談!H494)=0,"",SUM(相談!H494)/1000)</f>
        <v/>
      </c>
      <c r="N494" s="522" t="str">
        <f>IF(SUM(相談!I494)=0,"",SUM(相談!I494)/1000)</f>
        <v/>
      </c>
      <c r="O494" s="522" t="str">
        <f>IF(SUM(相談!M494)=0,"",SUM(相談!M494)/1000)</f>
        <v/>
      </c>
      <c r="P494" s="522" t="str">
        <f>IF(SUM(相談!Q494)=0,"",SUM(相談!Q494)/1000)</f>
        <v/>
      </c>
      <c r="Q494" s="168" t="str">
        <f>IF(SUM(基金!H494)=0,"",SUM(基金!H494)/1000)</f>
        <v/>
      </c>
      <c r="R494" s="168" t="str">
        <f>IF(SUM(善銀!H494)=0,"",SUM(善銀!H494)/1000)</f>
        <v/>
      </c>
      <c r="S494" s="168" t="str">
        <f>IF(SUM(一般募金!H494)=0,"",SUM(一般募金!H494)/1000)</f>
        <v/>
      </c>
      <c r="T494" s="522" t="str">
        <f>IF(SUM(一般募金!I494)=0,"",SUM(一般募金!I494)/1000)</f>
        <v/>
      </c>
      <c r="U494" s="522" t="str">
        <f>IF(SUM(一般募金!K494)=0,"",SUM(一般募金!K494)/1000)</f>
        <v/>
      </c>
      <c r="V494" s="168" t="str">
        <f>IF(SUM(歳末募金!H494)=0,"",SUM(歳末募金!I494)/1000)</f>
        <v/>
      </c>
      <c r="W494" s="168" t="str">
        <f>IF(SUM(センター管理!H494)=0,"",SUM(センター管理!H494)/1000)</f>
        <v/>
      </c>
      <c r="X494" s="522" t="str">
        <f>IF(SUM(センター管理!I494)=0,"",SUM(センター管理!I494)/1000)</f>
        <v/>
      </c>
      <c r="Y494" s="522" t="str">
        <f>IF(SUM(センター管理!L494)=0,"",SUM(センター管理!L494)/1000)</f>
        <v/>
      </c>
      <c r="Z494" s="522" t="e">
        <f>IF(SUM(センター管理!#REF!)=0,"",SUM(センター管理!#REF!)/1000)</f>
        <v>#REF!</v>
      </c>
      <c r="AA494" s="168" t="str">
        <f>IF(SUM(居宅!H494)=0,"",SUM(居宅!H494)/1000)</f>
        <v/>
      </c>
      <c r="AB494" s="522" t="str">
        <f>IF(SUM(居宅!I494)=0,"",SUM(居宅!I494)/1000)</f>
        <v/>
      </c>
      <c r="AC494" s="522" t="str">
        <f>IF(SUM(居宅!L494)=0,"",SUM(居宅!L494)/1000)</f>
        <v/>
      </c>
      <c r="AD494" s="522" t="str">
        <f>IF(SUM(居宅!AB494)=0,"",SUM(居宅!AB494)/1000)</f>
        <v/>
      </c>
      <c r="AE494" s="522" t="str">
        <f>IF(SUM(居宅!AF494)=0,"",SUM(居宅!AF494)/1000)</f>
        <v/>
      </c>
      <c r="AF494" s="522" t="str">
        <f>IF(SUM(居宅!AP494)=0,"",SUM(居宅!AP494)/1000)</f>
        <v/>
      </c>
      <c r="AG494" s="522" t="str">
        <f>IF(SUM(居宅!AT494)=0,"",SUM(居宅!AT494)/1000)</f>
        <v/>
      </c>
      <c r="AH494" s="168" t="str">
        <f>IF(SUM(作業所!H494)=0,"",SUM(作業所!H494)/1000)</f>
        <v/>
      </c>
      <c r="AI494" s="522" t="str">
        <f>IF(SUM(作業所!I494)=0,"",SUM(作業所!I494)/1000)</f>
        <v/>
      </c>
      <c r="AJ494" s="522" t="str">
        <f>IF(SUM(作業所!K494)=0,"",SUM(作業所!K494)/1000)</f>
        <v/>
      </c>
      <c r="AK494" s="522" t="str">
        <f>IF(SUM(作業所!R494)=0,"",SUM(作業所!R494)/1000)</f>
        <v/>
      </c>
      <c r="AL494" s="621" t="str">
        <f>IF(SUM('市受託(公益)'!H494)=0,"",SUM('市受託(公益)'!H494)/1000)</f>
        <v/>
      </c>
      <c r="AM494" s="604" t="str">
        <f>IF(SUM('市受託(公益)'!I494)=0,"",SUM('市受託(公益)'!I494)/1000)</f>
        <v/>
      </c>
      <c r="AN494" s="173" t="str">
        <f>IF(SUM('市受託(公益)'!K494)=0,"",SUM('市受託(公益)'!K494)/1000)</f>
        <v/>
      </c>
      <c r="AO494" s="173" t="str">
        <f>IF(SUM('市受託(公益)'!M494)=0,"",SUM('市受託(公益)'!M494)/1000)</f>
        <v/>
      </c>
      <c r="AP494" s="173" t="e">
        <f>IF(SUM('市受託(公益)'!#REF!)=0,"",SUM('市受託(公益)'!#REF!)/1000)</f>
        <v>#REF!</v>
      </c>
    </row>
    <row r="495" spans="1:42" ht="13.8" hidden="1" outlineLevel="1">
      <c r="A495" s="170"/>
      <c r="B495" s="17"/>
      <c r="C495" s="171"/>
      <c r="D495" s="27" t="s">
        <v>680</v>
      </c>
      <c r="E495" s="82" t="s">
        <v>217</v>
      </c>
      <c r="F495" s="48"/>
      <c r="G495" s="172"/>
      <c r="H495" s="193" t="s">
        <v>914</v>
      </c>
      <c r="I495" s="193" t="str">
        <f t="shared" si="14"/>
        <v/>
      </c>
      <c r="J495" s="193" t="str">
        <f t="shared" si="15"/>
        <v xml:space="preserve"> </v>
      </c>
      <c r="K495" s="167" t="str">
        <f>IF(SUM(法人!H495)=0,"",SUM(法人!H495)/1000)</f>
        <v/>
      </c>
      <c r="L495" s="168" t="str">
        <f>IF(SUM(地域!H495)=0,"",SUM(地域!H495)/1000)</f>
        <v/>
      </c>
      <c r="M495" s="168" t="str">
        <f>IF(SUM(相談!H495)=0,"",SUM(相談!H495)/1000)</f>
        <v/>
      </c>
      <c r="N495" s="522" t="str">
        <f>IF(SUM(相談!I495)=0,"",SUM(相談!I495)/1000)</f>
        <v/>
      </c>
      <c r="O495" s="522" t="str">
        <f>IF(SUM(相談!M495)=0,"",SUM(相談!M495)/1000)</f>
        <v/>
      </c>
      <c r="P495" s="522" t="str">
        <f>IF(SUM(相談!Q495)=0,"",SUM(相談!Q495)/1000)</f>
        <v/>
      </c>
      <c r="Q495" s="168" t="str">
        <f>IF(SUM(基金!H495)=0,"",SUM(基金!H495)/1000)</f>
        <v/>
      </c>
      <c r="R495" s="168" t="str">
        <f>IF(SUM(善銀!H495)=0,"",SUM(善銀!H495)/1000)</f>
        <v/>
      </c>
      <c r="S495" s="168" t="str">
        <f>IF(SUM(一般募金!H495)=0,"",SUM(一般募金!H495)/1000)</f>
        <v/>
      </c>
      <c r="T495" s="522" t="str">
        <f>IF(SUM(一般募金!I495)=0,"",SUM(一般募金!I495)/1000)</f>
        <v/>
      </c>
      <c r="U495" s="522" t="str">
        <f>IF(SUM(一般募金!K495)=0,"",SUM(一般募金!K495)/1000)</f>
        <v/>
      </c>
      <c r="V495" s="168" t="str">
        <f>IF(SUM(歳末募金!H495)=0,"",SUM(歳末募金!I495)/1000)</f>
        <v/>
      </c>
      <c r="W495" s="168" t="str">
        <f>IF(SUM(センター管理!H495)=0,"",SUM(センター管理!H495)/1000)</f>
        <v/>
      </c>
      <c r="X495" s="522" t="str">
        <f>IF(SUM(センター管理!I495)=0,"",SUM(センター管理!I495)/1000)</f>
        <v/>
      </c>
      <c r="Y495" s="522" t="str">
        <f>IF(SUM(センター管理!L495)=0,"",SUM(センター管理!L495)/1000)</f>
        <v/>
      </c>
      <c r="Z495" s="522" t="e">
        <f>IF(SUM(センター管理!#REF!)=0,"",SUM(センター管理!#REF!)/1000)</f>
        <v>#REF!</v>
      </c>
      <c r="AA495" s="168" t="str">
        <f>IF(SUM(居宅!H495)=0,"",SUM(居宅!H495)/1000)</f>
        <v/>
      </c>
      <c r="AB495" s="522" t="str">
        <f>IF(SUM(居宅!I495)=0,"",SUM(居宅!I495)/1000)</f>
        <v/>
      </c>
      <c r="AC495" s="522" t="str">
        <f>IF(SUM(居宅!L495)=0,"",SUM(居宅!L495)/1000)</f>
        <v/>
      </c>
      <c r="AD495" s="522" t="str">
        <f>IF(SUM(居宅!AB495)=0,"",SUM(居宅!AB495)/1000)</f>
        <v/>
      </c>
      <c r="AE495" s="522" t="str">
        <f>IF(SUM(居宅!AF495)=0,"",SUM(居宅!AF495)/1000)</f>
        <v/>
      </c>
      <c r="AF495" s="522" t="str">
        <f>IF(SUM(居宅!AP495)=0,"",SUM(居宅!AP495)/1000)</f>
        <v/>
      </c>
      <c r="AG495" s="522" t="str">
        <f>IF(SUM(居宅!AT495)=0,"",SUM(居宅!AT495)/1000)</f>
        <v/>
      </c>
      <c r="AH495" s="168" t="str">
        <f>IF(SUM(作業所!H495)=0,"",SUM(作業所!H495)/1000)</f>
        <v/>
      </c>
      <c r="AI495" s="522" t="str">
        <f>IF(SUM(作業所!I495)=0,"",SUM(作業所!I495)/1000)</f>
        <v/>
      </c>
      <c r="AJ495" s="522" t="str">
        <f>IF(SUM(作業所!K495)=0,"",SUM(作業所!K495)/1000)</f>
        <v/>
      </c>
      <c r="AK495" s="522" t="str">
        <f>IF(SUM(作業所!R495)=0,"",SUM(作業所!R495)/1000)</f>
        <v/>
      </c>
      <c r="AL495" s="621" t="str">
        <f>IF(SUM('市受託(公益)'!H495)=0,"",SUM('市受託(公益)'!H495)/1000)</f>
        <v/>
      </c>
      <c r="AM495" s="603" t="str">
        <f>IF(SUM('市受託(公益)'!I495)=0,"",SUM('市受託(公益)'!I495)/1000)</f>
        <v/>
      </c>
      <c r="AN495" s="174" t="str">
        <f>IF(SUM('市受託(公益)'!K495)=0,"",SUM('市受託(公益)'!K495)/1000)</f>
        <v/>
      </c>
      <c r="AO495" s="174" t="str">
        <f>IF(SUM('市受託(公益)'!M495)=0,"",SUM('市受託(公益)'!M495)/1000)</f>
        <v/>
      </c>
      <c r="AP495" s="174" t="e">
        <f>IF(SUM('市受託(公益)'!#REF!)=0,"",SUM('市受託(公益)'!#REF!)/1000)</f>
        <v>#REF!</v>
      </c>
    </row>
    <row r="496" spans="1:42" s="169" customFormat="1" ht="13.8" collapsed="1">
      <c r="A496" s="164"/>
      <c r="B496" s="14" t="s">
        <v>681</v>
      </c>
      <c r="C496" s="15" t="s">
        <v>218</v>
      </c>
      <c r="D496" s="18"/>
      <c r="E496" s="172"/>
      <c r="F496" s="176"/>
      <c r="G496" s="175"/>
      <c r="H496" s="193" t="s">
        <v>914</v>
      </c>
      <c r="I496" s="193" t="str">
        <f t="shared" si="14"/>
        <v/>
      </c>
      <c r="J496" s="193" t="str">
        <f t="shared" si="15"/>
        <v xml:space="preserve"> </v>
      </c>
      <c r="K496" s="167" t="str">
        <f>IF(SUM(法人!H496)=0,"",SUM(法人!H496)/1000)</f>
        <v/>
      </c>
      <c r="L496" s="168" t="str">
        <f>IF(SUM(地域!H496)=0,"",SUM(地域!H496)/1000)</f>
        <v/>
      </c>
      <c r="M496" s="168" t="str">
        <f>IF(SUM(相談!H496)=0,"",SUM(相談!H496)/1000)</f>
        <v/>
      </c>
      <c r="N496" s="522" t="str">
        <f>IF(SUM(相談!I496)=0,"",SUM(相談!I496)/1000)</f>
        <v/>
      </c>
      <c r="O496" s="522" t="str">
        <f>IF(SUM(相談!M496)=0,"",SUM(相談!M496)/1000)</f>
        <v/>
      </c>
      <c r="P496" s="522" t="str">
        <f>IF(SUM(相談!Q496)=0,"",SUM(相談!Q496)/1000)</f>
        <v/>
      </c>
      <c r="Q496" s="168" t="str">
        <f>IF(SUM(基金!H496)=0,"",SUM(基金!H496)/1000)</f>
        <v/>
      </c>
      <c r="R496" s="168" t="str">
        <f>IF(SUM(善銀!H496)=0,"",SUM(善銀!H496)/1000)</f>
        <v/>
      </c>
      <c r="S496" s="168" t="str">
        <f>IF(SUM(一般募金!H496)=0,"",SUM(一般募金!H496)/1000)</f>
        <v/>
      </c>
      <c r="T496" s="522" t="str">
        <f>IF(SUM(一般募金!I496)=0,"",SUM(一般募金!I496)/1000)</f>
        <v/>
      </c>
      <c r="U496" s="522" t="str">
        <f>IF(SUM(一般募金!K496)=0,"",SUM(一般募金!K496)/1000)</f>
        <v/>
      </c>
      <c r="V496" s="168" t="str">
        <f>IF(SUM(歳末募金!H496)=0,"",SUM(歳末募金!I496)/1000)</f>
        <v/>
      </c>
      <c r="W496" s="168" t="str">
        <f>IF(SUM(センター管理!H496)=0,"",SUM(センター管理!H496)/1000)</f>
        <v/>
      </c>
      <c r="X496" s="522" t="str">
        <f>IF(SUM(センター管理!I496)=0,"",SUM(センター管理!I496)/1000)</f>
        <v/>
      </c>
      <c r="Y496" s="522" t="str">
        <f>IF(SUM(センター管理!L496)=0,"",SUM(センター管理!L496)/1000)</f>
        <v/>
      </c>
      <c r="Z496" s="522" t="e">
        <f>IF(SUM(センター管理!#REF!)=0,"",SUM(センター管理!#REF!)/1000)</f>
        <v>#REF!</v>
      </c>
      <c r="AA496" s="168" t="str">
        <f>IF(SUM(居宅!H496)=0,"",SUM(居宅!H496)/1000)</f>
        <v/>
      </c>
      <c r="AB496" s="522" t="str">
        <f>IF(SUM(居宅!I496)=0,"",SUM(居宅!I496)/1000)</f>
        <v/>
      </c>
      <c r="AC496" s="522" t="str">
        <f>IF(SUM(居宅!L496)=0,"",SUM(居宅!L496)/1000)</f>
        <v/>
      </c>
      <c r="AD496" s="522" t="str">
        <f>IF(SUM(居宅!AB496)=0,"",SUM(居宅!AB496)/1000)</f>
        <v/>
      </c>
      <c r="AE496" s="522" t="str">
        <f>IF(SUM(居宅!AF496)=0,"",SUM(居宅!AF496)/1000)</f>
        <v/>
      </c>
      <c r="AF496" s="522" t="str">
        <f>IF(SUM(居宅!AP496)=0,"",SUM(居宅!AP496)/1000)</f>
        <v/>
      </c>
      <c r="AG496" s="522" t="str">
        <f>IF(SUM(居宅!AT496)=0,"",SUM(居宅!AT496)/1000)</f>
        <v/>
      </c>
      <c r="AH496" s="168" t="str">
        <f>IF(SUM(作業所!H496)=0,"",SUM(作業所!H496)/1000)</f>
        <v/>
      </c>
      <c r="AI496" s="522" t="str">
        <f>IF(SUM(作業所!I496)=0,"",SUM(作業所!I496)/1000)</f>
        <v/>
      </c>
      <c r="AJ496" s="522" t="str">
        <f>IF(SUM(作業所!K496)=0,"",SUM(作業所!K496)/1000)</f>
        <v/>
      </c>
      <c r="AK496" s="522" t="str">
        <f>IF(SUM(作業所!R496)=0,"",SUM(作業所!R496)/1000)</f>
        <v/>
      </c>
      <c r="AL496" s="621" t="str">
        <f>IF(SUM('市受託(公益)'!H496)=0,"",SUM('市受託(公益)'!H496)/1000)</f>
        <v/>
      </c>
      <c r="AM496" s="604" t="str">
        <f>IF(SUM('市受託(公益)'!I496)=0,"",SUM('市受託(公益)'!I496)/1000)</f>
        <v/>
      </c>
      <c r="AN496" s="173" t="str">
        <f>IF(SUM('市受託(公益)'!K496)=0,"",SUM('市受託(公益)'!K496)/1000)</f>
        <v/>
      </c>
      <c r="AO496" s="173" t="str">
        <f>IF(SUM('市受託(公益)'!M496)=0,"",SUM('市受託(公益)'!M496)/1000)</f>
        <v/>
      </c>
      <c r="AP496" s="173" t="e">
        <f>IF(SUM('市受託(公益)'!#REF!)=0,"",SUM('市受託(公益)'!#REF!)/1000)</f>
        <v>#REF!</v>
      </c>
    </row>
    <row r="497" spans="1:42" ht="13.8" hidden="1" outlineLevel="1">
      <c r="A497" s="170"/>
      <c r="B497" s="17"/>
      <c r="C497" s="171"/>
      <c r="D497" s="27" t="s">
        <v>682</v>
      </c>
      <c r="E497" s="82" t="s">
        <v>218</v>
      </c>
      <c r="F497" s="48"/>
      <c r="G497" s="172"/>
      <c r="H497" s="193" t="s">
        <v>914</v>
      </c>
      <c r="I497" s="193" t="str">
        <f t="shared" si="14"/>
        <v/>
      </c>
      <c r="J497" s="193" t="str">
        <f t="shared" si="15"/>
        <v xml:space="preserve"> </v>
      </c>
      <c r="K497" s="167" t="str">
        <f>IF(SUM(法人!H497)=0,"",SUM(法人!H497)/1000)</f>
        <v/>
      </c>
      <c r="L497" s="168" t="str">
        <f>IF(SUM(地域!H497)=0,"",SUM(地域!H497)/1000)</f>
        <v/>
      </c>
      <c r="M497" s="168" t="str">
        <f>IF(SUM(相談!H497)=0,"",SUM(相談!H497)/1000)</f>
        <v/>
      </c>
      <c r="N497" s="522" t="str">
        <f>IF(SUM(相談!I497)=0,"",SUM(相談!I497)/1000)</f>
        <v/>
      </c>
      <c r="O497" s="522" t="str">
        <f>IF(SUM(相談!M497)=0,"",SUM(相談!M497)/1000)</f>
        <v/>
      </c>
      <c r="P497" s="522" t="str">
        <f>IF(SUM(相談!Q497)=0,"",SUM(相談!Q497)/1000)</f>
        <v/>
      </c>
      <c r="Q497" s="168" t="str">
        <f>IF(SUM(基金!H497)=0,"",SUM(基金!H497)/1000)</f>
        <v/>
      </c>
      <c r="R497" s="168" t="str">
        <f>IF(SUM(善銀!H497)=0,"",SUM(善銀!H497)/1000)</f>
        <v/>
      </c>
      <c r="S497" s="168" t="str">
        <f>IF(SUM(一般募金!H497)=0,"",SUM(一般募金!H497)/1000)</f>
        <v/>
      </c>
      <c r="T497" s="522" t="str">
        <f>IF(SUM(一般募金!I497)=0,"",SUM(一般募金!I497)/1000)</f>
        <v/>
      </c>
      <c r="U497" s="522" t="str">
        <f>IF(SUM(一般募金!K497)=0,"",SUM(一般募金!K497)/1000)</f>
        <v/>
      </c>
      <c r="V497" s="168" t="str">
        <f>IF(SUM(歳末募金!H497)=0,"",SUM(歳末募金!I497)/1000)</f>
        <v/>
      </c>
      <c r="W497" s="168" t="str">
        <f>IF(SUM(センター管理!H497)=0,"",SUM(センター管理!H497)/1000)</f>
        <v/>
      </c>
      <c r="X497" s="522" t="str">
        <f>IF(SUM(センター管理!I497)=0,"",SUM(センター管理!I497)/1000)</f>
        <v/>
      </c>
      <c r="Y497" s="522" t="str">
        <f>IF(SUM(センター管理!L497)=0,"",SUM(センター管理!L497)/1000)</f>
        <v/>
      </c>
      <c r="Z497" s="522" t="e">
        <f>IF(SUM(センター管理!#REF!)=0,"",SUM(センター管理!#REF!)/1000)</f>
        <v>#REF!</v>
      </c>
      <c r="AA497" s="168" t="str">
        <f>IF(SUM(居宅!H497)=0,"",SUM(居宅!H497)/1000)</f>
        <v/>
      </c>
      <c r="AB497" s="522" t="str">
        <f>IF(SUM(居宅!I497)=0,"",SUM(居宅!I497)/1000)</f>
        <v/>
      </c>
      <c r="AC497" s="522" t="str">
        <f>IF(SUM(居宅!L497)=0,"",SUM(居宅!L497)/1000)</f>
        <v/>
      </c>
      <c r="AD497" s="522" t="str">
        <f>IF(SUM(居宅!AB497)=0,"",SUM(居宅!AB497)/1000)</f>
        <v/>
      </c>
      <c r="AE497" s="522" t="str">
        <f>IF(SUM(居宅!AF497)=0,"",SUM(居宅!AF497)/1000)</f>
        <v/>
      </c>
      <c r="AF497" s="522" t="str">
        <f>IF(SUM(居宅!AP497)=0,"",SUM(居宅!AP497)/1000)</f>
        <v/>
      </c>
      <c r="AG497" s="522" t="str">
        <f>IF(SUM(居宅!AT497)=0,"",SUM(居宅!AT497)/1000)</f>
        <v/>
      </c>
      <c r="AH497" s="168" t="str">
        <f>IF(SUM(作業所!H497)=0,"",SUM(作業所!H497)/1000)</f>
        <v/>
      </c>
      <c r="AI497" s="522" t="str">
        <f>IF(SUM(作業所!I497)=0,"",SUM(作業所!I497)/1000)</f>
        <v/>
      </c>
      <c r="AJ497" s="522" t="str">
        <f>IF(SUM(作業所!K497)=0,"",SUM(作業所!K497)/1000)</f>
        <v/>
      </c>
      <c r="AK497" s="522" t="str">
        <f>IF(SUM(作業所!R497)=0,"",SUM(作業所!R497)/1000)</f>
        <v/>
      </c>
      <c r="AL497" s="621" t="str">
        <f>IF(SUM('市受託(公益)'!H497)=0,"",SUM('市受託(公益)'!H497)/1000)</f>
        <v/>
      </c>
      <c r="AM497" s="603" t="str">
        <f>IF(SUM('市受託(公益)'!I497)=0,"",SUM('市受託(公益)'!I497)/1000)</f>
        <v/>
      </c>
      <c r="AN497" s="174" t="str">
        <f>IF(SUM('市受託(公益)'!K497)=0,"",SUM('市受託(公益)'!K497)/1000)</f>
        <v/>
      </c>
      <c r="AO497" s="174" t="str">
        <f>IF(SUM('市受託(公益)'!M497)=0,"",SUM('市受託(公益)'!M497)/1000)</f>
        <v/>
      </c>
      <c r="AP497" s="174" t="e">
        <f>IF(SUM('市受託(公益)'!#REF!)=0,"",SUM('市受託(公益)'!#REF!)/1000)</f>
        <v>#REF!</v>
      </c>
    </row>
    <row r="498" spans="1:42" s="169" customFormat="1" ht="13.8" collapsed="1">
      <c r="A498" s="164"/>
      <c r="B498" s="14" t="s">
        <v>683</v>
      </c>
      <c r="C498" s="15" t="s">
        <v>219</v>
      </c>
      <c r="D498" s="18"/>
      <c r="E498" s="172"/>
      <c r="F498" s="176"/>
      <c r="G498" s="175"/>
      <c r="H498" s="193" t="s">
        <v>914</v>
      </c>
      <c r="I498" s="193" t="str">
        <f t="shared" si="14"/>
        <v/>
      </c>
      <c r="J498" s="193" t="str">
        <f t="shared" si="15"/>
        <v xml:space="preserve"> </v>
      </c>
      <c r="K498" s="167" t="str">
        <f>IF(SUM(法人!H498)=0,"",SUM(法人!H498)/1000)</f>
        <v/>
      </c>
      <c r="L498" s="168" t="str">
        <f>IF(SUM(地域!H498)=0,"",SUM(地域!H498)/1000)</f>
        <v/>
      </c>
      <c r="M498" s="168" t="str">
        <f>IF(SUM(相談!H498)=0,"",SUM(相談!H498)/1000)</f>
        <v/>
      </c>
      <c r="N498" s="522" t="str">
        <f>IF(SUM(相談!I498)=0,"",SUM(相談!I498)/1000)</f>
        <v/>
      </c>
      <c r="O498" s="522" t="str">
        <f>IF(SUM(相談!M498)=0,"",SUM(相談!M498)/1000)</f>
        <v/>
      </c>
      <c r="P498" s="522" t="str">
        <f>IF(SUM(相談!Q498)=0,"",SUM(相談!Q498)/1000)</f>
        <v/>
      </c>
      <c r="Q498" s="168" t="str">
        <f>IF(SUM(基金!H498)=0,"",SUM(基金!H498)/1000)</f>
        <v/>
      </c>
      <c r="R498" s="168" t="str">
        <f>IF(SUM(善銀!H498)=0,"",SUM(善銀!H498)/1000)</f>
        <v/>
      </c>
      <c r="S498" s="168" t="str">
        <f>IF(SUM(一般募金!H498)=0,"",SUM(一般募金!H498)/1000)</f>
        <v/>
      </c>
      <c r="T498" s="522" t="str">
        <f>IF(SUM(一般募金!I498)=0,"",SUM(一般募金!I498)/1000)</f>
        <v/>
      </c>
      <c r="U498" s="522" t="str">
        <f>IF(SUM(一般募金!K498)=0,"",SUM(一般募金!K498)/1000)</f>
        <v/>
      </c>
      <c r="V498" s="168" t="str">
        <f>IF(SUM(歳末募金!H498)=0,"",SUM(歳末募金!I498)/1000)</f>
        <v/>
      </c>
      <c r="W498" s="168" t="str">
        <f>IF(SUM(センター管理!H498)=0,"",SUM(センター管理!H498)/1000)</f>
        <v/>
      </c>
      <c r="X498" s="522" t="str">
        <f>IF(SUM(センター管理!I498)=0,"",SUM(センター管理!I498)/1000)</f>
        <v/>
      </c>
      <c r="Y498" s="522" t="str">
        <f>IF(SUM(センター管理!L498)=0,"",SUM(センター管理!L498)/1000)</f>
        <v/>
      </c>
      <c r="Z498" s="522" t="e">
        <f>IF(SUM(センター管理!#REF!)=0,"",SUM(センター管理!#REF!)/1000)</f>
        <v>#REF!</v>
      </c>
      <c r="AA498" s="168" t="str">
        <f>IF(SUM(居宅!H498)=0,"",SUM(居宅!H498)/1000)</f>
        <v/>
      </c>
      <c r="AB498" s="522" t="str">
        <f>IF(SUM(居宅!I498)=0,"",SUM(居宅!I498)/1000)</f>
        <v/>
      </c>
      <c r="AC498" s="522" t="str">
        <f>IF(SUM(居宅!L498)=0,"",SUM(居宅!L498)/1000)</f>
        <v/>
      </c>
      <c r="AD498" s="522" t="str">
        <f>IF(SUM(居宅!AB498)=0,"",SUM(居宅!AB498)/1000)</f>
        <v/>
      </c>
      <c r="AE498" s="522" t="str">
        <f>IF(SUM(居宅!AF498)=0,"",SUM(居宅!AF498)/1000)</f>
        <v/>
      </c>
      <c r="AF498" s="522" t="str">
        <f>IF(SUM(居宅!AP498)=0,"",SUM(居宅!AP498)/1000)</f>
        <v/>
      </c>
      <c r="AG498" s="522" t="str">
        <f>IF(SUM(居宅!AT498)=0,"",SUM(居宅!AT498)/1000)</f>
        <v/>
      </c>
      <c r="AH498" s="168" t="str">
        <f>IF(SUM(作業所!H498)=0,"",SUM(作業所!H498)/1000)</f>
        <v/>
      </c>
      <c r="AI498" s="522" t="str">
        <f>IF(SUM(作業所!I498)=0,"",SUM(作業所!I498)/1000)</f>
        <v/>
      </c>
      <c r="AJ498" s="522" t="str">
        <f>IF(SUM(作業所!K498)=0,"",SUM(作業所!K498)/1000)</f>
        <v/>
      </c>
      <c r="AK498" s="522" t="str">
        <f>IF(SUM(作業所!R498)=0,"",SUM(作業所!R498)/1000)</f>
        <v/>
      </c>
      <c r="AL498" s="621" t="str">
        <f>IF(SUM('市受託(公益)'!H498)=0,"",SUM('市受託(公益)'!H498)/1000)</f>
        <v/>
      </c>
      <c r="AM498" s="604" t="str">
        <f>IF(SUM('市受託(公益)'!I498)=0,"",SUM('市受託(公益)'!I498)/1000)</f>
        <v/>
      </c>
      <c r="AN498" s="173" t="str">
        <f>IF(SUM('市受託(公益)'!K498)=0,"",SUM('市受託(公益)'!K498)/1000)</f>
        <v/>
      </c>
      <c r="AO498" s="173" t="str">
        <f>IF(SUM('市受託(公益)'!M498)=0,"",SUM('市受託(公益)'!M498)/1000)</f>
        <v/>
      </c>
      <c r="AP498" s="173" t="e">
        <f>IF(SUM('市受託(公益)'!#REF!)=0,"",SUM('市受託(公益)'!#REF!)/1000)</f>
        <v>#REF!</v>
      </c>
    </row>
    <row r="499" spans="1:42" ht="13.8" hidden="1" outlineLevel="1">
      <c r="A499" s="170"/>
      <c r="B499" s="17"/>
      <c r="C499" s="171"/>
      <c r="D499" s="27" t="s">
        <v>684</v>
      </c>
      <c r="E499" s="82" t="s">
        <v>219</v>
      </c>
      <c r="F499" s="48"/>
      <c r="G499" s="172"/>
      <c r="H499" s="193" t="s">
        <v>914</v>
      </c>
      <c r="I499" s="193" t="str">
        <f t="shared" si="14"/>
        <v/>
      </c>
      <c r="J499" s="193" t="str">
        <f t="shared" si="15"/>
        <v xml:space="preserve"> </v>
      </c>
      <c r="K499" s="167" t="str">
        <f>IF(SUM(法人!H499)=0,"",SUM(法人!H499)/1000)</f>
        <v/>
      </c>
      <c r="L499" s="168" t="str">
        <f>IF(SUM(地域!H499)=0,"",SUM(地域!H499)/1000)</f>
        <v/>
      </c>
      <c r="M499" s="168" t="str">
        <f>IF(SUM(相談!H499)=0,"",SUM(相談!H499)/1000)</f>
        <v/>
      </c>
      <c r="N499" s="522" t="str">
        <f>IF(SUM(相談!I499)=0,"",SUM(相談!I499)/1000)</f>
        <v/>
      </c>
      <c r="O499" s="522" t="str">
        <f>IF(SUM(相談!M499)=0,"",SUM(相談!M499)/1000)</f>
        <v/>
      </c>
      <c r="P499" s="522" t="str">
        <f>IF(SUM(相談!Q499)=0,"",SUM(相談!Q499)/1000)</f>
        <v/>
      </c>
      <c r="Q499" s="168" t="str">
        <f>IF(SUM(基金!H499)=0,"",SUM(基金!H499)/1000)</f>
        <v/>
      </c>
      <c r="R499" s="168" t="str">
        <f>IF(SUM(善銀!H499)=0,"",SUM(善銀!H499)/1000)</f>
        <v/>
      </c>
      <c r="S499" s="168" t="str">
        <f>IF(SUM(一般募金!H499)=0,"",SUM(一般募金!H499)/1000)</f>
        <v/>
      </c>
      <c r="T499" s="522" t="str">
        <f>IF(SUM(一般募金!I499)=0,"",SUM(一般募金!I499)/1000)</f>
        <v/>
      </c>
      <c r="U499" s="522" t="str">
        <f>IF(SUM(一般募金!K499)=0,"",SUM(一般募金!K499)/1000)</f>
        <v/>
      </c>
      <c r="V499" s="168" t="str">
        <f>IF(SUM(歳末募金!H499)=0,"",SUM(歳末募金!I499)/1000)</f>
        <v/>
      </c>
      <c r="W499" s="168" t="str">
        <f>IF(SUM(センター管理!H499)=0,"",SUM(センター管理!H499)/1000)</f>
        <v/>
      </c>
      <c r="X499" s="522" t="str">
        <f>IF(SUM(センター管理!I499)=0,"",SUM(センター管理!I499)/1000)</f>
        <v/>
      </c>
      <c r="Y499" s="522" t="str">
        <f>IF(SUM(センター管理!L499)=0,"",SUM(センター管理!L499)/1000)</f>
        <v/>
      </c>
      <c r="Z499" s="522" t="e">
        <f>IF(SUM(センター管理!#REF!)=0,"",SUM(センター管理!#REF!)/1000)</f>
        <v>#REF!</v>
      </c>
      <c r="AA499" s="168" t="str">
        <f>IF(SUM(居宅!H499)=0,"",SUM(居宅!H499)/1000)</f>
        <v/>
      </c>
      <c r="AB499" s="522" t="str">
        <f>IF(SUM(居宅!I499)=0,"",SUM(居宅!I499)/1000)</f>
        <v/>
      </c>
      <c r="AC499" s="522" t="str">
        <f>IF(SUM(居宅!L499)=0,"",SUM(居宅!L499)/1000)</f>
        <v/>
      </c>
      <c r="AD499" s="522" t="str">
        <f>IF(SUM(居宅!AB499)=0,"",SUM(居宅!AB499)/1000)</f>
        <v/>
      </c>
      <c r="AE499" s="522" t="str">
        <f>IF(SUM(居宅!AF499)=0,"",SUM(居宅!AF499)/1000)</f>
        <v/>
      </c>
      <c r="AF499" s="522" t="str">
        <f>IF(SUM(居宅!AP499)=0,"",SUM(居宅!AP499)/1000)</f>
        <v/>
      </c>
      <c r="AG499" s="522" t="str">
        <f>IF(SUM(居宅!AT499)=0,"",SUM(居宅!AT499)/1000)</f>
        <v/>
      </c>
      <c r="AH499" s="168" t="str">
        <f>IF(SUM(作業所!H499)=0,"",SUM(作業所!H499)/1000)</f>
        <v/>
      </c>
      <c r="AI499" s="522" t="str">
        <f>IF(SUM(作業所!I499)=0,"",SUM(作業所!I499)/1000)</f>
        <v/>
      </c>
      <c r="AJ499" s="522" t="str">
        <f>IF(SUM(作業所!K499)=0,"",SUM(作業所!K499)/1000)</f>
        <v/>
      </c>
      <c r="AK499" s="522" t="str">
        <f>IF(SUM(作業所!R499)=0,"",SUM(作業所!R499)/1000)</f>
        <v/>
      </c>
      <c r="AL499" s="621" t="str">
        <f>IF(SUM('市受託(公益)'!H499)=0,"",SUM('市受託(公益)'!H499)/1000)</f>
        <v/>
      </c>
      <c r="AM499" s="603" t="str">
        <f>IF(SUM('市受託(公益)'!I499)=0,"",SUM('市受託(公益)'!I499)/1000)</f>
        <v/>
      </c>
      <c r="AN499" s="174" t="str">
        <f>IF(SUM('市受託(公益)'!K499)=0,"",SUM('市受託(公益)'!K499)/1000)</f>
        <v/>
      </c>
      <c r="AO499" s="174" t="str">
        <f>IF(SUM('市受託(公益)'!M499)=0,"",SUM('市受託(公益)'!M499)/1000)</f>
        <v/>
      </c>
      <c r="AP499" s="174" t="e">
        <f>IF(SUM('市受託(公益)'!#REF!)=0,"",SUM('市受託(公益)'!#REF!)/1000)</f>
        <v>#REF!</v>
      </c>
    </row>
    <row r="500" spans="1:42" s="169" customFormat="1" ht="13.8" collapsed="1">
      <c r="A500" s="164"/>
      <c r="B500" s="14" t="s">
        <v>685</v>
      </c>
      <c r="C500" s="15" t="s">
        <v>220</v>
      </c>
      <c r="D500" s="18"/>
      <c r="E500" s="172"/>
      <c r="F500" s="176"/>
      <c r="G500" s="175"/>
      <c r="H500" s="193" t="s">
        <v>914</v>
      </c>
      <c r="I500" s="193" t="str">
        <f t="shared" si="14"/>
        <v/>
      </c>
      <c r="J500" s="193" t="str">
        <f t="shared" si="15"/>
        <v xml:space="preserve"> </v>
      </c>
      <c r="K500" s="167" t="str">
        <f>IF(SUM(法人!H500)=0,"",SUM(法人!H500)/1000)</f>
        <v/>
      </c>
      <c r="L500" s="168" t="str">
        <f>IF(SUM(地域!H500)=0,"",SUM(地域!H500)/1000)</f>
        <v/>
      </c>
      <c r="M500" s="168" t="str">
        <f>IF(SUM(相談!H500)=0,"",SUM(相談!H500)/1000)</f>
        <v/>
      </c>
      <c r="N500" s="522" t="str">
        <f>IF(SUM(相談!I500)=0,"",SUM(相談!I500)/1000)</f>
        <v/>
      </c>
      <c r="O500" s="522" t="str">
        <f>IF(SUM(相談!M500)=0,"",SUM(相談!M500)/1000)</f>
        <v/>
      </c>
      <c r="P500" s="522" t="str">
        <f>IF(SUM(相談!Q500)=0,"",SUM(相談!Q500)/1000)</f>
        <v/>
      </c>
      <c r="Q500" s="168" t="str">
        <f>IF(SUM(基金!H500)=0,"",SUM(基金!H500)/1000)</f>
        <v/>
      </c>
      <c r="R500" s="168" t="str">
        <f>IF(SUM(善銀!H500)=0,"",SUM(善銀!H500)/1000)</f>
        <v/>
      </c>
      <c r="S500" s="168" t="str">
        <f>IF(SUM(一般募金!H500)=0,"",SUM(一般募金!H500)/1000)</f>
        <v/>
      </c>
      <c r="T500" s="522" t="str">
        <f>IF(SUM(一般募金!I500)=0,"",SUM(一般募金!I500)/1000)</f>
        <v/>
      </c>
      <c r="U500" s="522" t="str">
        <f>IF(SUM(一般募金!K500)=0,"",SUM(一般募金!K500)/1000)</f>
        <v/>
      </c>
      <c r="V500" s="168" t="str">
        <f>IF(SUM(歳末募金!H500)=0,"",SUM(歳末募金!I500)/1000)</f>
        <v/>
      </c>
      <c r="W500" s="168" t="str">
        <f>IF(SUM(センター管理!H500)=0,"",SUM(センター管理!H500)/1000)</f>
        <v/>
      </c>
      <c r="X500" s="522" t="str">
        <f>IF(SUM(センター管理!I500)=0,"",SUM(センター管理!I500)/1000)</f>
        <v/>
      </c>
      <c r="Y500" s="522" t="str">
        <f>IF(SUM(センター管理!L500)=0,"",SUM(センター管理!L500)/1000)</f>
        <v/>
      </c>
      <c r="Z500" s="522" t="e">
        <f>IF(SUM(センター管理!#REF!)=0,"",SUM(センター管理!#REF!)/1000)</f>
        <v>#REF!</v>
      </c>
      <c r="AA500" s="168" t="str">
        <f>IF(SUM(居宅!H500)=0,"",SUM(居宅!H500)/1000)</f>
        <v/>
      </c>
      <c r="AB500" s="522" t="str">
        <f>IF(SUM(居宅!I500)=0,"",SUM(居宅!I500)/1000)</f>
        <v/>
      </c>
      <c r="AC500" s="522" t="str">
        <f>IF(SUM(居宅!L500)=0,"",SUM(居宅!L500)/1000)</f>
        <v/>
      </c>
      <c r="AD500" s="522" t="str">
        <f>IF(SUM(居宅!AB500)=0,"",SUM(居宅!AB500)/1000)</f>
        <v/>
      </c>
      <c r="AE500" s="522" t="str">
        <f>IF(SUM(居宅!AF500)=0,"",SUM(居宅!AF500)/1000)</f>
        <v/>
      </c>
      <c r="AF500" s="522" t="str">
        <f>IF(SUM(居宅!AP500)=0,"",SUM(居宅!AP500)/1000)</f>
        <v/>
      </c>
      <c r="AG500" s="522" t="str">
        <f>IF(SUM(居宅!AT500)=0,"",SUM(居宅!AT500)/1000)</f>
        <v/>
      </c>
      <c r="AH500" s="168" t="str">
        <f>IF(SUM(作業所!H500)=0,"",SUM(作業所!H500)/1000)</f>
        <v/>
      </c>
      <c r="AI500" s="522" t="str">
        <f>IF(SUM(作業所!I500)=0,"",SUM(作業所!I500)/1000)</f>
        <v/>
      </c>
      <c r="AJ500" s="522" t="str">
        <f>IF(SUM(作業所!K500)=0,"",SUM(作業所!K500)/1000)</f>
        <v/>
      </c>
      <c r="AK500" s="522" t="str">
        <f>IF(SUM(作業所!R500)=0,"",SUM(作業所!R500)/1000)</f>
        <v/>
      </c>
      <c r="AL500" s="621" t="str">
        <f>IF(SUM('市受託(公益)'!H500)=0,"",SUM('市受託(公益)'!H500)/1000)</f>
        <v/>
      </c>
      <c r="AM500" s="604" t="str">
        <f>IF(SUM('市受託(公益)'!I500)=0,"",SUM('市受託(公益)'!I500)/1000)</f>
        <v/>
      </c>
      <c r="AN500" s="173" t="str">
        <f>IF(SUM('市受託(公益)'!K500)=0,"",SUM('市受託(公益)'!K500)/1000)</f>
        <v/>
      </c>
      <c r="AO500" s="173" t="str">
        <f>IF(SUM('市受託(公益)'!M500)=0,"",SUM('市受託(公益)'!M500)/1000)</f>
        <v/>
      </c>
      <c r="AP500" s="173" t="e">
        <f>IF(SUM('市受託(公益)'!#REF!)=0,"",SUM('市受託(公益)'!#REF!)/1000)</f>
        <v>#REF!</v>
      </c>
    </row>
    <row r="501" spans="1:42" ht="13.8" hidden="1" outlineLevel="1">
      <c r="A501" s="170"/>
      <c r="B501" s="17"/>
      <c r="C501" s="171"/>
      <c r="D501" s="27" t="s">
        <v>686</v>
      </c>
      <c r="E501" s="82" t="s">
        <v>220</v>
      </c>
      <c r="F501" s="48"/>
      <c r="G501" s="172"/>
      <c r="H501" s="193" t="s">
        <v>914</v>
      </c>
      <c r="I501" s="193" t="str">
        <f t="shared" si="14"/>
        <v/>
      </c>
      <c r="J501" s="193" t="str">
        <f t="shared" si="15"/>
        <v xml:space="preserve"> </v>
      </c>
      <c r="K501" s="167" t="str">
        <f>IF(SUM(法人!H501)=0,"",SUM(法人!H501)/1000)</f>
        <v/>
      </c>
      <c r="L501" s="168" t="str">
        <f>IF(SUM(地域!H501)=0,"",SUM(地域!H501)/1000)</f>
        <v/>
      </c>
      <c r="M501" s="168" t="str">
        <f>IF(SUM(相談!H501)=0,"",SUM(相談!H501)/1000)</f>
        <v/>
      </c>
      <c r="N501" s="522" t="str">
        <f>IF(SUM(相談!I501)=0,"",SUM(相談!I501)/1000)</f>
        <v/>
      </c>
      <c r="O501" s="522" t="str">
        <f>IF(SUM(相談!M501)=0,"",SUM(相談!M501)/1000)</f>
        <v/>
      </c>
      <c r="P501" s="522" t="str">
        <f>IF(SUM(相談!Q501)=0,"",SUM(相談!Q501)/1000)</f>
        <v/>
      </c>
      <c r="Q501" s="168" t="str">
        <f>IF(SUM(基金!H501)=0,"",SUM(基金!H501)/1000)</f>
        <v/>
      </c>
      <c r="R501" s="168" t="str">
        <f>IF(SUM(善銀!H501)=0,"",SUM(善銀!H501)/1000)</f>
        <v/>
      </c>
      <c r="S501" s="168" t="str">
        <f>IF(SUM(一般募金!H501)=0,"",SUM(一般募金!H501)/1000)</f>
        <v/>
      </c>
      <c r="T501" s="522" t="str">
        <f>IF(SUM(一般募金!I501)=0,"",SUM(一般募金!I501)/1000)</f>
        <v/>
      </c>
      <c r="U501" s="522" t="str">
        <f>IF(SUM(一般募金!K501)=0,"",SUM(一般募金!K501)/1000)</f>
        <v/>
      </c>
      <c r="V501" s="168" t="str">
        <f>IF(SUM(歳末募金!H501)=0,"",SUM(歳末募金!I501)/1000)</f>
        <v/>
      </c>
      <c r="W501" s="168" t="str">
        <f>IF(SUM(センター管理!H501)=0,"",SUM(センター管理!H501)/1000)</f>
        <v/>
      </c>
      <c r="X501" s="522" t="str">
        <f>IF(SUM(センター管理!I501)=0,"",SUM(センター管理!I501)/1000)</f>
        <v/>
      </c>
      <c r="Y501" s="522" t="str">
        <f>IF(SUM(センター管理!L501)=0,"",SUM(センター管理!L501)/1000)</f>
        <v/>
      </c>
      <c r="Z501" s="522" t="e">
        <f>IF(SUM(センター管理!#REF!)=0,"",SUM(センター管理!#REF!)/1000)</f>
        <v>#REF!</v>
      </c>
      <c r="AA501" s="168" t="str">
        <f>IF(SUM(居宅!H501)=0,"",SUM(居宅!H501)/1000)</f>
        <v/>
      </c>
      <c r="AB501" s="522" t="str">
        <f>IF(SUM(居宅!I501)=0,"",SUM(居宅!I501)/1000)</f>
        <v/>
      </c>
      <c r="AC501" s="522" t="str">
        <f>IF(SUM(居宅!L501)=0,"",SUM(居宅!L501)/1000)</f>
        <v/>
      </c>
      <c r="AD501" s="522" t="str">
        <f>IF(SUM(居宅!AB501)=0,"",SUM(居宅!AB501)/1000)</f>
        <v/>
      </c>
      <c r="AE501" s="522" t="str">
        <f>IF(SUM(居宅!AF501)=0,"",SUM(居宅!AF501)/1000)</f>
        <v/>
      </c>
      <c r="AF501" s="522" t="str">
        <f>IF(SUM(居宅!AP501)=0,"",SUM(居宅!AP501)/1000)</f>
        <v/>
      </c>
      <c r="AG501" s="522" t="str">
        <f>IF(SUM(居宅!AT501)=0,"",SUM(居宅!AT501)/1000)</f>
        <v/>
      </c>
      <c r="AH501" s="168" t="str">
        <f>IF(SUM(作業所!H501)=0,"",SUM(作業所!H501)/1000)</f>
        <v/>
      </c>
      <c r="AI501" s="522" t="str">
        <f>IF(SUM(作業所!I501)=0,"",SUM(作業所!I501)/1000)</f>
        <v/>
      </c>
      <c r="AJ501" s="522" t="str">
        <f>IF(SUM(作業所!K501)=0,"",SUM(作業所!K501)/1000)</f>
        <v/>
      </c>
      <c r="AK501" s="522" t="str">
        <f>IF(SUM(作業所!R501)=0,"",SUM(作業所!R501)/1000)</f>
        <v/>
      </c>
      <c r="AL501" s="621" t="str">
        <f>IF(SUM('市受託(公益)'!H501)=0,"",SUM('市受託(公益)'!H501)/1000)</f>
        <v/>
      </c>
      <c r="AM501" s="603" t="str">
        <f>IF(SUM('市受託(公益)'!I501)=0,"",SUM('市受託(公益)'!I501)/1000)</f>
        <v/>
      </c>
      <c r="AN501" s="174" t="str">
        <f>IF(SUM('市受託(公益)'!K501)=0,"",SUM('市受託(公益)'!K501)/1000)</f>
        <v/>
      </c>
      <c r="AO501" s="174" t="str">
        <f>IF(SUM('市受託(公益)'!M501)=0,"",SUM('市受託(公益)'!M501)/1000)</f>
        <v/>
      </c>
      <c r="AP501" s="174" t="e">
        <f>IF(SUM('市受託(公益)'!#REF!)=0,"",SUM('市受託(公益)'!#REF!)/1000)</f>
        <v>#REF!</v>
      </c>
    </row>
    <row r="502" spans="1:42" s="169" customFormat="1" ht="13.8" collapsed="1">
      <c r="A502" s="164"/>
      <c r="B502" s="14" t="s">
        <v>699</v>
      </c>
      <c r="C502" s="15" t="s">
        <v>221</v>
      </c>
      <c r="D502" s="18"/>
      <c r="E502" s="175"/>
      <c r="F502" s="176"/>
      <c r="G502" s="175"/>
      <c r="H502" s="193">
        <v>7266</v>
      </c>
      <c r="I502" s="193">
        <f t="shared" si="14"/>
        <v>5511</v>
      </c>
      <c r="J502" s="193">
        <f t="shared" si="15"/>
        <v>-1755</v>
      </c>
      <c r="K502" s="167" t="str">
        <f>IF(SUM(法人!H502)=0,"",SUM(法人!H502)/1000)</f>
        <v/>
      </c>
      <c r="L502" s="168">
        <f>IF(SUM(地域!H502)=0,"",SUM(地域!H502)/1000)</f>
        <v>384</v>
      </c>
      <c r="M502" s="168" t="str">
        <f>IF(SUM(相談!H502)=0,"",SUM(相談!H502)/1000)</f>
        <v/>
      </c>
      <c r="N502" s="522" t="str">
        <f>IF(SUM(相談!I502)=0,"",SUM(相談!I502)/1000)</f>
        <v/>
      </c>
      <c r="O502" s="522" t="str">
        <f>IF(SUM(相談!M502)=0,"",SUM(相談!M502)/1000)</f>
        <v/>
      </c>
      <c r="P502" s="522" t="str">
        <f>IF(SUM(相談!Q502)=0,"",SUM(相談!Q502)/1000)</f>
        <v/>
      </c>
      <c r="Q502" s="168" t="str">
        <f>IF(SUM(基金!H502)=0,"",SUM(基金!H502)/1000)</f>
        <v/>
      </c>
      <c r="R502" s="168" t="str">
        <f>IF(SUM(善銀!H502)=0,"",SUM(善銀!H502)/1000)</f>
        <v/>
      </c>
      <c r="S502" s="168" t="str">
        <f>IF(SUM(一般募金!H502)=0,"",SUM(一般募金!H502)/1000)</f>
        <v/>
      </c>
      <c r="T502" s="522" t="str">
        <f>IF(SUM(一般募金!I502)=0,"",SUM(一般募金!I502)/1000)</f>
        <v/>
      </c>
      <c r="U502" s="522" t="str">
        <f>IF(SUM(一般募金!K502)=0,"",SUM(一般募金!K502)/1000)</f>
        <v/>
      </c>
      <c r="V502" s="168" t="str">
        <f>IF(SUM(歳末募金!H502)=0,"",SUM(歳末募金!I502)/1000)</f>
        <v/>
      </c>
      <c r="W502" s="168" t="str">
        <f>IF(SUM(センター管理!H502)=0,"",SUM(センター管理!H502)/1000)</f>
        <v/>
      </c>
      <c r="X502" s="522" t="str">
        <f>IF(SUM(センター管理!I502)=0,"",SUM(センター管理!I502)/1000)</f>
        <v/>
      </c>
      <c r="Y502" s="522" t="str">
        <f>IF(SUM(センター管理!L502)=0,"",SUM(センター管理!L502)/1000)</f>
        <v/>
      </c>
      <c r="Z502" s="522" t="e">
        <f>IF(SUM(センター管理!#REF!)=0,"",SUM(センター管理!#REF!)/1000)</f>
        <v>#REF!</v>
      </c>
      <c r="AA502" s="168" t="str">
        <f>IF(SUM(居宅!H502)=0,"",SUM(居宅!H502)/1000)</f>
        <v/>
      </c>
      <c r="AB502" s="522" t="str">
        <f>IF(SUM(居宅!I502)=0,"",SUM(居宅!I502)/1000)</f>
        <v/>
      </c>
      <c r="AC502" s="522" t="str">
        <f>IF(SUM(居宅!L502)=0,"",SUM(居宅!L502)/1000)</f>
        <v/>
      </c>
      <c r="AD502" s="522" t="str">
        <f>IF(SUM(居宅!AB502)=0,"",SUM(居宅!AB502)/1000)</f>
        <v/>
      </c>
      <c r="AE502" s="522" t="str">
        <f>IF(SUM(居宅!AF502)=0,"",SUM(居宅!AF502)/1000)</f>
        <v/>
      </c>
      <c r="AF502" s="522" t="str">
        <f>IF(SUM(居宅!AP502)=0,"",SUM(居宅!AP502)/1000)</f>
        <v/>
      </c>
      <c r="AG502" s="522" t="str">
        <f>IF(SUM(居宅!AT502)=0,"",SUM(居宅!AT502)/1000)</f>
        <v/>
      </c>
      <c r="AH502" s="168" t="str">
        <f>IF(SUM(作業所!H502)=0,"",SUM(作業所!H502)/1000)</f>
        <v/>
      </c>
      <c r="AI502" s="522" t="str">
        <f>IF(SUM(作業所!I502)=0,"",SUM(作業所!I502)/1000)</f>
        <v/>
      </c>
      <c r="AJ502" s="522" t="str">
        <f>IF(SUM(作業所!K502)=0,"",SUM(作業所!K502)/1000)</f>
        <v/>
      </c>
      <c r="AK502" s="522" t="str">
        <f>IF(SUM(作業所!R502)=0,"",SUM(作業所!R502)/1000)</f>
        <v/>
      </c>
      <c r="AL502" s="621">
        <f>IF(SUM('市受託(公益)'!H502)=0,"",SUM('市受託(公益)'!H502)/1000)</f>
        <v>5127</v>
      </c>
      <c r="AM502" s="604" t="str">
        <f>IF(SUM('市受託(公益)'!I502)=0,"",SUM('市受託(公益)'!I502)/1000)</f>
        <v/>
      </c>
      <c r="AN502" s="173">
        <f>IF(SUM('市受託(公益)'!K502)=0,"",SUM('市受託(公益)'!K502)/1000)</f>
        <v>861</v>
      </c>
      <c r="AO502" s="173">
        <f>IF(SUM('市受託(公益)'!M502)=0,"",SUM('市受託(公益)'!M502)/1000)</f>
        <v>775</v>
      </c>
      <c r="AP502" s="173" t="e">
        <f>IF(SUM('市受託(公益)'!#REF!)=0,"",SUM('市受託(公益)'!#REF!)/1000)</f>
        <v>#REF!</v>
      </c>
    </row>
    <row r="503" spans="1:42" ht="13.8" hidden="1" outlineLevel="1">
      <c r="A503" s="170"/>
      <c r="B503" s="17"/>
      <c r="C503" s="171"/>
      <c r="D503" s="27" t="s">
        <v>699</v>
      </c>
      <c r="E503" s="82" t="s">
        <v>221</v>
      </c>
      <c r="F503" s="48"/>
      <c r="G503" s="172"/>
      <c r="H503" s="193">
        <v>7266</v>
      </c>
      <c r="I503" s="193">
        <f t="shared" si="14"/>
        <v>5511</v>
      </c>
      <c r="J503" s="193">
        <f t="shared" si="15"/>
        <v>-1755</v>
      </c>
      <c r="K503" s="167" t="str">
        <f>IF(SUM(法人!H503)=0,"",SUM(法人!H503)/1000)</f>
        <v/>
      </c>
      <c r="L503" s="168">
        <f>IF(SUM(地域!H503)=0,"",SUM(地域!H503)/1000)</f>
        <v>384</v>
      </c>
      <c r="M503" s="168" t="str">
        <f>IF(SUM(相談!H503)=0,"",SUM(相談!H503)/1000)</f>
        <v/>
      </c>
      <c r="N503" s="522" t="str">
        <f>IF(SUM(相談!I503)=0,"",SUM(相談!I503)/1000)</f>
        <v/>
      </c>
      <c r="O503" s="522" t="str">
        <f>IF(SUM(相談!M503)=0,"",SUM(相談!M503)/1000)</f>
        <v/>
      </c>
      <c r="P503" s="522" t="str">
        <f>IF(SUM(相談!Q503)=0,"",SUM(相談!Q503)/1000)</f>
        <v/>
      </c>
      <c r="Q503" s="168" t="str">
        <f>IF(SUM(基金!H503)=0,"",SUM(基金!H503)/1000)</f>
        <v/>
      </c>
      <c r="R503" s="168" t="str">
        <f>IF(SUM(善銀!H503)=0,"",SUM(善銀!H503)/1000)</f>
        <v/>
      </c>
      <c r="S503" s="168" t="str">
        <f>IF(SUM(一般募金!H503)=0,"",SUM(一般募金!H503)/1000)</f>
        <v/>
      </c>
      <c r="T503" s="522" t="str">
        <f>IF(SUM(一般募金!I503)=0,"",SUM(一般募金!I503)/1000)</f>
        <v/>
      </c>
      <c r="U503" s="522" t="str">
        <f>IF(SUM(一般募金!K503)=0,"",SUM(一般募金!K503)/1000)</f>
        <v/>
      </c>
      <c r="V503" s="168" t="str">
        <f>IF(SUM(歳末募金!H503)=0,"",SUM(歳末募金!I503)/1000)</f>
        <v/>
      </c>
      <c r="W503" s="168" t="str">
        <f>IF(SUM(センター管理!H503)=0,"",SUM(センター管理!H503)/1000)</f>
        <v/>
      </c>
      <c r="X503" s="522" t="str">
        <f>IF(SUM(センター管理!I503)=0,"",SUM(センター管理!I503)/1000)</f>
        <v/>
      </c>
      <c r="Y503" s="522" t="str">
        <f>IF(SUM(センター管理!L503)=0,"",SUM(センター管理!L503)/1000)</f>
        <v/>
      </c>
      <c r="Z503" s="522" t="e">
        <f>IF(SUM(センター管理!#REF!)=0,"",SUM(センター管理!#REF!)/1000)</f>
        <v>#REF!</v>
      </c>
      <c r="AA503" s="168" t="str">
        <f>IF(SUM(居宅!H503)=0,"",SUM(居宅!H503)/1000)</f>
        <v/>
      </c>
      <c r="AB503" s="522" t="str">
        <f>IF(SUM(居宅!I503)=0,"",SUM(居宅!I503)/1000)</f>
        <v/>
      </c>
      <c r="AC503" s="522" t="str">
        <f>IF(SUM(居宅!L503)=0,"",SUM(居宅!L503)/1000)</f>
        <v/>
      </c>
      <c r="AD503" s="522" t="str">
        <f>IF(SUM(居宅!AB503)=0,"",SUM(居宅!AB503)/1000)</f>
        <v/>
      </c>
      <c r="AE503" s="522" t="str">
        <f>IF(SUM(居宅!AF503)=0,"",SUM(居宅!AF503)/1000)</f>
        <v/>
      </c>
      <c r="AF503" s="522" t="str">
        <f>IF(SUM(居宅!AP503)=0,"",SUM(居宅!AP503)/1000)</f>
        <v/>
      </c>
      <c r="AG503" s="522" t="str">
        <f>IF(SUM(居宅!AT503)=0,"",SUM(居宅!AT503)/1000)</f>
        <v/>
      </c>
      <c r="AH503" s="168" t="str">
        <f>IF(SUM(作業所!H503)=0,"",SUM(作業所!H503)/1000)</f>
        <v/>
      </c>
      <c r="AI503" s="522" t="str">
        <f>IF(SUM(作業所!I503)=0,"",SUM(作業所!I503)/1000)</f>
        <v/>
      </c>
      <c r="AJ503" s="522" t="str">
        <f>IF(SUM(作業所!K503)=0,"",SUM(作業所!K503)/1000)</f>
        <v/>
      </c>
      <c r="AK503" s="522" t="str">
        <f>IF(SUM(作業所!R503)=0,"",SUM(作業所!R503)/1000)</f>
        <v/>
      </c>
      <c r="AL503" s="621">
        <f>IF(SUM('市受託(公益)'!H503)=0,"",SUM('市受託(公益)'!H503)/1000)</f>
        <v>5127</v>
      </c>
      <c r="AM503" s="603" t="str">
        <f>IF(SUM('市受託(公益)'!I503)=0,"",SUM('市受託(公益)'!I503)/1000)</f>
        <v/>
      </c>
      <c r="AN503" s="174">
        <f>IF(SUM('市受託(公益)'!K503)=0,"",SUM('市受託(公益)'!K503)/1000)</f>
        <v>861</v>
      </c>
      <c r="AO503" s="174">
        <f>IF(SUM('市受託(公益)'!M503)=0,"",SUM('市受託(公益)'!M503)/1000)</f>
        <v>775</v>
      </c>
      <c r="AP503" s="174" t="e">
        <f>IF(SUM('市受託(公益)'!#REF!)=0,"",SUM('市受託(公益)'!#REF!)/1000)</f>
        <v>#REF!</v>
      </c>
    </row>
    <row r="504" spans="1:42" s="169" customFormat="1" ht="13.8" collapsed="1">
      <c r="A504" s="164"/>
      <c r="B504" s="14" t="s">
        <v>566</v>
      </c>
      <c r="C504" s="15" t="s">
        <v>222</v>
      </c>
      <c r="D504" s="18"/>
      <c r="E504" s="172"/>
      <c r="F504" s="27"/>
      <c r="G504" s="175"/>
      <c r="H504" s="193">
        <v>78670</v>
      </c>
      <c r="I504" s="193">
        <f t="shared" si="14"/>
        <v>79245</v>
      </c>
      <c r="J504" s="193">
        <f t="shared" si="15"/>
        <v>575</v>
      </c>
      <c r="K504" s="167">
        <f>IF(SUM(法人!H504)=0,"",SUM(法人!H504)/1000)</f>
        <v>45040</v>
      </c>
      <c r="L504" s="168">
        <f>IF(SUM(地域!H504)=0,"",SUM(地域!H504)/1000)</f>
        <v>4568</v>
      </c>
      <c r="M504" s="168">
        <f>IF(SUM(相談!H504)=0,"",SUM(相談!H504)/1000)</f>
        <v>3162</v>
      </c>
      <c r="N504" s="522">
        <f>IF(SUM(相談!I504)=0,"",SUM(相談!I504)/1000)</f>
        <v>2233</v>
      </c>
      <c r="O504" s="522">
        <f>IF(SUM(相談!M504)=0,"",SUM(相談!M504)/1000)</f>
        <v>929</v>
      </c>
      <c r="P504" s="522" t="str">
        <f>IF(SUM(相談!Q504)=0,"",SUM(相談!Q504)/1000)</f>
        <v/>
      </c>
      <c r="Q504" s="168" t="str">
        <f>IF(SUM(基金!H504)=0,"",SUM(基金!H504)/1000)</f>
        <v/>
      </c>
      <c r="R504" s="168">
        <f>IF(SUM(善銀!H504)=0,"",SUM(善銀!H504)/1000)</f>
        <v>24</v>
      </c>
      <c r="S504" s="168" t="str">
        <f>IF(SUM(一般募金!H504)=0,"",SUM(一般募金!H504)/1000)</f>
        <v/>
      </c>
      <c r="T504" s="522" t="str">
        <f>IF(SUM(一般募金!I504)=0,"",SUM(一般募金!I504)/1000)</f>
        <v/>
      </c>
      <c r="U504" s="522" t="str">
        <f>IF(SUM(一般募金!K504)=0,"",SUM(一般募金!K504)/1000)</f>
        <v/>
      </c>
      <c r="V504" s="168" t="str">
        <f>IF(SUM(歳末募金!H504)=0,"",SUM(歳末募金!I504)/1000)</f>
        <v/>
      </c>
      <c r="W504" s="168">
        <f>IF(SUM(センター管理!H504)=0,"",SUM(センター管理!H504)/1000)</f>
        <v>638</v>
      </c>
      <c r="X504" s="522">
        <f>IF(SUM(センター管理!I504)=0,"",SUM(センター管理!I504)/1000)</f>
        <v>445</v>
      </c>
      <c r="Y504" s="522">
        <f>IF(SUM(センター管理!L504)=0,"",SUM(センター管理!L504)/1000)</f>
        <v>193</v>
      </c>
      <c r="Z504" s="522" t="e">
        <f>IF(SUM(センター管理!#REF!)=0,"",SUM(センター管理!#REF!)/1000)</f>
        <v>#REF!</v>
      </c>
      <c r="AA504" s="168">
        <f>IF(SUM(居宅!H504)=0,"",SUM(居宅!H504)/1000)</f>
        <v>23092</v>
      </c>
      <c r="AB504" s="522">
        <f>IF(SUM(居宅!I504)=0,"",SUM(居宅!I504)/1000)</f>
        <v>45</v>
      </c>
      <c r="AC504" s="522">
        <f>IF(SUM(居宅!L504)=0,"",SUM(居宅!L504)/1000)</f>
        <v>11680</v>
      </c>
      <c r="AD504" s="522">
        <f>IF(SUM(居宅!AB504)=0,"",SUM(居宅!AB504)/1000)</f>
        <v>357</v>
      </c>
      <c r="AE504" s="522">
        <f>IF(SUM(居宅!AF504)=0,"",SUM(居宅!AF504)/1000)</f>
        <v>4259</v>
      </c>
      <c r="AF504" s="522">
        <f>IF(SUM(居宅!AP504)=0,"",SUM(居宅!AP504)/1000)</f>
        <v>3705</v>
      </c>
      <c r="AG504" s="522">
        <f>IF(SUM(居宅!AT504)=0,"",SUM(居宅!AT504)/1000)</f>
        <v>3046</v>
      </c>
      <c r="AH504" s="168">
        <f>IF(SUM(作業所!H504)=0,"",SUM(作業所!H504)/1000)</f>
        <v>2721</v>
      </c>
      <c r="AI504" s="522" t="str">
        <f>IF(SUM(作業所!I504)=0,"",SUM(作業所!I504)/1000)</f>
        <v/>
      </c>
      <c r="AJ504" s="522">
        <f>IF(SUM(作業所!K504)=0,"",SUM(作業所!K504)/1000)</f>
        <v>1696</v>
      </c>
      <c r="AK504" s="522">
        <f>IF(SUM(作業所!R504)=0,"",SUM(作業所!R504)/1000)</f>
        <v>1025</v>
      </c>
      <c r="AL504" s="621" t="str">
        <f>IF(SUM('市受託(公益)'!H504)=0,"",SUM('市受託(公益)'!H504)/1000)</f>
        <v/>
      </c>
      <c r="AM504" s="604" t="str">
        <f>IF(SUM('市受託(公益)'!I504)=0,"",SUM('市受託(公益)'!I504)/1000)</f>
        <v/>
      </c>
      <c r="AN504" s="173" t="str">
        <f>IF(SUM('市受託(公益)'!K504)=0,"",SUM('市受託(公益)'!K504)/1000)</f>
        <v/>
      </c>
      <c r="AO504" s="173" t="str">
        <f>IF(SUM('市受託(公益)'!M504)=0,"",SUM('市受託(公益)'!M504)/1000)</f>
        <v/>
      </c>
      <c r="AP504" s="173" t="e">
        <f>IF(SUM('市受託(公益)'!#REF!)=0,"",SUM('市受託(公益)'!#REF!)/1000)</f>
        <v>#REF!</v>
      </c>
    </row>
    <row r="505" spans="1:42" ht="13.8" hidden="1" outlineLevel="1">
      <c r="A505" s="170"/>
      <c r="B505" s="17"/>
      <c r="C505" s="171"/>
      <c r="D505" s="27" t="s">
        <v>566</v>
      </c>
      <c r="E505" s="82" t="s">
        <v>222</v>
      </c>
      <c r="F505" s="48"/>
      <c r="G505" s="172"/>
      <c r="H505" s="193">
        <v>78670</v>
      </c>
      <c r="I505" s="193">
        <f t="shared" si="14"/>
        <v>79245</v>
      </c>
      <c r="J505" s="193">
        <f t="shared" si="15"/>
        <v>575</v>
      </c>
      <c r="K505" s="167">
        <f>IF(SUM(法人!H505)=0,"",SUM(法人!H505)/1000)</f>
        <v>45040</v>
      </c>
      <c r="L505" s="168">
        <f>IF(SUM(地域!H505)=0,"",SUM(地域!H505)/1000)</f>
        <v>4568</v>
      </c>
      <c r="M505" s="168">
        <f>IF(SUM(相談!H505)=0,"",SUM(相談!H505)/1000)</f>
        <v>3162</v>
      </c>
      <c r="N505" s="522">
        <f>IF(SUM(相談!I505)=0,"",SUM(相談!I505)/1000)</f>
        <v>2233</v>
      </c>
      <c r="O505" s="522">
        <f>IF(SUM(相談!M505)=0,"",SUM(相談!M505)/1000)</f>
        <v>929</v>
      </c>
      <c r="P505" s="522" t="str">
        <f>IF(SUM(相談!Q505)=0,"",SUM(相談!Q505)/1000)</f>
        <v/>
      </c>
      <c r="Q505" s="168" t="str">
        <f>IF(SUM(基金!H505)=0,"",SUM(基金!H505)/1000)</f>
        <v/>
      </c>
      <c r="R505" s="168">
        <f>IF(SUM(善銀!H505)=0,"",SUM(善銀!H505)/1000)</f>
        <v>24</v>
      </c>
      <c r="S505" s="168" t="str">
        <f>IF(SUM(一般募金!H505)=0,"",SUM(一般募金!H505)/1000)</f>
        <v/>
      </c>
      <c r="T505" s="522" t="str">
        <f>IF(SUM(一般募金!I505)=0,"",SUM(一般募金!I505)/1000)</f>
        <v/>
      </c>
      <c r="U505" s="522" t="str">
        <f>IF(SUM(一般募金!K505)=0,"",SUM(一般募金!K505)/1000)</f>
        <v/>
      </c>
      <c r="V505" s="168" t="str">
        <f>IF(SUM(歳末募金!H505)=0,"",SUM(歳末募金!I505)/1000)</f>
        <v/>
      </c>
      <c r="W505" s="168">
        <f>IF(SUM(センター管理!H505)=0,"",SUM(センター管理!H505)/1000)</f>
        <v>638</v>
      </c>
      <c r="X505" s="522">
        <f>IF(SUM(センター管理!I505)=0,"",SUM(センター管理!I505)/1000)</f>
        <v>445</v>
      </c>
      <c r="Y505" s="522">
        <f>IF(SUM(センター管理!L505)=0,"",SUM(センター管理!L505)/1000)</f>
        <v>193</v>
      </c>
      <c r="Z505" s="522" t="e">
        <f>IF(SUM(センター管理!#REF!)=0,"",SUM(センター管理!#REF!)/1000)</f>
        <v>#REF!</v>
      </c>
      <c r="AA505" s="168">
        <f>IF(SUM(居宅!H505)=0,"",SUM(居宅!H505)/1000)</f>
        <v>23092</v>
      </c>
      <c r="AB505" s="522">
        <f>IF(SUM(居宅!I505)=0,"",SUM(居宅!I505)/1000)</f>
        <v>45</v>
      </c>
      <c r="AC505" s="522">
        <f>IF(SUM(居宅!L505)=0,"",SUM(居宅!L505)/1000)</f>
        <v>11680</v>
      </c>
      <c r="AD505" s="522">
        <f>IF(SUM(居宅!AB505)=0,"",SUM(居宅!AB505)/1000)</f>
        <v>357</v>
      </c>
      <c r="AE505" s="522">
        <f>IF(SUM(居宅!AF505)=0,"",SUM(居宅!AF505)/1000)</f>
        <v>4259</v>
      </c>
      <c r="AF505" s="522">
        <f>IF(SUM(居宅!AP505)=0,"",SUM(居宅!AP505)/1000)</f>
        <v>3705</v>
      </c>
      <c r="AG505" s="522">
        <f>IF(SUM(居宅!AT505)=0,"",SUM(居宅!AT505)/1000)</f>
        <v>3046</v>
      </c>
      <c r="AH505" s="168">
        <f>IF(SUM(作業所!H505)=0,"",SUM(作業所!H505)/1000)</f>
        <v>2721</v>
      </c>
      <c r="AI505" s="522" t="str">
        <f>IF(SUM(作業所!I505)=0,"",SUM(作業所!I505)/1000)</f>
        <v/>
      </c>
      <c r="AJ505" s="522">
        <f>IF(SUM(作業所!K505)=0,"",SUM(作業所!K505)/1000)</f>
        <v>1696</v>
      </c>
      <c r="AK505" s="522">
        <f>IF(SUM(作業所!R505)=0,"",SUM(作業所!R505)/1000)</f>
        <v>1025</v>
      </c>
      <c r="AL505" s="621" t="str">
        <f>IF(SUM('市受託(公益)'!H505)=0,"",SUM('市受託(公益)'!H505)/1000)</f>
        <v/>
      </c>
      <c r="AM505" s="603" t="str">
        <f>IF(SUM('市受託(公益)'!I505)=0,"",SUM('市受託(公益)'!I505)/1000)</f>
        <v/>
      </c>
      <c r="AN505" s="174" t="str">
        <f>IF(SUM('市受託(公益)'!K505)=0,"",SUM('市受託(公益)'!K505)/1000)</f>
        <v/>
      </c>
      <c r="AO505" s="174" t="str">
        <f>IF(SUM('市受託(公益)'!M505)=0,"",SUM('市受託(公益)'!M505)/1000)</f>
        <v/>
      </c>
      <c r="AP505" s="174" t="e">
        <f>IF(SUM('市受託(公益)'!#REF!)=0,"",SUM('市受託(公益)'!#REF!)/1000)</f>
        <v>#REF!</v>
      </c>
    </row>
    <row r="506" spans="1:42" s="169" customFormat="1" ht="13.8" collapsed="1">
      <c r="A506" s="164"/>
      <c r="B506" s="14" t="s">
        <v>567</v>
      </c>
      <c r="C506" s="15" t="s">
        <v>223</v>
      </c>
      <c r="D506" s="18"/>
      <c r="E506" s="172"/>
      <c r="F506" s="27"/>
      <c r="G506" s="175"/>
      <c r="H506" s="193">
        <v>159332</v>
      </c>
      <c r="I506" s="193">
        <f t="shared" si="14"/>
        <v>149106</v>
      </c>
      <c r="J506" s="193">
        <f t="shared" si="15"/>
        <v>-10226</v>
      </c>
      <c r="K506" s="167" t="str">
        <f>IF(SUM(法人!H506)=0,"",SUM(法人!H506)/1000)</f>
        <v/>
      </c>
      <c r="L506" s="168">
        <f>IF(SUM(地域!H506)=0,"",SUM(地域!H506)/1000)</f>
        <v>17276</v>
      </c>
      <c r="M506" s="168">
        <f>IF(SUM(相談!H506)=0,"",SUM(相談!H506)/1000)</f>
        <v>10206</v>
      </c>
      <c r="N506" s="522" t="str">
        <f>IF(SUM(相談!I506)=0,"",SUM(相談!I506)/1000)</f>
        <v/>
      </c>
      <c r="O506" s="522">
        <f>IF(SUM(相談!M506)=0,"",SUM(相談!M506)/1000)</f>
        <v>6696</v>
      </c>
      <c r="P506" s="522">
        <f>IF(SUM(相談!Q506)=0,"",SUM(相談!Q506)/1000)</f>
        <v>3510</v>
      </c>
      <c r="Q506" s="168" t="str">
        <f>IF(SUM(基金!H506)=0,"",SUM(基金!H506)/1000)</f>
        <v/>
      </c>
      <c r="R506" s="168" t="str">
        <f>IF(SUM(善銀!H506)=0,"",SUM(善銀!H506)/1000)</f>
        <v/>
      </c>
      <c r="S506" s="168" t="str">
        <f>IF(SUM(一般募金!H506)=0,"",SUM(一般募金!H506)/1000)</f>
        <v/>
      </c>
      <c r="T506" s="522" t="str">
        <f>IF(SUM(一般募金!I506)=0,"",SUM(一般募金!I506)/1000)</f>
        <v/>
      </c>
      <c r="U506" s="522" t="str">
        <f>IF(SUM(一般募金!K506)=0,"",SUM(一般募金!K506)/1000)</f>
        <v/>
      </c>
      <c r="V506" s="168" t="str">
        <f>IF(SUM(歳末募金!H506)=0,"",SUM(歳末募金!I506)/1000)</f>
        <v/>
      </c>
      <c r="W506" s="168" t="str">
        <f>IF(SUM(センター管理!H506)=0,"",SUM(センター管理!H506)/1000)</f>
        <v/>
      </c>
      <c r="X506" s="522" t="str">
        <f>IF(SUM(センター管理!I506)=0,"",SUM(センター管理!I506)/1000)</f>
        <v/>
      </c>
      <c r="Y506" s="522" t="str">
        <f>IF(SUM(センター管理!L506)=0,"",SUM(センター管理!L506)/1000)</f>
        <v/>
      </c>
      <c r="Z506" s="522" t="e">
        <f>IF(SUM(センター管理!#REF!)=0,"",SUM(センター管理!#REF!)/1000)</f>
        <v>#REF!</v>
      </c>
      <c r="AA506" s="168">
        <f>IF(SUM(居宅!H506)=0,"",SUM(居宅!H506)/1000)</f>
        <v>120449</v>
      </c>
      <c r="AB506" s="522">
        <f>IF(SUM(居宅!I506)=0,"",SUM(居宅!I506)/1000)</f>
        <v>1613</v>
      </c>
      <c r="AC506" s="522">
        <f>IF(SUM(居宅!L506)=0,"",SUM(居宅!L506)/1000)</f>
        <v>69385</v>
      </c>
      <c r="AD506" s="522">
        <f>IF(SUM(居宅!AB506)=0,"",SUM(居宅!AB506)/1000)</f>
        <v>4431</v>
      </c>
      <c r="AE506" s="522">
        <f>IF(SUM(居宅!AF506)=0,"",SUM(居宅!AF506)/1000)</f>
        <v>9729</v>
      </c>
      <c r="AF506" s="522">
        <f>IF(SUM(居宅!AP506)=0,"",SUM(居宅!AP506)/1000)</f>
        <v>12279</v>
      </c>
      <c r="AG506" s="522">
        <f>IF(SUM(居宅!AT506)=0,"",SUM(居宅!AT506)/1000)</f>
        <v>23012</v>
      </c>
      <c r="AH506" s="168">
        <f>IF(SUM(作業所!H506)=0,"",SUM(作業所!H506)/1000)</f>
        <v>1175</v>
      </c>
      <c r="AI506" s="522" t="str">
        <f>IF(SUM(作業所!I506)=0,"",SUM(作業所!I506)/1000)</f>
        <v/>
      </c>
      <c r="AJ506" s="522">
        <f>IF(SUM(作業所!K506)=0,"",SUM(作業所!K506)/1000)</f>
        <v>1175</v>
      </c>
      <c r="AK506" s="522" t="str">
        <f>IF(SUM(作業所!R506)=0,"",SUM(作業所!R506)/1000)</f>
        <v/>
      </c>
      <c r="AL506" s="621" t="str">
        <f>IF(SUM('市受託(公益)'!H506)=0,"",SUM('市受託(公益)'!H506)/1000)</f>
        <v/>
      </c>
      <c r="AM506" s="604" t="str">
        <f>IF(SUM('市受託(公益)'!I506)=0,"",SUM('市受託(公益)'!I506)/1000)</f>
        <v/>
      </c>
      <c r="AN506" s="173" t="str">
        <f>IF(SUM('市受託(公益)'!K506)=0,"",SUM('市受託(公益)'!K506)/1000)</f>
        <v/>
      </c>
      <c r="AO506" s="173" t="str">
        <f>IF(SUM('市受託(公益)'!M506)=0,"",SUM('市受託(公益)'!M506)/1000)</f>
        <v/>
      </c>
      <c r="AP506" s="173" t="e">
        <f>IF(SUM('市受託(公益)'!#REF!)=0,"",SUM('市受託(公益)'!#REF!)/1000)</f>
        <v>#REF!</v>
      </c>
    </row>
    <row r="507" spans="1:42" ht="13.8" hidden="1" outlineLevel="1">
      <c r="A507" s="170"/>
      <c r="B507" s="17"/>
      <c r="C507" s="171"/>
      <c r="D507" s="27" t="s">
        <v>567</v>
      </c>
      <c r="E507" s="82" t="s">
        <v>223</v>
      </c>
      <c r="F507" s="48"/>
      <c r="G507" s="172"/>
      <c r="H507" s="705">
        <v>159332</v>
      </c>
      <c r="I507" s="193">
        <f t="shared" si="14"/>
        <v>149106</v>
      </c>
      <c r="J507" s="193">
        <f t="shared" si="15"/>
        <v>-10226</v>
      </c>
      <c r="K507" s="167" t="str">
        <f>IF(SUM(法人!H507)=0,"",SUM(法人!H507)/1000)</f>
        <v/>
      </c>
      <c r="L507" s="168">
        <f>IF(SUM(地域!H507)=0,"",SUM(地域!H507)/1000)</f>
        <v>17276</v>
      </c>
      <c r="M507" s="168">
        <f>IF(SUM(相談!H507)=0,"",SUM(相談!H507)/1000)</f>
        <v>10206</v>
      </c>
      <c r="N507" s="522" t="str">
        <f>IF(SUM(相談!I507)=0,"",SUM(相談!I507)/1000)</f>
        <v/>
      </c>
      <c r="O507" s="522">
        <f>IF(SUM(相談!M507)=0,"",SUM(相談!M507)/1000)</f>
        <v>6696</v>
      </c>
      <c r="P507" s="522">
        <f>IF(SUM(相談!Q507)=0,"",SUM(相談!Q507)/1000)</f>
        <v>3510</v>
      </c>
      <c r="Q507" s="168" t="str">
        <f>IF(SUM(基金!H507)=0,"",SUM(基金!H507)/1000)</f>
        <v/>
      </c>
      <c r="R507" s="168" t="str">
        <f>IF(SUM(善銀!H507)=0,"",SUM(善銀!H507)/1000)</f>
        <v/>
      </c>
      <c r="S507" s="168" t="str">
        <f>IF(SUM(一般募金!H507)=0,"",SUM(一般募金!H507)/1000)</f>
        <v/>
      </c>
      <c r="T507" s="522" t="str">
        <f>IF(SUM(一般募金!I507)=0,"",SUM(一般募金!I507)/1000)</f>
        <v/>
      </c>
      <c r="U507" s="522" t="str">
        <f>IF(SUM(一般募金!K507)=0,"",SUM(一般募金!K507)/1000)</f>
        <v/>
      </c>
      <c r="V507" s="168" t="str">
        <f>IF(SUM(歳末募金!H507)=0,"",SUM(歳末募金!I507)/1000)</f>
        <v/>
      </c>
      <c r="W507" s="168" t="str">
        <f>IF(SUM(センター管理!H507)=0,"",SUM(センター管理!H507)/1000)</f>
        <v/>
      </c>
      <c r="X507" s="522" t="str">
        <f>IF(SUM(センター管理!I507)=0,"",SUM(センター管理!I507)/1000)</f>
        <v/>
      </c>
      <c r="Y507" s="522" t="str">
        <f>IF(SUM(センター管理!L507)=0,"",SUM(センター管理!L507)/1000)</f>
        <v/>
      </c>
      <c r="Z507" s="522" t="e">
        <f>IF(SUM(センター管理!#REF!)=0,"",SUM(センター管理!#REF!)/1000)</f>
        <v>#REF!</v>
      </c>
      <c r="AA507" s="168">
        <f>IF(SUM(居宅!H507)=0,"",SUM(居宅!H507)/1000)</f>
        <v>120449</v>
      </c>
      <c r="AB507" s="522">
        <f>IF(SUM(居宅!I507)=0,"",SUM(居宅!I507)/1000)</f>
        <v>1613</v>
      </c>
      <c r="AC507" s="522">
        <f>IF(SUM(居宅!L507)=0,"",SUM(居宅!L507)/1000)</f>
        <v>69385</v>
      </c>
      <c r="AD507" s="522">
        <f>IF(SUM(居宅!AB507)=0,"",SUM(居宅!AB507)/1000)</f>
        <v>4431</v>
      </c>
      <c r="AE507" s="522">
        <f>IF(SUM(居宅!AF507)=0,"",SUM(居宅!AF507)/1000)</f>
        <v>9729</v>
      </c>
      <c r="AF507" s="522">
        <f>IF(SUM(居宅!AP507)=0,"",SUM(居宅!AP507)/1000)</f>
        <v>12279</v>
      </c>
      <c r="AG507" s="522">
        <f>IF(SUM(居宅!AT507)=0,"",SUM(居宅!AT507)/1000)</f>
        <v>23012</v>
      </c>
      <c r="AH507" s="168">
        <f>IF(SUM(作業所!H507)=0,"",SUM(作業所!H507)/1000)</f>
        <v>1175</v>
      </c>
      <c r="AI507" s="522" t="str">
        <f>IF(SUM(作業所!I507)=0,"",SUM(作業所!I507)/1000)</f>
        <v/>
      </c>
      <c r="AJ507" s="522">
        <f>IF(SUM(作業所!K507)=0,"",SUM(作業所!K507)/1000)</f>
        <v>1175</v>
      </c>
      <c r="AK507" s="522" t="str">
        <f>IF(SUM(作業所!R507)=0,"",SUM(作業所!R507)/1000)</f>
        <v/>
      </c>
      <c r="AL507" s="621" t="str">
        <f>IF(SUM('市受託(公益)'!H507)=0,"",SUM('市受託(公益)'!H507)/1000)</f>
        <v/>
      </c>
      <c r="AM507" s="603" t="str">
        <f>IF(SUM('市受託(公益)'!I507)=0,"",SUM('市受託(公益)'!I507)/1000)</f>
        <v/>
      </c>
      <c r="AN507" s="174" t="str">
        <f>IF(SUM('市受託(公益)'!K507)=0,"",SUM('市受託(公益)'!K507)/1000)</f>
        <v/>
      </c>
      <c r="AO507" s="174" t="str">
        <f>IF(SUM('市受託(公益)'!M507)=0,"",SUM('市受託(公益)'!M507)/1000)</f>
        <v/>
      </c>
      <c r="AP507" s="174" t="e">
        <f>IF(SUM('市受託(公益)'!#REF!)=0,"",SUM('市受託(公益)'!#REF!)/1000)</f>
        <v>#REF!</v>
      </c>
    </row>
    <row r="508" spans="1:42" s="169" customFormat="1" ht="13.8" collapsed="1">
      <c r="A508" s="164"/>
      <c r="B508" s="14" t="s">
        <v>687</v>
      </c>
      <c r="C508" s="15" t="s">
        <v>224</v>
      </c>
      <c r="D508" s="18"/>
      <c r="E508" s="175"/>
      <c r="F508" s="176"/>
      <c r="G508" s="175"/>
      <c r="H508" s="193"/>
      <c r="I508" s="193" t="str">
        <f t="shared" si="14"/>
        <v/>
      </c>
      <c r="J508" s="193" t="str">
        <f t="shared" si="15"/>
        <v xml:space="preserve"> </v>
      </c>
      <c r="K508" s="167" t="str">
        <f>IF(SUM(法人!H508)=0,"",SUM(法人!H508)/1000)</f>
        <v/>
      </c>
      <c r="L508" s="168" t="str">
        <f>IF(SUM(地域!H508)=0,"",SUM(地域!H508)/1000)</f>
        <v/>
      </c>
      <c r="M508" s="168" t="str">
        <f>IF(SUM(相談!H508)=0,"",SUM(相談!H508)/1000)</f>
        <v/>
      </c>
      <c r="N508" s="522" t="str">
        <f>IF(SUM(相談!I508)=0,"",SUM(相談!I508)/1000)</f>
        <v/>
      </c>
      <c r="O508" s="522" t="str">
        <f>IF(SUM(相談!M508)=0,"",SUM(相談!M508)/1000)</f>
        <v/>
      </c>
      <c r="P508" s="522" t="str">
        <f>IF(SUM(相談!Q508)=0,"",SUM(相談!Q508)/1000)</f>
        <v/>
      </c>
      <c r="Q508" s="168" t="str">
        <f>IF(SUM(基金!H508)=0,"",SUM(基金!H508)/1000)</f>
        <v/>
      </c>
      <c r="R508" s="168" t="str">
        <f>IF(SUM(善銀!H508)=0,"",SUM(善銀!H508)/1000)</f>
        <v/>
      </c>
      <c r="S508" s="168" t="str">
        <f>IF(SUM(一般募金!H508)=0,"",SUM(一般募金!H508)/1000)</f>
        <v/>
      </c>
      <c r="T508" s="522" t="str">
        <f>IF(SUM(一般募金!I508)=0,"",SUM(一般募金!I508)/1000)</f>
        <v/>
      </c>
      <c r="U508" s="522" t="str">
        <f>IF(SUM(一般募金!K508)=0,"",SUM(一般募金!K508)/1000)</f>
        <v/>
      </c>
      <c r="V508" s="168" t="str">
        <f>IF(SUM(歳末募金!H508)=0,"",SUM(歳末募金!I508)/1000)</f>
        <v/>
      </c>
      <c r="W508" s="168" t="str">
        <f>IF(SUM(センター管理!H508)=0,"",SUM(センター管理!H508)/1000)</f>
        <v/>
      </c>
      <c r="X508" s="522" t="str">
        <f>IF(SUM(センター管理!I508)=0,"",SUM(センター管理!I508)/1000)</f>
        <v/>
      </c>
      <c r="Y508" s="522" t="str">
        <f>IF(SUM(センター管理!L508)=0,"",SUM(センター管理!L508)/1000)</f>
        <v/>
      </c>
      <c r="Z508" s="522" t="e">
        <f>IF(SUM(センター管理!#REF!)=0,"",SUM(センター管理!#REF!)/1000)</f>
        <v>#REF!</v>
      </c>
      <c r="AA508" s="168" t="str">
        <f>IF(SUM(居宅!H508)=0,"",SUM(居宅!H508)/1000)</f>
        <v/>
      </c>
      <c r="AB508" s="522" t="str">
        <f>IF(SUM(居宅!I508)=0,"",SUM(居宅!I508)/1000)</f>
        <v/>
      </c>
      <c r="AC508" s="522" t="str">
        <f>IF(SUM(居宅!L508)=0,"",SUM(居宅!L508)/1000)</f>
        <v/>
      </c>
      <c r="AD508" s="522" t="str">
        <f>IF(SUM(居宅!AB508)=0,"",SUM(居宅!AB508)/1000)</f>
        <v/>
      </c>
      <c r="AE508" s="522" t="str">
        <f>IF(SUM(居宅!AF508)=0,"",SUM(居宅!AF508)/1000)</f>
        <v/>
      </c>
      <c r="AF508" s="522" t="str">
        <f>IF(SUM(居宅!AP508)=0,"",SUM(居宅!AP508)/1000)</f>
        <v/>
      </c>
      <c r="AG508" s="522" t="str">
        <f>IF(SUM(居宅!AT508)=0,"",SUM(居宅!AT508)/1000)</f>
        <v/>
      </c>
      <c r="AH508" s="168" t="str">
        <f>IF(SUM(作業所!H508)=0,"",SUM(作業所!H508)/1000)</f>
        <v/>
      </c>
      <c r="AI508" s="522" t="str">
        <f>IF(SUM(作業所!I508)=0,"",SUM(作業所!I508)/1000)</f>
        <v/>
      </c>
      <c r="AJ508" s="522" t="str">
        <f>IF(SUM(作業所!K508)=0,"",SUM(作業所!K508)/1000)</f>
        <v/>
      </c>
      <c r="AK508" s="522" t="str">
        <f>IF(SUM(作業所!R508)=0,"",SUM(作業所!R508)/1000)</f>
        <v/>
      </c>
      <c r="AL508" s="621" t="str">
        <f>IF(SUM('市受託(公益)'!H508)=0,"",SUM('市受託(公益)'!H508)/1000)</f>
        <v/>
      </c>
      <c r="AM508" s="604" t="str">
        <f>IF(SUM('市受託(公益)'!I508)=0,"",SUM('市受託(公益)'!I508)/1000)</f>
        <v/>
      </c>
      <c r="AN508" s="173" t="str">
        <f>IF(SUM('市受託(公益)'!K508)=0,"",SUM('市受託(公益)'!K508)/1000)</f>
        <v/>
      </c>
      <c r="AO508" s="173" t="str">
        <f>IF(SUM('市受託(公益)'!M508)=0,"",SUM('市受託(公益)'!M508)/1000)</f>
        <v/>
      </c>
      <c r="AP508" s="173" t="e">
        <f>IF(SUM('市受託(公益)'!#REF!)=0,"",SUM('市受託(公益)'!#REF!)/1000)</f>
        <v>#REF!</v>
      </c>
    </row>
    <row r="509" spans="1:42" ht="13.8" hidden="1" outlineLevel="1">
      <c r="A509" s="170"/>
      <c r="D509" s="27" t="s">
        <v>688</v>
      </c>
      <c r="E509" s="47" t="s">
        <v>225</v>
      </c>
      <c r="F509" s="48"/>
      <c r="G509" s="172"/>
      <c r="H509" s="193" t="s">
        <v>914</v>
      </c>
      <c r="I509" s="193" t="str">
        <f t="shared" si="14"/>
        <v/>
      </c>
      <c r="J509" s="193" t="str">
        <f t="shared" si="15"/>
        <v xml:space="preserve"> </v>
      </c>
      <c r="K509" s="167" t="str">
        <f>IF(SUM(法人!H509)=0,"",SUM(法人!H509)/1000)</f>
        <v/>
      </c>
      <c r="L509" s="168" t="str">
        <f>IF(SUM(地域!H509)=0,"",SUM(地域!H509)/1000)</f>
        <v/>
      </c>
      <c r="M509" s="168" t="str">
        <f>IF(SUM(相談!H509)=0,"",SUM(相談!H509)/1000)</f>
        <v/>
      </c>
      <c r="N509" s="522" t="str">
        <f>IF(SUM(相談!I509)=0,"",SUM(相談!I509)/1000)</f>
        <v/>
      </c>
      <c r="O509" s="522" t="str">
        <f>IF(SUM(相談!M509)=0,"",SUM(相談!M509)/1000)</f>
        <v/>
      </c>
      <c r="P509" s="522" t="str">
        <f>IF(SUM(相談!Q509)=0,"",SUM(相談!Q509)/1000)</f>
        <v/>
      </c>
      <c r="Q509" s="168" t="str">
        <f>IF(SUM(基金!H509)=0,"",SUM(基金!H509)/1000)</f>
        <v/>
      </c>
      <c r="R509" s="168" t="str">
        <f>IF(SUM(善銀!H509)=0,"",SUM(善銀!H509)/1000)</f>
        <v/>
      </c>
      <c r="S509" s="168" t="str">
        <f>IF(SUM(一般募金!H509)=0,"",SUM(一般募金!H509)/1000)</f>
        <v/>
      </c>
      <c r="T509" s="522" t="str">
        <f>IF(SUM(一般募金!I509)=0,"",SUM(一般募金!I509)/1000)</f>
        <v/>
      </c>
      <c r="U509" s="522" t="str">
        <f>IF(SUM(一般募金!K509)=0,"",SUM(一般募金!K509)/1000)</f>
        <v/>
      </c>
      <c r="V509" s="168" t="str">
        <f>IF(SUM(歳末募金!H509)=0,"",SUM(歳末募金!I509)/1000)</f>
        <v/>
      </c>
      <c r="W509" s="168" t="str">
        <f>IF(SUM(センター管理!H509)=0,"",SUM(センター管理!H509)/1000)</f>
        <v/>
      </c>
      <c r="X509" s="522" t="str">
        <f>IF(SUM(センター管理!I509)=0,"",SUM(センター管理!I509)/1000)</f>
        <v/>
      </c>
      <c r="Y509" s="522" t="str">
        <f>IF(SUM(センター管理!L509)=0,"",SUM(センター管理!L509)/1000)</f>
        <v/>
      </c>
      <c r="Z509" s="522" t="e">
        <f>IF(SUM(センター管理!#REF!)=0,"",SUM(センター管理!#REF!)/1000)</f>
        <v>#REF!</v>
      </c>
      <c r="AA509" s="168" t="str">
        <f>IF(SUM(居宅!H509)=0,"",SUM(居宅!H509)/1000)</f>
        <v/>
      </c>
      <c r="AB509" s="522" t="str">
        <f>IF(SUM(居宅!I509)=0,"",SUM(居宅!I509)/1000)</f>
        <v/>
      </c>
      <c r="AC509" s="522" t="str">
        <f>IF(SUM(居宅!L509)=0,"",SUM(居宅!L509)/1000)</f>
        <v/>
      </c>
      <c r="AD509" s="522" t="str">
        <f>IF(SUM(居宅!AB509)=0,"",SUM(居宅!AB509)/1000)</f>
        <v/>
      </c>
      <c r="AE509" s="522" t="str">
        <f>IF(SUM(居宅!AF509)=0,"",SUM(居宅!AF509)/1000)</f>
        <v/>
      </c>
      <c r="AF509" s="522" t="str">
        <f>IF(SUM(居宅!AP509)=0,"",SUM(居宅!AP509)/1000)</f>
        <v/>
      </c>
      <c r="AG509" s="522" t="str">
        <f>IF(SUM(居宅!AT509)=0,"",SUM(居宅!AT509)/1000)</f>
        <v/>
      </c>
      <c r="AH509" s="168" t="str">
        <f>IF(SUM(作業所!H509)=0,"",SUM(作業所!H509)/1000)</f>
        <v/>
      </c>
      <c r="AI509" s="522" t="str">
        <f>IF(SUM(作業所!I509)=0,"",SUM(作業所!I509)/1000)</f>
        <v/>
      </c>
      <c r="AJ509" s="522" t="str">
        <f>IF(SUM(作業所!K509)=0,"",SUM(作業所!K509)/1000)</f>
        <v/>
      </c>
      <c r="AK509" s="522" t="str">
        <f>IF(SUM(作業所!R509)=0,"",SUM(作業所!R509)/1000)</f>
        <v/>
      </c>
      <c r="AL509" s="621" t="str">
        <f>IF(SUM('市受託(公益)'!H509)=0,"",SUM('市受託(公益)'!H509)/1000)</f>
        <v/>
      </c>
      <c r="AM509" s="603" t="str">
        <f>IF(SUM('市受託(公益)'!I509)=0,"",SUM('市受託(公益)'!I509)/1000)</f>
        <v/>
      </c>
      <c r="AN509" s="174" t="str">
        <f>IF(SUM('市受託(公益)'!K509)=0,"",SUM('市受託(公益)'!K509)/1000)</f>
        <v/>
      </c>
      <c r="AO509" s="174" t="str">
        <f>IF(SUM('市受託(公益)'!M509)=0,"",SUM('市受託(公益)'!M509)/1000)</f>
        <v/>
      </c>
      <c r="AP509" s="174" t="e">
        <f>IF(SUM('市受託(公益)'!#REF!)=0,"",SUM('市受託(公益)'!#REF!)/1000)</f>
        <v>#REF!</v>
      </c>
    </row>
    <row r="510" spans="1:42" ht="13.8" hidden="1" outlineLevel="1">
      <c r="A510" s="170"/>
      <c r="D510" s="24" t="s">
        <v>910</v>
      </c>
      <c r="E510" s="87" t="s">
        <v>911</v>
      </c>
      <c r="F510" s="93"/>
      <c r="G510" s="171"/>
      <c r="H510" s="193"/>
      <c r="I510" s="204" t="str">
        <f t="shared" si="14"/>
        <v/>
      </c>
      <c r="J510" s="204" t="str">
        <f t="shared" si="15"/>
        <v xml:space="preserve"> </v>
      </c>
      <c r="K510" s="167" t="str">
        <f>IF(SUM(法人!H510)=0,"",SUM(法人!H510)/1000)</f>
        <v/>
      </c>
      <c r="L510" s="168" t="str">
        <f>IF(SUM(地域!H510)=0,"",SUM(地域!H510)/1000)</f>
        <v/>
      </c>
      <c r="M510" s="168" t="str">
        <f>IF(SUM(相談!H510)=0,"",SUM(相談!H510)/1000)</f>
        <v/>
      </c>
      <c r="N510" s="522" t="str">
        <f>IF(SUM(相談!I510)=0,"",SUM(相談!I510)/1000)</f>
        <v/>
      </c>
      <c r="O510" s="522" t="str">
        <f>IF(SUM(相談!M510)=0,"",SUM(相談!M510)/1000)</f>
        <v/>
      </c>
      <c r="P510" s="522" t="str">
        <f>IF(SUM(相談!Q510)=0,"",SUM(相談!Q510)/1000)</f>
        <v/>
      </c>
      <c r="Q510" s="168" t="str">
        <f>IF(SUM(基金!H510)=0,"",SUM(基金!H510)/1000)</f>
        <v/>
      </c>
      <c r="R510" s="168" t="str">
        <f>IF(SUM(善銀!H510)=0,"",SUM(善銀!H510)/1000)</f>
        <v/>
      </c>
      <c r="S510" s="168" t="str">
        <f>IF(SUM(一般募金!H510)=0,"",SUM(一般募金!H510)/1000)</f>
        <v/>
      </c>
      <c r="T510" s="522" t="str">
        <f>IF(SUM(一般募金!I510)=0,"",SUM(一般募金!I510)/1000)</f>
        <v/>
      </c>
      <c r="U510" s="522" t="str">
        <f>IF(SUM(一般募金!K510)=0,"",SUM(一般募金!K510)/1000)</f>
        <v/>
      </c>
      <c r="V510" s="168" t="str">
        <f>IF(SUM(歳末募金!H510)=0,"",SUM(歳末募金!I510)/1000)</f>
        <v/>
      </c>
      <c r="W510" s="168" t="str">
        <f>IF(SUM(センター管理!H510)=0,"",SUM(センター管理!H510)/1000)</f>
        <v/>
      </c>
      <c r="X510" s="522" t="str">
        <f>IF(SUM(センター管理!I510)=0,"",SUM(センター管理!I510)/1000)</f>
        <v/>
      </c>
      <c r="Y510" s="522" t="str">
        <f>IF(SUM(センター管理!L510)=0,"",SUM(センター管理!L510)/1000)</f>
        <v/>
      </c>
      <c r="Z510" s="522" t="e">
        <f>IF(SUM(センター管理!#REF!)=0,"",SUM(センター管理!#REF!)/1000)</f>
        <v>#REF!</v>
      </c>
      <c r="AA510" s="168" t="str">
        <f>IF(SUM(居宅!H510)=0,"",SUM(居宅!H510)/1000)</f>
        <v/>
      </c>
      <c r="AB510" s="522" t="str">
        <f>IF(SUM(居宅!I510)=0,"",SUM(居宅!I510)/1000)</f>
        <v/>
      </c>
      <c r="AC510" s="522" t="str">
        <f>IF(SUM(居宅!L510)=0,"",SUM(居宅!L510)/1000)</f>
        <v/>
      </c>
      <c r="AD510" s="522" t="str">
        <f>IF(SUM(居宅!AB510)=0,"",SUM(居宅!AB510)/1000)</f>
        <v/>
      </c>
      <c r="AE510" s="522" t="str">
        <f>IF(SUM(居宅!AF510)=0,"",SUM(居宅!AF510)/1000)</f>
        <v/>
      </c>
      <c r="AF510" s="522" t="str">
        <f>IF(SUM(居宅!AP510)=0,"",SUM(居宅!AP510)/1000)</f>
        <v/>
      </c>
      <c r="AG510" s="522" t="str">
        <f>IF(SUM(居宅!AT510)=0,"",SUM(居宅!AT510)/1000)</f>
        <v/>
      </c>
      <c r="AH510" s="168" t="str">
        <f>IF(SUM(作業所!H510)=0,"",SUM(作業所!H510)/1000)</f>
        <v/>
      </c>
      <c r="AI510" s="522" t="str">
        <f>IF(SUM(作業所!I510)=0,"",SUM(作業所!I510)/1000)</f>
        <v/>
      </c>
      <c r="AJ510" s="522" t="str">
        <f>IF(SUM(作業所!K510)=0,"",SUM(作業所!K510)/1000)</f>
        <v/>
      </c>
      <c r="AK510" s="522" t="str">
        <f>IF(SUM(作業所!R510)=0,"",SUM(作業所!R510)/1000)</f>
        <v/>
      </c>
      <c r="AL510" s="621" t="str">
        <f>IF(SUM('市受託(公益)'!H510)=0,"",SUM('市受託(公益)'!H510)/1000)</f>
        <v/>
      </c>
      <c r="AM510" s="603" t="str">
        <f>IF(SUM('市受託(公益)'!I510)=0,"",SUM('市受託(公益)'!I510)/1000)</f>
        <v/>
      </c>
      <c r="AN510" s="174" t="str">
        <f>IF(SUM('市受託(公益)'!K510)=0,"",SUM('市受託(公益)'!K510)/1000)</f>
        <v/>
      </c>
      <c r="AO510" s="174" t="str">
        <f>IF(SUM('市受託(公益)'!M510)=0,"",SUM('市受託(公益)'!M510)/1000)</f>
        <v/>
      </c>
      <c r="AP510" s="174" t="e">
        <f>IF(SUM('市受託(公益)'!#REF!)=0,"",SUM('市受託(公益)'!#REF!)/1000)</f>
        <v>#REF!</v>
      </c>
    </row>
    <row r="511" spans="1:42" s="563" customFormat="1" ht="13.8" hidden="1" outlineLevel="3">
      <c r="A511" s="564"/>
      <c r="B511" s="641"/>
      <c r="D511" s="565"/>
      <c r="F511" s="545" t="s">
        <v>956</v>
      </c>
      <c r="G511" s="527" t="s">
        <v>957</v>
      </c>
      <c r="H511" s="166"/>
      <c r="I511" s="642" t="str">
        <f t="shared" si="14"/>
        <v/>
      </c>
      <c r="J511" s="642" t="str">
        <f t="shared" si="15"/>
        <v xml:space="preserve"> </v>
      </c>
      <c r="K511" s="167" t="str">
        <f>IF(SUM(法人!H511)=0,"",SUM(法人!H511)/1000)</f>
        <v/>
      </c>
      <c r="L511" s="168" t="str">
        <f>IF(SUM(地域!H511)=0,"",SUM(地域!H511)/1000)</f>
        <v/>
      </c>
      <c r="M511" s="168" t="str">
        <f>IF(SUM(相談!H511)=0,"",SUM(相談!H511)/1000)</f>
        <v/>
      </c>
      <c r="N511" s="522" t="str">
        <f>IF(SUM(相談!I511)=0,"",SUM(相談!I511)/1000)</f>
        <v/>
      </c>
      <c r="O511" s="522" t="str">
        <f>IF(SUM(相談!M511)=0,"",SUM(相談!M511)/1000)</f>
        <v/>
      </c>
      <c r="P511" s="522" t="str">
        <f>IF(SUM(相談!Q511)=0,"",SUM(相談!Q511)/1000)</f>
        <v/>
      </c>
      <c r="Q511" s="168" t="str">
        <f>IF(SUM(基金!H511)=0,"",SUM(基金!H511)/1000)</f>
        <v/>
      </c>
      <c r="R511" s="168" t="str">
        <f>IF(SUM(善銀!H511)=0,"",SUM(善銀!H511)/1000)</f>
        <v/>
      </c>
      <c r="S511" s="168" t="str">
        <f>IF(SUM(一般募金!H511)=0,"",SUM(一般募金!H511)/1000)</f>
        <v/>
      </c>
      <c r="T511" s="522" t="str">
        <f>IF(SUM(一般募金!I511)=0,"",SUM(一般募金!I511)/1000)</f>
        <v/>
      </c>
      <c r="U511" s="522" t="str">
        <f>IF(SUM(一般募金!K511)=0,"",SUM(一般募金!K511)/1000)</f>
        <v/>
      </c>
      <c r="V511" s="168" t="str">
        <f>IF(SUM(歳末募金!H511)=0,"",SUM(歳末募金!I511)/1000)</f>
        <v/>
      </c>
      <c r="W511" s="168" t="str">
        <f>IF(SUM(センター管理!H511)=0,"",SUM(センター管理!H511)/1000)</f>
        <v/>
      </c>
      <c r="X511" s="522" t="str">
        <f>IF(SUM(センター管理!I511)=0,"",SUM(センター管理!I511)/1000)</f>
        <v/>
      </c>
      <c r="Y511" s="522" t="str">
        <f>IF(SUM(センター管理!L511)=0,"",SUM(センター管理!L511)/1000)</f>
        <v/>
      </c>
      <c r="Z511" s="522" t="e">
        <f>IF(SUM(センター管理!#REF!)=0,"",SUM(センター管理!#REF!)/1000)</f>
        <v>#REF!</v>
      </c>
      <c r="AA511" s="168" t="str">
        <f>IF(SUM(居宅!H511)=0,"",SUM(居宅!H511)/1000)</f>
        <v/>
      </c>
      <c r="AB511" s="522" t="str">
        <f>IF(SUM(居宅!I511)=0,"",SUM(居宅!I511)/1000)</f>
        <v/>
      </c>
      <c r="AC511" s="522" t="str">
        <f>IF(SUM(居宅!L511)=0,"",SUM(居宅!L511)/1000)</f>
        <v/>
      </c>
      <c r="AD511" s="522" t="str">
        <f>IF(SUM(居宅!AB511)=0,"",SUM(居宅!AB511)/1000)</f>
        <v/>
      </c>
      <c r="AE511" s="522" t="str">
        <f>IF(SUM(居宅!AF511)=0,"",SUM(居宅!AF511)/1000)</f>
        <v/>
      </c>
      <c r="AF511" s="522" t="str">
        <f>IF(SUM(居宅!AP511)=0,"",SUM(居宅!AP511)/1000)</f>
        <v/>
      </c>
      <c r="AG511" s="522" t="str">
        <f>IF(SUM(居宅!AT511)=0,"",SUM(居宅!AT511)/1000)</f>
        <v/>
      </c>
      <c r="AH511" s="168" t="str">
        <f>IF(SUM(作業所!H511)=0,"",SUM(作業所!H511)/1000)</f>
        <v/>
      </c>
      <c r="AI511" s="522" t="str">
        <f>IF(SUM(作業所!I511)=0,"",SUM(作業所!I511)/1000)</f>
        <v/>
      </c>
      <c r="AJ511" s="522" t="str">
        <f>IF(SUM(作業所!K511)=0,"",SUM(作業所!K511)/1000)</f>
        <v/>
      </c>
      <c r="AK511" s="522" t="str">
        <f>IF(SUM(作業所!R511)=0,"",SUM(作業所!R511)/1000)</f>
        <v/>
      </c>
      <c r="AL511" s="621" t="str">
        <f>IF(SUM('市受託(公益)'!H511)=0,"",SUM('市受託(公益)'!H511)/1000)</f>
        <v/>
      </c>
      <c r="AM511" s="646"/>
      <c r="AN511" s="647"/>
      <c r="AO511" s="647"/>
      <c r="AP511" s="647"/>
    </row>
    <row r="512" spans="1:42" s="189" customFormat="1" ht="14.4" thickBot="1">
      <c r="A512" s="589" t="s">
        <v>226</v>
      </c>
      <c r="B512" s="590"/>
      <c r="C512" s="591"/>
      <c r="D512" s="592"/>
      <c r="E512" s="591"/>
      <c r="F512" s="590"/>
      <c r="G512" s="591"/>
      <c r="H512" s="205">
        <v>524239</v>
      </c>
      <c r="I512" s="205">
        <f t="shared" si="14"/>
        <v>306314</v>
      </c>
      <c r="J512" s="205">
        <f t="shared" si="15"/>
        <v>-217925</v>
      </c>
      <c r="K512" s="635">
        <f>IF(SUM(法人!H512)=0,"",SUM(法人!H512)/1000)</f>
        <v>91882</v>
      </c>
      <c r="L512" s="521">
        <f>IF(SUM(地域!H512)=0,"",SUM(地域!H512)/1000)</f>
        <v>26330</v>
      </c>
      <c r="M512" s="521">
        <f>IF(SUM(相談!H512)=0,"",SUM(相談!H512)/1000)</f>
        <v>15186</v>
      </c>
      <c r="N512" s="521">
        <f>IF(SUM(相談!I512)=0,"",SUM(相談!I512)/1000)</f>
        <v>4051</v>
      </c>
      <c r="O512" s="521">
        <f>IF(SUM(相談!M512)=0,"",SUM(相談!M512)/1000)</f>
        <v>7625</v>
      </c>
      <c r="P512" s="521">
        <f>IF(SUM(相談!Q512)=0,"",SUM(相談!Q512)/1000)</f>
        <v>3510</v>
      </c>
      <c r="Q512" s="521">
        <f>IF(SUM(基金!H512)=0,"",SUM(基金!H512)/1000)</f>
        <v>17</v>
      </c>
      <c r="R512" s="521">
        <f>IF(SUM(善銀!H512)=0,"",SUM(善銀!H512)/1000)</f>
        <v>24</v>
      </c>
      <c r="S512" s="521" t="str">
        <f>IF(SUM(一般募金!H512)=0,"",SUM(一般募金!H512)/1000)</f>
        <v/>
      </c>
      <c r="T512" s="521" t="str">
        <f>IF(SUM(一般募金!I512)=0,"",SUM(一般募金!I512)/1000)</f>
        <v/>
      </c>
      <c r="U512" s="521" t="str">
        <f>IF(SUM(一般募金!K512)=0,"",SUM(一般募金!K512)/1000)</f>
        <v/>
      </c>
      <c r="V512" s="521" t="str">
        <f>IF(SUM(歳末募金!H512)=0,"",SUM(歳末募金!I512)/1000)</f>
        <v/>
      </c>
      <c r="W512" s="521">
        <f>IF(SUM(センター管理!H512)=0,"",SUM(センター管理!H512)/1000)</f>
        <v>638</v>
      </c>
      <c r="X512" s="521">
        <f>IF(SUM(センター管理!I512)=0,"",SUM(センター管理!I512)/1000)</f>
        <v>445</v>
      </c>
      <c r="Y512" s="521">
        <f>IF(SUM(センター管理!L512)=0,"",SUM(センター管理!L512)/1000)</f>
        <v>193</v>
      </c>
      <c r="Z512" s="521" t="e">
        <f>IF(SUM(センター管理!#REF!)=0,"",SUM(センター管理!#REF!)/1000)</f>
        <v>#REF!</v>
      </c>
      <c r="AA512" s="521">
        <f>IF(SUM(居宅!H512)=0,"",SUM(居宅!H512)/1000)</f>
        <v>161352</v>
      </c>
      <c r="AB512" s="521">
        <f>IF(SUM(居宅!I512)=0,"",SUM(居宅!I512)/1000)</f>
        <v>3303</v>
      </c>
      <c r="AC512" s="521">
        <f>IF(SUM(居宅!L512)=0,"",SUM(居宅!L512)/1000)</f>
        <v>87958</v>
      </c>
      <c r="AD512" s="521">
        <f>IF(SUM(居宅!AB512)=0,"",SUM(居宅!AB512)/1000)</f>
        <v>5671</v>
      </c>
      <c r="AE512" s="521">
        <f>IF(SUM(居宅!AF512)=0,"",SUM(居宅!AF512)/1000)</f>
        <v>19276</v>
      </c>
      <c r="AF512" s="521">
        <f>IF(SUM(居宅!AP512)=0,"",SUM(居宅!AP512)/1000)</f>
        <v>17182</v>
      </c>
      <c r="AG512" s="521">
        <f>IF(SUM(居宅!AT512)=0,"",SUM(居宅!AT512)/1000)</f>
        <v>27962</v>
      </c>
      <c r="AH512" s="521">
        <f>IF(SUM(作業所!H512)=0,"",SUM(作業所!H512)/1000)</f>
        <v>5758</v>
      </c>
      <c r="AI512" s="521" t="str">
        <f>IF(SUM(作業所!I512)=0,"",SUM(作業所!I512)/1000)</f>
        <v/>
      </c>
      <c r="AJ512" s="521">
        <f>IF(SUM(作業所!K512)=0,"",SUM(作業所!K512)/1000)</f>
        <v>3820</v>
      </c>
      <c r="AK512" s="521">
        <f>IF(SUM(作業所!R512)=0,"",SUM(作業所!R512)/1000)</f>
        <v>1938</v>
      </c>
      <c r="AL512" s="625">
        <f>IF(SUM('市受託(公益)'!H512)=0,"",SUM('市受託(公益)'!H512)/1000)</f>
        <v>5127</v>
      </c>
      <c r="AM512" s="609" t="str">
        <f>IF(SUM('市受託(公益)'!I512)=0,"",SUM('市受託(公益)'!I512)/1000)</f>
        <v/>
      </c>
      <c r="AN512" s="196">
        <f>IF(SUM('市受託(公益)'!K512)=0,"",SUM('市受託(公益)'!K512)/1000)</f>
        <v>861</v>
      </c>
      <c r="AO512" s="196">
        <f>IF(SUM('市受託(公益)'!M512)=0,"",SUM('市受託(公益)'!M512)/1000)</f>
        <v>775</v>
      </c>
      <c r="AP512" s="196" t="e">
        <f>IF(SUM('市受託(公益)'!#REF!)=0,"",SUM('市受託(公益)'!#REF!)/1000)</f>
        <v>#REF!</v>
      </c>
    </row>
    <row r="513" spans="1:42" s="189" customFormat="1" ht="14.4" thickBot="1">
      <c r="A513" s="589" t="s">
        <v>227</v>
      </c>
      <c r="B513" s="590"/>
      <c r="C513" s="591"/>
      <c r="D513" s="592"/>
      <c r="E513" s="591"/>
      <c r="F513" s="590"/>
      <c r="G513" s="591"/>
      <c r="H513" s="593">
        <v>7145</v>
      </c>
      <c r="I513" s="205">
        <f t="shared" si="14"/>
        <v>-26115</v>
      </c>
      <c r="J513" s="205">
        <f t="shared" si="15"/>
        <v>-33260</v>
      </c>
      <c r="K513" s="635">
        <f>IF(SUM(法人!H513)=0,"",SUM(法人!H513)/1000)</f>
        <v>-12646</v>
      </c>
      <c r="L513" s="521">
        <f>IF(SUM(地域!H513)=0,"",SUM(地域!H513)/1000)</f>
        <v>13325</v>
      </c>
      <c r="M513" s="521">
        <f>IF(SUM(相談!H513)=0,"",SUM(相談!H513)/1000)</f>
        <v>3143</v>
      </c>
      <c r="N513" s="521">
        <f>IF(SUM(相談!I513)=0,"",SUM(相談!I513)/1000)</f>
        <v>14254</v>
      </c>
      <c r="O513" s="521">
        <f>IF(SUM(相談!M513)=0,"",SUM(相談!M513)/1000)</f>
        <v>-7625</v>
      </c>
      <c r="P513" s="521">
        <f>IF(SUM(相談!Q513)=0,"",SUM(相談!Q513)/1000)</f>
        <v>-3486</v>
      </c>
      <c r="Q513" s="521">
        <f>IF(SUM(基金!H513)=0,"",SUM(基金!H513)/1000)</f>
        <v>2336</v>
      </c>
      <c r="R513" s="521">
        <f>IF(SUM(善銀!H513)=0,"",SUM(善銀!H513)/1000)</f>
        <v>1416</v>
      </c>
      <c r="S513" s="521">
        <f>IF(SUM(一般募金!H513)=0,"",SUM(一般募金!H513)/1000)</f>
        <v>4102</v>
      </c>
      <c r="T513" s="521">
        <f>IF(SUM(一般募金!I513)=0,"",SUM(一般募金!I513)/1000)</f>
        <v>30</v>
      </c>
      <c r="U513" s="521">
        <f>IF(SUM(一般募金!K513)=0,"",SUM(一般募金!K513)/1000)</f>
        <v>4072</v>
      </c>
      <c r="V513" s="521" t="str">
        <f>IF(SUM(歳末募金!H513)=0,"",SUM(歳末募金!I513)/1000)</f>
        <v/>
      </c>
      <c r="W513" s="521">
        <f>IF(SUM(センター管理!H513)=0,"",SUM(センター管理!H513)/1000)</f>
        <v>157</v>
      </c>
      <c r="X513" s="521">
        <f>IF(SUM(センター管理!I513)=0,"",SUM(センター管理!I513)/1000)</f>
        <v>184</v>
      </c>
      <c r="Y513" s="521">
        <f>IF(SUM(センター管理!L513)=0,"",SUM(センター管理!L513)/1000)</f>
        <v>-27</v>
      </c>
      <c r="Z513" s="521" t="e">
        <f>IF(SUM(センター管理!#REF!)=0,"",SUM(センター管理!#REF!)/1000)</f>
        <v>#REF!</v>
      </c>
      <c r="AA513" s="521">
        <f>IF(SUM(居宅!H513)=0,"",SUM(居宅!H513)/1000)</f>
        <v>-35063</v>
      </c>
      <c r="AB513" s="521">
        <f>IF(SUM(居宅!I513)=0,"",SUM(居宅!I513)/1000)</f>
        <v>16448</v>
      </c>
      <c r="AC513" s="521">
        <f>IF(SUM(居宅!L513)=0,"",SUM(居宅!L513)/1000)</f>
        <v>-22583</v>
      </c>
      <c r="AD513" s="521">
        <f>IF(SUM(居宅!AB513)=0,"",SUM(居宅!AB513)/1000)</f>
        <v>-1314</v>
      </c>
      <c r="AE513" s="521">
        <f>IF(SUM(居宅!AF513)=0,"",SUM(居宅!AF513)/1000)</f>
        <v>-12379</v>
      </c>
      <c r="AF513" s="521">
        <f>IF(SUM(居宅!AP513)=0,"",SUM(居宅!AP513)/1000)</f>
        <v>-7935</v>
      </c>
      <c r="AG513" s="521">
        <f>IF(SUM(居宅!AT513)=0,"",SUM(居宅!AT513)/1000)</f>
        <v>-7300</v>
      </c>
      <c r="AH513" s="521">
        <f>IF(SUM(作業所!H513)=0,"",SUM(作業所!H513)/1000)</f>
        <v>1858</v>
      </c>
      <c r="AI513" s="521">
        <f>IF(SUM(作業所!I513)=0,"",SUM(作業所!I513)/1000)</f>
        <v>1175</v>
      </c>
      <c r="AJ513" s="521">
        <f>IF(SUM(作業所!K513)=0,"",SUM(作業所!K513)/1000)</f>
        <v>-379</v>
      </c>
      <c r="AK513" s="521">
        <f>IF(SUM(作業所!R513)=0,"",SUM(作業所!R513)/1000)</f>
        <v>1062</v>
      </c>
      <c r="AL513" s="625">
        <f>IF(SUM('市受託(公益)'!H513)=0,"",SUM('市受託(公益)'!H513)/1000)</f>
        <v>-4743</v>
      </c>
      <c r="AM513" s="610">
        <f>IF(SUM('市受託(公益)'!I513)=0,"",SUM('市受託(公益)'!I513)/1000)</f>
        <v>384</v>
      </c>
      <c r="AN513" s="198">
        <f>IF(SUM('市受託(公益)'!K513)=0,"",SUM('市受託(公益)'!K513)/1000)</f>
        <v>-861</v>
      </c>
      <c r="AO513" s="198">
        <f>IF(SUM('市受託(公益)'!M513)=0,"",SUM('市受託(公益)'!M513)/1000)</f>
        <v>-775</v>
      </c>
      <c r="AP513" s="198" t="e">
        <f>IF(SUM('市受託(公益)'!#REF!)=0,"",SUM('市受託(公益)'!#REF!)/1000)</f>
        <v>#REF!</v>
      </c>
    </row>
    <row r="514" spans="1:42" s="169" customFormat="1" ht="14.4" thickBot="1">
      <c r="A514" s="91" t="s">
        <v>228</v>
      </c>
      <c r="B514" s="32"/>
      <c r="C514" s="3"/>
      <c r="D514" s="33"/>
      <c r="E514" s="197"/>
      <c r="F514" s="32"/>
      <c r="G514" s="197"/>
      <c r="H514" s="207" t="s">
        <v>914</v>
      </c>
      <c r="I514" s="207" t="str">
        <f t="shared" si="14"/>
        <v/>
      </c>
      <c r="J514" s="207" t="str">
        <f t="shared" si="15"/>
        <v xml:space="preserve"> </v>
      </c>
      <c r="K514" s="636" t="str">
        <f>IF(SUM(法人!H514)=0,"",SUM(法人!H514)/1000)</f>
        <v/>
      </c>
      <c r="L514" s="208" t="str">
        <f>IF(SUM(地域!H514)=0,"",SUM(地域!H514)/1000)</f>
        <v/>
      </c>
      <c r="M514" s="208" t="str">
        <f>IF(SUM(相談!H514)=0,"",SUM(相談!H514)/1000)</f>
        <v/>
      </c>
      <c r="N514" s="208" t="str">
        <f>IF(SUM(相談!I514)=0,"",SUM(相談!I514)/1000)</f>
        <v/>
      </c>
      <c r="O514" s="208" t="str">
        <f>IF(SUM(相談!M514)=0,"",SUM(相談!M514)/1000)</f>
        <v/>
      </c>
      <c r="P514" s="208" t="str">
        <f>IF(SUM(相談!Q514)=0,"",SUM(相談!Q514)/1000)</f>
        <v/>
      </c>
      <c r="Q514" s="208" t="str">
        <f>IF(SUM(基金!H514)=0,"",SUM(基金!H514)/1000)</f>
        <v/>
      </c>
      <c r="R514" s="208" t="str">
        <f>IF(SUM(善銀!H514)=0,"",SUM(善銀!H514)/1000)</f>
        <v/>
      </c>
      <c r="S514" s="208" t="str">
        <f>IF(SUM(一般募金!H514)=0,"",SUM(一般募金!H514)/1000)</f>
        <v/>
      </c>
      <c r="T514" s="208" t="str">
        <f>IF(SUM(一般募金!I514)=0,"",SUM(一般募金!I514)/1000)</f>
        <v/>
      </c>
      <c r="U514" s="208" t="str">
        <f>IF(SUM(一般募金!K514)=0,"",SUM(一般募金!K514)/1000)</f>
        <v/>
      </c>
      <c r="V514" s="208" t="str">
        <f>IF(SUM(歳末募金!H514)=0,"",SUM(歳末募金!I514)/1000)</f>
        <v/>
      </c>
      <c r="W514" s="208" t="str">
        <f>IF(SUM(センター管理!H514)=0,"",SUM(センター管理!H514)/1000)</f>
        <v/>
      </c>
      <c r="X514" s="208" t="str">
        <f>IF(SUM(センター管理!I514)=0,"",SUM(センター管理!I514)/1000)</f>
        <v/>
      </c>
      <c r="Y514" s="208" t="str">
        <f>IF(SUM(センター管理!L514)=0,"",SUM(センター管理!L514)/1000)</f>
        <v/>
      </c>
      <c r="Z514" s="208" t="e">
        <f>IF(SUM(センター管理!#REF!)=0,"",SUM(センター管理!#REF!)/1000)</f>
        <v>#REF!</v>
      </c>
      <c r="AA514" s="208" t="str">
        <f>IF(SUM(居宅!H514)=0,"",SUM(居宅!H514)/1000)</f>
        <v/>
      </c>
      <c r="AB514" s="208" t="str">
        <f>IF(SUM(居宅!I514)=0,"",SUM(居宅!I514)/1000)</f>
        <v/>
      </c>
      <c r="AC514" s="208" t="str">
        <f>IF(SUM(居宅!L514)=0,"",SUM(居宅!L514)/1000)</f>
        <v/>
      </c>
      <c r="AD514" s="208" t="str">
        <f>IF(SUM(居宅!AB514)=0,"",SUM(居宅!AB514)/1000)</f>
        <v/>
      </c>
      <c r="AE514" s="208" t="str">
        <f>IF(SUM(居宅!AF514)=0,"",SUM(居宅!AF514)/1000)</f>
        <v/>
      </c>
      <c r="AF514" s="208" t="str">
        <f>IF(SUM(居宅!AP514)=0,"",SUM(居宅!AP514)/1000)</f>
        <v/>
      </c>
      <c r="AG514" s="208" t="str">
        <f>IF(SUM(居宅!AT514)=0,"",SUM(居宅!AT514)/1000)</f>
        <v/>
      </c>
      <c r="AH514" s="208" t="str">
        <f>IF(SUM(作業所!H514)=0,"",SUM(作業所!H514)/1000)</f>
        <v/>
      </c>
      <c r="AI514" s="208" t="str">
        <f>IF(SUM(作業所!I514)=0,"",SUM(作業所!I514)/1000)</f>
        <v/>
      </c>
      <c r="AJ514" s="208" t="str">
        <f>IF(SUM(作業所!K514)=0,"",SUM(作業所!K514)/1000)</f>
        <v/>
      </c>
      <c r="AK514" s="208" t="str">
        <f>IF(SUM(作業所!R514)=0,"",SUM(作業所!R514)/1000)</f>
        <v/>
      </c>
      <c r="AL514" s="626" t="str">
        <f>IF(SUM('市受託(公益)'!H514)=0,"",SUM('市受託(公益)'!H514)/1000)</f>
        <v/>
      </c>
      <c r="AM514" s="614" t="str">
        <f>IF(SUM('市受託(公益)'!I514)=0,"",SUM('市受託(公益)'!I514)/1000)</f>
        <v/>
      </c>
      <c r="AN514" s="208" t="str">
        <f>IF(SUM('市受託(公益)'!K514)=0,"",SUM('市受託(公益)'!K514)/1000)</f>
        <v/>
      </c>
      <c r="AO514" s="208" t="str">
        <f>IF(SUM('市受託(公益)'!M514)=0,"",SUM('市受託(公益)'!M514)/1000)</f>
        <v/>
      </c>
      <c r="AP514" s="208" t="e">
        <f>IF(SUM('市受託(公益)'!#REF!)=0,"",SUM('市受託(公益)'!#REF!)/1000)</f>
        <v>#REF!</v>
      </c>
    </row>
    <row r="515" spans="1:42" s="211" customFormat="1" ht="14.4" thickBot="1">
      <c r="A515" s="91" t="s">
        <v>229</v>
      </c>
      <c r="B515" s="32"/>
      <c r="C515" s="197"/>
      <c r="D515" s="33"/>
      <c r="E515" s="197"/>
      <c r="F515" s="32"/>
      <c r="G515" s="197"/>
      <c r="H515" s="209">
        <v>60392</v>
      </c>
      <c r="I515" s="209">
        <f t="shared" si="14"/>
        <v>-15865</v>
      </c>
      <c r="J515" s="209">
        <f t="shared" si="15"/>
        <v>-76257</v>
      </c>
      <c r="K515" s="637">
        <f>IF(SUM(法人!H515)=0,"",SUM(法人!H515)/1000)</f>
        <v>-44826</v>
      </c>
      <c r="L515" s="210" t="str">
        <f>IF(SUM(地域!H515)=0,"",SUM(地域!H515)/1000)</f>
        <v/>
      </c>
      <c r="M515" s="210">
        <f>IF(SUM(相談!H515)=0,"",SUM(相談!H515)/1000)</f>
        <v>-20</v>
      </c>
      <c r="N515" s="210" t="str">
        <f>IF(SUM(相談!I515)=0,"",SUM(相談!I515)/1000)</f>
        <v/>
      </c>
      <c r="O515" s="210" t="str">
        <f>IF(SUM(相談!M515)=0,"",SUM(相談!M515)/1000)</f>
        <v/>
      </c>
      <c r="P515" s="210">
        <f>IF(SUM(相談!Q515)=0,"",SUM(相談!Q515)/1000)</f>
        <v>-20</v>
      </c>
      <c r="Q515" s="210" t="str">
        <f>IF(SUM(基金!H515)=0,"",SUM(基金!H515)/1000)</f>
        <v/>
      </c>
      <c r="R515" s="210">
        <f>IF(SUM(善銀!H515)=0,"",SUM(善銀!H515)/1000)</f>
        <v>1303</v>
      </c>
      <c r="S515" s="210" t="str">
        <f>IF(SUM(一般募金!H515)=0,"",SUM(一般募金!H515)/1000)</f>
        <v/>
      </c>
      <c r="T515" s="210" t="str">
        <f>IF(SUM(一般募金!I515)=0,"",SUM(一般募金!I515)/1000)</f>
        <v/>
      </c>
      <c r="U515" s="210" t="str">
        <f>IF(SUM(一般募金!K515)=0,"",SUM(一般募金!K515)/1000)</f>
        <v/>
      </c>
      <c r="V515" s="210" t="str">
        <f>IF(SUM(歳末募金!H515)=0,"",SUM(歳末募金!I515)/1000)</f>
        <v/>
      </c>
      <c r="W515" s="210" t="str">
        <f>IF(SUM(センター管理!H515)=0,"",SUM(センター管理!H515)/1000)</f>
        <v/>
      </c>
      <c r="X515" s="210" t="str">
        <f>IF(SUM(センター管理!I515)=0,"",SUM(センター管理!I515)/1000)</f>
        <v/>
      </c>
      <c r="Y515" s="210" t="str">
        <f>IF(SUM(センター管理!L515)=0,"",SUM(センター管理!L515)/1000)</f>
        <v/>
      </c>
      <c r="Z515" s="210" t="e">
        <f>IF(SUM(センター管理!#REF!)=0,"",SUM(センター管理!#REF!)/1000)</f>
        <v>#REF!</v>
      </c>
      <c r="AA515" s="210">
        <f>IF(SUM(居宅!H515)=0,"",SUM(居宅!H515)/1000)</f>
        <v>26769</v>
      </c>
      <c r="AB515" s="210" t="str">
        <f>IF(SUM(居宅!I515)=0,"",SUM(居宅!I515)/1000)</f>
        <v/>
      </c>
      <c r="AC515" s="210">
        <f>IF(SUM(居宅!L515)=0,"",SUM(居宅!L515)/1000)</f>
        <v>19828</v>
      </c>
      <c r="AD515" s="210" t="str">
        <f>IF(SUM(居宅!AB515)=0,"",SUM(居宅!AB515)/1000)</f>
        <v/>
      </c>
      <c r="AE515" s="210">
        <f>IF(SUM(居宅!AF515)=0,"",SUM(居宅!AF515)/1000)</f>
        <v>-2054</v>
      </c>
      <c r="AF515" s="210">
        <f>IF(SUM(居宅!AP515)=0,"",SUM(居宅!AP515)/1000)</f>
        <v>8945</v>
      </c>
      <c r="AG515" s="210">
        <f>IF(SUM(居宅!AT515)=0,"",SUM(居宅!AT515)/1000)</f>
        <v>50</v>
      </c>
      <c r="AH515" s="210">
        <f>IF(SUM(作業所!H515)=0,"",SUM(作業所!H515)/1000)</f>
        <v>909</v>
      </c>
      <c r="AI515" s="210" t="str">
        <f>IF(SUM(作業所!I515)=0,"",SUM(作業所!I515)/1000)</f>
        <v/>
      </c>
      <c r="AJ515" s="210">
        <f>IF(SUM(作業所!K515)=0,"",SUM(作業所!K515)/1000)</f>
        <v>-6</v>
      </c>
      <c r="AK515" s="210">
        <f>IF(SUM(作業所!R515)=0,"",SUM(作業所!R515)/1000)</f>
        <v>915</v>
      </c>
      <c r="AL515" s="627" t="str">
        <f>IF(SUM('市受託(公益)'!H515)=0,"",SUM('市受託(公益)'!H515)/1000)</f>
        <v/>
      </c>
      <c r="AM515" s="615" t="str">
        <f>IF(SUM('市受託(公益)'!I515)=0,"",SUM('市受託(公益)'!I515)/1000)</f>
        <v/>
      </c>
      <c r="AN515" s="210" t="str">
        <f>IF(SUM('市受託(公益)'!K515)=0,"",SUM('市受託(公益)'!K515)/1000)</f>
        <v/>
      </c>
      <c r="AO515" s="210" t="str">
        <f>IF(SUM('市受託(公益)'!M515)=0,"",SUM('市受託(公益)'!M515)/1000)</f>
        <v/>
      </c>
      <c r="AP515" s="210" t="e">
        <f>IF(SUM('市受託(公益)'!#REF!)=0,"",SUM('市受託(公益)'!#REF!)/1000)</f>
        <v>#REF!</v>
      </c>
    </row>
    <row r="516" spans="1:42" s="214" customFormat="1" ht="14.4" thickBot="1">
      <c r="A516" s="91" t="s">
        <v>230</v>
      </c>
      <c r="B516" s="32"/>
      <c r="C516" s="197"/>
      <c r="D516" s="33"/>
      <c r="E516" s="197"/>
      <c r="F516" s="32"/>
      <c r="G516" s="197"/>
      <c r="H516" s="212">
        <v>367754</v>
      </c>
      <c r="I516" s="212">
        <f t="shared" si="14"/>
        <v>367754</v>
      </c>
      <c r="J516" s="212">
        <f t="shared" si="15"/>
        <v>0</v>
      </c>
      <c r="K516" s="638">
        <f>IF(SUM(法人!H516)=0,"",SUM(法人!H516)/1000)</f>
        <v>344102</v>
      </c>
      <c r="L516" s="213" t="str">
        <f>IF(SUM(地域!H516)=0,"",SUM(地域!H516)/1000)</f>
        <v/>
      </c>
      <c r="M516" s="213">
        <f>IF(SUM(相談!H516)=0,"",SUM(相談!H516)/1000)</f>
        <v>2043</v>
      </c>
      <c r="N516" s="213" t="str">
        <f>IF(SUM(相談!I516)=0,"",SUM(相談!I516)/1000)</f>
        <v/>
      </c>
      <c r="O516" s="213" t="str">
        <f>IF(SUM(相談!M516)=0,"",SUM(相談!M516)/1000)</f>
        <v/>
      </c>
      <c r="P516" s="213">
        <f>IF(SUM(相談!Q516)=0,"",SUM(相談!Q516)/1000)</f>
        <v>2043</v>
      </c>
      <c r="Q516" s="213">
        <f>IF(SUM(基金!H516)=0,"",SUM(基金!H516)/1000)</f>
        <v>89</v>
      </c>
      <c r="R516" s="213">
        <f>IF(SUM(善銀!H516)=0,"",SUM(善銀!H516)/1000)</f>
        <v>21520</v>
      </c>
      <c r="S516" s="213" t="str">
        <f>IF(SUM(一般募金!H516)=0,"",SUM(一般募金!H516)/1000)</f>
        <v/>
      </c>
      <c r="T516" s="213" t="str">
        <f>IF(SUM(一般募金!I516)=0,"",SUM(一般募金!I516)/1000)</f>
        <v/>
      </c>
      <c r="U516" s="213" t="str">
        <f>IF(SUM(一般募金!K516)=0,"",SUM(一般募金!K516)/1000)</f>
        <v/>
      </c>
      <c r="V516" s="213" t="str">
        <f>IF(SUM(歳末募金!H516)=0,"",SUM(歳末募金!I516)/1000)</f>
        <v/>
      </c>
      <c r="W516" s="213" t="str">
        <f>IF(SUM(センター管理!H516)=0,"",SUM(センター管理!H516)/1000)</f>
        <v/>
      </c>
      <c r="X516" s="213" t="str">
        <f>IF(SUM(センター管理!I516)=0,"",SUM(センター管理!I516)/1000)</f>
        <v/>
      </c>
      <c r="Y516" s="213" t="str">
        <f>IF(SUM(センター管理!L516)=0,"",SUM(センター管理!L516)/1000)</f>
        <v/>
      </c>
      <c r="Z516" s="213" t="e">
        <f>IF(SUM(センター管理!#REF!)=0,"",SUM(センター管理!#REF!)/1000)</f>
        <v>#REF!</v>
      </c>
      <c r="AA516" s="213" t="str">
        <f>IF(SUM(居宅!H516)=0,"",SUM(居宅!H516)/1000)</f>
        <v/>
      </c>
      <c r="AB516" s="213" t="str">
        <f>IF(SUM(居宅!I516)=0,"",SUM(居宅!I516)/1000)</f>
        <v/>
      </c>
      <c r="AC516" s="213" t="str">
        <f>IF(SUM(居宅!L516)=0,"",SUM(居宅!L516)/1000)</f>
        <v/>
      </c>
      <c r="AD516" s="213" t="str">
        <f>IF(SUM(居宅!AB516)=0,"",SUM(居宅!AB516)/1000)</f>
        <v/>
      </c>
      <c r="AE516" s="213" t="str">
        <f>IF(SUM(居宅!AF516)=0,"",SUM(居宅!AF516)/1000)</f>
        <v/>
      </c>
      <c r="AF516" s="213" t="str">
        <f>IF(SUM(居宅!AP516)=0,"",SUM(居宅!AP516)/1000)</f>
        <v/>
      </c>
      <c r="AG516" s="213" t="str">
        <f>IF(SUM(居宅!AT516)=0,"",SUM(居宅!AT516)/1000)</f>
        <v/>
      </c>
      <c r="AH516" s="213" t="str">
        <f>IF(SUM(作業所!H516)=0,"",SUM(作業所!H516)/1000)</f>
        <v/>
      </c>
      <c r="AI516" s="213" t="str">
        <f>IF(SUM(作業所!I516)=0,"",SUM(作業所!I516)/1000)</f>
        <v/>
      </c>
      <c r="AJ516" s="213" t="str">
        <f>IF(SUM(作業所!K516)=0,"",SUM(作業所!K516)/1000)</f>
        <v/>
      </c>
      <c r="AK516" s="213" t="str">
        <f>IF(SUM(作業所!R516)=0,"",SUM(作業所!R516)/1000)</f>
        <v/>
      </c>
      <c r="AL516" s="628" t="str">
        <f>IF(SUM('市受託(公益)'!H516)=0,"",SUM('市受託(公益)'!H516)/1000)</f>
        <v/>
      </c>
      <c r="AM516" s="616" t="str">
        <f>IF(SUM('市受託(公益)'!I516)=0,"",SUM('市受託(公益)'!I516)/1000)</f>
        <v/>
      </c>
      <c r="AN516" s="213" t="str">
        <f>IF(SUM('市受託(公益)'!K516)=0,"",SUM('市受託(公益)'!K516)/1000)</f>
        <v/>
      </c>
      <c r="AO516" s="213" t="str">
        <f>IF(SUM('市受託(公益)'!M516)=0,"",SUM('市受託(公益)'!M516)/1000)</f>
        <v/>
      </c>
      <c r="AP516" s="213" t="e">
        <f>IF(SUM('市受託(公益)'!#REF!)=0,"",SUM('市受託(公益)'!#REF!)/1000)</f>
        <v>#REF!</v>
      </c>
    </row>
    <row r="517" spans="1:42" s="211" customFormat="1" ht="14.4" thickBot="1">
      <c r="A517" s="91" t="s">
        <v>231</v>
      </c>
      <c r="B517" s="32"/>
      <c r="C517" s="197"/>
      <c r="D517" s="33"/>
      <c r="E517" s="197"/>
      <c r="F517" s="32"/>
      <c r="G517" s="197"/>
      <c r="H517" s="209">
        <v>428146</v>
      </c>
      <c r="I517" s="209">
        <f t="shared" si="14"/>
        <v>351889</v>
      </c>
      <c r="J517" s="209">
        <f t="shared" si="15"/>
        <v>-76257</v>
      </c>
      <c r="K517" s="637">
        <f>IF(SUM(法人!H517)=0,"",SUM(法人!H517)/1000)</f>
        <v>299276</v>
      </c>
      <c r="L517" s="210" t="str">
        <f>IF(SUM(地域!H517)=0,"",SUM(地域!H517)/1000)</f>
        <v/>
      </c>
      <c r="M517" s="210">
        <f>IF(SUM(相談!H517)=0,"",SUM(相談!H517)/1000)</f>
        <v>2023</v>
      </c>
      <c r="N517" s="210" t="str">
        <f>IF(SUM(相談!I517)=0,"",SUM(相談!I517)/1000)</f>
        <v/>
      </c>
      <c r="O517" s="210" t="str">
        <f>IF(SUM(相談!M517)=0,"",SUM(相談!M517)/1000)</f>
        <v/>
      </c>
      <c r="P517" s="210">
        <f>IF(SUM(相談!Q517)=0,"",SUM(相談!Q517)/1000)</f>
        <v>2023</v>
      </c>
      <c r="Q517" s="210">
        <f>IF(SUM(基金!H517)=0,"",SUM(基金!H517)/1000)</f>
        <v>89</v>
      </c>
      <c r="R517" s="210">
        <f>IF(SUM(善銀!H517)=0,"",SUM(善銀!H517)/1000)</f>
        <v>22823</v>
      </c>
      <c r="S517" s="210" t="str">
        <f>IF(SUM(一般募金!H517)=0,"",SUM(一般募金!H517)/1000)</f>
        <v/>
      </c>
      <c r="T517" s="210" t="str">
        <f>IF(SUM(一般募金!I517)=0,"",SUM(一般募金!I517)/1000)</f>
        <v/>
      </c>
      <c r="U517" s="210" t="str">
        <f>IF(SUM(一般募金!K517)=0,"",SUM(一般募金!K517)/1000)</f>
        <v/>
      </c>
      <c r="V517" s="210" t="str">
        <f>IF(SUM(歳末募金!H517)=0,"",SUM(歳末募金!I517)/1000)</f>
        <v/>
      </c>
      <c r="W517" s="210" t="str">
        <f>IF(SUM(センター管理!H517)=0,"",SUM(センター管理!H517)/1000)</f>
        <v/>
      </c>
      <c r="X517" s="210" t="str">
        <f>IF(SUM(センター管理!I517)=0,"",SUM(センター管理!I517)/1000)</f>
        <v/>
      </c>
      <c r="Y517" s="210" t="str">
        <f>IF(SUM(センター管理!L517)=0,"",SUM(センター管理!L517)/1000)</f>
        <v/>
      </c>
      <c r="Z517" s="210" t="e">
        <f>IF(SUM(センター管理!#REF!)=0,"",SUM(センター管理!#REF!)/1000)</f>
        <v>#REF!</v>
      </c>
      <c r="AA517" s="210">
        <f>IF(SUM(居宅!H517)=0,"",SUM(居宅!H517)/1000)</f>
        <v>26769</v>
      </c>
      <c r="AB517" s="210" t="str">
        <f>IF(SUM(居宅!I517)=0,"",SUM(居宅!I517)/1000)</f>
        <v/>
      </c>
      <c r="AC517" s="210">
        <f>IF(SUM(居宅!L517)=0,"",SUM(居宅!L517)/1000)</f>
        <v>19828</v>
      </c>
      <c r="AD517" s="210" t="str">
        <f>IF(SUM(居宅!AB517)=0,"",SUM(居宅!AB517)/1000)</f>
        <v/>
      </c>
      <c r="AE517" s="210">
        <f>IF(SUM(居宅!AF517)=0,"",SUM(居宅!AF517)/1000)</f>
        <v>-2054</v>
      </c>
      <c r="AF517" s="210">
        <f>IF(SUM(居宅!AP517)=0,"",SUM(居宅!AP517)/1000)</f>
        <v>8945</v>
      </c>
      <c r="AG517" s="210">
        <f>IF(SUM(居宅!AT517)=0,"",SUM(居宅!AT517)/1000)</f>
        <v>50</v>
      </c>
      <c r="AH517" s="210">
        <f>IF(SUM(作業所!H517)=0,"",SUM(作業所!H517)/1000)</f>
        <v>909</v>
      </c>
      <c r="AI517" s="210" t="str">
        <f>IF(SUM(作業所!I517)=0,"",SUM(作業所!I517)/1000)</f>
        <v/>
      </c>
      <c r="AJ517" s="210">
        <f>IF(SUM(作業所!K517)=0,"",SUM(作業所!K517)/1000)</f>
        <v>-6</v>
      </c>
      <c r="AK517" s="210">
        <f>IF(SUM(作業所!R517)=0,"",SUM(作業所!R517)/1000)</f>
        <v>915</v>
      </c>
      <c r="AL517" s="627" t="str">
        <f>IF(SUM('市受託(公益)'!H517)=0,"",SUM('市受託(公益)'!H517)/1000)</f>
        <v/>
      </c>
      <c r="AM517" s="617" t="str">
        <f>IF(SUM('市受託(公益)'!I517)=0,"",SUM('市受託(公益)'!I517)/1000)</f>
        <v/>
      </c>
      <c r="AN517" s="215" t="str">
        <f>IF(SUM('市受託(公益)'!K517)=0,"",SUM('市受託(公益)'!K517)/1000)</f>
        <v/>
      </c>
      <c r="AO517" s="215" t="str">
        <f>IF(SUM('市受託(公益)'!M517)=0,"",SUM('市受託(公益)'!M517)/1000)</f>
        <v/>
      </c>
      <c r="AP517" s="215" t="e">
        <f>IF(SUM('市受託(公益)'!#REF!)=0,"",SUM('市受託(公益)'!#REF!)/1000)</f>
        <v>#REF!</v>
      </c>
    </row>
    <row r="520" spans="1:42">
      <c r="L520" s="143" t="s">
        <v>343</v>
      </c>
    </row>
  </sheetData>
  <mergeCells count="4">
    <mergeCell ref="I3:I5"/>
    <mergeCell ref="H3:H5"/>
    <mergeCell ref="J3:J5"/>
    <mergeCell ref="V4:V5"/>
  </mergeCells>
  <phoneticPr fontId="1"/>
  <dataValidations disablePrompts="1" count="1">
    <dataValidation allowBlank="1" showInputMessage="1" showErrorMessage="1" errorTitle="自動計算ｾﾙです!!!" sqref="AQ136:AR136 N515:P515 N517:P517 N436:P513 N433:P434" xr:uid="{00000000-0002-0000-0000-000000000000}"/>
  </dataValidations>
  <pageMargins left="0.39370078740157483" right="0.19685039370078741" top="0.94488188976377963" bottom="0.39370078740157483" header="0.59055118110236227" footer="0.31496062992125984"/>
  <pageSetup paperSize="8" scale="97" fitToHeight="0" orientation="landscape" blackAndWhite="1" errors="NA" r:id="rId1"/>
  <headerFooter alignWithMargins="0">
    <oddHeader>&amp;C&amp;"HGP平成明朝体W3,標準"&amp;12令和3年度　一般会計資金収支予算内訳表(案）</oddHeader>
  </headerFooter>
  <rowBreaks count="1" manualBreakCount="1">
    <brk id="434" max="37" man="1"/>
  </rowBreaks>
  <colBreaks count="1" manualBreakCount="1">
    <brk id="38" max="299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  <pageSetUpPr fitToPage="1"/>
  </sheetPr>
  <dimension ref="A1:AW517"/>
  <sheetViews>
    <sheetView zoomScaleNormal="100" workbookViewId="0">
      <pane xSplit="8" ySplit="5" topLeftCell="AR391" activePane="bottomRight" state="frozen"/>
      <selection activeCell="H280" sqref="H280"/>
      <selection pane="topRight" activeCell="H280" sqref="H280"/>
      <selection pane="bottomLeft" activeCell="H280" sqref="H280"/>
      <selection pane="bottomRight" activeCell="H377" sqref="H377"/>
    </sheetView>
  </sheetViews>
  <sheetFormatPr defaultColWidth="11.44140625" defaultRowHeight="10.8" outlineLevelRow="4" outlineLevelCol="2"/>
  <cols>
    <col min="1" max="1" width="3.44140625" style="143" customWidth="1"/>
    <col min="2" max="2" width="5.88671875" style="9" customWidth="1"/>
    <col min="3" max="3" width="2.109375" style="143" customWidth="1"/>
    <col min="4" max="4" width="5.109375" style="25" bestFit="1" customWidth="1"/>
    <col min="5" max="5" width="2.44140625" style="143" customWidth="1"/>
    <col min="6" max="6" width="5.109375" style="25" bestFit="1" customWidth="1"/>
    <col min="7" max="7" width="27.44140625" style="143" customWidth="1"/>
    <col min="8" max="8" width="13.33203125" style="169" bestFit="1" customWidth="1"/>
    <col min="9" max="9" width="11.44140625" style="169" customWidth="1"/>
    <col min="10" max="11" width="11.44140625" style="169" customWidth="1" outlineLevel="1"/>
    <col min="12" max="12" width="11.44140625" style="169" customWidth="1"/>
    <col min="13" max="13" width="11.44140625" style="169" customWidth="1" outlineLevel="1"/>
    <col min="14" max="15" width="11.44140625" style="169" customWidth="1" outlineLevel="2"/>
    <col min="16" max="16" width="11.44140625" style="169" customWidth="1" outlineLevel="1"/>
    <col min="17" max="18" width="11.44140625" style="169" customWidth="1" outlineLevel="2"/>
    <col min="19" max="19" width="11.44140625" style="169" customWidth="1" outlineLevel="1"/>
    <col min="20" max="21" width="11.44140625" style="169" customWidth="1" outlineLevel="2"/>
    <col min="22" max="22" width="11.44140625" style="169" customWidth="1" outlineLevel="1"/>
    <col min="23" max="24" width="11.44140625" style="169" customWidth="1" outlineLevel="2"/>
    <col min="25" max="25" width="11.44140625" style="169" customWidth="1" outlineLevel="1"/>
    <col min="26" max="27" width="11.44140625" style="169" customWidth="1" outlineLevel="2"/>
    <col min="28" max="28" width="11.44140625" style="169" customWidth="1"/>
    <col min="29" max="29" width="11.44140625" style="169" customWidth="1" outlineLevel="1"/>
    <col min="30" max="31" width="11.44140625" style="169" customWidth="1" outlineLevel="2"/>
    <col min="32" max="32" width="11.44140625" style="169" customWidth="1"/>
    <col min="33" max="33" width="11.44140625" style="169" customWidth="1" outlineLevel="1"/>
    <col min="34" max="35" width="11.44140625" style="169" customWidth="1" outlineLevel="2"/>
    <col min="36" max="36" width="11.44140625" style="169" customWidth="1" outlineLevel="1"/>
    <col min="37" max="38" width="11.44140625" style="169" customWidth="1" outlineLevel="2"/>
    <col min="39" max="39" width="11.44140625" style="169" customWidth="1" outlineLevel="1"/>
    <col min="40" max="41" width="11.44140625" style="169" customWidth="1" outlineLevel="2"/>
    <col min="42" max="42" width="11.44140625" style="169" customWidth="1"/>
    <col min="43" max="43" width="11.44140625" style="169" customWidth="1" outlineLevel="1"/>
    <col min="44" max="45" width="13.109375" style="169" customWidth="1" outlineLevel="2"/>
    <col min="46" max="46" width="11.44140625" style="169" customWidth="1"/>
    <col min="47" max="47" width="11.44140625" style="169" customWidth="1" outlineLevel="1"/>
    <col min="48" max="49" width="11.44140625" style="169" customWidth="1" outlineLevel="2"/>
    <col min="50" max="16384" width="11.44140625" style="143"/>
  </cols>
  <sheetData>
    <row r="1" spans="1:49" s="25" customFormat="1" ht="15" thickBot="1">
      <c r="A1" s="142" t="s">
        <v>330</v>
      </c>
      <c r="B1" s="9"/>
      <c r="C1" s="143"/>
      <c r="E1" s="143"/>
      <c r="G1" s="143"/>
      <c r="H1" s="216" t="s">
        <v>321</v>
      </c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</row>
    <row r="2" spans="1:49" s="147" customFormat="1" ht="11.25" customHeight="1">
      <c r="A2" s="220"/>
      <c r="B2" s="10"/>
      <c r="C2" s="221"/>
      <c r="D2" s="221"/>
      <c r="E2" s="221"/>
      <c r="F2" s="221"/>
      <c r="G2" s="221"/>
      <c r="H2" s="752" t="s">
        <v>958</v>
      </c>
      <c r="I2" s="148"/>
      <c r="J2" s="151"/>
      <c r="K2" s="150"/>
      <c r="L2" s="149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49"/>
      <c r="AC2" s="151"/>
      <c r="AD2" s="151"/>
      <c r="AE2" s="151"/>
      <c r="AF2" s="149"/>
      <c r="AG2" s="151"/>
      <c r="AH2" s="151"/>
      <c r="AI2" s="151"/>
      <c r="AJ2" s="151"/>
      <c r="AK2" s="151"/>
      <c r="AL2" s="151"/>
      <c r="AM2" s="151"/>
      <c r="AN2" s="151"/>
      <c r="AO2" s="151"/>
      <c r="AP2" s="149"/>
      <c r="AQ2" s="151"/>
      <c r="AR2" s="151"/>
      <c r="AS2" s="151"/>
      <c r="AT2" s="149"/>
      <c r="AU2" s="151"/>
      <c r="AV2" s="151"/>
      <c r="AW2" s="151"/>
    </row>
    <row r="3" spans="1:49" s="1" customFormat="1" ht="25.5" customHeight="1">
      <c r="A3" s="146"/>
      <c r="B3" s="11"/>
      <c r="C3" s="147"/>
      <c r="D3" s="147"/>
      <c r="E3" s="147"/>
      <c r="F3" s="147"/>
      <c r="G3" s="1" t="s">
        <v>248</v>
      </c>
      <c r="H3" s="753"/>
      <c r="I3" s="154" t="s">
        <v>274</v>
      </c>
      <c r="J3" s="156"/>
      <c r="K3" s="155"/>
      <c r="L3" s="630" t="s">
        <v>25</v>
      </c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630" t="s">
        <v>290</v>
      </c>
      <c r="AC3" s="156"/>
      <c r="AD3" s="156"/>
      <c r="AE3" s="156"/>
      <c r="AF3" s="630" t="s">
        <v>294</v>
      </c>
      <c r="AG3" s="156"/>
      <c r="AH3" s="156"/>
      <c r="AI3" s="156"/>
      <c r="AJ3" s="156"/>
      <c r="AK3" s="156"/>
      <c r="AL3" s="156"/>
      <c r="AM3" s="156"/>
      <c r="AN3" s="156"/>
      <c r="AO3" s="156"/>
      <c r="AP3" s="630" t="s">
        <v>301</v>
      </c>
      <c r="AQ3" s="156"/>
      <c r="AR3" s="156"/>
      <c r="AS3" s="156"/>
      <c r="AT3" s="630" t="s">
        <v>29</v>
      </c>
      <c r="AU3" s="156"/>
      <c r="AV3" s="156"/>
      <c r="AW3" s="156"/>
    </row>
    <row r="4" spans="1:49" s="147" customFormat="1" ht="12.75" customHeight="1">
      <c r="A4" s="632"/>
      <c r="B4" s="152"/>
      <c r="C4" s="1"/>
      <c r="D4" s="153"/>
      <c r="E4" s="1"/>
      <c r="F4" s="1"/>
      <c r="G4" s="1"/>
      <c r="H4" s="753"/>
      <c r="I4" s="222"/>
      <c r="J4" s="149"/>
      <c r="K4" s="350"/>
      <c r="L4" s="151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51"/>
      <c r="AC4" s="149"/>
      <c r="AD4" s="149"/>
      <c r="AE4" s="149"/>
      <c r="AF4" s="151"/>
      <c r="AG4" s="149"/>
      <c r="AH4" s="149"/>
      <c r="AI4" s="149"/>
      <c r="AJ4" s="149"/>
      <c r="AK4" s="149"/>
      <c r="AL4" s="149"/>
      <c r="AM4" s="149"/>
      <c r="AN4" s="149"/>
      <c r="AO4" s="149"/>
      <c r="AP4" s="151"/>
      <c r="AQ4" s="149"/>
      <c r="AR4" s="149"/>
      <c r="AS4" s="149"/>
      <c r="AT4" s="151"/>
      <c r="AU4" s="149"/>
      <c r="AV4" s="149"/>
      <c r="AW4" s="149"/>
    </row>
    <row r="5" spans="1:49" s="1" customFormat="1" ht="38.25" customHeight="1" thickBot="1">
      <c r="A5" s="633"/>
      <c r="B5" s="6"/>
      <c r="C5" s="4"/>
      <c r="D5" s="7"/>
      <c r="E5" s="4"/>
      <c r="F5" s="4"/>
      <c r="G5" s="4" t="s">
        <v>249</v>
      </c>
      <c r="H5" s="754"/>
      <c r="I5" s="8"/>
      <c r="J5" s="5" t="s">
        <v>274</v>
      </c>
      <c r="K5" s="29" t="s">
        <v>57</v>
      </c>
      <c r="L5" s="631"/>
      <c r="M5" s="5" t="s">
        <v>275</v>
      </c>
      <c r="N5" s="5" t="s">
        <v>276</v>
      </c>
      <c r="O5" s="5" t="s">
        <v>277</v>
      </c>
      <c r="P5" s="5" t="s">
        <v>278</v>
      </c>
      <c r="Q5" s="5" t="s">
        <v>279</v>
      </c>
      <c r="R5" s="5" t="s">
        <v>280</v>
      </c>
      <c r="S5" s="5" t="s">
        <v>281</v>
      </c>
      <c r="T5" s="5" t="s">
        <v>282</v>
      </c>
      <c r="U5" s="5" t="s">
        <v>283</v>
      </c>
      <c r="V5" s="5" t="s">
        <v>284</v>
      </c>
      <c r="W5" s="5" t="s">
        <v>285</v>
      </c>
      <c r="X5" s="5" t="s">
        <v>286</v>
      </c>
      <c r="Y5" s="5" t="s">
        <v>287</v>
      </c>
      <c r="Z5" s="5" t="s">
        <v>288</v>
      </c>
      <c r="AA5" s="5" t="s">
        <v>289</v>
      </c>
      <c r="AB5" s="631"/>
      <c r="AC5" s="5" t="s">
        <v>291</v>
      </c>
      <c r="AD5" s="5" t="s">
        <v>292</v>
      </c>
      <c r="AE5" s="5" t="s">
        <v>293</v>
      </c>
      <c r="AF5" s="631"/>
      <c r="AG5" s="5" t="s">
        <v>295</v>
      </c>
      <c r="AH5" s="5" t="s">
        <v>296</v>
      </c>
      <c r="AI5" s="5" t="s">
        <v>297</v>
      </c>
      <c r="AJ5" s="5" t="s">
        <v>333</v>
      </c>
      <c r="AK5" s="5" t="s">
        <v>334</v>
      </c>
      <c r="AL5" s="5" t="s">
        <v>335</v>
      </c>
      <c r="AM5" s="5" t="s">
        <v>298</v>
      </c>
      <c r="AN5" s="5" t="s">
        <v>299</v>
      </c>
      <c r="AO5" s="5" t="s">
        <v>300</v>
      </c>
      <c r="AP5" s="631"/>
      <c r="AQ5" s="5" t="s">
        <v>302</v>
      </c>
      <c r="AR5" s="5" t="s">
        <v>303</v>
      </c>
      <c r="AS5" s="5" t="s">
        <v>304</v>
      </c>
      <c r="AT5" s="631"/>
      <c r="AU5" s="5" t="s">
        <v>305</v>
      </c>
      <c r="AV5" s="5" t="s">
        <v>306</v>
      </c>
      <c r="AW5" s="5" t="s">
        <v>307</v>
      </c>
    </row>
    <row r="6" spans="1:49" s="163" customFormat="1" ht="13.8">
      <c r="A6" s="86" t="s">
        <v>58</v>
      </c>
      <c r="B6" s="12"/>
      <c r="C6" s="157"/>
      <c r="D6" s="13"/>
      <c r="E6" s="157"/>
      <c r="F6" s="158"/>
      <c r="G6" s="157"/>
      <c r="H6" s="223"/>
      <c r="I6" s="351"/>
      <c r="J6" s="225"/>
      <c r="K6" s="352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25"/>
      <c r="AV6" s="225"/>
      <c r="AW6" s="225"/>
    </row>
    <row r="7" spans="1:49" s="169" customFormat="1" ht="13.8" collapsed="1">
      <c r="A7" s="164"/>
      <c r="B7" s="23" t="s">
        <v>376</v>
      </c>
      <c r="C7" s="15" t="s">
        <v>30</v>
      </c>
      <c r="D7" s="16"/>
      <c r="E7" s="165"/>
      <c r="F7" s="14"/>
      <c r="G7" s="165"/>
      <c r="H7" s="282">
        <f>SUM(I7,L7,AB7,AF7,AP7,AT7)</f>
        <v>0</v>
      </c>
      <c r="I7" s="283">
        <f>SUM(J7:K7)</f>
        <v>0</v>
      </c>
      <c r="J7" s="228">
        <f>SUM(J8:J10)</f>
        <v>0</v>
      </c>
      <c r="K7" s="228">
        <f>SUM(K8:K10)</f>
        <v>0</v>
      </c>
      <c r="L7" s="284">
        <f>SUM(M7,P7,S7,V7,Y7)</f>
        <v>0</v>
      </c>
      <c r="M7" s="325">
        <f>SUM(N7:O7)</f>
        <v>0</v>
      </c>
      <c r="N7" s="355">
        <f>SUM(N8:N10)</f>
        <v>0</v>
      </c>
      <c r="O7" s="355">
        <f>SUM(O8:O10)</f>
        <v>0</v>
      </c>
      <c r="P7" s="325">
        <f>SUM(Q7:R7)</f>
        <v>0</v>
      </c>
      <c r="Q7" s="355">
        <f>SUM(Q8:Q10)</f>
        <v>0</v>
      </c>
      <c r="R7" s="355">
        <f>SUM(R8:R10)</f>
        <v>0</v>
      </c>
      <c r="S7" s="325">
        <f>SUM(T7:U7)</f>
        <v>0</v>
      </c>
      <c r="T7" s="355">
        <f>SUM(T8:T10)</f>
        <v>0</v>
      </c>
      <c r="U7" s="355">
        <f>SUM(U8:U10)</f>
        <v>0</v>
      </c>
      <c r="V7" s="325">
        <f>SUM(W7:X7)</f>
        <v>0</v>
      </c>
      <c r="W7" s="355">
        <f>SUM(W8:W10)</f>
        <v>0</v>
      </c>
      <c r="X7" s="355">
        <f>SUM(X8:X10)</f>
        <v>0</v>
      </c>
      <c r="Y7" s="325">
        <f>SUM(Z7:AA7)</f>
        <v>0</v>
      </c>
      <c r="Z7" s="355">
        <f>SUM(Z8:Z10)</f>
        <v>0</v>
      </c>
      <c r="AA7" s="355">
        <f>SUM(AA8:AA10)</f>
        <v>0</v>
      </c>
      <c r="AB7" s="284">
        <f>SUM(AC7)</f>
        <v>0</v>
      </c>
      <c r="AC7" s="325">
        <f>SUM(AD7:AE7)</f>
        <v>0</v>
      </c>
      <c r="AD7" s="355">
        <f>SUM(AD8:AD10)</f>
        <v>0</v>
      </c>
      <c r="AE7" s="355">
        <f>SUM(AE8:AE10)</f>
        <v>0</v>
      </c>
      <c r="AF7" s="228">
        <f>SUM(AG7,AM7,AJ7)</f>
        <v>0</v>
      </c>
      <c r="AG7" s="325">
        <f>SUM(AH7:AI7)</f>
        <v>0</v>
      </c>
      <c r="AH7" s="355">
        <f t="shared" ref="AH7:AI7" si="0">SUM(AH8:AH10)</f>
        <v>0</v>
      </c>
      <c r="AI7" s="355">
        <f t="shared" si="0"/>
        <v>0</v>
      </c>
      <c r="AJ7" s="325">
        <f>SUM(AK7:AL7)</f>
        <v>0</v>
      </c>
      <c r="AK7" s="355">
        <f t="shared" ref="AK7:AL7" si="1">SUM(AK8:AK10)</f>
        <v>0</v>
      </c>
      <c r="AL7" s="355">
        <f t="shared" si="1"/>
        <v>0</v>
      </c>
      <c r="AM7" s="325">
        <f>SUM(AN7:AO7)</f>
        <v>0</v>
      </c>
      <c r="AN7" s="355">
        <f>SUM(AN8:AN10)</f>
        <v>0</v>
      </c>
      <c r="AO7" s="355">
        <f>SUM(AO8:AO10)</f>
        <v>0</v>
      </c>
      <c r="AP7" s="228">
        <f>SUM(AQ7)</f>
        <v>0</v>
      </c>
      <c r="AQ7" s="325">
        <f>SUM(AR7:AS7)</f>
        <v>0</v>
      </c>
      <c r="AR7" s="355">
        <f t="shared" ref="AR7:AS7" si="2">SUM(AR8:AR10)</f>
        <v>0</v>
      </c>
      <c r="AS7" s="355">
        <f t="shared" si="2"/>
        <v>0</v>
      </c>
      <c r="AT7" s="228">
        <f>SUM(AU7)</f>
        <v>0</v>
      </c>
      <c r="AU7" s="325">
        <f>SUM(AV7:AW7)</f>
        <v>0</v>
      </c>
      <c r="AV7" s="355">
        <f>SUM(AV8:AV10)</f>
        <v>0</v>
      </c>
      <c r="AW7" s="355">
        <f>SUM(AW8:AW10)</f>
        <v>0</v>
      </c>
    </row>
    <row r="8" spans="1:49" ht="13.8" hidden="1" outlineLevel="1">
      <c r="A8" s="170"/>
      <c r="B8" s="24"/>
      <c r="C8" s="171"/>
      <c r="D8" s="27" t="s">
        <v>377</v>
      </c>
      <c r="E8" s="47" t="s">
        <v>31</v>
      </c>
      <c r="F8" s="48"/>
      <c r="G8" s="172"/>
      <c r="H8" s="226">
        <f t="shared" ref="H8:H71" si="3">SUM(I8,L8,AB8,AF8,AP8,AT8)</f>
        <v>0</v>
      </c>
      <c r="I8" s="353">
        <f t="shared" ref="I8:I74" si="4">SUM(J8:K8)</f>
        <v>0</v>
      </c>
      <c r="J8" s="229"/>
      <c r="K8" s="229"/>
      <c r="L8" s="228">
        <f t="shared" ref="L8:L74" si="5">SUM(M8,P8,S8,V8,Y8)</f>
        <v>0</v>
      </c>
      <c r="M8" s="355">
        <f t="shared" ref="M8:M74" si="6">SUM(N8:O8)</f>
        <v>0</v>
      </c>
      <c r="N8" s="229"/>
      <c r="O8" s="229"/>
      <c r="P8" s="355">
        <f t="shared" ref="P8:P74" si="7">SUM(Q8:R8)</f>
        <v>0</v>
      </c>
      <c r="Q8" s="229"/>
      <c r="R8" s="229"/>
      <c r="S8" s="355">
        <f t="shared" ref="S8:S74" si="8">SUM(T8:U8)</f>
        <v>0</v>
      </c>
      <c r="T8" s="229"/>
      <c r="U8" s="229"/>
      <c r="V8" s="355">
        <f t="shared" ref="V8:V74" si="9">SUM(W8:X8)</f>
        <v>0</v>
      </c>
      <c r="W8" s="229"/>
      <c r="X8" s="229"/>
      <c r="Y8" s="355">
        <f t="shared" ref="Y8:Y74" si="10">SUM(Z8:AA8)</f>
        <v>0</v>
      </c>
      <c r="Z8" s="229"/>
      <c r="AA8" s="229"/>
      <c r="AB8" s="228">
        <f t="shared" ref="AB8:AB74" si="11">SUM(AC8)</f>
        <v>0</v>
      </c>
      <c r="AC8" s="355">
        <f t="shared" ref="AC8:AC74" si="12">SUM(AD8:AE8)</f>
        <v>0</v>
      </c>
      <c r="AD8" s="229"/>
      <c r="AE8" s="229"/>
      <c r="AF8" s="228">
        <f t="shared" ref="AF8:AF74" si="13">SUM(AG8,AM8,AJ8)</f>
        <v>0</v>
      </c>
      <c r="AG8" s="355">
        <f t="shared" ref="AG8:AG74" si="14">SUM(AH8:AI8)</f>
        <v>0</v>
      </c>
      <c r="AH8" s="229"/>
      <c r="AI8" s="229"/>
      <c r="AJ8" s="355">
        <f t="shared" ref="AJ8:AJ74" si="15">SUM(AK8:AL8)</f>
        <v>0</v>
      </c>
      <c r="AK8" s="229"/>
      <c r="AL8" s="229"/>
      <c r="AM8" s="355">
        <f t="shared" ref="AM8:AM74" si="16">SUM(AN8:AO8)</f>
        <v>0</v>
      </c>
      <c r="AN8" s="229"/>
      <c r="AO8" s="229"/>
      <c r="AP8" s="228">
        <f t="shared" ref="AP8:AP71" si="17">SUM(AQ8)</f>
        <v>0</v>
      </c>
      <c r="AQ8" s="355">
        <f t="shared" ref="AQ8:AQ74" si="18">SUM(AR8:AS8)</f>
        <v>0</v>
      </c>
      <c r="AR8" s="229"/>
      <c r="AS8" s="229"/>
      <c r="AT8" s="228">
        <f t="shared" ref="AT8:AT74" si="19">SUM(AU8)</f>
        <v>0</v>
      </c>
      <c r="AU8" s="355">
        <f t="shared" ref="AU8:AU74" si="20">SUM(AV8:AW8)</f>
        <v>0</v>
      </c>
      <c r="AV8" s="229"/>
      <c r="AW8" s="229"/>
    </row>
    <row r="9" spans="1:49" ht="13.8" hidden="1" outlineLevel="1">
      <c r="A9" s="170"/>
      <c r="B9" s="25"/>
      <c r="D9" s="27" t="s">
        <v>378</v>
      </c>
      <c r="E9" s="47" t="s">
        <v>32</v>
      </c>
      <c r="F9" s="48"/>
      <c r="G9" s="172"/>
      <c r="H9" s="226">
        <f t="shared" si="3"/>
        <v>0</v>
      </c>
      <c r="I9" s="353">
        <f t="shared" si="4"/>
        <v>0</v>
      </c>
      <c r="J9" s="229"/>
      <c r="K9" s="229"/>
      <c r="L9" s="228">
        <f t="shared" si="5"/>
        <v>0</v>
      </c>
      <c r="M9" s="355">
        <f t="shared" si="6"/>
        <v>0</v>
      </c>
      <c r="N9" s="229"/>
      <c r="O9" s="229"/>
      <c r="P9" s="355">
        <f t="shared" si="7"/>
        <v>0</v>
      </c>
      <c r="Q9" s="229"/>
      <c r="R9" s="229"/>
      <c r="S9" s="355">
        <f t="shared" si="8"/>
        <v>0</v>
      </c>
      <c r="T9" s="229"/>
      <c r="U9" s="229"/>
      <c r="V9" s="355">
        <f t="shared" si="9"/>
        <v>0</v>
      </c>
      <c r="W9" s="229"/>
      <c r="X9" s="229"/>
      <c r="Y9" s="355">
        <f t="shared" si="10"/>
        <v>0</v>
      </c>
      <c r="Z9" s="229"/>
      <c r="AA9" s="229"/>
      <c r="AB9" s="228">
        <f t="shared" si="11"/>
        <v>0</v>
      </c>
      <c r="AC9" s="355">
        <f t="shared" si="12"/>
        <v>0</v>
      </c>
      <c r="AD9" s="229"/>
      <c r="AE9" s="229"/>
      <c r="AF9" s="228">
        <f t="shared" si="13"/>
        <v>0</v>
      </c>
      <c r="AG9" s="355">
        <f t="shared" si="14"/>
        <v>0</v>
      </c>
      <c r="AH9" s="229"/>
      <c r="AI9" s="229"/>
      <c r="AJ9" s="355">
        <f t="shared" si="15"/>
        <v>0</v>
      </c>
      <c r="AK9" s="229"/>
      <c r="AL9" s="229"/>
      <c r="AM9" s="355">
        <f t="shared" si="16"/>
        <v>0</v>
      </c>
      <c r="AN9" s="229"/>
      <c r="AO9" s="229"/>
      <c r="AP9" s="228">
        <f t="shared" si="17"/>
        <v>0</v>
      </c>
      <c r="AQ9" s="355">
        <f t="shared" si="18"/>
        <v>0</v>
      </c>
      <c r="AR9" s="229"/>
      <c r="AS9" s="229"/>
      <c r="AT9" s="228">
        <f t="shared" si="19"/>
        <v>0</v>
      </c>
      <c r="AU9" s="355">
        <f t="shared" si="20"/>
        <v>0</v>
      </c>
      <c r="AV9" s="229"/>
      <c r="AW9" s="229"/>
    </row>
    <row r="10" spans="1:49" ht="13.8" hidden="1" outlineLevel="1">
      <c r="A10" s="170"/>
      <c r="B10" s="23"/>
      <c r="C10" s="179"/>
      <c r="D10" s="27" t="s">
        <v>379</v>
      </c>
      <c r="E10" s="47" t="s">
        <v>39</v>
      </c>
      <c r="F10" s="48"/>
      <c r="G10" s="172"/>
      <c r="H10" s="226">
        <f t="shared" si="3"/>
        <v>0</v>
      </c>
      <c r="I10" s="353">
        <f t="shared" si="4"/>
        <v>0</v>
      </c>
      <c r="J10" s="229"/>
      <c r="K10" s="229"/>
      <c r="L10" s="228">
        <f t="shared" si="5"/>
        <v>0</v>
      </c>
      <c r="M10" s="355">
        <f t="shared" si="6"/>
        <v>0</v>
      </c>
      <c r="N10" s="229"/>
      <c r="O10" s="229"/>
      <c r="P10" s="355">
        <f t="shared" si="7"/>
        <v>0</v>
      </c>
      <c r="Q10" s="229"/>
      <c r="R10" s="229"/>
      <c r="S10" s="355">
        <f t="shared" si="8"/>
        <v>0</v>
      </c>
      <c r="T10" s="229"/>
      <c r="U10" s="229"/>
      <c r="V10" s="355">
        <f t="shared" si="9"/>
        <v>0</v>
      </c>
      <c r="W10" s="229"/>
      <c r="X10" s="229"/>
      <c r="Y10" s="355">
        <f t="shared" si="10"/>
        <v>0</v>
      </c>
      <c r="Z10" s="229"/>
      <c r="AA10" s="229"/>
      <c r="AB10" s="228">
        <f t="shared" si="11"/>
        <v>0</v>
      </c>
      <c r="AC10" s="355">
        <f t="shared" si="12"/>
        <v>0</v>
      </c>
      <c r="AD10" s="229"/>
      <c r="AE10" s="229"/>
      <c r="AF10" s="228">
        <f t="shared" si="13"/>
        <v>0</v>
      </c>
      <c r="AG10" s="355">
        <f t="shared" si="14"/>
        <v>0</v>
      </c>
      <c r="AH10" s="229"/>
      <c r="AI10" s="229"/>
      <c r="AJ10" s="355">
        <f t="shared" si="15"/>
        <v>0</v>
      </c>
      <c r="AK10" s="229"/>
      <c r="AL10" s="229"/>
      <c r="AM10" s="355">
        <f t="shared" si="16"/>
        <v>0</v>
      </c>
      <c r="AN10" s="229"/>
      <c r="AO10" s="229"/>
      <c r="AP10" s="228">
        <f t="shared" si="17"/>
        <v>0</v>
      </c>
      <c r="AQ10" s="355">
        <f t="shared" si="18"/>
        <v>0</v>
      </c>
      <c r="AR10" s="229"/>
      <c r="AS10" s="229"/>
      <c r="AT10" s="228">
        <f t="shared" si="19"/>
        <v>0</v>
      </c>
      <c r="AU10" s="355">
        <f t="shared" si="20"/>
        <v>0</v>
      </c>
      <c r="AV10" s="229"/>
      <c r="AW10" s="229"/>
    </row>
    <row r="11" spans="1:49" ht="13.8" hidden="1" outlineLevel="1">
      <c r="A11" s="170"/>
      <c r="B11" s="23"/>
      <c r="C11" s="179"/>
      <c r="D11" s="27" t="s">
        <v>380</v>
      </c>
      <c r="E11" s="47" t="s">
        <v>369</v>
      </c>
      <c r="F11" s="48"/>
      <c r="G11" s="172"/>
      <c r="H11" s="226">
        <f t="shared" si="3"/>
        <v>0</v>
      </c>
      <c r="I11" s="353">
        <f t="shared" si="4"/>
        <v>0</v>
      </c>
      <c r="J11" s="229"/>
      <c r="K11" s="229"/>
      <c r="L11" s="228">
        <f t="shared" si="5"/>
        <v>0</v>
      </c>
      <c r="M11" s="355">
        <f t="shared" si="6"/>
        <v>0</v>
      </c>
      <c r="N11" s="229"/>
      <c r="O11" s="229"/>
      <c r="P11" s="355">
        <f t="shared" si="7"/>
        <v>0</v>
      </c>
      <c r="Q11" s="229"/>
      <c r="R11" s="229"/>
      <c r="S11" s="355">
        <f t="shared" si="8"/>
        <v>0</v>
      </c>
      <c r="T11" s="229"/>
      <c r="U11" s="229"/>
      <c r="V11" s="355">
        <f t="shared" si="9"/>
        <v>0</v>
      </c>
      <c r="W11" s="229"/>
      <c r="X11" s="229"/>
      <c r="Y11" s="355">
        <f t="shared" si="10"/>
        <v>0</v>
      </c>
      <c r="Z11" s="229"/>
      <c r="AA11" s="229"/>
      <c r="AB11" s="228">
        <f t="shared" si="11"/>
        <v>0</v>
      </c>
      <c r="AC11" s="355">
        <f t="shared" si="12"/>
        <v>0</v>
      </c>
      <c r="AD11" s="229"/>
      <c r="AE11" s="229"/>
      <c r="AF11" s="228">
        <f t="shared" si="13"/>
        <v>0</v>
      </c>
      <c r="AG11" s="355">
        <f t="shared" si="14"/>
        <v>0</v>
      </c>
      <c r="AH11" s="229"/>
      <c r="AI11" s="229"/>
      <c r="AJ11" s="355">
        <f t="shared" si="15"/>
        <v>0</v>
      </c>
      <c r="AK11" s="229"/>
      <c r="AL11" s="229"/>
      <c r="AM11" s="355">
        <f t="shared" si="16"/>
        <v>0</v>
      </c>
      <c r="AN11" s="229"/>
      <c r="AO11" s="229"/>
      <c r="AP11" s="228">
        <f t="shared" si="17"/>
        <v>0</v>
      </c>
      <c r="AQ11" s="355">
        <f t="shared" si="18"/>
        <v>0</v>
      </c>
      <c r="AR11" s="229"/>
      <c r="AS11" s="229"/>
      <c r="AT11" s="228">
        <f t="shared" si="19"/>
        <v>0</v>
      </c>
      <c r="AU11" s="355">
        <f t="shared" si="20"/>
        <v>0</v>
      </c>
      <c r="AV11" s="229"/>
      <c r="AW11" s="229"/>
    </row>
    <row r="12" spans="1:49" s="169" customFormat="1" ht="13.8" collapsed="1">
      <c r="A12" s="164"/>
      <c r="B12" s="23" t="s">
        <v>381</v>
      </c>
      <c r="C12" s="15" t="s">
        <v>33</v>
      </c>
      <c r="D12" s="18"/>
      <c r="E12" s="175"/>
      <c r="F12" s="176"/>
      <c r="G12" s="175"/>
      <c r="H12" s="226">
        <f t="shared" si="3"/>
        <v>0</v>
      </c>
      <c r="I12" s="353">
        <f t="shared" si="4"/>
        <v>0</v>
      </c>
      <c r="J12" s="230">
        <f>SUM(J13)</f>
        <v>0</v>
      </c>
      <c r="K12" s="230">
        <f>SUM(K13)</f>
        <v>0</v>
      </c>
      <c r="L12" s="228">
        <f t="shared" si="5"/>
        <v>0</v>
      </c>
      <c r="M12" s="355">
        <f t="shared" si="6"/>
        <v>0</v>
      </c>
      <c r="N12" s="357">
        <f>SUM(N13)</f>
        <v>0</v>
      </c>
      <c r="O12" s="357">
        <f>SUM(O13)</f>
        <v>0</v>
      </c>
      <c r="P12" s="355">
        <f t="shared" si="7"/>
        <v>0</v>
      </c>
      <c r="Q12" s="357">
        <f>SUM(Q13)</f>
        <v>0</v>
      </c>
      <c r="R12" s="357">
        <f>SUM(R13)</f>
        <v>0</v>
      </c>
      <c r="S12" s="355">
        <f t="shared" si="8"/>
        <v>0</v>
      </c>
      <c r="T12" s="357">
        <f>SUM(T13)</f>
        <v>0</v>
      </c>
      <c r="U12" s="357">
        <f>SUM(U13)</f>
        <v>0</v>
      </c>
      <c r="V12" s="355">
        <f t="shared" si="9"/>
        <v>0</v>
      </c>
      <c r="W12" s="357">
        <f>SUM(W13)</f>
        <v>0</v>
      </c>
      <c r="X12" s="357">
        <f>SUM(X13)</f>
        <v>0</v>
      </c>
      <c r="Y12" s="355">
        <f t="shared" si="10"/>
        <v>0</v>
      </c>
      <c r="Z12" s="357">
        <f>SUM(Z13)</f>
        <v>0</v>
      </c>
      <c r="AA12" s="357">
        <f>SUM(AA13)</f>
        <v>0</v>
      </c>
      <c r="AB12" s="228">
        <f t="shared" si="11"/>
        <v>0</v>
      </c>
      <c r="AC12" s="355">
        <f t="shared" si="12"/>
        <v>0</v>
      </c>
      <c r="AD12" s="357">
        <f>SUM(AD13)</f>
        <v>0</v>
      </c>
      <c r="AE12" s="357">
        <f>SUM(AE13)</f>
        <v>0</v>
      </c>
      <c r="AF12" s="228">
        <f t="shared" si="13"/>
        <v>0</v>
      </c>
      <c r="AG12" s="355">
        <f t="shared" si="14"/>
        <v>0</v>
      </c>
      <c r="AH12" s="357">
        <f t="shared" ref="AH12:AI12" si="21">SUM(AH13)</f>
        <v>0</v>
      </c>
      <c r="AI12" s="357">
        <f t="shared" si="21"/>
        <v>0</v>
      </c>
      <c r="AJ12" s="355">
        <f t="shared" si="15"/>
        <v>0</v>
      </c>
      <c r="AK12" s="357">
        <f t="shared" ref="AK12:AL12" si="22">SUM(AK13)</f>
        <v>0</v>
      </c>
      <c r="AL12" s="357">
        <f t="shared" si="22"/>
        <v>0</v>
      </c>
      <c r="AM12" s="355">
        <f t="shared" si="16"/>
        <v>0</v>
      </c>
      <c r="AN12" s="357">
        <f>SUM(AN13)</f>
        <v>0</v>
      </c>
      <c r="AO12" s="357">
        <f>SUM(AO13)</f>
        <v>0</v>
      </c>
      <c r="AP12" s="228">
        <f t="shared" si="17"/>
        <v>0</v>
      </c>
      <c r="AQ12" s="355">
        <f t="shared" si="18"/>
        <v>0</v>
      </c>
      <c r="AR12" s="357">
        <f t="shared" ref="AR12:AS12" si="23">SUM(AR13)</f>
        <v>0</v>
      </c>
      <c r="AS12" s="357">
        <f t="shared" si="23"/>
        <v>0</v>
      </c>
      <c r="AT12" s="228">
        <f t="shared" si="19"/>
        <v>0</v>
      </c>
      <c r="AU12" s="355">
        <f t="shared" si="20"/>
        <v>0</v>
      </c>
      <c r="AV12" s="357">
        <f>SUM(AV13)</f>
        <v>0</v>
      </c>
      <c r="AW12" s="357">
        <f>SUM(AW13)</f>
        <v>0</v>
      </c>
    </row>
    <row r="13" spans="1:49" ht="13.8" hidden="1" outlineLevel="1">
      <c r="A13" s="170"/>
      <c r="B13" s="27"/>
      <c r="C13" s="172"/>
      <c r="D13" s="27" t="s">
        <v>382</v>
      </c>
      <c r="E13" s="47" t="s">
        <v>33</v>
      </c>
      <c r="F13" s="48"/>
      <c r="G13" s="172"/>
      <c r="H13" s="226">
        <f t="shared" si="3"/>
        <v>0</v>
      </c>
      <c r="I13" s="353">
        <f t="shared" si="4"/>
        <v>0</v>
      </c>
      <c r="J13" s="229"/>
      <c r="K13" s="358"/>
      <c r="L13" s="228">
        <f t="shared" si="5"/>
        <v>0</v>
      </c>
      <c r="M13" s="355">
        <f t="shared" si="6"/>
        <v>0</v>
      </c>
      <c r="N13" s="229"/>
      <c r="O13" s="229"/>
      <c r="P13" s="355">
        <f t="shared" si="7"/>
        <v>0</v>
      </c>
      <c r="Q13" s="229"/>
      <c r="R13" s="229"/>
      <c r="S13" s="355">
        <f t="shared" si="8"/>
        <v>0</v>
      </c>
      <c r="T13" s="229"/>
      <c r="U13" s="229"/>
      <c r="V13" s="355">
        <f t="shared" si="9"/>
        <v>0</v>
      </c>
      <c r="W13" s="229"/>
      <c r="X13" s="229"/>
      <c r="Y13" s="355">
        <f t="shared" si="10"/>
        <v>0</v>
      </c>
      <c r="Z13" s="229"/>
      <c r="AA13" s="229"/>
      <c r="AB13" s="228">
        <f t="shared" si="11"/>
        <v>0</v>
      </c>
      <c r="AC13" s="355">
        <f t="shared" si="12"/>
        <v>0</v>
      </c>
      <c r="AD13" s="229"/>
      <c r="AE13" s="229"/>
      <c r="AF13" s="228">
        <f t="shared" si="13"/>
        <v>0</v>
      </c>
      <c r="AG13" s="355">
        <f t="shared" si="14"/>
        <v>0</v>
      </c>
      <c r="AH13" s="229"/>
      <c r="AI13" s="229"/>
      <c r="AJ13" s="355">
        <f t="shared" si="15"/>
        <v>0</v>
      </c>
      <c r="AK13" s="229"/>
      <c r="AL13" s="229"/>
      <c r="AM13" s="355">
        <f t="shared" si="16"/>
        <v>0</v>
      </c>
      <c r="AN13" s="229"/>
      <c r="AO13" s="229"/>
      <c r="AP13" s="228">
        <f t="shared" si="17"/>
        <v>0</v>
      </c>
      <c r="AQ13" s="355">
        <f t="shared" si="18"/>
        <v>0</v>
      </c>
      <c r="AR13" s="229"/>
      <c r="AS13" s="229"/>
      <c r="AT13" s="228">
        <f t="shared" si="19"/>
        <v>0</v>
      </c>
      <c r="AU13" s="355">
        <f t="shared" si="20"/>
        <v>0</v>
      </c>
      <c r="AV13" s="229"/>
      <c r="AW13" s="229"/>
    </row>
    <row r="14" spans="1:49" s="169" customFormat="1" ht="13.8">
      <c r="A14" s="164"/>
      <c r="B14" s="23" t="s">
        <v>383</v>
      </c>
      <c r="C14" s="15" t="s">
        <v>34</v>
      </c>
      <c r="D14" s="18"/>
      <c r="E14" s="175"/>
      <c r="F14" s="176"/>
      <c r="G14" s="175"/>
      <c r="H14" s="226">
        <f t="shared" si="3"/>
        <v>56000</v>
      </c>
      <c r="I14" s="353">
        <f t="shared" si="4"/>
        <v>20000</v>
      </c>
      <c r="J14" s="230">
        <f>SUM(J15,J18,J24,J29,J32)</f>
        <v>20000</v>
      </c>
      <c r="K14" s="230">
        <f>SUM(K15,K18,K24,K29,K32)</f>
        <v>0</v>
      </c>
      <c r="L14" s="228">
        <f t="shared" si="5"/>
        <v>36000</v>
      </c>
      <c r="M14" s="355">
        <f t="shared" si="6"/>
        <v>36000</v>
      </c>
      <c r="N14" s="357">
        <f>SUM(N15,N18,N24,N29,N32)</f>
        <v>0</v>
      </c>
      <c r="O14" s="357">
        <f>SUM(O15,O18,O24,O29,O32)</f>
        <v>36000</v>
      </c>
      <c r="P14" s="355">
        <f t="shared" si="7"/>
        <v>0</v>
      </c>
      <c r="Q14" s="357">
        <f>SUM(Q15,Q18,Q24,Q29,Q32)</f>
        <v>0</v>
      </c>
      <c r="R14" s="357">
        <f>SUM(R15,R18,R24,R29,R32)</f>
        <v>0</v>
      </c>
      <c r="S14" s="355">
        <f t="shared" si="8"/>
        <v>0</v>
      </c>
      <c r="T14" s="357">
        <f>SUM(T15,T18,T24,T29,T32)</f>
        <v>0</v>
      </c>
      <c r="U14" s="357">
        <f>SUM(U15,U18,U24,U29,U32)</f>
        <v>0</v>
      </c>
      <c r="V14" s="355">
        <f t="shared" si="9"/>
        <v>0</v>
      </c>
      <c r="W14" s="357">
        <f>SUM(W15,W18,W24,W29,W32)</f>
        <v>0</v>
      </c>
      <c r="X14" s="357">
        <f>SUM(X15,X18,X24,X29,X32)</f>
        <v>0</v>
      </c>
      <c r="Y14" s="355">
        <f t="shared" si="10"/>
        <v>0</v>
      </c>
      <c r="Z14" s="357">
        <f>SUM(Z15,Z18,Z24,Z29,Z32)</f>
        <v>0</v>
      </c>
      <c r="AA14" s="357">
        <f>SUM(AA15,AA18,AA24,AA29,AA32)</f>
        <v>0</v>
      </c>
      <c r="AB14" s="228">
        <f t="shared" si="11"/>
        <v>0</v>
      </c>
      <c r="AC14" s="355">
        <f t="shared" si="12"/>
        <v>0</v>
      </c>
      <c r="AD14" s="357">
        <f>SUM(AD15,AD18,AD24,AD29,AD32)</f>
        <v>0</v>
      </c>
      <c r="AE14" s="357">
        <f>SUM(AE15,AE18,AE24,AE29,AE32)</f>
        <v>0</v>
      </c>
      <c r="AF14" s="228">
        <f t="shared" si="13"/>
        <v>0</v>
      </c>
      <c r="AG14" s="355">
        <f t="shared" si="14"/>
        <v>0</v>
      </c>
      <c r="AH14" s="357">
        <f t="shared" ref="AH14:AI14" si="24">SUM(AH15,AH18,AH24,AH29,AH32)</f>
        <v>0</v>
      </c>
      <c r="AI14" s="357">
        <f t="shared" si="24"/>
        <v>0</v>
      </c>
      <c r="AJ14" s="355">
        <f t="shared" si="15"/>
        <v>0</v>
      </c>
      <c r="AK14" s="357">
        <f t="shared" ref="AK14:AL14" si="25">SUM(AK15,AK18,AK24,AK29,AK32)</f>
        <v>0</v>
      </c>
      <c r="AL14" s="357">
        <f t="shared" si="25"/>
        <v>0</v>
      </c>
      <c r="AM14" s="355">
        <f t="shared" si="16"/>
        <v>0</v>
      </c>
      <c r="AN14" s="357">
        <f>SUM(AN15,AN18,AN24,AN29,AN32)</f>
        <v>0</v>
      </c>
      <c r="AO14" s="357">
        <f>SUM(AO15,AO18,AO24,AO29,AO32)</f>
        <v>0</v>
      </c>
      <c r="AP14" s="228">
        <f t="shared" si="17"/>
        <v>0</v>
      </c>
      <c r="AQ14" s="355">
        <f t="shared" si="18"/>
        <v>0</v>
      </c>
      <c r="AR14" s="357">
        <f t="shared" ref="AR14:AS14" si="26">SUM(AR15,AR18,AR24,AR29,AR32)</f>
        <v>0</v>
      </c>
      <c r="AS14" s="357">
        <f t="shared" si="26"/>
        <v>0</v>
      </c>
      <c r="AT14" s="228">
        <f t="shared" si="19"/>
        <v>0</v>
      </c>
      <c r="AU14" s="355">
        <f t="shared" si="20"/>
        <v>0</v>
      </c>
      <c r="AV14" s="357">
        <f>SUM(AV15,AV18,AV24,AV29,AV32)</f>
        <v>0</v>
      </c>
      <c r="AW14" s="357">
        <f>SUM(AW15,AW18,AW24,AW29,AW32)</f>
        <v>0</v>
      </c>
    </row>
    <row r="15" spans="1:49" ht="13.8" outlineLevel="1" collapsed="1">
      <c r="A15" s="170"/>
      <c r="B15" s="24"/>
      <c r="C15" s="171"/>
      <c r="D15" s="27" t="s">
        <v>384</v>
      </c>
      <c r="E15" s="47" t="s">
        <v>59</v>
      </c>
      <c r="F15" s="48"/>
      <c r="G15" s="172"/>
      <c r="H15" s="226">
        <f t="shared" si="3"/>
        <v>0</v>
      </c>
      <c r="I15" s="353">
        <f t="shared" si="4"/>
        <v>0</v>
      </c>
      <c r="J15" s="231">
        <f>SUM(J16:J17)</f>
        <v>0</v>
      </c>
      <c r="K15" s="231">
        <f>SUM(K16:K17)</f>
        <v>0</v>
      </c>
      <c r="L15" s="228">
        <f t="shared" si="5"/>
        <v>0</v>
      </c>
      <c r="M15" s="355">
        <f t="shared" si="6"/>
        <v>0</v>
      </c>
      <c r="N15" s="360">
        <f>SUM(N16:N17)</f>
        <v>0</v>
      </c>
      <c r="O15" s="360">
        <f>SUM(O16:O17)</f>
        <v>0</v>
      </c>
      <c r="P15" s="355">
        <f t="shared" si="7"/>
        <v>0</v>
      </c>
      <c r="Q15" s="360">
        <f>SUM(Q16:Q17)</f>
        <v>0</v>
      </c>
      <c r="R15" s="360">
        <f>SUM(R16:R17)</f>
        <v>0</v>
      </c>
      <c r="S15" s="355">
        <f t="shared" si="8"/>
        <v>0</v>
      </c>
      <c r="T15" s="360">
        <f>SUM(T16:T17)</f>
        <v>0</v>
      </c>
      <c r="U15" s="360">
        <f>SUM(U16:U17)</f>
        <v>0</v>
      </c>
      <c r="V15" s="355">
        <f t="shared" si="9"/>
        <v>0</v>
      </c>
      <c r="W15" s="360">
        <f>SUM(W16:W17)</f>
        <v>0</v>
      </c>
      <c r="X15" s="360">
        <f>SUM(X16:X17)</f>
        <v>0</v>
      </c>
      <c r="Y15" s="355">
        <f t="shared" si="10"/>
        <v>0</v>
      </c>
      <c r="Z15" s="360">
        <f>SUM(Z16:Z17)</f>
        <v>0</v>
      </c>
      <c r="AA15" s="360">
        <f>SUM(AA16:AA17)</f>
        <v>0</v>
      </c>
      <c r="AB15" s="228">
        <f t="shared" si="11"/>
        <v>0</v>
      </c>
      <c r="AC15" s="355">
        <f t="shared" si="12"/>
        <v>0</v>
      </c>
      <c r="AD15" s="360">
        <f>SUM(AD16:AD17)</f>
        <v>0</v>
      </c>
      <c r="AE15" s="360">
        <f>SUM(AE16:AE17)</f>
        <v>0</v>
      </c>
      <c r="AF15" s="228">
        <f t="shared" si="13"/>
        <v>0</v>
      </c>
      <c r="AG15" s="355">
        <f t="shared" si="14"/>
        <v>0</v>
      </c>
      <c r="AH15" s="360">
        <f t="shared" ref="AH15:AI15" si="27">SUM(AH16:AH17)</f>
        <v>0</v>
      </c>
      <c r="AI15" s="360">
        <f t="shared" si="27"/>
        <v>0</v>
      </c>
      <c r="AJ15" s="355">
        <f t="shared" si="15"/>
        <v>0</v>
      </c>
      <c r="AK15" s="360">
        <f t="shared" ref="AK15:AL15" si="28">SUM(AK16:AK17)</f>
        <v>0</v>
      </c>
      <c r="AL15" s="360">
        <f t="shared" si="28"/>
        <v>0</v>
      </c>
      <c r="AM15" s="355">
        <f t="shared" si="16"/>
        <v>0</v>
      </c>
      <c r="AN15" s="360">
        <f>SUM(AN16:AN17)</f>
        <v>0</v>
      </c>
      <c r="AO15" s="360">
        <f>SUM(AO16:AO17)</f>
        <v>0</v>
      </c>
      <c r="AP15" s="228">
        <f t="shared" si="17"/>
        <v>0</v>
      </c>
      <c r="AQ15" s="355">
        <f t="shared" si="18"/>
        <v>0</v>
      </c>
      <c r="AR15" s="360">
        <f t="shared" ref="AR15:AS15" si="29">SUM(AR16:AR17)</f>
        <v>0</v>
      </c>
      <c r="AS15" s="360">
        <f t="shared" si="29"/>
        <v>0</v>
      </c>
      <c r="AT15" s="228">
        <f t="shared" si="19"/>
        <v>0</v>
      </c>
      <c r="AU15" s="355">
        <f t="shared" si="20"/>
        <v>0</v>
      </c>
      <c r="AV15" s="360">
        <f>SUM(AV16:AV17)</f>
        <v>0</v>
      </c>
      <c r="AW15" s="360">
        <f>SUM(AW16:AW17)</f>
        <v>0</v>
      </c>
    </row>
    <row r="16" spans="1:49" ht="13.8" hidden="1" outlineLevel="2">
      <c r="A16" s="170"/>
      <c r="B16" s="25"/>
      <c r="D16" s="24"/>
      <c r="E16" s="171"/>
      <c r="F16" s="27" t="s">
        <v>385</v>
      </c>
      <c r="G16" s="47" t="s">
        <v>60</v>
      </c>
      <c r="H16" s="226">
        <f t="shared" si="3"/>
        <v>0</v>
      </c>
      <c r="I16" s="353">
        <f t="shared" si="4"/>
        <v>0</v>
      </c>
      <c r="J16" s="229"/>
      <c r="K16" s="229"/>
      <c r="L16" s="228">
        <f t="shared" si="5"/>
        <v>0</v>
      </c>
      <c r="M16" s="355">
        <f t="shared" si="6"/>
        <v>0</v>
      </c>
      <c r="N16" s="229"/>
      <c r="O16" s="229"/>
      <c r="P16" s="355">
        <f t="shared" si="7"/>
        <v>0</v>
      </c>
      <c r="Q16" s="229"/>
      <c r="R16" s="229"/>
      <c r="S16" s="355">
        <f t="shared" si="8"/>
        <v>0</v>
      </c>
      <c r="T16" s="229"/>
      <c r="U16" s="229"/>
      <c r="V16" s="355">
        <f t="shared" si="9"/>
        <v>0</v>
      </c>
      <c r="W16" s="229"/>
      <c r="X16" s="229"/>
      <c r="Y16" s="355">
        <f t="shared" si="10"/>
        <v>0</v>
      </c>
      <c r="Z16" s="229"/>
      <c r="AA16" s="229"/>
      <c r="AB16" s="228">
        <f t="shared" si="11"/>
        <v>0</v>
      </c>
      <c r="AC16" s="355">
        <f t="shared" si="12"/>
        <v>0</v>
      </c>
      <c r="AD16" s="229"/>
      <c r="AE16" s="229"/>
      <c r="AF16" s="228">
        <f t="shared" si="13"/>
        <v>0</v>
      </c>
      <c r="AG16" s="355">
        <f t="shared" si="14"/>
        <v>0</v>
      </c>
      <c r="AH16" s="229"/>
      <c r="AI16" s="229"/>
      <c r="AJ16" s="355">
        <f t="shared" si="15"/>
        <v>0</v>
      </c>
      <c r="AK16" s="229"/>
      <c r="AL16" s="229"/>
      <c r="AM16" s="355">
        <f t="shared" si="16"/>
        <v>0</v>
      </c>
      <c r="AN16" s="229"/>
      <c r="AO16" s="229"/>
      <c r="AP16" s="228">
        <f t="shared" si="17"/>
        <v>0</v>
      </c>
      <c r="AQ16" s="355">
        <f t="shared" si="18"/>
        <v>0</v>
      </c>
      <c r="AR16" s="229"/>
      <c r="AS16" s="229"/>
      <c r="AT16" s="228">
        <f t="shared" si="19"/>
        <v>0</v>
      </c>
      <c r="AU16" s="355">
        <f t="shared" si="20"/>
        <v>0</v>
      </c>
      <c r="AV16" s="229"/>
      <c r="AW16" s="229"/>
    </row>
    <row r="17" spans="1:49" ht="13.8" hidden="1" outlineLevel="2">
      <c r="A17" s="170"/>
      <c r="B17" s="25"/>
      <c r="F17" s="27" t="s">
        <v>61</v>
      </c>
      <c r="G17" s="47" t="s">
        <v>62</v>
      </c>
      <c r="H17" s="226">
        <f t="shared" si="3"/>
        <v>0</v>
      </c>
      <c r="I17" s="353">
        <f t="shared" si="4"/>
        <v>0</v>
      </c>
      <c r="J17" s="229"/>
      <c r="K17" s="229"/>
      <c r="L17" s="228">
        <f t="shared" si="5"/>
        <v>0</v>
      </c>
      <c r="M17" s="355">
        <f t="shared" si="6"/>
        <v>0</v>
      </c>
      <c r="N17" s="229"/>
      <c r="O17" s="229"/>
      <c r="P17" s="355">
        <f t="shared" si="7"/>
        <v>0</v>
      </c>
      <c r="Q17" s="229"/>
      <c r="R17" s="229"/>
      <c r="S17" s="355">
        <f t="shared" si="8"/>
        <v>0</v>
      </c>
      <c r="T17" s="229"/>
      <c r="U17" s="229"/>
      <c r="V17" s="355">
        <f t="shared" si="9"/>
        <v>0</v>
      </c>
      <c r="W17" s="229"/>
      <c r="X17" s="229"/>
      <c r="Y17" s="355">
        <f t="shared" si="10"/>
        <v>0</v>
      </c>
      <c r="Z17" s="229"/>
      <c r="AA17" s="229"/>
      <c r="AB17" s="228">
        <f t="shared" si="11"/>
        <v>0</v>
      </c>
      <c r="AC17" s="355">
        <f t="shared" si="12"/>
        <v>0</v>
      </c>
      <c r="AD17" s="229"/>
      <c r="AE17" s="229"/>
      <c r="AF17" s="228">
        <f t="shared" si="13"/>
        <v>0</v>
      </c>
      <c r="AG17" s="355">
        <f t="shared" si="14"/>
        <v>0</v>
      </c>
      <c r="AH17" s="229"/>
      <c r="AI17" s="229"/>
      <c r="AJ17" s="355">
        <f t="shared" si="15"/>
        <v>0</v>
      </c>
      <c r="AK17" s="229"/>
      <c r="AL17" s="229"/>
      <c r="AM17" s="355">
        <f t="shared" si="16"/>
        <v>0</v>
      </c>
      <c r="AN17" s="229"/>
      <c r="AO17" s="229"/>
      <c r="AP17" s="228">
        <f t="shared" si="17"/>
        <v>0</v>
      </c>
      <c r="AQ17" s="355">
        <f t="shared" si="18"/>
        <v>0</v>
      </c>
      <c r="AR17" s="229"/>
      <c r="AS17" s="229"/>
      <c r="AT17" s="228">
        <f t="shared" si="19"/>
        <v>0</v>
      </c>
      <c r="AU17" s="355">
        <f t="shared" si="20"/>
        <v>0</v>
      </c>
      <c r="AV17" s="229"/>
      <c r="AW17" s="229"/>
    </row>
    <row r="18" spans="1:49" ht="13.8" outlineLevel="1" collapsed="1">
      <c r="A18" s="170"/>
      <c r="B18" s="25"/>
      <c r="D18" s="27" t="s">
        <v>386</v>
      </c>
      <c r="E18" s="47" t="s">
        <v>387</v>
      </c>
      <c r="F18" s="48"/>
      <c r="G18" s="172"/>
      <c r="H18" s="226">
        <f t="shared" si="3"/>
        <v>0</v>
      </c>
      <c r="I18" s="353">
        <f t="shared" si="4"/>
        <v>0</v>
      </c>
      <c r="J18" s="231">
        <f>SUM(J19)</f>
        <v>0</v>
      </c>
      <c r="K18" s="231">
        <f>SUM(K19)</f>
        <v>0</v>
      </c>
      <c r="L18" s="228">
        <f t="shared" si="5"/>
        <v>0</v>
      </c>
      <c r="M18" s="355">
        <f t="shared" si="6"/>
        <v>0</v>
      </c>
      <c r="N18" s="360">
        <f>SUM(N19)</f>
        <v>0</v>
      </c>
      <c r="O18" s="360">
        <f>SUM(O19)</f>
        <v>0</v>
      </c>
      <c r="P18" s="355">
        <f t="shared" si="7"/>
        <v>0</v>
      </c>
      <c r="Q18" s="360">
        <f>SUM(Q19)</f>
        <v>0</v>
      </c>
      <c r="R18" s="360">
        <f>SUM(R19)</f>
        <v>0</v>
      </c>
      <c r="S18" s="355">
        <f t="shared" si="8"/>
        <v>0</v>
      </c>
      <c r="T18" s="360">
        <f>SUM(T19)</f>
        <v>0</v>
      </c>
      <c r="U18" s="360">
        <f>SUM(U19)</f>
        <v>0</v>
      </c>
      <c r="V18" s="355">
        <f t="shared" si="9"/>
        <v>0</v>
      </c>
      <c r="W18" s="360">
        <f>SUM(W19)</f>
        <v>0</v>
      </c>
      <c r="X18" s="360">
        <f>SUM(X19)</f>
        <v>0</v>
      </c>
      <c r="Y18" s="355">
        <f t="shared" si="10"/>
        <v>0</v>
      </c>
      <c r="Z18" s="360">
        <f>SUM(Z19)</f>
        <v>0</v>
      </c>
      <c r="AA18" s="360">
        <f>SUM(AA19)</f>
        <v>0</v>
      </c>
      <c r="AB18" s="228">
        <f t="shared" si="11"/>
        <v>0</v>
      </c>
      <c r="AC18" s="355">
        <f t="shared" si="12"/>
        <v>0</v>
      </c>
      <c r="AD18" s="360">
        <f>SUM(AD19)</f>
        <v>0</v>
      </c>
      <c r="AE18" s="360">
        <f>SUM(AE19)</f>
        <v>0</v>
      </c>
      <c r="AF18" s="228">
        <f t="shared" si="13"/>
        <v>0</v>
      </c>
      <c r="AG18" s="355">
        <f t="shared" si="14"/>
        <v>0</v>
      </c>
      <c r="AH18" s="360">
        <f t="shared" ref="AH18:AI18" si="30">SUM(AH19)</f>
        <v>0</v>
      </c>
      <c r="AI18" s="360">
        <f t="shared" si="30"/>
        <v>0</v>
      </c>
      <c r="AJ18" s="355">
        <f t="shared" si="15"/>
        <v>0</v>
      </c>
      <c r="AK18" s="360">
        <f t="shared" ref="AK18:AL18" si="31">SUM(AK19)</f>
        <v>0</v>
      </c>
      <c r="AL18" s="360">
        <f t="shared" si="31"/>
        <v>0</v>
      </c>
      <c r="AM18" s="355">
        <f t="shared" si="16"/>
        <v>0</v>
      </c>
      <c r="AN18" s="360">
        <f>SUM(AN19)</f>
        <v>0</v>
      </c>
      <c r="AO18" s="360">
        <f>SUM(AO19)</f>
        <v>0</v>
      </c>
      <c r="AP18" s="228">
        <f t="shared" si="17"/>
        <v>0</v>
      </c>
      <c r="AQ18" s="355">
        <f t="shared" si="18"/>
        <v>0</v>
      </c>
      <c r="AR18" s="360">
        <f t="shared" ref="AR18:AS18" si="32">SUM(AR19)</f>
        <v>0</v>
      </c>
      <c r="AS18" s="360">
        <f t="shared" si="32"/>
        <v>0</v>
      </c>
      <c r="AT18" s="228">
        <f t="shared" si="19"/>
        <v>0</v>
      </c>
      <c r="AU18" s="355">
        <f t="shared" si="20"/>
        <v>0</v>
      </c>
      <c r="AV18" s="360">
        <f>SUM(AV19)</f>
        <v>0</v>
      </c>
      <c r="AW18" s="360">
        <f>SUM(AW19)</f>
        <v>0</v>
      </c>
    </row>
    <row r="19" spans="1:49" ht="13.8" hidden="1" outlineLevel="2">
      <c r="A19" s="170"/>
      <c r="B19" s="25"/>
      <c r="D19" s="24"/>
      <c r="E19" s="171"/>
      <c r="F19" s="27" t="s">
        <v>388</v>
      </c>
      <c r="G19" s="47" t="s">
        <v>389</v>
      </c>
      <c r="H19" s="226">
        <f t="shared" si="3"/>
        <v>0</v>
      </c>
      <c r="I19" s="353">
        <f t="shared" si="4"/>
        <v>0</v>
      </c>
      <c r="J19" s="231">
        <f>SUM(J20:J23)</f>
        <v>0</v>
      </c>
      <c r="K19" s="231">
        <f>SUM(K20:K23)</f>
        <v>0</v>
      </c>
      <c r="L19" s="228">
        <f t="shared" si="5"/>
        <v>0</v>
      </c>
      <c r="M19" s="355">
        <f t="shared" si="6"/>
        <v>0</v>
      </c>
      <c r="N19" s="360">
        <f>SUM(N20:N23)</f>
        <v>0</v>
      </c>
      <c r="O19" s="360">
        <f>SUM(O20:O23)</f>
        <v>0</v>
      </c>
      <c r="P19" s="355">
        <f t="shared" si="7"/>
        <v>0</v>
      </c>
      <c r="Q19" s="360">
        <f>SUM(Q20:Q23)</f>
        <v>0</v>
      </c>
      <c r="R19" s="360">
        <f>SUM(R20:R23)</f>
        <v>0</v>
      </c>
      <c r="S19" s="355">
        <f t="shared" si="8"/>
        <v>0</v>
      </c>
      <c r="T19" s="360">
        <f>SUM(T20:T23)</f>
        <v>0</v>
      </c>
      <c r="U19" s="360">
        <f>SUM(U20:U23)</f>
        <v>0</v>
      </c>
      <c r="V19" s="355">
        <f t="shared" si="9"/>
        <v>0</v>
      </c>
      <c r="W19" s="360">
        <f>SUM(W20:W23)</f>
        <v>0</v>
      </c>
      <c r="X19" s="360">
        <f>SUM(X20:X23)</f>
        <v>0</v>
      </c>
      <c r="Y19" s="355">
        <f t="shared" si="10"/>
        <v>0</v>
      </c>
      <c r="Z19" s="360">
        <f>SUM(Z20:Z23)</f>
        <v>0</v>
      </c>
      <c r="AA19" s="360">
        <f>SUM(AA20:AA23)</f>
        <v>0</v>
      </c>
      <c r="AB19" s="228">
        <f t="shared" si="11"/>
        <v>0</v>
      </c>
      <c r="AC19" s="355">
        <f t="shared" si="12"/>
        <v>0</v>
      </c>
      <c r="AD19" s="360">
        <f>SUM(AD20:AD23)</f>
        <v>0</v>
      </c>
      <c r="AE19" s="360">
        <f>SUM(AE20:AE23)</f>
        <v>0</v>
      </c>
      <c r="AF19" s="228">
        <f t="shared" si="13"/>
        <v>0</v>
      </c>
      <c r="AG19" s="355">
        <f t="shared" si="14"/>
        <v>0</v>
      </c>
      <c r="AH19" s="360">
        <f t="shared" ref="AH19:AI19" si="33">SUM(AH20:AH23)</f>
        <v>0</v>
      </c>
      <c r="AI19" s="360">
        <f t="shared" si="33"/>
        <v>0</v>
      </c>
      <c r="AJ19" s="355">
        <f t="shared" si="15"/>
        <v>0</v>
      </c>
      <c r="AK19" s="360">
        <f t="shared" ref="AK19:AL19" si="34">SUM(AK20:AK23)</f>
        <v>0</v>
      </c>
      <c r="AL19" s="360">
        <f t="shared" si="34"/>
        <v>0</v>
      </c>
      <c r="AM19" s="355">
        <f t="shared" si="16"/>
        <v>0</v>
      </c>
      <c r="AN19" s="360">
        <f>SUM(AN20:AN23)</f>
        <v>0</v>
      </c>
      <c r="AO19" s="360">
        <f>SUM(AO20:AO23)</f>
        <v>0</v>
      </c>
      <c r="AP19" s="228">
        <f t="shared" si="17"/>
        <v>0</v>
      </c>
      <c r="AQ19" s="355">
        <f t="shared" si="18"/>
        <v>0</v>
      </c>
      <c r="AR19" s="360">
        <f t="shared" ref="AR19:AS19" si="35">SUM(AR20:AR23)</f>
        <v>0</v>
      </c>
      <c r="AS19" s="360">
        <f t="shared" si="35"/>
        <v>0</v>
      </c>
      <c r="AT19" s="228">
        <f t="shared" si="19"/>
        <v>0</v>
      </c>
      <c r="AU19" s="355">
        <f t="shared" si="20"/>
        <v>0</v>
      </c>
      <c r="AV19" s="360">
        <f>SUM(AV20:AV23)</f>
        <v>0</v>
      </c>
      <c r="AW19" s="360">
        <f>SUM(AW20:AW23)</f>
        <v>0</v>
      </c>
    </row>
    <row r="20" spans="1:49" ht="13.8" hidden="1" outlineLevel="3">
      <c r="A20" s="170"/>
      <c r="B20" s="25"/>
      <c r="D20" s="24"/>
      <c r="E20" s="171"/>
      <c r="F20" s="178" t="s">
        <v>705</v>
      </c>
      <c r="G20" s="43" t="s">
        <v>709</v>
      </c>
      <c r="H20" s="226">
        <f t="shared" si="3"/>
        <v>0</v>
      </c>
      <c r="I20" s="353">
        <f t="shared" si="4"/>
        <v>0</v>
      </c>
      <c r="J20" s="229"/>
      <c r="K20" s="229"/>
      <c r="L20" s="228">
        <f t="shared" si="5"/>
        <v>0</v>
      </c>
      <c r="M20" s="355">
        <f t="shared" si="6"/>
        <v>0</v>
      </c>
      <c r="N20" s="229"/>
      <c r="O20" s="229"/>
      <c r="P20" s="355">
        <f t="shared" si="7"/>
        <v>0</v>
      </c>
      <c r="Q20" s="229"/>
      <c r="R20" s="229"/>
      <c r="S20" s="355">
        <f t="shared" si="8"/>
        <v>0</v>
      </c>
      <c r="T20" s="229"/>
      <c r="U20" s="229"/>
      <c r="V20" s="355">
        <f t="shared" si="9"/>
        <v>0</v>
      </c>
      <c r="W20" s="229"/>
      <c r="X20" s="229"/>
      <c r="Y20" s="355">
        <f t="shared" si="10"/>
        <v>0</v>
      </c>
      <c r="Z20" s="229"/>
      <c r="AA20" s="229"/>
      <c r="AB20" s="228">
        <f t="shared" si="11"/>
        <v>0</v>
      </c>
      <c r="AC20" s="355">
        <f t="shared" si="12"/>
        <v>0</v>
      </c>
      <c r="AD20" s="229"/>
      <c r="AE20" s="229"/>
      <c r="AF20" s="228">
        <f t="shared" si="13"/>
        <v>0</v>
      </c>
      <c r="AG20" s="355">
        <f t="shared" si="14"/>
        <v>0</v>
      </c>
      <c r="AH20" s="229"/>
      <c r="AI20" s="229"/>
      <c r="AJ20" s="355">
        <f t="shared" si="15"/>
        <v>0</v>
      </c>
      <c r="AK20" s="229"/>
      <c r="AL20" s="229"/>
      <c r="AM20" s="355">
        <f t="shared" si="16"/>
        <v>0</v>
      </c>
      <c r="AN20" s="229"/>
      <c r="AO20" s="229"/>
      <c r="AP20" s="228">
        <f t="shared" si="17"/>
        <v>0</v>
      </c>
      <c r="AQ20" s="355">
        <f t="shared" si="18"/>
        <v>0</v>
      </c>
      <c r="AR20" s="229"/>
      <c r="AS20" s="229"/>
      <c r="AT20" s="228">
        <f t="shared" si="19"/>
        <v>0</v>
      </c>
      <c r="AU20" s="355">
        <f t="shared" si="20"/>
        <v>0</v>
      </c>
      <c r="AV20" s="229"/>
      <c r="AW20" s="229"/>
    </row>
    <row r="21" spans="1:49" ht="13.8" hidden="1" outlineLevel="3">
      <c r="A21" s="170"/>
      <c r="B21" s="25"/>
      <c r="D21" s="24"/>
      <c r="E21" s="171"/>
      <c r="F21" s="178" t="s">
        <v>706</v>
      </c>
      <c r="G21" s="43" t="s">
        <v>710</v>
      </c>
      <c r="H21" s="226">
        <f t="shared" si="3"/>
        <v>0</v>
      </c>
      <c r="I21" s="353">
        <f t="shared" si="4"/>
        <v>0</v>
      </c>
      <c r="J21" s="229"/>
      <c r="K21" s="229"/>
      <c r="L21" s="228">
        <f t="shared" si="5"/>
        <v>0</v>
      </c>
      <c r="M21" s="355">
        <f t="shared" si="6"/>
        <v>0</v>
      </c>
      <c r="N21" s="229"/>
      <c r="O21" s="229"/>
      <c r="P21" s="355">
        <f t="shared" si="7"/>
        <v>0</v>
      </c>
      <c r="Q21" s="229"/>
      <c r="R21" s="229"/>
      <c r="S21" s="355">
        <f t="shared" si="8"/>
        <v>0</v>
      </c>
      <c r="T21" s="229"/>
      <c r="U21" s="229"/>
      <c r="V21" s="355">
        <f t="shared" si="9"/>
        <v>0</v>
      </c>
      <c r="W21" s="229"/>
      <c r="X21" s="229"/>
      <c r="Y21" s="355">
        <f t="shared" si="10"/>
        <v>0</v>
      </c>
      <c r="Z21" s="229"/>
      <c r="AA21" s="229"/>
      <c r="AB21" s="228">
        <f t="shared" si="11"/>
        <v>0</v>
      </c>
      <c r="AC21" s="355">
        <f t="shared" si="12"/>
        <v>0</v>
      </c>
      <c r="AD21" s="229"/>
      <c r="AE21" s="229"/>
      <c r="AF21" s="228">
        <f t="shared" si="13"/>
        <v>0</v>
      </c>
      <c r="AG21" s="355">
        <f t="shared" si="14"/>
        <v>0</v>
      </c>
      <c r="AH21" s="229"/>
      <c r="AI21" s="229"/>
      <c r="AJ21" s="355">
        <f t="shared" si="15"/>
        <v>0</v>
      </c>
      <c r="AK21" s="229"/>
      <c r="AL21" s="229"/>
      <c r="AM21" s="355">
        <f t="shared" si="16"/>
        <v>0</v>
      </c>
      <c r="AN21" s="229"/>
      <c r="AO21" s="229"/>
      <c r="AP21" s="228">
        <f t="shared" si="17"/>
        <v>0</v>
      </c>
      <c r="AQ21" s="355">
        <f t="shared" si="18"/>
        <v>0</v>
      </c>
      <c r="AR21" s="229"/>
      <c r="AS21" s="229"/>
      <c r="AT21" s="228">
        <f t="shared" si="19"/>
        <v>0</v>
      </c>
      <c r="AU21" s="355">
        <f t="shared" si="20"/>
        <v>0</v>
      </c>
      <c r="AV21" s="229"/>
      <c r="AW21" s="229"/>
    </row>
    <row r="22" spans="1:49" ht="13.8" hidden="1" outlineLevel="3">
      <c r="A22" s="170"/>
      <c r="B22" s="25"/>
      <c r="D22" s="24"/>
      <c r="E22" s="171"/>
      <c r="F22" s="178" t="s">
        <v>707</v>
      </c>
      <c r="G22" s="43" t="s">
        <v>711</v>
      </c>
      <c r="H22" s="226">
        <f t="shared" si="3"/>
        <v>0</v>
      </c>
      <c r="I22" s="353">
        <f t="shared" si="4"/>
        <v>0</v>
      </c>
      <c r="J22" s="229"/>
      <c r="K22" s="229"/>
      <c r="L22" s="228">
        <f t="shared" si="5"/>
        <v>0</v>
      </c>
      <c r="M22" s="355">
        <f t="shared" si="6"/>
        <v>0</v>
      </c>
      <c r="N22" s="229"/>
      <c r="O22" s="229"/>
      <c r="P22" s="355">
        <f t="shared" si="7"/>
        <v>0</v>
      </c>
      <c r="Q22" s="229"/>
      <c r="R22" s="229"/>
      <c r="S22" s="355">
        <f t="shared" si="8"/>
        <v>0</v>
      </c>
      <c r="T22" s="229"/>
      <c r="U22" s="229"/>
      <c r="V22" s="355">
        <f t="shared" si="9"/>
        <v>0</v>
      </c>
      <c r="W22" s="229"/>
      <c r="X22" s="229"/>
      <c r="Y22" s="355">
        <f t="shared" si="10"/>
        <v>0</v>
      </c>
      <c r="Z22" s="229"/>
      <c r="AA22" s="229"/>
      <c r="AB22" s="228">
        <f t="shared" si="11"/>
        <v>0</v>
      </c>
      <c r="AC22" s="355">
        <f t="shared" si="12"/>
        <v>0</v>
      </c>
      <c r="AD22" s="229"/>
      <c r="AE22" s="229"/>
      <c r="AF22" s="228">
        <f t="shared" si="13"/>
        <v>0</v>
      </c>
      <c r="AG22" s="355">
        <f t="shared" si="14"/>
        <v>0</v>
      </c>
      <c r="AH22" s="229"/>
      <c r="AI22" s="229"/>
      <c r="AJ22" s="355">
        <f t="shared" si="15"/>
        <v>0</v>
      </c>
      <c r="AK22" s="229"/>
      <c r="AL22" s="229"/>
      <c r="AM22" s="355">
        <f t="shared" si="16"/>
        <v>0</v>
      </c>
      <c r="AN22" s="229"/>
      <c r="AO22" s="229"/>
      <c r="AP22" s="228">
        <f t="shared" si="17"/>
        <v>0</v>
      </c>
      <c r="AQ22" s="355">
        <f t="shared" si="18"/>
        <v>0</v>
      </c>
      <c r="AR22" s="229"/>
      <c r="AS22" s="229"/>
      <c r="AT22" s="228">
        <f t="shared" si="19"/>
        <v>0</v>
      </c>
      <c r="AU22" s="355">
        <f t="shared" si="20"/>
        <v>0</v>
      </c>
      <c r="AV22" s="229"/>
      <c r="AW22" s="229"/>
    </row>
    <row r="23" spans="1:49" ht="13.8" hidden="1" outlineLevel="3">
      <c r="A23" s="170"/>
      <c r="B23" s="25"/>
      <c r="D23" s="24"/>
      <c r="E23" s="171"/>
      <c r="F23" s="178" t="s">
        <v>708</v>
      </c>
      <c r="G23" s="43" t="s">
        <v>712</v>
      </c>
      <c r="H23" s="226">
        <f t="shared" si="3"/>
        <v>0</v>
      </c>
      <c r="I23" s="353">
        <f t="shared" si="4"/>
        <v>0</v>
      </c>
      <c r="J23" s="229"/>
      <c r="K23" s="229"/>
      <c r="L23" s="228">
        <f t="shared" si="5"/>
        <v>0</v>
      </c>
      <c r="M23" s="355">
        <f t="shared" si="6"/>
        <v>0</v>
      </c>
      <c r="N23" s="229"/>
      <c r="O23" s="229"/>
      <c r="P23" s="355">
        <f t="shared" si="7"/>
        <v>0</v>
      </c>
      <c r="Q23" s="229"/>
      <c r="R23" s="229"/>
      <c r="S23" s="355">
        <f t="shared" si="8"/>
        <v>0</v>
      </c>
      <c r="T23" s="229"/>
      <c r="U23" s="229"/>
      <c r="V23" s="355">
        <f t="shared" si="9"/>
        <v>0</v>
      </c>
      <c r="W23" s="229"/>
      <c r="X23" s="229"/>
      <c r="Y23" s="355">
        <f t="shared" si="10"/>
        <v>0</v>
      </c>
      <c r="Z23" s="229"/>
      <c r="AA23" s="229"/>
      <c r="AB23" s="228">
        <f t="shared" si="11"/>
        <v>0</v>
      </c>
      <c r="AC23" s="355">
        <f t="shared" si="12"/>
        <v>0</v>
      </c>
      <c r="AD23" s="229"/>
      <c r="AE23" s="229"/>
      <c r="AF23" s="228">
        <f t="shared" si="13"/>
        <v>0</v>
      </c>
      <c r="AG23" s="355">
        <f t="shared" si="14"/>
        <v>0</v>
      </c>
      <c r="AH23" s="229"/>
      <c r="AI23" s="229"/>
      <c r="AJ23" s="355">
        <f t="shared" si="15"/>
        <v>0</v>
      </c>
      <c r="AK23" s="229"/>
      <c r="AL23" s="229"/>
      <c r="AM23" s="355">
        <f t="shared" si="16"/>
        <v>0</v>
      </c>
      <c r="AN23" s="229"/>
      <c r="AO23" s="229"/>
      <c r="AP23" s="228">
        <f t="shared" si="17"/>
        <v>0</v>
      </c>
      <c r="AQ23" s="355">
        <f t="shared" si="18"/>
        <v>0</v>
      </c>
      <c r="AR23" s="229"/>
      <c r="AS23" s="229"/>
      <c r="AT23" s="228">
        <f t="shared" si="19"/>
        <v>0</v>
      </c>
      <c r="AU23" s="355">
        <f t="shared" si="20"/>
        <v>0</v>
      </c>
      <c r="AV23" s="229"/>
      <c r="AW23" s="229"/>
    </row>
    <row r="24" spans="1:49" ht="13.8" outlineLevel="1">
      <c r="A24" s="170"/>
      <c r="B24" s="25"/>
      <c r="D24" s="27" t="s">
        <v>390</v>
      </c>
      <c r="E24" s="43" t="s">
        <v>391</v>
      </c>
      <c r="F24" s="48"/>
      <c r="G24" s="172"/>
      <c r="H24" s="226">
        <f t="shared" si="3"/>
        <v>56000</v>
      </c>
      <c r="I24" s="353">
        <f>SUM(J24)</f>
        <v>20000</v>
      </c>
      <c r="J24" s="231">
        <f>SUM(J25:J26)</f>
        <v>20000</v>
      </c>
      <c r="K24" s="231">
        <f>SUM(K25:K26)</f>
        <v>0</v>
      </c>
      <c r="L24" s="228">
        <f t="shared" si="5"/>
        <v>36000</v>
      </c>
      <c r="M24" s="355">
        <f t="shared" si="6"/>
        <v>36000</v>
      </c>
      <c r="N24" s="360">
        <f>SUM(N25:N26)</f>
        <v>0</v>
      </c>
      <c r="O24" s="360">
        <f>SUM(O25:O26)</f>
        <v>36000</v>
      </c>
      <c r="P24" s="355">
        <f t="shared" si="7"/>
        <v>0</v>
      </c>
      <c r="Q24" s="360">
        <f>SUM(Q25:Q26)</f>
        <v>0</v>
      </c>
      <c r="R24" s="360">
        <f>SUM(R25:R26)</f>
        <v>0</v>
      </c>
      <c r="S24" s="355">
        <f t="shared" si="8"/>
        <v>0</v>
      </c>
      <c r="T24" s="360">
        <f>SUM(T25:T26)</f>
        <v>0</v>
      </c>
      <c r="U24" s="360">
        <f>SUM(U25:U26)</f>
        <v>0</v>
      </c>
      <c r="V24" s="355">
        <f t="shared" si="9"/>
        <v>0</v>
      </c>
      <c r="W24" s="360">
        <f>SUM(W25:W26)</f>
        <v>0</v>
      </c>
      <c r="X24" s="360">
        <f>SUM(X25:X26)</f>
        <v>0</v>
      </c>
      <c r="Y24" s="355">
        <f t="shared" si="10"/>
        <v>0</v>
      </c>
      <c r="Z24" s="360">
        <f>SUM(Z25:Z26)</f>
        <v>0</v>
      </c>
      <c r="AA24" s="360">
        <f>SUM(AA25:AA26)</f>
        <v>0</v>
      </c>
      <c r="AB24" s="228">
        <f t="shared" si="11"/>
        <v>0</v>
      </c>
      <c r="AC24" s="355">
        <f t="shared" si="12"/>
        <v>0</v>
      </c>
      <c r="AD24" s="360">
        <f>SUM(AD25:AD26)</f>
        <v>0</v>
      </c>
      <c r="AE24" s="360">
        <f>SUM(AE25:AE26)</f>
        <v>0</v>
      </c>
      <c r="AF24" s="228">
        <f t="shared" si="13"/>
        <v>0</v>
      </c>
      <c r="AG24" s="355">
        <f t="shared" si="14"/>
        <v>0</v>
      </c>
      <c r="AH24" s="360">
        <f t="shared" ref="AH24:AI24" si="36">SUM(AH25:AH26)</f>
        <v>0</v>
      </c>
      <c r="AI24" s="360">
        <f t="shared" si="36"/>
        <v>0</v>
      </c>
      <c r="AJ24" s="355">
        <f t="shared" si="15"/>
        <v>0</v>
      </c>
      <c r="AK24" s="360">
        <f t="shared" ref="AK24:AL24" si="37">SUM(AK25:AK26)</f>
        <v>0</v>
      </c>
      <c r="AL24" s="360">
        <f t="shared" si="37"/>
        <v>0</v>
      </c>
      <c r="AM24" s="355">
        <f t="shared" si="16"/>
        <v>0</v>
      </c>
      <c r="AN24" s="360">
        <f>SUM(AN25:AN26)</f>
        <v>0</v>
      </c>
      <c r="AO24" s="360">
        <f>SUM(AO25:AO26)</f>
        <v>0</v>
      </c>
      <c r="AP24" s="228">
        <f t="shared" si="17"/>
        <v>0</v>
      </c>
      <c r="AQ24" s="355">
        <f t="shared" si="18"/>
        <v>0</v>
      </c>
      <c r="AR24" s="360">
        <f t="shared" ref="AR24:AS24" si="38">SUM(AR25:AR26)</f>
        <v>0</v>
      </c>
      <c r="AS24" s="360">
        <f t="shared" si="38"/>
        <v>0</v>
      </c>
      <c r="AT24" s="228">
        <f t="shared" si="19"/>
        <v>0</v>
      </c>
      <c r="AU24" s="355">
        <f t="shared" si="20"/>
        <v>0</v>
      </c>
      <c r="AV24" s="360">
        <f>SUM(AV25:AV26)</f>
        <v>0</v>
      </c>
      <c r="AW24" s="360">
        <f>SUM(AW25:AW26)</f>
        <v>0</v>
      </c>
    </row>
    <row r="25" spans="1:49" ht="13.8" outlineLevel="2">
      <c r="A25" s="170"/>
      <c r="B25" s="23"/>
      <c r="C25" s="179"/>
      <c r="D25" s="24"/>
      <c r="E25" s="171"/>
      <c r="F25" s="27" t="s">
        <v>392</v>
      </c>
      <c r="G25" s="47" t="s">
        <v>393</v>
      </c>
      <c r="H25" s="226">
        <f t="shared" si="3"/>
        <v>20000</v>
      </c>
      <c r="I25" s="353">
        <f>SUM(J25)</f>
        <v>20000</v>
      </c>
      <c r="J25" s="229">
        <v>20000</v>
      </c>
      <c r="K25" s="358"/>
      <c r="L25" s="228">
        <f t="shared" si="5"/>
        <v>0</v>
      </c>
      <c r="M25" s="355">
        <f t="shared" si="6"/>
        <v>0</v>
      </c>
      <c r="N25" s="229"/>
      <c r="O25" s="229"/>
      <c r="P25" s="355">
        <f t="shared" si="7"/>
        <v>0</v>
      </c>
      <c r="Q25" s="229"/>
      <c r="R25" s="229"/>
      <c r="S25" s="355">
        <f t="shared" si="8"/>
        <v>0</v>
      </c>
      <c r="T25" s="229"/>
      <c r="U25" s="229"/>
      <c r="V25" s="355">
        <f t="shared" si="9"/>
        <v>0</v>
      </c>
      <c r="W25" s="229"/>
      <c r="X25" s="229"/>
      <c r="Y25" s="355">
        <f t="shared" si="10"/>
        <v>0</v>
      </c>
      <c r="Z25" s="229"/>
      <c r="AA25" s="229"/>
      <c r="AB25" s="228">
        <f t="shared" si="11"/>
        <v>0</v>
      </c>
      <c r="AC25" s="355">
        <f t="shared" si="12"/>
        <v>0</v>
      </c>
      <c r="AD25" s="229"/>
      <c r="AE25" s="229"/>
      <c r="AF25" s="228">
        <f t="shared" si="13"/>
        <v>0</v>
      </c>
      <c r="AG25" s="355">
        <f t="shared" si="14"/>
        <v>0</v>
      </c>
      <c r="AH25" s="229"/>
      <c r="AI25" s="229"/>
      <c r="AJ25" s="355">
        <f t="shared" si="15"/>
        <v>0</v>
      </c>
      <c r="AK25" s="229"/>
      <c r="AL25" s="229"/>
      <c r="AM25" s="355">
        <f t="shared" si="16"/>
        <v>0</v>
      </c>
      <c r="AN25" s="229"/>
      <c r="AO25" s="229"/>
      <c r="AP25" s="228">
        <f t="shared" si="17"/>
        <v>0</v>
      </c>
      <c r="AQ25" s="355">
        <f t="shared" si="18"/>
        <v>0</v>
      </c>
      <c r="AR25" s="229"/>
      <c r="AS25" s="229"/>
      <c r="AT25" s="228">
        <f t="shared" si="19"/>
        <v>0</v>
      </c>
      <c r="AU25" s="355">
        <f t="shared" si="20"/>
        <v>0</v>
      </c>
      <c r="AV25" s="229"/>
      <c r="AW25" s="229"/>
    </row>
    <row r="26" spans="1:49" ht="13.8" outlineLevel="2">
      <c r="A26" s="170"/>
      <c r="B26" s="23"/>
      <c r="C26" s="179"/>
      <c r="D26" s="27"/>
      <c r="E26" s="171"/>
      <c r="F26" s="27" t="s">
        <v>395</v>
      </c>
      <c r="G26" s="47" t="s">
        <v>394</v>
      </c>
      <c r="H26" s="226">
        <f t="shared" si="3"/>
        <v>36000</v>
      </c>
      <c r="I26" s="353">
        <f>SUM(J26)</f>
        <v>0</v>
      </c>
      <c r="J26" s="231">
        <f>SUM(J27:J28)</f>
        <v>0</v>
      </c>
      <c r="K26" s="231">
        <f>SUM(K27:K28)</f>
        <v>0</v>
      </c>
      <c r="L26" s="228">
        <f t="shared" si="5"/>
        <v>36000</v>
      </c>
      <c r="M26" s="355">
        <f t="shared" si="6"/>
        <v>36000</v>
      </c>
      <c r="N26" s="360">
        <f t="shared" ref="N26:O26" si="39">SUM(N27:N28)</f>
        <v>0</v>
      </c>
      <c r="O26" s="360">
        <f t="shared" si="39"/>
        <v>36000</v>
      </c>
      <c r="P26" s="355">
        <f t="shared" si="7"/>
        <v>0</v>
      </c>
      <c r="Q26" s="360">
        <f t="shared" ref="Q26" si="40">SUM(Q27:Q28)</f>
        <v>0</v>
      </c>
      <c r="R26" s="360">
        <f t="shared" ref="R26" si="41">SUM(R27:R28)</f>
        <v>0</v>
      </c>
      <c r="S26" s="355">
        <f t="shared" si="8"/>
        <v>0</v>
      </c>
      <c r="T26" s="360">
        <f t="shared" ref="T26:U26" si="42">SUM(T27:T28)</f>
        <v>0</v>
      </c>
      <c r="U26" s="360">
        <f t="shared" si="42"/>
        <v>0</v>
      </c>
      <c r="V26" s="355">
        <f t="shared" si="9"/>
        <v>0</v>
      </c>
      <c r="W26" s="360">
        <f t="shared" ref="W26" si="43">SUM(W27:W28)</f>
        <v>0</v>
      </c>
      <c r="X26" s="360">
        <f t="shared" ref="X26" si="44">SUM(X27:X28)</f>
        <v>0</v>
      </c>
      <c r="Y26" s="355">
        <f t="shared" si="10"/>
        <v>0</v>
      </c>
      <c r="Z26" s="360">
        <f t="shared" ref="Z26" si="45">SUM(Z27:Z28)</f>
        <v>0</v>
      </c>
      <c r="AA26" s="360">
        <f t="shared" ref="AA26" si="46">SUM(AA27:AA28)</f>
        <v>0</v>
      </c>
      <c r="AB26" s="228">
        <f t="shared" si="11"/>
        <v>0</v>
      </c>
      <c r="AC26" s="355">
        <f t="shared" si="12"/>
        <v>0</v>
      </c>
      <c r="AD26" s="360">
        <f t="shared" ref="AD26" si="47">SUM(AD27:AD28)</f>
        <v>0</v>
      </c>
      <c r="AE26" s="360">
        <f t="shared" ref="AE26" si="48">SUM(AE27:AE28)</f>
        <v>0</v>
      </c>
      <c r="AF26" s="228">
        <f t="shared" si="13"/>
        <v>0</v>
      </c>
      <c r="AG26" s="355">
        <f t="shared" si="14"/>
        <v>0</v>
      </c>
      <c r="AH26" s="360">
        <f t="shared" ref="AH26" si="49">SUM(AH27:AH28)</f>
        <v>0</v>
      </c>
      <c r="AI26" s="360">
        <f t="shared" ref="AI26" si="50">SUM(AI27:AI28)</f>
        <v>0</v>
      </c>
      <c r="AJ26" s="355">
        <f t="shared" si="15"/>
        <v>0</v>
      </c>
      <c r="AK26" s="360">
        <f t="shared" ref="AK26" si="51">SUM(AK27:AK28)</f>
        <v>0</v>
      </c>
      <c r="AL26" s="360">
        <f t="shared" ref="AL26" si="52">SUM(AL27:AL28)</f>
        <v>0</v>
      </c>
      <c r="AM26" s="355">
        <f t="shared" si="16"/>
        <v>0</v>
      </c>
      <c r="AN26" s="360">
        <f t="shared" ref="AN26" si="53">SUM(AN27:AN28)</f>
        <v>0</v>
      </c>
      <c r="AO26" s="360">
        <f t="shared" ref="AO26" si="54">SUM(AO27:AO28)</f>
        <v>0</v>
      </c>
      <c r="AP26" s="228">
        <f t="shared" si="17"/>
        <v>0</v>
      </c>
      <c r="AQ26" s="355">
        <f t="shared" si="18"/>
        <v>0</v>
      </c>
      <c r="AR26" s="360">
        <f t="shared" ref="AR26" si="55">SUM(AR27:AR28)</f>
        <v>0</v>
      </c>
      <c r="AS26" s="360">
        <f t="shared" ref="AS26" si="56">SUM(AS27:AS28)</f>
        <v>0</v>
      </c>
      <c r="AT26" s="228">
        <f t="shared" si="19"/>
        <v>0</v>
      </c>
      <c r="AU26" s="355">
        <f t="shared" si="20"/>
        <v>0</v>
      </c>
      <c r="AV26" s="360">
        <f t="shared" ref="AV26" si="57">SUM(AV27:AV28)</f>
        <v>0</v>
      </c>
      <c r="AW26" s="360">
        <f t="shared" ref="AW26" si="58">SUM(AW27:AW28)</f>
        <v>0</v>
      </c>
    </row>
    <row r="27" spans="1:49" s="563" customFormat="1" ht="13.8" outlineLevel="3">
      <c r="A27" s="564"/>
      <c r="B27" s="565"/>
      <c r="D27" s="566"/>
      <c r="E27" s="567"/>
      <c r="F27" s="545" t="s">
        <v>705</v>
      </c>
      <c r="G27" s="527" t="s">
        <v>920</v>
      </c>
      <c r="H27" s="568">
        <f t="shared" si="3"/>
        <v>36000</v>
      </c>
      <c r="I27" s="569">
        <f>SUM(J27)</f>
        <v>0</v>
      </c>
      <c r="J27" s="526"/>
      <c r="K27" s="526"/>
      <c r="L27" s="571">
        <f t="shared" ref="L27:L28" si="59">SUM(M27,P27,S27,V27,Y27)</f>
        <v>36000</v>
      </c>
      <c r="M27" s="572">
        <f t="shared" ref="M27:M28" si="60">SUM(N27:O27)</f>
        <v>36000</v>
      </c>
      <c r="N27" s="526"/>
      <c r="O27" s="526">
        <v>36000</v>
      </c>
      <c r="P27" s="572">
        <f t="shared" ref="P27:P28" si="61">SUM(Q27:R27)</f>
        <v>0</v>
      </c>
      <c r="Q27" s="526"/>
      <c r="R27" s="526">
        <v>0</v>
      </c>
      <c r="S27" s="572">
        <f t="shared" ref="S27:S28" si="62">SUM(T27:U27)</f>
        <v>0</v>
      </c>
      <c r="T27" s="526"/>
      <c r="U27" s="526"/>
      <c r="V27" s="572">
        <f t="shared" ref="V27:V28" si="63">SUM(W27:X27)</f>
        <v>0</v>
      </c>
      <c r="W27" s="526"/>
      <c r="X27" s="526"/>
      <c r="Y27" s="572">
        <f t="shared" ref="Y27:Y28" si="64">SUM(Z27:AA27)</f>
        <v>0</v>
      </c>
      <c r="Z27" s="526"/>
      <c r="AA27" s="526"/>
      <c r="AB27" s="571">
        <f t="shared" ref="AB27:AB28" si="65">SUM(AC27)</f>
        <v>0</v>
      </c>
      <c r="AC27" s="572">
        <f t="shared" ref="AC27:AC28" si="66">SUM(AD27:AE27)</f>
        <v>0</v>
      </c>
      <c r="AD27" s="526"/>
      <c r="AE27" s="526"/>
      <c r="AF27" s="571">
        <f t="shared" ref="AF27:AF28" si="67">SUM(AG27,AM27,AJ27)</f>
        <v>0</v>
      </c>
      <c r="AG27" s="572">
        <f t="shared" ref="AG27:AG28" si="68">SUM(AH27:AI27)</f>
        <v>0</v>
      </c>
      <c r="AH27" s="526"/>
      <c r="AI27" s="526"/>
      <c r="AJ27" s="572">
        <f t="shared" ref="AJ27:AJ28" si="69">SUM(AK27:AL27)</f>
        <v>0</v>
      </c>
      <c r="AK27" s="526"/>
      <c r="AL27" s="526"/>
      <c r="AM27" s="572">
        <f t="shared" ref="AM27:AM28" si="70">SUM(AN27:AO27)</f>
        <v>0</v>
      </c>
      <c r="AN27" s="526"/>
      <c r="AO27" s="526"/>
      <c r="AP27" s="571">
        <f t="shared" si="17"/>
        <v>0</v>
      </c>
      <c r="AQ27" s="572">
        <f t="shared" ref="AQ27:AQ28" si="71">SUM(AR27:AS27)</f>
        <v>0</v>
      </c>
      <c r="AR27" s="526"/>
      <c r="AS27" s="526"/>
      <c r="AT27" s="571">
        <f t="shared" ref="AT27:AT28" si="72">SUM(AU27)</f>
        <v>0</v>
      </c>
      <c r="AU27" s="572">
        <f t="shared" ref="AU27:AU28" si="73">SUM(AV27:AW27)</f>
        <v>0</v>
      </c>
      <c r="AV27" s="526"/>
      <c r="AW27" s="526"/>
    </row>
    <row r="28" spans="1:49" s="563" customFormat="1" ht="13.8" outlineLevel="3">
      <c r="A28" s="564"/>
      <c r="B28" s="565"/>
      <c r="D28" s="566"/>
      <c r="E28" s="567"/>
      <c r="F28" s="545" t="s">
        <v>708</v>
      </c>
      <c r="G28" s="527" t="s">
        <v>712</v>
      </c>
      <c r="H28" s="568">
        <f t="shared" si="3"/>
        <v>0</v>
      </c>
      <c r="I28" s="569">
        <f>SUM(J28)</f>
        <v>0</v>
      </c>
      <c r="J28" s="526"/>
      <c r="K28" s="526"/>
      <c r="L28" s="571">
        <f t="shared" si="59"/>
        <v>0</v>
      </c>
      <c r="M28" s="572">
        <f t="shared" si="60"/>
        <v>0</v>
      </c>
      <c r="N28" s="526"/>
      <c r="O28" s="526"/>
      <c r="P28" s="572">
        <f t="shared" si="61"/>
        <v>0</v>
      </c>
      <c r="Q28" s="526"/>
      <c r="R28" s="526"/>
      <c r="S28" s="572">
        <f t="shared" si="62"/>
        <v>0</v>
      </c>
      <c r="T28" s="526"/>
      <c r="U28" s="526"/>
      <c r="V28" s="572">
        <f t="shared" si="63"/>
        <v>0</v>
      </c>
      <c r="W28" s="526"/>
      <c r="X28" s="526"/>
      <c r="Y28" s="572">
        <f t="shared" si="64"/>
        <v>0</v>
      </c>
      <c r="Z28" s="526"/>
      <c r="AA28" s="526"/>
      <c r="AB28" s="571">
        <f t="shared" si="65"/>
        <v>0</v>
      </c>
      <c r="AC28" s="572">
        <f t="shared" si="66"/>
        <v>0</v>
      </c>
      <c r="AD28" s="526"/>
      <c r="AE28" s="526"/>
      <c r="AF28" s="571">
        <f t="shared" si="67"/>
        <v>0</v>
      </c>
      <c r="AG28" s="572">
        <f t="shared" si="68"/>
        <v>0</v>
      </c>
      <c r="AH28" s="526"/>
      <c r="AI28" s="526"/>
      <c r="AJ28" s="572">
        <f t="shared" si="69"/>
        <v>0</v>
      </c>
      <c r="AK28" s="526"/>
      <c r="AL28" s="526"/>
      <c r="AM28" s="572">
        <f t="shared" si="70"/>
        <v>0</v>
      </c>
      <c r="AN28" s="526"/>
      <c r="AO28" s="526"/>
      <c r="AP28" s="571">
        <f t="shared" si="17"/>
        <v>0</v>
      </c>
      <c r="AQ28" s="572">
        <f t="shared" si="71"/>
        <v>0</v>
      </c>
      <c r="AR28" s="526"/>
      <c r="AS28" s="526"/>
      <c r="AT28" s="571">
        <f t="shared" si="72"/>
        <v>0</v>
      </c>
      <c r="AU28" s="572">
        <f t="shared" si="73"/>
        <v>0</v>
      </c>
      <c r="AV28" s="526"/>
      <c r="AW28" s="526"/>
    </row>
    <row r="29" spans="1:49" ht="13.8" outlineLevel="1" collapsed="1">
      <c r="A29" s="170"/>
      <c r="B29" s="24"/>
      <c r="C29" s="171"/>
      <c r="D29" s="27" t="s">
        <v>396</v>
      </c>
      <c r="E29" s="43" t="s">
        <v>397</v>
      </c>
      <c r="F29" s="48"/>
      <c r="G29" s="172"/>
      <c r="H29" s="226">
        <f t="shared" si="3"/>
        <v>0</v>
      </c>
      <c r="I29" s="353">
        <f t="shared" si="4"/>
        <v>0</v>
      </c>
      <c r="J29" s="231">
        <f>SUM(J30:J31)</f>
        <v>0</v>
      </c>
      <c r="K29" s="231">
        <f>SUM(K30:K31)</f>
        <v>0</v>
      </c>
      <c r="L29" s="228">
        <f t="shared" si="5"/>
        <v>0</v>
      </c>
      <c r="M29" s="355">
        <f t="shared" si="6"/>
        <v>0</v>
      </c>
      <c r="N29" s="360">
        <f>SUM(N30:N31)</f>
        <v>0</v>
      </c>
      <c r="O29" s="360">
        <f>SUM(O30:O31)</f>
        <v>0</v>
      </c>
      <c r="P29" s="355">
        <f t="shared" si="7"/>
        <v>0</v>
      </c>
      <c r="Q29" s="360">
        <f>SUM(Q30:Q31)</f>
        <v>0</v>
      </c>
      <c r="R29" s="360">
        <f>SUM(R30:R31)</f>
        <v>0</v>
      </c>
      <c r="S29" s="355">
        <f t="shared" si="8"/>
        <v>0</v>
      </c>
      <c r="T29" s="360">
        <f>SUM(T30:T31)</f>
        <v>0</v>
      </c>
      <c r="U29" s="360">
        <f>SUM(U30:U31)</f>
        <v>0</v>
      </c>
      <c r="V29" s="355">
        <f t="shared" si="9"/>
        <v>0</v>
      </c>
      <c r="W29" s="360">
        <f>SUM(W30:W31)</f>
        <v>0</v>
      </c>
      <c r="X29" s="360">
        <f>SUM(X30:X31)</f>
        <v>0</v>
      </c>
      <c r="Y29" s="355">
        <f t="shared" si="10"/>
        <v>0</v>
      </c>
      <c r="Z29" s="360">
        <f>SUM(Z30:Z31)</f>
        <v>0</v>
      </c>
      <c r="AA29" s="360">
        <f>SUM(AA30:AA31)</f>
        <v>0</v>
      </c>
      <c r="AB29" s="228">
        <f t="shared" si="11"/>
        <v>0</v>
      </c>
      <c r="AC29" s="355">
        <f t="shared" si="12"/>
        <v>0</v>
      </c>
      <c r="AD29" s="360">
        <f>SUM(AD30:AD31)</f>
        <v>0</v>
      </c>
      <c r="AE29" s="360">
        <f>SUM(AE30:AE31)</f>
        <v>0</v>
      </c>
      <c r="AF29" s="228">
        <f t="shared" si="13"/>
        <v>0</v>
      </c>
      <c r="AG29" s="355">
        <f t="shared" si="14"/>
        <v>0</v>
      </c>
      <c r="AH29" s="360">
        <f t="shared" ref="AH29:AI29" si="74">SUM(AH30:AH31)</f>
        <v>0</v>
      </c>
      <c r="AI29" s="360">
        <f t="shared" si="74"/>
        <v>0</v>
      </c>
      <c r="AJ29" s="355">
        <f t="shared" si="15"/>
        <v>0</v>
      </c>
      <c r="AK29" s="360">
        <f t="shared" ref="AK29:AL29" si="75">SUM(AK30:AK31)</f>
        <v>0</v>
      </c>
      <c r="AL29" s="360">
        <f t="shared" si="75"/>
        <v>0</v>
      </c>
      <c r="AM29" s="355">
        <f t="shared" si="16"/>
        <v>0</v>
      </c>
      <c r="AN29" s="360">
        <f>SUM(AN30:AN31)</f>
        <v>0</v>
      </c>
      <c r="AO29" s="360">
        <f>SUM(AO30:AO31)</f>
        <v>0</v>
      </c>
      <c r="AP29" s="228">
        <f t="shared" si="17"/>
        <v>0</v>
      </c>
      <c r="AQ29" s="355">
        <f t="shared" si="18"/>
        <v>0</v>
      </c>
      <c r="AR29" s="360">
        <f t="shared" ref="AR29:AS29" si="76">SUM(AR30:AR31)</f>
        <v>0</v>
      </c>
      <c r="AS29" s="360">
        <f t="shared" si="76"/>
        <v>0</v>
      </c>
      <c r="AT29" s="228">
        <f t="shared" si="19"/>
        <v>0</v>
      </c>
      <c r="AU29" s="355">
        <f t="shared" si="20"/>
        <v>0</v>
      </c>
      <c r="AV29" s="360">
        <f t="shared" ref="AV29:AW29" si="77">SUM(AV30:AV31)</f>
        <v>0</v>
      </c>
      <c r="AW29" s="360">
        <f t="shared" si="77"/>
        <v>0</v>
      </c>
    </row>
    <row r="30" spans="1:49" ht="13.8" hidden="1" outlineLevel="2">
      <c r="A30" s="170"/>
      <c r="B30" s="25"/>
      <c r="E30" s="88"/>
      <c r="F30" s="48" t="s">
        <v>398</v>
      </c>
      <c r="G30" s="172" t="s">
        <v>399</v>
      </c>
      <c r="H30" s="226">
        <f t="shared" si="3"/>
        <v>0</v>
      </c>
      <c r="I30" s="353">
        <f t="shared" si="4"/>
        <v>0</v>
      </c>
      <c r="J30" s="229"/>
      <c r="K30" s="229"/>
      <c r="L30" s="228">
        <f t="shared" si="5"/>
        <v>0</v>
      </c>
      <c r="M30" s="355">
        <f t="shared" si="6"/>
        <v>0</v>
      </c>
      <c r="N30" s="229"/>
      <c r="O30" s="229"/>
      <c r="P30" s="355">
        <f t="shared" si="7"/>
        <v>0</v>
      </c>
      <c r="Q30" s="229"/>
      <c r="R30" s="229"/>
      <c r="S30" s="355">
        <f t="shared" si="8"/>
        <v>0</v>
      </c>
      <c r="T30" s="229"/>
      <c r="U30" s="229"/>
      <c r="V30" s="355">
        <f t="shared" si="9"/>
        <v>0</v>
      </c>
      <c r="W30" s="229"/>
      <c r="X30" s="229"/>
      <c r="Y30" s="355">
        <f t="shared" si="10"/>
        <v>0</v>
      </c>
      <c r="Z30" s="229"/>
      <c r="AA30" s="229"/>
      <c r="AB30" s="228">
        <f t="shared" si="11"/>
        <v>0</v>
      </c>
      <c r="AC30" s="355">
        <f t="shared" si="12"/>
        <v>0</v>
      </c>
      <c r="AD30" s="229"/>
      <c r="AE30" s="229"/>
      <c r="AF30" s="228">
        <f t="shared" si="13"/>
        <v>0</v>
      </c>
      <c r="AG30" s="355">
        <f t="shared" si="14"/>
        <v>0</v>
      </c>
      <c r="AH30" s="229"/>
      <c r="AI30" s="229"/>
      <c r="AJ30" s="355">
        <f t="shared" si="15"/>
        <v>0</v>
      </c>
      <c r="AK30" s="229"/>
      <c r="AL30" s="229"/>
      <c r="AM30" s="355">
        <f t="shared" si="16"/>
        <v>0</v>
      </c>
      <c r="AN30" s="229"/>
      <c r="AO30" s="229"/>
      <c r="AP30" s="228">
        <f t="shared" si="17"/>
        <v>0</v>
      </c>
      <c r="AQ30" s="355">
        <f t="shared" si="18"/>
        <v>0</v>
      </c>
      <c r="AR30" s="229"/>
      <c r="AS30" s="229"/>
      <c r="AT30" s="228">
        <f t="shared" si="19"/>
        <v>0</v>
      </c>
      <c r="AU30" s="355">
        <f t="shared" si="20"/>
        <v>0</v>
      </c>
      <c r="AV30" s="229"/>
      <c r="AW30" s="229"/>
    </row>
    <row r="31" spans="1:49" ht="13.8" hidden="1" outlineLevel="2">
      <c r="A31" s="170"/>
      <c r="B31" s="25"/>
      <c r="D31" s="24"/>
      <c r="E31" s="87"/>
      <c r="F31" s="48" t="s">
        <v>400</v>
      </c>
      <c r="G31" s="82" t="s">
        <v>35</v>
      </c>
      <c r="H31" s="226">
        <f t="shared" si="3"/>
        <v>0</v>
      </c>
      <c r="I31" s="353">
        <f t="shared" si="4"/>
        <v>0</v>
      </c>
      <c r="J31" s="229"/>
      <c r="K31" s="229"/>
      <c r="L31" s="228">
        <f t="shared" si="5"/>
        <v>0</v>
      </c>
      <c r="M31" s="355">
        <f t="shared" si="6"/>
        <v>0</v>
      </c>
      <c r="N31" s="229"/>
      <c r="O31" s="229"/>
      <c r="P31" s="355">
        <f t="shared" si="7"/>
        <v>0</v>
      </c>
      <c r="Q31" s="229"/>
      <c r="R31" s="229"/>
      <c r="S31" s="355">
        <f t="shared" si="8"/>
        <v>0</v>
      </c>
      <c r="T31" s="229"/>
      <c r="U31" s="229"/>
      <c r="V31" s="355">
        <f t="shared" si="9"/>
        <v>0</v>
      </c>
      <c r="W31" s="229"/>
      <c r="X31" s="229"/>
      <c r="Y31" s="355">
        <f t="shared" si="10"/>
        <v>0</v>
      </c>
      <c r="Z31" s="229"/>
      <c r="AA31" s="229"/>
      <c r="AB31" s="228">
        <f t="shared" si="11"/>
        <v>0</v>
      </c>
      <c r="AC31" s="355">
        <f t="shared" si="12"/>
        <v>0</v>
      </c>
      <c r="AD31" s="229"/>
      <c r="AE31" s="229"/>
      <c r="AF31" s="228">
        <f t="shared" si="13"/>
        <v>0</v>
      </c>
      <c r="AG31" s="355">
        <f t="shared" si="14"/>
        <v>0</v>
      </c>
      <c r="AH31" s="229"/>
      <c r="AI31" s="229"/>
      <c r="AJ31" s="355">
        <f t="shared" si="15"/>
        <v>0</v>
      </c>
      <c r="AK31" s="229"/>
      <c r="AL31" s="229"/>
      <c r="AM31" s="355">
        <f t="shared" si="16"/>
        <v>0</v>
      </c>
      <c r="AN31" s="229"/>
      <c r="AO31" s="229"/>
      <c r="AP31" s="228">
        <f t="shared" si="17"/>
        <v>0</v>
      </c>
      <c r="AQ31" s="355">
        <f t="shared" si="18"/>
        <v>0</v>
      </c>
      <c r="AR31" s="229"/>
      <c r="AS31" s="229"/>
      <c r="AT31" s="228">
        <f t="shared" si="19"/>
        <v>0</v>
      </c>
      <c r="AU31" s="355">
        <f t="shared" si="20"/>
        <v>0</v>
      </c>
      <c r="AV31" s="229"/>
      <c r="AW31" s="229"/>
    </row>
    <row r="32" spans="1:49" ht="13.8" outlineLevel="1" collapsed="1">
      <c r="A32" s="170"/>
      <c r="B32" s="25"/>
      <c r="D32" s="23" t="s">
        <v>401</v>
      </c>
      <c r="E32" s="82" t="s">
        <v>36</v>
      </c>
      <c r="F32" s="48"/>
      <c r="G32" s="172"/>
      <c r="H32" s="226">
        <f t="shared" si="3"/>
        <v>0</v>
      </c>
      <c r="I32" s="353">
        <f t="shared" si="4"/>
        <v>0</v>
      </c>
      <c r="J32" s="230">
        <f>SUM(J33)</f>
        <v>0</v>
      </c>
      <c r="K32" s="230">
        <f>SUM(K33)</f>
        <v>0</v>
      </c>
      <c r="L32" s="228">
        <f t="shared" si="5"/>
        <v>0</v>
      </c>
      <c r="M32" s="355">
        <f t="shared" si="6"/>
        <v>0</v>
      </c>
      <c r="N32" s="357">
        <f>SUM(N33)</f>
        <v>0</v>
      </c>
      <c r="O32" s="357">
        <f>SUM(O33)</f>
        <v>0</v>
      </c>
      <c r="P32" s="355">
        <f t="shared" si="7"/>
        <v>0</v>
      </c>
      <c r="Q32" s="357">
        <f>SUM(Q33)</f>
        <v>0</v>
      </c>
      <c r="R32" s="357">
        <f>SUM(R33)</f>
        <v>0</v>
      </c>
      <c r="S32" s="355">
        <f t="shared" si="8"/>
        <v>0</v>
      </c>
      <c r="T32" s="357">
        <f>SUM(T33)</f>
        <v>0</v>
      </c>
      <c r="U32" s="357">
        <f>SUM(U33)</f>
        <v>0</v>
      </c>
      <c r="V32" s="355">
        <f t="shared" si="9"/>
        <v>0</v>
      </c>
      <c r="W32" s="357">
        <f>SUM(W33)</f>
        <v>0</v>
      </c>
      <c r="X32" s="357">
        <f>SUM(X33)</f>
        <v>0</v>
      </c>
      <c r="Y32" s="355">
        <f t="shared" si="10"/>
        <v>0</v>
      </c>
      <c r="Z32" s="357">
        <f>SUM(Z33)</f>
        <v>0</v>
      </c>
      <c r="AA32" s="357">
        <f>SUM(AA33)</f>
        <v>0</v>
      </c>
      <c r="AB32" s="228">
        <f t="shared" si="11"/>
        <v>0</v>
      </c>
      <c r="AC32" s="355">
        <f t="shared" si="12"/>
        <v>0</v>
      </c>
      <c r="AD32" s="357">
        <f>SUM(AD33)</f>
        <v>0</v>
      </c>
      <c r="AE32" s="357">
        <f>SUM(AE33)</f>
        <v>0</v>
      </c>
      <c r="AF32" s="228">
        <f t="shared" si="13"/>
        <v>0</v>
      </c>
      <c r="AG32" s="355">
        <f t="shared" si="14"/>
        <v>0</v>
      </c>
      <c r="AH32" s="357">
        <f t="shared" ref="AH32:AI32" si="78">SUM(AH33)</f>
        <v>0</v>
      </c>
      <c r="AI32" s="357">
        <f t="shared" si="78"/>
        <v>0</v>
      </c>
      <c r="AJ32" s="355">
        <f t="shared" si="15"/>
        <v>0</v>
      </c>
      <c r="AK32" s="357">
        <f t="shared" ref="AK32:AL32" si="79">SUM(AK33)</f>
        <v>0</v>
      </c>
      <c r="AL32" s="357">
        <f t="shared" si="79"/>
        <v>0</v>
      </c>
      <c r="AM32" s="355">
        <f t="shared" si="16"/>
        <v>0</v>
      </c>
      <c r="AN32" s="357">
        <f>SUM(AN33)</f>
        <v>0</v>
      </c>
      <c r="AO32" s="357">
        <f>SUM(AO33)</f>
        <v>0</v>
      </c>
      <c r="AP32" s="228">
        <f t="shared" si="17"/>
        <v>0</v>
      </c>
      <c r="AQ32" s="355">
        <f t="shared" si="18"/>
        <v>0</v>
      </c>
      <c r="AR32" s="357">
        <f t="shared" ref="AR32:AS32" si="80">SUM(AR33)</f>
        <v>0</v>
      </c>
      <c r="AS32" s="357">
        <f t="shared" si="80"/>
        <v>0</v>
      </c>
      <c r="AT32" s="228">
        <f t="shared" si="19"/>
        <v>0</v>
      </c>
      <c r="AU32" s="355">
        <f t="shared" si="20"/>
        <v>0</v>
      </c>
      <c r="AV32" s="357">
        <f t="shared" ref="AV32:AW32" si="81">SUM(AV33)</f>
        <v>0</v>
      </c>
      <c r="AW32" s="357">
        <f t="shared" si="81"/>
        <v>0</v>
      </c>
    </row>
    <row r="33" spans="1:49" ht="13.8" hidden="1" outlineLevel="2">
      <c r="A33" s="170"/>
      <c r="B33" s="23"/>
      <c r="C33" s="179"/>
      <c r="D33" s="24"/>
      <c r="E33" s="87"/>
      <c r="F33" s="48" t="s">
        <v>401</v>
      </c>
      <c r="G33" s="172" t="s">
        <v>36</v>
      </c>
      <c r="H33" s="226">
        <f t="shared" si="3"/>
        <v>0</v>
      </c>
      <c r="I33" s="353">
        <f t="shared" si="4"/>
        <v>0</v>
      </c>
      <c r="J33" s="229"/>
      <c r="K33" s="229"/>
      <c r="L33" s="228">
        <f t="shared" si="5"/>
        <v>0</v>
      </c>
      <c r="M33" s="355">
        <f t="shared" si="6"/>
        <v>0</v>
      </c>
      <c r="N33" s="229"/>
      <c r="O33" s="229"/>
      <c r="P33" s="355">
        <f t="shared" si="7"/>
        <v>0</v>
      </c>
      <c r="Q33" s="229"/>
      <c r="R33" s="229"/>
      <c r="S33" s="355">
        <f t="shared" si="8"/>
        <v>0</v>
      </c>
      <c r="T33" s="229"/>
      <c r="U33" s="229"/>
      <c r="V33" s="355">
        <f t="shared" si="9"/>
        <v>0</v>
      </c>
      <c r="W33" s="229"/>
      <c r="X33" s="229"/>
      <c r="Y33" s="355">
        <f t="shared" si="10"/>
        <v>0</v>
      </c>
      <c r="Z33" s="229"/>
      <c r="AA33" s="229"/>
      <c r="AB33" s="228">
        <f t="shared" si="11"/>
        <v>0</v>
      </c>
      <c r="AC33" s="355">
        <f t="shared" si="12"/>
        <v>0</v>
      </c>
      <c r="AD33" s="229"/>
      <c r="AE33" s="229"/>
      <c r="AF33" s="228">
        <f t="shared" si="13"/>
        <v>0</v>
      </c>
      <c r="AG33" s="355">
        <f t="shared" si="14"/>
        <v>0</v>
      </c>
      <c r="AH33" s="229"/>
      <c r="AI33" s="229"/>
      <c r="AJ33" s="355">
        <f t="shared" si="15"/>
        <v>0</v>
      </c>
      <c r="AK33" s="229"/>
      <c r="AL33" s="229"/>
      <c r="AM33" s="355">
        <f t="shared" si="16"/>
        <v>0</v>
      </c>
      <c r="AN33" s="229"/>
      <c r="AO33" s="229"/>
      <c r="AP33" s="228">
        <f t="shared" si="17"/>
        <v>0</v>
      </c>
      <c r="AQ33" s="355">
        <f t="shared" si="18"/>
        <v>0</v>
      </c>
      <c r="AR33" s="229"/>
      <c r="AS33" s="229"/>
      <c r="AT33" s="228">
        <f t="shared" si="19"/>
        <v>0</v>
      </c>
      <c r="AU33" s="355">
        <f t="shared" si="20"/>
        <v>0</v>
      </c>
      <c r="AV33" s="229"/>
      <c r="AW33" s="229"/>
    </row>
    <row r="34" spans="1:49" s="169" customFormat="1" ht="13.8">
      <c r="A34" s="164"/>
      <c r="B34" s="23" t="s">
        <v>402</v>
      </c>
      <c r="C34" s="15" t="s">
        <v>0</v>
      </c>
      <c r="D34" s="16"/>
      <c r="E34" s="175"/>
      <c r="F34" s="176"/>
      <c r="G34" s="172"/>
      <c r="H34" s="226">
        <f t="shared" si="3"/>
        <v>2090000</v>
      </c>
      <c r="I34" s="353">
        <f t="shared" si="4"/>
        <v>2090000</v>
      </c>
      <c r="J34" s="230">
        <f t="shared" ref="J34" si="82">SUM(J35,J44)</f>
        <v>0</v>
      </c>
      <c r="K34" s="230">
        <f t="shared" ref="K34" si="83">SUM(K35,K44)</f>
        <v>2090000</v>
      </c>
      <c r="L34" s="228">
        <f t="shared" si="5"/>
        <v>0</v>
      </c>
      <c r="M34" s="355">
        <f t="shared" si="6"/>
        <v>0</v>
      </c>
      <c r="N34" s="357">
        <f t="shared" ref="N34:O34" si="84">SUM(N35,N44)</f>
        <v>0</v>
      </c>
      <c r="O34" s="357">
        <f t="shared" si="84"/>
        <v>0</v>
      </c>
      <c r="P34" s="355">
        <f t="shared" si="7"/>
        <v>0</v>
      </c>
      <c r="Q34" s="357">
        <f t="shared" ref="Q34:R34" si="85">SUM(Q35,Q44)</f>
        <v>0</v>
      </c>
      <c r="R34" s="357">
        <f t="shared" si="85"/>
        <v>0</v>
      </c>
      <c r="S34" s="355">
        <f t="shared" si="8"/>
        <v>0</v>
      </c>
      <c r="T34" s="357">
        <f t="shared" ref="T34:U34" si="86">SUM(T35,T44)</f>
        <v>0</v>
      </c>
      <c r="U34" s="357">
        <f t="shared" si="86"/>
        <v>0</v>
      </c>
      <c r="V34" s="355">
        <f t="shared" si="9"/>
        <v>0</v>
      </c>
      <c r="W34" s="357">
        <f t="shared" ref="W34:X34" si="87">SUM(W35,W44)</f>
        <v>0</v>
      </c>
      <c r="X34" s="357">
        <f t="shared" si="87"/>
        <v>0</v>
      </c>
      <c r="Y34" s="355">
        <f t="shared" si="10"/>
        <v>0</v>
      </c>
      <c r="Z34" s="357">
        <f t="shared" ref="Z34:AA34" si="88">SUM(Z35,Z44)</f>
        <v>0</v>
      </c>
      <c r="AA34" s="357">
        <f t="shared" si="88"/>
        <v>0</v>
      </c>
      <c r="AB34" s="228">
        <f t="shared" si="11"/>
        <v>0</v>
      </c>
      <c r="AC34" s="355">
        <f t="shared" si="12"/>
        <v>0</v>
      </c>
      <c r="AD34" s="357">
        <f t="shared" ref="AD34:AE34" si="89">SUM(AD35,AD44)</f>
        <v>0</v>
      </c>
      <c r="AE34" s="357">
        <f t="shared" si="89"/>
        <v>0</v>
      </c>
      <c r="AF34" s="228">
        <f t="shared" si="13"/>
        <v>0</v>
      </c>
      <c r="AG34" s="355">
        <f t="shared" si="14"/>
        <v>0</v>
      </c>
      <c r="AH34" s="357">
        <f t="shared" ref="AH34:AI34" si="90">SUM(AH35,AH44)</f>
        <v>0</v>
      </c>
      <c r="AI34" s="357">
        <f t="shared" si="90"/>
        <v>0</v>
      </c>
      <c r="AJ34" s="355">
        <f t="shared" si="15"/>
        <v>0</v>
      </c>
      <c r="AK34" s="357">
        <f t="shared" ref="AK34:AL34" si="91">SUM(AK35,AK44)</f>
        <v>0</v>
      </c>
      <c r="AL34" s="357">
        <f t="shared" si="91"/>
        <v>0</v>
      </c>
      <c r="AM34" s="355">
        <f t="shared" si="16"/>
        <v>0</v>
      </c>
      <c r="AN34" s="357">
        <f t="shared" ref="AN34:AO34" si="92">SUM(AN35,AN44)</f>
        <v>0</v>
      </c>
      <c r="AO34" s="357">
        <f t="shared" si="92"/>
        <v>0</v>
      </c>
      <c r="AP34" s="228">
        <f t="shared" si="17"/>
        <v>0</v>
      </c>
      <c r="AQ34" s="355">
        <f t="shared" si="18"/>
        <v>0</v>
      </c>
      <c r="AR34" s="357">
        <f t="shared" ref="AR34:AS34" si="93">SUM(AR35,AR44)</f>
        <v>0</v>
      </c>
      <c r="AS34" s="357">
        <f t="shared" si="93"/>
        <v>0</v>
      </c>
      <c r="AT34" s="228">
        <f t="shared" si="19"/>
        <v>0</v>
      </c>
      <c r="AU34" s="355">
        <f t="shared" si="20"/>
        <v>0</v>
      </c>
      <c r="AV34" s="357">
        <f t="shared" ref="AV34:AW34" si="94">SUM(AV35,AV44)</f>
        <v>0</v>
      </c>
      <c r="AW34" s="357">
        <f t="shared" si="94"/>
        <v>0</v>
      </c>
    </row>
    <row r="35" spans="1:49" ht="13.8" outlineLevel="1">
      <c r="A35" s="170"/>
      <c r="B35" s="25"/>
      <c r="D35" s="27" t="s">
        <v>403</v>
      </c>
      <c r="E35" s="47" t="s">
        <v>404</v>
      </c>
      <c r="F35" s="48"/>
      <c r="G35" s="172"/>
      <c r="H35" s="226">
        <f t="shared" si="3"/>
        <v>2090000</v>
      </c>
      <c r="I35" s="353">
        <f t="shared" si="4"/>
        <v>2090000</v>
      </c>
      <c r="J35" s="231">
        <f>SUM(J36)</f>
        <v>0</v>
      </c>
      <c r="K35" s="231">
        <f>SUM(K36)</f>
        <v>2090000</v>
      </c>
      <c r="L35" s="228">
        <f t="shared" si="5"/>
        <v>0</v>
      </c>
      <c r="M35" s="355">
        <f t="shared" si="6"/>
        <v>0</v>
      </c>
      <c r="N35" s="360">
        <f>SUM(N36)</f>
        <v>0</v>
      </c>
      <c r="O35" s="360">
        <f>SUM(O36)</f>
        <v>0</v>
      </c>
      <c r="P35" s="355">
        <f t="shared" si="7"/>
        <v>0</v>
      </c>
      <c r="Q35" s="360">
        <f>SUM(Q36)</f>
        <v>0</v>
      </c>
      <c r="R35" s="360">
        <f>SUM(R36)</f>
        <v>0</v>
      </c>
      <c r="S35" s="355">
        <f t="shared" si="8"/>
        <v>0</v>
      </c>
      <c r="T35" s="360">
        <f>SUM(T36)</f>
        <v>0</v>
      </c>
      <c r="U35" s="360">
        <f>SUM(U36)</f>
        <v>0</v>
      </c>
      <c r="V35" s="355">
        <f t="shared" si="9"/>
        <v>0</v>
      </c>
      <c r="W35" s="360">
        <f>SUM(W36)</f>
        <v>0</v>
      </c>
      <c r="X35" s="360">
        <f>SUM(X36)</f>
        <v>0</v>
      </c>
      <c r="Y35" s="355">
        <f t="shared" si="10"/>
        <v>0</v>
      </c>
      <c r="Z35" s="360">
        <f>SUM(Z36)</f>
        <v>0</v>
      </c>
      <c r="AA35" s="360">
        <f>SUM(AA36)</f>
        <v>0</v>
      </c>
      <c r="AB35" s="228">
        <f t="shared" si="11"/>
        <v>0</v>
      </c>
      <c r="AC35" s="355">
        <f t="shared" si="12"/>
        <v>0</v>
      </c>
      <c r="AD35" s="360">
        <f>SUM(AD36)</f>
        <v>0</v>
      </c>
      <c r="AE35" s="360">
        <f>SUM(AE36)</f>
        <v>0</v>
      </c>
      <c r="AF35" s="228">
        <f t="shared" si="13"/>
        <v>0</v>
      </c>
      <c r="AG35" s="355">
        <f t="shared" si="14"/>
        <v>0</v>
      </c>
      <c r="AH35" s="360">
        <f t="shared" ref="AH35:AI35" si="95">SUM(AH36)</f>
        <v>0</v>
      </c>
      <c r="AI35" s="360">
        <f t="shared" si="95"/>
        <v>0</v>
      </c>
      <c r="AJ35" s="355">
        <f t="shared" si="15"/>
        <v>0</v>
      </c>
      <c r="AK35" s="360">
        <f t="shared" ref="AK35:AL35" si="96">SUM(AK36)</f>
        <v>0</v>
      </c>
      <c r="AL35" s="360">
        <f t="shared" si="96"/>
        <v>0</v>
      </c>
      <c r="AM35" s="355">
        <f t="shared" si="16"/>
        <v>0</v>
      </c>
      <c r="AN35" s="360">
        <f>SUM(AN36)</f>
        <v>0</v>
      </c>
      <c r="AO35" s="360">
        <f>SUM(AO36)</f>
        <v>0</v>
      </c>
      <c r="AP35" s="228">
        <f t="shared" si="17"/>
        <v>0</v>
      </c>
      <c r="AQ35" s="355">
        <f t="shared" si="18"/>
        <v>0</v>
      </c>
      <c r="AR35" s="360">
        <f t="shared" ref="AR35:AS35" si="97">SUM(AR36)</f>
        <v>0</v>
      </c>
      <c r="AS35" s="360">
        <f t="shared" si="97"/>
        <v>0</v>
      </c>
      <c r="AT35" s="228">
        <f t="shared" si="19"/>
        <v>0</v>
      </c>
      <c r="AU35" s="355">
        <f t="shared" si="20"/>
        <v>0</v>
      </c>
      <c r="AV35" s="360">
        <f t="shared" ref="AV35:AW35" si="98">SUM(AV36)</f>
        <v>0</v>
      </c>
      <c r="AW35" s="360">
        <f t="shared" si="98"/>
        <v>0</v>
      </c>
    </row>
    <row r="36" spans="1:49" ht="13.8" outlineLevel="2">
      <c r="A36" s="170"/>
      <c r="B36" s="25"/>
      <c r="D36" s="24"/>
      <c r="E36" s="171"/>
      <c r="F36" s="27" t="s">
        <v>405</v>
      </c>
      <c r="G36" s="47" t="s">
        <v>406</v>
      </c>
      <c r="H36" s="226">
        <f t="shared" si="3"/>
        <v>2090000</v>
      </c>
      <c r="I36" s="353">
        <f t="shared" si="4"/>
        <v>2090000</v>
      </c>
      <c r="J36" s="231">
        <f>SUM(J37:J43)</f>
        <v>0</v>
      </c>
      <c r="K36" s="231">
        <f>SUM(K37:K43)</f>
        <v>2090000</v>
      </c>
      <c r="L36" s="228">
        <f t="shared" si="5"/>
        <v>0</v>
      </c>
      <c r="M36" s="355">
        <f t="shared" si="6"/>
        <v>0</v>
      </c>
      <c r="N36" s="360">
        <f>SUM(N37:N43)</f>
        <v>0</v>
      </c>
      <c r="O36" s="360">
        <f>SUM(O37:O43)</f>
        <v>0</v>
      </c>
      <c r="P36" s="355">
        <f t="shared" si="7"/>
        <v>0</v>
      </c>
      <c r="Q36" s="360">
        <f>SUM(Q37:Q43)</f>
        <v>0</v>
      </c>
      <c r="R36" s="360">
        <f>SUM(R37:R43)</f>
        <v>0</v>
      </c>
      <c r="S36" s="355">
        <f t="shared" si="8"/>
        <v>0</v>
      </c>
      <c r="T36" s="360">
        <f>SUM(T37:T43)</f>
        <v>0</v>
      </c>
      <c r="U36" s="360">
        <f>SUM(U37:U43)</f>
        <v>0</v>
      </c>
      <c r="V36" s="355">
        <f t="shared" si="9"/>
        <v>0</v>
      </c>
      <c r="W36" s="360">
        <f>SUM(W37:W43)</f>
        <v>0</v>
      </c>
      <c r="X36" s="360">
        <f>SUM(X37:X43)</f>
        <v>0</v>
      </c>
      <c r="Y36" s="355">
        <f t="shared" si="10"/>
        <v>0</v>
      </c>
      <c r="Z36" s="360">
        <f>SUM(Z37:Z43)</f>
        <v>0</v>
      </c>
      <c r="AA36" s="360">
        <f>SUM(AA37:AA43)</f>
        <v>0</v>
      </c>
      <c r="AB36" s="228">
        <f t="shared" si="11"/>
        <v>0</v>
      </c>
      <c r="AC36" s="355">
        <f t="shared" si="12"/>
        <v>0</v>
      </c>
      <c r="AD36" s="360">
        <f>SUM(AD37:AD43)</f>
        <v>0</v>
      </c>
      <c r="AE36" s="360">
        <f>SUM(AE37:AE43)</f>
        <v>0</v>
      </c>
      <c r="AF36" s="228">
        <f t="shared" si="13"/>
        <v>0</v>
      </c>
      <c r="AG36" s="355">
        <f t="shared" si="14"/>
        <v>0</v>
      </c>
      <c r="AH36" s="360">
        <f t="shared" ref="AH36:AI36" si="99">SUM(AH37:AH43)</f>
        <v>0</v>
      </c>
      <c r="AI36" s="360">
        <f t="shared" si="99"/>
        <v>0</v>
      </c>
      <c r="AJ36" s="355">
        <f t="shared" si="15"/>
        <v>0</v>
      </c>
      <c r="AK36" s="360">
        <f t="shared" ref="AK36:AL36" si="100">SUM(AK37:AK43)</f>
        <v>0</v>
      </c>
      <c r="AL36" s="360">
        <f t="shared" si="100"/>
        <v>0</v>
      </c>
      <c r="AM36" s="355">
        <f t="shared" si="16"/>
        <v>0</v>
      </c>
      <c r="AN36" s="360">
        <f>SUM(AN37:AN43)</f>
        <v>0</v>
      </c>
      <c r="AO36" s="360">
        <f>SUM(AO37:AO43)</f>
        <v>0</v>
      </c>
      <c r="AP36" s="228">
        <f t="shared" si="17"/>
        <v>0</v>
      </c>
      <c r="AQ36" s="355">
        <f t="shared" si="18"/>
        <v>0</v>
      </c>
      <c r="AR36" s="360">
        <f t="shared" ref="AR36:AS36" si="101">SUM(AR37:AR43)</f>
        <v>0</v>
      </c>
      <c r="AS36" s="360">
        <f t="shared" si="101"/>
        <v>0</v>
      </c>
      <c r="AT36" s="228">
        <f t="shared" si="19"/>
        <v>0</v>
      </c>
      <c r="AU36" s="355">
        <f t="shared" si="20"/>
        <v>0</v>
      </c>
      <c r="AV36" s="360">
        <f t="shared" ref="AV36:AW36" si="102">SUM(AV37:AV43)</f>
        <v>0</v>
      </c>
      <c r="AW36" s="360">
        <f t="shared" si="102"/>
        <v>0</v>
      </c>
    </row>
    <row r="37" spans="1:49" ht="13.8" outlineLevel="3">
      <c r="A37" s="170"/>
      <c r="B37" s="25"/>
      <c r="D37" s="24"/>
      <c r="E37" s="171"/>
      <c r="F37" s="178" t="s">
        <v>705</v>
      </c>
      <c r="G37" s="43" t="s">
        <v>715</v>
      </c>
      <c r="H37" s="226">
        <f t="shared" si="3"/>
        <v>0</v>
      </c>
      <c r="I37" s="353">
        <f t="shared" si="4"/>
        <v>0</v>
      </c>
      <c r="J37" s="229"/>
      <c r="K37" s="358"/>
      <c r="L37" s="228">
        <f t="shared" si="5"/>
        <v>0</v>
      </c>
      <c r="M37" s="355">
        <f t="shared" si="6"/>
        <v>0</v>
      </c>
      <c r="N37" s="229"/>
      <c r="O37" s="229"/>
      <c r="P37" s="355">
        <f t="shared" si="7"/>
        <v>0</v>
      </c>
      <c r="Q37" s="229"/>
      <c r="R37" s="229"/>
      <c r="S37" s="355">
        <f t="shared" si="8"/>
        <v>0</v>
      </c>
      <c r="T37" s="229"/>
      <c r="U37" s="229"/>
      <c r="V37" s="355">
        <f t="shared" si="9"/>
        <v>0</v>
      </c>
      <c r="W37" s="229"/>
      <c r="X37" s="229"/>
      <c r="Y37" s="355">
        <f t="shared" si="10"/>
        <v>0</v>
      </c>
      <c r="Z37" s="229"/>
      <c r="AA37" s="229"/>
      <c r="AB37" s="228">
        <f t="shared" si="11"/>
        <v>0</v>
      </c>
      <c r="AC37" s="355">
        <f t="shared" si="12"/>
        <v>0</v>
      </c>
      <c r="AD37" s="229"/>
      <c r="AE37" s="229"/>
      <c r="AF37" s="228">
        <f t="shared" si="13"/>
        <v>0</v>
      </c>
      <c r="AG37" s="355">
        <f t="shared" si="14"/>
        <v>0</v>
      </c>
      <c r="AH37" s="229"/>
      <c r="AI37" s="229"/>
      <c r="AJ37" s="355">
        <f t="shared" si="15"/>
        <v>0</v>
      </c>
      <c r="AK37" s="229"/>
      <c r="AL37" s="229"/>
      <c r="AM37" s="355">
        <f t="shared" si="16"/>
        <v>0</v>
      </c>
      <c r="AN37" s="229"/>
      <c r="AO37" s="229"/>
      <c r="AP37" s="228">
        <f t="shared" si="17"/>
        <v>0</v>
      </c>
      <c r="AQ37" s="355">
        <f t="shared" si="18"/>
        <v>0</v>
      </c>
      <c r="AR37" s="229"/>
      <c r="AS37" s="229"/>
      <c r="AT37" s="228">
        <f t="shared" si="19"/>
        <v>0</v>
      </c>
      <c r="AU37" s="355">
        <f t="shared" si="20"/>
        <v>0</v>
      </c>
      <c r="AV37" s="229"/>
      <c r="AW37" s="229"/>
    </row>
    <row r="38" spans="1:49" ht="13.8" outlineLevel="3">
      <c r="A38" s="170"/>
      <c r="B38" s="25"/>
      <c r="D38" s="24"/>
      <c r="E38" s="171"/>
      <c r="F38" s="178" t="s">
        <v>706</v>
      </c>
      <c r="G38" s="43" t="s">
        <v>716</v>
      </c>
      <c r="H38" s="226">
        <f t="shared" si="3"/>
        <v>0</v>
      </c>
      <c r="I38" s="353">
        <f t="shared" si="4"/>
        <v>0</v>
      </c>
      <c r="J38" s="229"/>
      <c r="K38" s="358"/>
      <c r="L38" s="228">
        <f t="shared" si="5"/>
        <v>0</v>
      </c>
      <c r="M38" s="355">
        <f t="shared" si="6"/>
        <v>0</v>
      </c>
      <c r="N38" s="229"/>
      <c r="O38" s="229"/>
      <c r="P38" s="355">
        <f t="shared" si="7"/>
        <v>0</v>
      </c>
      <c r="Q38" s="229"/>
      <c r="R38" s="229"/>
      <c r="S38" s="355">
        <f t="shared" si="8"/>
        <v>0</v>
      </c>
      <c r="T38" s="229"/>
      <c r="U38" s="229"/>
      <c r="V38" s="355">
        <f t="shared" si="9"/>
        <v>0</v>
      </c>
      <c r="W38" s="229"/>
      <c r="X38" s="229"/>
      <c r="Y38" s="355">
        <f t="shared" si="10"/>
        <v>0</v>
      </c>
      <c r="Z38" s="229"/>
      <c r="AA38" s="229"/>
      <c r="AB38" s="228">
        <f t="shared" si="11"/>
        <v>0</v>
      </c>
      <c r="AC38" s="355">
        <f t="shared" si="12"/>
        <v>0</v>
      </c>
      <c r="AD38" s="229"/>
      <c r="AE38" s="229"/>
      <c r="AF38" s="228">
        <f t="shared" si="13"/>
        <v>0</v>
      </c>
      <c r="AG38" s="355">
        <f t="shared" si="14"/>
        <v>0</v>
      </c>
      <c r="AH38" s="229"/>
      <c r="AI38" s="229"/>
      <c r="AJ38" s="355">
        <f t="shared" si="15"/>
        <v>0</v>
      </c>
      <c r="AK38" s="229"/>
      <c r="AL38" s="229"/>
      <c r="AM38" s="355">
        <f t="shared" si="16"/>
        <v>0</v>
      </c>
      <c r="AN38" s="229"/>
      <c r="AO38" s="229"/>
      <c r="AP38" s="228">
        <f t="shared" si="17"/>
        <v>0</v>
      </c>
      <c r="AQ38" s="355">
        <f t="shared" si="18"/>
        <v>0</v>
      </c>
      <c r="AR38" s="229"/>
      <c r="AS38" s="229"/>
      <c r="AT38" s="228">
        <f t="shared" si="19"/>
        <v>0</v>
      </c>
      <c r="AU38" s="355">
        <f t="shared" si="20"/>
        <v>0</v>
      </c>
      <c r="AV38" s="229"/>
      <c r="AW38" s="229"/>
    </row>
    <row r="39" spans="1:49" ht="13.8" outlineLevel="3">
      <c r="A39" s="170"/>
      <c r="B39" s="25"/>
      <c r="D39" s="24"/>
      <c r="E39" s="171"/>
      <c r="F39" s="178" t="s">
        <v>703</v>
      </c>
      <c r="G39" s="43" t="s">
        <v>717</v>
      </c>
      <c r="H39" s="226">
        <f t="shared" si="3"/>
        <v>0</v>
      </c>
      <c r="I39" s="353">
        <f t="shared" si="4"/>
        <v>0</v>
      </c>
      <c r="J39" s="229"/>
      <c r="K39" s="358"/>
      <c r="L39" s="228">
        <f t="shared" si="5"/>
        <v>0</v>
      </c>
      <c r="M39" s="355">
        <f t="shared" si="6"/>
        <v>0</v>
      </c>
      <c r="N39" s="229"/>
      <c r="O39" s="229"/>
      <c r="P39" s="355">
        <f t="shared" si="7"/>
        <v>0</v>
      </c>
      <c r="Q39" s="229"/>
      <c r="R39" s="229"/>
      <c r="S39" s="355">
        <f t="shared" si="8"/>
        <v>0</v>
      </c>
      <c r="T39" s="229"/>
      <c r="U39" s="229"/>
      <c r="V39" s="355">
        <f t="shared" si="9"/>
        <v>0</v>
      </c>
      <c r="W39" s="229"/>
      <c r="X39" s="229"/>
      <c r="Y39" s="355">
        <f t="shared" si="10"/>
        <v>0</v>
      </c>
      <c r="Z39" s="229"/>
      <c r="AA39" s="229"/>
      <c r="AB39" s="228">
        <f t="shared" si="11"/>
        <v>0</v>
      </c>
      <c r="AC39" s="355">
        <f t="shared" si="12"/>
        <v>0</v>
      </c>
      <c r="AD39" s="229"/>
      <c r="AE39" s="229"/>
      <c r="AF39" s="228">
        <f t="shared" si="13"/>
        <v>0</v>
      </c>
      <c r="AG39" s="355">
        <f t="shared" si="14"/>
        <v>0</v>
      </c>
      <c r="AH39" s="229"/>
      <c r="AI39" s="229"/>
      <c r="AJ39" s="355">
        <f t="shared" si="15"/>
        <v>0</v>
      </c>
      <c r="AK39" s="229"/>
      <c r="AL39" s="229"/>
      <c r="AM39" s="355">
        <f t="shared" si="16"/>
        <v>0</v>
      </c>
      <c r="AN39" s="229"/>
      <c r="AO39" s="229"/>
      <c r="AP39" s="228">
        <f t="shared" si="17"/>
        <v>0</v>
      </c>
      <c r="AQ39" s="355">
        <f t="shared" si="18"/>
        <v>0</v>
      </c>
      <c r="AR39" s="229"/>
      <c r="AS39" s="229"/>
      <c r="AT39" s="228">
        <f t="shared" si="19"/>
        <v>0</v>
      </c>
      <c r="AU39" s="355">
        <f t="shared" si="20"/>
        <v>0</v>
      </c>
      <c r="AV39" s="229"/>
      <c r="AW39" s="229"/>
    </row>
    <row r="40" spans="1:49" ht="13.8" outlineLevel="3">
      <c r="A40" s="170"/>
      <c r="B40" s="25"/>
      <c r="D40" s="24"/>
      <c r="E40" s="171"/>
      <c r="F40" s="178" t="s">
        <v>707</v>
      </c>
      <c r="G40" s="43" t="s">
        <v>718</v>
      </c>
      <c r="H40" s="226">
        <f t="shared" si="3"/>
        <v>0</v>
      </c>
      <c r="I40" s="353">
        <f t="shared" si="4"/>
        <v>0</v>
      </c>
      <c r="J40" s="229"/>
      <c r="K40" s="358"/>
      <c r="L40" s="228">
        <f t="shared" si="5"/>
        <v>0</v>
      </c>
      <c r="M40" s="355">
        <f t="shared" si="6"/>
        <v>0</v>
      </c>
      <c r="N40" s="229"/>
      <c r="O40" s="229"/>
      <c r="P40" s="355">
        <f t="shared" si="7"/>
        <v>0</v>
      </c>
      <c r="Q40" s="229"/>
      <c r="R40" s="229"/>
      <c r="S40" s="355">
        <f t="shared" si="8"/>
        <v>0</v>
      </c>
      <c r="T40" s="229"/>
      <c r="U40" s="229"/>
      <c r="V40" s="355">
        <f t="shared" si="9"/>
        <v>0</v>
      </c>
      <c r="W40" s="229"/>
      <c r="X40" s="229"/>
      <c r="Y40" s="355">
        <f t="shared" si="10"/>
        <v>0</v>
      </c>
      <c r="Z40" s="229"/>
      <c r="AA40" s="229"/>
      <c r="AB40" s="228">
        <f t="shared" si="11"/>
        <v>0</v>
      </c>
      <c r="AC40" s="355">
        <f t="shared" si="12"/>
        <v>0</v>
      </c>
      <c r="AD40" s="229"/>
      <c r="AE40" s="229"/>
      <c r="AF40" s="228">
        <f t="shared" si="13"/>
        <v>0</v>
      </c>
      <c r="AG40" s="355">
        <f t="shared" si="14"/>
        <v>0</v>
      </c>
      <c r="AH40" s="229"/>
      <c r="AI40" s="229"/>
      <c r="AJ40" s="355">
        <f t="shared" si="15"/>
        <v>0</v>
      </c>
      <c r="AK40" s="229"/>
      <c r="AL40" s="229"/>
      <c r="AM40" s="355">
        <f t="shared" si="16"/>
        <v>0</v>
      </c>
      <c r="AN40" s="229"/>
      <c r="AO40" s="229"/>
      <c r="AP40" s="228">
        <f t="shared" si="17"/>
        <v>0</v>
      </c>
      <c r="AQ40" s="355">
        <f t="shared" si="18"/>
        <v>0</v>
      </c>
      <c r="AR40" s="229"/>
      <c r="AS40" s="229"/>
      <c r="AT40" s="228">
        <f t="shared" si="19"/>
        <v>0</v>
      </c>
      <c r="AU40" s="355">
        <f t="shared" si="20"/>
        <v>0</v>
      </c>
      <c r="AV40" s="229"/>
      <c r="AW40" s="229"/>
    </row>
    <row r="41" spans="1:49" ht="13.8" outlineLevel="3">
      <c r="A41" s="170"/>
      <c r="B41" s="25"/>
      <c r="D41" s="24"/>
      <c r="E41" s="171"/>
      <c r="F41" s="178" t="s">
        <v>713</v>
      </c>
      <c r="G41" s="43" t="s">
        <v>719</v>
      </c>
      <c r="H41" s="226">
        <f t="shared" si="3"/>
        <v>2090000</v>
      </c>
      <c r="I41" s="353">
        <f t="shared" si="4"/>
        <v>2090000</v>
      </c>
      <c r="J41" s="229"/>
      <c r="K41" s="358">
        <v>2090000</v>
      </c>
      <c r="L41" s="228">
        <f t="shared" si="5"/>
        <v>0</v>
      </c>
      <c r="M41" s="355">
        <f t="shared" si="6"/>
        <v>0</v>
      </c>
      <c r="N41" s="229"/>
      <c r="O41" s="229"/>
      <c r="P41" s="355">
        <f t="shared" si="7"/>
        <v>0</v>
      </c>
      <c r="Q41" s="229"/>
      <c r="R41" s="229"/>
      <c r="S41" s="355">
        <f t="shared" si="8"/>
        <v>0</v>
      </c>
      <c r="T41" s="229"/>
      <c r="U41" s="229"/>
      <c r="V41" s="355">
        <f t="shared" si="9"/>
        <v>0</v>
      </c>
      <c r="W41" s="229"/>
      <c r="X41" s="229"/>
      <c r="Y41" s="355">
        <f t="shared" si="10"/>
        <v>0</v>
      </c>
      <c r="Z41" s="229"/>
      <c r="AA41" s="229"/>
      <c r="AB41" s="228">
        <f t="shared" si="11"/>
        <v>0</v>
      </c>
      <c r="AC41" s="355">
        <f t="shared" si="12"/>
        <v>0</v>
      </c>
      <c r="AD41" s="229"/>
      <c r="AE41" s="229"/>
      <c r="AF41" s="228">
        <f t="shared" si="13"/>
        <v>0</v>
      </c>
      <c r="AG41" s="355">
        <f t="shared" si="14"/>
        <v>0</v>
      </c>
      <c r="AH41" s="229"/>
      <c r="AI41" s="229"/>
      <c r="AJ41" s="355">
        <f t="shared" si="15"/>
        <v>0</v>
      </c>
      <c r="AK41" s="229"/>
      <c r="AL41" s="229"/>
      <c r="AM41" s="355">
        <f t="shared" si="16"/>
        <v>0</v>
      </c>
      <c r="AN41" s="229"/>
      <c r="AO41" s="229"/>
      <c r="AP41" s="228">
        <f t="shared" si="17"/>
        <v>0</v>
      </c>
      <c r="AQ41" s="355">
        <f t="shared" si="18"/>
        <v>0</v>
      </c>
      <c r="AR41" s="229"/>
      <c r="AS41" s="229"/>
      <c r="AT41" s="228">
        <f t="shared" si="19"/>
        <v>0</v>
      </c>
      <c r="AU41" s="355">
        <f t="shared" si="20"/>
        <v>0</v>
      </c>
      <c r="AV41" s="229"/>
      <c r="AW41" s="229"/>
    </row>
    <row r="42" spans="1:49" ht="13.8" outlineLevel="3">
      <c r="A42" s="170"/>
      <c r="B42" s="25"/>
      <c r="D42" s="24"/>
      <c r="E42" s="171"/>
      <c r="F42" s="178" t="s">
        <v>714</v>
      </c>
      <c r="G42" s="43" t="s">
        <v>720</v>
      </c>
      <c r="H42" s="226">
        <f t="shared" si="3"/>
        <v>0</v>
      </c>
      <c r="I42" s="353">
        <f t="shared" si="4"/>
        <v>0</v>
      </c>
      <c r="J42" s="229"/>
      <c r="K42" s="358"/>
      <c r="L42" s="228">
        <f t="shared" si="5"/>
        <v>0</v>
      </c>
      <c r="M42" s="355">
        <f t="shared" si="6"/>
        <v>0</v>
      </c>
      <c r="N42" s="229"/>
      <c r="O42" s="229">
        <v>0</v>
      </c>
      <c r="P42" s="355">
        <f t="shared" si="7"/>
        <v>0</v>
      </c>
      <c r="Q42" s="229"/>
      <c r="R42" s="229">
        <v>0</v>
      </c>
      <c r="S42" s="355">
        <f t="shared" si="8"/>
        <v>0</v>
      </c>
      <c r="T42" s="229"/>
      <c r="U42" s="229"/>
      <c r="V42" s="355">
        <f t="shared" si="9"/>
        <v>0</v>
      </c>
      <c r="W42" s="229"/>
      <c r="X42" s="229"/>
      <c r="Y42" s="355">
        <f t="shared" si="10"/>
        <v>0</v>
      </c>
      <c r="Z42" s="229"/>
      <c r="AA42" s="229"/>
      <c r="AB42" s="228">
        <f t="shared" si="11"/>
        <v>0</v>
      </c>
      <c r="AC42" s="355">
        <f t="shared" si="12"/>
        <v>0</v>
      </c>
      <c r="AD42" s="229"/>
      <c r="AE42" s="229"/>
      <c r="AF42" s="228">
        <f t="shared" si="13"/>
        <v>0</v>
      </c>
      <c r="AG42" s="355">
        <f t="shared" si="14"/>
        <v>0</v>
      </c>
      <c r="AH42" s="229"/>
      <c r="AI42" s="229"/>
      <c r="AJ42" s="355">
        <f t="shared" si="15"/>
        <v>0</v>
      </c>
      <c r="AK42" s="229"/>
      <c r="AL42" s="229"/>
      <c r="AM42" s="355">
        <f t="shared" si="16"/>
        <v>0</v>
      </c>
      <c r="AN42" s="229"/>
      <c r="AO42" s="229"/>
      <c r="AP42" s="228">
        <f t="shared" si="17"/>
        <v>0</v>
      </c>
      <c r="AQ42" s="355">
        <f t="shared" si="18"/>
        <v>0</v>
      </c>
      <c r="AR42" s="229"/>
      <c r="AS42" s="229"/>
      <c r="AT42" s="228">
        <f t="shared" si="19"/>
        <v>0</v>
      </c>
      <c r="AU42" s="355">
        <f t="shared" si="20"/>
        <v>0</v>
      </c>
      <c r="AV42" s="229"/>
      <c r="AW42" s="229"/>
    </row>
    <row r="43" spans="1:49" ht="13.8" outlineLevel="3">
      <c r="A43" s="170"/>
      <c r="B43" s="25"/>
      <c r="D43" s="24"/>
      <c r="E43" s="171"/>
      <c r="F43" s="178" t="s">
        <v>708</v>
      </c>
      <c r="G43" s="43" t="s">
        <v>712</v>
      </c>
      <c r="H43" s="226">
        <f t="shared" si="3"/>
        <v>0</v>
      </c>
      <c r="I43" s="353">
        <f t="shared" si="4"/>
        <v>0</v>
      </c>
      <c r="J43" s="229"/>
      <c r="K43" s="358"/>
      <c r="L43" s="228">
        <f t="shared" si="5"/>
        <v>0</v>
      </c>
      <c r="M43" s="355">
        <f t="shared" si="6"/>
        <v>0</v>
      </c>
      <c r="N43" s="229"/>
      <c r="O43" s="229"/>
      <c r="P43" s="355">
        <f t="shared" si="7"/>
        <v>0</v>
      </c>
      <c r="Q43" s="229"/>
      <c r="R43" s="229"/>
      <c r="S43" s="355">
        <f t="shared" si="8"/>
        <v>0</v>
      </c>
      <c r="T43" s="229"/>
      <c r="U43" s="229"/>
      <c r="V43" s="355">
        <f t="shared" si="9"/>
        <v>0</v>
      </c>
      <c r="W43" s="229"/>
      <c r="X43" s="229"/>
      <c r="Y43" s="355">
        <f t="shared" si="10"/>
        <v>0</v>
      </c>
      <c r="Z43" s="229"/>
      <c r="AA43" s="229"/>
      <c r="AB43" s="228">
        <f t="shared" si="11"/>
        <v>0</v>
      </c>
      <c r="AC43" s="355">
        <f t="shared" si="12"/>
        <v>0</v>
      </c>
      <c r="AD43" s="229"/>
      <c r="AE43" s="229"/>
      <c r="AF43" s="228">
        <f t="shared" si="13"/>
        <v>0</v>
      </c>
      <c r="AG43" s="355">
        <f t="shared" si="14"/>
        <v>0</v>
      </c>
      <c r="AH43" s="229"/>
      <c r="AI43" s="229"/>
      <c r="AJ43" s="355">
        <f t="shared" si="15"/>
        <v>0</v>
      </c>
      <c r="AK43" s="229"/>
      <c r="AL43" s="229"/>
      <c r="AM43" s="355">
        <f t="shared" si="16"/>
        <v>0</v>
      </c>
      <c r="AN43" s="229"/>
      <c r="AO43" s="229"/>
      <c r="AP43" s="228">
        <f t="shared" si="17"/>
        <v>0</v>
      </c>
      <c r="AQ43" s="355">
        <f t="shared" si="18"/>
        <v>0</v>
      </c>
      <c r="AR43" s="229"/>
      <c r="AS43" s="229"/>
      <c r="AT43" s="228">
        <f t="shared" si="19"/>
        <v>0</v>
      </c>
      <c r="AU43" s="355">
        <f t="shared" si="20"/>
        <v>0</v>
      </c>
      <c r="AV43" s="229"/>
      <c r="AW43" s="229"/>
    </row>
    <row r="44" spans="1:49" ht="13.8" outlineLevel="1" collapsed="1">
      <c r="A44" s="170"/>
      <c r="B44" s="25"/>
      <c r="D44" s="27" t="s">
        <v>407</v>
      </c>
      <c r="E44" s="47" t="s">
        <v>704</v>
      </c>
      <c r="F44" s="48"/>
      <c r="G44" s="172"/>
      <c r="H44" s="226">
        <f t="shared" si="3"/>
        <v>0</v>
      </c>
      <c r="I44" s="353">
        <f t="shared" si="4"/>
        <v>0</v>
      </c>
      <c r="J44" s="231">
        <f>SUM(J45:J48)</f>
        <v>0</v>
      </c>
      <c r="K44" s="231">
        <f>SUM(K45:K48)</f>
        <v>0</v>
      </c>
      <c r="L44" s="228">
        <f t="shared" si="5"/>
        <v>0</v>
      </c>
      <c r="M44" s="355">
        <f t="shared" si="6"/>
        <v>0</v>
      </c>
      <c r="N44" s="360">
        <f>SUM(N45:N48)</f>
        <v>0</v>
      </c>
      <c r="O44" s="360">
        <f>SUM(O45:O48)</f>
        <v>0</v>
      </c>
      <c r="P44" s="355">
        <f t="shared" si="7"/>
        <v>0</v>
      </c>
      <c r="Q44" s="360">
        <f>SUM(Q45:Q48)</f>
        <v>0</v>
      </c>
      <c r="R44" s="360">
        <f>SUM(R45:R48)</f>
        <v>0</v>
      </c>
      <c r="S44" s="355">
        <f t="shared" si="8"/>
        <v>0</v>
      </c>
      <c r="T44" s="360">
        <f>SUM(T45:T48)</f>
        <v>0</v>
      </c>
      <c r="U44" s="360">
        <f>SUM(U45:U48)</f>
        <v>0</v>
      </c>
      <c r="V44" s="355">
        <f t="shared" si="9"/>
        <v>0</v>
      </c>
      <c r="W44" s="360">
        <f t="shared" ref="W44:AA44" si="103">SUM(W45:W48)</f>
        <v>0</v>
      </c>
      <c r="X44" s="360">
        <f t="shared" si="103"/>
        <v>0</v>
      </c>
      <c r="Y44" s="355">
        <f t="shared" si="10"/>
        <v>0</v>
      </c>
      <c r="Z44" s="360">
        <f t="shared" si="103"/>
        <v>0</v>
      </c>
      <c r="AA44" s="360">
        <f t="shared" si="103"/>
        <v>0</v>
      </c>
      <c r="AB44" s="228">
        <f t="shared" si="11"/>
        <v>0</v>
      </c>
      <c r="AC44" s="355">
        <f t="shared" si="12"/>
        <v>0</v>
      </c>
      <c r="AD44" s="360">
        <f t="shared" ref="AD44:AE44" si="104">SUM(AD45:AD48)</f>
        <v>0</v>
      </c>
      <c r="AE44" s="360">
        <f t="shared" si="104"/>
        <v>0</v>
      </c>
      <c r="AF44" s="228">
        <f t="shared" si="13"/>
        <v>0</v>
      </c>
      <c r="AG44" s="355">
        <f t="shared" si="14"/>
        <v>0</v>
      </c>
      <c r="AH44" s="360">
        <f t="shared" ref="AH44" si="105">SUM(AH45:AH48)</f>
        <v>0</v>
      </c>
      <c r="AI44" s="360">
        <f t="shared" ref="AI44" si="106">SUM(AI45:AI48)</f>
        <v>0</v>
      </c>
      <c r="AJ44" s="355">
        <f t="shared" si="15"/>
        <v>0</v>
      </c>
      <c r="AK44" s="360">
        <f t="shared" ref="AK44" si="107">SUM(AK45:AK48)</f>
        <v>0</v>
      </c>
      <c r="AL44" s="360">
        <f t="shared" ref="AL44" si="108">SUM(AL45:AL48)</f>
        <v>0</v>
      </c>
      <c r="AM44" s="355">
        <f t="shared" si="16"/>
        <v>0</v>
      </c>
      <c r="AN44" s="360">
        <f t="shared" ref="AN44:AO44" si="109">SUM(AN45:AN48)</f>
        <v>0</v>
      </c>
      <c r="AO44" s="360">
        <f t="shared" si="109"/>
        <v>0</v>
      </c>
      <c r="AP44" s="228">
        <f t="shared" si="17"/>
        <v>0</v>
      </c>
      <c r="AQ44" s="355">
        <f t="shared" si="18"/>
        <v>0</v>
      </c>
      <c r="AR44" s="360">
        <f t="shared" ref="AR44" si="110">SUM(AR45:AR48)</f>
        <v>0</v>
      </c>
      <c r="AS44" s="360">
        <f t="shared" ref="AS44" si="111">SUM(AS45:AS48)</f>
        <v>0</v>
      </c>
      <c r="AT44" s="228">
        <f t="shared" si="19"/>
        <v>0</v>
      </c>
      <c r="AU44" s="355">
        <f t="shared" si="20"/>
        <v>0</v>
      </c>
      <c r="AV44" s="360">
        <f t="shared" ref="AV44" si="112">SUM(AV45:AV48)</f>
        <v>0</v>
      </c>
      <c r="AW44" s="360">
        <f t="shared" ref="AW44" si="113">SUM(AW45:AW48)</f>
        <v>0</v>
      </c>
    </row>
    <row r="45" spans="1:49" ht="13.8" hidden="1" outlineLevel="2">
      <c r="A45" s="170"/>
      <c r="B45" s="23"/>
      <c r="C45" s="179"/>
      <c r="D45" s="27"/>
      <c r="E45" s="171"/>
      <c r="F45" s="178" t="s">
        <v>705</v>
      </c>
      <c r="G45" s="43" t="s">
        <v>721</v>
      </c>
      <c r="H45" s="226">
        <f t="shared" si="3"/>
        <v>0</v>
      </c>
      <c r="I45" s="353">
        <f t="shared" si="4"/>
        <v>0</v>
      </c>
      <c r="J45" s="229"/>
      <c r="K45" s="229"/>
      <c r="L45" s="228">
        <f t="shared" si="5"/>
        <v>0</v>
      </c>
      <c r="M45" s="355">
        <f t="shared" si="6"/>
        <v>0</v>
      </c>
      <c r="N45" s="229"/>
      <c r="O45" s="229"/>
      <c r="P45" s="355">
        <f t="shared" si="7"/>
        <v>0</v>
      </c>
      <c r="Q45" s="229"/>
      <c r="R45" s="229"/>
      <c r="S45" s="355">
        <f t="shared" si="8"/>
        <v>0</v>
      </c>
      <c r="T45" s="229"/>
      <c r="U45" s="229"/>
      <c r="V45" s="355">
        <f t="shared" si="9"/>
        <v>0</v>
      </c>
      <c r="W45" s="229"/>
      <c r="X45" s="229"/>
      <c r="Y45" s="355">
        <f t="shared" si="10"/>
        <v>0</v>
      </c>
      <c r="Z45" s="229"/>
      <c r="AA45" s="229"/>
      <c r="AB45" s="228">
        <f t="shared" si="11"/>
        <v>0</v>
      </c>
      <c r="AC45" s="355">
        <f t="shared" si="12"/>
        <v>0</v>
      </c>
      <c r="AD45" s="229"/>
      <c r="AE45" s="229"/>
      <c r="AF45" s="228">
        <f t="shared" si="13"/>
        <v>0</v>
      </c>
      <c r="AG45" s="355">
        <f t="shared" si="14"/>
        <v>0</v>
      </c>
      <c r="AH45" s="229"/>
      <c r="AI45" s="229"/>
      <c r="AJ45" s="355">
        <f t="shared" si="15"/>
        <v>0</v>
      </c>
      <c r="AK45" s="229"/>
      <c r="AL45" s="229"/>
      <c r="AM45" s="355">
        <f t="shared" si="16"/>
        <v>0</v>
      </c>
      <c r="AN45" s="229"/>
      <c r="AO45" s="229"/>
      <c r="AP45" s="228">
        <f t="shared" si="17"/>
        <v>0</v>
      </c>
      <c r="AQ45" s="355">
        <f t="shared" si="18"/>
        <v>0</v>
      </c>
      <c r="AR45" s="229"/>
      <c r="AS45" s="229"/>
      <c r="AT45" s="228">
        <f t="shared" si="19"/>
        <v>0</v>
      </c>
      <c r="AU45" s="355">
        <f t="shared" si="20"/>
        <v>0</v>
      </c>
      <c r="AV45" s="229"/>
      <c r="AW45" s="229"/>
    </row>
    <row r="46" spans="1:49" ht="13.8" hidden="1" outlineLevel="2">
      <c r="A46" s="170"/>
      <c r="B46" s="23"/>
      <c r="C46" s="179"/>
      <c r="D46" s="27"/>
      <c r="E46" s="171"/>
      <c r="F46" s="178" t="s">
        <v>706</v>
      </c>
      <c r="G46" s="43" t="s">
        <v>722</v>
      </c>
      <c r="H46" s="226">
        <f t="shared" si="3"/>
        <v>0</v>
      </c>
      <c r="I46" s="353">
        <f t="shared" si="4"/>
        <v>0</v>
      </c>
      <c r="J46" s="229"/>
      <c r="K46" s="229"/>
      <c r="L46" s="228">
        <f t="shared" si="5"/>
        <v>0</v>
      </c>
      <c r="M46" s="355">
        <f t="shared" si="6"/>
        <v>0</v>
      </c>
      <c r="N46" s="229"/>
      <c r="O46" s="229"/>
      <c r="P46" s="355">
        <f t="shared" si="7"/>
        <v>0</v>
      </c>
      <c r="Q46" s="229"/>
      <c r="R46" s="229"/>
      <c r="S46" s="355">
        <f t="shared" si="8"/>
        <v>0</v>
      </c>
      <c r="T46" s="229"/>
      <c r="U46" s="229"/>
      <c r="V46" s="355">
        <f t="shared" si="9"/>
        <v>0</v>
      </c>
      <c r="W46" s="229"/>
      <c r="X46" s="229"/>
      <c r="Y46" s="355">
        <f t="shared" si="10"/>
        <v>0</v>
      </c>
      <c r="Z46" s="229"/>
      <c r="AA46" s="229"/>
      <c r="AB46" s="228">
        <f t="shared" si="11"/>
        <v>0</v>
      </c>
      <c r="AC46" s="355">
        <f t="shared" si="12"/>
        <v>0</v>
      </c>
      <c r="AD46" s="229"/>
      <c r="AE46" s="229"/>
      <c r="AF46" s="228">
        <f t="shared" si="13"/>
        <v>0</v>
      </c>
      <c r="AG46" s="355">
        <f t="shared" si="14"/>
        <v>0</v>
      </c>
      <c r="AH46" s="229"/>
      <c r="AI46" s="229"/>
      <c r="AJ46" s="355">
        <f t="shared" si="15"/>
        <v>0</v>
      </c>
      <c r="AK46" s="229"/>
      <c r="AL46" s="229"/>
      <c r="AM46" s="355">
        <f t="shared" si="16"/>
        <v>0</v>
      </c>
      <c r="AN46" s="229"/>
      <c r="AO46" s="229"/>
      <c r="AP46" s="228">
        <f t="shared" si="17"/>
        <v>0</v>
      </c>
      <c r="AQ46" s="355">
        <f t="shared" si="18"/>
        <v>0</v>
      </c>
      <c r="AR46" s="229"/>
      <c r="AS46" s="229"/>
      <c r="AT46" s="228">
        <f t="shared" si="19"/>
        <v>0</v>
      </c>
      <c r="AU46" s="355">
        <f t="shared" si="20"/>
        <v>0</v>
      </c>
      <c r="AV46" s="229"/>
      <c r="AW46" s="229"/>
    </row>
    <row r="47" spans="1:49" ht="13.8" hidden="1" outlineLevel="2">
      <c r="A47" s="170"/>
      <c r="B47" s="23"/>
      <c r="C47" s="179"/>
      <c r="D47" s="27"/>
      <c r="E47" s="171"/>
      <c r="F47" s="178" t="s">
        <v>703</v>
      </c>
      <c r="G47" s="43" t="s">
        <v>723</v>
      </c>
      <c r="H47" s="226">
        <f t="shared" si="3"/>
        <v>0</v>
      </c>
      <c r="I47" s="353">
        <f t="shared" si="4"/>
        <v>0</v>
      </c>
      <c r="J47" s="229"/>
      <c r="K47" s="229"/>
      <c r="L47" s="228">
        <f t="shared" si="5"/>
        <v>0</v>
      </c>
      <c r="M47" s="355">
        <f t="shared" si="6"/>
        <v>0</v>
      </c>
      <c r="N47" s="229"/>
      <c r="O47" s="229"/>
      <c r="P47" s="355">
        <f t="shared" si="7"/>
        <v>0</v>
      </c>
      <c r="Q47" s="229"/>
      <c r="R47" s="229"/>
      <c r="S47" s="355">
        <f t="shared" si="8"/>
        <v>0</v>
      </c>
      <c r="T47" s="229"/>
      <c r="U47" s="229"/>
      <c r="V47" s="355">
        <f t="shared" si="9"/>
        <v>0</v>
      </c>
      <c r="W47" s="229"/>
      <c r="X47" s="229"/>
      <c r="Y47" s="355">
        <f t="shared" si="10"/>
        <v>0</v>
      </c>
      <c r="Z47" s="229"/>
      <c r="AA47" s="229"/>
      <c r="AB47" s="228">
        <f t="shared" si="11"/>
        <v>0</v>
      </c>
      <c r="AC47" s="355">
        <f t="shared" si="12"/>
        <v>0</v>
      </c>
      <c r="AD47" s="229"/>
      <c r="AE47" s="229"/>
      <c r="AF47" s="228">
        <f t="shared" si="13"/>
        <v>0</v>
      </c>
      <c r="AG47" s="355">
        <f t="shared" si="14"/>
        <v>0</v>
      </c>
      <c r="AH47" s="229"/>
      <c r="AI47" s="229"/>
      <c r="AJ47" s="355">
        <f t="shared" si="15"/>
        <v>0</v>
      </c>
      <c r="AK47" s="229"/>
      <c r="AL47" s="229"/>
      <c r="AM47" s="355">
        <f t="shared" si="16"/>
        <v>0</v>
      </c>
      <c r="AN47" s="229"/>
      <c r="AO47" s="229"/>
      <c r="AP47" s="228">
        <f t="shared" si="17"/>
        <v>0</v>
      </c>
      <c r="AQ47" s="355">
        <f t="shared" si="18"/>
        <v>0</v>
      </c>
      <c r="AR47" s="229"/>
      <c r="AS47" s="229"/>
      <c r="AT47" s="228">
        <f t="shared" si="19"/>
        <v>0</v>
      </c>
      <c r="AU47" s="355">
        <f t="shared" si="20"/>
        <v>0</v>
      </c>
      <c r="AV47" s="229"/>
      <c r="AW47" s="229"/>
    </row>
    <row r="48" spans="1:49" ht="13.8" hidden="1" outlineLevel="2">
      <c r="A48" s="170"/>
      <c r="B48" s="23"/>
      <c r="C48" s="179"/>
      <c r="D48" s="27"/>
      <c r="E48" s="171"/>
      <c r="F48" s="178" t="s">
        <v>707</v>
      </c>
      <c r="G48" s="43" t="s">
        <v>724</v>
      </c>
      <c r="H48" s="226">
        <f t="shared" si="3"/>
        <v>0</v>
      </c>
      <c r="I48" s="353">
        <f t="shared" si="4"/>
        <v>0</v>
      </c>
      <c r="J48" s="229"/>
      <c r="K48" s="229"/>
      <c r="L48" s="228">
        <f t="shared" si="5"/>
        <v>0</v>
      </c>
      <c r="M48" s="355">
        <f t="shared" si="6"/>
        <v>0</v>
      </c>
      <c r="N48" s="229"/>
      <c r="O48" s="229"/>
      <c r="P48" s="355">
        <f t="shared" si="7"/>
        <v>0</v>
      </c>
      <c r="Q48" s="229"/>
      <c r="R48" s="229"/>
      <c r="S48" s="355">
        <f t="shared" si="8"/>
        <v>0</v>
      </c>
      <c r="T48" s="229"/>
      <c r="U48" s="229"/>
      <c r="V48" s="355">
        <f t="shared" si="9"/>
        <v>0</v>
      </c>
      <c r="W48" s="229"/>
      <c r="X48" s="229"/>
      <c r="Y48" s="355">
        <f t="shared" si="10"/>
        <v>0</v>
      </c>
      <c r="Z48" s="229"/>
      <c r="AA48" s="229"/>
      <c r="AB48" s="228">
        <f t="shared" si="11"/>
        <v>0</v>
      </c>
      <c r="AC48" s="355">
        <f t="shared" si="12"/>
        <v>0</v>
      </c>
      <c r="AD48" s="229"/>
      <c r="AE48" s="229"/>
      <c r="AF48" s="228">
        <f t="shared" si="13"/>
        <v>0</v>
      </c>
      <c r="AG48" s="355">
        <f t="shared" si="14"/>
        <v>0</v>
      </c>
      <c r="AH48" s="229"/>
      <c r="AI48" s="229"/>
      <c r="AJ48" s="355">
        <f t="shared" si="15"/>
        <v>0</v>
      </c>
      <c r="AK48" s="229"/>
      <c r="AL48" s="229"/>
      <c r="AM48" s="355">
        <f t="shared" si="16"/>
        <v>0</v>
      </c>
      <c r="AN48" s="229"/>
      <c r="AO48" s="229"/>
      <c r="AP48" s="228">
        <f t="shared" si="17"/>
        <v>0</v>
      </c>
      <c r="AQ48" s="355">
        <f t="shared" si="18"/>
        <v>0</v>
      </c>
      <c r="AR48" s="229"/>
      <c r="AS48" s="229"/>
      <c r="AT48" s="228">
        <f t="shared" si="19"/>
        <v>0</v>
      </c>
      <c r="AU48" s="355">
        <f t="shared" si="20"/>
        <v>0</v>
      </c>
      <c r="AV48" s="229"/>
      <c r="AW48" s="229"/>
    </row>
    <row r="49" spans="1:49" s="169" customFormat="1" ht="13.8" collapsed="1">
      <c r="A49" s="164"/>
      <c r="B49" s="23" t="s">
        <v>408</v>
      </c>
      <c r="C49" s="15" t="s">
        <v>322</v>
      </c>
      <c r="D49" s="18"/>
      <c r="E49" s="175"/>
      <c r="F49" s="176"/>
      <c r="G49" s="175"/>
      <c r="H49" s="226">
        <f t="shared" si="3"/>
        <v>0</v>
      </c>
      <c r="I49" s="353">
        <f t="shared" si="4"/>
        <v>0</v>
      </c>
      <c r="J49" s="230">
        <f>SUM(J50)</f>
        <v>0</v>
      </c>
      <c r="K49" s="230">
        <f>SUM(K50)</f>
        <v>0</v>
      </c>
      <c r="L49" s="228">
        <f t="shared" si="5"/>
        <v>0</v>
      </c>
      <c r="M49" s="355">
        <f t="shared" si="6"/>
        <v>0</v>
      </c>
      <c r="N49" s="357">
        <f>SUM(N50)</f>
        <v>0</v>
      </c>
      <c r="O49" s="357">
        <f>SUM(O50)</f>
        <v>0</v>
      </c>
      <c r="P49" s="355">
        <f t="shared" si="7"/>
        <v>0</v>
      </c>
      <c r="Q49" s="357">
        <f>SUM(Q50)</f>
        <v>0</v>
      </c>
      <c r="R49" s="357">
        <f>SUM(R50)</f>
        <v>0</v>
      </c>
      <c r="S49" s="355">
        <f t="shared" si="8"/>
        <v>0</v>
      </c>
      <c r="T49" s="357">
        <f>SUM(T50)</f>
        <v>0</v>
      </c>
      <c r="U49" s="357">
        <f>SUM(U50)</f>
        <v>0</v>
      </c>
      <c r="V49" s="355">
        <f t="shared" si="9"/>
        <v>0</v>
      </c>
      <c r="W49" s="357">
        <f t="shared" ref="W49:X49" si="114">SUM(W50)</f>
        <v>0</v>
      </c>
      <c r="X49" s="357">
        <f t="shared" si="114"/>
        <v>0</v>
      </c>
      <c r="Y49" s="355">
        <f t="shared" si="10"/>
        <v>0</v>
      </c>
      <c r="Z49" s="357">
        <f t="shared" ref="Z49" si="115">SUM(Z50)</f>
        <v>0</v>
      </c>
      <c r="AA49" s="357">
        <f t="shared" ref="AA49" si="116">SUM(AA50)</f>
        <v>0</v>
      </c>
      <c r="AB49" s="228">
        <f t="shared" si="11"/>
        <v>0</v>
      </c>
      <c r="AC49" s="355">
        <f t="shared" si="12"/>
        <v>0</v>
      </c>
      <c r="AD49" s="357">
        <f t="shared" ref="AD49:AE49" si="117">SUM(AD50)</f>
        <v>0</v>
      </c>
      <c r="AE49" s="357">
        <f t="shared" si="117"/>
        <v>0</v>
      </c>
      <c r="AF49" s="228">
        <f t="shared" si="13"/>
        <v>0</v>
      </c>
      <c r="AG49" s="355">
        <f t="shared" si="14"/>
        <v>0</v>
      </c>
      <c r="AH49" s="357">
        <f t="shared" ref="AH49" si="118">SUM(AH50)</f>
        <v>0</v>
      </c>
      <c r="AI49" s="357">
        <f t="shared" ref="AI49" si="119">SUM(AI50)</f>
        <v>0</v>
      </c>
      <c r="AJ49" s="355">
        <f t="shared" si="15"/>
        <v>0</v>
      </c>
      <c r="AK49" s="357">
        <f t="shared" ref="AK49" si="120">SUM(AK50)</f>
        <v>0</v>
      </c>
      <c r="AL49" s="357">
        <f t="shared" ref="AL49" si="121">SUM(AL50)</f>
        <v>0</v>
      </c>
      <c r="AM49" s="355">
        <f t="shared" si="16"/>
        <v>0</v>
      </c>
      <c r="AN49" s="357">
        <f t="shared" ref="AN49:AO49" si="122">SUM(AN50)</f>
        <v>0</v>
      </c>
      <c r="AO49" s="357">
        <f t="shared" si="122"/>
        <v>0</v>
      </c>
      <c r="AP49" s="228">
        <f t="shared" si="17"/>
        <v>0</v>
      </c>
      <c r="AQ49" s="355">
        <f t="shared" si="18"/>
        <v>0</v>
      </c>
      <c r="AR49" s="357">
        <f t="shared" ref="AR49" si="123">SUM(AR50)</f>
        <v>0</v>
      </c>
      <c r="AS49" s="357">
        <f t="shared" ref="AS49" si="124">SUM(AS50)</f>
        <v>0</v>
      </c>
      <c r="AT49" s="228">
        <f t="shared" si="19"/>
        <v>0</v>
      </c>
      <c r="AU49" s="355">
        <f t="shared" si="20"/>
        <v>0</v>
      </c>
      <c r="AV49" s="357">
        <f t="shared" ref="AV49" si="125">SUM(AV50)</f>
        <v>0</v>
      </c>
      <c r="AW49" s="357">
        <f t="shared" ref="AW49" si="126">SUM(AW50)</f>
        <v>0</v>
      </c>
    </row>
    <row r="50" spans="1:49" ht="13.8" hidden="1" outlineLevel="1">
      <c r="A50" s="170"/>
      <c r="B50" s="27"/>
      <c r="C50" s="172"/>
      <c r="D50" s="27" t="s">
        <v>409</v>
      </c>
      <c r="E50" s="47" t="s">
        <v>323</v>
      </c>
      <c r="F50" s="48"/>
      <c r="G50" s="172"/>
      <c r="H50" s="226">
        <f t="shared" si="3"/>
        <v>0</v>
      </c>
      <c r="I50" s="353">
        <f t="shared" si="4"/>
        <v>0</v>
      </c>
      <c r="J50" s="231">
        <f>SUM(J51:J55)</f>
        <v>0</v>
      </c>
      <c r="K50" s="231">
        <f>SUM(K51:K55)</f>
        <v>0</v>
      </c>
      <c r="L50" s="228">
        <f t="shared" si="5"/>
        <v>0</v>
      </c>
      <c r="M50" s="355">
        <f t="shared" si="6"/>
        <v>0</v>
      </c>
      <c r="N50" s="360">
        <f>SUM(N51:N55)</f>
        <v>0</v>
      </c>
      <c r="O50" s="360">
        <f>SUM(O51:O55)</f>
        <v>0</v>
      </c>
      <c r="P50" s="355">
        <f t="shared" si="7"/>
        <v>0</v>
      </c>
      <c r="Q50" s="360">
        <f>SUM(Q51:Q55)</f>
        <v>0</v>
      </c>
      <c r="R50" s="360">
        <f>SUM(R51:R55)</f>
        <v>0</v>
      </c>
      <c r="S50" s="355">
        <f t="shared" si="8"/>
        <v>0</v>
      </c>
      <c r="T50" s="360">
        <f>SUM(T51:T55)</f>
        <v>0</v>
      </c>
      <c r="U50" s="360">
        <f>SUM(U51:U55)</f>
        <v>0</v>
      </c>
      <c r="V50" s="355">
        <f t="shared" si="9"/>
        <v>0</v>
      </c>
      <c r="W50" s="360">
        <f t="shared" ref="W50:X50" si="127">SUM(W51:W55)</f>
        <v>0</v>
      </c>
      <c r="X50" s="360">
        <f t="shared" si="127"/>
        <v>0</v>
      </c>
      <c r="Y50" s="355">
        <f t="shared" si="10"/>
        <v>0</v>
      </c>
      <c r="Z50" s="360">
        <f t="shared" ref="Z50" si="128">SUM(Z51:Z55)</f>
        <v>0</v>
      </c>
      <c r="AA50" s="360">
        <f t="shared" ref="AA50" si="129">SUM(AA51:AA55)</f>
        <v>0</v>
      </c>
      <c r="AB50" s="228">
        <f t="shared" si="11"/>
        <v>0</v>
      </c>
      <c r="AC50" s="355">
        <f t="shared" si="12"/>
        <v>0</v>
      </c>
      <c r="AD50" s="360">
        <f t="shared" ref="AD50:AE50" si="130">SUM(AD51:AD55)</f>
        <v>0</v>
      </c>
      <c r="AE50" s="360">
        <f t="shared" si="130"/>
        <v>0</v>
      </c>
      <c r="AF50" s="228">
        <f t="shared" si="13"/>
        <v>0</v>
      </c>
      <c r="AG50" s="355">
        <f t="shared" si="14"/>
        <v>0</v>
      </c>
      <c r="AH50" s="360">
        <f t="shared" ref="AH50" si="131">SUM(AH51:AH55)</f>
        <v>0</v>
      </c>
      <c r="AI50" s="360">
        <f t="shared" ref="AI50" si="132">SUM(AI51:AI55)</f>
        <v>0</v>
      </c>
      <c r="AJ50" s="355">
        <f t="shared" si="15"/>
        <v>0</v>
      </c>
      <c r="AK50" s="360">
        <f t="shared" ref="AK50" si="133">SUM(AK51:AK55)</f>
        <v>0</v>
      </c>
      <c r="AL50" s="360">
        <f t="shared" ref="AL50" si="134">SUM(AL51:AL55)</f>
        <v>0</v>
      </c>
      <c r="AM50" s="355">
        <f t="shared" si="16"/>
        <v>0</v>
      </c>
      <c r="AN50" s="360">
        <f t="shared" ref="AN50:AO50" si="135">SUM(AN51:AN55)</f>
        <v>0</v>
      </c>
      <c r="AO50" s="360">
        <f t="shared" si="135"/>
        <v>0</v>
      </c>
      <c r="AP50" s="228">
        <f t="shared" si="17"/>
        <v>0</v>
      </c>
      <c r="AQ50" s="355">
        <f t="shared" si="18"/>
        <v>0</v>
      </c>
      <c r="AR50" s="360">
        <f t="shared" ref="AR50" si="136">SUM(AR51:AR55)</f>
        <v>0</v>
      </c>
      <c r="AS50" s="360">
        <f t="shared" ref="AS50" si="137">SUM(AS51:AS55)</f>
        <v>0</v>
      </c>
      <c r="AT50" s="228">
        <f t="shared" si="19"/>
        <v>0</v>
      </c>
      <c r="AU50" s="355">
        <f t="shared" si="20"/>
        <v>0</v>
      </c>
      <c r="AV50" s="360">
        <f t="shared" ref="AV50" si="138">SUM(AV51:AV55)</f>
        <v>0</v>
      </c>
      <c r="AW50" s="360">
        <f t="shared" ref="AW50" si="139">SUM(AW51:AW55)</f>
        <v>0</v>
      </c>
    </row>
    <row r="51" spans="1:49" ht="13.8" hidden="1" outlineLevel="1">
      <c r="A51" s="170"/>
      <c r="B51" s="23"/>
      <c r="C51" s="179"/>
      <c r="D51" s="23"/>
      <c r="E51" s="47"/>
      <c r="F51" s="178" t="s">
        <v>705</v>
      </c>
      <c r="G51" s="43" t="s">
        <v>725</v>
      </c>
      <c r="H51" s="226">
        <f t="shared" si="3"/>
        <v>0</v>
      </c>
      <c r="I51" s="353">
        <f t="shared" si="4"/>
        <v>0</v>
      </c>
      <c r="J51" s="229"/>
      <c r="K51" s="229"/>
      <c r="L51" s="228">
        <f t="shared" si="5"/>
        <v>0</v>
      </c>
      <c r="M51" s="355">
        <f t="shared" si="6"/>
        <v>0</v>
      </c>
      <c r="N51" s="229"/>
      <c r="O51" s="229"/>
      <c r="P51" s="355">
        <f t="shared" si="7"/>
        <v>0</v>
      </c>
      <c r="Q51" s="229"/>
      <c r="R51" s="229"/>
      <c r="S51" s="355">
        <f t="shared" si="8"/>
        <v>0</v>
      </c>
      <c r="T51" s="229"/>
      <c r="U51" s="229"/>
      <c r="V51" s="355">
        <f t="shared" si="9"/>
        <v>0</v>
      </c>
      <c r="W51" s="229"/>
      <c r="X51" s="229"/>
      <c r="Y51" s="355">
        <f t="shared" si="10"/>
        <v>0</v>
      </c>
      <c r="Z51" s="229"/>
      <c r="AA51" s="229"/>
      <c r="AB51" s="228">
        <f t="shared" si="11"/>
        <v>0</v>
      </c>
      <c r="AC51" s="355">
        <f t="shared" si="12"/>
        <v>0</v>
      </c>
      <c r="AD51" s="229"/>
      <c r="AE51" s="229"/>
      <c r="AF51" s="228">
        <f t="shared" si="13"/>
        <v>0</v>
      </c>
      <c r="AG51" s="355">
        <f t="shared" si="14"/>
        <v>0</v>
      </c>
      <c r="AH51" s="229"/>
      <c r="AI51" s="229"/>
      <c r="AJ51" s="355">
        <f t="shared" si="15"/>
        <v>0</v>
      </c>
      <c r="AK51" s="229"/>
      <c r="AL51" s="229"/>
      <c r="AM51" s="355">
        <f t="shared" si="16"/>
        <v>0</v>
      </c>
      <c r="AN51" s="229"/>
      <c r="AO51" s="229"/>
      <c r="AP51" s="228">
        <f t="shared" si="17"/>
        <v>0</v>
      </c>
      <c r="AQ51" s="355">
        <f t="shared" si="18"/>
        <v>0</v>
      </c>
      <c r="AR51" s="229"/>
      <c r="AS51" s="229"/>
      <c r="AT51" s="228">
        <f t="shared" si="19"/>
        <v>0</v>
      </c>
      <c r="AU51" s="355">
        <f t="shared" si="20"/>
        <v>0</v>
      </c>
      <c r="AV51" s="229"/>
      <c r="AW51" s="229"/>
    </row>
    <row r="52" spans="1:49" ht="13.8" hidden="1" outlineLevel="1">
      <c r="A52" s="170"/>
      <c r="B52" s="23"/>
      <c r="C52" s="179"/>
      <c r="D52" s="23"/>
      <c r="E52" s="47"/>
      <c r="F52" s="178" t="s">
        <v>706</v>
      </c>
      <c r="G52" s="43" t="s">
        <v>726</v>
      </c>
      <c r="H52" s="226">
        <f t="shared" si="3"/>
        <v>0</v>
      </c>
      <c r="I52" s="353">
        <f t="shared" si="4"/>
        <v>0</v>
      </c>
      <c r="J52" s="229"/>
      <c r="K52" s="229"/>
      <c r="L52" s="228">
        <f t="shared" si="5"/>
        <v>0</v>
      </c>
      <c r="M52" s="355">
        <f t="shared" si="6"/>
        <v>0</v>
      </c>
      <c r="N52" s="229"/>
      <c r="O52" s="229"/>
      <c r="P52" s="355">
        <f t="shared" si="7"/>
        <v>0</v>
      </c>
      <c r="Q52" s="229"/>
      <c r="R52" s="229"/>
      <c r="S52" s="355">
        <f t="shared" si="8"/>
        <v>0</v>
      </c>
      <c r="T52" s="229"/>
      <c r="U52" s="229"/>
      <c r="V52" s="355">
        <f t="shared" si="9"/>
        <v>0</v>
      </c>
      <c r="W52" s="229"/>
      <c r="X52" s="229"/>
      <c r="Y52" s="355">
        <f t="shared" si="10"/>
        <v>0</v>
      </c>
      <c r="Z52" s="229"/>
      <c r="AA52" s="229"/>
      <c r="AB52" s="228">
        <f t="shared" si="11"/>
        <v>0</v>
      </c>
      <c r="AC52" s="355">
        <f t="shared" si="12"/>
        <v>0</v>
      </c>
      <c r="AD52" s="229"/>
      <c r="AE52" s="229"/>
      <c r="AF52" s="228">
        <f t="shared" si="13"/>
        <v>0</v>
      </c>
      <c r="AG52" s="355">
        <f t="shared" si="14"/>
        <v>0</v>
      </c>
      <c r="AH52" s="229"/>
      <c r="AI52" s="229"/>
      <c r="AJ52" s="355">
        <f t="shared" si="15"/>
        <v>0</v>
      </c>
      <c r="AK52" s="229"/>
      <c r="AL52" s="229"/>
      <c r="AM52" s="355">
        <f t="shared" si="16"/>
        <v>0</v>
      </c>
      <c r="AN52" s="229"/>
      <c r="AO52" s="229"/>
      <c r="AP52" s="228">
        <f t="shared" si="17"/>
        <v>0</v>
      </c>
      <c r="AQ52" s="355">
        <f t="shared" si="18"/>
        <v>0</v>
      </c>
      <c r="AR52" s="229"/>
      <c r="AS52" s="229"/>
      <c r="AT52" s="228">
        <f t="shared" si="19"/>
        <v>0</v>
      </c>
      <c r="AU52" s="355">
        <f t="shared" si="20"/>
        <v>0</v>
      </c>
      <c r="AV52" s="229"/>
      <c r="AW52" s="229"/>
    </row>
    <row r="53" spans="1:49" ht="13.8" hidden="1" outlineLevel="1">
      <c r="A53" s="170"/>
      <c r="B53" s="23"/>
      <c r="C53" s="179"/>
      <c r="D53" s="23"/>
      <c r="E53" s="47"/>
      <c r="F53" s="178" t="s">
        <v>703</v>
      </c>
      <c r="G53" s="43" t="s">
        <v>727</v>
      </c>
      <c r="H53" s="226">
        <f t="shared" si="3"/>
        <v>0</v>
      </c>
      <c r="I53" s="353">
        <f t="shared" si="4"/>
        <v>0</v>
      </c>
      <c r="J53" s="229"/>
      <c r="K53" s="229"/>
      <c r="L53" s="228">
        <f t="shared" si="5"/>
        <v>0</v>
      </c>
      <c r="M53" s="355">
        <f t="shared" si="6"/>
        <v>0</v>
      </c>
      <c r="N53" s="229"/>
      <c r="O53" s="229"/>
      <c r="P53" s="355">
        <f t="shared" si="7"/>
        <v>0</v>
      </c>
      <c r="Q53" s="229"/>
      <c r="R53" s="229"/>
      <c r="S53" s="355">
        <f t="shared" si="8"/>
        <v>0</v>
      </c>
      <c r="T53" s="229"/>
      <c r="U53" s="229"/>
      <c r="V53" s="355">
        <f t="shared" si="9"/>
        <v>0</v>
      </c>
      <c r="W53" s="229"/>
      <c r="X53" s="229"/>
      <c r="Y53" s="355">
        <f t="shared" si="10"/>
        <v>0</v>
      </c>
      <c r="Z53" s="229"/>
      <c r="AA53" s="229"/>
      <c r="AB53" s="228">
        <f t="shared" si="11"/>
        <v>0</v>
      </c>
      <c r="AC53" s="355">
        <f t="shared" si="12"/>
        <v>0</v>
      </c>
      <c r="AD53" s="229"/>
      <c r="AE53" s="229"/>
      <c r="AF53" s="228">
        <f t="shared" si="13"/>
        <v>0</v>
      </c>
      <c r="AG53" s="355">
        <f t="shared" si="14"/>
        <v>0</v>
      </c>
      <c r="AH53" s="229"/>
      <c r="AI53" s="229"/>
      <c r="AJ53" s="355">
        <f t="shared" si="15"/>
        <v>0</v>
      </c>
      <c r="AK53" s="229"/>
      <c r="AL53" s="229"/>
      <c r="AM53" s="355">
        <f t="shared" si="16"/>
        <v>0</v>
      </c>
      <c r="AN53" s="229"/>
      <c r="AO53" s="229"/>
      <c r="AP53" s="228">
        <f t="shared" si="17"/>
        <v>0</v>
      </c>
      <c r="AQ53" s="355">
        <f t="shared" si="18"/>
        <v>0</v>
      </c>
      <c r="AR53" s="229"/>
      <c r="AS53" s="229"/>
      <c r="AT53" s="228">
        <f t="shared" si="19"/>
        <v>0</v>
      </c>
      <c r="AU53" s="355">
        <f t="shared" si="20"/>
        <v>0</v>
      </c>
      <c r="AV53" s="229"/>
      <c r="AW53" s="229"/>
    </row>
    <row r="54" spans="1:49" ht="13.8" hidden="1" outlineLevel="1">
      <c r="A54" s="170"/>
      <c r="B54" s="23"/>
      <c r="C54" s="179"/>
      <c r="D54" s="23"/>
      <c r="E54" s="47"/>
      <c r="F54" s="178" t="s">
        <v>707</v>
      </c>
      <c r="G54" s="43" t="s">
        <v>728</v>
      </c>
      <c r="H54" s="226">
        <f t="shared" si="3"/>
        <v>0</v>
      </c>
      <c r="I54" s="353">
        <f t="shared" si="4"/>
        <v>0</v>
      </c>
      <c r="J54" s="229"/>
      <c r="K54" s="229"/>
      <c r="L54" s="228">
        <f t="shared" si="5"/>
        <v>0</v>
      </c>
      <c r="M54" s="355">
        <f t="shared" si="6"/>
        <v>0</v>
      </c>
      <c r="N54" s="229"/>
      <c r="O54" s="229"/>
      <c r="P54" s="355">
        <f t="shared" si="7"/>
        <v>0</v>
      </c>
      <c r="Q54" s="229"/>
      <c r="R54" s="229"/>
      <c r="S54" s="355">
        <f t="shared" si="8"/>
        <v>0</v>
      </c>
      <c r="T54" s="229"/>
      <c r="U54" s="229"/>
      <c r="V54" s="355">
        <f t="shared" si="9"/>
        <v>0</v>
      </c>
      <c r="W54" s="229"/>
      <c r="X54" s="229"/>
      <c r="Y54" s="355">
        <f t="shared" si="10"/>
        <v>0</v>
      </c>
      <c r="Z54" s="229"/>
      <c r="AA54" s="229"/>
      <c r="AB54" s="228">
        <f t="shared" si="11"/>
        <v>0</v>
      </c>
      <c r="AC54" s="355">
        <f t="shared" si="12"/>
        <v>0</v>
      </c>
      <c r="AD54" s="229"/>
      <c r="AE54" s="229"/>
      <c r="AF54" s="228">
        <f t="shared" si="13"/>
        <v>0</v>
      </c>
      <c r="AG54" s="355">
        <f t="shared" si="14"/>
        <v>0</v>
      </c>
      <c r="AH54" s="229"/>
      <c r="AI54" s="229"/>
      <c r="AJ54" s="355">
        <f t="shared" si="15"/>
        <v>0</v>
      </c>
      <c r="AK54" s="229"/>
      <c r="AL54" s="229"/>
      <c r="AM54" s="355">
        <f t="shared" si="16"/>
        <v>0</v>
      </c>
      <c r="AN54" s="229"/>
      <c r="AO54" s="229"/>
      <c r="AP54" s="228">
        <f t="shared" si="17"/>
        <v>0</v>
      </c>
      <c r="AQ54" s="355">
        <f t="shared" si="18"/>
        <v>0</v>
      </c>
      <c r="AR54" s="229"/>
      <c r="AS54" s="229"/>
      <c r="AT54" s="228">
        <f t="shared" si="19"/>
        <v>0</v>
      </c>
      <c r="AU54" s="355">
        <f t="shared" si="20"/>
        <v>0</v>
      </c>
      <c r="AV54" s="229"/>
      <c r="AW54" s="229"/>
    </row>
    <row r="55" spans="1:49" ht="13.8" hidden="1" outlineLevel="1">
      <c r="A55" s="170"/>
      <c r="B55" s="23"/>
      <c r="C55" s="179"/>
      <c r="D55" s="23"/>
      <c r="E55" s="47"/>
      <c r="F55" s="178" t="s">
        <v>713</v>
      </c>
      <c r="G55" s="43" t="s">
        <v>729</v>
      </c>
      <c r="H55" s="226">
        <f t="shared" si="3"/>
        <v>0</v>
      </c>
      <c r="I55" s="353">
        <f t="shared" si="4"/>
        <v>0</v>
      </c>
      <c r="J55" s="229"/>
      <c r="K55" s="229"/>
      <c r="L55" s="228">
        <f t="shared" si="5"/>
        <v>0</v>
      </c>
      <c r="M55" s="355">
        <f t="shared" si="6"/>
        <v>0</v>
      </c>
      <c r="N55" s="229"/>
      <c r="O55" s="229"/>
      <c r="P55" s="355">
        <f t="shared" si="7"/>
        <v>0</v>
      </c>
      <c r="Q55" s="229"/>
      <c r="R55" s="229"/>
      <c r="S55" s="355">
        <f t="shared" si="8"/>
        <v>0</v>
      </c>
      <c r="T55" s="229"/>
      <c r="U55" s="229"/>
      <c r="V55" s="355">
        <f t="shared" si="9"/>
        <v>0</v>
      </c>
      <c r="W55" s="229"/>
      <c r="X55" s="229"/>
      <c r="Y55" s="355">
        <f t="shared" si="10"/>
        <v>0</v>
      </c>
      <c r="Z55" s="229"/>
      <c r="AA55" s="229"/>
      <c r="AB55" s="228">
        <f t="shared" si="11"/>
        <v>0</v>
      </c>
      <c r="AC55" s="355">
        <f t="shared" si="12"/>
        <v>0</v>
      </c>
      <c r="AD55" s="229"/>
      <c r="AE55" s="229"/>
      <c r="AF55" s="228">
        <f t="shared" si="13"/>
        <v>0</v>
      </c>
      <c r="AG55" s="355">
        <f t="shared" si="14"/>
        <v>0</v>
      </c>
      <c r="AH55" s="229"/>
      <c r="AI55" s="229"/>
      <c r="AJ55" s="355">
        <f t="shared" si="15"/>
        <v>0</v>
      </c>
      <c r="AK55" s="229"/>
      <c r="AL55" s="229"/>
      <c r="AM55" s="355">
        <f t="shared" si="16"/>
        <v>0</v>
      </c>
      <c r="AN55" s="229"/>
      <c r="AO55" s="229"/>
      <c r="AP55" s="228">
        <f t="shared" si="17"/>
        <v>0</v>
      </c>
      <c r="AQ55" s="355">
        <f t="shared" si="18"/>
        <v>0</v>
      </c>
      <c r="AR55" s="229"/>
      <c r="AS55" s="229"/>
      <c r="AT55" s="228">
        <f t="shared" si="19"/>
        <v>0</v>
      </c>
      <c r="AU55" s="355">
        <f t="shared" si="20"/>
        <v>0</v>
      </c>
      <c r="AV55" s="229"/>
      <c r="AW55" s="229"/>
    </row>
    <row r="56" spans="1:49" s="169" customFormat="1" ht="13.8">
      <c r="A56" s="164"/>
      <c r="B56" s="23" t="s">
        <v>410</v>
      </c>
      <c r="C56" s="15" t="s">
        <v>1</v>
      </c>
      <c r="D56" s="16"/>
      <c r="E56" s="175"/>
      <c r="F56" s="176"/>
      <c r="G56" s="175"/>
      <c r="H56" s="226">
        <f t="shared" si="3"/>
        <v>36000</v>
      </c>
      <c r="I56" s="353">
        <f t="shared" si="4"/>
        <v>36000</v>
      </c>
      <c r="J56" s="230">
        <f>SUM(J65,J63,J58,J57)</f>
        <v>36000</v>
      </c>
      <c r="K56" s="230">
        <f>SUM(K65,K63,K58,K57)</f>
        <v>0</v>
      </c>
      <c r="L56" s="228">
        <f t="shared" si="5"/>
        <v>0</v>
      </c>
      <c r="M56" s="355">
        <f t="shared" si="6"/>
        <v>0</v>
      </c>
      <c r="N56" s="357">
        <f>SUM(N65,N63,N58,N57)</f>
        <v>0</v>
      </c>
      <c r="O56" s="357">
        <f>SUM(O65,O63,O58,O57)</f>
        <v>0</v>
      </c>
      <c r="P56" s="355">
        <f t="shared" si="7"/>
        <v>0</v>
      </c>
      <c r="Q56" s="357">
        <f>SUM(Q65,Q63,Q58,Q57)</f>
        <v>0</v>
      </c>
      <c r="R56" s="357">
        <f>SUM(R65,R63,R58,R57)</f>
        <v>0</v>
      </c>
      <c r="S56" s="355">
        <f t="shared" si="8"/>
        <v>0</v>
      </c>
      <c r="T56" s="357">
        <f>SUM(T65,T63,T58,T57)</f>
        <v>0</v>
      </c>
      <c r="U56" s="357">
        <f>SUM(U65,U63,U58,U57)</f>
        <v>0</v>
      </c>
      <c r="V56" s="355">
        <f t="shared" si="9"/>
        <v>0</v>
      </c>
      <c r="W56" s="357">
        <f>SUM(W65,W63,W58,W57)</f>
        <v>0</v>
      </c>
      <c r="X56" s="357">
        <f>SUM(X65,X63,X58,X57)</f>
        <v>0</v>
      </c>
      <c r="Y56" s="355">
        <f t="shared" si="10"/>
        <v>0</v>
      </c>
      <c r="Z56" s="357">
        <f>SUM(Z65,Z63,Z58,Z57)</f>
        <v>0</v>
      </c>
      <c r="AA56" s="357">
        <f>SUM(AA65,AA63,AA58,AA57)</f>
        <v>0</v>
      </c>
      <c r="AB56" s="228">
        <f t="shared" si="11"/>
        <v>0</v>
      </c>
      <c r="AC56" s="355">
        <f t="shared" si="12"/>
        <v>0</v>
      </c>
      <c r="AD56" s="357">
        <f>SUM(AD65,AD63,AD58,AD57)</f>
        <v>0</v>
      </c>
      <c r="AE56" s="357">
        <f>SUM(AE65,AE63,AE58,AE57)</f>
        <v>0</v>
      </c>
      <c r="AF56" s="228">
        <f t="shared" si="13"/>
        <v>0</v>
      </c>
      <c r="AG56" s="355">
        <f t="shared" si="14"/>
        <v>0</v>
      </c>
      <c r="AH56" s="357">
        <f>SUM(AH65,AH63,AH58,AH57)</f>
        <v>0</v>
      </c>
      <c r="AI56" s="357">
        <f>SUM(AI65,AI63,AI58,AI57)</f>
        <v>0</v>
      </c>
      <c r="AJ56" s="355">
        <f t="shared" si="15"/>
        <v>0</v>
      </c>
      <c r="AK56" s="357">
        <f>SUM(AK65,AK63,AK58,AK57)</f>
        <v>0</v>
      </c>
      <c r="AL56" s="357">
        <f>SUM(AL65,AL63,AL58,AL57)</f>
        <v>0</v>
      </c>
      <c r="AM56" s="355">
        <f t="shared" si="16"/>
        <v>0</v>
      </c>
      <c r="AN56" s="357">
        <f>SUM(AN65,AN63,AN58,AN57)</f>
        <v>0</v>
      </c>
      <c r="AO56" s="357">
        <f>SUM(AO65,AO63,AO58,AO57)</f>
        <v>0</v>
      </c>
      <c r="AP56" s="228">
        <f t="shared" si="17"/>
        <v>0</v>
      </c>
      <c r="AQ56" s="355">
        <f t="shared" si="18"/>
        <v>0</v>
      </c>
      <c r="AR56" s="357">
        <f>SUM(AR65,AR63,AR58,AR57)</f>
        <v>0</v>
      </c>
      <c r="AS56" s="357">
        <f>SUM(AS65,AS63,AS58,AS57)</f>
        <v>0</v>
      </c>
      <c r="AT56" s="228">
        <f t="shared" si="19"/>
        <v>0</v>
      </c>
      <c r="AU56" s="355">
        <f t="shared" si="20"/>
        <v>0</v>
      </c>
      <c r="AV56" s="357">
        <f>SUM(AV65,AV63,AV58,AV57)</f>
        <v>0</v>
      </c>
      <c r="AW56" s="357">
        <f>SUM(AW65,AW63,AW58,AW57)</f>
        <v>0</v>
      </c>
    </row>
    <row r="57" spans="1:49" ht="13.8" outlineLevel="1">
      <c r="A57" s="170"/>
      <c r="B57" s="24"/>
      <c r="C57" s="171"/>
      <c r="D57" s="27" t="s">
        <v>411</v>
      </c>
      <c r="E57" s="47" t="s">
        <v>2</v>
      </c>
      <c r="F57" s="48"/>
      <c r="G57" s="172"/>
      <c r="H57" s="226">
        <f t="shared" si="3"/>
        <v>36000</v>
      </c>
      <c r="I57" s="353">
        <f t="shared" si="4"/>
        <v>36000</v>
      </c>
      <c r="J57" s="229">
        <v>36000</v>
      </c>
      <c r="K57" s="229"/>
      <c r="L57" s="228">
        <f t="shared" si="5"/>
        <v>0</v>
      </c>
      <c r="M57" s="355">
        <f t="shared" si="6"/>
        <v>0</v>
      </c>
      <c r="N57" s="229"/>
      <c r="O57" s="229"/>
      <c r="P57" s="355">
        <f t="shared" si="7"/>
        <v>0</v>
      </c>
      <c r="Q57" s="229"/>
      <c r="R57" s="229"/>
      <c r="S57" s="355">
        <f t="shared" si="8"/>
        <v>0</v>
      </c>
      <c r="T57" s="229"/>
      <c r="U57" s="229"/>
      <c r="V57" s="355">
        <f t="shared" si="9"/>
        <v>0</v>
      </c>
      <c r="W57" s="229"/>
      <c r="X57" s="229"/>
      <c r="Y57" s="355">
        <f t="shared" si="10"/>
        <v>0</v>
      </c>
      <c r="Z57" s="229"/>
      <c r="AA57" s="229"/>
      <c r="AB57" s="228">
        <f t="shared" si="11"/>
        <v>0</v>
      </c>
      <c r="AC57" s="355">
        <f t="shared" si="12"/>
        <v>0</v>
      </c>
      <c r="AD57" s="229"/>
      <c r="AE57" s="229"/>
      <c r="AF57" s="228">
        <f t="shared" si="13"/>
        <v>0</v>
      </c>
      <c r="AG57" s="355">
        <f t="shared" si="14"/>
        <v>0</v>
      </c>
      <c r="AH57" s="229"/>
      <c r="AI57" s="229"/>
      <c r="AJ57" s="355">
        <f t="shared" si="15"/>
        <v>0</v>
      </c>
      <c r="AK57" s="229"/>
      <c r="AL57" s="229"/>
      <c r="AM57" s="355">
        <f t="shared" si="16"/>
        <v>0</v>
      </c>
      <c r="AN57" s="229"/>
      <c r="AO57" s="229"/>
      <c r="AP57" s="228">
        <f t="shared" si="17"/>
        <v>0</v>
      </c>
      <c r="AQ57" s="355">
        <f t="shared" si="18"/>
        <v>0</v>
      </c>
      <c r="AR57" s="229"/>
      <c r="AS57" s="229"/>
      <c r="AT57" s="228">
        <f t="shared" si="19"/>
        <v>0</v>
      </c>
      <c r="AU57" s="355">
        <f t="shared" si="20"/>
        <v>0</v>
      </c>
      <c r="AV57" s="229"/>
      <c r="AW57" s="229"/>
    </row>
    <row r="58" spans="1:49" ht="13.8" outlineLevel="1" collapsed="1">
      <c r="A58" s="170"/>
      <c r="B58" s="25"/>
      <c r="D58" s="27" t="s">
        <v>412</v>
      </c>
      <c r="E58" s="47" t="s">
        <v>63</v>
      </c>
      <c r="F58" s="48"/>
      <c r="G58" s="172"/>
      <c r="H58" s="226">
        <f t="shared" si="3"/>
        <v>0</v>
      </c>
      <c r="I58" s="353">
        <f t="shared" si="4"/>
        <v>0</v>
      </c>
      <c r="J58" s="231">
        <f>SUM(J59:J62)</f>
        <v>0</v>
      </c>
      <c r="K58" s="231">
        <f>SUM(K59:K62)</f>
        <v>0</v>
      </c>
      <c r="L58" s="228">
        <f t="shared" si="5"/>
        <v>0</v>
      </c>
      <c r="M58" s="355">
        <f t="shared" si="6"/>
        <v>0</v>
      </c>
      <c r="N58" s="360">
        <f>SUM(N59:N62)</f>
        <v>0</v>
      </c>
      <c r="O58" s="360">
        <f>SUM(O59:O62)</f>
        <v>0</v>
      </c>
      <c r="P58" s="355">
        <f t="shared" si="7"/>
        <v>0</v>
      </c>
      <c r="Q58" s="360">
        <f>SUM(Q59:Q62)</f>
        <v>0</v>
      </c>
      <c r="R58" s="360">
        <f>SUM(R59:R62)</f>
        <v>0</v>
      </c>
      <c r="S58" s="355">
        <f t="shared" si="8"/>
        <v>0</v>
      </c>
      <c r="T58" s="360">
        <f>SUM(T59:T62)</f>
        <v>0</v>
      </c>
      <c r="U58" s="360">
        <f>SUM(U59:U62)</f>
        <v>0</v>
      </c>
      <c r="V58" s="355">
        <f t="shared" si="9"/>
        <v>0</v>
      </c>
      <c r="W58" s="360">
        <f t="shared" ref="W58:X58" si="140">SUM(W59:W62)</f>
        <v>0</v>
      </c>
      <c r="X58" s="360">
        <f t="shared" si="140"/>
        <v>0</v>
      </c>
      <c r="Y58" s="355">
        <f t="shared" si="10"/>
        <v>0</v>
      </c>
      <c r="Z58" s="360">
        <f t="shared" ref="Z58" si="141">SUM(Z59:Z62)</f>
        <v>0</v>
      </c>
      <c r="AA58" s="360">
        <f t="shared" ref="AA58" si="142">SUM(AA59:AA62)</f>
        <v>0</v>
      </c>
      <c r="AB58" s="228">
        <f t="shared" si="11"/>
        <v>0</v>
      </c>
      <c r="AC58" s="355">
        <f t="shared" si="12"/>
        <v>0</v>
      </c>
      <c r="AD58" s="360">
        <f t="shared" ref="AD58:AE58" si="143">SUM(AD59:AD62)</f>
        <v>0</v>
      </c>
      <c r="AE58" s="360">
        <f t="shared" si="143"/>
        <v>0</v>
      </c>
      <c r="AF58" s="228">
        <f t="shared" si="13"/>
        <v>0</v>
      </c>
      <c r="AG58" s="355">
        <f t="shared" si="14"/>
        <v>0</v>
      </c>
      <c r="AH58" s="360">
        <f t="shared" ref="AH58" si="144">SUM(AH59:AH62)</f>
        <v>0</v>
      </c>
      <c r="AI58" s="360">
        <f t="shared" ref="AI58" si="145">SUM(AI59:AI62)</f>
        <v>0</v>
      </c>
      <c r="AJ58" s="355">
        <f t="shared" si="15"/>
        <v>0</v>
      </c>
      <c r="AK58" s="360">
        <f t="shared" ref="AK58" si="146">SUM(AK59:AK62)</f>
        <v>0</v>
      </c>
      <c r="AL58" s="360">
        <f t="shared" ref="AL58" si="147">SUM(AL59:AL62)</f>
        <v>0</v>
      </c>
      <c r="AM58" s="355">
        <f t="shared" si="16"/>
        <v>0</v>
      </c>
      <c r="AN58" s="360">
        <f t="shared" ref="AN58:AO58" si="148">SUM(AN59:AN62)</f>
        <v>0</v>
      </c>
      <c r="AO58" s="360">
        <f t="shared" si="148"/>
        <v>0</v>
      </c>
      <c r="AP58" s="228">
        <f t="shared" si="17"/>
        <v>0</v>
      </c>
      <c r="AQ58" s="355">
        <f t="shared" si="18"/>
        <v>0</v>
      </c>
      <c r="AR58" s="360">
        <f t="shared" ref="AR58" si="149">SUM(AR59:AR62)</f>
        <v>0</v>
      </c>
      <c r="AS58" s="360">
        <f t="shared" ref="AS58" si="150">SUM(AS59:AS62)</f>
        <v>0</v>
      </c>
      <c r="AT58" s="228">
        <f t="shared" si="19"/>
        <v>0</v>
      </c>
      <c r="AU58" s="355">
        <f t="shared" si="20"/>
        <v>0</v>
      </c>
      <c r="AV58" s="360">
        <f t="shared" ref="AV58" si="151">SUM(AV59:AV62)</f>
        <v>0</v>
      </c>
      <c r="AW58" s="360">
        <f t="shared" ref="AW58" si="152">SUM(AW59:AW62)</f>
        <v>0</v>
      </c>
    </row>
    <row r="59" spans="1:49" ht="13.8" hidden="1" outlineLevel="2">
      <c r="A59" s="170"/>
      <c r="B59" s="25"/>
      <c r="D59" s="27"/>
      <c r="E59" s="47"/>
      <c r="F59" s="178" t="s">
        <v>705</v>
      </c>
      <c r="G59" s="43" t="s">
        <v>730</v>
      </c>
      <c r="H59" s="226">
        <f t="shared" si="3"/>
        <v>0</v>
      </c>
      <c r="I59" s="353">
        <f t="shared" si="4"/>
        <v>0</v>
      </c>
      <c r="J59" s="229"/>
      <c r="K59" s="229"/>
      <c r="L59" s="228">
        <f t="shared" si="5"/>
        <v>0</v>
      </c>
      <c r="M59" s="355">
        <f t="shared" si="6"/>
        <v>0</v>
      </c>
      <c r="N59" s="229"/>
      <c r="O59" s="229"/>
      <c r="P59" s="355">
        <f t="shared" si="7"/>
        <v>0</v>
      </c>
      <c r="Q59" s="229"/>
      <c r="R59" s="229"/>
      <c r="S59" s="355">
        <f t="shared" si="8"/>
        <v>0</v>
      </c>
      <c r="T59" s="229"/>
      <c r="U59" s="229"/>
      <c r="V59" s="355">
        <f t="shared" si="9"/>
        <v>0</v>
      </c>
      <c r="W59" s="229"/>
      <c r="X59" s="229"/>
      <c r="Y59" s="355">
        <f t="shared" si="10"/>
        <v>0</v>
      </c>
      <c r="Z59" s="229"/>
      <c r="AA59" s="229"/>
      <c r="AB59" s="228">
        <f t="shared" si="11"/>
        <v>0</v>
      </c>
      <c r="AC59" s="355">
        <f t="shared" si="12"/>
        <v>0</v>
      </c>
      <c r="AD59" s="229"/>
      <c r="AE59" s="229"/>
      <c r="AF59" s="228">
        <f t="shared" si="13"/>
        <v>0</v>
      </c>
      <c r="AG59" s="355">
        <f t="shared" si="14"/>
        <v>0</v>
      </c>
      <c r="AH59" s="229"/>
      <c r="AI59" s="229"/>
      <c r="AJ59" s="355">
        <f t="shared" si="15"/>
        <v>0</v>
      </c>
      <c r="AK59" s="229"/>
      <c r="AL59" s="229"/>
      <c r="AM59" s="355">
        <f t="shared" si="16"/>
        <v>0</v>
      </c>
      <c r="AN59" s="229"/>
      <c r="AO59" s="229"/>
      <c r="AP59" s="228">
        <f t="shared" si="17"/>
        <v>0</v>
      </c>
      <c r="AQ59" s="355">
        <f t="shared" si="18"/>
        <v>0</v>
      </c>
      <c r="AR59" s="229"/>
      <c r="AS59" s="229"/>
      <c r="AT59" s="228">
        <f t="shared" si="19"/>
        <v>0</v>
      </c>
      <c r="AU59" s="355">
        <f t="shared" si="20"/>
        <v>0</v>
      </c>
      <c r="AV59" s="229"/>
      <c r="AW59" s="229"/>
    </row>
    <row r="60" spans="1:49" ht="13.8" hidden="1" outlineLevel="2">
      <c r="A60" s="170"/>
      <c r="B60" s="25"/>
      <c r="D60" s="27"/>
      <c r="E60" s="47"/>
      <c r="F60" s="178" t="s">
        <v>706</v>
      </c>
      <c r="G60" s="43" t="s">
        <v>731</v>
      </c>
      <c r="H60" s="226">
        <f t="shared" si="3"/>
        <v>0</v>
      </c>
      <c r="I60" s="353">
        <f t="shared" si="4"/>
        <v>0</v>
      </c>
      <c r="J60" s="229"/>
      <c r="K60" s="229"/>
      <c r="L60" s="228">
        <f t="shared" si="5"/>
        <v>0</v>
      </c>
      <c r="M60" s="355">
        <f t="shared" si="6"/>
        <v>0</v>
      </c>
      <c r="N60" s="229"/>
      <c r="O60" s="229"/>
      <c r="P60" s="355">
        <f t="shared" si="7"/>
        <v>0</v>
      </c>
      <c r="Q60" s="229"/>
      <c r="R60" s="229"/>
      <c r="S60" s="355">
        <f t="shared" si="8"/>
        <v>0</v>
      </c>
      <c r="T60" s="229"/>
      <c r="U60" s="229"/>
      <c r="V60" s="355">
        <f t="shared" si="9"/>
        <v>0</v>
      </c>
      <c r="W60" s="229"/>
      <c r="X60" s="229"/>
      <c r="Y60" s="355">
        <f t="shared" si="10"/>
        <v>0</v>
      </c>
      <c r="Z60" s="229"/>
      <c r="AA60" s="229"/>
      <c r="AB60" s="228">
        <f t="shared" si="11"/>
        <v>0</v>
      </c>
      <c r="AC60" s="355">
        <f t="shared" si="12"/>
        <v>0</v>
      </c>
      <c r="AD60" s="229"/>
      <c r="AE60" s="229"/>
      <c r="AF60" s="228">
        <f t="shared" si="13"/>
        <v>0</v>
      </c>
      <c r="AG60" s="355">
        <f t="shared" si="14"/>
        <v>0</v>
      </c>
      <c r="AH60" s="229"/>
      <c r="AI60" s="229"/>
      <c r="AJ60" s="355">
        <f t="shared" si="15"/>
        <v>0</v>
      </c>
      <c r="AK60" s="229"/>
      <c r="AL60" s="229"/>
      <c r="AM60" s="355">
        <f t="shared" si="16"/>
        <v>0</v>
      </c>
      <c r="AN60" s="229"/>
      <c r="AO60" s="229"/>
      <c r="AP60" s="228">
        <f t="shared" si="17"/>
        <v>0</v>
      </c>
      <c r="AQ60" s="355">
        <f t="shared" si="18"/>
        <v>0</v>
      </c>
      <c r="AR60" s="229"/>
      <c r="AS60" s="229"/>
      <c r="AT60" s="228">
        <f t="shared" si="19"/>
        <v>0</v>
      </c>
      <c r="AU60" s="355">
        <f t="shared" si="20"/>
        <v>0</v>
      </c>
      <c r="AV60" s="229"/>
      <c r="AW60" s="229"/>
    </row>
    <row r="61" spans="1:49" ht="13.8" hidden="1" outlineLevel="2">
      <c r="A61" s="170"/>
      <c r="B61" s="25"/>
      <c r="D61" s="27"/>
      <c r="E61" s="47"/>
      <c r="F61" s="178" t="s">
        <v>703</v>
      </c>
      <c r="G61" s="43" t="s">
        <v>732</v>
      </c>
      <c r="H61" s="226">
        <f t="shared" si="3"/>
        <v>0</v>
      </c>
      <c r="I61" s="353">
        <f t="shared" si="4"/>
        <v>0</v>
      </c>
      <c r="J61" s="229"/>
      <c r="K61" s="229"/>
      <c r="L61" s="228">
        <f t="shared" si="5"/>
        <v>0</v>
      </c>
      <c r="M61" s="355">
        <f t="shared" si="6"/>
        <v>0</v>
      </c>
      <c r="N61" s="229"/>
      <c r="O61" s="229"/>
      <c r="P61" s="355">
        <f t="shared" si="7"/>
        <v>0</v>
      </c>
      <c r="Q61" s="229"/>
      <c r="R61" s="229"/>
      <c r="S61" s="355">
        <f t="shared" si="8"/>
        <v>0</v>
      </c>
      <c r="T61" s="229"/>
      <c r="U61" s="229"/>
      <c r="V61" s="355">
        <f t="shared" si="9"/>
        <v>0</v>
      </c>
      <c r="W61" s="229"/>
      <c r="X61" s="229"/>
      <c r="Y61" s="355">
        <f t="shared" si="10"/>
        <v>0</v>
      </c>
      <c r="Z61" s="229"/>
      <c r="AA61" s="229"/>
      <c r="AB61" s="228">
        <f t="shared" si="11"/>
        <v>0</v>
      </c>
      <c r="AC61" s="355">
        <f t="shared" si="12"/>
        <v>0</v>
      </c>
      <c r="AD61" s="229"/>
      <c r="AE61" s="229"/>
      <c r="AF61" s="228">
        <f t="shared" si="13"/>
        <v>0</v>
      </c>
      <c r="AG61" s="355">
        <f t="shared" si="14"/>
        <v>0</v>
      </c>
      <c r="AH61" s="229"/>
      <c r="AI61" s="229"/>
      <c r="AJ61" s="355">
        <f t="shared" si="15"/>
        <v>0</v>
      </c>
      <c r="AK61" s="229"/>
      <c r="AL61" s="229"/>
      <c r="AM61" s="355">
        <f t="shared" si="16"/>
        <v>0</v>
      </c>
      <c r="AN61" s="229"/>
      <c r="AO61" s="229"/>
      <c r="AP61" s="228">
        <f t="shared" si="17"/>
        <v>0</v>
      </c>
      <c r="AQ61" s="355">
        <f t="shared" si="18"/>
        <v>0</v>
      </c>
      <c r="AR61" s="229"/>
      <c r="AS61" s="229"/>
      <c r="AT61" s="228">
        <f t="shared" si="19"/>
        <v>0</v>
      </c>
      <c r="AU61" s="355">
        <f t="shared" si="20"/>
        <v>0</v>
      </c>
      <c r="AV61" s="229"/>
      <c r="AW61" s="229"/>
    </row>
    <row r="62" spans="1:49" ht="13.8" hidden="1" outlineLevel="2">
      <c r="A62" s="170"/>
      <c r="B62" s="25"/>
      <c r="D62" s="27"/>
      <c r="E62" s="47"/>
      <c r="F62" s="545" t="s">
        <v>713</v>
      </c>
      <c r="G62" s="43" t="s">
        <v>733</v>
      </c>
      <c r="H62" s="226">
        <f t="shared" si="3"/>
        <v>0</v>
      </c>
      <c r="I62" s="353">
        <f t="shared" si="4"/>
        <v>0</v>
      </c>
      <c r="J62" s="229"/>
      <c r="K62" s="229"/>
      <c r="L62" s="228">
        <f t="shared" si="5"/>
        <v>0</v>
      </c>
      <c r="M62" s="355">
        <f t="shared" si="6"/>
        <v>0</v>
      </c>
      <c r="N62" s="229"/>
      <c r="O62" s="229"/>
      <c r="P62" s="355">
        <f t="shared" si="7"/>
        <v>0</v>
      </c>
      <c r="Q62" s="229"/>
      <c r="R62" s="229"/>
      <c r="S62" s="355">
        <f t="shared" si="8"/>
        <v>0</v>
      </c>
      <c r="T62" s="229"/>
      <c r="U62" s="229"/>
      <c r="V62" s="355">
        <f t="shared" si="9"/>
        <v>0</v>
      </c>
      <c r="W62" s="229"/>
      <c r="X62" s="229"/>
      <c r="Y62" s="355">
        <f t="shared" si="10"/>
        <v>0</v>
      </c>
      <c r="Z62" s="229"/>
      <c r="AA62" s="229"/>
      <c r="AB62" s="228">
        <f t="shared" si="11"/>
        <v>0</v>
      </c>
      <c r="AC62" s="355">
        <f t="shared" si="12"/>
        <v>0</v>
      </c>
      <c r="AD62" s="229"/>
      <c r="AE62" s="229"/>
      <c r="AF62" s="228">
        <f t="shared" si="13"/>
        <v>0</v>
      </c>
      <c r="AG62" s="355">
        <f t="shared" si="14"/>
        <v>0</v>
      </c>
      <c r="AH62" s="229"/>
      <c r="AI62" s="229"/>
      <c r="AJ62" s="355">
        <f t="shared" si="15"/>
        <v>0</v>
      </c>
      <c r="AK62" s="229"/>
      <c r="AL62" s="229"/>
      <c r="AM62" s="355">
        <f t="shared" si="16"/>
        <v>0</v>
      </c>
      <c r="AN62" s="229"/>
      <c r="AO62" s="229"/>
      <c r="AP62" s="228">
        <f t="shared" si="17"/>
        <v>0</v>
      </c>
      <c r="AQ62" s="355">
        <f t="shared" si="18"/>
        <v>0</v>
      </c>
      <c r="AR62" s="229"/>
      <c r="AS62" s="229"/>
      <c r="AT62" s="228">
        <f t="shared" si="19"/>
        <v>0</v>
      </c>
      <c r="AU62" s="355">
        <f t="shared" si="20"/>
        <v>0</v>
      </c>
      <c r="AV62" s="229"/>
      <c r="AW62" s="229"/>
    </row>
    <row r="63" spans="1:49" ht="13.8" outlineLevel="1" collapsed="1">
      <c r="A63" s="170"/>
      <c r="B63" s="25"/>
      <c r="D63" s="27" t="s">
        <v>413</v>
      </c>
      <c r="E63" s="47" t="s">
        <v>3</v>
      </c>
      <c r="F63" s="48"/>
      <c r="G63" s="172"/>
      <c r="H63" s="226">
        <f t="shared" si="3"/>
        <v>0</v>
      </c>
      <c r="I63" s="353">
        <f t="shared" si="4"/>
        <v>0</v>
      </c>
      <c r="J63" s="231">
        <f>SUM(J64)</f>
        <v>0</v>
      </c>
      <c r="K63" s="231">
        <f>SUM(K64)</f>
        <v>0</v>
      </c>
      <c r="L63" s="228">
        <f t="shared" si="5"/>
        <v>0</v>
      </c>
      <c r="M63" s="355">
        <f t="shared" si="6"/>
        <v>0</v>
      </c>
      <c r="N63" s="360">
        <f>SUM(N64)</f>
        <v>0</v>
      </c>
      <c r="O63" s="360">
        <f>SUM(O64)</f>
        <v>0</v>
      </c>
      <c r="P63" s="355">
        <f t="shared" si="7"/>
        <v>0</v>
      </c>
      <c r="Q63" s="360">
        <f t="shared" ref="Q63:R63" si="153">SUM(Q64)</f>
        <v>0</v>
      </c>
      <c r="R63" s="360">
        <f t="shared" si="153"/>
        <v>0</v>
      </c>
      <c r="S63" s="355">
        <f t="shared" si="8"/>
        <v>0</v>
      </c>
      <c r="T63" s="360">
        <f t="shared" ref="T63:U63" si="154">SUM(T64)</f>
        <v>0</v>
      </c>
      <c r="U63" s="360">
        <f t="shared" si="154"/>
        <v>0</v>
      </c>
      <c r="V63" s="355">
        <f t="shared" si="9"/>
        <v>0</v>
      </c>
      <c r="W63" s="360">
        <f t="shared" ref="W63:X63" si="155">SUM(W64)</f>
        <v>0</v>
      </c>
      <c r="X63" s="360">
        <f t="shared" si="155"/>
        <v>0</v>
      </c>
      <c r="Y63" s="355">
        <f t="shared" si="10"/>
        <v>0</v>
      </c>
      <c r="Z63" s="360">
        <f t="shared" ref="Z63:AA63" si="156">SUM(Z64)</f>
        <v>0</v>
      </c>
      <c r="AA63" s="360">
        <f t="shared" si="156"/>
        <v>0</v>
      </c>
      <c r="AB63" s="228">
        <f t="shared" si="11"/>
        <v>0</v>
      </c>
      <c r="AC63" s="355">
        <f t="shared" si="12"/>
        <v>0</v>
      </c>
      <c r="AD63" s="360">
        <f t="shared" ref="AD63:AE63" si="157">SUM(AD64)</f>
        <v>0</v>
      </c>
      <c r="AE63" s="360">
        <f t="shared" si="157"/>
        <v>0</v>
      </c>
      <c r="AF63" s="228">
        <f t="shared" si="13"/>
        <v>0</v>
      </c>
      <c r="AG63" s="355">
        <f t="shared" si="14"/>
        <v>0</v>
      </c>
      <c r="AH63" s="360">
        <f t="shared" ref="AH63:AI63" si="158">SUM(AH64)</f>
        <v>0</v>
      </c>
      <c r="AI63" s="360">
        <f t="shared" si="158"/>
        <v>0</v>
      </c>
      <c r="AJ63" s="355">
        <f t="shared" si="15"/>
        <v>0</v>
      </c>
      <c r="AK63" s="360">
        <f>SUM(AK64)</f>
        <v>0</v>
      </c>
      <c r="AL63" s="360">
        <f>SUM(AL64)</f>
        <v>0</v>
      </c>
      <c r="AM63" s="355">
        <f t="shared" si="16"/>
        <v>0</v>
      </c>
      <c r="AN63" s="360">
        <f t="shared" ref="AN63:AO63" si="159">SUM(AN64)</f>
        <v>0</v>
      </c>
      <c r="AO63" s="360">
        <f t="shared" si="159"/>
        <v>0</v>
      </c>
      <c r="AP63" s="228">
        <f t="shared" si="17"/>
        <v>0</v>
      </c>
      <c r="AQ63" s="355">
        <f t="shared" si="18"/>
        <v>0</v>
      </c>
      <c r="AR63" s="360">
        <f t="shared" ref="AR63:AS63" si="160">SUM(AR64)</f>
        <v>0</v>
      </c>
      <c r="AS63" s="360">
        <f t="shared" si="160"/>
        <v>0</v>
      </c>
      <c r="AT63" s="228">
        <f t="shared" si="19"/>
        <v>0</v>
      </c>
      <c r="AU63" s="355">
        <f t="shared" si="20"/>
        <v>0</v>
      </c>
      <c r="AV63" s="360">
        <f t="shared" ref="AV63:AW63" si="161">SUM(AV64)</f>
        <v>0</v>
      </c>
      <c r="AW63" s="360">
        <f t="shared" si="161"/>
        <v>0</v>
      </c>
    </row>
    <row r="64" spans="1:49" s="563" customFormat="1" ht="13.8" hidden="1" outlineLevel="3">
      <c r="A64" s="564"/>
      <c r="B64" s="565"/>
      <c r="D64" s="566"/>
      <c r="E64" s="567"/>
      <c r="F64" s="545" t="s">
        <v>705</v>
      </c>
      <c r="G64" s="527" t="s">
        <v>921</v>
      </c>
      <c r="H64" s="568">
        <f t="shared" si="3"/>
        <v>0</v>
      </c>
      <c r="I64" s="569">
        <f t="shared" si="4"/>
        <v>0</v>
      </c>
      <c r="J64" s="526"/>
      <c r="K64" s="526"/>
      <c r="L64" s="571">
        <f t="shared" si="5"/>
        <v>0</v>
      </c>
      <c r="M64" s="572">
        <f t="shared" si="6"/>
        <v>0</v>
      </c>
      <c r="N64" s="526"/>
      <c r="O64" s="526"/>
      <c r="P64" s="572">
        <f t="shared" si="7"/>
        <v>0</v>
      </c>
      <c r="Q64" s="526"/>
      <c r="R64" s="526"/>
      <c r="S64" s="572">
        <f t="shared" si="8"/>
        <v>0</v>
      </c>
      <c r="T64" s="526"/>
      <c r="U64" s="526"/>
      <c r="V64" s="572">
        <f t="shared" si="9"/>
        <v>0</v>
      </c>
      <c r="W64" s="526"/>
      <c r="X64" s="526"/>
      <c r="Y64" s="572">
        <f t="shared" si="10"/>
        <v>0</v>
      </c>
      <c r="Z64" s="526"/>
      <c r="AA64" s="526"/>
      <c r="AB64" s="571">
        <f t="shared" si="11"/>
        <v>0</v>
      </c>
      <c r="AC64" s="572">
        <f t="shared" si="12"/>
        <v>0</v>
      </c>
      <c r="AD64" s="526"/>
      <c r="AE64" s="526"/>
      <c r="AF64" s="571">
        <f t="shared" si="13"/>
        <v>0</v>
      </c>
      <c r="AG64" s="572">
        <f t="shared" si="14"/>
        <v>0</v>
      </c>
      <c r="AH64" s="526"/>
      <c r="AI64" s="526"/>
      <c r="AJ64" s="572">
        <f t="shared" si="15"/>
        <v>0</v>
      </c>
      <c r="AK64" s="526"/>
      <c r="AL64" s="526"/>
      <c r="AM64" s="572">
        <f t="shared" si="16"/>
        <v>0</v>
      </c>
      <c r="AN64" s="526"/>
      <c r="AO64" s="526"/>
      <c r="AP64" s="571">
        <f t="shared" si="17"/>
        <v>0</v>
      </c>
      <c r="AQ64" s="572">
        <f t="shared" si="18"/>
        <v>0</v>
      </c>
      <c r="AR64" s="526"/>
      <c r="AS64" s="526"/>
      <c r="AT64" s="571">
        <f t="shared" si="19"/>
        <v>0</v>
      </c>
      <c r="AU64" s="572">
        <f t="shared" si="20"/>
        <v>0</v>
      </c>
      <c r="AV64" s="526"/>
      <c r="AW64" s="526"/>
    </row>
    <row r="65" spans="1:49" ht="13.8" outlineLevel="1">
      <c r="A65" s="170"/>
      <c r="B65" s="23"/>
      <c r="C65" s="179"/>
      <c r="D65" s="27" t="s">
        <v>414</v>
      </c>
      <c r="E65" s="47" t="s">
        <v>4</v>
      </c>
      <c r="F65" s="48"/>
      <c r="G65" s="172"/>
      <c r="H65" s="226">
        <f t="shared" si="3"/>
        <v>0</v>
      </c>
      <c r="I65" s="353">
        <f t="shared" si="4"/>
        <v>0</v>
      </c>
      <c r="J65" s="229"/>
      <c r="K65" s="229"/>
      <c r="L65" s="228">
        <f t="shared" si="5"/>
        <v>0</v>
      </c>
      <c r="M65" s="355">
        <f t="shared" si="6"/>
        <v>0</v>
      </c>
      <c r="N65" s="229"/>
      <c r="O65" s="229"/>
      <c r="P65" s="355">
        <f t="shared" si="7"/>
        <v>0</v>
      </c>
      <c r="Q65" s="229"/>
      <c r="R65" s="229"/>
      <c r="S65" s="355">
        <f t="shared" si="8"/>
        <v>0</v>
      </c>
      <c r="T65" s="229"/>
      <c r="U65" s="229"/>
      <c r="V65" s="355">
        <f t="shared" si="9"/>
        <v>0</v>
      </c>
      <c r="W65" s="229"/>
      <c r="X65" s="229"/>
      <c r="Y65" s="355">
        <f t="shared" si="10"/>
        <v>0</v>
      </c>
      <c r="Z65" s="229"/>
      <c r="AA65" s="229"/>
      <c r="AB65" s="228">
        <f t="shared" si="11"/>
        <v>0</v>
      </c>
      <c r="AC65" s="355">
        <f t="shared" si="12"/>
        <v>0</v>
      </c>
      <c r="AD65" s="229"/>
      <c r="AE65" s="229"/>
      <c r="AF65" s="228">
        <f t="shared" si="13"/>
        <v>0</v>
      </c>
      <c r="AG65" s="355">
        <f t="shared" si="14"/>
        <v>0</v>
      </c>
      <c r="AH65" s="229"/>
      <c r="AI65" s="229"/>
      <c r="AJ65" s="355">
        <f t="shared" si="15"/>
        <v>0</v>
      </c>
      <c r="AK65" s="229"/>
      <c r="AL65" s="229"/>
      <c r="AM65" s="355">
        <f t="shared" si="16"/>
        <v>0</v>
      </c>
      <c r="AN65" s="229"/>
      <c r="AO65" s="229"/>
      <c r="AP65" s="228">
        <f t="shared" si="17"/>
        <v>0</v>
      </c>
      <c r="AQ65" s="355">
        <f t="shared" si="18"/>
        <v>0</v>
      </c>
      <c r="AR65" s="229"/>
      <c r="AS65" s="229"/>
      <c r="AT65" s="228">
        <f t="shared" si="19"/>
        <v>0</v>
      </c>
      <c r="AU65" s="355">
        <f t="shared" si="20"/>
        <v>0</v>
      </c>
      <c r="AV65" s="229"/>
      <c r="AW65" s="229"/>
    </row>
    <row r="66" spans="1:49" s="169" customFormat="1" ht="13.8">
      <c r="A66" s="164"/>
      <c r="B66" s="23" t="s">
        <v>415</v>
      </c>
      <c r="C66" s="15" t="s">
        <v>37</v>
      </c>
      <c r="D66" s="18"/>
      <c r="E66" s="175"/>
      <c r="F66" s="176"/>
      <c r="G66" s="175"/>
      <c r="H66" s="226">
        <f t="shared" si="3"/>
        <v>6708000</v>
      </c>
      <c r="I66" s="353">
        <f t="shared" si="4"/>
        <v>6708000</v>
      </c>
      <c r="J66" s="230">
        <f>SUM(J67)</f>
        <v>6708000</v>
      </c>
      <c r="K66" s="230">
        <f>SUM(K67)</f>
        <v>0</v>
      </c>
      <c r="L66" s="228">
        <f t="shared" si="5"/>
        <v>0</v>
      </c>
      <c r="M66" s="355">
        <f t="shared" si="6"/>
        <v>0</v>
      </c>
      <c r="N66" s="357">
        <f>SUM(N67)</f>
        <v>0</v>
      </c>
      <c r="O66" s="357">
        <f>SUM(O67)</f>
        <v>0</v>
      </c>
      <c r="P66" s="355">
        <f t="shared" si="7"/>
        <v>0</v>
      </c>
      <c r="Q66" s="357">
        <f t="shared" ref="Q66:R67" si="162">SUM(Q67)</f>
        <v>0</v>
      </c>
      <c r="R66" s="357">
        <f t="shared" si="162"/>
        <v>0</v>
      </c>
      <c r="S66" s="355">
        <f t="shared" si="8"/>
        <v>0</v>
      </c>
      <c r="T66" s="357">
        <f t="shared" ref="T66:U67" si="163">SUM(T67)</f>
        <v>0</v>
      </c>
      <c r="U66" s="357">
        <f t="shared" si="163"/>
        <v>0</v>
      </c>
      <c r="V66" s="355">
        <f t="shared" si="9"/>
        <v>0</v>
      </c>
      <c r="W66" s="357">
        <f>SUM(W67)</f>
        <v>0</v>
      </c>
      <c r="X66" s="357">
        <f>SUM(X67)</f>
        <v>0</v>
      </c>
      <c r="Y66" s="355">
        <f t="shared" si="10"/>
        <v>0</v>
      </c>
      <c r="Z66" s="357">
        <f t="shared" ref="Z66:AA67" si="164">SUM(Z67)</f>
        <v>0</v>
      </c>
      <c r="AA66" s="357">
        <f t="shared" si="164"/>
        <v>0</v>
      </c>
      <c r="AB66" s="228">
        <f t="shared" si="11"/>
        <v>0</v>
      </c>
      <c r="AC66" s="355">
        <f t="shared" si="12"/>
        <v>0</v>
      </c>
      <c r="AD66" s="357">
        <f>SUM(AD67)</f>
        <v>0</v>
      </c>
      <c r="AE66" s="357">
        <f>SUM(AE67)</f>
        <v>0</v>
      </c>
      <c r="AF66" s="228">
        <f t="shared" si="13"/>
        <v>0</v>
      </c>
      <c r="AG66" s="355">
        <f t="shared" si="14"/>
        <v>0</v>
      </c>
      <c r="AH66" s="357">
        <f>SUM(AH67)</f>
        <v>0</v>
      </c>
      <c r="AI66" s="357">
        <f>SUM(AI67)</f>
        <v>0</v>
      </c>
      <c r="AJ66" s="355">
        <f t="shared" si="15"/>
        <v>0</v>
      </c>
      <c r="AK66" s="357">
        <f>SUM(AK67)</f>
        <v>0</v>
      </c>
      <c r="AL66" s="357">
        <f>SUM(AL67)</f>
        <v>0</v>
      </c>
      <c r="AM66" s="355">
        <f t="shared" si="16"/>
        <v>0</v>
      </c>
      <c r="AN66" s="357">
        <f>SUM(AN67)</f>
        <v>0</v>
      </c>
      <c r="AO66" s="357">
        <f>SUM(AO67)</f>
        <v>0</v>
      </c>
      <c r="AP66" s="228">
        <f t="shared" si="17"/>
        <v>0</v>
      </c>
      <c r="AQ66" s="355">
        <f t="shared" si="18"/>
        <v>0</v>
      </c>
      <c r="AR66" s="357">
        <f t="shared" ref="AR66:AS67" si="165">SUM(AR67)</f>
        <v>0</v>
      </c>
      <c r="AS66" s="357">
        <f t="shared" si="165"/>
        <v>0</v>
      </c>
      <c r="AT66" s="228">
        <f t="shared" si="19"/>
        <v>0</v>
      </c>
      <c r="AU66" s="355">
        <f t="shared" si="20"/>
        <v>0</v>
      </c>
      <c r="AV66" s="357">
        <f t="shared" ref="AV66:AW67" si="166">SUM(AV67)</f>
        <v>0</v>
      </c>
      <c r="AW66" s="357">
        <f t="shared" si="166"/>
        <v>0</v>
      </c>
    </row>
    <row r="67" spans="1:49" ht="13.8" outlineLevel="1">
      <c r="A67" s="170"/>
      <c r="B67" s="24"/>
      <c r="C67" s="171"/>
      <c r="D67" s="27" t="s">
        <v>416</v>
      </c>
      <c r="E67" s="47" t="s">
        <v>37</v>
      </c>
      <c r="F67" s="48"/>
      <c r="G67" s="172"/>
      <c r="H67" s="226">
        <f t="shared" si="3"/>
        <v>6708000</v>
      </c>
      <c r="I67" s="353">
        <f t="shared" si="4"/>
        <v>6708000</v>
      </c>
      <c r="J67" s="231">
        <f>SUM(J68)</f>
        <v>6708000</v>
      </c>
      <c r="K67" s="231">
        <f>SUM(K68)</f>
        <v>0</v>
      </c>
      <c r="L67" s="228">
        <f t="shared" si="5"/>
        <v>0</v>
      </c>
      <c r="M67" s="355">
        <f t="shared" si="6"/>
        <v>0</v>
      </c>
      <c r="N67" s="360">
        <f>SUM(N68)</f>
        <v>0</v>
      </c>
      <c r="O67" s="360">
        <f>SUM(O68)</f>
        <v>0</v>
      </c>
      <c r="P67" s="355">
        <f t="shared" si="7"/>
        <v>0</v>
      </c>
      <c r="Q67" s="360">
        <f t="shared" si="162"/>
        <v>0</v>
      </c>
      <c r="R67" s="360">
        <f t="shared" si="162"/>
        <v>0</v>
      </c>
      <c r="S67" s="355">
        <f t="shared" si="8"/>
        <v>0</v>
      </c>
      <c r="T67" s="360">
        <f t="shared" si="163"/>
        <v>0</v>
      </c>
      <c r="U67" s="360">
        <f t="shared" si="163"/>
        <v>0</v>
      </c>
      <c r="V67" s="355">
        <f t="shared" si="9"/>
        <v>0</v>
      </c>
      <c r="W67" s="360">
        <f>SUM(W68)</f>
        <v>0</v>
      </c>
      <c r="X67" s="360">
        <f>SUM(X68)</f>
        <v>0</v>
      </c>
      <c r="Y67" s="355">
        <f t="shared" si="10"/>
        <v>0</v>
      </c>
      <c r="Z67" s="360">
        <f t="shared" si="164"/>
        <v>0</v>
      </c>
      <c r="AA67" s="360">
        <f t="shared" si="164"/>
        <v>0</v>
      </c>
      <c r="AB67" s="228">
        <f t="shared" si="11"/>
        <v>0</v>
      </c>
      <c r="AC67" s="355">
        <f t="shared" si="12"/>
        <v>0</v>
      </c>
      <c r="AD67" s="360">
        <f>SUM(AD68)</f>
        <v>0</v>
      </c>
      <c r="AE67" s="360">
        <f>SUM(AE68)</f>
        <v>0</v>
      </c>
      <c r="AF67" s="228">
        <f t="shared" si="13"/>
        <v>0</v>
      </c>
      <c r="AG67" s="355">
        <f t="shared" si="14"/>
        <v>0</v>
      </c>
      <c r="AH67" s="360">
        <f>SUM(AH68)</f>
        <v>0</v>
      </c>
      <c r="AI67" s="360">
        <f>SUM(AI68)</f>
        <v>0</v>
      </c>
      <c r="AJ67" s="355">
        <f t="shared" si="15"/>
        <v>0</v>
      </c>
      <c r="AK67" s="360">
        <f>SUM(AK68)</f>
        <v>0</v>
      </c>
      <c r="AL67" s="360">
        <f>SUM(AL68)</f>
        <v>0</v>
      </c>
      <c r="AM67" s="355">
        <f t="shared" si="16"/>
        <v>0</v>
      </c>
      <c r="AN67" s="360">
        <f>SUM(AN68)</f>
        <v>0</v>
      </c>
      <c r="AO67" s="360">
        <f>SUM(AO68)</f>
        <v>0</v>
      </c>
      <c r="AP67" s="228">
        <f t="shared" si="17"/>
        <v>0</v>
      </c>
      <c r="AQ67" s="355">
        <f t="shared" si="18"/>
        <v>0</v>
      </c>
      <c r="AR67" s="360">
        <f t="shared" si="165"/>
        <v>0</v>
      </c>
      <c r="AS67" s="360">
        <f t="shared" si="165"/>
        <v>0</v>
      </c>
      <c r="AT67" s="228">
        <f t="shared" si="19"/>
        <v>0</v>
      </c>
      <c r="AU67" s="355">
        <f t="shared" si="20"/>
        <v>0</v>
      </c>
      <c r="AV67" s="360">
        <f t="shared" si="166"/>
        <v>0</v>
      </c>
      <c r="AW67" s="360">
        <f t="shared" si="166"/>
        <v>0</v>
      </c>
    </row>
    <row r="68" spans="1:49" ht="13.8" outlineLevel="2">
      <c r="A68" s="170"/>
      <c r="B68" s="23"/>
      <c r="C68" s="179"/>
      <c r="D68" s="23"/>
      <c r="E68" s="179"/>
      <c r="F68" s="27" t="s">
        <v>417</v>
      </c>
      <c r="G68" s="47" t="s">
        <v>64</v>
      </c>
      <c r="H68" s="226">
        <f t="shared" si="3"/>
        <v>6708000</v>
      </c>
      <c r="I68" s="353">
        <f t="shared" si="4"/>
        <v>6708000</v>
      </c>
      <c r="J68" s="231">
        <f>SUM(J69:J71)</f>
        <v>6708000</v>
      </c>
      <c r="K68" s="231">
        <f>SUM(K69:K71)</f>
        <v>0</v>
      </c>
      <c r="L68" s="228">
        <f t="shared" si="5"/>
        <v>0</v>
      </c>
      <c r="M68" s="355">
        <f t="shared" si="6"/>
        <v>0</v>
      </c>
      <c r="N68" s="360">
        <f>SUM(N69:N71)</f>
        <v>0</v>
      </c>
      <c r="O68" s="360">
        <f>SUM(O69:O71)</f>
        <v>0</v>
      </c>
      <c r="P68" s="355">
        <f t="shared" si="7"/>
        <v>0</v>
      </c>
      <c r="Q68" s="360">
        <f t="shared" ref="Q68:R68" si="167">SUM(Q69:Q71)</f>
        <v>0</v>
      </c>
      <c r="R68" s="360">
        <f t="shared" si="167"/>
        <v>0</v>
      </c>
      <c r="S68" s="355">
        <f t="shared" si="8"/>
        <v>0</v>
      </c>
      <c r="T68" s="360">
        <f t="shared" ref="T68:U68" si="168">SUM(T69:T71)</f>
        <v>0</v>
      </c>
      <c r="U68" s="360">
        <f t="shared" si="168"/>
        <v>0</v>
      </c>
      <c r="V68" s="355">
        <f t="shared" si="9"/>
        <v>0</v>
      </c>
      <c r="W68" s="360">
        <f>SUM(W69:W71)</f>
        <v>0</v>
      </c>
      <c r="X68" s="360">
        <f>SUM(X69:X71)</f>
        <v>0</v>
      </c>
      <c r="Y68" s="355">
        <f t="shared" si="10"/>
        <v>0</v>
      </c>
      <c r="Z68" s="360">
        <f t="shared" ref="Z68:AA68" si="169">SUM(Z69:Z71)</f>
        <v>0</v>
      </c>
      <c r="AA68" s="360">
        <f t="shared" si="169"/>
        <v>0</v>
      </c>
      <c r="AB68" s="228">
        <f t="shared" si="11"/>
        <v>0</v>
      </c>
      <c r="AC68" s="355">
        <f t="shared" si="12"/>
        <v>0</v>
      </c>
      <c r="AD68" s="360">
        <f>SUM(AD69:AD71)</f>
        <v>0</v>
      </c>
      <c r="AE68" s="360">
        <f>SUM(AE69:AE71)</f>
        <v>0</v>
      </c>
      <c r="AF68" s="228">
        <f t="shared" si="13"/>
        <v>0</v>
      </c>
      <c r="AG68" s="355">
        <f t="shared" si="14"/>
        <v>0</v>
      </c>
      <c r="AH68" s="360">
        <f>SUM(AH69:AH71)</f>
        <v>0</v>
      </c>
      <c r="AI68" s="360">
        <f>SUM(AI69:AI71)</f>
        <v>0</v>
      </c>
      <c r="AJ68" s="355">
        <f t="shared" si="15"/>
        <v>0</v>
      </c>
      <c r="AK68" s="360">
        <f>SUM(AK69:AK71)</f>
        <v>0</v>
      </c>
      <c r="AL68" s="360">
        <f>SUM(AL69:AL71)</f>
        <v>0</v>
      </c>
      <c r="AM68" s="355">
        <f t="shared" si="16"/>
        <v>0</v>
      </c>
      <c r="AN68" s="360">
        <f>SUM(AN69:AN71)</f>
        <v>0</v>
      </c>
      <c r="AO68" s="360">
        <f>SUM(AO69:AO71)</f>
        <v>0</v>
      </c>
      <c r="AP68" s="228">
        <f t="shared" si="17"/>
        <v>0</v>
      </c>
      <c r="AQ68" s="355">
        <f t="shared" si="18"/>
        <v>0</v>
      </c>
      <c r="AR68" s="360">
        <f t="shared" ref="AR68:AS68" si="170">SUM(AR69:AR71)</f>
        <v>0</v>
      </c>
      <c r="AS68" s="360">
        <f t="shared" si="170"/>
        <v>0</v>
      </c>
      <c r="AT68" s="228">
        <f t="shared" si="19"/>
        <v>0</v>
      </c>
      <c r="AU68" s="355">
        <f t="shared" si="20"/>
        <v>0</v>
      </c>
      <c r="AV68" s="360">
        <f t="shared" ref="AV68:AW68" si="171">SUM(AV69:AV71)</f>
        <v>0</v>
      </c>
      <c r="AW68" s="360">
        <f t="shared" si="171"/>
        <v>0</v>
      </c>
    </row>
    <row r="69" spans="1:49" ht="13.8" outlineLevel="3">
      <c r="A69" s="170"/>
      <c r="B69" s="25"/>
      <c r="D69" s="24"/>
      <c r="E69" s="171"/>
      <c r="F69" s="178" t="s">
        <v>705</v>
      </c>
      <c r="G69" s="43" t="s">
        <v>734</v>
      </c>
      <c r="H69" s="226">
        <f t="shared" si="3"/>
        <v>6708000</v>
      </c>
      <c r="I69" s="353">
        <f t="shared" si="4"/>
        <v>6708000</v>
      </c>
      <c r="J69" s="550">
        <v>6708000</v>
      </c>
      <c r="K69" s="358"/>
      <c r="L69" s="228">
        <f t="shared" si="5"/>
        <v>0</v>
      </c>
      <c r="M69" s="355">
        <f t="shared" si="6"/>
        <v>0</v>
      </c>
      <c r="N69" s="229"/>
      <c r="O69" s="229"/>
      <c r="P69" s="355">
        <f t="shared" si="7"/>
        <v>0</v>
      </c>
      <c r="Q69" s="229"/>
      <c r="R69" s="229"/>
      <c r="S69" s="355">
        <f t="shared" si="8"/>
        <v>0</v>
      </c>
      <c r="T69" s="229"/>
      <c r="U69" s="229"/>
      <c r="V69" s="355">
        <f t="shared" si="9"/>
        <v>0</v>
      </c>
      <c r="W69" s="229"/>
      <c r="X69" s="229"/>
      <c r="Y69" s="355">
        <f t="shared" si="10"/>
        <v>0</v>
      </c>
      <c r="Z69" s="229"/>
      <c r="AA69" s="229"/>
      <c r="AB69" s="228">
        <f t="shared" si="11"/>
        <v>0</v>
      </c>
      <c r="AC69" s="355">
        <f t="shared" si="12"/>
        <v>0</v>
      </c>
      <c r="AD69" s="229"/>
      <c r="AE69" s="229"/>
      <c r="AF69" s="228">
        <f t="shared" si="13"/>
        <v>0</v>
      </c>
      <c r="AG69" s="355">
        <f t="shared" si="14"/>
        <v>0</v>
      </c>
      <c r="AH69" s="229"/>
      <c r="AI69" s="229"/>
      <c r="AJ69" s="355">
        <f t="shared" si="15"/>
        <v>0</v>
      </c>
      <c r="AK69" s="229"/>
      <c r="AL69" s="229"/>
      <c r="AM69" s="355">
        <f t="shared" si="16"/>
        <v>0</v>
      </c>
      <c r="AN69" s="229"/>
      <c r="AO69" s="229"/>
      <c r="AP69" s="228">
        <f t="shared" si="17"/>
        <v>0</v>
      </c>
      <c r="AQ69" s="355">
        <f t="shared" si="18"/>
        <v>0</v>
      </c>
      <c r="AR69" s="229"/>
      <c r="AS69" s="229"/>
      <c r="AT69" s="228">
        <f t="shared" si="19"/>
        <v>0</v>
      </c>
      <c r="AU69" s="355">
        <f t="shared" si="20"/>
        <v>0</v>
      </c>
      <c r="AV69" s="229"/>
      <c r="AW69" s="229"/>
    </row>
    <row r="70" spans="1:49" ht="13.8" outlineLevel="3">
      <c r="A70" s="170"/>
      <c r="B70" s="25"/>
      <c r="D70" s="24"/>
      <c r="E70" s="171"/>
      <c r="F70" s="178" t="s">
        <v>706</v>
      </c>
      <c r="G70" s="43" t="s">
        <v>735</v>
      </c>
      <c r="H70" s="226">
        <f t="shared" si="3"/>
        <v>0</v>
      </c>
      <c r="I70" s="353">
        <f t="shared" si="4"/>
        <v>0</v>
      </c>
      <c r="J70" s="229"/>
      <c r="K70" s="358"/>
      <c r="L70" s="228">
        <f t="shared" si="5"/>
        <v>0</v>
      </c>
      <c r="M70" s="355">
        <f t="shared" si="6"/>
        <v>0</v>
      </c>
      <c r="N70" s="229"/>
      <c r="O70" s="229"/>
      <c r="P70" s="355">
        <f t="shared" si="7"/>
        <v>0</v>
      </c>
      <c r="Q70" s="229"/>
      <c r="R70" s="229"/>
      <c r="S70" s="355">
        <f t="shared" si="8"/>
        <v>0</v>
      </c>
      <c r="T70" s="229"/>
      <c r="U70" s="229"/>
      <c r="V70" s="355">
        <f t="shared" si="9"/>
        <v>0</v>
      </c>
      <c r="W70" s="229"/>
      <c r="X70" s="229"/>
      <c r="Y70" s="355">
        <f t="shared" si="10"/>
        <v>0</v>
      </c>
      <c r="Z70" s="229"/>
      <c r="AA70" s="229"/>
      <c r="AB70" s="228">
        <f t="shared" si="11"/>
        <v>0</v>
      </c>
      <c r="AC70" s="355">
        <f t="shared" si="12"/>
        <v>0</v>
      </c>
      <c r="AD70" s="229"/>
      <c r="AE70" s="229"/>
      <c r="AF70" s="228">
        <f t="shared" si="13"/>
        <v>0</v>
      </c>
      <c r="AG70" s="355">
        <f t="shared" si="14"/>
        <v>0</v>
      </c>
      <c r="AH70" s="229"/>
      <c r="AI70" s="229"/>
      <c r="AJ70" s="355">
        <f t="shared" si="15"/>
        <v>0</v>
      </c>
      <c r="AK70" s="229"/>
      <c r="AL70" s="229"/>
      <c r="AM70" s="355">
        <f t="shared" si="16"/>
        <v>0</v>
      </c>
      <c r="AN70" s="229"/>
      <c r="AO70" s="229"/>
      <c r="AP70" s="228">
        <f t="shared" si="17"/>
        <v>0</v>
      </c>
      <c r="AQ70" s="355">
        <f t="shared" si="18"/>
        <v>0</v>
      </c>
      <c r="AR70" s="229"/>
      <c r="AS70" s="229"/>
      <c r="AT70" s="228">
        <f t="shared" si="19"/>
        <v>0</v>
      </c>
      <c r="AU70" s="355">
        <f t="shared" si="20"/>
        <v>0</v>
      </c>
      <c r="AV70" s="229"/>
      <c r="AW70" s="229"/>
    </row>
    <row r="71" spans="1:49" ht="13.8" outlineLevel="3">
      <c r="A71" s="170"/>
      <c r="B71" s="25"/>
      <c r="D71" s="24"/>
      <c r="E71" s="171"/>
      <c r="F71" s="178" t="s">
        <v>708</v>
      </c>
      <c r="G71" s="43" t="s">
        <v>712</v>
      </c>
      <c r="H71" s="226">
        <f t="shared" si="3"/>
        <v>0</v>
      </c>
      <c r="I71" s="353">
        <f t="shared" si="4"/>
        <v>0</v>
      </c>
      <c r="J71" s="229"/>
      <c r="K71" s="358"/>
      <c r="L71" s="228">
        <f t="shared" si="5"/>
        <v>0</v>
      </c>
      <c r="M71" s="355">
        <f t="shared" si="6"/>
        <v>0</v>
      </c>
      <c r="N71" s="229"/>
      <c r="O71" s="229"/>
      <c r="P71" s="355">
        <f t="shared" si="7"/>
        <v>0</v>
      </c>
      <c r="Q71" s="229"/>
      <c r="R71" s="229"/>
      <c r="S71" s="355">
        <f t="shared" si="8"/>
        <v>0</v>
      </c>
      <c r="T71" s="229"/>
      <c r="U71" s="229"/>
      <c r="V71" s="355">
        <f t="shared" si="9"/>
        <v>0</v>
      </c>
      <c r="W71" s="229"/>
      <c r="X71" s="229"/>
      <c r="Y71" s="355">
        <f t="shared" si="10"/>
        <v>0</v>
      </c>
      <c r="Z71" s="229"/>
      <c r="AA71" s="229"/>
      <c r="AB71" s="228">
        <f t="shared" si="11"/>
        <v>0</v>
      </c>
      <c r="AC71" s="355">
        <f t="shared" si="12"/>
        <v>0</v>
      </c>
      <c r="AD71" s="229"/>
      <c r="AE71" s="229"/>
      <c r="AF71" s="228">
        <f t="shared" si="13"/>
        <v>0</v>
      </c>
      <c r="AG71" s="355">
        <f t="shared" si="14"/>
        <v>0</v>
      </c>
      <c r="AH71" s="229"/>
      <c r="AI71" s="229"/>
      <c r="AJ71" s="355">
        <f t="shared" si="15"/>
        <v>0</v>
      </c>
      <c r="AK71" s="229"/>
      <c r="AL71" s="229"/>
      <c r="AM71" s="355">
        <f t="shared" si="16"/>
        <v>0</v>
      </c>
      <c r="AN71" s="229"/>
      <c r="AO71" s="229"/>
      <c r="AP71" s="228">
        <f t="shared" si="17"/>
        <v>0</v>
      </c>
      <c r="AQ71" s="355">
        <f t="shared" si="18"/>
        <v>0</v>
      </c>
      <c r="AR71" s="229"/>
      <c r="AS71" s="229"/>
      <c r="AT71" s="228">
        <f t="shared" si="19"/>
        <v>0</v>
      </c>
      <c r="AU71" s="355">
        <f t="shared" si="20"/>
        <v>0</v>
      </c>
      <c r="AV71" s="229"/>
      <c r="AW71" s="229"/>
    </row>
    <row r="72" spans="1:49" s="169" customFormat="1" ht="13.8">
      <c r="A72" s="164"/>
      <c r="B72" s="23" t="s">
        <v>418</v>
      </c>
      <c r="C72" s="15" t="s">
        <v>65</v>
      </c>
      <c r="D72" s="16"/>
      <c r="E72" s="165"/>
      <c r="F72" s="176"/>
      <c r="G72" s="175"/>
      <c r="H72" s="226">
        <f t="shared" ref="H72:H135" si="172">SUM(I72,L72,AB72,AF72,AP72,AT72)</f>
        <v>467153000</v>
      </c>
      <c r="I72" s="353">
        <f t="shared" si="4"/>
        <v>0</v>
      </c>
      <c r="J72" s="230">
        <f>SUM(J73,J79,J100,J111,J125,J96)</f>
        <v>0</v>
      </c>
      <c r="K72" s="230">
        <f>SUM(K73,K79,K100,K111,K125,K96)</f>
        <v>0</v>
      </c>
      <c r="L72" s="228">
        <f t="shared" si="5"/>
        <v>212918000</v>
      </c>
      <c r="M72" s="355">
        <f t="shared" si="6"/>
        <v>42720000</v>
      </c>
      <c r="N72" s="357">
        <f>SUM(N73,N79,N100,N111,N125,N96)</f>
        <v>35538000</v>
      </c>
      <c r="O72" s="357">
        <f>SUM(O73,O79,O100,O111,O125,O96)</f>
        <v>7182000</v>
      </c>
      <c r="P72" s="355">
        <f t="shared" si="7"/>
        <v>46086000</v>
      </c>
      <c r="Q72" s="357">
        <f t="shared" ref="Q72:R72" si="173">SUM(Q73,Q79,Q100,Q111,Q125,Q96)</f>
        <v>37962000</v>
      </c>
      <c r="R72" s="357">
        <f t="shared" si="173"/>
        <v>8124000</v>
      </c>
      <c r="S72" s="355">
        <f t="shared" si="8"/>
        <v>47694000</v>
      </c>
      <c r="T72" s="357">
        <f t="shared" ref="T72:U72" si="174">SUM(T73,T79,T100,T111,T125,T96)</f>
        <v>39258000</v>
      </c>
      <c r="U72" s="357">
        <f t="shared" si="174"/>
        <v>8436000</v>
      </c>
      <c r="V72" s="355">
        <f t="shared" si="9"/>
        <v>31271000</v>
      </c>
      <c r="W72" s="357">
        <f>SUM(W73,W79,W100,W111,W125,W96)</f>
        <v>23874000</v>
      </c>
      <c r="X72" s="357">
        <f>SUM(X73,X79,X100,X111,X125,X96)</f>
        <v>7397000</v>
      </c>
      <c r="Y72" s="355">
        <f t="shared" si="10"/>
        <v>45147000</v>
      </c>
      <c r="Z72" s="357">
        <f t="shared" ref="Z72:AA72" si="175">SUM(Z73,Z79,Z100,Z111,Z125,Z96)</f>
        <v>36570000</v>
      </c>
      <c r="AA72" s="357">
        <f t="shared" si="175"/>
        <v>8577000</v>
      </c>
      <c r="AB72" s="228">
        <f t="shared" si="11"/>
        <v>28611000</v>
      </c>
      <c r="AC72" s="355">
        <f t="shared" si="12"/>
        <v>28611000</v>
      </c>
      <c r="AD72" s="357">
        <f>SUM(AD73,AD79,AD100,AD111,AD125,AD96)</f>
        <v>26515000</v>
      </c>
      <c r="AE72" s="357">
        <f>SUM(AE73,AE79,AE100,AE111,AE125,AE96)</f>
        <v>2096000</v>
      </c>
      <c r="AF72" s="228">
        <f t="shared" si="13"/>
        <v>108981000</v>
      </c>
      <c r="AG72" s="355">
        <f t="shared" si="14"/>
        <v>49494000</v>
      </c>
      <c r="AH72" s="357">
        <f>SUM(AH73,AH79,AH100,AH111,AH125,AH96)</f>
        <v>47764000</v>
      </c>
      <c r="AI72" s="357">
        <f>SUM(AI73,AI79,AI100,AI111,AI125,AI96)</f>
        <v>1730000</v>
      </c>
      <c r="AJ72" s="355">
        <f t="shared" si="15"/>
        <v>25138000</v>
      </c>
      <c r="AK72" s="357">
        <f>SUM(AK73,AK79,AK100,AK111,AK125,AK96)</f>
        <v>23519000</v>
      </c>
      <c r="AL72" s="357">
        <f>SUM(AL73,AL79,AL100,AL111,AL125,AL96)</f>
        <v>1619000</v>
      </c>
      <c r="AM72" s="355">
        <f t="shared" si="16"/>
        <v>34349000</v>
      </c>
      <c r="AN72" s="357">
        <f>SUM(AN73,AN79,AN100,AN111,AN125,AN96)</f>
        <v>32730000</v>
      </c>
      <c r="AO72" s="357">
        <f>SUM(AO73,AO79,AO100,AO111,AO125,AO96)</f>
        <v>1619000</v>
      </c>
      <c r="AP72" s="228">
        <f t="shared" ref="AP72:AP135" si="176">SUM(AQ72)</f>
        <v>75756000</v>
      </c>
      <c r="AQ72" s="355">
        <f t="shared" si="18"/>
        <v>75756000</v>
      </c>
      <c r="AR72" s="357">
        <f t="shared" ref="AR72:AS72" si="177">SUM(AR73,AR79,AR100,AR111,AR125,AR96)</f>
        <v>66509000</v>
      </c>
      <c r="AS72" s="357">
        <f t="shared" si="177"/>
        <v>9247000</v>
      </c>
      <c r="AT72" s="228">
        <f t="shared" si="19"/>
        <v>40887000</v>
      </c>
      <c r="AU72" s="355">
        <f t="shared" si="20"/>
        <v>40887000</v>
      </c>
      <c r="AV72" s="357">
        <f t="shared" ref="AV72:AW72" si="178">SUM(AV73,AV79,AV100,AV111,AV125,AV96)</f>
        <v>40824000</v>
      </c>
      <c r="AW72" s="357">
        <f t="shared" si="178"/>
        <v>63000</v>
      </c>
    </row>
    <row r="73" spans="1:49" ht="13.8" outlineLevel="1">
      <c r="A73" s="170"/>
      <c r="B73" s="24"/>
      <c r="C73" s="171"/>
      <c r="D73" s="27" t="s">
        <v>702</v>
      </c>
      <c r="E73" s="47" t="s">
        <v>66</v>
      </c>
      <c r="F73" s="176"/>
      <c r="G73" s="172"/>
      <c r="H73" s="226">
        <f t="shared" si="172"/>
        <v>266311000</v>
      </c>
      <c r="I73" s="353">
        <f t="shared" si="4"/>
        <v>0</v>
      </c>
      <c r="J73" s="231">
        <f>SUM(J74,J77)</f>
        <v>0</v>
      </c>
      <c r="K73" s="231">
        <f>SUM(K74,K77)</f>
        <v>0</v>
      </c>
      <c r="L73" s="228">
        <f t="shared" si="5"/>
        <v>147720000</v>
      </c>
      <c r="M73" s="355">
        <f t="shared" si="6"/>
        <v>30732000</v>
      </c>
      <c r="N73" s="360">
        <f>SUM(N74,N77)</f>
        <v>30732000</v>
      </c>
      <c r="O73" s="360">
        <f>SUM(O74,O77)</f>
        <v>0</v>
      </c>
      <c r="P73" s="355">
        <f t="shared" si="7"/>
        <v>32580000</v>
      </c>
      <c r="Q73" s="360">
        <f t="shared" ref="Q73:R73" si="179">SUM(Q74,Q77)</f>
        <v>32580000</v>
      </c>
      <c r="R73" s="360">
        <f t="shared" si="179"/>
        <v>0</v>
      </c>
      <c r="S73" s="355">
        <f t="shared" si="8"/>
        <v>32748000</v>
      </c>
      <c r="T73" s="360">
        <f t="shared" ref="T73:U73" si="180">SUM(T74,T77)</f>
        <v>32748000</v>
      </c>
      <c r="U73" s="360">
        <f t="shared" si="180"/>
        <v>0</v>
      </c>
      <c r="V73" s="355">
        <f t="shared" si="9"/>
        <v>20340000</v>
      </c>
      <c r="W73" s="360">
        <f>SUM(W74,W77)</f>
        <v>20340000</v>
      </c>
      <c r="X73" s="360">
        <f>SUM(X74,X77)</f>
        <v>0</v>
      </c>
      <c r="Y73" s="355">
        <f t="shared" si="10"/>
        <v>31320000</v>
      </c>
      <c r="Z73" s="360">
        <f t="shared" ref="Z73:AA73" si="181">SUM(Z74,Z77)</f>
        <v>31320000</v>
      </c>
      <c r="AA73" s="360">
        <f t="shared" si="181"/>
        <v>0</v>
      </c>
      <c r="AB73" s="228">
        <f t="shared" si="11"/>
        <v>23670000</v>
      </c>
      <c r="AC73" s="355">
        <f t="shared" si="12"/>
        <v>23670000</v>
      </c>
      <c r="AD73" s="360">
        <f>SUM(AD74,AD77)</f>
        <v>23670000</v>
      </c>
      <c r="AE73" s="360">
        <f>SUM(AE74,AE77)</f>
        <v>0</v>
      </c>
      <c r="AF73" s="228">
        <f t="shared" si="13"/>
        <v>0</v>
      </c>
      <c r="AG73" s="355">
        <f t="shared" si="14"/>
        <v>0</v>
      </c>
      <c r="AH73" s="360">
        <f>SUM(AH74,AH77)</f>
        <v>0</v>
      </c>
      <c r="AI73" s="360">
        <f>SUM(AI74,AI77)</f>
        <v>0</v>
      </c>
      <c r="AJ73" s="355">
        <f t="shared" si="15"/>
        <v>0</v>
      </c>
      <c r="AK73" s="360">
        <f>SUM(AK74,AK77)</f>
        <v>0</v>
      </c>
      <c r="AL73" s="360">
        <f>SUM(AL74,AL77)</f>
        <v>0</v>
      </c>
      <c r="AM73" s="355">
        <f t="shared" si="16"/>
        <v>0</v>
      </c>
      <c r="AN73" s="360">
        <f>SUM(AN74,AN77)</f>
        <v>0</v>
      </c>
      <c r="AO73" s="360">
        <f>SUM(AO74,AO77)</f>
        <v>0</v>
      </c>
      <c r="AP73" s="228">
        <f t="shared" si="176"/>
        <v>58309000</v>
      </c>
      <c r="AQ73" s="355">
        <f t="shared" si="18"/>
        <v>58309000</v>
      </c>
      <c r="AR73" s="360">
        <f t="shared" ref="AR73:AS73" si="182">SUM(AR74,AR77)</f>
        <v>58309000</v>
      </c>
      <c r="AS73" s="360">
        <f t="shared" si="182"/>
        <v>0</v>
      </c>
      <c r="AT73" s="228">
        <f t="shared" si="19"/>
        <v>36612000</v>
      </c>
      <c r="AU73" s="355">
        <f t="shared" si="20"/>
        <v>36612000</v>
      </c>
      <c r="AV73" s="360">
        <f t="shared" ref="AV73:AW73" si="183">SUM(AV74,AV77)</f>
        <v>36612000</v>
      </c>
      <c r="AW73" s="360">
        <f t="shared" si="183"/>
        <v>0</v>
      </c>
    </row>
    <row r="74" spans="1:49" ht="13.8" outlineLevel="2">
      <c r="A74" s="170"/>
      <c r="B74" s="25"/>
      <c r="D74" s="24"/>
      <c r="E74" s="171"/>
      <c r="F74" s="27" t="s">
        <v>419</v>
      </c>
      <c r="G74" s="47" t="s">
        <v>5</v>
      </c>
      <c r="H74" s="226">
        <f t="shared" si="172"/>
        <v>263779000</v>
      </c>
      <c r="I74" s="353">
        <f t="shared" si="4"/>
        <v>0</v>
      </c>
      <c r="J74" s="231">
        <f>SUM(J75:J76)</f>
        <v>0</v>
      </c>
      <c r="K74" s="231">
        <f>SUM(K75:K76)</f>
        <v>0</v>
      </c>
      <c r="L74" s="228">
        <f t="shared" si="5"/>
        <v>147720000</v>
      </c>
      <c r="M74" s="355">
        <f t="shared" si="6"/>
        <v>30732000</v>
      </c>
      <c r="N74" s="360">
        <f>SUM(N75:N76)</f>
        <v>30732000</v>
      </c>
      <c r="O74" s="360">
        <f>SUM(O75:O76)</f>
        <v>0</v>
      </c>
      <c r="P74" s="355">
        <f t="shared" si="7"/>
        <v>32580000</v>
      </c>
      <c r="Q74" s="360">
        <f t="shared" ref="Q74:R74" si="184">SUM(Q75:Q76)</f>
        <v>32580000</v>
      </c>
      <c r="R74" s="360">
        <f t="shared" si="184"/>
        <v>0</v>
      </c>
      <c r="S74" s="355">
        <f t="shared" si="8"/>
        <v>32748000</v>
      </c>
      <c r="T74" s="360">
        <f t="shared" ref="T74:U74" si="185">SUM(T75:T76)</f>
        <v>32748000</v>
      </c>
      <c r="U74" s="360">
        <f t="shared" si="185"/>
        <v>0</v>
      </c>
      <c r="V74" s="355">
        <f t="shared" si="9"/>
        <v>20340000</v>
      </c>
      <c r="W74" s="360">
        <f>SUM(W75:W76)</f>
        <v>20340000</v>
      </c>
      <c r="X74" s="360">
        <f>SUM(X75:X76)</f>
        <v>0</v>
      </c>
      <c r="Y74" s="355">
        <f t="shared" si="10"/>
        <v>31320000</v>
      </c>
      <c r="Z74" s="360">
        <f t="shared" ref="Z74:AA74" si="186">SUM(Z75:Z76)</f>
        <v>31320000</v>
      </c>
      <c r="AA74" s="360">
        <f t="shared" si="186"/>
        <v>0</v>
      </c>
      <c r="AB74" s="228">
        <f t="shared" si="11"/>
        <v>23670000</v>
      </c>
      <c r="AC74" s="355">
        <f t="shared" si="12"/>
        <v>23670000</v>
      </c>
      <c r="AD74" s="360">
        <f>SUM(AD75:AD76)</f>
        <v>23670000</v>
      </c>
      <c r="AE74" s="360">
        <f>SUM(AE75:AE76)</f>
        <v>0</v>
      </c>
      <c r="AF74" s="228">
        <f t="shared" si="13"/>
        <v>0</v>
      </c>
      <c r="AG74" s="355">
        <f t="shared" si="14"/>
        <v>0</v>
      </c>
      <c r="AH74" s="360">
        <f>SUM(AH75:AH76)</f>
        <v>0</v>
      </c>
      <c r="AI74" s="360">
        <f>SUM(AI75:AI76)</f>
        <v>0</v>
      </c>
      <c r="AJ74" s="355">
        <f t="shared" si="15"/>
        <v>0</v>
      </c>
      <c r="AK74" s="360">
        <f>SUM(AK75:AK76)</f>
        <v>0</v>
      </c>
      <c r="AL74" s="360">
        <f>SUM(AL75:AL76)</f>
        <v>0</v>
      </c>
      <c r="AM74" s="355">
        <f t="shared" si="16"/>
        <v>0</v>
      </c>
      <c r="AN74" s="360">
        <f>SUM(AN75:AN76)</f>
        <v>0</v>
      </c>
      <c r="AO74" s="360">
        <f>SUM(AO75:AO76)</f>
        <v>0</v>
      </c>
      <c r="AP74" s="228">
        <f t="shared" si="176"/>
        <v>58309000</v>
      </c>
      <c r="AQ74" s="355">
        <f t="shared" si="18"/>
        <v>58309000</v>
      </c>
      <c r="AR74" s="360">
        <f t="shared" ref="AR74:AS74" si="187">SUM(AR75:AR76)</f>
        <v>58309000</v>
      </c>
      <c r="AS74" s="360">
        <f t="shared" si="187"/>
        <v>0</v>
      </c>
      <c r="AT74" s="228">
        <f t="shared" si="19"/>
        <v>34080000</v>
      </c>
      <c r="AU74" s="355">
        <f t="shared" si="20"/>
        <v>34080000</v>
      </c>
      <c r="AV74" s="360">
        <f t="shared" ref="AV74:AW74" si="188">SUM(AV75:AV76)</f>
        <v>34080000</v>
      </c>
      <c r="AW74" s="360">
        <f t="shared" si="188"/>
        <v>0</v>
      </c>
    </row>
    <row r="75" spans="1:49" s="563" customFormat="1" ht="13.8" outlineLevel="3">
      <c r="A75" s="564"/>
      <c r="B75" s="565"/>
      <c r="D75" s="566"/>
      <c r="E75" s="567"/>
      <c r="F75" s="545" t="s">
        <v>705</v>
      </c>
      <c r="G75" s="527" t="s">
        <v>736</v>
      </c>
      <c r="H75" s="568">
        <f t="shared" si="172"/>
        <v>263779000</v>
      </c>
      <c r="I75" s="569">
        <f t="shared" ref="I75:I139" si="189">SUM(J75:K75)</f>
        <v>0</v>
      </c>
      <c r="J75" s="526"/>
      <c r="K75" s="570"/>
      <c r="L75" s="571">
        <f t="shared" ref="L75:L139" si="190">SUM(M75,P75,S75,V75,Y75)</f>
        <v>147720000</v>
      </c>
      <c r="M75" s="572">
        <f t="shared" ref="M75:M139" si="191">SUM(N75:O75)</f>
        <v>30732000</v>
      </c>
      <c r="N75" s="526">
        <v>30732000</v>
      </c>
      <c r="O75" s="526"/>
      <c r="P75" s="572">
        <f t="shared" ref="P75:P139" si="192">SUM(Q75:R75)</f>
        <v>32580000</v>
      </c>
      <c r="Q75" s="526">
        <v>32580000</v>
      </c>
      <c r="R75" s="526"/>
      <c r="S75" s="572">
        <f t="shared" ref="S75:S139" si="193">SUM(T75:U75)</f>
        <v>32748000</v>
      </c>
      <c r="T75" s="526">
        <v>32748000</v>
      </c>
      <c r="U75" s="526"/>
      <c r="V75" s="572">
        <f t="shared" ref="V75:V139" si="194">SUM(W75:X75)</f>
        <v>20340000</v>
      </c>
      <c r="W75" s="526">
        <v>20340000</v>
      </c>
      <c r="X75" s="526"/>
      <c r="Y75" s="572">
        <f t="shared" ref="Y75:Y139" si="195">SUM(Z75:AA75)</f>
        <v>31320000</v>
      </c>
      <c r="Z75" s="526">
        <v>31320000</v>
      </c>
      <c r="AA75" s="526"/>
      <c r="AB75" s="571">
        <f t="shared" ref="AB75:AB139" si="196">SUM(AC75)</f>
        <v>23670000</v>
      </c>
      <c r="AC75" s="572">
        <f t="shared" ref="AC75:AC139" si="197">SUM(AD75:AE75)</f>
        <v>23670000</v>
      </c>
      <c r="AD75" s="526">
        <v>23670000</v>
      </c>
      <c r="AE75" s="526"/>
      <c r="AF75" s="571">
        <f t="shared" ref="AF75:AF139" si="198">SUM(AG75,AM75,AJ75)</f>
        <v>0</v>
      </c>
      <c r="AG75" s="572">
        <f t="shared" ref="AG75:AG139" si="199">SUM(AH75:AI75)</f>
        <v>0</v>
      </c>
      <c r="AH75" s="526"/>
      <c r="AI75" s="526"/>
      <c r="AJ75" s="572">
        <f t="shared" ref="AJ75:AJ139" si="200">SUM(AK75:AL75)</f>
        <v>0</v>
      </c>
      <c r="AK75" s="526"/>
      <c r="AL75" s="526"/>
      <c r="AM75" s="572">
        <f t="shared" ref="AM75:AM139" si="201">SUM(AN75:AO75)</f>
        <v>0</v>
      </c>
      <c r="AN75" s="526"/>
      <c r="AO75" s="526"/>
      <c r="AP75" s="571">
        <f t="shared" si="176"/>
        <v>58309000</v>
      </c>
      <c r="AQ75" s="572">
        <f t="shared" ref="AQ75:AQ139" si="202">SUM(AR75:AS75)</f>
        <v>58309000</v>
      </c>
      <c r="AR75" s="526">
        <v>58309000</v>
      </c>
      <c r="AS75" s="526"/>
      <c r="AT75" s="571">
        <f t="shared" ref="AT75:AT139" si="203">SUM(AU75)</f>
        <v>34080000</v>
      </c>
      <c r="AU75" s="572">
        <f t="shared" ref="AU75:AU139" si="204">SUM(AV75:AW75)</f>
        <v>34080000</v>
      </c>
      <c r="AV75" s="526">
        <v>34080000</v>
      </c>
      <c r="AW75" s="526"/>
    </row>
    <row r="76" spans="1:49" ht="13.8" outlineLevel="3">
      <c r="A76" s="170"/>
      <c r="B76" s="25"/>
      <c r="D76" s="24"/>
      <c r="E76" s="171"/>
      <c r="F76" s="178" t="s">
        <v>706</v>
      </c>
      <c r="G76" s="43" t="s">
        <v>737</v>
      </c>
      <c r="H76" s="226">
        <f t="shared" si="172"/>
        <v>0</v>
      </c>
      <c r="I76" s="353">
        <f t="shared" si="189"/>
        <v>0</v>
      </c>
      <c r="J76" s="229"/>
      <c r="K76" s="358"/>
      <c r="L76" s="228">
        <f t="shared" si="190"/>
        <v>0</v>
      </c>
      <c r="M76" s="355">
        <f t="shared" si="191"/>
        <v>0</v>
      </c>
      <c r="N76" s="229"/>
      <c r="O76" s="229"/>
      <c r="P76" s="355">
        <f t="shared" si="192"/>
        <v>0</v>
      </c>
      <c r="Q76" s="229"/>
      <c r="R76" s="229"/>
      <c r="S76" s="355">
        <f t="shared" si="193"/>
        <v>0</v>
      </c>
      <c r="T76" s="229"/>
      <c r="U76" s="229"/>
      <c r="V76" s="355">
        <f t="shared" si="194"/>
        <v>0</v>
      </c>
      <c r="W76" s="229"/>
      <c r="X76" s="229"/>
      <c r="Y76" s="355">
        <f t="shared" si="195"/>
        <v>0</v>
      </c>
      <c r="Z76" s="229"/>
      <c r="AA76" s="229"/>
      <c r="AB76" s="228">
        <f t="shared" si="196"/>
        <v>0</v>
      </c>
      <c r="AC76" s="355">
        <f t="shared" si="197"/>
        <v>0</v>
      </c>
      <c r="AD76" s="229"/>
      <c r="AE76" s="229"/>
      <c r="AF76" s="228">
        <f t="shared" si="198"/>
        <v>0</v>
      </c>
      <c r="AG76" s="355">
        <f t="shared" si="199"/>
        <v>0</v>
      </c>
      <c r="AH76" s="229"/>
      <c r="AI76" s="229"/>
      <c r="AJ76" s="355">
        <f t="shared" si="200"/>
        <v>0</v>
      </c>
      <c r="AK76" s="229"/>
      <c r="AL76" s="229"/>
      <c r="AM76" s="355">
        <f t="shared" si="201"/>
        <v>0</v>
      </c>
      <c r="AN76" s="229"/>
      <c r="AO76" s="229"/>
      <c r="AP76" s="228">
        <f t="shared" si="176"/>
        <v>0</v>
      </c>
      <c r="AQ76" s="355">
        <f t="shared" si="202"/>
        <v>0</v>
      </c>
      <c r="AR76" s="229"/>
      <c r="AS76" s="229"/>
      <c r="AT76" s="228">
        <f t="shared" si="203"/>
        <v>0</v>
      </c>
      <c r="AU76" s="355">
        <f t="shared" si="204"/>
        <v>0</v>
      </c>
      <c r="AV76" s="229"/>
      <c r="AW76" s="229"/>
    </row>
    <row r="77" spans="1:49" ht="13.8" outlineLevel="2">
      <c r="A77" s="170"/>
      <c r="B77" s="25"/>
      <c r="F77" s="27" t="s">
        <v>101</v>
      </c>
      <c r="G77" s="47" t="s">
        <v>67</v>
      </c>
      <c r="H77" s="226">
        <f t="shared" si="172"/>
        <v>2532000</v>
      </c>
      <c r="I77" s="353">
        <f t="shared" si="189"/>
        <v>0</v>
      </c>
      <c r="J77" s="231">
        <f>SUM(J78)</f>
        <v>0</v>
      </c>
      <c r="K77" s="231">
        <f>SUM(K78)</f>
        <v>0</v>
      </c>
      <c r="L77" s="228">
        <f t="shared" si="190"/>
        <v>0</v>
      </c>
      <c r="M77" s="355">
        <f t="shared" si="191"/>
        <v>0</v>
      </c>
      <c r="N77" s="360">
        <f>SUM(N78)</f>
        <v>0</v>
      </c>
      <c r="O77" s="360">
        <f>SUM(O78)</f>
        <v>0</v>
      </c>
      <c r="P77" s="355">
        <f t="shared" si="192"/>
        <v>0</v>
      </c>
      <c r="Q77" s="360">
        <f t="shared" ref="Q77:R77" si="205">SUM(Q78)</f>
        <v>0</v>
      </c>
      <c r="R77" s="360">
        <f t="shared" si="205"/>
        <v>0</v>
      </c>
      <c r="S77" s="355">
        <f t="shared" si="193"/>
        <v>0</v>
      </c>
      <c r="T77" s="360">
        <f t="shared" ref="T77:U77" si="206">SUM(T78)</f>
        <v>0</v>
      </c>
      <c r="U77" s="360">
        <f t="shared" si="206"/>
        <v>0</v>
      </c>
      <c r="V77" s="355">
        <f t="shared" si="194"/>
        <v>0</v>
      </c>
      <c r="W77" s="360">
        <f t="shared" ref="W77:AA77" si="207">SUM(W78)</f>
        <v>0</v>
      </c>
      <c r="X77" s="360">
        <f t="shared" si="207"/>
        <v>0</v>
      </c>
      <c r="Y77" s="355">
        <f t="shared" si="195"/>
        <v>0</v>
      </c>
      <c r="Z77" s="360">
        <f t="shared" si="207"/>
        <v>0</v>
      </c>
      <c r="AA77" s="360">
        <f t="shared" si="207"/>
        <v>0</v>
      </c>
      <c r="AB77" s="228">
        <f t="shared" si="196"/>
        <v>0</v>
      </c>
      <c r="AC77" s="355">
        <f t="shared" si="197"/>
        <v>0</v>
      </c>
      <c r="AD77" s="360">
        <f t="shared" ref="AD77:AE77" si="208">SUM(AD78)</f>
        <v>0</v>
      </c>
      <c r="AE77" s="360">
        <f t="shared" si="208"/>
        <v>0</v>
      </c>
      <c r="AF77" s="228">
        <f t="shared" si="198"/>
        <v>0</v>
      </c>
      <c r="AG77" s="355">
        <f t="shared" si="199"/>
        <v>0</v>
      </c>
      <c r="AH77" s="360">
        <f t="shared" ref="AH77" si="209">SUM(AH78)</f>
        <v>0</v>
      </c>
      <c r="AI77" s="360">
        <f t="shared" ref="AI77" si="210">SUM(AI78)</f>
        <v>0</v>
      </c>
      <c r="AJ77" s="355">
        <f t="shared" si="200"/>
        <v>0</v>
      </c>
      <c r="AK77" s="360">
        <f t="shared" ref="AK77" si="211">SUM(AK78)</f>
        <v>0</v>
      </c>
      <c r="AL77" s="360">
        <f t="shared" ref="AL77" si="212">SUM(AL78)</f>
        <v>0</v>
      </c>
      <c r="AM77" s="355">
        <f t="shared" si="201"/>
        <v>0</v>
      </c>
      <c r="AN77" s="360">
        <f t="shared" ref="AN77:AO77" si="213">SUM(AN78)</f>
        <v>0</v>
      </c>
      <c r="AO77" s="360">
        <f t="shared" si="213"/>
        <v>0</v>
      </c>
      <c r="AP77" s="228">
        <f t="shared" si="176"/>
        <v>0</v>
      </c>
      <c r="AQ77" s="355">
        <f t="shared" si="202"/>
        <v>0</v>
      </c>
      <c r="AR77" s="360">
        <f t="shared" ref="AR77" si="214">SUM(AR78)</f>
        <v>0</v>
      </c>
      <c r="AS77" s="360">
        <f t="shared" ref="AS77" si="215">SUM(AS78)</f>
        <v>0</v>
      </c>
      <c r="AT77" s="228">
        <f t="shared" si="203"/>
        <v>2532000</v>
      </c>
      <c r="AU77" s="355">
        <f t="shared" si="204"/>
        <v>2532000</v>
      </c>
      <c r="AV77" s="360">
        <f t="shared" ref="AV77" si="216">SUM(AV78)</f>
        <v>2532000</v>
      </c>
      <c r="AW77" s="360">
        <f t="shared" ref="AW77" si="217">SUM(AW78)</f>
        <v>0</v>
      </c>
    </row>
    <row r="78" spans="1:49" ht="13.8" outlineLevel="3">
      <c r="A78" s="170"/>
      <c r="B78" s="25"/>
      <c r="D78" s="24"/>
      <c r="E78" s="171"/>
      <c r="F78" s="178" t="s">
        <v>705</v>
      </c>
      <c r="G78" s="43" t="s">
        <v>738</v>
      </c>
      <c r="H78" s="226">
        <f t="shared" si="172"/>
        <v>2532000</v>
      </c>
      <c r="I78" s="353">
        <f t="shared" si="189"/>
        <v>0</v>
      </c>
      <c r="J78" s="229"/>
      <c r="K78" s="229"/>
      <c r="L78" s="228">
        <f t="shared" si="190"/>
        <v>0</v>
      </c>
      <c r="M78" s="355">
        <f t="shared" si="191"/>
        <v>0</v>
      </c>
      <c r="N78" s="229"/>
      <c r="O78" s="229"/>
      <c r="P78" s="355">
        <f t="shared" si="192"/>
        <v>0</v>
      </c>
      <c r="Q78" s="229"/>
      <c r="R78" s="229"/>
      <c r="S78" s="355">
        <f t="shared" si="193"/>
        <v>0</v>
      </c>
      <c r="T78" s="229"/>
      <c r="U78" s="229"/>
      <c r="V78" s="355">
        <f t="shared" si="194"/>
        <v>0</v>
      </c>
      <c r="W78" s="229"/>
      <c r="X78" s="229"/>
      <c r="Y78" s="355">
        <f t="shared" si="195"/>
        <v>0</v>
      </c>
      <c r="Z78" s="229"/>
      <c r="AA78" s="229"/>
      <c r="AB78" s="228">
        <f t="shared" si="196"/>
        <v>0</v>
      </c>
      <c r="AC78" s="355">
        <f t="shared" si="197"/>
        <v>0</v>
      </c>
      <c r="AD78" s="229"/>
      <c r="AE78" s="229"/>
      <c r="AF78" s="228">
        <f t="shared" si="198"/>
        <v>0</v>
      </c>
      <c r="AG78" s="355">
        <f t="shared" si="199"/>
        <v>0</v>
      </c>
      <c r="AH78" s="229"/>
      <c r="AI78" s="229"/>
      <c r="AJ78" s="355">
        <f t="shared" si="200"/>
        <v>0</v>
      </c>
      <c r="AK78" s="229"/>
      <c r="AL78" s="229"/>
      <c r="AM78" s="355">
        <f t="shared" si="201"/>
        <v>0</v>
      </c>
      <c r="AN78" s="229"/>
      <c r="AO78" s="229"/>
      <c r="AP78" s="228">
        <f t="shared" si="176"/>
        <v>0</v>
      </c>
      <c r="AQ78" s="355">
        <f t="shared" si="202"/>
        <v>0</v>
      </c>
      <c r="AR78" s="229"/>
      <c r="AS78" s="229"/>
      <c r="AT78" s="228">
        <f t="shared" si="203"/>
        <v>2532000</v>
      </c>
      <c r="AU78" s="355">
        <f t="shared" si="204"/>
        <v>2532000</v>
      </c>
      <c r="AV78" s="229">
        <v>2532000</v>
      </c>
      <c r="AW78" s="229"/>
    </row>
    <row r="79" spans="1:49" ht="13.8" outlineLevel="1">
      <c r="A79" s="170"/>
      <c r="B79" s="25"/>
      <c r="D79" s="23" t="s">
        <v>420</v>
      </c>
      <c r="E79" s="82" t="s">
        <v>68</v>
      </c>
      <c r="F79" s="48"/>
      <c r="G79" s="172"/>
      <c r="H79" s="226">
        <f t="shared" si="172"/>
        <v>35497000</v>
      </c>
      <c r="I79" s="353">
        <f t="shared" si="189"/>
        <v>0</v>
      </c>
      <c r="J79" s="231">
        <f>SUM(J80,J86,J92,J94)</f>
        <v>0</v>
      </c>
      <c r="K79" s="231">
        <f>SUM(K80,K86,K92,K94)</f>
        <v>0</v>
      </c>
      <c r="L79" s="228">
        <f t="shared" si="190"/>
        <v>20756000</v>
      </c>
      <c r="M79" s="355">
        <f t="shared" si="191"/>
        <v>4584000</v>
      </c>
      <c r="N79" s="360">
        <f>SUM(N80,N86,N92,N94)</f>
        <v>3858000</v>
      </c>
      <c r="O79" s="360">
        <f>SUM(O80,O86,O92,O94)</f>
        <v>726000</v>
      </c>
      <c r="P79" s="355">
        <f t="shared" si="192"/>
        <v>4428000</v>
      </c>
      <c r="Q79" s="360">
        <f t="shared" ref="Q79:R79" si="218">SUM(Q80,Q86,Q92,Q94)</f>
        <v>3696000</v>
      </c>
      <c r="R79" s="360">
        <f t="shared" si="218"/>
        <v>732000</v>
      </c>
      <c r="S79" s="355">
        <f t="shared" si="193"/>
        <v>4308000</v>
      </c>
      <c r="T79" s="360">
        <f t="shared" ref="T79:U79" si="219">SUM(T80,T86,T92,T94)</f>
        <v>3588000</v>
      </c>
      <c r="U79" s="360">
        <f t="shared" si="219"/>
        <v>720000</v>
      </c>
      <c r="V79" s="355">
        <f t="shared" si="194"/>
        <v>2795000</v>
      </c>
      <c r="W79" s="360">
        <f t="shared" ref="W79:AA79" si="220">SUM(W80,W86,W92,W94)</f>
        <v>2328000</v>
      </c>
      <c r="X79" s="360">
        <f t="shared" si="220"/>
        <v>467000</v>
      </c>
      <c r="Y79" s="355">
        <f t="shared" si="195"/>
        <v>4641000</v>
      </c>
      <c r="Z79" s="360">
        <f t="shared" si="220"/>
        <v>3861000</v>
      </c>
      <c r="AA79" s="360">
        <f t="shared" si="220"/>
        <v>780000</v>
      </c>
      <c r="AB79" s="228">
        <f t="shared" si="196"/>
        <v>3071000</v>
      </c>
      <c r="AC79" s="355">
        <f t="shared" si="197"/>
        <v>3071000</v>
      </c>
      <c r="AD79" s="360">
        <f t="shared" ref="AD79:AE79" si="221">SUM(AD80,AD86,AD92,AD94)</f>
        <v>2845000</v>
      </c>
      <c r="AE79" s="360">
        <f t="shared" si="221"/>
        <v>226000</v>
      </c>
      <c r="AF79" s="228">
        <f t="shared" si="198"/>
        <v>0</v>
      </c>
      <c r="AG79" s="355">
        <f t="shared" si="199"/>
        <v>0</v>
      </c>
      <c r="AH79" s="360">
        <f t="shared" ref="AH79" si="222">SUM(AH80,AH86,AH92,AH94)</f>
        <v>0</v>
      </c>
      <c r="AI79" s="360">
        <f t="shared" ref="AI79" si="223">SUM(AI80,AI86,AI92,AI94)</f>
        <v>0</v>
      </c>
      <c r="AJ79" s="355">
        <f t="shared" si="200"/>
        <v>0</v>
      </c>
      <c r="AK79" s="360">
        <f t="shared" ref="AK79" si="224">SUM(AK80,AK86,AK92,AK94)</f>
        <v>0</v>
      </c>
      <c r="AL79" s="360">
        <f t="shared" ref="AL79" si="225">SUM(AL80,AL86,AL92,AL94)</f>
        <v>0</v>
      </c>
      <c r="AM79" s="355">
        <f t="shared" si="201"/>
        <v>0</v>
      </c>
      <c r="AN79" s="360">
        <f t="shared" ref="AN79:AO79" si="226">SUM(AN80,AN86,AN92,AN94)</f>
        <v>0</v>
      </c>
      <c r="AO79" s="360">
        <f t="shared" si="226"/>
        <v>0</v>
      </c>
      <c r="AP79" s="228">
        <f t="shared" si="176"/>
        <v>7458000</v>
      </c>
      <c r="AQ79" s="355">
        <f t="shared" si="202"/>
        <v>7458000</v>
      </c>
      <c r="AR79" s="360">
        <f t="shared" ref="AR79:AS79" si="227">SUM(AR80,AR86,AR92,AR94)</f>
        <v>6552000</v>
      </c>
      <c r="AS79" s="360">
        <f t="shared" si="227"/>
        <v>906000</v>
      </c>
      <c r="AT79" s="228">
        <f t="shared" si="203"/>
        <v>4212000</v>
      </c>
      <c r="AU79" s="355">
        <f t="shared" si="204"/>
        <v>4212000</v>
      </c>
      <c r="AV79" s="360">
        <f t="shared" ref="AV79:AW79" si="228">SUM(AV80,AV86,AV92,AV94)</f>
        <v>4212000</v>
      </c>
      <c r="AW79" s="360">
        <f t="shared" si="228"/>
        <v>0</v>
      </c>
    </row>
    <row r="80" spans="1:49" ht="13.8" outlineLevel="2">
      <c r="A80" s="170"/>
      <c r="B80" s="25"/>
      <c r="D80" s="24"/>
      <c r="E80" s="171"/>
      <c r="F80" s="27" t="s">
        <v>421</v>
      </c>
      <c r="G80" s="47" t="s">
        <v>69</v>
      </c>
      <c r="H80" s="226">
        <f t="shared" si="172"/>
        <v>1436000</v>
      </c>
      <c r="I80" s="353">
        <f t="shared" si="189"/>
        <v>0</v>
      </c>
      <c r="J80" s="231">
        <f>SUM(J81:J85)</f>
        <v>0</v>
      </c>
      <c r="K80" s="231">
        <f>SUM(K81:K85)</f>
        <v>0</v>
      </c>
      <c r="L80" s="228">
        <f t="shared" si="190"/>
        <v>1238000</v>
      </c>
      <c r="M80" s="355">
        <f t="shared" si="191"/>
        <v>441000</v>
      </c>
      <c r="N80" s="360">
        <f>SUM(N81:N85)</f>
        <v>366000</v>
      </c>
      <c r="O80" s="360">
        <f>SUM(O81:O85)</f>
        <v>75000</v>
      </c>
      <c r="P80" s="355">
        <f t="shared" si="192"/>
        <v>474000</v>
      </c>
      <c r="Q80" s="360">
        <f t="shared" ref="Q80:R80" si="229">SUM(Q81:Q85)</f>
        <v>396000</v>
      </c>
      <c r="R80" s="360">
        <f t="shared" si="229"/>
        <v>78000</v>
      </c>
      <c r="S80" s="355">
        <f t="shared" si="193"/>
        <v>0</v>
      </c>
      <c r="T80" s="360">
        <f t="shared" ref="T80:U80" si="230">SUM(T81:T85)</f>
        <v>0</v>
      </c>
      <c r="U80" s="360">
        <f t="shared" si="230"/>
        <v>0</v>
      </c>
      <c r="V80" s="355">
        <f t="shared" si="194"/>
        <v>14000</v>
      </c>
      <c r="W80" s="360">
        <f t="shared" ref="W80:AA80" si="231">SUM(W81:W85)</f>
        <v>12000</v>
      </c>
      <c r="X80" s="360">
        <f t="shared" si="231"/>
        <v>2000</v>
      </c>
      <c r="Y80" s="355">
        <f t="shared" si="195"/>
        <v>309000</v>
      </c>
      <c r="Z80" s="360">
        <f t="shared" si="231"/>
        <v>261000</v>
      </c>
      <c r="AA80" s="360">
        <f t="shared" si="231"/>
        <v>48000</v>
      </c>
      <c r="AB80" s="228">
        <f t="shared" si="196"/>
        <v>18000</v>
      </c>
      <c r="AC80" s="355">
        <f t="shared" si="197"/>
        <v>18000</v>
      </c>
      <c r="AD80" s="360">
        <f t="shared" ref="AD80:AE80" si="232">SUM(AD81:AD85)</f>
        <v>16000</v>
      </c>
      <c r="AE80" s="360">
        <f t="shared" si="232"/>
        <v>2000</v>
      </c>
      <c r="AF80" s="228">
        <f t="shared" si="198"/>
        <v>0</v>
      </c>
      <c r="AG80" s="355">
        <f t="shared" si="199"/>
        <v>0</v>
      </c>
      <c r="AH80" s="360">
        <f t="shared" ref="AH80" si="233">SUM(AH81:AH85)</f>
        <v>0</v>
      </c>
      <c r="AI80" s="360">
        <f t="shared" ref="AI80" si="234">SUM(AI81:AI85)</f>
        <v>0</v>
      </c>
      <c r="AJ80" s="355">
        <f t="shared" si="200"/>
        <v>0</v>
      </c>
      <c r="AK80" s="360">
        <f t="shared" ref="AK80" si="235">SUM(AK81:AK85)</f>
        <v>0</v>
      </c>
      <c r="AL80" s="360">
        <f t="shared" ref="AL80" si="236">SUM(AL81:AL85)</f>
        <v>0</v>
      </c>
      <c r="AM80" s="355">
        <f t="shared" si="201"/>
        <v>0</v>
      </c>
      <c r="AN80" s="360">
        <f t="shared" ref="AN80:AO80" si="237">SUM(AN81:AN85)</f>
        <v>0</v>
      </c>
      <c r="AO80" s="360">
        <f t="shared" si="237"/>
        <v>0</v>
      </c>
      <c r="AP80" s="228">
        <f t="shared" si="176"/>
        <v>0</v>
      </c>
      <c r="AQ80" s="355">
        <f t="shared" si="202"/>
        <v>0</v>
      </c>
      <c r="AR80" s="360">
        <f t="shared" ref="AR80:AS80" si="238">SUM(AR81:AR85)</f>
        <v>0</v>
      </c>
      <c r="AS80" s="360">
        <f t="shared" si="238"/>
        <v>0</v>
      </c>
      <c r="AT80" s="228">
        <f t="shared" si="203"/>
        <v>180000</v>
      </c>
      <c r="AU80" s="355">
        <f t="shared" si="204"/>
        <v>180000</v>
      </c>
      <c r="AV80" s="360">
        <f t="shared" ref="AV80:AW80" si="239">SUM(AV81:AV85)</f>
        <v>180000</v>
      </c>
      <c r="AW80" s="360">
        <f t="shared" si="239"/>
        <v>0</v>
      </c>
    </row>
    <row r="81" spans="1:49" ht="13.8" outlineLevel="3">
      <c r="A81" s="170"/>
      <c r="B81" s="25"/>
      <c r="D81" s="24"/>
      <c r="E81" s="171"/>
      <c r="F81" s="178" t="s">
        <v>705</v>
      </c>
      <c r="G81" s="43" t="s">
        <v>739</v>
      </c>
      <c r="H81" s="226">
        <f t="shared" si="172"/>
        <v>1231000</v>
      </c>
      <c r="I81" s="353">
        <f t="shared" si="189"/>
        <v>0</v>
      </c>
      <c r="J81" s="229"/>
      <c r="K81" s="358"/>
      <c r="L81" s="228">
        <f t="shared" si="190"/>
        <v>1035000</v>
      </c>
      <c r="M81" s="355">
        <f t="shared" si="191"/>
        <v>366000</v>
      </c>
      <c r="N81" s="229">
        <v>366000</v>
      </c>
      <c r="O81" s="229"/>
      <c r="P81" s="355">
        <f t="shared" si="192"/>
        <v>396000</v>
      </c>
      <c r="Q81" s="229">
        <v>396000</v>
      </c>
      <c r="R81" s="229"/>
      <c r="S81" s="355">
        <f t="shared" si="193"/>
        <v>0</v>
      </c>
      <c r="T81" s="229"/>
      <c r="U81" s="229"/>
      <c r="V81" s="355">
        <f t="shared" si="194"/>
        <v>12000</v>
      </c>
      <c r="W81" s="229">
        <v>12000</v>
      </c>
      <c r="X81" s="229"/>
      <c r="Y81" s="355">
        <f t="shared" si="195"/>
        <v>261000</v>
      </c>
      <c r="Z81" s="229">
        <v>261000</v>
      </c>
      <c r="AA81" s="229"/>
      <c r="AB81" s="228">
        <f t="shared" si="196"/>
        <v>16000</v>
      </c>
      <c r="AC81" s="355">
        <f t="shared" si="197"/>
        <v>16000</v>
      </c>
      <c r="AD81" s="229">
        <v>16000</v>
      </c>
      <c r="AE81" s="229"/>
      <c r="AF81" s="228">
        <f t="shared" si="198"/>
        <v>0</v>
      </c>
      <c r="AG81" s="355">
        <f t="shared" si="199"/>
        <v>0</v>
      </c>
      <c r="AH81" s="229"/>
      <c r="AI81" s="229"/>
      <c r="AJ81" s="355">
        <f t="shared" si="200"/>
        <v>0</v>
      </c>
      <c r="AK81" s="229"/>
      <c r="AL81" s="229"/>
      <c r="AM81" s="355">
        <f t="shared" si="201"/>
        <v>0</v>
      </c>
      <c r="AN81" s="229"/>
      <c r="AO81" s="229"/>
      <c r="AP81" s="228">
        <f t="shared" si="176"/>
        <v>0</v>
      </c>
      <c r="AQ81" s="355">
        <f t="shared" si="202"/>
        <v>0</v>
      </c>
      <c r="AR81" s="229"/>
      <c r="AS81" s="229"/>
      <c r="AT81" s="228">
        <f t="shared" si="203"/>
        <v>180000</v>
      </c>
      <c r="AU81" s="355">
        <f t="shared" si="204"/>
        <v>180000</v>
      </c>
      <c r="AV81" s="229">
        <v>180000</v>
      </c>
      <c r="AW81" s="229"/>
    </row>
    <row r="82" spans="1:49" ht="13.8" outlineLevel="3">
      <c r="A82" s="170"/>
      <c r="B82" s="25"/>
      <c r="D82" s="24"/>
      <c r="E82" s="171"/>
      <c r="F82" s="178" t="s">
        <v>706</v>
      </c>
      <c r="G82" s="43" t="s">
        <v>740</v>
      </c>
      <c r="H82" s="226">
        <f t="shared" si="172"/>
        <v>140000</v>
      </c>
      <c r="I82" s="353">
        <f t="shared" si="189"/>
        <v>0</v>
      </c>
      <c r="J82" s="229"/>
      <c r="K82" s="358"/>
      <c r="L82" s="228">
        <f t="shared" si="190"/>
        <v>139000</v>
      </c>
      <c r="M82" s="355">
        <f t="shared" si="191"/>
        <v>51000</v>
      </c>
      <c r="N82" s="229">
        <v>0</v>
      </c>
      <c r="O82" s="229">
        <v>51000</v>
      </c>
      <c r="P82" s="355">
        <f t="shared" si="192"/>
        <v>54000</v>
      </c>
      <c r="Q82" s="229">
        <v>0</v>
      </c>
      <c r="R82" s="229">
        <v>54000</v>
      </c>
      <c r="S82" s="355">
        <f t="shared" si="193"/>
        <v>0</v>
      </c>
      <c r="T82" s="229"/>
      <c r="U82" s="229"/>
      <c r="V82" s="355">
        <f t="shared" si="194"/>
        <v>1000</v>
      </c>
      <c r="W82" s="229"/>
      <c r="X82" s="229">
        <v>1000</v>
      </c>
      <c r="Y82" s="355">
        <f t="shared" si="195"/>
        <v>33000</v>
      </c>
      <c r="Z82" s="229"/>
      <c r="AA82" s="229">
        <v>33000</v>
      </c>
      <c r="AB82" s="228">
        <f t="shared" si="196"/>
        <v>1000</v>
      </c>
      <c r="AC82" s="355">
        <f t="shared" si="197"/>
        <v>1000</v>
      </c>
      <c r="AD82" s="229"/>
      <c r="AE82" s="229">
        <v>1000</v>
      </c>
      <c r="AF82" s="228">
        <f t="shared" si="198"/>
        <v>0</v>
      </c>
      <c r="AG82" s="355">
        <f t="shared" si="199"/>
        <v>0</v>
      </c>
      <c r="AH82" s="229"/>
      <c r="AI82" s="229"/>
      <c r="AJ82" s="355">
        <f t="shared" si="200"/>
        <v>0</v>
      </c>
      <c r="AK82" s="229"/>
      <c r="AL82" s="229"/>
      <c r="AM82" s="355">
        <f t="shared" si="201"/>
        <v>0</v>
      </c>
      <c r="AN82" s="229"/>
      <c r="AO82" s="229"/>
      <c r="AP82" s="228">
        <f t="shared" si="176"/>
        <v>0</v>
      </c>
      <c r="AQ82" s="355">
        <f t="shared" si="202"/>
        <v>0</v>
      </c>
      <c r="AR82" s="229"/>
      <c r="AS82" s="229"/>
      <c r="AT82" s="228">
        <f t="shared" si="203"/>
        <v>0</v>
      </c>
      <c r="AU82" s="355">
        <f t="shared" si="204"/>
        <v>0</v>
      </c>
      <c r="AV82" s="229"/>
      <c r="AW82" s="229"/>
    </row>
    <row r="83" spans="1:49" ht="13.8" outlineLevel="3">
      <c r="A83" s="170"/>
      <c r="B83" s="25"/>
      <c r="D83" s="24"/>
      <c r="E83" s="171"/>
      <c r="F83" s="178" t="s">
        <v>703</v>
      </c>
      <c r="G83" s="43" t="s">
        <v>741</v>
      </c>
      <c r="H83" s="226">
        <f t="shared" si="172"/>
        <v>0</v>
      </c>
      <c r="I83" s="353">
        <f t="shared" si="189"/>
        <v>0</v>
      </c>
      <c r="J83" s="229"/>
      <c r="K83" s="358"/>
      <c r="L83" s="228">
        <f t="shared" si="190"/>
        <v>0</v>
      </c>
      <c r="M83" s="355">
        <f t="shared" si="191"/>
        <v>0</v>
      </c>
      <c r="N83" s="229"/>
      <c r="O83" s="229"/>
      <c r="P83" s="355">
        <f t="shared" si="192"/>
        <v>0</v>
      </c>
      <c r="Q83" s="229"/>
      <c r="R83" s="229"/>
      <c r="S83" s="355">
        <f t="shared" si="193"/>
        <v>0</v>
      </c>
      <c r="T83" s="229"/>
      <c r="U83" s="229"/>
      <c r="V83" s="355">
        <f t="shared" si="194"/>
        <v>0</v>
      </c>
      <c r="W83" s="229"/>
      <c r="X83" s="229"/>
      <c r="Y83" s="355">
        <f t="shared" si="195"/>
        <v>0</v>
      </c>
      <c r="Z83" s="229"/>
      <c r="AA83" s="229"/>
      <c r="AB83" s="228">
        <f t="shared" si="196"/>
        <v>0</v>
      </c>
      <c r="AC83" s="355">
        <f t="shared" si="197"/>
        <v>0</v>
      </c>
      <c r="AD83" s="229"/>
      <c r="AE83" s="229"/>
      <c r="AF83" s="228">
        <f t="shared" si="198"/>
        <v>0</v>
      </c>
      <c r="AG83" s="355">
        <f t="shared" si="199"/>
        <v>0</v>
      </c>
      <c r="AH83" s="229"/>
      <c r="AI83" s="229"/>
      <c r="AJ83" s="355">
        <f t="shared" si="200"/>
        <v>0</v>
      </c>
      <c r="AK83" s="229"/>
      <c r="AL83" s="229"/>
      <c r="AM83" s="355">
        <f t="shared" si="201"/>
        <v>0</v>
      </c>
      <c r="AN83" s="229"/>
      <c r="AO83" s="229"/>
      <c r="AP83" s="228">
        <f t="shared" si="176"/>
        <v>0</v>
      </c>
      <c r="AQ83" s="355">
        <f t="shared" si="202"/>
        <v>0</v>
      </c>
      <c r="AR83" s="229"/>
      <c r="AS83" s="229"/>
      <c r="AT83" s="228">
        <f t="shared" si="203"/>
        <v>0</v>
      </c>
      <c r="AU83" s="355">
        <f t="shared" si="204"/>
        <v>0</v>
      </c>
      <c r="AV83" s="229"/>
      <c r="AW83" s="229"/>
    </row>
    <row r="84" spans="1:49" ht="13.8" outlineLevel="3">
      <c r="A84" s="170"/>
      <c r="B84" s="25"/>
      <c r="D84" s="24"/>
      <c r="E84" s="171"/>
      <c r="F84" s="178" t="s">
        <v>707</v>
      </c>
      <c r="G84" s="43" t="s">
        <v>742</v>
      </c>
      <c r="H84" s="226">
        <f t="shared" si="172"/>
        <v>0</v>
      </c>
      <c r="I84" s="353">
        <f t="shared" si="189"/>
        <v>0</v>
      </c>
      <c r="J84" s="229"/>
      <c r="K84" s="358"/>
      <c r="L84" s="228">
        <f t="shared" si="190"/>
        <v>0</v>
      </c>
      <c r="M84" s="355">
        <f t="shared" si="191"/>
        <v>0</v>
      </c>
      <c r="N84" s="229"/>
      <c r="O84" s="229"/>
      <c r="P84" s="355">
        <f t="shared" si="192"/>
        <v>0</v>
      </c>
      <c r="Q84" s="229"/>
      <c r="R84" s="229"/>
      <c r="S84" s="355">
        <f t="shared" si="193"/>
        <v>0</v>
      </c>
      <c r="T84" s="229"/>
      <c r="U84" s="229"/>
      <c r="V84" s="355">
        <f t="shared" si="194"/>
        <v>0</v>
      </c>
      <c r="W84" s="229"/>
      <c r="X84" s="229"/>
      <c r="Y84" s="355">
        <f t="shared" si="195"/>
        <v>0</v>
      </c>
      <c r="Z84" s="229"/>
      <c r="AA84" s="229"/>
      <c r="AB84" s="228">
        <f t="shared" si="196"/>
        <v>0</v>
      </c>
      <c r="AC84" s="355">
        <f t="shared" si="197"/>
        <v>0</v>
      </c>
      <c r="AD84" s="229"/>
      <c r="AE84" s="229"/>
      <c r="AF84" s="228">
        <f t="shared" si="198"/>
        <v>0</v>
      </c>
      <c r="AG84" s="355">
        <f t="shared" si="199"/>
        <v>0</v>
      </c>
      <c r="AH84" s="229"/>
      <c r="AI84" s="229"/>
      <c r="AJ84" s="355">
        <f t="shared" si="200"/>
        <v>0</v>
      </c>
      <c r="AK84" s="229"/>
      <c r="AL84" s="229"/>
      <c r="AM84" s="355">
        <f t="shared" si="201"/>
        <v>0</v>
      </c>
      <c r="AN84" s="229"/>
      <c r="AO84" s="229"/>
      <c r="AP84" s="228">
        <f t="shared" si="176"/>
        <v>0</v>
      </c>
      <c r="AQ84" s="355">
        <f t="shared" si="202"/>
        <v>0</v>
      </c>
      <c r="AR84" s="229"/>
      <c r="AS84" s="229"/>
      <c r="AT84" s="228">
        <f t="shared" si="203"/>
        <v>0</v>
      </c>
      <c r="AU84" s="355">
        <f t="shared" si="204"/>
        <v>0</v>
      </c>
      <c r="AV84" s="229"/>
      <c r="AW84" s="229"/>
    </row>
    <row r="85" spans="1:49" ht="13.8" outlineLevel="3">
      <c r="A85" s="170"/>
      <c r="B85" s="25"/>
      <c r="D85" s="24"/>
      <c r="E85" s="171"/>
      <c r="F85" s="178" t="s">
        <v>713</v>
      </c>
      <c r="G85" s="43" t="s">
        <v>905</v>
      </c>
      <c r="H85" s="226">
        <f t="shared" si="172"/>
        <v>65000</v>
      </c>
      <c r="I85" s="353">
        <f t="shared" si="189"/>
        <v>0</v>
      </c>
      <c r="J85" s="229"/>
      <c r="K85" s="358"/>
      <c r="L85" s="228">
        <f t="shared" si="190"/>
        <v>64000</v>
      </c>
      <c r="M85" s="355">
        <f t="shared" si="191"/>
        <v>24000</v>
      </c>
      <c r="N85" s="229"/>
      <c r="O85" s="229">
        <v>24000</v>
      </c>
      <c r="P85" s="355">
        <f t="shared" si="192"/>
        <v>24000</v>
      </c>
      <c r="Q85" s="229"/>
      <c r="R85" s="229">
        <v>24000</v>
      </c>
      <c r="S85" s="355">
        <f t="shared" si="193"/>
        <v>0</v>
      </c>
      <c r="T85" s="229"/>
      <c r="U85" s="229"/>
      <c r="V85" s="355">
        <f t="shared" si="194"/>
        <v>1000</v>
      </c>
      <c r="W85" s="229"/>
      <c r="X85" s="229">
        <v>1000</v>
      </c>
      <c r="Y85" s="355">
        <f t="shared" si="195"/>
        <v>15000</v>
      </c>
      <c r="Z85" s="229"/>
      <c r="AA85" s="229">
        <v>15000</v>
      </c>
      <c r="AB85" s="228">
        <f t="shared" si="196"/>
        <v>1000</v>
      </c>
      <c r="AC85" s="355">
        <f t="shared" si="197"/>
        <v>1000</v>
      </c>
      <c r="AD85" s="229"/>
      <c r="AE85" s="229">
        <v>1000</v>
      </c>
      <c r="AF85" s="228">
        <f t="shared" si="198"/>
        <v>0</v>
      </c>
      <c r="AG85" s="355">
        <f t="shared" si="199"/>
        <v>0</v>
      </c>
      <c r="AH85" s="229"/>
      <c r="AI85" s="229"/>
      <c r="AJ85" s="355">
        <f t="shared" si="200"/>
        <v>0</v>
      </c>
      <c r="AK85" s="229"/>
      <c r="AL85" s="229"/>
      <c r="AM85" s="355">
        <f t="shared" si="201"/>
        <v>0</v>
      </c>
      <c r="AN85" s="229"/>
      <c r="AO85" s="229"/>
      <c r="AP85" s="228">
        <f t="shared" si="176"/>
        <v>0</v>
      </c>
      <c r="AQ85" s="355">
        <f t="shared" si="202"/>
        <v>0</v>
      </c>
      <c r="AR85" s="229"/>
      <c r="AS85" s="229"/>
      <c r="AT85" s="228">
        <f t="shared" si="203"/>
        <v>0</v>
      </c>
      <c r="AU85" s="355">
        <f t="shared" si="204"/>
        <v>0</v>
      </c>
      <c r="AV85" s="229"/>
      <c r="AW85" s="229"/>
    </row>
    <row r="86" spans="1:49" ht="13.8" outlineLevel="2">
      <c r="A86" s="170"/>
      <c r="B86" s="25"/>
      <c r="F86" s="27" t="s">
        <v>422</v>
      </c>
      <c r="G86" s="47" t="s">
        <v>70</v>
      </c>
      <c r="H86" s="226">
        <f t="shared" si="172"/>
        <v>33749000</v>
      </c>
      <c r="I86" s="353">
        <f t="shared" si="189"/>
        <v>0</v>
      </c>
      <c r="J86" s="231">
        <f>SUM(J87:J91)</f>
        <v>0</v>
      </c>
      <c r="K86" s="231">
        <f>SUM(K87:K91)</f>
        <v>0</v>
      </c>
      <c r="L86" s="228">
        <f t="shared" si="190"/>
        <v>19518000</v>
      </c>
      <c r="M86" s="355">
        <f t="shared" si="191"/>
        <v>4143000</v>
      </c>
      <c r="N86" s="360">
        <f>SUM(N87:N91)</f>
        <v>3492000</v>
      </c>
      <c r="O86" s="360">
        <f>SUM(O87:O91)</f>
        <v>651000</v>
      </c>
      <c r="P86" s="355">
        <f t="shared" si="192"/>
        <v>3954000</v>
      </c>
      <c r="Q86" s="360">
        <f t="shared" ref="Q86:R86" si="240">SUM(Q87:Q91)</f>
        <v>3300000</v>
      </c>
      <c r="R86" s="360">
        <f t="shared" si="240"/>
        <v>654000</v>
      </c>
      <c r="S86" s="355">
        <f t="shared" si="193"/>
        <v>4308000</v>
      </c>
      <c r="T86" s="360">
        <f t="shared" ref="T86:U86" si="241">SUM(T87:T91)</f>
        <v>3588000</v>
      </c>
      <c r="U86" s="360">
        <f t="shared" si="241"/>
        <v>720000</v>
      </c>
      <c r="V86" s="355">
        <f t="shared" si="194"/>
        <v>2781000</v>
      </c>
      <c r="W86" s="360">
        <f t="shared" ref="W86:AA86" si="242">SUM(W87:W91)</f>
        <v>2316000</v>
      </c>
      <c r="X86" s="360">
        <f t="shared" si="242"/>
        <v>465000</v>
      </c>
      <c r="Y86" s="355">
        <f t="shared" si="195"/>
        <v>4332000</v>
      </c>
      <c r="Z86" s="360">
        <f t="shared" si="242"/>
        <v>3600000</v>
      </c>
      <c r="AA86" s="360">
        <f t="shared" si="242"/>
        <v>732000</v>
      </c>
      <c r="AB86" s="228">
        <f t="shared" si="196"/>
        <v>3053000</v>
      </c>
      <c r="AC86" s="355">
        <f t="shared" si="197"/>
        <v>3053000</v>
      </c>
      <c r="AD86" s="360">
        <f t="shared" ref="AD86:AE86" si="243">SUM(AD87:AD91)</f>
        <v>2829000</v>
      </c>
      <c r="AE86" s="360">
        <f t="shared" si="243"/>
        <v>224000</v>
      </c>
      <c r="AF86" s="228">
        <f t="shared" si="198"/>
        <v>0</v>
      </c>
      <c r="AG86" s="355">
        <f t="shared" si="199"/>
        <v>0</v>
      </c>
      <c r="AH86" s="360">
        <f t="shared" ref="AH86" si="244">SUM(AH87:AH91)</f>
        <v>0</v>
      </c>
      <c r="AI86" s="360">
        <f t="shared" ref="AI86" si="245">SUM(AI87:AI91)</f>
        <v>0</v>
      </c>
      <c r="AJ86" s="355">
        <f t="shared" si="200"/>
        <v>0</v>
      </c>
      <c r="AK86" s="360">
        <f t="shared" ref="AK86" si="246">SUM(AK87:AK91)</f>
        <v>0</v>
      </c>
      <c r="AL86" s="360">
        <f t="shared" ref="AL86" si="247">SUM(AL87:AL91)</f>
        <v>0</v>
      </c>
      <c r="AM86" s="355">
        <f t="shared" si="201"/>
        <v>0</v>
      </c>
      <c r="AN86" s="360">
        <f>SUM(AN87:AN91)</f>
        <v>0</v>
      </c>
      <c r="AO86" s="360">
        <f>SUM(AO87:AO91)</f>
        <v>0</v>
      </c>
      <c r="AP86" s="228">
        <f t="shared" si="176"/>
        <v>7458000</v>
      </c>
      <c r="AQ86" s="355">
        <f t="shared" si="202"/>
        <v>7458000</v>
      </c>
      <c r="AR86" s="360">
        <f t="shared" ref="AR86:AS86" si="248">SUM(AR87:AR91)</f>
        <v>6552000</v>
      </c>
      <c r="AS86" s="360">
        <f t="shared" si="248"/>
        <v>906000</v>
      </c>
      <c r="AT86" s="228">
        <f t="shared" si="203"/>
        <v>3720000</v>
      </c>
      <c r="AU86" s="355">
        <f t="shared" si="204"/>
        <v>3720000</v>
      </c>
      <c r="AV86" s="360">
        <f t="shared" ref="AV86:AW86" si="249">SUM(AV87:AV91)</f>
        <v>3720000</v>
      </c>
      <c r="AW86" s="360">
        <f t="shared" si="249"/>
        <v>0</v>
      </c>
    </row>
    <row r="87" spans="1:49" ht="13.8" outlineLevel="3">
      <c r="A87" s="170"/>
      <c r="B87" s="25"/>
      <c r="D87" s="24"/>
      <c r="E87" s="171"/>
      <c r="F87" s="178" t="s">
        <v>705</v>
      </c>
      <c r="G87" s="43" t="s">
        <v>743</v>
      </c>
      <c r="H87" s="226">
        <f t="shared" si="172"/>
        <v>29397000</v>
      </c>
      <c r="I87" s="353">
        <f t="shared" si="189"/>
        <v>0</v>
      </c>
      <c r="J87" s="229"/>
      <c r="K87" s="358"/>
      <c r="L87" s="228">
        <f t="shared" si="190"/>
        <v>16296000</v>
      </c>
      <c r="M87" s="355">
        <f t="shared" si="191"/>
        <v>3492000</v>
      </c>
      <c r="N87" s="229">
        <v>3492000</v>
      </c>
      <c r="O87" s="229"/>
      <c r="P87" s="355">
        <f t="shared" si="192"/>
        <v>3300000</v>
      </c>
      <c r="Q87" s="229">
        <v>3300000</v>
      </c>
      <c r="R87" s="229"/>
      <c r="S87" s="355">
        <f t="shared" si="193"/>
        <v>3588000</v>
      </c>
      <c r="T87" s="229">
        <v>3588000</v>
      </c>
      <c r="U87" s="229"/>
      <c r="V87" s="355">
        <f t="shared" si="194"/>
        <v>2316000</v>
      </c>
      <c r="W87" s="229">
        <v>2316000</v>
      </c>
      <c r="X87" s="229"/>
      <c r="Y87" s="355">
        <f t="shared" si="195"/>
        <v>3600000</v>
      </c>
      <c r="Z87" s="229">
        <v>3600000</v>
      </c>
      <c r="AA87" s="229"/>
      <c r="AB87" s="228">
        <f t="shared" si="196"/>
        <v>2829000</v>
      </c>
      <c r="AC87" s="355">
        <f t="shared" si="197"/>
        <v>2829000</v>
      </c>
      <c r="AD87" s="229">
        <v>2829000</v>
      </c>
      <c r="AE87" s="229"/>
      <c r="AF87" s="228">
        <f t="shared" si="198"/>
        <v>0</v>
      </c>
      <c r="AG87" s="355">
        <f t="shared" si="199"/>
        <v>0</v>
      </c>
      <c r="AH87" s="229"/>
      <c r="AI87" s="229"/>
      <c r="AJ87" s="355">
        <f t="shared" si="200"/>
        <v>0</v>
      </c>
      <c r="AK87" s="229"/>
      <c r="AL87" s="229"/>
      <c r="AM87" s="355">
        <f t="shared" si="201"/>
        <v>0</v>
      </c>
      <c r="AN87" s="229"/>
      <c r="AO87" s="229"/>
      <c r="AP87" s="228">
        <f t="shared" si="176"/>
        <v>6552000</v>
      </c>
      <c r="AQ87" s="355">
        <f t="shared" si="202"/>
        <v>6552000</v>
      </c>
      <c r="AR87" s="229">
        <v>6552000</v>
      </c>
      <c r="AS87" s="229"/>
      <c r="AT87" s="228">
        <f t="shared" si="203"/>
        <v>3720000</v>
      </c>
      <c r="AU87" s="355">
        <f t="shared" si="204"/>
        <v>3720000</v>
      </c>
      <c r="AV87" s="229">
        <v>3720000</v>
      </c>
      <c r="AW87" s="229"/>
    </row>
    <row r="88" spans="1:49" ht="13.8" outlineLevel="3">
      <c r="A88" s="170"/>
      <c r="B88" s="25"/>
      <c r="D88" s="24"/>
      <c r="E88" s="171"/>
      <c r="F88" s="178" t="s">
        <v>706</v>
      </c>
      <c r="G88" s="43" t="s">
        <v>744</v>
      </c>
      <c r="H88" s="226">
        <f t="shared" si="172"/>
        <v>3139000</v>
      </c>
      <c r="I88" s="353">
        <f t="shared" si="189"/>
        <v>0</v>
      </c>
      <c r="J88" s="229"/>
      <c r="K88" s="358"/>
      <c r="L88" s="228">
        <f t="shared" si="190"/>
        <v>2211000</v>
      </c>
      <c r="M88" s="355">
        <f t="shared" si="191"/>
        <v>447000</v>
      </c>
      <c r="N88" s="229">
        <v>0</v>
      </c>
      <c r="O88" s="229">
        <v>447000</v>
      </c>
      <c r="P88" s="355">
        <f t="shared" si="192"/>
        <v>450000</v>
      </c>
      <c r="Q88" s="229">
        <v>0</v>
      </c>
      <c r="R88" s="229">
        <v>450000</v>
      </c>
      <c r="S88" s="355">
        <f t="shared" si="193"/>
        <v>492000</v>
      </c>
      <c r="T88" s="229"/>
      <c r="U88" s="229">
        <v>492000</v>
      </c>
      <c r="V88" s="355">
        <f t="shared" si="194"/>
        <v>318000</v>
      </c>
      <c r="W88" s="229"/>
      <c r="X88" s="229">
        <v>318000</v>
      </c>
      <c r="Y88" s="355">
        <f t="shared" si="195"/>
        <v>504000</v>
      </c>
      <c r="Z88" s="229"/>
      <c r="AA88" s="229">
        <v>504000</v>
      </c>
      <c r="AB88" s="228">
        <f t="shared" si="196"/>
        <v>164000</v>
      </c>
      <c r="AC88" s="355">
        <f t="shared" si="197"/>
        <v>164000</v>
      </c>
      <c r="AD88" s="229"/>
      <c r="AE88" s="229">
        <v>164000</v>
      </c>
      <c r="AF88" s="228">
        <f t="shared" si="198"/>
        <v>0</v>
      </c>
      <c r="AG88" s="355">
        <f t="shared" si="199"/>
        <v>0</v>
      </c>
      <c r="AH88" s="229"/>
      <c r="AI88" s="229"/>
      <c r="AJ88" s="355">
        <f t="shared" si="200"/>
        <v>0</v>
      </c>
      <c r="AK88" s="229"/>
      <c r="AL88" s="229"/>
      <c r="AM88" s="355">
        <f t="shared" si="201"/>
        <v>0</v>
      </c>
      <c r="AN88" s="229"/>
      <c r="AO88" s="229"/>
      <c r="AP88" s="228">
        <f t="shared" si="176"/>
        <v>764000</v>
      </c>
      <c r="AQ88" s="355">
        <f t="shared" si="202"/>
        <v>764000</v>
      </c>
      <c r="AR88" s="229"/>
      <c r="AS88" s="229">
        <v>764000</v>
      </c>
      <c r="AT88" s="228">
        <f t="shared" si="203"/>
        <v>0</v>
      </c>
      <c r="AU88" s="355">
        <f t="shared" si="204"/>
        <v>0</v>
      </c>
      <c r="AV88" s="229"/>
      <c r="AW88" s="229"/>
    </row>
    <row r="89" spans="1:49" ht="13.8" outlineLevel="3">
      <c r="A89" s="170"/>
      <c r="B89" s="25"/>
      <c r="D89" s="24"/>
      <c r="E89" s="171"/>
      <c r="F89" s="178" t="s">
        <v>703</v>
      </c>
      <c r="G89" s="43" t="s">
        <v>745</v>
      </c>
      <c r="H89" s="226">
        <f t="shared" si="172"/>
        <v>0</v>
      </c>
      <c r="I89" s="353">
        <f t="shared" si="189"/>
        <v>0</v>
      </c>
      <c r="J89" s="229"/>
      <c r="K89" s="358"/>
      <c r="L89" s="228">
        <f t="shared" si="190"/>
        <v>0</v>
      </c>
      <c r="M89" s="355">
        <f t="shared" si="191"/>
        <v>0</v>
      </c>
      <c r="N89" s="229"/>
      <c r="O89" s="229"/>
      <c r="P89" s="355">
        <f t="shared" si="192"/>
        <v>0</v>
      </c>
      <c r="Q89" s="229"/>
      <c r="R89" s="229"/>
      <c r="S89" s="355">
        <f t="shared" si="193"/>
        <v>0</v>
      </c>
      <c r="T89" s="229"/>
      <c r="U89" s="229"/>
      <c r="V89" s="355">
        <f t="shared" si="194"/>
        <v>0</v>
      </c>
      <c r="W89" s="229"/>
      <c r="X89" s="229"/>
      <c r="Y89" s="355">
        <f t="shared" si="195"/>
        <v>0</v>
      </c>
      <c r="Z89" s="229"/>
      <c r="AA89" s="229"/>
      <c r="AB89" s="228">
        <f t="shared" si="196"/>
        <v>0</v>
      </c>
      <c r="AC89" s="355">
        <f t="shared" si="197"/>
        <v>0</v>
      </c>
      <c r="AD89" s="229"/>
      <c r="AE89" s="229"/>
      <c r="AF89" s="228">
        <f t="shared" si="198"/>
        <v>0</v>
      </c>
      <c r="AG89" s="355">
        <f t="shared" si="199"/>
        <v>0</v>
      </c>
      <c r="AH89" s="229"/>
      <c r="AI89" s="229"/>
      <c r="AJ89" s="355">
        <f t="shared" si="200"/>
        <v>0</v>
      </c>
      <c r="AK89" s="229"/>
      <c r="AL89" s="229"/>
      <c r="AM89" s="355">
        <f t="shared" si="201"/>
        <v>0</v>
      </c>
      <c r="AN89" s="229"/>
      <c r="AO89" s="229"/>
      <c r="AP89" s="228">
        <f t="shared" si="176"/>
        <v>0</v>
      </c>
      <c r="AQ89" s="355">
        <f t="shared" si="202"/>
        <v>0</v>
      </c>
      <c r="AR89" s="229"/>
      <c r="AS89" s="229"/>
      <c r="AT89" s="228">
        <f t="shared" si="203"/>
        <v>0</v>
      </c>
      <c r="AU89" s="355">
        <f t="shared" si="204"/>
        <v>0</v>
      </c>
      <c r="AV89" s="229"/>
      <c r="AW89" s="229"/>
    </row>
    <row r="90" spans="1:49" ht="13.8" outlineLevel="3">
      <c r="A90" s="170"/>
      <c r="B90" s="25"/>
      <c r="D90" s="24"/>
      <c r="E90" s="171"/>
      <c r="F90" s="178" t="s">
        <v>713</v>
      </c>
      <c r="G90" s="43" t="s">
        <v>650</v>
      </c>
      <c r="H90" s="226">
        <f t="shared" si="172"/>
        <v>0</v>
      </c>
      <c r="I90" s="353">
        <f t="shared" si="189"/>
        <v>0</v>
      </c>
      <c r="J90" s="229"/>
      <c r="K90" s="358"/>
      <c r="L90" s="228">
        <f t="shared" si="190"/>
        <v>0</v>
      </c>
      <c r="M90" s="355">
        <f t="shared" si="191"/>
        <v>0</v>
      </c>
      <c r="N90" s="229"/>
      <c r="O90" s="229"/>
      <c r="P90" s="355">
        <f t="shared" si="192"/>
        <v>0</v>
      </c>
      <c r="Q90" s="229"/>
      <c r="R90" s="229"/>
      <c r="S90" s="355">
        <f t="shared" si="193"/>
        <v>0</v>
      </c>
      <c r="T90" s="229"/>
      <c r="U90" s="229"/>
      <c r="V90" s="355">
        <f t="shared" si="194"/>
        <v>0</v>
      </c>
      <c r="W90" s="229"/>
      <c r="X90" s="229"/>
      <c r="Y90" s="355">
        <f t="shared" si="195"/>
        <v>0</v>
      </c>
      <c r="Z90" s="229"/>
      <c r="AA90" s="229"/>
      <c r="AB90" s="228">
        <f t="shared" si="196"/>
        <v>0</v>
      </c>
      <c r="AC90" s="355">
        <f t="shared" si="197"/>
        <v>0</v>
      </c>
      <c r="AD90" s="229"/>
      <c r="AE90" s="229"/>
      <c r="AF90" s="228">
        <f t="shared" si="198"/>
        <v>0</v>
      </c>
      <c r="AG90" s="355">
        <f t="shared" si="199"/>
        <v>0</v>
      </c>
      <c r="AH90" s="229"/>
      <c r="AI90" s="229"/>
      <c r="AJ90" s="355">
        <f t="shared" si="200"/>
        <v>0</v>
      </c>
      <c r="AK90" s="229"/>
      <c r="AL90" s="229"/>
      <c r="AM90" s="355">
        <f t="shared" si="201"/>
        <v>0</v>
      </c>
      <c r="AN90" s="229"/>
      <c r="AO90" s="229"/>
      <c r="AP90" s="228">
        <f t="shared" si="176"/>
        <v>0</v>
      </c>
      <c r="AQ90" s="355">
        <f t="shared" si="202"/>
        <v>0</v>
      </c>
      <c r="AR90" s="229"/>
      <c r="AS90" s="229"/>
      <c r="AT90" s="228">
        <f t="shared" si="203"/>
        <v>0</v>
      </c>
      <c r="AU90" s="355">
        <f t="shared" si="204"/>
        <v>0</v>
      </c>
      <c r="AV90" s="229"/>
      <c r="AW90" s="229"/>
    </row>
    <row r="91" spans="1:49" ht="13.8" outlineLevel="3">
      <c r="A91" s="170"/>
      <c r="B91" s="25"/>
      <c r="D91" s="24"/>
      <c r="E91" s="171"/>
      <c r="F91" s="178" t="s">
        <v>714</v>
      </c>
      <c r="G91" s="43" t="s">
        <v>906</v>
      </c>
      <c r="H91" s="226">
        <f t="shared" si="172"/>
        <v>1213000</v>
      </c>
      <c r="I91" s="353">
        <f t="shared" si="189"/>
        <v>0</v>
      </c>
      <c r="J91" s="229"/>
      <c r="K91" s="358"/>
      <c r="L91" s="228">
        <f t="shared" si="190"/>
        <v>1011000</v>
      </c>
      <c r="M91" s="355">
        <f t="shared" si="191"/>
        <v>204000</v>
      </c>
      <c r="N91" s="229"/>
      <c r="O91" s="229">
        <v>204000</v>
      </c>
      <c r="P91" s="355">
        <f t="shared" si="192"/>
        <v>204000</v>
      </c>
      <c r="Q91" s="229"/>
      <c r="R91" s="229">
        <v>204000</v>
      </c>
      <c r="S91" s="355">
        <f t="shared" si="193"/>
        <v>228000</v>
      </c>
      <c r="T91" s="229"/>
      <c r="U91" s="229">
        <v>228000</v>
      </c>
      <c r="V91" s="355">
        <f t="shared" si="194"/>
        <v>147000</v>
      </c>
      <c r="W91" s="229"/>
      <c r="X91" s="229">
        <v>147000</v>
      </c>
      <c r="Y91" s="355">
        <f t="shared" si="195"/>
        <v>228000</v>
      </c>
      <c r="Z91" s="229"/>
      <c r="AA91" s="229">
        <v>228000</v>
      </c>
      <c r="AB91" s="228">
        <f t="shared" si="196"/>
        <v>60000</v>
      </c>
      <c r="AC91" s="355">
        <f t="shared" si="197"/>
        <v>60000</v>
      </c>
      <c r="AD91" s="229"/>
      <c r="AE91" s="229">
        <v>60000</v>
      </c>
      <c r="AF91" s="228">
        <f t="shared" si="198"/>
        <v>0</v>
      </c>
      <c r="AG91" s="355">
        <f t="shared" si="199"/>
        <v>0</v>
      </c>
      <c r="AH91" s="229"/>
      <c r="AI91" s="229"/>
      <c r="AJ91" s="355">
        <f t="shared" si="200"/>
        <v>0</v>
      </c>
      <c r="AK91" s="229"/>
      <c r="AL91" s="229"/>
      <c r="AM91" s="355">
        <f t="shared" si="201"/>
        <v>0</v>
      </c>
      <c r="AN91" s="229"/>
      <c r="AO91" s="229"/>
      <c r="AP91" s="228">
        <f t="shared" si="176"/>
        <v>142000</v>
      </c>
      <c r="AQ91" s="355">
        <f t="shared" si="202"/>
        <v>142000</v>
      </c>
      <c r="AR91" s="229"/>
      <c r="AS91" s="229">
        <v>142000</v>
      </c>
      <c r="AT91" s="228">
        <f t="shared" si="203"/>
        <v>0</v>
      </c>
      <c r="AU91" s="355">
        <f t="shared" si="204"/>
        <v>0</v>
      </c>
      <c r="AV91" s="229"/>
      <c r="AW91" s="229"/>
    </row>
    <row r="92" spans="1:49" ht="13.8" outlineLevel="2">
      <c r="A92" s="170"/>
      <c r="B92" s="25"/>
      <c r="F92" s="27" t="s">
        <v>423</v>
      </c>
      <c r="G92" s="47" t="s">
        <v>71</v>
      </c>
      <c r="H92" s="226">
        <f t="shared" si="172"/>
        <v>24000</v>
      </c>
      <c r="I92" s="353">
        <f t="shared" si="189"/>
        <v>0</v>
      </c>
      <c r="J92" s="231">
        <f>SUM(J93)</f>
        <v>0</v>
      </c>
      <c r="K92" s="231">
        <f>SUM(K93)</f>
        <v>0</v>
      </c>
      <c r="L92" s="228">
        <f t="shared" si="190"/>
        <v>0</v>
      </c>
      <c r="M92" s="355">
        <f t="shared" si="191"/>
        <v>0</v>
      </c>
      <c r="N92" s="360">
        <f>SUM(N93)</f>
        <v>0</v>
      </c>
      <c r="O92" s="360">
        <f>SUM(O93)</f>
        <v>0</v>
      </c>
      <c r="P92" s="355">
        <f t="shared" si="192"/>
        <v>0</v>
      </c>
      <c r="Q92" s="360">
        <f t="shared" ref="Q92:R92" si="250">SUM(Q93)</f>
        <v>0</v>
      </c>
      <c r="R92" s="360">
        <f t="shared" si="250"/>
        <v>0</v>
      </c>
      <c r="S92" s="355">
        <f t="shared" si="193"/>
        <v>0</v>
      </c>
      <c r="T92" s="360">
        <f t="shared" ref="T92:U92" si="251">SUM(T93)</f>
        <v>0</v>
      </c>
      <c r="U92" s="360">
        <f t="shared" si="251"/>
        <v>0</v>
      </c>
      <c r="V92" s="355">
        <f t="shared" si="194"/>
        <v>0</v>
      </c>
      <c r="W92" s="360">
        <f t="shared" ref="W92:X92" si="252">SUM(W93)</f>
        <v>0</v>
      </c>
      <c r="X92" s="360">
        <f t="shared" si="252"/>
        <v>0</v>
      </c>
      <c r="Y92" s="355">
        <f t="shared" si="195"/>
        <v>0</v>
      </c>
      <c r="Z92" s="360">
        <f t="shared" ref="Z92" si="253">SUM(Z93)</f>
        <v>0</v>
      </c>
      <c r="AA92" s="360">
        <f t="shared" ref="AA92" si="254">SUM(AA93)</f>
        <v>0</v>
      </c>
      <c r="AB92" s="228">
        <f t="shared" si="196"/>
        <v>0</v>
      </c>
      <c r="AC92" s="355">
        <f t="shared" si="197"/>
        <v>0</v>
      </c>
      <c r="AD92" s="360">
        <f t="shared" ref="AD92:AE92" si="255">SUM(AD93)</f>
        <v>0</v>
      </c>
      <c r="AE92" s="360">
        <f t="shared" si="255"/>
        <v>0</v>
      </c>
      <c r="AF92" s="228">
        <f t="shared" si="198"/>
        <v>0</v>
      </c>
      <c r="AG92" s="355">
        <f t="shared" si="199"/>
        <v>0</v>
      </c>
      <c r="AH92" s="360">
        <f t="shared" ref="AH92:AI92" si="256">SUM(AH93)</f>
        <v>0</v>
      </c>
      <c r="AI92" s="360">
        <f t="shared" si="256"/>
        <v>0</v>
      </c>
      <c r="AJ92" s="355">
        <f t="shared" si="200"/>
        <v>0</v>
      </c>
      <c r="AK92" s="360">
        <f t="shared" ref="AK92:AL92" si="257">SUM(AK93)</f>
        <v>0</v>
      </c>
      <c r="AL92" s="360">
        <f t="shared" si="257"/>
        <v>0</v>
      </c>
      <c r="AM92" s="355">
        <f t="shared" si="201"/>
        <v>0</v>
      </c>
      <c r="AN92" s="360">
        <f t="shared" ref="AN92:AO92" si="258">SUM(AN93)</f>
        <v>0</v>
      </c>
      <c r="AO92" s="360">
        <f t="shared" si="258"/>
        <v>0</v>
      </c>
      <c r="AP92" s="228">
        <f t="shared" si="176"/>
        <v>0</v>
      </c>
      <c r="AQ92" s="355">
        <f t="shared" si="202"/>
        <v>0</v>
      </c>
      <c r="AR92" s="360">
        <f t="shared" ref="AR92" si="259">SUM(AR93)</f>
        <v>0</v>
      </c>
      <c r="AS92" s="360">
        <f t="shared" ref="AS92" si="260">SUM(AS93)</f>
        <v>0</v>
      </c>
      <c r="AT92" s="228">
        <f t="shared" si="203"/>
        <v>24000</v>
      </c>
      <c r="AU92" s="355">
        <f t="shared" si="204"/>
        <v>24000</v>
      </c>
      <c r="AV92" s="360">
        <f t="shared" ref="AV92" si="261">SUM(AV93)</f>
        <v>24000</v>
      </c>
      <c r="AW92" s="360">
        <f t="shared" ref="AW92" si="262">SUM(AW93)</f>
        <v>0</v>
      </c>
    </row>
    <row r="93" spans="1:49" ht="13.8" outlineLevel="3">
      <c r="A93" s="170"/>
      <c r="B93" s="25"/>
      <c r="D93" s="24"/>
      <c r="E93" s="171"/>
      <c r="F93" s="178" t="s">
        <v>705</v>
      </c>
      <c r="G93" s="43" t="s">
        <v>746</v>
      </c>
      <c r="H93" s="226">
        <f t="shared" si="172"/>
        <v>24000</v>
      </c>
      <c r="I93" s="353">
        <f t="shared" si="189"/>
        <v>0</v>
      </c>
      <c r="J93" s="229"/>
      <c r="K93" s="229"/>
      <c r="L93" s="228">
        <f t="shared" si="190"/>
        <v>0</v>
      </c>
      <c r="M93" s="355">
        <f t="shared" si="191"/>
        <v>0</v>
      </c>
      <c r="N93" s="229"/>
      <c r="O93" s="229"/>
      <c r="P93" s="355">
        <f t="shared" si="192"/>
        <v>0</v>
      </c>
      <c r="Q93" s="229"/>
      <c r="R93" s="229"/>
      <c r="S93" s="355">
        <f t="shared" si="193"/>
        <v>0</v>
      </c>
      <c r="T93" s="229"/>
      <c r="U93" s="229"/>
      <c r="V93" s="355">
        <f t="shared" si="194"/>
        <v>0</v>
      </c>
      <c r="W93" s="229"/>
      <c r="X93" s="229"/>
      <c r="Y93" s="355">
        <f t="shared" si="195"/>
        <v>0</v>
      </c>
      <c r="Z93" s="229"/>
      <c r="AA93" s="229"/>
      <c r="AB93" s="228">
        <f t="shared" si="196"/>
        <v>0</v>
      </c>
      <c r="AC93" s="355">
        <f t="shared" si="197"/>
        <v>0</v>
      </c>
      <c r="AD93" s="229"/>
      <c r="AE93" s="229"/>
      <c r="AF93" s="228">
        <f t="shared" si="198"/>
        <v>0</v>
      </c>
      <c r="AG93" s="355">
        <f t="shared" si="199"/>
        <v>0</v>
      </c>
      <c r="AH93" s="229"/>
      <c r="AI93" s="229"/>
      <c r="AJ93" s="355">
        <f t="shared" si="200"/>
        <v>0</v>
      </c>
      <c r="AK93" s="229"/>
      <c r="AL93" s="229"/>
      <c r="AM93" s="355">
        <f t="shared" si="201"/>
        <v>0</v>
      </c>
      <c r="AN93" s="229"/>
      <c r="AO93" s="229"/>
      <c r="AP93" s="228">
        <f t="shared" si="176"/>
        <v>0</v>
      </c>
      <c r="AQ93" s="355">
        <f t="shared" si="202"/>
        <v>0</v>
      </c>
      <c r="AR93" s="229"/>
      <c r="AS93" s="229"/>
      <c r="AT93" s="228">
        <f t="shared" si="203"/>
        <v>24000</v>
      </c>
      <c r="AU93" s="355">
        <f t="shared" si="204"/>
        <v>24000</v>
      </c>
      <c r="AV93" s="229">
        <v>24000</v>
      </c>
      <c r="AW93" s="229"/>
    </row>
    <row r="94" spans="1:49" ht="13.8" outlineLevel="2">
      <c r="A94" s="170"/>
      <c r="B94" s="25"/>
      <c r="F94" s="27" t="s">
        <v>424</v>
      </c>
      <c r="G94" s="47" t="s">
        <v>72</v>
      </c>
      <c r="H94" s="226">
        <f t="shared" si="172"/>
        <v>288000</v>
      </c>
      <c r="I94" s="353">
        <f t="shared" si="189"/>
        <v>0</v>
      </c>
      <c r="J94" s="231">
        <f>SUM(J95)</f>
        <v>0</v>
      </c>
      <c r="K94" s="231">
        <f>SUM(K95)</f>
        <v>0</v>
      </c>
      <c r="L94" s="228">
        <f t="shared" si="190"/>
        <v>0</v>
      </c>
      <c r="M94" s="355">
        <f t="shared" si="191"/>
        <v>0</v>
      </c>
      <c r="N94" s="360">
        <f>SUM(N95)</f>
        <v>0</v>
      </c>
      <c r="O94" s="360">
        <f>SUM(O95)</f>
        <v>0</v>
      </c>
      <c r="P94" s="355">
        <f t="shared" si="192"/>
        <v>0</v>
      </c>
      <c r="Q94" s="360">
        <f t="shared" ref="Q94:R94" si="263">SUM(Q95)</f>
        <v>0</v>
      </c>
      <c r="R94" s="360">
        <f t="shared" si="263"/>
        <v>0</v>
      </c>
      <c r="S94" s="355">
        <f t="shared" si="193"/>
        <v>0</v>
      </c>
      <c r="T94" s="360">
        <f t="shared" ref="T94:U94" si="264">SUM(T95)</f>
        <v>0</v>
      </c>
      <c r="U94" s="360">
        <f t="shared" si="264"/>
        <v>0</v>
      </c>
      <c r="V94" s="355">
        <f t="shared" si="194"/>
        <v>0</v>
      </c>
      <c r="W94" s="360">
        <f t="shared" ref="W94:X94" si="265">SUM(W95)</f>
        <v>0</v>
      </c>
      <c r="X94" s="360">
        <f t="shared" si="265"/>
        <v>0</v>
      </c>
      <c r="Y94" s="355">
        <f t="shared" si="195"/>
        <v>0</v>
      </c>
      <c r="Z94" s="360">
        <f t="shared" ref="Z94" si="266">SUM(Z95)</f>
        <v>0</v>
      </c>
      <c r="AA94" s="360">
        <f t="shared" ref="AA94" si="267">SUM(AA95)</f>
        <v>0</v>
      </c>
      <c r="AB94" s="228">
        <f t="shared" si="196"/>
        <v>0</v>
      </c>
      <c r="AC94" s="355">
        <f t="shared" si="197"/>
        <v>0</v>
      </c>
      <c r="AD94" s="360">
        <f t="shared" ref="AD94:AE94" si="268">SUM(AD95)</f>
        <v>0</v>
      </c>
      <c r="AE94" s="360">
        <f t="shared" si="268"/>
        <v>0</v>
      </c>
      <c r="AF94" s="228">
        <f t="shared" si="198"/>
        <v>0</v>
      </c>
      <c r="AG94" s="355">
        <f t="shared" si="199"/>
        <v>0</v>
      </c>
      <c r="AH94" s="360">
        <f t="shared" ref="AH94:AI94" si="269">SUM(AH95)</f>
        <v>0</v>
      </c>
      <c r="AI94" s="360">
        <f t="shared" si="269"/>
        <v>0</v>
      </c>
      <c r="AJ94" s="355">
        <f t="shared" si="200"/>
        <v>0</v>
      </c>
      <c r="AK94" s="360">
        <f t="shared" ref="AK94:AL94" si="270">SUM(AK95)</f>
        <v>0</v>
      </c>
      <c r="AL94" s="360">
        <f t="shared" si="270"/>
        <v>0</v>
      </c>
      <c r="AM94" s="355">
        <f t="shared" si="201"/>
        <v>0</v>
      </c>
      <c r="AN94" s="360">
        <f t="shared" ref="AN94:AO94" si="271">SUM(AN95)</f>
        <v>0</v>
      </c>
      <c r="AO94" s="360">
        <f t="shared" si="271"/>
        <v>0</v>
      </c>
      <c r="AP94" s="228">
        <f t="shared" si="176"/>
        <v>0</v>
      </c>
      <c r="AQ94" s="355">
        <f t="shared" si="202"/>
        <v>0</v>
      </c>
      <c r="AR94" s="360">
        <f t="shared" ref="AR94" si="272">SUM(AR95)</f>
        <v>0</v>
      </c>
      <c r="AS94" s="360">
        <f t="shared" ref="AS94" si="273">SUM(AS95)</f>
        <v>0</v>
      </c>
      <c r="AT94" s="228">
        <f t="shared" si="203"/>
        <v>288000</v>
      </c>
      <c r="AU94" s="355">
        <f t="shared" si="204"/>
        <v>288000</v>
      </c>
      <c r="AV94" s="360">
        <f t="shared" ref="AV94" si="274">SUM(AV95)</f>
        <v>288000</v>
      </c>
      <c r="AW94" s="360">
        <f t="shared" ref="AW94" si="275">SUM(AW95)</f>
        <v>0</v>
      </c>
    </row>
    <row r="95" spans="1:49" ht="13.8" outlineLevel="3">
      <c r="A95" s="170"/>
      <c r="B95" s="25"/>
      <c r="D95" s="24"/>
      <c r="E95" s="171"/>
      <c r="F95" s="178" t="s">
        <v>705</v>
      </c>
      <c r="G95" s="43" t="s">
        <v>747</v>
      </c>
      <c r="H95" s="226">
        <f t="shared" si="172"/>
        <v>288000</v>
      </c>
      <c r="I95" s="353">
        <f t="shared" si="189"/>
        <v>0</v>
      </c>
      <c r="J95" s="229"/>
      <c r="K95" s="229"/>
      <c r="L95" s="228">
        <f t="shared" si="190"/>
        <v>0</v>
      </c>
      <c r="M95" s="355">
        <f t="shared" si="191"/>
        <v>0</v>
      </c>
      <c r="N95" s="229"/>
      <c r="O95" s="229"/>
      <c r="P95" s="355">
        <f t="shared" si="192"/>
        <v>0</v>
      </c>
      <c r="Q95" s="229"/>
      <c r="R95" s="229"/>
      <c r="S95" s="355">
        <f t="shared" si="193"/>
        <v>0</v>
      </c>
      <c r="T95" s="229"/>
      <c r="U95" s="229"/>
      <c r="V95" s="355">
        <f t="shared" si="194"/>
        <v>0</v>
      </c>
      <c r="W95" s="229"/>
      <c r="X95" s="229"/>
      <c r="Y95" s="355">
        <f t="shared" si="195"/>
        <v>0</v>
      </c>
      <c r="Z95" s="229"/>
      <c r="AA95" s="229"/>
      <c r="AB95" s="228">
        <f t="shared" si="196"/>
        <v>0</v>
      </c>
      <c r="AC95" s="355">
        <f t="shared" si="197"/>
        <v>0</v>
      </c>
      <c r="AD95" s="229"/>
      <c r="AE95" s="229"/>
      <c r="AF95" s="228">
        <f t="shared" si="198"/>
        <v>0</v>
      </c>
      <c r="AG95" s="355">
        <f t="shared" si="199"/>
        <v>0</v>
      </c>
      <c r="AH95" s="229"/>
      <c r="AI95" s="229"/>
      <c r="AJ95" s="355">
        <f t="shared" si="200"/>
        <v>0</v>
      </c>
      <c r="AK95" s="229"/>
      <c r="AL95" s="229"/>
      <c r="AM95" s="355">
        <f t="shared" si="201"/>
        <v>0</v>
      </c>
      <c r="AN95" s="229"/>
      <c r="AO95" s="229"/>
      <c r="AP95" s="228">
        <f t="shared" si="176"/>
        <v>0</v>
      </c>
      <c r="AQ95" s="355">
        <f t="shared" si="202"/>
        <v>0</v>
      </c>
      <c r="AR95" s="229"/>
      <c r="AS95" s="229"/>
      <c r="AT95" s="228">
        <f t="shared" si="203"/>
        <v>288000</v>
      </c>
      <c r="AU95" s="355">
        <f t="shared" si="204"/>
        <v>288000</v>
      </c>
      <c r="AV95" s="229">
        <v>288000</v>
      </c>
      <c r="AW95" s="229"/>
    </row>
    <row r="96" spans="1:49" ht="13.8" outlineLevel="1">
      <c r="A96" s="170"/>
      <c r="B96" s="25"/>
      <c r="D96" s="23" t="s">
        <v>425</v>
      </c>
      <c r="E96" s="82" t="s">
        <v>6</v>
      </c>
      <c r="F96" s="48"/>
      <c r="G96" s="172"/>
      <c r="H96" s="226">
        <f t="shared" si="172"/>
        <v>104013000</v>
      </c>
      <c r="I96" s="353">
        <f t="shared" si="189"/>
        <v>0</v>
      </c>
      <c r="J96" s="231">
        <f>SUM(J97)</f>
        <v>0</v>
      </c>
      <c r="K96" s="231">
        <f>SUM(K97)</f>
        <v>0</v>
      </c>
      <c r="L96" s="228">
        <f t="shared" si="190"/>
        <v>0</v>
      </c>
      <c r="M96" s="355">
        <f t="shared" si="191"/>
        <v>0</v>
      </c>
      <c r="N96" s="360">
        <f>SUM(N97)</f>
        <v>0</v>
      </c>
      <c r="O96" s="360">
        <f>SUM(O97)</f>
        <v>0</v>
      </c>
      <c r="P96" s="355">
        <f t="shared" si="192"/>
        <v>0</v>
      </c>
      <c r="Q96" s="360">
        <f t="shared" ref="Q96:R96" si="276">SUM(Q97)</f>
        <v>0</v>
      </c>
      <c r="R96" s="360">
        <f t="shared" si="276"/>
        <v>0</v>
      </c>
      <c r="S96" s="355">
        <f t="shared" si="193"/>
        <v>0</v>
      </c>
      <c r="T96" s="360">
        <f t="shared" ref="T96:U96" si="277">SUM(T97)</f>
        <v>0</v>
      </c>
      <c r="U96" s="360">
        <f t="shared" si="277"/>
        <v>0</v>
      </c>
      <c r="V96" s="355">
        <f t="shared" si="194"/>
        <v>0</v>
      </c>
      <c r="W96" s="360">
        <f t="shared" ref="W96:X96" si="278">SUM(W97)</f>
        <v>0</v>
      </c>
      <c r="X96" s="360">
        <f t="shared" si="278"/>
        <v>0</v>
      </c>
      <c r="Y96" s="355">
        <f t="shared" si="195"/>
        <v>0</v>
      </c>
      <c r="Z96" s="360">
        <f t="shared" ref="Z96" si="279">SUM(Z97)</f>
        <v>0</v>
      </c>
      <c r="AA96" s="360">
        <f t="shared" ref="AA96" si="280">SUM(AA97)</f>
        <v>0</v>
      </c>
      <c r="AB96" s="228">
        <f t="shared" si="196"/>
        <v>0</v>
      </c>
      <c r="AC96" s="355">
        <f t="shared" si="197"/>
        <v>0</v>
      </c>
      <c r="AD96" s="360">
        <f t="shared" ref="AD96:AE96" si="281">SUM(AD97)</f>
        <v>0</v>
      </c>
      <c r="AE96" s="360">
        <f t="shared" si="281"/>
        <v>0</v>
      </c>
      <c r="AF96" s="228">
        <f t="shared" si="198"/>
        <v>104013000</v>
      </c>
      <c r="AG96" s="355">
        <f t="shared" si="199"/>
        <v>47764000</v>
      </c>
      <c r="AH96" s="360">
        <f t="shared" ref="AH96:AI96" si="282">SUM(AH97)</f>
        <v>47764000</v>
      </c>
      <c r="AI96" s="360">
        <f t="shared" si="282"/>
        <v>0</v>
      </c>
      <c r="AJ96" s="355">
        <f t="shared" si="200"/>
        <v>23519000</v>
      </c>
      <c r="AK96" s="360">
        <f t="shared" ref="AK96:AL96" si="283">SUM(AK97)</f>
        <v>23519000</v>
      </c>
      <c r="AL96" s="360">
        <f t="shared" si="283"/>
        <v>0</v>
      </c>
      <c r="AM96" s="355">
        <f t="shared" si="201"/>
        <v>32730000</v>
      </c>
      <c r="AN96" s="360">
        <f t="shared" ref="AN96:AO96" si="284">SUM(AN97)</f>
        <v>32730000</v>
      </c>
      <c r="AO96" s="360">
        <f t="shared" si="284"/>
        <v>0</v>
      </c>
      <c r="AP96" s="228">
        <f t="shared" si="176"/>
        <v>0</v>
      </c>
      <c r="AQ96" s="355">
        <f t="shared" si="202"/>
        <v>0</v>
      </c>
      <c r="AR96" s="360">
        <f t="shared" ref="AR96" si="285">SUM(AR97)</f>
        <v>0</v>
      </c>
      <c r="AS96" s="360">
        <f t="shared" ref="AS96" si="286">SUM(AS97)</f>
        <v>0</v>
      </c>
      <c r="AT96" s="228">
        <f t="shared" si="203"/>
        <v>0</v>
      </c>
      <c r="AU96" s="355">
        <f t="shared" si="204"/>
        <v>0</v>
      </c>
      <c r="AV96" s="360">
        <f t="shared" ref="AV96:AW96" si="287">SUM(AV97)</f>
        <v>0</v>
      </c>
      <c r="AW96" s="360">
        <f t="shared" si="287"/>
        <v>0</v>
      </c>
    </row>
    <row r="97" spans="1:49" ht="13.8" outlineLevel="2">
      <c r="A97" s="170"/>
      <c r="B97" s="25"/>
      <c r="D97" s="24"/>
      <c r="E97" s="171"/>
      <c r="F97" s="27" t="s">
        <v>426</v>
      </c>
      <c r="G97" s="47" t="s">
        <v>73</v>
      </c>
      <c r="H97" s="226">
        <f t="shared" si="172"/>
        <v>104013000</v>
      </c>
      <c r="I97" s="353">
        <f t="shared" si="189"/>
        <v>0</v>
      </c>
      <c r="J97" s="231">
        <f>SUM(J98:J99)</f>
        <v>0</v>
      </c>
      <c r="K97" s="231">
        <f>SUM(K98:K99)</f>
        <v>0</v>
      </c>
      <c r="L97" s="228">
        <f t="shared" si="190"/>
        <v>0</v>
      </c>
      <c r="M97" s="355">
        <f t="shared" si="191"/>
        <v>0</v>
      </c>
      <c r="N97" s="360">
        <f>SUM(N98:N99)</f>
        <v>0</v>
      </c>
      <c r="O97" s="360">
        <f>SUM(O98:O99)</f>
        <v>0</v>
      </c>
      <c r="P97" s="355">
        <f t="shared" si="192"/>
        <v>0</v>
      </c>
      <c r="Q97" s="360">
        <f t="shared" ref="Q97:R97" si="288">SUM(Q98:Q99)</f>
        <v>0</v>
      </c>
      <c r="R97" s="360">
        <f t="shared" si="288"/>
        <v>0</v>
      </c>
      <c r="S97" s="355">
        <f t="shared" si="193"/>
        <v>0</v>
      </c>
      <c r="T97" s="360">
        <f t="shared" ref="T97:U97" si="289">SUM(T98:T99)</f>
        <v>0</v>
      </c>
      <c r="U97" s="360">
        <f t="shared" si="289"/>
        <v>0</v>
      </c>
      <c r="V97" s="355">
        <f t="shared" si="194"/>
        <v>0</v>
      </c>
      <c r="W97" s="360">
        <f t="shared" ref="W97:X97" si="290">SUM(W98:W99)</f>
        <v>0</v>
      </c>
      <c r="X97" s="360">
        <f t="shared" si="290"/>
        <v>0</v>
      </c>
      <c r="Y97" s="355">
        <f t="shared" si="195"/>
        <v>0</v>
      </c>
      <c r="Z97" s="360">
        <f t="shared" ref="Z97" si="291">SUM(Z98:Z99)</f>
        <v>0</v>
      </c>
      <c r="AA97" s="360">
        <f t="shared" ref="AA97" si="292">SUM(AA98:AA99)</f>
        <v>0</v>
      </c>
      <c r="AB97" s="228">
        <f t="shared" si="196"/>
        <v>0</v>
      </c>
      <c r="AC97" s="355">
        <f t="shared" si="197"/>
        <v>0</v>
      </c>
      <c r="AD97" s="360">
        <f t="shared" ref="AD97:AE97" si="293">SUM(AD98:AD99)</f>
        <v>0</v>
      </c>
      <c r="AE97" s="360">
        <f t="shared" si="293"/>
        <v>0</v>
      </c>
      <c r="AF97" s="228">
        <f t="shared" si="198"/>
        <v>104013000</v>
      </c>
      <c r="AG97" s="355">
        <f t="shared" si="199"/>
        <v>47764000</v>
      </c>
      <c r="AH97" s="360">
        <f t="shared" ref="AH97:AI97" si="294">SUM(AH98:AH99)</f>
        <v>47764000</v>
      </c>
      <c r="AI97" s="360">
        <f t="shared" si="294"/>
        <v>0</v>
      </c>
      <c r="AJ97" s="355">
        <f t="shared" si="200"/>
        <v>23519000</v>
      </c>
      <c r="AK97" s="360">
        <f t="shared" ref="AK97:AL97" si="295">SUM(AK98:AK99)</f>
        <v>23519000</v>
      </c>
      <c r="AL97" s="360">
        <f t="shared" si="295"/>
        <v>0</v>
      </c>
      <c r="AM97" s="355">
        <f t="shared" si="201"/>
        <v>32730000</v>
      </c>
      <c r="AN97" s="360">
        <f t="shared" ref="AN97:AO97" si="296">SUM(AN98:AN99)</f>
        <v>32730000</v>
      </c>
      <c r="AO97" s="360">
        <f t="shared" si="296"/>
        <v>0</v>
      </c>
      <c r="AP97" s="228">
        <f t="shared" si="176"/>
        <v>0</v>
      </c>
      <c r="AQ97" s="355">
        <f t="shared" si="202"/>
        <v>0</v>
      </c>
      <c r="AR97" s="360">
        <f t="shared" ref="AR97" si="297">SUM(AR98:AR99)</f>
        <v>0</v>
      </c>
      <c r="AS97" s="360">
        <f t="shared" ref="AS97" si="298">SUM(AS98:AS99)</f>
        <v>0</v>
      </c>
      <c r="AT97" s="228">
        <f t="shared" si="203"/>
        <v>0</v>
      </c>
      <c r="AU97" s="355">
        <f t="shared" si="204"/>
        <v>0</v>
      </c>
      <c r="AV97" s="360">
        <f t="shared" ref="AV97:AW97" si="299">SUM(AV98:AV99)</f>
        <v>0</v>
      </c>
      <c r="AW97" s="360">
        <f t="shared" si="299"/>
        <v>0</v>
      </c>
    </row>
    <row r="98" spans="1:49" ht="13.8" outlineLevel="3">
      <c r="A98" s="170"/>
      <c r="B98" s="25"/>
      <c r="D98" s="24"/>
      <c r="E98" s="171"/>
      <c r="F98" s="178" t="s">
        <v>705</v>
      </c>
      <c r="G98" s="43" t="s">
        <v>736</v>
      </c>
      <c r="H98" s="226">
        <f t="shared" si="172"/>
        <v>104013000</v>
      </c>
      <c r="I98" s="353">
        <f t="shared" si="189"/>
        <v>0</v>
      </c>
      <c r="J98" s="229"/>
      <c r="K98" s="229"/>
      <c r="L98" s="228">
        <f t="shared" si="190"/>
        <v>0</v>
      </c>
      <c r="M98" s="355">
        <f t="shared" si="191"/>
        <v>0</v>
      </c>
      <c r="N98" s="229"/>
      <c r="O98" s="229"/>
      <c r="P98" s="355">
        <f t="shared" si="192"/>
        <v>0</v>
      </c>
      <c r="Q98" s="229"/>
      <c r="R98" s="229"/>
      <c r="S98" s="355">
        <f t="shared" si="193"/>
        <v>0</v>
      </c>
      <c r="T98" s="229"/>
      <c r="U98" s="229"/>
      <c r="V98" s="355">
        <f t="shared" si="194"/>
        <v>0</v>
      </c>
      <c r="W98" s="229"/>
      <c r="X98" s="229"/>
      <c r="Y98" s="355">
        <f t="shared" si="195"/>
        <v>0</v>
      </c>
      <c r="Z98" s="229"/>
      <c r="AA98" s="229"/>
      <c r="AB98" s="228">
        <f t="shared" si="196"/>
        <v>0</v>
      </c>
      <c r="AC98" s="355">
        <f t="shared" si="197"/>
        <v>0</v>
      </c>
      <c r="AD98" s="229"/>
      <c r="AE98" s="229"/>
      <c r="AF98" s="228">
        <f t="shared" si="198"/>
        <v>104013000</v>
      </c>
      <c r="AG98" s="355">
        <f t="shared" si="199"/>
        <v>47764000</v>
      </c>
      <c r="AH98" s="229">
        <v>47764000</v>
      </c>
      <c r="AI98" s="229"/>
      <c r="AJ98" s="355">
        <f t="shared" si="200"/>
        <v>23519000</v>
      </c>
      <c r="AK98" s="229">
        <v>23519000</v>
      </c>
      <c r="AL98" s="229"/>
      <c r="AM98" s="355">
        <f t="shared" si="201"/>
        <v>32730000</v>
      </c>
      <c r="AN98" s="229">
        <v>32730000</v>
      </c>
      <c r="AO98" s="229"/>
      <c r="AP98" s="228">
        <f t="shared" si="176"/>
        <v>0</v>
      </c>
      <c r="AQ98" s="355">
        <f t="shared" si="202"/>
        <v>0</v>
      </c>
      <c r="AR98" s="229"/>
      <c r="AS98" s="229"/>
      <c r="AT98" s="228">
        <f t="shared" si="203"/>
        <v>0</v>
      </c>
      <c r="AU98" s="355">
        <f t="shared" si="204"/>
        <v>0</v>
      </c>
      <c r="AV98" s="229"/>
      <c r="AW98" s="229"/>
    </row>
    <row r="99" spans="1:49" ht="13.8" outlineLevel="3">
      <c r="A99" s="170"/>
      <c r="B99" s="25"/>
      <c r="D99" s="24"/>
      <c r="E99" s="171"/>
      <c r="F99" s="178" t="s">
        <v>708</v>
      </c>
      <c r="G99" s="43" t="s">
        <v>712</v>
      </c>
      <c r="H99" s="226">
        <f t="shared" si="172"/>
        <v>0</v>
      </c>
      <c r="I99" s="353">
        <f t="shared" si="189"/>
        <v>0</v>
      </c>
      <c r="J99" s="229"/>
      <c r="K99" s="229"/>
      <c r="L99" s="228">
        <f t="shared" si="190"/>
        <v>0</v>
      </c>
      <c r="M99" s="355">
        <f t="shared" si="191"/>
        <v>0</v>
      </c>
      <c r="N99" s="229"/>
      <c r="O99" s="229"/>
      <c r="P99" s="355">
        <f t="shared" si="192"/>
        <v>0</v>
      </c>
      <c r="Q99" s="229"/>
      <c r="R99" s="229"/>
      <c r="S99" s="355">
        <f t="shared" si="193"/>
        <v>0</v>
      </c>
      <c r="T99" s="229"/>
      <c r="U99" s="229"/>
      <c r="V99" s="355">
        <f t="shared" si="194"/>
        <v>0</v>
      </c>
      <c r="W99" s="229"/>
      <c r="X99" s="229"/>
      <c r="Y99" s="355">
        <f t="shared" si="195"/>
        <v>0</v>
      </c>
      <c r="Z99" s="229"/>
      <c r="AA99" s="229"/>
      <c r="AB99" s="228">
        <f t="shared" si="196"/>
        <v>0</v>
      </c>
      <c r="AC99" s="355">
        <f t="shared" si="197"/>
        <v>0</v>
      </c>
      <c r="AD99" s="229"/>
      <c r="AE99" s="229"/>
      <c r="AF99" s="228">
        <f t="shared" si="198"/>
        <v>0</v>
      </c>
      <c r="AG99" s="355">
        <f t="shared" si="199"/>
        <v>0</v>
      </c>
      <c r="AH99" s="229"/>
      <c r="AI99" s="229"/>
      <c r="AJ99" s="355">
        <f t="shared" si="200"/>
        <v>0</v>
      </c>
      <c r="AK99" s="229"/>
      <c r="AL99" s="229"/>
      <c r="AM99" s="355">
        <f t="shared" si="201"/>
        <v>0</v>
      </c>
      <c r="AN99" s="229"/>
      <c r="AO99" s="229"/>
      <c r="AP99" s="228">
        <f t="shared" si="176"/>
        <v>0</v>
      </c>
      <c r="AQ99" s="355">
        <f t="shared" si="202"/>
        <v>0</v>
      </c>
      <c r="AR99" s="229"/>
      <c r="AS99" s="229"/>
      <c r="AT99" s="228">
        <f t="shared" si="203"/>
        <v>0</v>
      </c>
      <c r="AU99" s="355">
        <f t="shared" si="204"/>
        <v>0</v>
      </c>
      <c r="AV99" s="229"/>
      <c r="AW99" s="229"/>
    </row>
    <row r="100" spans="1:49" ht="13.8" outlineLevel="1">
      <c r="A100" s="170"/>
      <c r="B100" s="25"/>
      <c r="D100" s="23" t="s">
        <v>427</v>
      </c>
      <c r="E100" s="82" t="s">
        <v>353</v>
      </c>
      <c r="F100" s="48"/>
      <c r="G100" s="172"/>
      <c r="H100" s="226">
        <f t="shared" si="172"/>
        <v>10021000</v>
      </c>
      <c r="I100" s="353">
        <f t="shared" si="189"/>
        <v>0</v>
      </c>
      <c r="J100" s="231">
        <f>SUM(J101,J104,J107)</f>
        <v>0</v>
      </c>
      <c r="K100" s="231">
        <f>SUM(K101,K104,K107)</f>
        <v>0</v>
      </c>
      <c r="L100" s="228">
        <f t="shared" si="190"/>
        <v>8373000</v>
      </c>
      <c r="M100" s="355">
        <f t="shared" si="191"/>
        <v>951000</v>
      </c>
      <c r="N100" s="360">
        <f>SUM(N101,N104,N107)</f>
        <v>948000</v>
      </c>
      <c r="O100" s="360">
        <f>SUM(O101,O104,O107)</f>
        <v>3000</v>
      </c>
      <c r="P100" s="355">
        <f t="shared" si="192"/>
        <v>1710000</v>
      </c>
      <c r="Q100" s="360">
        <f t="shared" ref="Q100:R100" si="300">SUM(Q101,Q104,Q107)</f>
        <v>1686000</v>
      </c>
      <c r="R100" s="360">
        <f t="shared" si="300"/>
        <v>24000</v>
      </c>
      <c r="S100" s="355">
        <f t="shared" si="193"/>
        <v>2970000</v>
      </c>
      <c r="T100" s="360">
        <f t="shared" ref="T100:U100" si="301">SUM(T101,T104,T107)</f>
        <v>2922000</v>
      </c>
      <c r="U100" s="360">
        <f t="shared" si="301"/>
        <v>48000</v>
      </c>
      <c r="V100" s="355">
        <f t="shared" si="194"/>
        <v>1305000</v>
      </c>
      <c r="W100" s="360">
        <f t="shared" ref="W100:X100" si="302">SUM(W101,W104,W107)</f>
        <v>1206000</v>
      </c>
      <c r="X100" s="360">
        <f t="shared" si="302"/>
        <v>99000</v>
      </c>
      <c r="Y100" s="355">
        <f t="shared" si="195"/>
        <v>1437000</v>
      </c>
      <c r="Z100" s="360">
        <f t="shared" ref="Z100" si="303">SUM(Z101,Z104,Z107)</f>
        <v>1389000</v>
      </c>
      <c r="AA100" s="360">
        <f t="shared" ref="AA100" si="304">SUM(AA101,AA104,AA107)</f>
        <v>48000</v>
      </c>
      <c r="AB100" s="228">
        <f t="shared" si="196"/>
        <v>0</v>
      </c>
      <c r="AC100" s="355">
        <f t="shared" si="197"/>
        <v>0</v>
      </c>
      <c r="AD100" s="360">
        <f t="shared" ref="AD100:AE100" si="305">SUM(AD101,AD104,AD107)</f>
        <v>0</v>
      </c>
      <c r="AE100" s="360">
        <f t="shared" si="305"/>
        <v>0</v>
      </c>
      <c r="AF100" s="228">
        <f t="shared" si="198"/>
        <v>0</v>
      </c>
      <c r="AG100" s="355">
        <f t="shared" si="199"/>
        <v>0</v>
      </c>
      <c r="AH100" s="360">
        <f t="shared" ref="AH100" si="306">SUM(AH101,AH104,AH107)</f>
        <v>0</v>
      </c>
      <c r="AI100" s="360">
        <f t="shared" ref="AI100" si="307">SUM(AI101,AI104,AI107)</f>
        <v>0</v>
      </c>
      <c r="AJ100" s="355">
        <f t="shared" si="200"/>
        <v>0</v>
      </c>
      <c r="AK100" s="360">
        <f t="shared" ref="AK100" si="308">SUM(AK101,AK104,AK107)</f>
        <v>0</v>
      </c>
      <c r="AL100" s="360">
        <f t="shared" ref="AL100" si="309">SUM(AL101,AL104,AL107)</f>
        <v>0</v>
      </c>
      <c r="AM100" s="355">
        <f t="shared" si="201"/>
        <v>0</v>
      </c>
      <c r="AN100" s="360">
        <f t="shared" ref="AN100:AO100" si="310">SUM(AN101,AN104,AN107)</f>
        <v>0</v>
      </c>
      <c r="AO100" s="360">
        <f t="shared" si="310"/>
        <v>0</v>
      </c>
      <c r="AP100" s="228">
        <f t="shared" si="176"/>
        <v>1648000</v>
      </c>
      <c r="AQ100" s="355">
        <f t="shared" si="202"/>
        <v>1648000</v>
      </c>
      <c r="AR100" s="360">
        <f t="shared" ref="AR100:AS100" si="311">SUM(AR101,AR104,AR107)</f>
        <v>1648000</v>
      </c>
      <c r="AS100" s="360">
        <f t="shared" si="311"/>
        <v>0</v>
      </c>
      <c r="AT100" s="228">
        <f t="shared" si="203"/>
        <v>0</v>
      </c>
      <c r="AU100" s="355">
        <f t="shared" si="204"/>
        <v>0</v>
      </c>
      <c r="AV100" s="360">
        <f t="shared" ref="AV100:AW100" si="312">SUM(AV101,AV104,AV107)</f>
        <v>0</v>
      </c>
      <c r="AW100" s="360">
        <f t="shared" si="312"/>
        <v>0</v>
      </c>
    </row>
    <row r="101" spans="1:49" ht="13.8" outlineLevel="2">
      <c r="A101" s="170"/>
      <c r="B101" s="25"/>
      <c r="D101" s="24"/>
      <c r="E101" s="171"/>
      <c r="F101" s="27" t="s">
        <v>428</v>
      </c>
      <c r="G101" s="47" t="s">
        <v>429</v>
      </c>
      <c r="H101" s="226">
        <f t="shared" si="172"/>
        <v>8953000</v>
      </c>
      <c r="I101" s="353">
        <f t="shared" si="189"/>
        <v>0</v>
      </c>
      <c r="J101" s="231">
        <f>SUM(J102:J103)</f>
        <v>0</v>
      </c>
      <c r="K101" s="231">
        <f>SUM(K102:K103)</f>
        <v>0</v>
      </c>
      <c r="L101" s="228">
        <f t="shared" si="190"/>
        <v>7470000</v>
      </c>
      <c r="M101" s="355">
        <f t="shared" si="191"/>
        <v>852000</v>
      </c>
      <c r="N101" s="360">
        <f>SUM(N102:N103)</f>
        <v>852000</v>
      </c>
      <c r="O101" s="360">
        <f>SUM(O102:O103)</f>
        <v>0</v>
      </c>
      <c r="P101" s="355">
        <f t="shared" si="192"/>
        <v>1518000</v>
      </c>
      <c r="Q101" s="360">
        <f t="shared" ref="Q101:R101" si="313">SUM(Q102:Q103)</f>
        <v>1518000</v>
      </c>
      <c r="R101" s="360">
        <f t="shared" si="313"/>
        <v>0</v>
      </c>
      <c r="S101" s="355">
        <f t="shared" si="193"/>
        <v>2646000</v>
      </c>
      <c r="T101" s="360">
        <f t="shared" ref="T101:U101" si="314">SUM(T102:T103)</f>
        <v>2646000</v>
      </c>
      <c r="U101" s="360">
        <f t="shared" si="314"/>
        <v>0</v>
      </c>
      <c r="V101" s="355">
        <f t="shared" si="194"/>
        <v>1170000</v>
      </c>
      <c r="W101" s="360">
        <f t="shared" ref="W101:X101" si="315">SUM(W102:W103)</f>
        <v>1170000</v>
      </c>
      <c r="X101" s="360">
        <f t="shared" si="315"/>
        <v>0</v>
      </c>
      <c r="Y101" s="355">
        <f t="shared" si="195"/>
        <v>1284000</v>
      </c>
      <c r="Z101" s="360">
        <f t="shared" ref="Z101" si="316">SUM(Z102:Z103)</f>
        <v>1284000</v>
      </c>
      <c r="AA101" s="360">
        <f t="shared" ref="AA101" si="317">SUM(AA102:AA103)</f>
        <v>0</v>
      </c>
      <c r="AB101" s="228">
        <f t="shared" si="196"/>
        <v>0</v>
      </c>
      <c r="AC101" s="355">
        <f t="shared" si="197"/>
        <v>0</v>
      </c>
      <c r="AD101" s="360">
        <f t="shared" ref="AD101:AE101" si="318">SUM(AD102:AD103)</f>
        <v>0</v>
      </c>
      <c r="AE101" s="360">
        <f t="shared" si="318"/>
        <v>0</v>
      </c>
      <c r="AF101" s="228">
        <f t="shared" si="198"/>
        <v>0</v>
      </c>
      <c r="AG101" s="355">
        <f t="shared" si="199"/>
        <v>0</v>
      </c>
      <c r="AH101" s="360">
        <f t="shared" ref="AH101" si="319">SUM(AH102:AH103)</f>
        <v>0</v>
      </c>
      <c r="AI101" s="360">
        <f t="shared" ref="AI101" si="320">SUM(AI102:AI103)</f>
        <v>0</v>
      </c>
      <c r="AJ101" s="355">
        <f t="shared" si="200"/>
        <v>0</v>
      </c>
      <c r="AK101" s="360">
        <f t="shared" ref="AK101" si="321">SUM(AK102:AK103)</f>
        <v>0</v>
      </c>
      <c r="AL101" s="360">
        <f t="shared" ref="AL101" si="322">SUM(AL102:AL103)</f>
        <v>0</v>
      </c>
      <c r="AM101" s="355">
        <f t="shared" si="201"/>
        <v>0</v>
      </c>
      <c r="AN101" s="360">
        <f t="shared" ref="AN101:AO101" si="323">SUM(AN102:AN103)</f>
        <v>0</v>
      </c>
      <c r="AO101" s="360">
        <f t="shared" si="323"/>
        <v>0</v>
      </c>
      <c r="AP101" s="228">
        <f t="shared" si="176"/>
        <v>1483000</v>
      </c>
      <c r="AQ101" s="355">
        <f t="shared" si="202"/>
        <v>1483000</v>
      </c>
      <c r="AR101" s="360">
        <f t="shared" ref="AR101:AS101" si="324">SUM(AR102:AR103)</f>
        <v>1483000</v>
      </c>
      <c r="AS101" s="360">
        <f t="shared" si="324"/>
        <v>0</v>
      </c>
      <c r="AT101" s="228">
        <f t="shared" si="203"/>
        <v>0</v>
      </c>
      <c r="AU101" s="355">
        <f t="shared" si="204"/>
        <v>0</v>
      </c>
      <c r="AV101" s="360">
        <f t="shared" ref="AV101:AW101" si="325">SUM(AV102:AV103)</f>
        <v>0</v>
      </c>
      <c r="AW101" s="360">
        <f t="shared" si="325"/>
        <v>0</v>
      </c>
    </row>
    <row r="102" spans="1:49" ht="13.8" outlineLevel="3">
      <c r="A102" s="170"/>
      <c r="B102" s="25"/>
      <c r="D102" s="24"/>
      <c r="E102" s="171"/>
      <c r="F102" s="178" t="s">
        <v>705</v>
      </c>
      <c r="G102" s="527" t="s">
        <v>748</v>
      </c>
      <c r="H102" s="226">
        <f t="shared" si="172"/>
        <v>5601000</v>
      </c>
      <c r="I102" s="353">
        <f t="shared" si="189"/>
        <v>0</v>
      </c>
      <c r="J102" s="229"/>
      <c r="K102" s="358"/>
      <c r="L102" s="228">
        <f t="shared" si="190"/>
        <v>5601000</v>
      </c>
      <c r="M102" s="355">
        <f t="shared" si="191"/>
        <v>264000</v>
      </c>
      <c r="N102" s="229">
        <v>264000</v>
      </c>
      <c r="O102" s="229"/>
      <c r="P102" s="355">
        <f t="shared" si="192"/>
        <v>1518000</v>
      </c>
      <c r="Q102" s="229">
        <v>1518000</v>
      </c>
      <c r="R102" s="229"/>
      <c r="S102" s="355">
        <f t="shared" si="193"/>
        <v>2532000</v>
      </c>
      <c r="T102" s="229">
        <v>2532000</v>
      </c>
      <c r="U102" s="229"/>
      <c r="V102" s="355">
        <f t="shared" si="194"/>
        <v>312000</v>
      </c>
      <c r="W102" s="229">
        <v>312000</v>
      </c>
      <c r="X102" s="229"/>
      <c r="Y102" s="355">
        <f t="shared" si="195"/>
        <v>975000</v>
      </c>
      <c r="Z102" s="229">
        <v>975000</v>
      </c>
      <c r="AA102" s="229"/>
      <c r="AB102" s="228">
        <f t="shared" si="196"/>
        <v>0</v>
      </c>
      <c r="AC102" s="355">
        <f t="shared" si="197"/>
        <v>0</v>
      </c>
      <c r="AD102" s="229"/>
      <c r="AE102" s="229"/>
      <c r="AF102" s="228">
        <f t="shared" si="198"/>
        <v>0</v>
      </c>
      <c r="AG102" s="355">
        <f t="shared" si="199"/>
        <v>0</v>
      </c>
      <c r="AH102" s="229"/>
      <c r="AI102" s="229"/>
      <c r="AJ102" s="355">
        <f t="shared" si="200"/>
        <v>0</v>
      </c>
      <c r="AK102" s="229"/>
      <c r="AL102" s="229"/>
      <c r="AM102" s="355">
        <f t="shared" si="201"/>
        <v>0</v>
      </c>
      <c r="AN102" s="229"/>
      <c r="AO102" s="229"/>
      <c r="AP102" s="228">
        <f t="shared" si="176"/>
        <v>0</v>
      </c>
      <c r="AQ102" s="355">
        <f t="shared" si="202"/>
        <v>0</v>
      </c>
      <c r="AR102" s="229"/>
      <c r="AS102" s="229"/>
      <c r="AT102" s="228">
        <f t="shared" si="203"/>
        <v>0</v>
      </c>
      <c r="AU102" s="355">
        <f t="shared" si="204"/>
        <v>0</v>
      </c>
      <c r="AV102" s="229"/>
      <c r="AW102" s="229"/>
    </row>
    <row r="103" spans="1:49" ht="13.8" outlineLevel="3">
      <c r="A103" s="170"/>
      <c r="B103" s="25"/>
      <c r="D103" s="24"/>
      <c r="E103" s="171"/>
      <c r="F103" s="178" t="s">
        <v>706</v>
      </c>
      <c r="G103" s="43" t="s">
        <v>893</v>
      </c>
      <c r="H103" s="226">
        <f t="shared" si="172"/>
        <v>3352000</v>
      </c>
      <c r="I103" s="353">
        <f t="shared" si="189"/>
        <v>0</v>
      </c>
      <c r="J103" s="229"/>
      <c r="K103" s="358"/>
      <c r="L103" s="228">
        <f t="shared" si="190"/>
        <v>1869000</v>
      </c>
      <c r="M103" s="355">
        <f t="shared" si="191"/>
        <v>588000</v>
      </c>
      <c r="N103" s="229">
        <v>588000</v>
      </c>
      <c r="O103" s="229"/>
      <c r="P103" s="355">
        <f t="shared" si="192"/>
        <v>0</v>
      </c>
      <c r="Q103" s="229"/>
      <c r="R103" s="229"/>
      <c r="S103" s="355">
        <f t="shared" si="193"/>
        <v>114000</v>
      </c>
      <c r="T103" s="229">
        <v>114000</v>
      </c>
      <c r="U103" s="229"/>
      <c r="V103" s="355">
        <f t="shared" si="194"/>
        <v>858000</v>
      </c>
      <c r="W103" s="229">
        <v>858000</v>
      </c>
      <c r="X103" s="229"/>
      <c r="Y103" s="355">
        <f t="shared" si="195"/>
        <v>309000</v>
      </c>
      <c r="Z103" s="229">
        <v>309000</v>
      </c>
      <c r="AA103" s="229"/>
      <c r="AB103" s="228">
        <f t="shared" si="196"/>
        <v>0</v>
      </c>
      <c r="AC103" s="355">
        <f t="shared" si="197"/>
        <v>0</v>
      </c>
      <c r="AD103" s="229"/>
      <c r="AE103" s="229"/>
      <c r="AF103" s="228">
        <f t="shared" si="198"/>
        <v>0</v>
      </c>
      <c r="AG103" s="355">
        <f t="shared" si="199"/>
        <v>0</v>
      </c>
      <c r="AH103" s="229"/>
      <c r="AI103" s="229"/>
      <c r="AJ103" s="355">
        <f t="shared" si="200"/>
        <v>0</v>
      </c>
      <c r="AK103" s="229"/>
      <c r="AL103" s="229"/>
      <c r="AM103" s="355">
        <f t="shared" si="201"/>
        <v>0</v>
      </c>
      <c r="AN103" s="229"/>
      <c r="AO103" s="229"/>
      <c r="AP103" s="228">
        <f t="shared" si="176"/>
        <v>1483000</v>
      </c>
      <c r="AQ103" s="355">
        <f t="shared" si="202"/>
        <v>1483000</v>
      </c>
      <c r="AR103" s="229">
        <v>1483000</v>
      </c>
      <c r="AS103" s="229"/>
      <c r="AT103" s="228">
        <f t="shared" si="203"/>
        <v>0</v>
      </c>
      <c r="AU103" s="355">
        <f t="shared" si="204"/>
        <v>0</v>
      </c>
      <c r="AV103" s="229"/>
      <c r="AW103" s="229"/>
    </row>
    <row r="104" spans="1:49" ht="13.8" outlineLevel="2">
      <c r="A104" s="170"/>
      <c r="B104" s="25"/>
      <c r="F104" s="27" t="s">
        <v>430</v>
      </c>
      <c r="G104" s="47" t="s">
        <v>432</v>
      </c>
      <c r="H104" s="226">
        <f t="shared" si="172"/>
        <v>21000</v>
      </c>
      <c r="I104" s="353">
        <f t="shared" si="189"/>
        <v>0</v>
      </c>
      <c r="J104" s="231">
        <f>SUM(J105:J106)</f>
        <v>0</v>
      </c>
      <c r="K104" s="231">
        <f>SUM(K105:K106)</f>
        <v>0</v>
      </c>
      <c r="L104" s="228">
        <f t="shared" si="190"/>
        <v>21000</v>
      </c>
      <c r="M104" s="355">
        <f t="shared" si="191"/>
        <v>0</v>
      </c>
      <c r="N104" s="360">
        <f>SUM(N105:N106)</f>
        <v>0</v>
      </c>
      <c r="O104" s="360">
        <f>SUM(O105:O106)</f>
        <v>0</v>
      </c>
      <c r="P104" s="355">
        <f t="shared" si="192"/>
        <v>21000</v>
      </c>
      <c r="Q104" s="360">
        <f>SUM(Q105:Q106)</f>
        <v>18000</v>
      </c>
      <c r="R104" s="360">
        <f>SUM(R105:R106)</f>
        <v>3000</v>
      </c>
      <c r="S104" s="355">
        <f t="shared" si="193"/>
        <v>0</v>
      </c>
      <c r="T104" s="360">
        <f t="shared" ref="T104:U104" si="326">SUM(T105:T106)</f>
        <v>0</v>
      </c>
      <c r="U104" s="360">
        <f t="shared" si="326"/>
        <v>0</v>
      </c>
      <c r="V104" s="355">
        <f t="shared" si="194"/>
        <v>0</v>
      </c>
      <c r="W104" s="360">
        <f t="shared" ref="W104:X104" si="327">SUM(W105:W106)</f>
        <v>0</v>
      </c>
      <c r="X104" s="360">
        <f t="shared" si="327"/>
        <v>0</v>
      </c>
      <c r="Y104" s="355">
        <f t="shared" si="195"/>
        <v>0</v>
      </c>
      <c r="Z104" s="360">
        <f t="shared" ref="Z104" si="328">SUM(Z105:Z106)</f>
        <v>0</v>
      </c>
      <c r="AA104" s="360">
        <f t="shared" ref="AA104" si="329">SUM(AA105:AA106)</f>
        <v>0</v>
      </c>
      <c r="AB104" s="228">
        <f t="shared" si="196"/>
        <v>0</v>
      </c>
      <c r="AC104" s="355">
        <f t="shared" si="197"/>
        <v>0</v>
      </c>
      <c r="AD104" s="360">
        <f t="shared" ref="AD104:AE104" si="330">SUM(AD105:AD106)</f>
        <v>0</v>
      </c>
      <c r="AE104" s="360">
        <f t="shared" si="330"/>
        <v>0</v>
      </c>
      <c r="AF104" s="228">
        <f t="shared" si="198"/>
        <v>0</v>
      </c>
      <c r="AG104" s="355">
        <f t="shared" si="199"/>
        <v>0</v>
      </c>
      <c r="AH104" s="360">
        <f t="shared" ref="AH104" si="331">SUM(AH105:AH106)</f>
        <v>0</v>
      </c>
      <c r="AI104" s="360">
        <f t="shared" ref="AI104" si="332">SUM(AI105:AI106)</f>
        <v>0</v>
      </c>
      <c r="AJ104" s="355">
        <f t="shared" si="200"/>
        <v>0</v>
      </c>
      <c r="AK104" s="360">
        <f t="shared" ref="AK104" si="333">SUM(AK105:AK106)</f>
        <v>0</v>
      </c>
      <c r="AL104" s="360">
        <f t="shared" ref="AL104" si="334">SUM(AL105:AL106)</f>
        <v>0</v>
      </c>
      <c r="AM104" s="355">
        <f t="shared" si="201"/>
        <v>0</v>
      </c>
      <c r="AN104" s="360">
        <f t="shared" ref="AN104:AO104" si="335">SUM(AN105:AN106)</f>
        <v>0</v>
      </c>
      <c r="AO104" s="360">
        <f t="shared" si="335"/>
        <v>0</v>
      </c>
      <c r="AP104" s="228">
        <f t="shared" si="176"/>
        <v>0</v>
      </c>
      <c r="AQ104" s="355">
        <f t="shared" si="202"/>
        <v>0</v>
      </c>
      <c r="AR104" s="360">
        <f t="shared" ref="AR104:AS104" si="336">SUM(AR105:AR106)</f>
        <v>0</v>
      </c>
      <c r="AS104" s="360">
        <f t="shared" si="336"/>
        <v>0</v>
      </c>
      <c r="AT104" s="228">
        <f t="shared" si="203"/>
        <v>0</v>
      </c>
      <c r="AU104" s="355">
        <f t="shared" si="204"/>
        <v>0</v>
      </c>
      <c r="AV104" s="360">
        <f t="shared" ref="AV104" si="337">SUM(AV105:AV106)</f>
        <v>0</v>
      </c>
      <c r="AW104" s="360">
        <f t="shared" ref="AW104" si="338">SUM(AW105:AW106)</f>
        <v>0</v>
      </c>
    </row>
    <row r="105" spans="1:49" ht="13.8" outlineLevel="3">
      <c r="A105" s="170"/>
      <c r="B105" s="25"/>
      <c r="D105" s="24"/>
      <c r="E105" s="171"/>
      <c r="F105" s="178" t="s">
        <v>705</v>
      </c>
      <c r="G105" s="43" t="s">
        <v>749</v>
      </c>
      <c r="H105" s="226">
        <f t="shared" si="172"/>
        <v>18000</v>
      </c>
      <c r="I105" s="353">
        <f t="shared" si="189"/>
        <v>0</v>
      </c>
      <c r="J105" s="229"/>
      <c r="K105" s="229"/>
      <c r="L105" s="228">
        <f t="shared" si="190"/>
        <v>18000</v>
      </c>
      <c r="M105" s="355">
        <f t="shared" si="191"/>
        <v>0</v>
      </c>
      <c r="N105" s="229"/>
      <c r="O105" s="229"/>
      <c r="P105" s="355">
        <f t="shared" si="192"/>
        <v>18000</v>
      </c>
      <c r="Q105" s="229">
        <v>18000</v>
      </c>
      <c r="R105" s="229"/>
      <c r="S105" s="355">
        <f t="shared" si="193"/>
        <v>0</v>
      </c>
      <c r="T105" s="229"/>
      <c r="U105" s="229"/>
      <c r="V105" s="355">
        <f t="shared" si="194"/>
        <v>0</v>
      </c>
      <c r="W105" s="229"/>
      <c r="X105" s="229"/>
      <c r="Y105" s="355">
        <f t="shared" si="195"/>
        <v>0</v>
      </c>
      <c r="Z105" s="229"/>
      <c r="AA105" s="229"/>
      <c r="AB105" s="228">
        <f t="shared" si="196"/>
        <v>0</v>
      </c>
      <c r="AC105" s="355">
        <f t="shared" si="197"/>
        <v>0</v>
      </c>
      <c r="AD105" s="229"/>
      <c r="AE105" s="229"/>
      <c r="AF105" s="228">
        <f t="shared" si="198"/>
        <v>0</v>
      </c>
      <c r="AG105" s="355">
        <f t="shared" si="199"/>
        <v>0</v>
      </c>
      <c r="AH105" s="229"/>
      <c r="AI105" s="229"/>
      <c r="AJ105" s="355">
        <f t="shared" si="200"/>
        <v>0</v>
      </c>
      <c r="AK105" s="229"/>
      <c r="AL105" s="229"/>
      <c r="AM105" s="355">
        <f t="shared" si="201"/>
        <v>0</v>
      </c>
      <c r="AN105" s="229"/>
      <c r="AO105" s="229"/>
      <c r="AP105" s="228">
        <f t="shared" si="176"/>
        <v>0</v>
      </c>
      <c r="AQ105" s="355">
        <f t="shared" si="202"/>
        <v>0</v>
      </c>
      <c r="AR105" s="229"/>
      <c r="AS105" s="229"/>
      <c r="AT105" s="228">
        <f t="shared" si="203"/>
        <v>0</v>
      </c>
      <c r="AU105" s="355">
        <f t="shared" si="204"/>
        <v>0</v>
      </c>
      <c r="AV105" s="229"/>
      <c r="AW105" s="229"/>
    </row>
    <row r="106" spans="1:49" ht="13.8" outlineLevel="3">
      <c r="A106" s="170"/>
      <c r="B106" s="25"/>
      <c r="D106" s="24"/>
      <c r="E106" s="171"/>
      <c r="F106" s="178" t="s">
        <v>706</v>
      </c>
      <c r="G106" s="43" t="s">
        <v>750</v>
      </c>
      <c r="H106" s="226">
        <f t="shared" si="172"/>
        <v>3000</v>
      </c>
      <c r="I106" s="353">
        <f t="shared" si="189"/>
        <v>0</v>
      </c>
      <c r="J106" s="229"/>
      <c r="K106" s="229"/>
      <c r="L106" s="228">
        <f t="shared" si="190"/>
        <v>3000</v>
      </c>
      <c r="M106" s="355">
        <f t="shared" si="191"/>
        <v>0</v>
      </c>
      <c r="N106" s="229"/>
      <c r="O106" s="229"/>
      <c r="P106" s="355">
        <f t="shared" si="192"/>
        <v>3000</v>
      </c>
      <c r="Q106" s="229">
        <v>0</v>
      </c>
      <c r="R106" s="229">
        <v>3000</v>
      </c>
      <c r="S106" s="355">
        <f t="shared" si="193"/>
        <v>0</v>
      </c>
      <c r="T106" s="229"/>
      <c r="U106" s="229"/>
      <c r="V106" s="355">
        <f t="shared" si="194"/>
        <v>0</v>
      </c>
      <c r="W106" s="229"/>
      <c r="X106" s="229"/>
      <c r="Y106" s="355">
        <f t="shared" si="195"/>
        <v>0</v>
      </c>
      <c r="Z106" s="229"/>
      <c r="AA106" s="229"/>
      <c r="AB106" s="228">
        <f t="shared" si="196"/>
        <v>0</v>
      </c>
      <c r="AC106" s="355">
        <f t="shared" si="197"/>
        <v>0</v>
      </c>
      <c r="AD106" s="229"/>
      <c r="AE106" s="229"/>
      <c r="AF106" s="228">
        <f t="shared" si="198"/>
        <v>0</v>
      </c>
      <c r="AG106" s="355">
        <f t="shared" si="199"/>
        <v>0</v>
      </c>
      <c r="AH106" s="229"/>
      <c r="AI106" s="229"/>
      <c r="AJ106" s="355">
        <f t="shared" si="200"/>
        <v>0</v>
      </c>
      <c r="AK106" s="229"/>
      <c r="AL106" s="229"/>
      <c r="AM106" s="355">
        <f t="shared" si="201"/>
        <v>0</v>
      </c>
      <c r="AN106" s="229"/>
      <c r="AO106" s="229"/>
      <c r="AP106" s="228">
        <f t="shared" si="176"/>
        <v>0</v>
      </c>
      <c r="AQ106" s="355">
        <f t="shared" si="202"/>
        <v>0</v>
      </c>
      <c r="AR106" s="229"/>
      <c r="AS106" s="229"/>
      <c r="AT106" s="228">
        <f t="shared" si="203"/>
        <v>0</v>
      </c>
      <c r="AU106" s="355">
        <f t="shared" si="204"/>
        <v>0</v>
      </c>
      <c r="AV106" s="229"/>
      <c r="AW106" s="229"/>
    </row>
    <row r="107" spans="1:49" ht="13.8" outlineLevel="2">
      <c r="A107" s="170"/>
      <c r="B107" s="25"/>
      <c r="F107" s="27" t="s">
        <v>431</v>
      </c>
      <c r="G107" s="47" t="s">
        <v>433</v>
      </c>
      <c r="H107" s="226">
        <f t="shared" si="172"/>
        <v>1047000</v>
      </c>
      <c r="I107" s="353">
        <f t="shared" si="189"/>
        <v>0</v>
      </c>
      <c r="J107" s="231">
        <f>SUM(J108:J110)</f>
        <v>0</v>
      </c>
      <c r="K107" s="231">
        <f>SUM(K108:K110)</f>
        <v>0</v>
      </c>
      <c r="L107" s="228">
        <f t="shared" si="190"/>
        <v>882000</v>
      </c>
      <c r="M107" s="355">
        <f t="shared" si="191"/>
        <v>99000</v>
      </c>
      <c r="N107" s="360">
        <f>SUM(N108:N110)</f>
        <v>96000</v>
      </c>
      <c r="O107" s="360">
        <f>SUM(O108:O110)</f>
        <v>3000</v>
      </c>
      <c r="P107" s="355">
        <f t="shared" si="192"/>
        <v>171000</v>
      </c>
      <c r="Q107" s="360">
        <f t="shared" ref="Q107:R107" si="339">SUM(Q108:Q110)</f>
        <v>150000</v>
      </c>
      <c r="R107" s="360">
        <f t="shared" si="339"/>
        <v>21000</v>
      </c>
      <c r="S107" s="355">
        <f t="shared" si="193"/>
        <v>324000</v>
      </c>
      <c r="T107" s="360">
        <f t="shared" ref="T107:U107" si="340">SUM(T108:T110)</f>
        <v>276000</v>
      </c>
      <c r="U107" s="360">
        <f t="shared" si="340"/>
        <v>48000</v>
      </c>
      <c r="V107" s="355">
        <f t="shared" si="194"/>
        <v>135000</v>
      </c>
      <c r="W107" s="360">
        <f t="shared" ref="W107:X107" si="341">SUM(W108:W110)</f>
        <v>36000</v>
      </c>
      <c r="X107" s="360">
        <f t="shared" si="341"/>
        <v>99000</v>
      </c>
      <c r="Y107" s="355">
        <f t="shared" si="195"/>
        <v>153000</v>
      </c>
      <c r="Z107" s="360">
        <f t="shared" ref="Z107" si="342">SUM(Z108:Z110)</f>
        <v>105000</v>
      </c>
      <c r="AA107" s="360">
        <f t="shared" ref="AA107" si="343">SUM(AA108:AA110)</f>
        <v>48000</v>
      </c>
      <c r="AB107" s="228">
        <f t="shared" si="196"/>
        <v>0</v>
      </c>
      <c r="AC107" s="355">
        <f t="shared" si="197"/>
        <v>0</v>
      </c>
      <c r="AD107" s="360">
        <f t="shared" ref="AD107:AE107" si="344">SUM(AD108:AD110)</f>
        <v>0</v>
      </c>
      <c r="AE107" s="360">
        <f t="shared" si="344"/>
        <v>0</v>
      </c>
      <c r="AF107" s="228">
        <f t="shared" si="198"/>
        <v>0</v>
      </c>
      <c r="AG107" s="355">
        <f t="shared" si="199"/>
        <v>0</v>
      </c>
      <c r="AH107" s="360">
        <f t="shared" ref="AH107" si="345">SUM(AH108:AH110)</f>
        <v>0</v>
      </c>
      <c r="AI107" s="360">
        <f t="shared" ref="AI107" si="346">SUM(AI108:AI110)</f>
        <v>0</v>
      </c>
      <c r="AJ107" s="355">
        <f t="shared" si="200"/>
        <v>0</v>
      </c>
      <c r="AK107" s="360">
        <f t="shared" ref="AK107" si="347">SUM(AK108:AK110)</f>
        <v>0</v>
      </c>
      <c r="AL107" s="360">
        <f t="shared" ref="AL107" si="348">SUM(AL108:AL110)</f>
        <v>0</v>
      </c>
      <c r="AM107" s="355">
        <f t="shared" si="201"/>
        <v>0</v>
      </c>
      <c r="AN107" s="360">
        <f t="shared" ref="AN107:AO107" si="349">SUM(AN108:AN110)</f>
        <v>0</v>
      </c>
      <c r="AO107" s="360">
        <f t="shared" si="349"/>
        <v>0</v>
      </c>
      <c r="AP107" s="228">
        <f t="shared" si="176"/>
        <v>165000</v>
      </c>
      <c r="AQ107" s="355">
        <f t="shared" si="202"/>
        <v>165000</v>
      </c>
      <c r="AR107" s="360">
        <f t="shared" ref="AR107:AS107" si="350">SUM(AR108:AR110)</f>
        <v>165000</v>
      </c>
      <c r="AS107" s="360">
        <f t="shared" si="350"/>
        <v>0</v>
      </c>
      <c r="AT107" s="228">
        <f t="shared" si="203"/>
        <v>0</v>
      </c>
      <c r="AU107" s="355">
        <f t="shared" si="204"/>
        <v>0</v>
      </c>
      <c r="AV107" s="360">
        <f t="shared" ref="AV107" si="351">SUM(AV108:AV110)</f>
        <v>0</v>
      </c>
      <c r="AW107" s="360">
        <f t="shared" ref="AW107" si="352">SUM(AW108:AW110)</f>
        <v>0</v>
      </c>
    </row>
    <row r="108" spans="1:49" ht="13.8" outlineLevel="3">
      <c r="A108" s="170"/>
      <c r="B108" s="25"/>
      <c r="D108" s="24"/>
      <c r="E108" s="171"/>
      <c r="F108" s="178" t="s">
        <v>705</v>
      </c>
      <c r="G108" s="43" t="s">
        <v>751</v>
      </c>
      <c r="H108" s="226">
        <f t="shared" si="172"/>
        <v>597000</v>
      </c>
      <c r="I108" s="353">
        <f t="shared" si="189"/>
        <v>0</v>
      </c>
      <c r="J108" s="229"/>
      <c r="K108" s="358"/>
      <c r="L108" s="228">
        <f t="shared" si="190"/>
        <v>597000</v>
      </c>
      <c r="M108" s="355">
        <f t="shared" si="191"/>
        <v>30000</v>
      </c>
      <c r="N108" s="229">
        <v>30000</v>
      </c>
      <c r="O108" s="229"/>
      <c r="P108" s="355">
        <f t="shared" si="192"/>
        <v>150000</v>
      </c>
      <c r="Q108" s="229">
        <v>150000</v>
      </c>
      <c r="R108" s="229"/>
      <c r="S108" s="355">
        <f t="shared" si="193"/>
        <v>276000</v>
      </c>
      <c r="T108" s="229">
        <v>276000</v>
      </c>
      <c r="U108" s="229"/>
      <c r="V108" s="355">
        <f t="shared" si="194"/>
        <v>36000</v>
      </c>
      <c r="W108" s="229">
        <v>36000</v>
      </c>
      <c r="X108" s="229"/>
      <c r="Y108" s="355">
        <f t="shared" si="195"/>
        <v>105000</v>
      </c>
      <c r="Z108" s="229">
        <v>105000</v>
      </c>
      <c r="AA108" s="229"/>
      <c r="AB108" s="228">
        <f t="shared" si="196"/>
        <v>0</v>
      </c>
      <c r="AC108" s="355">
        <f t="shared" si="197"/>
        <v>0</v>
      </c>
      <c r="AD108" s="229"/>
      <c r="AE108" s="229"/>
      <c r="AF108" s="228">
        <f t="shared" si="198"/>
        <v>0</v>
      </c>
      <c r="AG108" s="355">
        <f t="shared" si="199"/>
        <v>0</v>
      </c>
      <c r="AH108" s="229"/>
      <c r="AI108" s="229"/>
      <c r="AJ108" s="355">
        <f t="shared" si="200"/>
        <v>0</v>
      </c>
      <c r="AK108" s="229"/>
      <c r="AL108" s="229"/>
      <c r="AM108" s="355">
        <f t="shared" si="201"/>
        <v>0</v>
      </c>
      <c r="AN108" s="229"/>
      <c r="AO108" s="229"/>
      <c r="AP108" s="228">
        <f t="shared" si="176"/>
        <v>0</v>
      </c>
      <c r="AQ108" s="355">
        <f t="shared" si="202"/>
        <v>0</v>
      </c>
      <c r="AR108" s="229"/>
      <c r="AS108" s="229"/>
      <c r="AT108" s="228">
        <f t="shared" si="203"/>
        <v>0</v>
      </c>
      <c r="AU108" s="355">
        <f t="shared" si="204"/>
        <v>0</v>
      </c>
      <c r="AV108" s="229"/>
      <c r="AW108" s="229"/>
    </row>
    <row r="109" spans="1:49" ht="13.8" outlineLevel="3">
      <c r="A109" s="170"/>
      <c r="B109" s="25"/>
      <c r="D109" s="24"/>
      <c r="E109" s="171"/>
      <c r="F109" s="178" t="s">
        <v>706</v>
      </c>
      <c r="G109" s="43" t="s">
        <v>752</v>
      </c>
      <c r="H109" s="226">
        <f t="shared" si="172"/>
        <v>81000</v>
      </c>
      <c r="I109" s="353">
        <f t="shared" si="189"/>
        <v>0</v>
      </c>
      <c r="J109" s="229"/>
      <c r="K109" s="358"/>
      <c r="L109" s="228">
        <f t="shared" si="190"/>
        <v>81000</v>
      </c>
      <c r="M109" s="355">
        <f t="shared" si="191"/>
        <v>3000</v>
      </c>
      <c r="N109" s="229">
        <v>0</v>
      </c>
      <c r="O109" s="229">
        <v>3000</v>
      </c>
      <c r="P109" s="355">
        <f t="shared" si="192"/>
        <v>21000</v>
      </c>
      <c r="Q109" s="229">
        <v>0</v>
      </c>
      <c r="R109" s="229">
        <v>21000</v>
      </c>
      <c r="S109" s="355">
        <f t="shared" si="193"/>
        <v>36000</v>
      </c>
      <c r="T109" s="229"/>
      <c r="U109" s="229">
        <v>36000</v>
      </c>
      <c r="V109" s="355">
        <f t="shared" si="194"/>
        <v>6000</v>
      </c>
      <c r="W109" s="229"/>
      <c r="X109" s="229">
        <v>6000</v>
      </c>
      <c r="Y109" s="355">
        <f t="shared" si="195"/>
        <v>15000</v>
      </c>
      <c r="Z109" s="229"/>
      <c r="AA109" s="229">
        <v>15000</v>
      </c>
      <c r="AB109" s="228">
        <f t="shared" si="196"/>
        <v>0</v>
      </c>
      <c r="AC109" s="355">
        <f t="shared" si="197"/>
        <v>0</v>
      </c>
      <c r="AD109" s="229"/>
      <c r="AE109" s="229"/>
      <c r="AF109" s="228">
        <f t="shared" si="198"/>
        <v>0</v>
      </c>
      <c r="AG109" s="355">
        <f t="shared" si="199"/>
        <v>0</v>
      </c>
      <c r="AH109" s="229"/>
      <c r="AI109" s="229"/>
      <c r="AJ109" s="355">
        <f t="shared" si="200"/>
        <v>0</v>
      </c>
      <c r="AK109" s="229"/>
      <c r="AL109" s="229"/>
      <c r="AM109" s="355">
        <f t="shared" si="201"/>
        <v>0</v>
      </c>
      <c r="AN109" s="229"/>
      <c r="AO109" s="229"/>
      <c r="AP109" s="228">
        <f t="shared" si="176"/>
        <v>0</v>
      </c>
      <c r="AQ109" s="355">
        <f t="shared" si="202"/>
        <v>0</v>
      </c>
      <c r="AR109" s="229"/>
      <c r="AS109" s="229"/>
      <c r="AT109" s="228">
        <f t="shared" si="203"/>
        <v>0</v>
      </c>
      <c r="AU109" s="355">
        <f t="shared" si="204"/>
        <v>0</v>
      </c>
      <c r="AV109" s="229"/>
      <c r="AW109" s="229"/>
    </row>
    <row r="110" spans="1:49" ht="13.8" outlineLevel="3">
      <c r="A110" s="170"/>
      <c r="B110" s="25"/>
      <c r="D110" s="24"/>
      <c r="E110" s="171"/>
      <c r="F110" s="178" t="s">
        <v>703</v>
      </c>
      <c r="G110" s="527" t="s">
        <v>894</v>
      </c>
      <c r="H110" s="226">
        <f t="shared" si="172"/>
        <v>369000</v>
      </c>
      <c r="I110" s="353">
        <f t="shared" si="189"/>
        <v>0</v>
      </c>
      <c r="J110" s="229"/>
      <c r="K110" s="358"/>
      <c r="L110" s="228">
        <f t="shared" si="190"/>
        <v>204000</v>
      </c>
      <c r="M110" s="355">
        <f t="shared" si="191"/>
        <v>66000</v>
      </c>
      <c r="N110" s="229">
        <v>66000</v>
      </c>
      <c r="O110" s="229"/>
      <c r="P110" s="355">
        <f t="shared" si="192"/>
        <v>0</v>
      </c>
      <c r="Q110" s="229">
        <v>0</v>
      </c>
      <c r="R110" s="229"/>
      <c r="S110" s="355">
        <f t="shared" si="193"/>
        <v>12000</v>
      </c>
      <c r="T110" s="229"/>
      <c r="U110" s="229">
        <v>12000</v>
      </c>
      <c r="V110" s="355">
        <f t="shared" si="194"/>
        <v>93000</v>
      </c>
      <c r="W110" s="229"/>
      <c r="X110" s="229">
        <v>93000</v>
      </c>
      <c r="Y110" s="355">
        <f t="shared" si="195"/>
        <v>33000</v>
      </c>
      <c r="Z110" s="229"/>
      <c r="AA110" s="229">
        <v>33000</v>
      </c>
      <c r="AB110" s="228">
        <f t="shared" si="196"/>
        <v>0</v>
      </c>
      <c r="AC110" s="355">
        <f t="shared" si="197"/>
        <v>0</v>
      </c>
      <c r="AD110" s="229"/>
      <c r="AE110" s="229"/>
      <c r="AF110" s="228">
        <f t="shared" si="198"/>
        <v>0</v>
      </c>
      <c r="AG110" s="355">
        <f t="shared" si="199"/>
        <v>0</v>
      </c>
      <c r="AH110" s="229"/>
      <c r="AI110" s="229"/>
      <c r="AJ110" s="355">
        <f t="shared" si="200"/>
        <v>0</v>
      </c>
      <c r="AK110" s="229"/>
      <c r="AL110" s="229"/>
      <c r="AM110" s="355">
        <f t="shared" si="201"/>
        <v>0</v>
      </c>
      <c r="AN110" s="229"/>
      <c r="AO110" s="229"/>
      <c r="AP110" s="228">
        <f t="shared" si="176"/>
        <v>165000</v>
      </c>
      <c r="AQ110" s="355">
        <f t="shared" si="202"/>
        <v>165000</v>
      </c>
      <c r="AR110" s="229">
        <v>165000</v>
      </c>
      <c r="AS110" s="229"/>
      <c r="AT110" s="228">
        <f t="shared" si="203"/>
        <v>0</v>
      </c>
      <c r="AU110" s="355">
        <f t="shared" si="204"/>
        <v>0</v>
      </c>
      <c r="AV110" s="229"/>
      <c r="AW110" s="229"/>
    </row>
    <row r="111" spans="1:49" ht="13.8" outlineLevel="1">
      <c r="A111" s="170"/>
      <c r="B111" s="25"/>
      <c r="D111" s="27" t="s">
        <v>434</v>
      </c>
      <c r="E111" s="47" t="s">
        <v>7</v>
      </c>
      <c r="F111" s="48"/>
      <c r="G111" s="172"/>
      <c r="H111" s="226">
        <f t="shared" si="172"/>
        <v>6200000</v>
      </c>
      <c r="I111" s="353">
        <f t="shared" si="189"/>
        <v>0</v>
      </c>
      <c r="J111" s="231">
        <f>SUM(J112,J113,J115,J117)</f>
        <v>0</v>
      </c>
      <c r="K111" s="231">
        <f>SUM(K112,K113,K115,K117)</f>
        <v>0</v>
      </c>
      <c r="L111" s="228">
        <f t="shared" si="190"/>
        <v>2019000</v>
      </c>
      <c r="M111" s="355">
        <f t="shared" si="191"/>
        <v>183000</v>
      </c>
      <c r="N111" s="360">
        <f>SUM(N112,N113,N115,N117)</f>
        <v>0</v>
      </c>
      <c r="O111" s="360">
        <f>SUM(O112,O113,O115,O117)</f>
        <v>183000</v>
      </c>
      <c r="P111" s="355">
        <f t="shared" si="192"/>
        <v>387000</v>
      </c>
      <c r="Q111" s="360">
        <f>SUM(Q112,Q113,Q115,Q117)</f>
        <v>0</v>
      </c>
      <c r="R111" s="360">
        <f>SUM(R112,R113,R115,R117)</f>
        <v>387000</v>
      </c>
      <c r="S111" s="355">
        <f t="shared" si="193"/>
        <v>996000</v>
      </c>
      <c r="T111" s="360">
        <f>SUM(T112,T113,T115,T117)</f>
        <v>0</v>
      </c>
      <c r="U111" s="360">
        <f>SUM(U112,U113,U115,U117)</f>
        <v>996000</v>
      </c>
      <c r="V111" s="355">
        <f t="shared" si="194"/>
        <v>246000</v>
      </c>
      <c r="W111" s="360">
        <f>SUM(W112,W113,W115,W117)</f>
        <v>0</v>
      </c>
      <c r="X111" s="360">
        <f>SUM(X112,X113,X115,X117)</f>
        <v>246000</v>
      </c>
      <c r="Y111" s="355">
        <f t="shared" si="195"/>
        <v>207000</v>
      </c>
      <c r="Z111" s="360">
        <f t="shared" ref="Z111:AA111" si="353">SUM(Z112,Z113,Z115,Z117)</f>
        <v>0</v>
      </c>
      <c r="AA111" s="360">
        <f t="shared" si="353"/>
        <v>207000</v>
      </c>
      <c r="AB111" s="228">
        <f t="shared" si="196"/>
        <v>0</v>
      </c>
      <c r="AC111" s="355">
        <f t="shared" si="197"/>
        <v>0</v>
      </c>
      <c r="AD111" s="360">
        <f>SUM(AD112,AD113,AD115,AD117)</f>
        <v>0</v>
      </c>
      <c r="AE111" s="360">
        <f>SUM(AE112,AE113,AE115,AE117)</f>
        <v>0</v>
      </c>
      <c r="AF111" s="228">
        <f t="shared" si="198"/>
        <v>0</v>
      </c>
      <c r="AG111" s="355">
        <f t="shared" si="199"/>
        <v>0</v>
      </c>
      <c r="AH111" s="360">
        <f t="shared" ref="AH111:AI111" si="354">SUM(AH112,AH113,AH115,AH117)</f>
        <v>0</v>
      </c>
      <c r="AI111" s="360">
        <f t="shared" si="354"/>
        <v>0</v>
      </c>
      <c r="AJ111" s="355">
        <f t="shared" si="200"/>
        <v>0</v>
      </c>
      <c r="AK111" s="360">
        <f t="shared" ref="AK111:AL111" si="355">SUM(AK112,AK113,AK115,AK117)</f>
        <v>0</v>
      </c>
      <c r="AL111" s="360">
        <f t="shared" si="355"/>
        <v>0</v>
      </c>
      <c r="AM111" s="355">
        <f t="shared" si="201"/>
        <v>0</v>
      </c>
      <c r="AN111" s="360">
        <f>SUM(AN112,AN113,AN115,AN117)</f>
        <v>0</v>
      </c>
      <c r="AO111" s="360">
        <f>SUM(AO112,AO113,AO115,AO117)</f>
        <v>0</v>
      </c>
      <c r="AP111" s="228">
        <f t="shared" si="176"/>
        <v>4118000</v>
      </c>
      <c r="AQ111" s="355">
        <f t="shared" si="202"/>
        <v>4118000</v>
      </c>
      <c r="AR111" s="360">
        <f t="shared" ref="AR111:AS111" si="356">SUM(AR112,AR113,AR115,AR117)</f>
        <v>0</v>
      </c>
      <c r="AS111" s="360">
        <f t="shared" si="356"/>
        <v>4118000</v>
      </c>
      <c r="AT111" s="228">
        <f t="shared" si="203"/>
        <v>63000</v>
      </c>
      <c r="AU111" s="355">
        <f t="shared" si="204"/>
        <v>63000</v>
      </c>
      <c r="AV111" s="360">
        <f t="shared" ref="AV111:AW111" si="357">SUM(AV112,AV113,AV115,AV117)</f>
        <v>0</v>
      </c>
      <c r="AW111" s="360">
        <f t="shared" si="357"/>
        <v>63000</v>
      </c>
    </row>
    <row r="112" spans="1:49" ht="13.8" outlineLevel="2">
      <c r="A112" s="170"/>
      <c r="B112" s="25"/>
      <c r="F112" s="27" t="s">
        <v>435</v>
      </c>
      <c r="G112" s="47" t="s">
        <v>74</v>
      </c>
      <c r="H112" s="226">
        <f t="shared" si="172"/>
        <v>0</v>
      </c>
      <c r="I112" s="353">
        <f t="shared" si="189"/>
        <v>0</v>
      </c>
      <c r="J112" s="229"/>
      <c r="K112" s="229"/>
      <c r="L112" s="228">
        <f t="shared" si="190"/>
        <v>0</v>
      </c>
      <c r="M112" s="355">
        <f t="shared" si="191"/>
        <v>0</v>
      </c>
      <c r="N112" s="229"/>
      <c r="O112" s="229"/>
      <c r="P112" s="355">
        <f t="shared" si="192"/>
        <v>0</v>
      </c>
      <c r="Q112" s="229"/>
      <c r="R112" s="229"/>
      <c r="S112" s="355">
        <f t="shared" si="193"/>
        <v>0</v>
      </c>
      <c r="T112" s="229"/>
      <c r="U112" s="229"/>
      <c r="V112" s="355">
        <f t="shared" si="194"/>
        <v>0</v>
      </c>
      <c r="W112" s="229"/>
      <c r="X112" s="229"/>
      <c r="Y112" s="355">
        <f t="shared" si="195"/>
        <v>0</v>
      </c>
      <c r="Z112" s="229"/>
      <c r="AA112" s="229"/>
      <c r="AB112" s="228">
        <f t="shared" si="196"/>
        <v>0</v>
      </c>
      <c r="AC112" s="355">
        <f t="shared" si="197"/>
        <v>0</v>
      </c>
      <c r="AD112" s="229"/>
      <c r="AE112" s="229"/>
      <c r="AF112" s="228">
        <f t="shared" si="198"/>
        <v>0</v>
      </c>
      <c r="AG112" s="355">
        <f t="shared" si="199"/>
        <v>0</v>
      </c>
      <c r="AH112" s="229"/>
      <c r="AI112" s="229"/>
      <c r="AJ112" s="355">
        <f t="shared" si="200"/>
        <v>0</v>
      </c>
      <c r="AK112" s="229"/>
      <c r="AL112" s="229"/>
      <c r="AM112" s="355">
        <f t="shared" si="201"/>
        <v>0</v>
      </c>
      <c r="AN112" s="229"/>
      <c r="AO112" s="229"/>
      <c r="AP112" s="228">
        <f t="shared" si="176"/>
        <v>0</v>
      </c>
      <c r="AQ112" s="355">
        <f t="shared" si="202"/>
        <v>0</v>
      </c>
      <c r="AR112" s="229"/>
      <c r="AS112" s="229"/>
      <c r="AT112" s="228">
        <f t="shared" si="203"/>
        <v>0</v>
      </c>
      <c r="AU112" s="355">
        <f t="shared" si="204"/>
        <v>0</v>
      </c>
      <c r="AV112" s="229"/>
      <c r="AW112" s="229"/>
    </row>
    <row r="113" spans="1:49" ht="13.8" outlineLevel="2">
      <c r="A113" s="170"/>
      <c r="B113" s="25"/>
      <c r="F113" s="27" t="s">
        <v>436</v>
      </c>
      <c r="G113" s="47" t="s">
        <v>75</v>
      </c>
      <c r="H113" s="226">
        <f t="shared" si="172"/>
        <v>4118000</v>
      </c>
      <c r="I113" s="353">
        <f t="shared" si="189"/>
        <v>0</v>
      </c>
      <c r="J113" s="231">
        <f>SUM(J114)</f>
        <v>0</v>
      </c>
      <c r="K113" s="231">
        <f>SUM(K114)</f>
        <v>0</v>
      </c>
      <c r="L113" s="228">
        <f t="shared" si="190"/>
        <v>0</v>
      </c>
      <c r="M113" s="355">
        <f t="shared" si="191"/>
        <v>0</v>
      </c>
      <c r="N113" s="360">
        <f>SUM(N114)</f>
        <v>0</v>
      </c>
      <c r="O113" s="360">
        <f>SUM(O114)</f>
        <v>0</v>
      </c>
      <c r="P113" s="355">
        <f t="shared" si="192"/>
        <v>0</v>
      </c>
      <c r="Q113" s="360">
        <f>SUM(Q114)</f>
        <v>0</v>
      </c>
      <c r="R113" s="360">
        <f>SUM(R114)</f>
        <v>0</v>
      </c>
      <c r="S113" s="355">
        <f t="shared" si="193"/>
        <v>0</v>
      </c>
      <c r="T113" s="360">
        <f>SUM(T114)</f>
        <v>0</v>
      </c>
      <c r="U113" s="360">
        <f>SUM(U114)</f>
        <v>0</v>
      </c>
      <c r="V113" s="355">
        <f t="shared" si="194"/>
        <v>0</v>
      </c>
      <c r="W113" s="360">
        <f>SUM(W114)</f>
        <v>0</v>
      </c>
      <c r="X113" s="360">
        <f>SUM(X114)</f>
        <v>0</v>
      </c>
      <c r="Y113" s="355">
        <f t="shared" si="195"/>
        <v>0</v>
      </c>
      <c r="Z113" s="360">
        <f t="shared" ref="Z113:AA113" si="358">SUM(Z114)</f>
        <v>0</v>
      </c>
      <c r="AA113" s="360">
        <f t="shared" si="358"/>
        <v>0</v>
      </c>
      <c r="AB113" s="228">
        <f t="shared" si="196"/>
        <v>0</v>
      </c>
      <c r="AC113" s="355">
        <f t="shared" si="197"/>
        <v>0</v>
      </c>
      <c r="AD113" s="360">
        <f>SUM(AD114)</f>
        <v>0</v>
      </c>
      <c r="AE113" s="360">
        <f>SUM(AE114)</f>
        <v>0</v>
      </c>
      <c r="AF113" s="228">
        <f t="shared" si="198"/>
        <v>0</v>
      </c>
      <c r="AG113" s="355">
        <f t="shared" si="199"/>
        <v>0</v>
      </c>
      <c r="AH113" s="360">
        <f t="shared" ref="AH113:AI113" si="359">SUM(AH114)</f>
        <v>0</v>
      </c>
      <c r="AI113" s="360">
        <f t="shared" si="359"/>
        <v>0</v>
      </c>
      <c r="AJ113" s="355">
        <f t="shared" si="200"/>
        <v>0</v>
      </c>
      <c r="AK113" s="360">
        <f t="shared" ref="AK113:AL113" si="360">SUM(AK114)</f>
        <v>0</v>
      </c>
      <c r="AL113" s="360">
        <f t="shared" si="360"/>
        <v>0</v>
      </c>
      <c r="AM113" s="355">
        <f t="shared" si="201"/>
        <v>0</v>
      </c>
      <c r="AN113" s="360">
        <f>SUM(AN114)</f>
        <v>0</v>
      </c>
      <c r="AO113" s="360">
        <f>SUM(AO114)</f>
        <v>0</v>
      </c>
      <c r="AP113" s="228">
        <f t="shared" si="176"/>
        <v>4118000</v>
      </c>
      <c r="AQ113" s="355">
        <f t="shared" si="202"/>
        <v>4118000</v>
      </c>
      <c r="AR113" s="360">
        <f t="shared" ref="AR113" si="361">SUM(AR114)</f>
        <v>0</v>
      </c>
      <c r="AS113" s="360">
        <f t="shared" ref="AS113" si="362">SUM(AS114)</f>
        <v>4118000</v>
      </c>
      <c r="AT113" s="228">
        <f t="shared" si="203"/>
        <v>0</v>
      </c>
      <c r="AU113" s="355">
        <f t="shared" si="204"/>
        <v>0</v>
      </c>
      <c r="AV113" s="360">
        <f t="shared" ref="AV113" si="363">SUM(AV114)</f>
        <v>0</v>
      </c>
      <c r="AW113" s="360">
        <f t="shared" ref="AW113" si="364">SUM(AW114)</f>
        <v>0</v>
      </c>
    </row>
    <row r="114" spans="1:49" ht="13.8" outlineLevel="3">
      <c r="A114" s="170"/>
      <c r="B114" s="25"/>
      <c r="D114" s="24"/>
      <c r="E114" s="171"/>
      <c r="F114" s="178" t="s">
        <v>705</v>
      </c>
      <c r="G114" s="43" t="s">
        <v>753</v>
      </c>
      <c r="H114" s="226">
        <f t="shared" si="172"/>
        <v>4118000</v>
      </c>
      <c r="I114" s="353">
        <f t="shared" si="189"/>
        <v>0</v>
      </c>
      <c r="J114" s="229"/>
      <c r="K114" s="229"/>
      <c r="L114" s="228">
        <f t="shared" si="190"/>
        <v>0</v>
      </c>
      <c r="M114" s="355">
        <f t="shared" si="191"/>
        <v>0</v>
      </c>
      <c r="N114" s="229"/>
      <c r="O114" s="229"/>
      <c r="P114" s="355">
        <f t="shared" si="192"/>
        <v>0</v>
      </c>
      <c r="Q114" s="229"/>
      <c r="R114" s="229"/>
      <c r="S114" s="355">
        <f t="shared" si="193"/>
        <v>0</v>
      </c>
      <c r="T114" s="229"/>
      <c r="U114" s="229"/>
      <c r="V114" s="355">
        <f t="shared" si="194"/>
        <v>0</v>
      </c>
      <c r="W114" s="229"/>
      <c r="X114" s="229"/>
      <c r="Y114" s="355">
        <f t="shared" si="195"/>
        <v>0</v>
      </c>
      <c r="Z114" s="229"/>
      <c r="AA114" s="229"/>
      <c r="AB114" s="228">
        <f t="shared" si="196"/>
        <v>0</v>
      </c>
      <c r="AC114" s="355">
        <f t="shared" si="197"/>
        <v>0</v>
      </c>
      <c r="AD114" s="229"/>
      <c r="AE114" s="229"/>
      <c r="AF114" s="228">
        <f t="shared" si="198"/>
        <v>0</v>
      </c>
      <c r="AG114" s="355">
        <f t="shared" si="199"/>
        <v>0</v>
      </c>
      <c r="AH114" s="229"/>
      <c r="AI114" s="229"/>
      <c r="AJ114" s="355">
        <f t="shared" si="200"/>
        <v>0</v>
      </c>
      <c r="AK114" s="229"/>
      <c r="AL114" s="229"/>
      <c r="AM114" s="355">
        <f t="shared" si="201"/>
        <v>0</v>
      </c>
      <c r="AN114" s="229"/>
      <c r="AO114" s="229"/>
      <c r="AP114" s="228">
        <f t="shared" si="176"/>
        <v>4118000</v>
      </c>
      <c r="AQ114" s="355">
        <f t="shared" si="202"/>
        <v>4118000</v>
      </c>
      <c r="AR114" s="229">
        <v>0</v>
      </c>
      <c r="AS114" s="229">
        <v>4118000</v>
      </c>
      <c r="AT114" s="228">
        <f t="shared" si="203"/>
        <v>0</v>
      </c>
      <c r="AU114" s="355">
        <f t="shared" si="204"/>
        <v>0</v>
      </c>
      <c r="AV114" s="229"/>
      <c r="AW114" s="229"/>
    </row>
    <row r="115" spans="1:49" ht="13.8" outlineLevel="2">
      <c r="A115" s="170"/>
      <c r="B115" s="25"/>
      <c r="F115" s="27" t="s">
        <v>437</v>
      </c>
      <c r="G115" s="83" t="s">
        <v>354</v>
      </c>
      <c r="H115" s="226">
        <f t="shared" si="172"/>
        <v>0</v>
      </c>
      <c r="I115" s="353">
        <f t="shared" si="189"/>
        <v>0</v>
      </c>
      <c r="J115" s="231">
        <f>SUM(J116)</f>
        <v>0</v>
      </c>
      <c r="K115" s="231">
        <f>SUM(K116)</f>
        <v>0</v>
      </c>
      <c r="L115" s="228">
        <f t="shared" si="190"/>
        <v>0</v>
      </c>
      <c r="M115" s="355">
        <f t="shared" si="191"/>
        <v>0</v>
      </c>
      <c r="N115" s="360">
        <f>SUM(N116)</f>
        <v>0</v>
      </c>
      <c r="O115" s="360">
        <f>SUM(O116)</f>
        <v>0</v>
      </c>
      <c r="P115" s="355">
        <f t="shared" si="192"/>
        <v>0</v>
      </c>
      <c r="Q115" s="360">
        <f>SUM(Q116)</f>
        <v>0</v>
      </c>
      <c r="R115" s="360">
        <f>SUM(R116)</f>
        <v>0</v>
      </c>
      <c r="S115" s="355">
        <f t="shared" si="193"/>
        <v>0</v>
      </c>
      <c r="T115" s="360">
        <f>SUM(T116)</f>
        <v>0</v>
      </c>
      <c r="U115" s="360">
        <f>SUM(U116)</f>
        <v>0</v>
      </c>
      <c r="V115" s="355">
        <f t="shared" si="194"/>
        <v>0</v>
      </c>
      <c r="W115" s="360">
        <f>SUM(W116)</f>
        <v>0</v>
      </c>
      <c r="X115" s="360">
        <f>SUM(X116)</f>
        <v>0</v>
      </c>
      <c r="Y115" s="355">
        <f t="shared" si="195"/>
        <v>0</v>
      </c>
      <c r="Z115" s="360">
        <f t="shared" ref="Z115:AA115" si="365">SUM(Z116)</f>
        <v>0</v>
      </c>
      <c r="AA115" s="360">
        <f t="shared" si="365"/>
        <v>0</v>
      </c>
      <c r="AB115" s="228">
        <f t="shared" si="196"/>
        <v>0</v>
      </c>
      <c r="AC115" s="355">
        <f t="shared" si="197"/>
        <v>0</v>
      </c>
      <c r="AD115" s="360">
        <f>SUM(AD116)</f>
        <v>0</v>
      </c>
      <c r="AE115" s="360">
        <f>SUM(AE116)</f>
        <v>0</v>
      </c>
      <c r="AF115" s="228">
        <f t="shared" si="198"/>
        <v>0</v>
      </c>
      <c r="AG115" s="355">
        <f t="shared" si="199"/>
        <v>0</v>
      </c>
      <c r="AH115" s="360">
        <f t="shared" ref="AH115:AI115" si="366">SUM(AH116)</f>
        <v>0</v>
      </c>
      <c r="AI115" s="360">
        <f t="shared" si="366"/>
        <v>0</v>
      </c>
      <c r="AJ115" s="355">
        <f t="shared" si="200"/>
        <v>0</v>
      </c>
      <c r="AK115" s="360">
        <f t="shared" ref="AK115:AL115" si="367">SUM(AK116)</f>
        <v>0</v>
      </c>
      <c r="AL115" s="360">
        <f t="shared" si="367"/>
        <v>0</v>
      </c>
      <c r="AM115" s="355">
        <f t="shared" si="201"/>
        <v>0</v>
      </c>
      <c r="AN115" s="360">
        <f>SUM(AN116)</f>
        <v>0</v>
      </c>
      <c r="AO115" s="360">
        <f>SUM(AO116)</f>
        <v>0</v>
      </c>
      <c r="AP115" s="228">
        <f t="shared" si="176"/>
        <v>0</v>
      </c>
      <c r="AQ115" s="355">
        <f t="shared" si="202"/>
        <v>0</v>
      </c>
      <c r="AR115" s="360">
        <f t="shared" ref="AR115:AS115" si="368">SUM(AR116)</f>
        <v>0</v>
      </c>
      <c r="AS115" s="360">
        <f t="shared" si="368"/>
        <v>0</v>
      </c>
      <c r="AT115" s="228">
        <f t="shared" si="203"/>
        <v>0</v>
      </c>
      <c r="AU115" s="355">
        <f t="shared" si="204"/>
        <v>0</v>
      </c>
      <c r="AV115" s="360">
        <f>SUM(AV116)</f>
        <v>0</v>
      </c>
      <c r="AW115" s="360">
        <f>SUM(AW116)</f>
        <v>0</v>
      </c>
    </row>
    <row r="116" spans="1:49" ht="13.8" outlineLevel="3">
      <c r="A116" s="170"/>
      <c r="B116" s="25"/>
      <c r="D116" s="24"/>
      <c r="E116" s="171"/>
      <c r="F116" s="178" t="s">
        <v>705</v>
      </c>
      <c r="G116" s="43" t="s">
        <v>754</v>
      </c>
      <c r="H116" s="226">
        <f t="shared" si="172"/>
        <v>0</v>
      </c>
      <c r="I116" s="353">
        <f t="shared" si="189"/>
        <v>0</v>
      </c>
      <c r="J116" s="229"/>
      <c r="K116" s="229"/>
      <c r="L116" s="228">
        <f t="shared" si="190"/>
        <v>0</v>
      </c>
      <c r="M116" s="355">
        <f t="shared" si="191"/>
        <v>0</v>
      </c>
      <c r="N116" s="229"/>
      <c r="O116" s="229"/>
      <c r="P116" s="355">
        <f t="shared" si="192"/>
        <v>0</v>
      </c>
      <c r="Q116" s="229"/>
      <c r="R116" s="229"/>
      <c r="S116" s="355">
        <f t="shared" si="193"/>
        <v>0</v>
      </c>
      <c r="T116" s="229"/>
      <c r="U116" s="229"/>
      <c r="V116" s="355">
        <f t="shared" si="194"/>
        <v>0</v>
      </c>
      <c r="W116" s="229"/>
      <c r="X116" s="229"/>
      <c r="Y116" s="355">
        <f t="shared" si="195"/>
        <v>0</v>
      </c>
      <c r="Z116" s="229"/>
      <c r="AA116" s="229"/>
      <c r="AB116" s="228">
        <f t="shared" si="196"/>
        <v>0</v>
      </c>
      <c r="AC116" s="355">
        <f t="shared" si="197"/>
        <v>0</v>
      </c>
      <c r="AD116" s="229"/>
      <c r="AE116" s="229"/>
      <c r="AF116" s="228">
        <f t="shared" si="198"/>
        <v>0</v>
      </c>
      <c r="AG116" s="355">
        <f t="shared" si="199"/>
        <v>0</v>
      </c>
      <c r="AH116" s="229"/>
      <c r="AI116" s="229"/>
      <c r="AJ116" s="355">
        <f t="shared" si="200"/>
        <v>0</v>
      </c>
      <c r="AK116" s="229"/>
      <c r="AL116" s="229"/>
      <c r="AM116" s="355">
        <f t="shared" si="201"/>
        <v>0</v>
      </c>
      <c r="AN116" s="229"/>
      <c r="AO116" s="229"/>
      <c r="AP116" s="228">
        <f t="shared" si="176"/>
        <v>0</v>
      </c>
      <c r="AQ116" s="355">
        <f t="shared" si="202"/>
        <v>0</v>
      </c>
      <c r="AR116" s="229"/>
      <c r="AS116" s="229"/>
      <c r="AT116" s="228">
        <f t="shared" si="203"/>
        <v>0</v>
      </c>
      <c r="AU116" s="355">
        <f t="shared" si="204"/>
        <v>0</v>
      </c>
      <c r="AV116" s="229"/>
      <c r="AW116" s="229"/>
    </row>
    <row r="117" spans="1:49" ht="13.8" outlineLevel="2">
      <c r="A117" s="170"/>
      <c r="B117" s="25"/>
      <c r="F117" s="27" t="s">
        <v>438</v>
      </c>
      <c r="G117" s="47" t="s">
        <v>439</v>
      </c>
      <c r="H117" s="226">
        <f t="shared" si="172"/>
        <v>2082000</v>
      </c>
      <c r="I117" s="353">
        <f t="shared" si="189"/>
        <v>0</v>
      </c>
      <c r="J117" s="231">
        <f>SUM(J118:J124)</f>
        <v>0</v>
      </c>
      <c r="K117" s="231">
        <f>SUM(K118:K124)</f>
        <v>0</v>
      </c>
      <c r="L117" s="228">
        <f t="shared" si="190"/>
        <v>2019000</v>
      </c>
      <c r="M117" s="355">
        <f t="shared" si="191"/>
        <v>183000</v>
      </c>
      <c r="N117" s="360">
        <f>SUM(N118:N124)</f>
        <v>0</v>
      </c>
      <c r="O117" s="360">
        <f>SUM(O118:O124)</f>
        <v>183000</v>
      </c>
      <c r="P117" s="355">
        <f t="shared" si="192"/>
        <v>387000</v>
      </c>
      <c r="Q117" s="360">
        <f>SUM(Q118:Q124)</f>
        <v>0</v>
      </c>
      <c r="R117" s="360">
        <f>SUM(R118:R124)</f>
        <v>387000</v>
      </c>
      <c r="S117" s="355">
        <f t="shared" si="193"/>
        <v>996000</v>
      </c>
      <c r="T117" s="360">
        <f>SUM(T118:T124)</f>
        <v>0</v>
      </c>
      <c r="U117" s="360">
        <f>SUM(U118:U124)</f>
        <v>996000</v>
      </c>
      <c r="V117" s="355">
        <f t="shared" si="194"/>
        <v>246000</v>
      </c>
      <c r="W117" s="360">
        <f>SUM(W118:W124)</f>
        <v>0</v>
      </c>
      <c r="X117" s="360">
        <f>SUM(X118:X124)</f>
        <v>246000</v>
      </c>
      <c r="Y117" s="355">
        <f t="shared" si="195"/>
        <v>207000</v>
      </c>
      <c r="Z117" s="360">
        <f t="shared" ref="Z117:AA117" si="369">SUM(Z118:Z124)</f>
        <v>0</v>
      </c>
      <c r="AA117" s="360">
        <f t="shared" si="369"/>
        <v>207000</v>
      </c>
      <c r="AB117" s="228">
        <f t="shared" si="196"/>
        <v>0</v>
      </c>
      <c r="AC117" s="355">
        <f t="shared" si="197"/>
        <v>0</v>
      </c>
      <c r="AD117" s="360">
        <f>SUM(AD118:AD124)</f>
        <v>0</v>
      </c>
      <c r="AE117" s="360">
        <f>SUM(AE118:AE124)</f>
        <v>0</v>
      </c>
      <c r="AF117" s="228">
        <f t="shared" si="198"/>
        <v>0</v>
      </c>
      <c r="AG117" s="355">
        <f t="shared" si="199"/>
        <v>0</v>
      </c>
      <c r="AH117" s="360">
        <f t="shared" ref="AH117:AI117" si="370">SUM(AH118:AH124)</f>
        <v>0</v>
      </c>
      <c r="AI117" s="360">
        <f t="shared" si="370"/>
        <v>0</v>
      </c>
      <c r="AJ117" s="355">
        <f t="shared" si="200"/>
        <v>0</v>
      </c>
      <c r="AK117" s="360">
        <f t="shared" ref="AK117:AL117" si="371">SUM(AK118:AK124)</f>
        <v>0</v>
      </c>
      <c r="AL117" s="360">
        <f t="shared" si="371"/>
        <v>0</v>
      </c>
      <c r="AM117" s="355">
        <f t="shared" si="201"/>
        <v>0</v>
      </c>
      <c r="AN117" s="360">
        <f>SUM(AN118:AN124)</f>
        <v>0</v>
      </c>
      <c r="AO117" s="360">
        <f>SUM(AO118:AO124)</f>
        <v>0</v>
      </c>
      <c r="AP117" s="228">
        <f t="shared" si="176"/>
        <v>0</v>
      </c>
      <c r="AQ117" s="355">
        <f t="shared" si="202"/>
        <v>0</v>
      </c>
      <c r="AR117" s="360">
        <f t="shared" ref="AR117:AS117" si="372">SUM(AR118:AR124)</f>
        <v>0</v>
      </c>
      <c r="AS117" s="360">
        <f t="shared" si="372"/>
        <v>0</v>
      </c>
      <c r="AT117" s="228">
        <f t="shared" si="203"/>
        <v>63000</v>
      </c>
      <c r="AU117" s="355">
        <f t="shared" si="204"/>
        <v>63000</v>
      </c>
      <c r="AV117" s="360">
        <f>SUM(AV118:AV124)</f>
        <v>0</v>
      </c>
      <c r="AW117" s="360">
        <f>SUM(AW118:AW124)</f>
        <v>63000</v>
      </c>
    </row>
    <row r="118" spans="1:49" ht="13.8" outlineLevel="3">
      <c r="A118" s="170"/>
      <c r="B118" s="25"/>
      <c r="D118" s="24"/>
      <c r="E118" s="171"/>
      <c r="F118" s="178" t="s">
        <v>705</v>
      </c>
      <c r="G118" s="43" t="s">
        <v>755</v>
      </c>
      <c r="H118" s="226">
        <f t="shared" si="172"/>
        <v>495000</v>
      </c>
      <c r="I118" s="353">
        <f t="shared" si="189"/>
        <v>0</v>
      </c>
      <c r="J118" s="229"/>
      <c r="K118" s="358"/>
      <c r="L118" s="228">
        <f t="shared" si="190"/>
        <v>495000</v>
      </c>
      <c r="M118" s="355">
        <f t="shared" si="191"/>
        <v>129000</v>
      </c>
      <c r="N118" s="229"/>
      <c r="O118" s="229">
        <v>129000</v>
      </c>
      <c r="P118" s="355">
        <f t="shared" si="192"/>
        <v>360000</v>
      </c>
      <c r="Q118" s="229"/>
      <c r="R118" s="229">
        <v>360000</v>
      </c>
      <c r="S118" s="355">
        <f t="shared" si="193"/>
        <v>0</v>
      </c>
      <c r="T118" s="229"/>
      <c r="U118" s="229"/>
      <c r="V118" s="355">
        <f t="shared" si="194"/>
        <v>6000</v>
      </c>
      <c r="W118" s="229"/>
      <c r="X118" s="229">
        <v>6000</v>
      </c>
      <c r="Y118" s="355">
        <f t="shared" si="195"/>
        <v>0</v>
      </c>
      <c r="Z118" s="229"/>
      <c r="AA118" s="229"/>
      <c r="AB118" s="228">
        <f t="shared" si="196"/>
        <v>0</v>
      </c>
      <c r="AC118" s="355">
        <f t="shared" si="197"/>
        <v>0</v>
      </c>
      <c r="AD118" s="229"/>
      <c r="AE118" s="229"/>
      <c r="AF118" s="228">
        <f t="shared" si="198"/>
        <v>0</v>
      </c>
      <c r="AG118" s="355">
        <f t="shared" si="199"/>
        <v>0</v>
      </c>
      <c r="AH118" s="229"/>
      <c r="AI118" s="229"/>
      <c r="AJ118" s="355">
        <f t="shared" si="200"/>
        <v>0</v>
      </c>
      <c r="AK118" s="229"/>
      <c r="AL118" s="229"/>
      <c r="AM118" s="355">
        <f t="shared" si="201"/>
        <v>0</v>
      </c>
      <c r="AN118" s="229"/>
      <c r="AO118" s="229"/>
      <c r="AP118" s="228">
        <f t="shared" si="176"/>
        <v>0</v>
      </c>
      <c r="AQ118" s="355">
        <f t="shared" si="202"/>
        <v>0</v>
      </c>
      <c r="AR118" s="229"/>
      <c r="AS118" s="229"/>
      <c r="AT118" s="228">
        <f t="shared" si="203"/>
        <v>0</v>
      </c>
      <c r="AU118" s="355">
        <f t="shared" si="204"/>
        <v>0</v>
      </c>
      <c r="AV118" s="229"/>
      <c r="AW118" s="229">
        <v>0</v>
      </c>
    </row>
    <row r="119" spans="1:49" ht="13.8" outlineLevel="3">
      <c r="A119" s="170"/>
      <c r="B119" s="25"/>
      <c r="D119" s="24"/>
      <c r="E119" s="171"/>
      <c r="F119" s="178" t="s">
        <v>706</v>
      </c>
      <c r="G119" s="43" t="s">
        <v>756</v>
      </c>
      <c r="H119" s="226">
        <f t="shared" si="172"/>
        <v>180000</v>
      </c>
      <c r="I119" s="353">
        <f t="shared" si="189"/>
        <v>0</v>
      </c>
      <c r="J119" s="229"/>
      <c r="K119" s="358"/>
      <c r="L119" s="228">
        <f t="shared" si="190"/>
        <v>180000</v>
      </c>
      <c r="M119" s="355">
        <f t="shared" si="191"/>
        <v>42000</v>
      </c>
      <c r="N119" s="229"/>
      <c r="O119" s="229">
        <v>42000</v>
      </c>
      <c r="P119" s="355">
        <f t="shared" si="192"/>
        <v>0</v>
      </c>
      <c r="Q119" s="229"/>
      <c r="R119" s="229"/>
      <c r="S119" s="355">
        <f t="shared" si="193"/>
        <v>120000</v>
      </c>
      <c r="T119" s="229"/>
      <c r="U119" s="229">
        <v>120000</v>
      </c>
      <c r="V119" s="355">
        <f t="shared" si="194"/>
        <v>0</v>
      </c>
      <c r="W119" s="229"/>
      <c r="X119" s="229"/>
      <c r="Y119" s="355">
        <f t="shared" si="195"/>
        <v>18000</v>
      </c>
      <c r="Z119" s="229"/>
      <c r="AA119" s="229">
        <v>18000</v>
      </c>
      <c r="AB119" s="228">
        <f t="shared" si="196"/>
        <v>0</v>
      </c>
      <c r="AC119" s="355">
        <f t="shared" si="197"/>
        <v>0</v>
      </c>
      <c r="AD119" s="229"/>
      <c r="AE119" s="229"/>
      <c r="AF119" s="228">
        <f t="shared" si="198"/>
        <v>0</v>
      </c>
      <c r="AG119" s="355">
        <f t="shared" si="199"/>
        <v>0</v>
      </c>
      <c r="AH119" s="229"/>
      <c r="AI119" s="229"/>
      <c r="AJ119" s="355">
        <f t="shared" si="200"/>
        <v>0</v>
      </c>
      <c r="AK119" s="229"/>
      <c r="AL119" s="229"/>
      <c r="AM119" s="355">
        <f t="shared" si="201"/>
        <v>0</v>
      </c>
      <c r="AN119" s="229"/>
      <c r="AO119" s="229"/>
      <c r="AP119" s="228">
        <f t="shared" si="176"/>
        <v>0</v>
      </c>
      <c r="AQ119" s="355">
        <f t="shared" si="202"/>
        <v>0</v>
      </c>
      <c r="AR119" s="229"/>
      <c r="AS119" s="229"/>
      <c r="AT119" s="228">
        <f t="shared" si="203"/>
        <v>0</v>
      </c>
      <c r="AU119" s="355">
        <f t="shared" si="204"/>
        <v>0</v>
      </c>
      <c r="AV119" s="229"/>
      <c r="AW119" s="229">
        <v>0</v>
      </c>
    </row>
    <row r="120" spans="1:49" ht="13.8" outlineLevel="3">
      <c r="A120" s="170"/>
      <c r="B120" s="25"/>
      <c r="D120" s="24"/>
      <c r="E120" s="171"/>
      <c r="F120" s="178" t="s">
        <v>703</v>
      </c>
      <c r="G120" s="43" t="s">
        <v>757</v>
      </c>
      <c r="H120" s="226">
        <f t="shared" si="172"/>
        <v>72000</v>
      </c>
      <c r="I120" s="353">
        <f t="shared" si="189"/>
        <v>0</v>
      </c>
      <c r="J120" s="229"/>
      <c r="K120" s="358"/>
      <c r="L120" s="228">
        <f t="shared" si="190"/>
        <v>72000</v>
      </c>
      <c r="M120" s="355">
        <f t="shared" si="191"/>
        <v>0</v>
      </c>
      <c r="N120" s="229"/>
      <c r="O120" s="229"/>
      <c r="P120" s="355">
        <f t="shared" si="192"/>
        <v>0</v>
      </c>
      <c r="Q120" s="229"/>
      <c r="R120" s="229">
        <v>0</v>
      </c>
      <c r="S120" s="355">
        <f t="shared" si="193"/>
        <v>36000</v>
      </c>
      <c r="T120" s="229"/>
      <c r="U120" s="229">
        <v>36000</v>
      </c>
      <c r="V120" s="355">
        <f t="shared" si="194"/>
        <v>0</v>
      </c>
      <c r="W120" s="229"/>
      <c r="X120" s="229"/>
      <c r="Y120" s="355">
        <f t="shared" si="195"/>
        <v>36000</v>
      </c>
      <c r="Z120" s="229"/>
      <c r="AA120" s="229">
        <v>36000</v>
      </c>
      <c r="AB120" s="228">
        <f t="shared" si="196"/>
        <v>0</v>
      </c>
      <c r="AC120" s="355">
        <f t="shared" si="197"/>
        <v>0</v>
      </c>
      <c r="AD120" s="229"/>
      <c r="AE120" s="229"/>
      <c r="AF120" s="228">
        <f t="shared" si="198"/>
        <v>0</v>
      </c>
      <c r="AG120" s="355">
        <f t="shared" si="199"/>
        <v>0</v>
      </c>
      <c r="AH120" s="229"/>
      <c r="AI120" s="229"/>
      <c r="AJ120" s="355">
        <f t="shared" si="200"/>
        <v>0</v>
      </c>
      <c r="AK120" s="229"/>
      <c r="AL120" s="229"/>
      <c r="AM120" s="355">
        <f t="shared" si="201"/>
        <v>0</v>
      </c>
      <c r="AN120" s="229"/>
      <c r="AO120" s="229"/>
      <c r="AP120" s="228">
        <f t="shared" si="176"/>
        <v>0</v>
      </c>
      <c r="AQ120" s="355">
        <f t="shared" si="202"/>
        <v>0</v>
      </c>
      <c r="AR120" s="229"/>
      <c r="AS120" s="229"/>
      <c r="AT120" s="228">
        <f t="shared" si="203"/>
        <v>0</v>
      </c>
      <c r="AU120" s="355">
        <f t="shared" si="204"/>
        <v>0</v>
      </c>
      <c r="AV120" s="229"/>
      <c r="AW120" s="229"/>
    </row>
    <row r="121" spans="1:49" ht="13.8" outlineLevel="3">
      <c r="A121" s="170"/>
      <c r="B121" s="25"/>
      <c r="D121" s="24"/>
      <c r="E121" s="171"/>
      <c r="F121" s="178" t="s">
        <v>707</v>
      </c>
      <c r="G121" s="43" t="s">
        <v>758</v>
      </c>
      <c r="H121" s="226">
        <f t="shared" si="172"/>
        <v>399000</v>
      </c>
      <c r="I121" s="353">
        <f t="shared" si="189"/>
        <v>0</v>
      </c>
      <c r="J121" s="229"/>
      <c r="K121" s="358"/>
      <c r="L121" s="228">
        <f t="shared" si="190"/>
        <v>399000</v>
      </c>
      <c r="M121" s="355">
        <f t="shared" si="191"/>
        <v>12000</v>
      </c>
      <c r="N121" s="229"/>
      <c r="O121" s="229">
        <v>12000</v>
      </c>
      <c r="P121" s="355">
        <f t="shared" si="192"/>
        <v>27000</v>
      </c>
      <c r="Q121" s="229"/>
      <c r="R121" s="229">
        <v>27000</v>
      </c>
      <c r="S121" s="355">
        <f t="shared" si="193"/>
        <v>0</v>
      </c>
      <c r="T121" s="229"/>
      <c r="U121" s="229"/>
      <c r="V121" s="355">
        <f t="shared" si="194"/>
        <v>240000</v>
      </c>
      <c r="W121" s="229"/>
      <c r="X121" s="229">
        <v>240000</v>
      </c>
      <c r="Y121" s="355">
        <f t="shared" si="195"/>
        <v>120000</v>
      </c>
      <c r="Z121" s="229"/>
      <c r="AA121" s="229">
        <v>120000</v>
      </c>
      <c r="AB121" s="228">
        <f t="shared" si="196"/>
        <v>0</v>
      </c>
      <c r="AC121" s="355">
        <f t="shared" si="197"/>
        <v>0</v>
      </c>
      <c r="AD121" s="229"/>
      <c r="AE121" s="229"/>
      <c r="AF121" s="228">
        <f t="shared" si="198"/>
        <v>0</v>
      </c>
      <c r="AG121" s="355">
        <f t="shared" si="199"/>
        <v>0</v>
      </c>
      <c r="AH121" s="229"/>
      <c r="AI121" s="229"/>
      <c r="AJ121" s="355">
        <f t="shared" si="200"/>
        <v>0</v>
      </c>
      <c r="AK121" s="229"/>
      <c r="AL121" s="229"/>
      <c r="AM121" s="355">
        <f t="shared" si="201"/>
        <v>0</v>
      </c>
      <c r="AN121" s="229"/>
      <c r="AO121" s="229"/>
      <c r="AP121" s="228">
        <f t="shared" si="176"/>
        <v>0</v>
      </c>
      <c r="AQ121" s="355">
        <f t="shared" si="202"/>
        <v>0</v>
      </c>
      <c r="AR121" s="229"/>
      <c r="AS121" s="229"/>
      <c r="AT121" s="228">
        <f t="shared" si="203"/>
        <v>0</v>
      </c>
      <c r="AU121" s="355">
        <f t="shared" si="204"/>
        <v>0</v>
      </c>
      <c r="AV121" s="229"/>
      <c r="AW121" s="229"/>
    </row>
    <row r="122" spans="1:49" ht="13.8" outlineLevel="3">
      <c r="A122" s="170"/>
      <c r="B122" s="25"/>
      <c r="D122" s="24"/>
      <c r="E122" s="171"/>
      <c r="F122" s="178" t="s">
        <v>713</v>
      </c>
      <c r="G122" s="43" t="s">
        <v>759</v>
      </c>
      <c r="H122" s="226">
        <f t="shared" si="172"/>
        <v>936000</v>
      </c>
      <c r="I122" s="353">
        <f t="shared" si="189"/>
        <v>0</v>
      </c>
      <c r="J122" s="229"/>
      <c r="K122" s="358"/>
      <c r="L122" s="228">
        <f t="shared" si="190"/>
        <v>873000</v>
      </c>
      <c r="M122" s="355">
        <f t="shared" si="191"/>
        <v>0</v>
      </c>
      <c r="N122" s="229"/>
      <c r="O122" s="229"/>
      <c r="P122" s="355">
        <f t="shared" si="192"/>
        <v>0</v>
      </c>
      <c r="Q122" s="229"/>
      <c r="R122" s="229"/>
      <c r="S122" s="355">
        <f t="shared" si="193"/>
        <v>840000</v>
      </c>
      <c r="T122" s="229"/>
      <c r="U122" s="229">
        <v>840000</v>
      </c>
      <c r="V122" s="355">
        <f t="shared" si="194"/>
        <v>0</v>
      </c>
      <c r="W122" s="229"/>
      <c r="X122" s="229"/>
      <c r="Y122" s="355">
        <f t="shared" si="195"/>
        <v>33000</v>
      </c>
      <c r="Z122" s="229"/>
      <c r="AA122" s="229">
        <v>33000</v>
      </c>
      <c r="AB122" s="228">
        <f t="shared" si="196"/>
        <v>0</v>
      </c>
      <c r="AC122" s="355">
        <f t="shared" si="197"/>
        <v>0</v>
      </c>
      <c r="AD122" s="229"/>
      <c r="AE122" s="229"/>
      <c r="AF122" s="228">
        <f t="shared" si="198"/>
        <v>0</v>
      </c>
      <c r="AG122" s="355">
        <f t="shared" si="199"/>
        <v>0</v>
      </c>
      <c r="AH122" s="229"/>
      <c r="AI122" s="229"/>
      <c r="AJ122" s="355">
        <f t="shared" si="200"/>
        <v>0</v>
      </c>
      <c r="AK122" s="229"/>
      <c r="AL122" s="229"/>
      <c r="AM122" s="355">
        <f t="shared" si="201"/>
        <v>0</v>
      </c>
      <c r="AN122" s="229"/>
      <c r="AO122" s="229"/>
      <c r="AP122" s="228">
        <f t="shared" si="176"/>
        <v>0</v>
      </c>
      <c r="AQ122" s="355">
        <f t="shared" si="202"/>
        <v>0</v>
      </c>
      <c r="AR122" s="229"/>
      <c r="AS122" s="229"/>
      <c r="AT122" s="228">
        <f t="shared" si="203"/>
        <v>63000</v>
      </c>
      <c r="AU122" s="355">
        <f t="shared" si="204"/>
        <v>63000</v>
      </c>
      <c r="AV122" s="229"/>
      <c r="AW122" s="229">
        <v>63000</v>
      </c>
    </row>
    <row r="123" spans="1:49" ht="13.8" outlineLevel="3">
      <c r="A123" s="170"/>
      <c r="B123" s="25"/>
      <c r="D123" s="24"/>
      <c r="E123" s="171"/>
      <c r="F123" s="178" t="s">
        <v>714</v>
      </c>
      <c r="G123" s="43" t="s">
        <v>760</v>
      </c>
      <c r="H123" s="226">
        <f t="shared" si="172"/>
        <v>0</v>
      </c>
      <c r="I123" s="353">
        <f t="shared" ref="I123" si="373">SUM(J123:K123)</f>
        <v>0</v>
      </c>
      <c r="J123" s="229"/>
      <c r="K123" s="358"/>
      <c r="L123" s="228">
        <f t="shared" ref="L123" si="374">SUM(M123,P123,S123,V123,Y123)</f>
        <v>0</v>
      </c>
      <c r="M123" s="355">
        <f t="shared" ref="M123" si="375">SUM(N123:O123)</f>
        <v>0</v>
      </c>
      <c r="N123" s="229"/>
      <c r="O123" s="229"/>
      <c r="P123" s="355">
        <f t="shared" ref="P123" si="376">SUM(Q123:R123)</f>
        <v>0</v>
      </c>
      <c r="Q123" s="229"/>
      <c r="R123" s="229"/>
      <c r="S123" s="355">
        <f t="shared" ref="S123" si="377">SUM(T123:U123)</f>
        <v>0</v>
      </c>
      <c r="T123" s="229"/>
      <c r="U123" s="229"/>
      <c r="V123" s="355">
        <f t="shared" ref="V123" si="378">SUM(W123:X123)</f>
        <v>0</v>
      </c>
      <c r="W123" s="229"/>
      <c r="X123" s="229"/>
      <c r="Y123" s="355">
        <f t="shared" ref="Y123" si="379">SUM(Z123:AA123)</f>
        <v>0</v>
      </c>
      <c r="Z123" s="229"/>
      <c r="AA123" s="229"/>
      <c r="AB123" s="228">
        <f t="shared" ref="AB123" si="380">SUM(AC123)</f>
        <v>0</v>
      </c>
      <c r="AC123" s="355">
        <f t="shared" ref="AC123" si="381">SUM(AD123:AE123)</f>
        <v>0</v>
      </c>
      <c r="AD123" s="229"/>
      <c r="AE123" s="229"/>
      <c r="AF123" s="228">
        <f t="shared" ref="AF123" si="382">SUM(AG123,AM123,AJ123)</f>
        <v>0</v>
      </c>
      <c r="AG123" s="355">
        <f t="shared" ref="AG123" si="383">SUM(AH123:AI123)</f>
        <v>0</v>
      </c>
      <c r="AH123" s="229"/>
      <c r="AI123" s="229"/>
      <c r="AJ123" s="355">
        <f t="shared" ref="AJ123" si="384">SUM(AK123:AL123)</f>
        <v>0</v>
      </c>
      <c r="AK123" s="229"/>
      <c r="AL123" s="229"/>
      <c r="AM123" s="355">
        <f t="shared" ref="AM123" si="385">SUM(AN123:AO123)</f>
        <v>0</v>
      </c>
      <c r="AN123" s="229"/>
      <c r="AO123" s="229"/>
      <c r="AP123" s="228">
        <f t="shared" si="176"/>
        <v>0</v>
      </c>
      <c r="AQ123" s="355">
        <f t="shared" ref="AQ123" si="386">SUM(AR123:AS123)</f>
        <v>0</v>
      </c>
      <c r="AR123" s="229"/>
      <c r="AS123" s="229"/>
      <c r="AT123" s="228">
        <f t="shared" ref="AT123" si="387">SUM(AU123)</f>
        <v>0</v>
      </c>
      <c r="AU123" s="355">
        <f t="shared" ref="AU123" si="388">SUM(AV123:AW123)</f>
        <v>0</v>
      </c>
      <c r="AV123" s="229"/>
      <c r="AW123" s="229"/>
    </row>
    <row r="124" spans="1:49" s="563" customFormat="1" ht="13.8" outlineLevel="3">
      <c r="A124" s="564"/>
      <c r="B124" s="565"/>
      <c r="D124" s="566"/>
      <c r="E124" s="567"/>
      <c r="F124" s="545" t="s">
        <v>801</v>
      </c>
      <c r="G124" s="527" t="s">
        <v>922</v>
      </c>
      <c r="H124" s="568">
        <f t="shared" si="172"/>
        <v>0</v>
      </c>
      <c r="I124" s="569">
        <f t="shared" si="189"/>
        <v>0</v>
      </c>
      <c r="J124" s="526"/>
      <c r="K124" s="570"/>
      <c r="L124" s="571">
        <f t="shared" si="190"/>
        <v>0</v>
      </c>
      <c r="M124" s="572">
        <f t="shared" si="191"/>
        <v>0</v>
      </c>
      <c r="N124" s="526"/>
      <c r="O124" s="526"/>
      <c r="P124" s="572">
        <f t="shared" si="192"/>
        <v>0</v>
      </c>
      <c r="Q124" s="526"/>
      <c r="R124" s="526"/>
      <c r="S124" s="572">
        <f t="shared" si="193"/>
        <v>0</v>
      </c>
      <c r="T124" s="526"/>
      <c r="U124" s="526"/>
      <c r="V124" s="572">
        <f t="shared" si="194"/>
        <v>0</v>
      </c>
      <c r="W124" s="526"/>
      <c r="X124" s="526"/>
      <c r="Y124" s="572">
        <f t="shared" si="195"/>
        <v>0</v>
      </c>
      <c r="Z124" s="526"/>
      <c r="AA124" s="526"/>
      <c r="AB124" s="571">
        <f t="shared" si="196"/>
        <v>0</v>
      </c>
      <c r="AC124" s="572">
        <f t="shared" si="197"/>
        <v>0</v>
      </c>
      <c r="AD124" s="526"/>
      <c r="AE124" s="526"/>
      <c r="AF124" s="571">
        <f t="shared" si="198"/>
        <v>0</v>
      </c>
      <c r="AG124" s="572">
        <f t="shared" si="199"/>
        <v>0</v>
      </c>
      <c r="AH124" s="526"/>
      <c r="AI124" s="526"/>
      <c r="AJ124" s="572">
        <f t="shared" si="200"/>
        <v>0</v>
      </c>
      <c r="AK124" s="526"/>
      <c r="AL124" s="526"/>
      <c r="AM124" s="572">
        <f t="shared" si="201"/>
        <v>0</v>
      </c>
      <c r="AN124" s="526"/>
      <c r="AO124" s="526"/>
      <c r="AP124" s="571">
        <f t="shared" si="176"/>
        <v>0</v>
      </c>
      <c r="AQ124" s="572">
        <f t="shared" si="202"/>
        <v>0</v>
      </c>
      <c r="AR124" s="526"/>
      <c r="AS124" s="526"/>
      <c r="AT124" s="571">
        <f t="shared" si="203"/>
        <v>0</v>
      </c>
      <c r="AU124" s="572">
        <f t="shared" si="204"/>
        <v>0</v>
      </c>
      <c r="AV124" s="526"/>
      <c r="AW124" s="526"/>
    </row>
    <row r="125" spans="1:49" ht="13.8" outlineLevel="1">
      <c r="A125" s="170"/>
      <c r="B125" s="25"/>
      <c r="D125" s="23" t="s">
        <v>440</v>
      </c>
      <c r="E125" s="82" t="s">
        <v>8</v>
      </c>
      <c r="F125" s="48"/>
      <c r="G125" s="172"/>
      <c r="H125" s="226">
        <f t="shared" si="172"/>
        <v>45111000</v>
      </c>
      <c r="I125" s="353">
        <f t="shared" si="189"/>
        <v>0</v>
      </c>
      <c r="J125" s="231">
        <f>SUM(J126,J130,J131)</f>
        <v>0</v>
      </c>
      <c r="K125" s="231">
        <f>SUM(K126,K130,K131)</f>
        <v>0</v>
      </c>
      <c r="L125" s="228">
        <f t="shared" si="190"/>
        <v>34050000</v>
      </c>
      <c r="M125" s="355">
        <f t="shared" si="191"/>
        <v>6270000</v>
      </c>
      <c r="N125" s="360">
        <f>SUM(N126,N130,N131)</f>
        <v>0</v>
      </c>
      <c r="O125" s="360">
        <f>SUM(O126,O130,O131)</f>
        <v>6270000</v>
      </c>
      <c r="P125" s="355">
        <f t="shared" si="192"/>
        <v>6981000</v>
      </c>
      <c r="Q125" s="360">
        <f>SUM(Q126,Q130,Q131)</f>
        <v>0</v>
      </c>
      <c r="R125" s="360">
        <f>SUM(R126,R130,R131)</f>
        <v>6981000</v>
      </c>
      <c r="S125" s="355">
        <f t="shared" si="193"/>
        <v>6672000</v>
      </c>
      <c r="T125" s="360">
        <f t="shared" ref="T125:U125" si="389">SUM(T126,T130,T131)</f>
        <v>0</v>
      </c>
      <c r="U125" s="360">
        <f t="shared" si="389"/>
        <v>6672000</v>
      </c>
      <c r="V125" s="355">
        <f t="shared" si="194"/>
        <v>6585000</v>
      </c>
      <c r="W125" s="360">
        <f t="shared" ref="W125:X125" si="390">SUM(W126,W130,W131)</f>
        <v>0</v>
      </c>
      <c r="X125" s="360">
        <f t="shared" si="390"/>
        <v>6585000</v>
      </c>
      <c r="Y125" s="355">
        <f t="shared" si="195"/>
        <v>7542000</v>
      </c>
      <c r="Z125" s="360">
        <f t="shared" ref="Z125" si="391">SUM(Z126,Z130,Z131)</f>
        <v>0</v>
      </c>
      <c r="AA125" s="360">
        <f t="shared" ref="AA125" si="392">SUM(AA126,AA130,AA131)</f>
        <v>7542000</v>
      </c>
      <c r="AB125" s="228">
        <f t="shared" si="196"/>
        <v>1870000</v>
      </c>
      <c r="AC125" s="355">
        <f t="shared" si="197"/>
        <v>1870000</v>
      </c>
      <c r="AD125" s="360">
        <f t="shared" ref="AD125:AE125" si="393">SUM(AD126,AD130,AD131)</f>
        <v>0</v>
      </c>
      <c r="AE125" s="360">
        <f t="shared" si="393"/>
        <v>1870000</v>
      </c>
      <c r="AF125" s="228">
        <f t="shared" si="198"/>
        <v>4968000</v>
      </c>
      <c r="AG125" s="355">
        <f t="shared" si="199"/>
        <v>1730000</v>
      </c>
      <c r="AH125" s="360">
        <f t="shared" ref="AH125" si="394">SUM(AH126,AH130,AH131)</f>
        <v>0</v>
      </c>
      <c r="AI125" s="360">
        <f t="shared" ref="AI125" si="395">SUM(AI126,AI130,AI131)</f>
        <v>1730000</v>
      </c>
      <c r="AJ125" s="355">
        <f t="shared" si="200"/>
        <v>1619000</v>
      </c>
      <c r="AK125" s="360">
        <f t="shared" ref="AK125" si="396">SUM(AK126,AK130,AK131)</f>
        <v>0</v>
      </c>
      <c r="AL125" s="360">
        <f t="shared" ref="AL125" si="397">SUM(AL126,AL130,AL131)</f>
        <v>1619000</v>
      </c>
      <c r="AM125" s="355">
        <f t="shared" si="201"/>
        <v>1619000</v>
      </c>
      <c r="AN125" s="360">
        <f t="shared" ref="AN125:AO125" si="398">SUM(AN126,AN130,AN131)</f>
        <v>0</v>
      </c>
      <c r="AO125" s="360">
        <f t="shared" si="398"/>
        <v>1619000</v>
      </c>
      <c r="AP125" s="228">
        <f t="shared" si="176"/>
        <v>4223000</v>
      </c>
      <c r="AQ125" s="355">
        <f t="shared" si="202"/>
        <v>4223000</v>
      </c>
      <c r="AR125" s="360">
        <f t="shared" ref="AR125" si="399">SUM(AR126,AR130,AR131)</f>
        <v>0</v>
      </c>
      <c r="AS125" s="360">
        <f t="shared" ref="AS125" si="400">SUM(AS126,AS130,AS131)</f>
        <v>4223000</v>
      </c>
      <c r="AT125" s="228">
        <f t="shared" si="203"/>
        <v>0</v>
      </c>
      <c r="AU125" s="355">
        <f t="shared" si="204"/>
        <v>0</v>
      </c>
      <c r="AV125" s="360">
        <f t="shared" ref="AV125" si="401">SUM(AV126,AV130,AV131)</f>
        <v>0</v>
      </c>
      <c r="AW125" s="360">
        <f t="shared" ref="AW125" si="402">SUM(AW126,AW130,AW131)</f>
        <v>0</v>
      </c>
    </row>
    <row r="126" spans="1:49" ht="13.8" outlineLevel="2">
      <c r="A126" s="170"/>
      <c r="B126" s="25"/>
      <c r="D126" s="24"/>
      <c r="E126" s="171"/>
      <c r="F126" s="27" t="s">
        <v>441</v>
      </c>
      <c r="G126" s="47" t="s">
        <v>370</v>
      </c>
      <c r="H126" s="226">
        <f t="shared" si="172"/>
        <v>35832000</v>
      </c>
      <c r="I126" s="353">
        <f t="shared" si="189"/>
        <v>0</v>
      </c>
      <c r="J126" s="231">
        <f>SUM(J127:J129)</f>
        <v>0</v>
      </c>
      <c r="K126" s="231">
        <f>SUM(K127:K129)</f>
        <v>0</v>
      </c>
      <c r="L126" s="228">
        <f t="shared" si="190"/>
        <v>30450000</v>
      </c>
      <c r="M126" s="355">
        <f t="shared" si="191"/>
        <v>6150000</v>
      </c>
      <c r="N126" s="360">
        <f>SUM(N127:N129)</f>
        <v>0</v>
      </c>
      <c r="O126" s="360">
        <f>SUM(O127:O129)</f>
        <v>6150000</v>
      </c>
      <c r="P126" s="355">
        <f t="shared" si="192"/>
        <v>6729000</v>
      </c>
      <c r="Q126" s="360">
        <f>SUM(Q127:Q129)</f>
        <v>0</v>
      </c>
      <c r="R126" s="360">
        <f>SUM(R127:R129)</f>
        <v>6729000</v>
      </c>
      <c r="S126" s="355">
        <f t="shared" si="193"/>
        <v>6672000</v>
      </c>
      <c r="T126" s="360">
        <f t="shared" ref="T126:U126" si="403">SUM(T127:T129)</f>
        <v>0</v>
      </c>
      <c r="U126" s="360">
        <f t="shared" si="403"/>
        <v>6672000</v>
      </c>
      <c r="V126" s="355">
        <f t="shared" si="194"/>
        <v>4425000</v>
      </c>
      <c r="W126" s="360">
        <f t="shared" ref="W126:X126" si="404">SUM(W127:W129)</f>
        <v>0</v>
      </c>
      <c r="X126" s="360">
        <f t="shared" si="404"/>
        <v>4425000</v>
      </c>
      <c r="Y126" s="355">
        <f t="shared" si="195"/>
        <v>6474000</v>
      </c>
      <c r="Z126" s="360">
        <f t="shared" ref="Z126" si="405">SUM(Z127:Z129)</f>
        <v>0</v>
      </c>
      <c r="AA126" s="360">
        <f t="shared" ref="AA126" si="406">SUM(AA127:AA129)</f>
        <v>6474000</v>
      </c>
      <c r="AB126" s="228">
        <f t="shared" si="196"/>
        <v>1870000</v>
      </c>
      <c r="AC126" s="355">
        <f t="shared" si="197"/>
        <v>1870000</v>
      </c>
      <c r="AD126" s="360">
        <f t="shared" ref="AD126:AE126" si="407">SUM(AD127:AD129)</f>
        <v>0</v>
      </c>
      <c r="AE126" s="360">
        <f t="shared" si="407"/>
        <v>1870000</v>
      </c>
      <c r="AF126" s="228">
        <f t="shared" si="198"/>
        <v>0</v>
      </c>
      <c r="AG126" s="355">
        <f t="shared" si="199"/>
        <v>0</v>
      </c>
      <c r="AH126" s="360">
        <f t="shared" ref="AH126" si="408">SUM(AH127:AH129)</f>
        <v>0</v>
      </c>
      <c r="AI126" s="360">
        <f t="shared" ref="AI126" si="409">SUM(AI127:AI129)</f>
        <v>0</v>
      </c>
      <c r="AJ126" s="355">
        <f t="shared" si="200"/>
        <v>0</v>
      </c>
      <c r="AK126" s="360">
        <f t="shared" ref="AK126" si="410">SUM(AK127:AK129)</f>
        <v>0</v>
      </c>
      <c r="AL126" s="360">
        <f t="shared" ref="AL126" si="411">SUM(AL127:AL129)</f>
        <v>0</v>
      </c>
      <c r="AM126" s="355">
        <f t="shared" si="201"/>
        <v>0</v>
      </c>
      <c r="AN126" s="360">
        <f t="shared" ref="AN126:AO126" si="412">SUM(AN127:AN129)</f>
        <v>0</v>
      </c>
      <c r="AO126" s="360">
        <f t="shared" si="412"/>
        <v>0</v>
      </c>
      <c r="AP126" s="228">
        <f t="shared" si="176"/>
        <v>3512000</v>
      </c>
      <c r="AQ126" s="355">
        <f t="shared" si="202"/>
        <v>3512000</v>
      </c>
      <c r="AR126" s="360">
        <f t="shared" ref="AR126" si="413">SUM(AR127:AR129)</f>
        <v>0</v>
      </c>
      <c r="AS126" s="360">
        <f t="shared" ref="AS126" si="414">SUM(AS127:AS129)</f>
        <v>3512000</v>
      </c>
      <c r="AT126" s="228">
        <f t="shared" si="203"/>
        <v>0</v>
      </c>
      <c r="AU126" s="355">
        <f t="shared" si="204"/>
        <v>0</v>
      </c>
      <c r="AV126" s="360">
        <f t="shared" ref="AV126" si="415">SUM(AV127:AV129)</f>
        <v>0</v>
      </c>
      <c r="AW126" s="360">
        <f t="shared" ref="AW126" si="416">SUM(AW127:AW129)</f>
        <v>0</v>
      </c>
    </row>
    <row r="127" spans="1:49" ht="13.8" outlineLevel="3">
      <c r="A127" s="170"/>
      <c r="B127" s="25"/>
      <c r="D127" s="24"/>
      <c r="E127" s="171"/>
      <c r="F127" s="178" t="s">
        <v>705</v>
      </c>
      <c r="G127" s="43" t="s">
        <v>761</v>
      </c>
      <c r="H127" s="226">
        <f t="shared" si="172"/>
        <v>25348000</v>
      </c>
      <c r="I127" s="353">
        <f t="shared" si="189"/>
        <v>0</v>
      </c>
      <c r="J127" s="229"/>
      <c r="K127" s="358"/>
      <c r="L127" s="228">
        <f t="shared" si="190"/>
        <v>20463000</v>
      </c>
      <c r="M127" s="355">
        <f t="shared" si="191"/>
        <v>4188000</v>
      </c>
      <c r="N127" s="229"/>
      <c r="O127" s="229">
        <v>4188000</v>
      </c>
      <c r="P127" s="355">
        <f t="shared" si="192"/>
        <v>4467000</v>
      </c>
      <c r="Q127" s="229"/>
      <c r="R127" s="229">
        <v>4467000</v>
      </c>
      <c r="S127" s="355">
        <f t="shared" si="193"/>
        <v>4344000</v>
      </c>
      <c r="T127" s="229"/>
      <c r="U127" s="229">
        <v>4344000</v>
      </c>
      <c r="V127" s="355">
        <f t="shared" si="194"/>
        <v>3144000</v>
      </c>
      <c r="W127" s="229"/>
      <c r="X127" s="229">
        <v>3144000</v>
      </c>
      <c r="Y127" s="355">
        <f t="shared" si="195"/>
        <v>4320000</v>
      </c>
      <c r="Z127" s="229"/>
      <c r="AA127" s="229">
        <v>4320000</v>
      </c>
      <c r="AB127" s="228">
        <f t="shared" si="196"/>
        <v>1373000</v>
      </c>
      <c r="AC127" s="355">
        <f t="shared" si="197"/>
        <v>1373000</v>
      </c>
      <c r="AD127" s="229"/>
      <c r="AE127" s="229">
        <v>1373000</v>
      </c>
      <c r="AF127" s="228">
        <f t="shared" si="198"/>
        <v>0</v>
      </c>
      <c r="AG127" s="355">
        <f t="shared" si="199"/>
        <v>0</v>
      </c>
      <c r="AH127" s="229"/>
      <c r="AI127" s="229"/>
      <c r="AJ127" s="355">
        <f t="shared" si="200"/>
        <v>0</v>
      </c>
      <c r="AK127" s="229"/>
      <c r="AL127" s="229"/>
      <c r="AM127" s="355">
        <f t="shared" si="201"/>
        <v>0</v>
      </c>
      <c r="AN127" s="229"/>
      <c r="AO127" s="229"/>
      <c r="AP127" s="228">
        <f t="shared" si="176"/>
        <v>3512000</v>
      </c>
      <c r="AQ127" s="355">
        <f t="shared" si="202"/>
        <v>3512000</v>
      </c>
      <c r="AR127" s="229"/>
      <c r="AS127" s="229">
        <v>3512000</v>
      </c>
      <c r="AT127" s="228">
        <f t="shared" si="203"/>
        <v>0</v>
      </c>
      <c r="AU127" s="355">
        <f t="shared" si="204"/>
        <v>0</v>
      </c>
      <c r="AV127" s="229"/>
      <c r="AW127" s="229"/>
    </row>
    <row r="128" spans="1:49" ht="13.8" outlineLevel="3">
      <c r="A128" s="170"/>
      <c r="B128" s="25"/>
      <c r="D128" s="24"/>
      <c r="E128" s="171"/>
      <c r="F128" s="178" t="s">
        <v>703</v>
      </c>
      <c r="G128" s="43" t="s">
        <v>762</v>
      </c>
      <c r="H128" s="226">
        <f t="shared" si="172"/>
        <v>753000</v>
      </c>
      <c r="I128" s="353">
        <f t="shared" si="189"/>
        <v>0</v>
      </c>
      <c r="J128" s="229"/>
      <c r="K128" s="358"/>
      <c r="L128" s="228">
        <f t="shared" si="190"/>
        <v>753000</v>
      </c>
      <c r="M128" s="355">
        <f t="shared" si="191"/>
        <v>36000</v>
      </c>
      <c r="N128" s="229"/>
      <c r="O128" s="229">
        <v>36000</v>
      </c>
      <c r="P128" s="355">
        <f t="shared" si="192"/>
        <v>207000</v>
      </c>
      <c r="Q128" s="229"/>
      <c r="R128" s="229">
        <v>207000</v>
      </c>
      <c r="S128" s="355">
        <f t="shared" si="193"/>
        <v>336000</v>
      </c>
      <c r="T128" s="229"/>
      <c r="U128" s="229">
        <v>336000</v>
      </c>
      <c r="V128" s="355">
        <f t="shared" si="194"/>
        <v>42000</v>
      </c>
      <c r="W128" s="229"/>
      <c r="X128" s="229">
        <v>42000</v>
      </c>
      <c r="Y128" s="355">
        <f t="shared" si="195"/>
        <v>132000</v>
      </c>
      <c r="Z128" s="229"/>
      <c r="AA128" s="229">
        <v>132000</v>
      </c>
      <c r="AB128" s="228">
        <f t="shared" si="196"/>
        <v>0</v>
      </c>
      <c r="AC128" s="355">
        <f t="shared" si="197"/>
        <v>0</v>
      </c>
      <c r="AD128" s="229"/>
      <c r="AE128" s="229"/>
      <c r="AF128" s="228">
        <f t="shared" si="198"/>
        <v>0</v>
      </c>
      <c r="AG128" s="355">
        <f t="shared" si="199"/>
        <v>0</v>
      </c>
      <c r="AH128" s="229"/>
      <c r="AI128" s="229"/>
      <c r="AJ128" s="355">
        <f t="shared" si="200"/>
        <v>0</v>
      </c>
      <c r="AK128" s="229"/>
      <c r="AL128" s="229"/>
      <c r="AM128" s="355">
        <f t="shared" si="201"/>
        <v>0</v>
      </c>
      <c r="AN128" s="229"/>
      <c r="AO128" s="229"/>
      <c r="AP128" s="228">
        <f t="shared" si="176"/>
        <v>0</v>
      </c>
      <c r="AQ128" s="355">
        <f t="shared" si="202"/>
        <v>0</v>
      </c>
      <c r="AR128" s="229"/>
      <c r="AS128" s="229"/>
      <c r="AT128" s="228">
        <f t="shared" si="203"/>
        <v>0</v>
      </c>
      <c r="AU128" s="355">
        <f t="shared" si="204"/>
        <v>0</v>
      </c>
      <c r="AV128" s="229"/>
      <c r="AW128" s="229"/>
    </row>
    <row r="129" spans="1:49" ht="13.8" outlineLevel="3">
      <c r="A129" s="170"/>
      <c r="B129" s="25"/>
      <c r="D129" s="24"/>
      <c r="E129" s="171"/>
      <c r="F129" s="178" t="s">
        <v>707</v>
      </c>
      <c r="G129" s="43" t="s">
        <v>907</v>
      </c>
      <c r="H129" s="226">
        <f t="shared" si="172"/>
        <v>9731000</v>
      </c>
      <c r="I129" s="353">
        <f t="shared" si="189"/>
        <v>0</v>
      </c>
      <c r="J129" s="229"/>
      <c r="K129" s="358"/>
      <c r="L129" s="228">
        <f t="shared" si="190"/>
        <v>9234000</v>
      </c>
      <c r="M129" s="355">
        <f t="shared" si="191"/>
        <v>1926000</v>
      </c>
      <c r="N129" s="229"/>
      <c r="O129" s="229">
        <v>1926000</v>
      </c>
      <c r="P129" s="355">
        <f t="shared" si="192"/>
        <v>2055000</v>
      </c>
      <c r="Q129" s="229"/>
      <c r="R129" s="229">
        <v>2055000</v>
      </c>
      <c r="S129" s="355">
        <f t="shared" si="193"/>
        <v>1992000</v>
      </c>
      <c r="T129" s="229"/>
      <c r="U129" s="229">
        <v>1992000</v>
      </c>
      <c r="V129" s="355">
        <f t="shared" si="194"/>
        <v>1239000</v>
      </c>
      <c r="W129" s="229"/>
      <c r="X129" s="229">
        <v>1239000</v>
      </c>
      <c r="Y129" s="355">
        <f t="shared" si="195"/>
        <v>2022000</v>
      </c>
      <c r="Z129" s="229"/>
      <c r="AA129" s="229">
        <v>2022000</v>
      </c>
      <c r="AB129" s="228">
        <f t="shared" si="196"/>
        <v>497000</v>
      </c>
      <c r="AC129" s="355">
        <f t="shared" si="197"/>
        <v>497000</v>
      </c>
      <c r="AD129" s="229"/>
      <c r="AE129" s="229">
        <v>497000</v>
      </c>
      <c r="AF129" s="228">
        <f t="shared" si="198"/>
        <v>0</v>
      </c>
      <c r="AG129" s="355">
        <f t="shared" si="199"/>
        <v>0</v>
      </c>
      <c r="AH129" s="229"/>
      <c r="AI129" s="229"/>
      <c r="AJ129" s="355">
        <f t="shared" si="200"/>
        <v>0</v>
      </c>
      <c r="AK129" s="229"/>
      <c r="AL129" s="229"/>
      <c r="AM129" s="355">
        <f t="shared" si="201"/>
        <v>0</v>
      </c>
      <c r="AN129" s="229"/>
      <c r="AO129" s="229"/>
      <c r="AP129" s="228">
        <f t="shared" si="176"/>
        <v>0</v>
      </c>
      <c r="AQ129" s="355">
        <f t="shared" si="202"/>
        <v>0</v>
      </c>
      <c r="AR129" s="229"/>
      <c r="AS129" s="229"/>
      <c r="AT129" s="228">
        <f t="shared" si="203"/>
        <v>0</v>
      </c>
      <c r="AU129" s="355">
        <f t="shared" si="204"/>
        <v>0</v>
      </c>
      <c r="AV129" s="229"/>
      <c r="AW129" s="229"/>
    </row>
    <row r="130" spans="1:49" ht="13.8" outlineLevel="2">
      <c r="A130" s="170"/>
      <c r="B130" s="25"/>
      <c r="F130" s="27" t="s">
        <v>442</v>
      </c>
      <c r="G130" s="47" t="s">
        <v>371</v>
      </c>
      <c r="H130" s="226">
        <f t="shared" si="172"/>
        <v>4311000</v>
      </c>
      <c r="I130" s="353">
        <f t="shared" si="189"/>
        <v>0</v>
      </c>
      <c r="J130" s="229"/>
      <c r="K130" s="229"/>
      <c r="L130" s="228">
        <f t="shared" si="190"/>
        <v>3600000</v>
      </c>
      <c r="M130" s="355">
        <f t="shared" si="191"/>
        <v>120000</v>
      </c>
      <c r="N130" s="229"/>
      <c r="O130" s="229">
        <v>120000</v>
      </c>
      <c r="P130" s="355">
        <f t="shared" si="192"/>
        <v>252000</v>
      </c>
      <c r="Q130" s="229"/>
      <c r="R130" s="229">
        <v>252000</v>
      </c>
      <c r="S130" s="355">
        <f t="shared" si="193"/>
        <v>0</v>
      </c>
      <c r="T130" s="229"/>
      <c r="U130" s="229"/>
      <c r="V130" s="355">
        <f t="shared" si="194"/>
        <v>2160000</v>
      </c>
      <c r="W130" s="229"/>
      <c r="X130" s="229">
        <v>2160000</v>
      </c>
      <c r="Y130" s="355">
        <f t="shared" si="195"/>
        <v>1068000</v>
      </c>
      <c r="Z130" s="229"/>
      <c r="AA130" s="229">
        <v>1068000</v>
      </c>
      <c r="AB130" s="228">
        <f t="shared" si="196"/>
        <v>0</v>
      </c>
      <c r="AC130" s="355">
        <f t="shared" si="197"/>
        <v>0</v>
      </c>
      <c r="AD130" s="229"/>
      <c r="AE130" s="229"/>
      <c r="AF130" s="228">
        <f t="shared" si="198"/>
        <v>0</v>
      </c>
      <c r="AG130" s="355">
        <f t="shared" si="199"/>
        <v>0</v>
      </c>
      <c r="AH130" s="229"/>
      <c r="AI130" s="229"/>
      <c r="AJ130" s="355">
        <f t="shared" si="200"/>
        <v>0</v>
      </c>
      <c r="AK130" s="229"/>
      <c r="AL130" s="229"/>
      <c r="AM130" s="355">
        <f t="shared" si="201"/>
        <v>0</v>
      </c>
      <c r="AN130" s="229"/>
      <c r="AO130" s="229"/>
      <c r="AP130" s="228">
        <f t="shared" si="176"/>
        <v>711000</v>
      </c>
      <c r="AQ130" s="355">
        <f t="shared" si="202"/>
        <v>711000</v>
      </c>
      <c r="AR130" s="229"/>
      <c r="AS130" s="229">
        <v>711000</v>
      </c>
      <c r="AT130" s="228">
        <f t="shared" si="203"/>
        <v>0</v>
      </c>
      <c r="AU130" s="355">
        <f t="shared" si="204"/>
        <v>0</v>
      </c>
      <c r="AV130" s="229"/>
      <c r="AW130" s="229"/>
    </row>
    <row r="131" spans="1:49" ht="13.8" outlineLevel="2">
      <c r="A131" s="170"/>
      <c r="B131" s="25"/>
      <c r="F131" s="27" t="s">
        <v>443</v>
      </c>
      <c r="G131" s="47" t="s">
        <v>372</v>
      </c>
      <c r="H131" s="226">
        <f t="shared" si="172"/>
        <v>4968000</v>
      </c>
      <c r="I131" s="353">
        <f t="shared" si="189"/>
        <v>0</v>
      </c>
      <c r="J131" s="231">
        <f>SUM(J132:J135)</f>
        <v>0</v>
      </c>
      <c r="K131" s="231">
        <f>SUM(K132:K135)</f>
        <v>0</v>
      </c>
      <c r="L131" s="228">
        <f t="shared" si="190"/>
        <v>0</v>
      </c>
      <c r="M131" s="355">
        <f t="shared" si="191"/>
        <v>0</v>
      </c>
      <c r="N131" s="360">
        <f>SUM(N132:N135)</f>
        <v>0</v>
      </c>
      <c r="O131" s="360">
        <f>SUM(O132:O135)</f>
        <v>0</v>
      </c>
      <c r="P131" s="355">
        <f t="shared" si="192"/>
        <v>0</v>
      </c>
      <c r="Q131" s="360">
        <f>SUM(Q132:Q135)</f>
        <v>0</v>
      </c>
      <c r="R131" s="360">
        <f>SUM(R132:R135)</f>
        <v>0</v>
      </c>
      <c r="S131" s="355">
        <f t="shared" si="193"/>
        <v>0</v>
      </c>
      <c r="T131" s="360">
        <f t="shared" ref="T131:U131" si="417">SUM(T132:T135)</f>
        <v>0</v>
      </c>
      <c r="U131" s="360">
        <f t="shared" si="417"/>
        <v>0</v>
      </c>
      <c r="V131" s="355">
        <f t="shared" si="194"/>
        <v>0</v>
      </c>
      <c r="W131" s="360">
        <f t="shared" ref="W131:X131" si="418">SUM(W132:W135)</f>
        <v>0</v>
      </c>
      <c r="X131" s="360">
        <f t="shared" si="418"/>
        <v>0</v>
      </c>
      <c r="Y131" s="355">
        <f t="shared" si="195"/>
        <v>0</v>
      </c>
      <c r="Z131" s="360">
        <f t="shared" ref="Z131" si="419">SUM(Z132:Z135)</f>
        <v>0</v>
      </c>
      <c r="AA131" s="360">
        <f t="shared" ref="AA131" si="420">SUM(AA132:AA135)</f>
        <v>0</v>
      </c>
      <c r="AB131" s="228">
        <f t="shared" si="196"/>
        <v>0</v>
      </c>
      <c r="AC131" s="355">
        <f t="shared" si="197"/>
        <v>0</v>
      </c>
      <c r="AD131" s="360">
        <f t="shared" ref="AD131:AE131" si="421">SUM(AD132:AD135)</f>
        <v>0</v>
      </c>
      <c r="AE131" s="360">
        <f t="shared" si="421"/>
        <v>0</v>
      </c>
      <c r="AF131" s="228">
        <f t="shared" si="198"/>
        <v>4968000</v>
      </c>
      <c r="AG131" s="355">
        <f t="shared" si="199"/>
        <v>1730000</v>
      </c>
      <c r="AH131" s="360">
        <f t="shared" ref="AH131" si="422">SUM(AH132:AH135)</f>
        <v>0</v>
      </c>
      <c r="AI131" s="360">
        <f t="shared" ref="AI131" si="423">SUM(AI132:AI135)</f>
        <v>1730000</v>
      </c>
      <c r="AJ131" s="355">
        <f t="shared" si="200"/>
        <v>1619000</v>
      </c>
      <c r="AK131" s="360">
        <f t="shared" ref="AK131" si="424">SUM(AK132:AK135)</f>
        <v>0</v>
      </c>
      <c r="AL131" s="360">
        <f t="shared" ref="AL131" si="425">SUM(AL132:AL135)</f>
        <v>1619000</v>
      </c>
      <c r="AM131" s="355">
        <f t="shared" si="201"/>
        <v>1619000</v>
      </c>
      <c r="AN131" s="360">
        <f t="shared" ref="AN131:AO131" si="426">SUM(AN132:AN135)</f>
        <v>0</v>
      </c>
      <c r="AO131" s="360">
        <f t="shared" si="426"/>
        <v>1619000</v>
      </c>
      <c r="AP131" s="228">
        <f t="shared" si="176"/>
        <v>0</v>
      </c>
      <c r="AQ131" s="355">
        <f t="shared" si="202"/>
        <v>0</v>
      </c>
      <c r="AR131" s="360">
        <f t="shared" ref="AR131" si="427">SUM(AR132:AR135)</f>
        <v>0</v>
      </c>
      <c r="AS131" s="360">
        <f t="shared" ref="AS131" si="428">SUM(AS132:AS135)</f>
        <v>0</v>
      </c>
      <c r="AT131" s="228">
        <f t="shared" si="203"/>
        <v>0</v>
      </c>
      <c r="AU131" s="355">
        <f t="shared" si="204"/>
        <v>0</v>
      </c>
      <c r="AV131" s="360">
        <f t="shared" ref="AV131" si="429">SUM(AV132:AV135)</f>
        <v>0</v>
      </c>
      <c r="AW131" s="360">
        <f t="shared" ref="AW131" si="430">SUM(AW132:AW135)</f>
        <v>0</v>
      </c>
    </row>
    <row r="132" spans="1:49" ht="13.8" outlineLevel="3">
      <c r="A132" s="170"/>
      <c r="B132" s="25"/>
      <c r="D132" s="24"/>
      <c r="E132" s="171"/>
      <c r="F132" s="178" t="s">
        <v>705</v>
      </c>
      <c r="G132" s="43" t="s">
        <v>763</v>
      </c>
      <c r="H132" s="226">
        <f t="shared" si="172"/>
        <v>441000</v>
      </c>
      <c r="I132" s="353">
        <f t="shared" si="189"/>
        <v>0</v>
      </c>
      <c r="J132" s="229"/>
      <c r="K132" s="229"/>
      <c r="L132" s="228">
        <f t="shared" si="190"/>
        <v>0</v>
      </c>
      <c r="M132" s="355">
        <f t="shared" si="191"/>
        <v>0</v>
      </c>
      <c r="N132" s="229"/>
      <c r="O132" s="229"/>
      <c r="P132" s="355">
        <f t="shared" si="192"/>
        <v>0</v>
      </c>
      <c r="Q132" s="229"/>
      <c r="R132" s="229"/>
      <c r="S132" s="355">
        <f t="shared" si="193"/>
        <v>0</v>
      </c>
      <c r="T132" s="229"/>
      <c r="U132" s="229"/>
      <c r="V132" s="355">
        <f t="shared" si="194"/>
        <v>0</v>
      </c>
      <c r="W132" s="229"/>
      <c r="X132" s="229"/>
      <c r="Y132" s="355">
        <f t="shared" si="195"/>
        <v>0</v>
      </c>
      <c r="Z132" s="229"/>
      <c r="AA132" s="229"/>
      <c r="AB132" s="228">
        <f t="shared" si="196"/>
        <v>0</v>
      </c>
      <c r="AC132" s="355">
        <f t="shared" si="197"/>
        <v>0</v>
      </c>
      <c r="AD132" s="229"/>
      <c r="AE132" s="229"/>
      <c r="AF132" s="228">
        <f t="shared" si="198"/>
        <v>441000</v>
      </c>
      <c r="AG132" s="355">
        <f t="shared" si="199"/>
        <v>221000</v>
      </c>
      <c r="AH132" s="229"/>
      <c r="AI132" s="229">
        <v>221000</v>
      </c>
      <c r="AJ132" s="355">
        <f t="shared" si="200"/>
        <v>110000</v>
      </c>
      <c r="AK132" s="229"/>
      <c r="AL132" s="229">
        <v>110000</v>
      </c>
      <c r="AM132" s="355">
        <f t="shared" si="201"/>
        <v>110000</v>
      </c>
      <c r="AN132" s="229"/>
      <c r="AO132" s="229">
        <v>110000</v>
      </c>
      <c r="AP132" s="228">
        <f t="shared" si="176"/>
        <v>0</v>
      </c>
      <c r="AQ132" s="355">
        <f t="shared" si="202"/>
        <v>0</v>
      </c>
      <c r="AR132" s="229"/>
      <c r="AS132" s="229"/>
      <c r="AT132" s="228">
        <f t="shared" si="203"/>
        <v>0</v>
      </c>
      <c r="AU132" s="355">
        <f t="shared" si="204"/>
        <v>0</v>
      </c>
      <c r="AV132" s="229"/>
      <c r="AW132" s="229"/>
    </row>
    <row r="133" spans="1:49" ht="13.8" outlineLevel="3">
      <c r="A133" s="170"/>
      <c r="B133" s="25"/>
      <c r="D133" s="24"/>
      <c r="E133" s="171"/>
      <c r="F133" s="178" t="s">
        <v>706</v>
      </c>
      <c r="G133" s="43" t="s">
        <v>764</v>
      </c>
      <c r="H133" s="226">
        <f t="shared" si="172"/>
        <v>4527000</v>
      </c>
      <c r="I133" s="353">
        <f t="shared" si="189"/>
        <v>0</v>
      </c>
      <c r="J133" s="229"/>
      <c r="K133" s="229"/>
      <c r="L133" s="228">
        <f t="shared" si="190"/>
        <v>0</v>
      </c>
      <c r="M133" s="355">
        <f t="shared" si="191"/>
        <v>0</v>
      </c>
      <c r="N133" s="229"/>
      <c r="O133" s="229"/>
      <c r="P133" s="355">
        <f t="shared" si="192"/>
        <v>0</v>
      </c>
      <c r="Q133" s="229"/>
      <c r="R133" s="229"/>
      <c r="S133" s="355">
        <f t="shared" si="193"/>
        <v>0</v>
      </c>
      <c r="T133" s="229"/>
      <c r="U133" s="229"/>
      <c r="V133" s="355">
        <f t="shared" si="194"/>
        <v>0</v>
      </c>
      <c r="W133" s="229"/>
      <c r="X133" s="229"/>
      <c r="Y133" s="355">
        <f t="shared" si="195"/>
        <v>0</v>
      </c>
      <c r="Z133" s="229"/>
      <c r="AA133" s="229"/>
      <c r="AB133" s="228">
        <f t="shared" si="196"/>
        <v>0</v>
      </c>
      <c r="AC133" s="355">
        <f t="shared" si="197"/>
        <v>0</v>
      </c>
      <c r="AD133" s="229"/>
      <c r="AE133" s="229"/>
      <c r="AF133" s="228">
        <f t="shared" si="198"/>
        <v>4527000</v>
      </c>
      <c r="AG133" s="355">
        <f t="shared" si="199"/>
        <v>1509000</v>
      </c>
      <c r="AH133" s="229"/>
      <c r="AI133" s="229">
        <v>1509000</v>
      </c>
      <c r="AJ133" s="355">
        <f t="shared" si="200"/>
        <v>1509000</v>
      </c>
      <c r="AK133" s="229"/>
      <c r="AL133" s="229">
        <v>1509000</v>
      </c>
      <c r="AM133" s="355">
        <f t="shared" si="201"/>
        <v>1509000</v>
      </c>
      <c r="AN133" s="229"/>
      <c r="AO133" s="229">
        <v>1509000</v>
      </c>
      <c r="AP133" s="228">
        <f t="shared" si="176"/>
        <v>0</v>
      </c>
      <c r="AQ133" s="355">
        <f t="shared" si="202"/>
        <v>0</v>
      </c>
      <c r="AR133" s="229"/>
      <c r="AS133" s="229"/>
      <c r="AT133" s="228">
        <f t="shared" si="203"/>
        <v>0</v>
      </c>
      <c r="AU133" s="355">
        <f t="shared" si="204"/>
        <v>0</v>
      </c>
      <c r="AV133" s="229"/>
      <c r="AW133" s="229"/>
    </row>
    <row r="134" spans="1:49" ht="13.8" outlineLevel="3">
      <c r="A134" s="170"/>
      <c r="B134" s="25"/>
      <c r="D134" s="24"/>
      <c r="E134" s="171"/>
      <c r="F134" s="178" t="s">
        <v>703</v>
      </c>
      <c r="G134" s="43" t="s">
        <v>765</v>
      </c>
      <c r="H134" s="226">
        <f t="shared" si="172"/>
        <v>0</v>
      </c>
      <c r="I134" s="353">
        <f t="shared" si="189"/>
        <v>0</v>
      </c>
      <c r="J134" s="229"/>
      <c r="K134" s="229"/>
      <c r="L134" s="228">
        <f t="shared" si="190"/>
        <v>0</v>
      </c>
      <c r="M134" s="355">
        <f t="shared" si="191"/>
        <v>0</v>
      </c>
      <c r="N134" s="229"/>
      <c r="O134" s="229"/>
      <c r="P134" s="355">
        <f t="shared" si="192"/>
        <v>0</v>
      </c>
      <c r="Q134" s="229"/>
      <c r="R134" s="229"/>
      <c r="S134" s="355">
        <f t="shared" si="193"/>
        <v>0</v>
      </c>
      <c r="T134" s="229"/>
      <c r="U134" s="229"/>
      <c r="V134" s="355">
        <f t="shared" si="194"/>
        <v>0</v>
      </c>
      <c r="W134" s="229"/>
      <c r="X134" s="229"/>
      <c r="Y134" s="355">
        <f t="shared" si="195"/>
        <v>0</v>
      </c>
      <c r="Z134" s="229"/>
      <c r="AA134" s="229"/>
      <c r="AB134" s="228">
        <f t="shared" si="196"/>
        <v>0</v>
      </c>
      <c r="AC134" s="355">
        <f t="shared" si="197"/>
        <v>0</v>
      </c>
      <c r="AD134" s="229"/>
      <c r="AE134" s="229"/>
      <c r="AF134" s="228">
        <f t="shared" si="198"/>
        <v>0</v>
      </c>
      <c r="AG134" s="355">
        <f t="shared" si="199"/>
        <v>0</v>
      </c>
      <c r="AH134" s="229"/>
      <c r="AI134" s="229"/>
      <c r="AJ134" s="355">
        <f t="shared" si="200"/>
        <v>0</v>
      </c>
      <c r="AK134" s="229"/>
      <c r="AL134" s="229"/>
      <c r="AM134" s="355">
        <f t="shared" si="201"/>
        <v>0</v>
      </c>
      <c r="AN134" s="229"/>
      <c r="AO134" s="229"/>
      <c r="AP134" s="228">
        <f t="shared" si="176"/>
        <v>0</v>
      </c>
      <c r="AQ134" s="355">
        <f t="shared" si="202"/>
        <v>0</v>
      </c>
      <c r="AR134" s="229"/>
      <c r="AS134" s="229"/>
      <c r="AT134" s="228">
        <f t="shared" si="203"/>
        <v>0</v>
      </c>
      <c r="AU134" s="355">
        <f t="shared" si="204"/>
        <v>0</v>
      </c>
      <c r="AV134" s="229"/>
      <c r="AW134" s="229"/>
    </row>
    <row r="135" spans="1:49" ht="13.8" outlineLevel="3">
      <c r="A135" s="170"/>
      <c r="B135" s="25"/>
      <c r="D135" s="24"/>
      <c r="E135" s="171"/>
      <c r="F135" s="178" t="s">
        <v>707</v>
      </c>
      <c r="G135" s="43" t="s">
        <v>766</v>
      </c>
      <c r="H135" s="226">
        <f t="shared" si="172"/>
        <v>0</v>
      </c>
      <c r="I135" s="353">
        <f t="shared" si="189"/>
        <v>0</v>
      </c>
      <c r="J135" s="229"/>
      <c r="K135" s="229"/>
      <c r="L135" s="228">
        <f t="shared" si="190"/>
        <v>0</v>
      </c>
      <c r="M135" s="355">
        <f t="shared" si="191"/>
        <v>0</v>
      </c>
      <c r="N135" s="229"/>
      <c r="O135" s="229"/>
      <c r="P135" s="355">
        <f t="shared" si="192"/>
        <v>0</v>
      </c>
      <c r="Q135" s="229"/>
      <c r="R135" s="229"/>
      <c r="S135" s="355">
        <f t="shared" si="193"/>
        <v>0</v>
      </c>
      <c r="T135" s="229"/>
      <c r="U135" s="229"/>
      <c r="V135" s="355">
        <f t="shared" si="194"/>
        <v>0</v>
      </c>
      <c r="W135" s="229"/>
      <c r="X135" s="229"/>
      <c r="Y135" s="355">
        <f t="shared" si="195"/>
        <v>0</v>
      </c>
      <c r="Z135" s="229"/>
      <c r="AA135" s="229"/>
      <c r="AB135" s="228">
        <f t="shared" si="196"/>
        <v>0</v>
      </c>
      <c r="AC135" s="355">
        <f t="shared" si="197"/>
        <v>0</v>
      </c>
      <c r="AD135" s="229"/>
      <c r="AE135" s="229"/>
      <c r="AF135" s="228">
        <f t="shared" si="198"/>
        <v>0</v>
      </c>
      <c r="AG135" s="355">
        <f t="shared" si="199"/>
        <v>0</v>
      </c>
      <c r="AH135" s="229"/>
      <c r="AI135" s="229"/>
      <c r="AJ135" s="355">
        <f t="shared" si="200"/>
        <v>0</v>
      </c>
      <c r="AK135" s="229"/>
      <c r="AL135" s="229"/>
      <c r="AM135" s="355">
        <f t="shared" si="201"/>
        <v>0</v>
      </c>
      <c r="AN135" s="229"/>
      <c r="AO135" s="229"/>
      <c r="AP135" s="228">
        <f t="shared" si="176"/>
        <v>0</v>
      </c>
      <c r="AQ135" s="355">
        <f t="shared" si="202"/>
        <v>0</v>
      </c>
      <c r="AR135" s="229"/>
      <c r="AS135" s="229"/>
      <c r="AT135" s="228">
        <f t="shared" si="203"/>
        <v>0</v>
      </c>
      <c r="AU135" s="355">
        <f t="shared" si="204"/>
        <v>0</v>
      </c>
      <c r="AV135" s="229"/>
      <c r="AW135" s="229"/>
    </row>
    <row r="136" spans="1:49" s="169" customFormat="1" ht="13.8" collapsed="1">
      <c r="A136" s="164"/>
      <c r="B136" s="23" t="s">
        <v>444</v>
      </c>
      <c r="C136" s="15" t="s">
        <v>77</v>
      </c>
      <c r="D136" s="16"/>
      <c r="E136" s="165"/>
      <c r="F136" s="14"/>
      <c r="G136" s="175"/>
      <c r="H136" s="226">
        <f t="shared" ref="H136:H199" si="431">SUM(I136,L136,AB136,AF136,AP136,AT136)</f>
        <v>0</v>
      </c>
      <c r="I136" s="353">
        <f t="shared" si="189"/>
        <v>0</v>
      </c>
      <c r="J136" s="230">
        <f>SUM(J137)</f>
        <v>0</v>
      </c>
      <c r="K136" s="230">
        <f>SUM(K137)</f>
        <v>0</v>
      </c>
      <c r="L136" s="228">
        <f t="shared" si="190"/>
        <v>0</v>
      </c>
      <c r="M136" s="355">
        <f t="shared" si="191"/>
        <v>0</v>
      </c>
      <c r="N136" s="357">
        <f>SUM(N137)</f>
        <v>0</v>
      </c>
      <c r="O136" s="357">
        <f>SUM(O137)</f>
        <v>0</v>
      </c>
      <c r="P136" s="355">
        <f t="shared" si="192"/>
        <v>0</v>
      </c>
      <c r="Q136" s="357">
        <f>SUM(Q137)</f>
        <v>0</v>
      </c>
      <c r="R136" s="357">
        <f>SUM(R137)</f>
        <v>0</v>
      </c>
      <c r="S136" s="355">
        <f t="shared" si="193"/>
        <v>0</v>
      </c>
      <c r="T136" s="357">
        <f t="shared" ref="T136:U136" si="432">SUM(T137)</f>
        <v>0</v>
      </c>
      <c r="U136" s="357">
        <f t="shared" si="432"/>
        <v>0</v>
      </c>
      <c r="V136" s="355">
        <f t="shared" si="194"/>
        <v>0</v>
      </c>
      <c r="W136" s="357">
        <f t="shared" ref="W136:X136" si="433">SUM(W137)</f>
        <v>0</v>
      </c>
      <c r="X136" s="357">
        <f t="shared" si="433"/>
        <v>0</v>
      </c>
      <c r="Y136" s="355">
        <f t="shared" si="195"/>
        <v>0</v>
      </c>
      <c r="Z136" s="357">
        <f t="shared" ref="Z136" si="434">SUM(Z137)</f>
        <v>0</v>
      </c>
      <c r="AA136" s="357">
        <f t="shared" ref="AA136" si="435">SUM(AA137)</f>
        <v>0</v>
      </c>
      <c r="AB136" s="228">
        <f t="shared" si="196"/>
        <v>0</v>
      </c>
      <c r="AC136" s="355">
        <f t="shared" si="197"/>
        <v>0</v>
      </c>
      <c r="AD136" s="357">
        <f t="shared" ref="AD136:AE136" si="436">SUM(AD137)</f>
        <v>0</v>
      </c>
      <c r="AE136" s="357">
        <f t="shared" si="436"/>
        <v>0</v>
      </c>
      <c r="AF136" s="228">
        <f t="shared" si="198"/>
        <v>0</v>
      </c>
      <c r="AG136" s="355">
        <f t="shared" si="199"/>
        <v>0</v>
      </c>
      <c r="AH136" s="357">
        <f t="shared" ref="AH136:AI136" si="437">SUM(AH137)</f>
        <v>0</v>
      </c>
      <c r="AI136" s="357">
        <f t="shared" si="437"/>
        <v>0</v>
      </c>
      <c r="AJ136" s="355">
        <f t="shared" si="200"/>
        <v>0</v>
      </c>
      <c r="AK136" s="357">
        <f t="shared" ref="AK136:AL136" si="438">SUM(AK137)</f>
        <v>0</v>
      </c>
      <c r="AL136" s="357">
        <f t="shared" si="438"/>
        <v>0</v>
      </c>
      <c r="AM136" s="355">
        <f t="shared" si="201"/>
        <v>0</v>
      </c>
      <c r="AN136" s="357">
        <f t="shared" ref="AN136:AO136" si="439">SUM(AN137)</f>
        <v>0</v>
      </c>
      <c r="AO136" s="357">
        <f t="shared" si="439"/>
        <v>0</v>
      </c>
      <c r="AP136" s="228">
        <f t="shared" ref="AP136:AP199" si="440">SUM(AQ136)</f>
        <v>0</v>
      </c>
      <c r="AQ136" s="355">
        <f t="shared" si="202"/>
        <v>0</v>
      </c>
      <c r="AR136" s="357">
        <f t="shared" ref="AR136" si="441">SUM(AR137)</f>
        <v>0</v>
      </c>
      <c r="AS136" s="357">
        <f t="shared" ref="AS136" si="442">SUM(AS137)</f>
        <v>0</v>
      </c>
      <c r="AT136" s="228">
        <f t="shared" si="203"/>
        <v>0</v>
      </c>
      <c r="AU136" s="355">
        <f t="shared" si="204"/>
        <v>0</v>
      </c>
      <c r="AV136" s="357">
        <f t="shared" ref="AV136" si="443">SUM(AV137)</f>
        <v>0</v>
      </c>
      <c r="AW136" s="357">
        <f t="shared" ref="AW136" si="444">SUM(AW137)</f>
        <v>0</v>
      </c>
    </row>
    <row r="137" spans="1:49" ht="13.8" hidden="1" outlineLevel="1">
      <c r="A137" s="170"/>
      <c r="B137" s="25"/>
      <c r="D137" s="27" t="s">
        <v>444</v>
      </c>
      <c r="E137" s="47" t="s">
        <v>77</v>
      </c>
      <c r="F137" s="48"/>
      <c r="G137" s="172"/>
      <c r="H137" s="226">
        <f t="shared" si="431"/>
        <v>0</v>
      </c>
      <c r="I137" s="353">
        <f t="shared" si="189"/>
        <v>0</v>
      </c>
      <c r="J137" s="231">
        <f>SUM(J138,J142,J149,J150,J154,J157)</f>
        <v>0</v>
      </c>
      <c r="K137" s="231">
        <f>SUM(K138,K142,K149,K150,K154,K157)</f>
        <v>0</v>
      </c>
      <c r="L137" s="228">
        <f t="shared" si="190"/>
        <v>0</v>
      </c>
      <c r="M137" s="355">
        <f t="shared" si="191"/>
        <v>0</v>
      </c>
      <c r="N137" s="360">
        <f>SUM(N138,N142,N149,N150,N154,N157)</f>
        <v>0</v>
      </c>
      <c r="O137" s="360">
        <f>SUM(O138,O142,O149,O150,O154,O157)</f>
        <v>0</v>
      </c>
      <c r="P137" s="355">
        <f t="shared" si="192"/>
        <v>0</v>
      </c>
      <c r="Q137" s="360">
        <f>SUM(Q138,Q142,Q149,Q150,Q154,Q157)</f>
        <v>0</v>
      </c>
      <c r="R137" s="360">
        <f>SUM(R138,R142,R149,R150,R154,R157)</f>
        <v>0</v>
      </c>
      <c r="S137" s="355">
        <f t="shared" si="193"/>
        <v>0</v>
      </c>
      <c r="T137" s="360">
        <f t="shared" ref="T137:U137" si="445">SUM(T138,T142,T149,T150,T154,T157)</f>
        <v>0</v>
      </c>
      <c r="U137" s="360">
        <f t="shared" si="445"/>
        <v>0</v>
      </c>
      <c r="V137" s="355">
        <f t="shared" si="194"/>
        <v>0</v>
      </c>
      <c r="W137" s="360">
        <f t="shared" ref="W137:X137" si="446">SUM(W138,W142,W149,W150,W154,W157)</f>
        <v>0</v>
      </c>
      <c r="X137" s="360">
        <f t="shared" si="446"/>
        <v>0</v>
      </c>
      <c r="Y137" s="355">
        <f t="shared" si="195"/>
        <v>0</v>
      </c>
      <c r="Z137" s="360">
        <f t="shared" ref="Z137" si="447">SUM(Z138,Z142,Z149,Z150,Z154,Z157)</f>
        <v>0</v>
      </c>
      <c r="AA137" s="360">
        <f t="shared" ref="AA137" si="448">SUM(AA138,AA142,AA149,AA150,AA154,AA157)</f>
        <v>0</v>
      </c>
      <c r="AB137" s="228">
        <f t="shared" si="196"/>
        <v>0</v>
      </c>
      <c r="AC137" s="355">
        <f t="shared" si="197"/>
        <v>0</v>
      </c>
      <c r="AD137" s="360">
        <f t="shared" ref="AD137:AE137" si="449">SUM(AD138,AD142,AD149,AD150,AD154,AD157)</f>
        <v>0</v>
      </c>
      <c r="AE137" s="360">
        <f t="shared" si="449"/>
        <v>0</v>
      </c>
      <c r="AF137" s="228">
        <f t="shared" si="198"/>
        <v>0</v>
      </c>
      <c r="AG137" s="355">
        <f t="shared" si="199"/>
        <v>0</v>
      </c>
      <c r="AH137" s="360">
        <f t="shared" ref="AH137:AI137" si="450">SUM(AH138,AH142,AH149,AH150,AH154,AH157)</f>
        <v>0</v>
      </c>
      <c r="AI137" s="360">
        <f t="shared" si="450"/>
        <v>0</v>
      </c>
      <c r="AJ137" s="355">
        <f t="shared" si="200"/>
        <v>0</v>
      </c>
      <c r="AK137" s="360">
        <f t="shared" ref="AK137:AL137" si="451">SUM(AK138,AK142,AK149,AK150,AK154,AK157)</f>
        <v>0</v>
      </c>
      <c r="AL137" s="360">
        <f t="shared" si="451"/>
        <v>0</v>
      </c>
      <c r="AM137" s="355">
        <f t="shared" si="201"/>
        <v>0</v>
      </c>
      <c r="AN137" s="360">
        <f t="shared" ref="AN137:AO137" si="452">SUM(AN138,AN142,AN149,AN150,AN154,AN157)</f>
        <v>0</v>
      </c>
      <c r="AO137" s="360">
        <f t="shared" si="452"/>
        <v>0</v>
      </c>
      <c r="AP137" s="228">
        <f t="shared" si="440"/>
        <v>0</v>
      </c>
      <c r="AQ137" s="355">
        <f t="shared" si="202"/>
        <v>0</v>
      </c>
      <c r="AR137" s="360">
        <f t="shared" ref="AR137" si="453">SUM(AR138,AR142,AR149,AR150,AR154,AR157)</f>
        <v>0</v>
      </c>
      <c r="AS137" s="360">
        <f t="shared" ref="AS137" si="454">SUM(AS138,AS142,AS149,AS150,AS154,AS157)</f>
        <v>0</v>
      </c>
      <c r="AT137" s="228">
        <f t="shared" si="203"/>
        <v>0</v>
      </c>
      <c r="AU137" s="355">
        <f t="shared" si="204"/>
        <v>0</v>
      </c>
      <c r="AV137" s="360">
        <f t="shared" ref="AV137" si="455">SUM(AV138,AV142,AV149,AV150,AV154,AV157)</f>
        <v>0</v>
      </c>
      <c r="AW137" s="360">
        <f t="shared" ref="AW137" si="456">SUM(AW138,AW142,AW149,AW150,AW154,AW157)</f>
        <v>0</v>
      </c>
    </row>
    <row r="138" spans="1:49" ht="13.8" hidden="1" outlineLevel="2">
      <c r="A138" s="170"/>
      <c r="B138" s="25"/>
      <c r="F138" s="27" t="s">
        <v>445</v>
      </c>
      <c r="G138" s="47" t="s">
        <v>79</v>
      </c>
      <c r="H138" s="226">
        <f t="shared" si="431"/>
        <v>0</v>
      </c>
      <c r="I138" s="353">
        <f t="shared" si="189"/>
        <v>0</v>
      </c>
      <c r="J138" s="231">
        <f>SUM(J139:J141)</f>
        <v>0</v>
      </c>
      <c r="K138" s="231">
        <f>SUM(K139:K141)</f>
        <v>0</v>
      </c>
      <c r="L138" s="228">
        <f t="shared" si="190"/>
        <v>0</v>
      </c>
      <c r="M138" s="355">
        <f t="shared" si="191"/>
        <v>0</v>
      </c>
      <c r="N138" s="360">
        <f>SUM(N139:N141)</f>
        <v>0</v>
      </c>
      <c r="O138" s="360">
        <f>SUM(O139:O141)</f>
        <v>0</v>
      </c>
      <c r="P138" s="355">
        <f t="shared" si="192"/>
        <v>0</v>
      </c>
      <c r="Q138" s="360">
        <f>SUM(Q139:Q141)</f>
        <v>0</v>
      </c>
      <c r="R138" s="360">
        <f>SUM(R139:R141)</f>
        <v>0</v>
      </c>
      <c r="S138" s="355">
        <f t="shared" si="193"/>
        <v>0</v>
      </c>
      <c r="T138" s="360">
        <f t="shared" ref="T138:U138" si="457">SUM(T139:T141)</f>
        <v>0</v>
      </c>
      <c r="U138" s="360">
        <f t="shared" si="457"/>
        <v>0</v>
      </c>
      <c r="V138" s="355">
        <f t="shared" si="194"/>
        <v>0</v>
      </c>
      <c r="W138" s="360">
        <f t="shared" ref="W138:X138" si="458">SUM(W139:W141)</f>
        <v>0</v>
      </c>
      <c r="X138" s="360">
        <f t="shared" si="458"/>
        <v>0</v>
      </c>
      <c r="Y138" s="355">
        <f t="shared" si="195"/>
        <v>0</v>
      </c>
      <c r="Z138" s="360">
        <f t="shared" ref="Z138" si="459">SUM(Z139:Z141)</f>
        <v>0</v>
      </c>
      <c r="AA138" s="360">
        <f t="shared" ref="AA138" si="460">SUM(AA139:AA141)</f>
        <v>0</v>
      </c>
      <c r="AB138" s="228">
        <f t="shared" si="196"/>
        <v>0</v>
      </c>
      <c r="AC138" s="355">
        <f t="shared" si="197"/>
        <v>0</v>
      </c>
      <c r="AD138" s="360">
        <f t="shared" ref="AD138:AE138" si="461">SUM(AD139:AD141)</f>
        <v>0</v>
      </c>
      <c r="AE138" s="360">
        <f t="shared" si="461"/>
        <v>0</v>
      </c>
      <c r="AF138" s="228">
        <f t="shared" si="198"/>
        <v>0</v>
      </c>
      <c r="AG138" s="355">
        <f t="shared" si="199"/>
        <v>0</v>
      </c>
      <c r="AH138" s="360">
        <f t="shared" ref="AH138:AI138" si="462">SUM(AH139:AH141)</f>
        <v>0</v>
      </c>
      <c r="AI138" s="360">
        <f t="shared" si="462"/>
        <v>0</v>
      </c>
      <c r="AJ138" s="355">
        <f t="shared" si="200"/>
        <v>0</v>
      </c>
      <c r="AK138" s="360">
        <f t="shared" ref="AK138:AL138" si="463">SUM(AK139:AK141)</f>
        <v>0</v>
      </c>
      <c r="AL138" s="360">
        <f t="shared" si="463"/>
        <v>0</v>
      </c>
      <c r="AM138" s="355">
        <f t="shared" si="201"/>
        <v>0</v>
      </c>
      <c r="AN138" s="360">
        <f t="shared" ref="AN138:AO138" si="464">SUM(AN139:AN141)</f>
        <v>0</v>
      </c>
      <c r="AO138" s="360">
        <f t="shared" si="464"/>
        <v>0</v>
      </c>
      <c r="AP138" s="228">
        <f t="shared" si="440"/>
        <v>0</v>
      </c>
      <c r="AQ138" s="355">
        <f t="shared" si="202"/>
        <v>0</v>
      </c>
      <c r="AR138" s="360">
        <f t="shared" ref="AR138" si="465">SUM(AR139:AR141)</f>
        <v>0</v>
      </c>
      <c r="AS138" s="360">
        <f t="shared" ref="AS138" si="466">SUM(AS139:AS141)</f>
        <v>0</v>
      </c>
      <c r="AT138" s="228">
        <f t="shared" si="203"/>
        <v>0</v>
      </c>
      <c r="AU138" s="355">
        <f t="shared" si="204"/>
        <v>0</v>
      </c>
      <c r="AV138" s="360">
        <f t="shared" ref="AV138" si="467">SUM(AV139:AV141)</f>
        <v>0</v>
      </c>
      <c r="AW138" s="360">
        <f t="shared" ref="AW138" si="468">SUM(AW139:AW141)</f>
        <v>0</v>
      </c>
    </row>
    <row r="139" spans="1:49" ht="13.8" hidden="1" outlineLevel="2">
      <c r="A139" s="170"/>
      <c r="B139" s="25"/>
      <c r="F139" s="178" t="s">
        <v>705</v>
      </c>
      <c r="G139" s="43" t="s">
        <v>767</v>
      </c>
      <c r="H139" s="226">
        <f t="shared" si="431"/>
        <v>0</v>
      </c>
      <c r="I139" s="353">
        <f t="shared" si="189"/>
        <v>0</v>
      </c>
      <c r="J139" s="229"/>
      <c r="K139" s="229"/>
      <c r="L139" s="228">
        <f t="shared" si="190"/>
        <v>0</v>
      </c>
      <c r="M139" s="355">
        <f t="shared" si="191"/>
        <v>0</v>
      </c>
      <c r="N139" s="229"/>
      <c r="O139" s="229"/>
      <c r="P139" s="355">
        <f t="shared" si="192"/>
        <v>0</v>
      </c>
      <c r="Q139" s="229"/>
      <c r="R139" s="229"/>
      <c r="S139" s="355">
        <f t="shared" si="193"/>
        <v>0</v>
      </c>
      <c r="T139" s="229"/>
      <c r="U139" s="229"/>
      <c r="V139" s="355">
        <f t="shared" si="194"/>
        <v>0</v>
      </c>
      <c r="W139" s="229"/>
      <c r="X139" s="229"/>
      <c r="Y139" s="355">
        <f t="shared" si="195"/>
        <v>0</v>
      </c>
      <c r="Z139" s="229"/>
      <c r="AA139" s="229"/>
      <c r="AB139" s="228">
        <f t="shared" si="196"/>
        <v>0</v>
      </c>
      <c r="AC139" s="355">
        <f t="shared" si="197"/>
        <v>0</v>
      </c>
      <c r="AD139" s="229"/>
      <c r="AE139" s="229"/>
      <c r="AF139" s="228">
        <f t="shared" si="198"/>
        <v>0</v>
      </c>
      <c r="AG139" s="355">
        <f t="shared" si="199"/>
        <v>0</v>
      </c>
      <c r="AH139" s="229"/>
      <c r="AI139" s="229"/>
      <c r="AJ139" s="355">
        <f t="shared" si="200"/>
        <v>0</v>
      </c>
      <c r="AK139" s="229"/>
      <c r="AL139" s="229"/>
      <c r="AM139" s="355">
        <f t="shared" si="201"/>
        <v>0</v>
      </c>
      <c r="AN139" s="229"/>
      <c r="AO139" s="229"/>
      <c r="AP139" s="228">
        <f t="shared" si="440"/>
        <v>0</v>
      </c>
      <c r="AQ139" s="355">
        <f t="shared" si="202"/>
        <v>0</v>
      </c>
      <c r="AR139" s="229"/>
      <c r="AS139" s="229"/>
      <c r="AT139" s="228">
        <f t="shared" si="203"/>
        <v>0</v>
      </c>
      <c r="AU139" s="355">
        <f t="shared" si="204"/>
        <v>0</v>
      </c>
      <c r="AV139" s="229"/>
      <c r="AW139" s="229"/>
    </row>
    <row r="140" spans="1:49" ht="13.8" hidden="1" outlineLevel="2">
      <c r="A140" s="170"/>
      <c r="B140" s="25"/>
      <c r="F140" s="178" t="s">
        <v>706</v>
      </c>
      <c r="G140" s="43" t="s">
        <v>768</v>
      </c>
      <c r="H140" s="226">
        <f t="shared" si="431"/>
        <v>0</v>
      </c>
      <c r="I140" s="353">
        <f t="shared" ref="I140:I209" si="469">SUM(J140:K140)</f>
        <v>0</v>
      </c>
      <c r="J140" s="229"/>
      <c r="K140" s="229"/>
      <c r="L140" s="228">
        <f t="shared" ref="L140:L209" si="470">SUM(M140,P140,S140,V140,Y140)</f>
        <v>0</v>
      </c>
      <c r="M140" s="355">
        <f t="shared" ref="M140:M209" si="471">SUM(N140:O140)</f>
        <v>0</v>
      </c>
      <c r="N140" s="229"/>
      <c r="O140" s="229"/>
      <c r="P140" s="355">
        <f t="shared" ref="P140:P209" si="472">SUM(Q140:R140)</f>
        <v>0</v>
      </c>
      <c r="Q140" s="229"/>
      <c r="R140" s="229"/>
      <c r="S140" s="355">
        <f t="shared" ref="S140:S209" si="473">SUM(T140:U140)</f>
        <v>0</v>
      </c>
      <c r="T140" s="229"/>
      <c r="U140" s="229"/>
      <c r="V140" s="355">
        <f t="shared" ref="V140:V209" si="474">SUM(W140:X140)</f>
        <v>0</v>
      </c>
      <c r="W140" s="229"/>
      <c r="X140" s="229"/>
      <c r="Y140" s="355">
        <f t="shared" ref="Y140:Y209" si="475">SUM(Z140:AA140)</f>
        <v>0</v>
      </c>
      <c r="Z140" s="229"/>
      <c r="AA140" s="229"/>
      <c r="AB140" s="228">
        <f t="shared" ref="AB140:AB209" si="476">SUM(AC140)</f>
        <v>0</v>
      </c>
      <c r="AC140" s="355">
        <f t="shared" ref="AC140:AC209" si="477">SUM(AD140:AE140)</f>
        <v>0</v>
      </c>
      <c r="AD140" s="229"/>
      <c r="AE140" s="229"/>
      <c r="AF140" s="228">
        <f t="shared" ref="AF140:AF209" si="478">SUM(AG140,AM140,AJ140)</f>
        <v>0</v>
      </c>
      <c r="AG140" s="355">
        <f t="shared" ref="AG140:AG209" si="479">SUM(AH140:AI140)</f>
        <v>0</v>
      </c>
      <c r="AH140" s="229"/>
      <c r="AI140" s="229"/>
      <c r="AJ140" s="355">
        <f t="shared" ref="AJ140:AJ209" si="480">SUM(AK140:AL140)</f>
        <v>0</v>
      </c>
      <c r="AK140" s="229"/>
      <c r="AL140" s="229"/>
      <c r="AM140" s="355">
        <f t="shared" ref="AM140:AM209" si="481">SUM(AN140:AO140)</f>
        <v>0</v>
      </c>
      <c r="AN140" s="229"/>
      <c r="AO140" s="229"/>
      <c r="AP140" s="228">
        <f t="shared" si="440"/>
        <v>0</v>
      </c>
      <c r="AQ140" s="355">
        <f t="shared" ref="AQ140:AQ209" si="482">SUM(AR140:AS140)</f>
        <v>0</v>
      </c>
      <c r="AR140" s="229"/>
      <c r="AS140" s="229"/>
      <c r="AT140" s="228">
        <f t="shared" ref="AT140:AT209" si="483">SUM(AU140)</f>
        <v>0</v>
      </c>
      <c r="AU140" s="355">
        <f t="shared" ref="AU140:AU209" si="484">SUM(AV140:AW140)</f>
        <v>0</v>
      </c>
      <c r="AV140" s="229"/>
      <c r="AW140" s="229"/>
    </row>
    <row r="141" spans="1:49" ht="13.8" hidden="1" outlineLevel="2">
      <c r="A141" s="170"/>
      <c r="B141" s="25"/>
      <c r="F141" s="545" t="s">
        <v>703</v>
      </c>
      <c r="G141" s="527" t="s">
        <v>923</v>
      </c>
      <c r="H141" s="226">
        <f t="shared" si="431"/>
        <v>0</v>
      </c>
      <c r="I141" s="353">
        <f t="shared" si="469"/>
        <v>0</v>
      </c>
      <c r="J141" s="229"/>
      <c r="K141" s="229"/>
      <c r="L141" s="228">
        <f t="shared" si="470"/>
        <v>0</v>
      </c>
      <c r="M141" s="355">
        <f t="shared" si="471"/>
        <v>0</v>
      </c>
      <c r="N141" s="229"/>
      <c r="O141" s="229"/>
      <c r="P141" s="355">
        <f t="shared" si="472"/>
        <v>0</v>
      </c>
      <c r="Q141" s="229"/>
      <c r="R141" s="229"/>
      <c r="S141" s="355">
        <f t="shared" si="473"/>
        <v>0</v>
      </c>
      <c r="T141" s="229"/>
      <c r="U141" s="229"/>
      <c r="V141" s="355">
        <f t="shared" si="474"/>
        <v>0</v>
      </c>
      <c r="W141" s="229"/>
      <c r="X141" s="229"/>
      <c r="Y141" s="355">
        <f t="shared" si="475"/>
        <v>0</v>
      </c>
      <c r="Z141" s="229"/>
      <c r="AA141" s="229"/>
      <c r="AB141" s="228">
        <f t="shared" si="476"/>
        <v>0</v>
      </c>
      <c r="AC141" s="355">
        <f t="shared" si="477"/>
        <v>0</v>
      </c>
      <c r="AD141" s="229"/>
      <c r="AE141" s="229"/>
      <c r="AF141" s="228">
        <f t="shared" si="478"/>
        <v>0</v>
      </c>
      <c r="AG141" s="355">
        <f t="shared" si="479"/>
        <v>0</v>
      </c>
      <c r="AH141" s="229"/>
      <c r="AI141" s="229"/>
      <c r="AJ141" s="355">
        <f t="shared" si="480"/>
        <v>0</v>
      </c>
      <c r="AK141" s="229"/>
      <c r="AL141" s="229"/>
      <c r="AM141" s="355">
        <f t="shared" si="481"/>
        <v>0</v>
      </c>
      <c r="AN141" s="229"/>
      <c r="AO141" s="229"/>
      <c r="AP141" s="228">
        <f t="shared" si="440"/>
        <v>0</v>
      </c>
      <c r="AQ141" s="355">
        <f t="shared" si="482"/>
        <v>0</v>
      </c>
      <c r="AR141" s="229"/>
      <c r="AS141" s="229"/>
      <c r="AT141" s="228">
        <f t="shared" si="483"/>
        <v>0</v>
      </c>
      <c r="AU141" s="355">
        <f t="shared" si="484"/>
        <v>0</v>
      </c>
      <c r="AV141" s="229"/>
      <c r="AW141" s="229"/>
    </row>
    <row r="142" spans="1:49" ht="13.8" hidden="1" outlineLevel="2">
      <c r="A142" s="170"/>
      <c r="B142" s="25"/>
      <c r="F142" s="27" t="s">
        <v>446</v>
      </c>
      <c r="G142" s="47" t="s">
        <v>80</v>
      </c>
      <c r="H142" s="226">
        <f t="shared" si="431"/>
        <v>0</v>
      </c>
      <c r="I142" s="353">
        <f t="shared" si="469"/>
        <v>0</v>
      </c>
      <c r="J142" s="231">
        <f>SUM(J143:J148)</f>
        <v>0</v>
      </c>
      <c r="K142" s="231">
        <f>SUM(K143:K148)</f>
        <v>0</v>
      </c>
      <c r="L142" s="228">
        <f t="shared" si="470"/>
        <v>0</v>
      </c>
      <c r="M142" s="355">
        <f t="shared" si="471"/>
        <v>0</v>
      </c>
      <c r="N142" s="360">
        <f>SUM(N143:N148)</f>
        <v>0</v>
      </c>
      <c r="O142" s="360">
        <f>SUM(O143:O148)</f>
        <v>0</v>
      </c>
      <c r="P142" s="355">
        <f t="shared" si="472"/>
        <v>0</v>
      </c>
      <c r="Q142" s="360">
        <f>SUM(Q143:Q148)</f>
        <v>0</v>
      </c>
      <c r="R142" s="360">
        <f>SUM(R143:R148)</f>
        <v>0</v>
      </c>
      <c r="S142" s="355">
        <f t="shared" si="473"/>
        <v>0</v>
      </c>
      <c r="T142" s="360">
        <f t="shared" ref="T142:U142" si="485">SUM(T143:T148)</f>
        <v>0</v>
      </c>
      <c r="U142" s="360">
        <f t="shared" si="485"/>
        <v>0</v>
      </c>
      <c r="V142" s="355">
        <f t="shared" si="474"/>
        <v>0</v>
      </c>
      <c r="W142" s="360">
        <f t="shared" ref="W142:X142" si="486">SUM(W143:W148)</f>
        <v>0</v>
      </c>
      <c r="X142" s="360">
        <f t="shared" si="486"/>
        <v>0</v>
      </c>
      <c r="Y142" s="355">
        <f t="shared" si="475"/>
        <v>0</v>
      </c>
      <c r="Z142" s="360">
        <f t="shared" ref="Z142" si="487">SUM(Z143:Z148)</f>
        <v>0</v>
      </c>
      <c r="AA142" s="360">
        <f t="shared" ref="AA142" si="488">SUM(AA143:AA148)</f>
        <v>0</v>
      </c>
      <c r="AB142" s="228">
        <f t="shared" si="476"/>
        <v>0</v>
      </c>
      <c r="AC142" s="355">
        <f t="shared" si="477"/>
        <v>0</v>
      </c>
      <c r="AD142" s="360">
        <f t="shared" ref="AD142:AE142" si="489">SUM(AD143:AD148)</f>
        <v>0</v>
      </c>
      <c r="AE142" s="360">
        <f t="shared" si="489"/>
        <v>0</v>
      </c>
      <c r="AF142" s="228">
        <f t="shared" si="478"/>
        <v>0</v>
      </c>
      <c r="AG142" s="355">
        <f t="shared" si="479"/>
        <v>0</v>
      </c>
      <c r="AH142" s="360">
        <f t="shared" ref="AH142:AI142" si="490">SUM(AH143:AH148)</f>
        <v>0</v>
      </c>
      <c r="AI142" s="360">
        <f t="shared" si="490"/>
        <v>0</v>
      </c>
      <c r="AJ142" s="355">
        <f t="shared" si="480"/>
        <v>0</v>
      </c>
      <c r="AK142" s="360">
        <f t="shared" ref="AK142:AL142" si="491">SUM(AK143:AK148)</f>
        <v>0</v>
      </c>
      <c r="AL142" s="360">
        <f t="shared" si="491"/>
        <v>0</v>
      </c>
      <c r="AM142" s="355">
        <f t="shared" si="481"/>
        <v>0</v>
      </c>
      <c r="AN142" s="360">
        <f t="shared" ref="AN142:AO142" si="492">SUM(AN143:AN148)</f>
        <v>0</v>
      </c>
      <c r="AO142" s="360">
        <f t="shared" si="492"/>
        <v>0</v>
      </c>
      <c r="AP142" s="228">
        <f t="shared" si="440"/>
        <v>0</v>
      </c>
      <c r="AQ142" s="355">
        <f t="shared" si="482"/>
        <v>0</v>
      </c>
      <c r="AR142" s="360">
        <f t="shared" ref="AR142" si="493">SUM(AR143:AR148)</f>
        <v>0</v>
      </c>
      <c r="AS142" s="360">
        <f t="shared" ref="AS142" si="494">SUM(AS143:AS148)</f>
        <v>0</v>
      </c>
      <c r="AT142" s="228">
        <f t="shared" si="483"/>
        <v>0</v>
      </c>
      <c r="AU142" s="355">
        <f t="shared" si="484"/>
        <v>0</v>
      </c>
      <c r="AV142" s="360">
        <f t="shared" ref="AV142" si="495">SUM(AV143:AV148)</f>
        <v>0</v>
      </c>
      <c r="AW142" s="360">
        <f t="shared" ref="AW142" si="496">SUM(AW143:AW148)</f>
        <v>0</v>
      </c>
    </row>
    <row r="143" spans="1:49" ht="13.8" hidden="1" outlineLevel="2">
      <c r="A143" s="170"/>
      <c r="B143" s="25"/>
      <c r="F143" s="178" t="s">
        <v>705</v>
      </c>
      <c r="G143" s="43" t="s">
        <v>769</v>
      </c>
      <c r="H143" s="226">
        <f t="shared" si="431"/>
        <v>0</v>
      </c>
      <c r="I143" s="353">
        <f t="shared" si="469"/>
        <v>0</v>
      </c>
      <c r="J143" s="229"/>
      <c r="K143" s="229"/>
      <c r="L143" s="228">
        <f t="shared" si="470"/>
        <v>0</v>
      </c>
      <c r="M143" s="355">
        <f t="shared" si="471"/>
        <v>0</v>
      </c>
      <c r="N143" s="229"/>
      <c r="O143" s="229"/>
      <c r="P143" s="355">
        <f t="shared" si="472"/>
        <v>0</v>
      </c>
      <c r="Q143" s="229"/>
      <c r="R143" s="229"/>
      <c r="S143" s="355">
        <f t="shared" si="473"/>
        <v>0</v>
      </c>
      <c r="T143" s="229"/>
      <c r="U143" s="229"/>
      <c r="V143" s="355">
        <f t="shared" si="474"/>
        <v>0</v>
      </c>
      <c r="W143" s="229"/>
      <c r="X143" s="229"/>
      <c r="Y143" s="355">
        <f t="shared" si="475"/>
        <v>0</v>
      </c>
      <c r="Z143" s="229"/>
      <c r="AA143" s="229"/>
      <c r="AB143" s="228">
        <f t="shared" si="476"/>
        <v>0</v>
      </c>
      <c r="AC143" s="355">
        <f t="shared" si="477"/>
        <v>0</v>
      </c>
      <c r="AD143" s="229"/>
      <c r="AE143" s="229"/>
      <c r="AF143" s="228">
        <f t="shared" si="478"/>
        <v>0</v>
      </c>
      <c r="AG143" s="355">
        <f t="shared" si="479"/>
        <v>0</v>
      </c>
      <c r="AH143" s="229"/>
      <c r="AI143" s="229"/>
      <c r="AJ143" s="355">
        <f t="shared" si="480"/>
        <v>0</v>
      </c>
      <c r="AK143" s="229"/>
      <c r="AL143" s="229"/>
      <c r="AM143" s="355">
        <f t="shared" si="481"/>
        <v>0</v>
      </c>
      <c r="AN143" s="229"/>
      <c r="AO143" s="229"/>
      <c r="AP143" s="228">
        <f t="shared" si="440"/>
        <v>0</v>
      </c>
      <c r="AQ143" s="355">
        <f t="shared" si="482"/>
        <v>0</v>
      </c>
      <c r="AR143" s="229"/>
      <c r="AS143" s="229"/>
      <c r="AT143" s="228">
        <f t="shared" si="483"/>
        <v>0</v>
      </c>
      <c r="AU143" s="355">
        <f t="shared" si="484"/>
        <v>0</v>
      </c>
      <c r="AV143" s="229"/>
      <c r="AW143" s="229"/>
    </row>
    <row r="144" spans="1:49" ht="13.8" hidden="1" outlineLevel="2">
      <c r="A144" s="170"/>
      <c r="B144" s="25"/>
      <c r="F144" s="178" t="s">
        <v>706</v>
      </c>
      <c r="G144" s="43" t="s">
        <v>770</v>
      </c>
      <c r="H144" s="226">
        <f t="shared" si="431"/>
        <v>0</v>
      </c>
      <c r="I144" s="353">
        <f t="shared" si="469"/>
        <v>0</v>
      </c>
      <c r="J144" s="229"/>
      <c r="K144" s="229"/>
      <c r="L144" s="228">
        <f t="shared" si="470"/>
        <v>0</v>
      </c>
      <c r="M144" s="355">
        <f t="shared" si="471"/>
        <v>0</v>
      </c>
      <c r="N144" s="229"/>
      <c r="O144" s="229"/>
      <c r="P144" s="355">
        <f t="shared" si="472"/>
        <v>0</v>
      </c>
      <c r="Q144" s="229"/>
      <c r="R144" s="229"/>
      <c r="S144" s="355">
        <f t="shared" si="473"/>
        <v>0</v>
      </c>
      <c r="T144" s="229"/>
      <c r="U144" s="229"/>
      <c r="V144" s="355">
        <f t="shared" si="474"/>
        <v>0</v>
      </c>
      <c r="W144" s="229"/>
      <c r="X144" s="229"/>
      <c r="Y144" s="355">
        <f t="shared" si="475"/>
        <v>0</v>
      </c>
      <c r="Z144" s="229"/>
      <c r="AA144" s="229"/>
      <c r="AB144" s="228">
        <f t="shared" si="476"/>
        <v>0</v>
      </c>
      <c r="AC144" s="355">
        <f t="shared" si="477"/>
        <v>0</v>
      </c>
      <c r="AD144" s="229"/>
      <c r="AE144" s="229"/>
      <c r="AF144" s="228">
        <f t="shared" si="478"/>
        <v>0</v>
      </c>
      <c r="AG144" s="355">
        <f t="shared" si="479"/>
        <v>0</v>
      </c>
      <c r="AH144" s="229"/>
      <c r="AI144" s="229"/>
      <c r="AJ144" s="355">
        <f t="shared" si="480"/>
        <v>0</v>
      </c>
      <c r="AK144" s="229"/>
      <c r="AL144" s="229"/>
      <c r="AM144" s="355">
        <f t="shared" si="481"/>
        <v>0</v>
      </c>
      <c r="AN144" s="229"/>
      <c r="AO144" s="229"/>
      <c r="AP144" s="228">
        <f t="shared" si="440"/>
        <v>0</v>
      </c>
      <c r="AQ144" s="355">
        <f t="shared" si="482"/>
        <v>0</v>
      </c>
      <c r="AR144" s="229"/>
      <c r="AS144" s="229"/>
      <c r="AT144" s="228">
        <f t="shared" si="483"/>
        <v>0</v>
      </c>
      <c r="AU144" s="355">
        <f t="shared" si="484"/>
        <v>0</v>
      </c>
      <c r="AV144" s="229"/>
      <c r="AW144" s="229"/>
    </row>
    <row r="145" spans="1:49" ht="13.8" hidden="1" outlineLevel="2">
      <c r="A145" s="170"/>
      <c r="B145" s="25"/>
      <c r="F145" s="178" t="s">
        <v>703</v>
      </c>
      <c r="G145" s="43" t="s">
        <v>892</v>
      </c>
      <c r="H145" s="226">
        <f t="shared" si="431"/>
        <v>0</v>
      </c>
      <c r="I145" s="353">
        <f t="shared" si="469"/>
        <v>0</v>
      </c>
      <c r="J145" s="229"/>
      <c r="K145" s="229"/>
      <c r="L145" s="228">
        <f t="shared" si="470"/>
        <v>0</v>
      </c>
      <c r="M145" s="355">
        <f t="shared" si="471"/>
        <v>0</v>
      </c>
      <c r="N145" s="229"/>
      <c r="O145" s="229"/>
      <c r="P145" s="355">
        <f t="shared" si="472"/>
        <v>0</v>
      </c>
      <c r="Q145" s="229"/>
      <c r="R145" s="229"/>
      <c r="S145" s="355">
        <f t="shared" si="473"/>
        <v>0</v>
      </c>
      <c r="T145" s="229"/>
      <c r="U145" s="229"/>
      <c r="V145" s="355">
        <f t="shared" si="474"/>
        <v>0</v>
      </c>
      <c r="W145" s="229"/>
      <c r="X145" s="229"/>
      <c r="Y145" s="355">
        <f t="shared" si="475"/>
        <v>0</v>
      </c>
      <c r="Z145" s="229"/>
      <c r="AA145" s="229"/>
      <c r="AB145" s="228">
        <f t="shared" si="476"/>
        <v>0</v>
      </c>
      <c r="AC145" s="355">
        <f t="shared" si="477"/>
        <v>0</v>
      </c>
      <c r="AD145" s="229"/>
      <c r="AE145" s="229"/>
      <c r="AF145" s="228">
        <f t="shared" si="478"/>
        <v>0</v>
      </c>
      <c r="AG145" s="355">
        <f t="shared" si="479"/>
        <v>0</v>
      </c>
      <c r="AH145" s="229"/>
      <c r="AI145" s="229"/>
      <c r="AJ145" s="355">
        <f t="shared" si="480"/>
        <v>0</v>
      </c>
      <c r="AK145" s="229"/>
      <c r="AL145" s="229"/>
      <c r="AM145" s="355">
        <f t="shared" si="481"/>
        <v>0</v>
      </c>
      <c r="AN145" s="229"/>
      <c r="AO145" s="229"/>
      <c r="AP145" s="228">
        <f t="shared" si="440"/>
        <v>0</v>
      </c>
      <c r="AQ145" s="355">
        <f t="shared" si="482"/>
        <v>0</v>
      </c>
      <c r="AR145" s="229"/>
      <c r="AS145" s="229"/>
      <c r="AT145" s="228">
        <f t="shared" si="483"/>
        <v>0</v>
      </c>
      <c r="AU145" s="355">
        <f t="shared" si="484"/>
        <v>0</v>
      </c>
      <c r="AV145" s="229"/>
      <c r="AW145" s="229"/>
    </row>
    <row r="146" spans="1:49" s="563" customFormat="1" ht="13.8" hidden="1" outlineLevel="2">
      <c r="A146" s="564"/>
      <c r="B146" s="565"/>
      <c r="D146" s="565"/>
      <c r="F146" s="545" t="s">
        <v>707</v>
      </c>
      <c r="G146" s="527" t="s">
        <v>924</v>
      </c>
      <c r="H146" s="568">
        <f t="shared" si="431"/>
        <v>0</v>
      </c>
      <c r="I146" s="569"/>
      <c r="J146" s="526"/>
      <c r="K146" s="526"/>
      <c r="L146" s="571"/>
      <c r="M146" s="572"/>
      <c r="N146" s="526"/>
      <c r="O146" s="526"/>
      <c r="P146" s="572"/>
      <c r="Q146" s="526"/>
      <c r="R146" s="526"/>
      <c r="S146" s="572"/>
      <c r="T146" s="526"/>
      <c r="U146" s="526"/>
      <c r="V146" s="572"/>
      <c r="W146" s="526"/>
      <c r="X146" s="526"/>
      <c r="Y146" s="572"/>
      <c r="Z146" s="526"/>
      <c r="AA146" s="526"/>
      <c r="AB146" s="571"/>
      <c r="AC146" s="572"/>
      <c r="AD146" s="526"/>
      <c r="AE146" s="526"/>
      <c r="AF146" s="571"/>
      <c r="AG146" s="572"/>
      <c r="AH146" s="526"/>
      <c r="AI146" s="526"/>
      <c r="AJ146" s="572"/>
      <c r="AK146" s="526"/>
      <c r="AL146" s="526"/>
      <c r="AM146" s="572"/>
      <c r="AN146" s="526"/>
      <c r="AO146" s="526"/>
      <c r="AP146" s="571">
        <f t="shared" si="440"/>
        <v>0</v>
      </c>
      <c r="AQ146" s="572"/>
      <c r="AR146" s="526"/>
      <c r="AS146" s="526"/>
      <c r="AT146" s="571"/>
      <c r="AU146" s="572"/>
      <c r="AV146" s="526"/>
      <c r="AW146" s="526"/>
    </row>
    <row r="147" spans="1:49" s="563" customFormat="1" ht="13.8" hidden="1" outlineLevel="2">
      <c r="A147" s="564"/>
      <c r="B147" s="565"/>
      <c r="D147" s="565"/>
      <c r="F147" s="545" t="s">
        <v>713</v>
      </c>
      <c r="G147" s="527" t="s">
        <v>925</v>
      </c>
      <c r="H147" s="568">
        <f t="shared" si="431"/>
        <v>0</v>
      </c>
      <c r="I147" s="569"/>
      <c r="J147" s="526"/>
      <c r="K147" s="526"/>
      <c r="L147" s="571"/>
      <c r="M147" s="572"/>
      <c r="N147" s="526"/>
      <c r="O147" s="526"/>
      <c r="P147" s="572"/>
      <c r="Q147" s="526"/>
      <c r="R147" s="526"/>
      <c r="S147" s="572"/>
      <c r="T147" s="526"/>
      <c r="U147" s="526"/>
      <c r="V147" s="572"/>
      <c r="W147" s="526"/>
      <c r="X147" s="526"/>
      <c r="Y147" s="572"/>
      <c r="Z147" s="526"/>
      <c r="AA147" s="526"/>
      <c r="AB147" s="571"/>
      <c r="AC147" s="572"/>
      <c r="AD147" s="526"/>
      <c r="AE147" s="526"/>
      <c r="AF147" s="571"/>
      <c r="AG147" s="572"/>
      <c r="AH147" s="526"/>
      <c r="AI147" s="526"/>
      <c r="AJ147" s="572"/>
      <c r="AK147" s="526"/>
      <c r="AL147" s="526"/>
      <c r="AM147" s="572"/>
      <c r="AN147" s="526"/>
      <c r="AO147" s="526"/>
      <c r="AP147" s="571">
        <f t="shared" si="440"/>
        <v>0</v>
      </c>
      <c r="AQ147" s="572"/>
      <c r="AR147" s="526"/>
      <c r="AS147" s="526"/>
      <c r="AT147" s="571"/>
      <c r="AU147" s="572"/>
      <c r="AV147" s="526"/>
      <c r="AW147" s="526"/>
    </row>
    <row r="148" spans="1:49" ht="13.8" hidden="1" outlineLevel="2">
      <c r="A148" s="170"/>
      <c r="B148" s="25"/>
      <c r="F148" s="178" t="s">
        <v>708</v>
      </c>
      <c r="G148" s="43" t="s">
        <v>712</v>
      </c>
      <c r="H148" s="226">
        <f t="shared" si="431"/>
        <v>0</v>
      </c>
      <c r="I148" s="353">
        <f t="shared" si="469"/>
        <v>0</v>
      </c>
      <c r="J148" s="229"/>
      <c r="K148" s="229"/>
      <c r="L148" s="228">
        <f t="shared" si="470"/>
        <v>0</v>
      </c>
      <c r="M148" s="355">
        <f t="shared" si="471"/>
        <v>0</v>
      </c>
      <c r="N148" s="229"/>
      <c r="O148" s="229"/>
      <c r="P148" s="355">
        <f t="shared" si="472"/>
        <v>0</v>
      </c>
      <c r="Q148" s="229"/>
      <c r="R148" s="229"/>
      <c r="S148" s="355">
        <f t="shared" si="473"/>
        <v>0</v>
      </c>
      <c r="T148" s="229"/>
      <c r="U148" s="229"/>
      <c r="V148" s="355">
        <f t="shared" si="474"/>
        <v>0</v>
      </c>
      <c r="W148" s="229"/>
      <c r="X148" s="229"/>
      <c r="Y148" s="355">
        <f t="shared" si="475"/>
        <v>0</v>
      </c>
      <c r="Z148" s="229"/>
      <c r="AA148" s="229"/>
      <c r="AB148" s="228">
        <f t="shared" si="476"/>
        <v>0</v>
      </c>
      <c r="AC148" s="355">
        <f t="shared" si="477"/>
        <v>0</v>
      </c>
      <c r="AD148" s="229"/>
      <c r="AE148" s="229"/>
      <c r="AF148" s="228">
        <f t="shared" si="478"/>
        <v>0</v>
      </c>
      <c r="AG148" s="355">
        <f t="shared" si="479"/>
        <v>0</v>
      </c>
      <c r="AH148" s="229"/>
      <c r="AI148" s="229"/>
      <c r="AJ148" s="355">
        <f t="shared" si="480"/>
        <v>0</v>
      </c>
      <c r="AK148" s="229"/>
      <c r="AL148" s="229"/>
      <c r="AM148" s="355">
        <f t="shared" si="481"/>
        <v>0</v>
      </c>
      <c r="AN148" s="229"/>
      <c r="AO148" s="229"/>
      <c r="AP148" s="228">
        <f t="shared" si="440"/>
        <v>0</v>
      </c>
      <c r="AQ148" s="355">
        <f t="shared" si="482"/>
        <v>0</v>
      </c>
      <c r="AR148" s="229"/>
      <c r="AS148" s="229"/>
      <c r="AT148" s="228">
        <f t="shared" si="483"/>
        <v>0</v>
      </c>
      <c r="AU148" s="355">
        <f t="shared" si="484"/>
        <v>0</v>
      </c>
      <c r="AV148" s="229"/>
      <c r="AW148" s="229"/>
    </row>
    <row r="149" spans="1:49" ht="13.8" hidden="1" outlineLevel="2">
      <c r="A149" s="170"/>
      <c r="B149" s="25"/>
      <c r="F149" s="27" t="s">
        <v>447</v>
      </c>
      <c r="G149" s="47" t="s">
        <v>81</v>
      </c>
      <c r="H149" s="226">
        <f t="shared" si="431"/>
        <v>0</v>
      </c>
      <c r="I149" s="353">
        <f t="shared" si="469"/>
        <v>0</v>
      </c>
      <c r="J149" s="229">
        <v>0</v>
      </c>
      <c r="K149" s="229">
        <v>0</v>
      </c>
      <c r="L149" s="228">
        <f t="shared" si="470"/>
        <v>0</v>
      </c>
      <c r="M149" s="355">
        <f t="shared" si="471"/>
        <v>0</v>
      </c>
      <c r="N149" s="229">
        <v>0</v>
      </c>
      <c r="O149" s="229">
        <v>0</v>
      </c>
      <c r="P149" s="355">
        <f t="shared" si="472"/>
        <v>0</v>
      </c>
      <c r="Q149" s="229">
        <v>0</v>
      </c>
      <c r="R149" s="229">
        <v>0</v>
      </c>
      <c r="S149" s="355">
        <f t="shared" si="473"/>
        <v>0</v>
      </c>
      <c r="T149" s="229">
        <v>0</v>
      </c>
      <c r="U149" s="229">
        <v>0</v>
      </c>
      <c r="V149" s="355">
        <f t="shared" si="474"/>
        <v>0</v>
      </c>
      <c r="W149" s="229">
        <v>0</v>
      </c>
      <c r="X149" s="229">
        <v>0</v>
      </c>
      <c r="Y149" s="355">
        <f t="shared" si="475"/>
        <v>0</v>
      </c>
      <c r="Z149" s="229"/>
      <c r="AA149" s="229"/>
      <c r="AB149" s="228">
        <f t="shared" si="476"/>
        <v>0</v>
      </c>
      <c r="AC149" s="355">
        <f t="shared" si="477"/>
        <v>0</v>
      </c>
      <c r="AD149" s="229"/>
      <c r="AE149" s="229"/>
      <c r="AF149" s="228">
        <f t="shared" si="478"/>
        <v>0</v>
      </c>
      <c r="AG149" s="355">
        <f t="shared" si="479"/>
        <v>0</v>
      </c>
      <c r="AH149" s="229"/>
      <c r="AI149" s="229"/>
      <c r="AJ149" s="355">
        <f t="shared" si="480"/>
        <v>0</v>
      </c>
      <c r="AK149" s="229"/>
      <c r="AL149" s="229"/>
      <c r="AM149" s="355">
        <f t="shared" si="481"/>
        <v>0</v>
      </c>
      <c r="AN149" s="229"/>
      <c r="AO149" s="229"/>
      <c r="AP149" s="228">
        <f t="shared" si="440"/>
        <v>0</v>
      </c>
      <c r="AQ149" s="355">
        <f t="shared" si="482"/>
        <v>0</v>
      </c>
      <c r="AR149" s="229"/>
      <c r="AS149" s="229"/>
      <c r="AT149" s="228">
        <f t="shared" si="483"/>
        <v>0</v>
      </c>
      <c r="AU149" s="355">
        <f t="shared" si="484"/>
        <v>0</v>
      </c>
      <c r="AV149" s="229"/>
      <c r="AW149" s="229"/>
    </row>
    <row r="150" spans="1:49" ht="13.8" hidden="1" outlineLevel="2">
      <c r="A150" s="170"/>
      <c r="B150" s="25"/>
      <c r="F150" s="27" t="s">
        <v>448</v>
      </c>
      <c r="G150" s="47" t="s">
        <v>82</v>
      </c>
      <c r="H150" s="226">
        <f t="shared" si="431"/>
        <v>0</v>
      </c>
      <c r="I150" s="353">
        <f t="shared" si="469"/>
        <v>0</v>
      </c>
      <c r="J150" s="231">
        <f>SUM(J151:J153)</f>
        <v>0</v>
      </c>
      <c r="K150" s="231">
        <f>SUM(K151:K153)</f>
        <v>0</v>
      </c>
      <c r="L150" s="228">
        <f t="shared" si="470"/>
        <v>0</v>
      </c>
      <c r="M150" s="355">
        <f t="shared" si="471"/>
        <v>0</v>
      </c>
      <c r="N150" s="360">
        <f>SUM(N151:N153)</f>
        <v>0</v>
      </c>
      <c r="O150" s="360">
        <f>SUM(O151:O153)</f>
        <v>0</v>
      </c>
      <c r="P150" s="355">
        <f t="shared" si="472"/>
        <v>0</v>
      </c>
      <c r="Q150" s="360">
        <f>SUM(Q151:Q153)</f>
        <v>0</v>
      </c>
      <c r="R150" s="360">
        <f>SUM(R151:R153)</f>
        <v>0</v>
      </c>
      <c r="S150" s="355">
        <f t="shared" si="473"/>
        <v>0</v>
      </c>
      <c r="T150" s="360">
        <f t="shared" ref="T150:U150" si="497">SUM(T151:T153)</f>
        <v>0</v>
      </c>
      <c r="U150" s="360">
        <f t="shared" si="497"/>
        <v>0</v>
      </c>
      <c r="V150" s="355">
        <f t="shared" si="474"/>
        <v>0</v>
      </c>
      <c r="W150" s="360">
        <f t="shared" ref="W150:AA150" si="498">SUM(W151:W153)</f>
        <v>0</v>
      </c>
      <c r="X150" s="360">
        <f t="shared" si="498"/>
        <v>0</v>
      </c>
      <c r="Y150" s="355">
        <f t="shared" si="475"/>
        <v>0</v>
      </c>
      <c r="Z150" s="360">
        <f t="shared" si="498"/>
        <v>0</v>
      </c>
      <c r="AA150" s="360">
        <f t="shared" si="498"/>
        <v>0</v>
      </c>
      <c r="AB150" s="228">
        <f t="shared" si="476"/>
        <v>0</v>
      </c>
      <c r="AC150" s="355">
        <f t="shared" si="477"/>
        <v>0</v>
      </c>
      <c r="AD150" s="360">
        <f t="shared" ref="AD150:AE150" si="499">SUM(AD151:AD153)</f>
        <v>0</v>
      </c>
      <c r="AE150" s="360">
        <f t="shared" si="499"/>
        <v>0</v>
      </c>
      <c r="AF150" s="228">
        <f t="shared" si="478"/>
        <v>0</v>
      </c>
      <c r="AG150" s="355">
        <f t="shared" si="479"/>
        <v>0</v>
      </c>
      <c r="AH150" s="360">
        <f t="shared" ref="AH150:AI150" si="500">SUM(AH151:AH153)</f>
        <v>0</v>
      </c>
      <c r="AI150" s="360">
        <f t="shared" si="500"/>
        <v>0</v>
      </c>
      <c r="AJ150" s="355">
        <f t="shared" si="480"/>
        <v>0</v>
      </c>
      <c r="AK150" s="360">
        <f t="shared" ref="AK150:AL150" si="501">SUM(AK151:AK153)</f>
        <v>0</v>
      </c>
      <c r="AL150" s="360">
        <f t="shared" si="501"/>
        <v>0</v>
      </c>
      <c r="AM150" s="355">
        <f t="shared" si="481"/>
        <v>0</v>
      </c>
      <c r="AN150" s="360">
        <f t="shared" ref="AN150:AO150" si="502">SUM(AN151:AN153)</f>
        <v>0</v>
      </c>
      <c r="AO150" s="360">
        <f t="shared" si="502"/>
        <v>0</v>
      </c>
      <c r="AP150" s="228">
        <f t="shared" si="440"/>
        <v>0</v>
      </c>
      <c r="AQ150" s="355">
        <f t="shared" si="482"/>
        <v>0</v>
      </c>
      <c r="AR150" s="360">
        <f t="shared" ref="AR150" si="503">SUM(AR151:AR153)</f>
        <v>0</v>
      </c>
      <c r="AS150" s="360">
        <f t="shared" ref="AS150" si="504">SUM(AS151:AS153)</f>
        <v>0</v>
      </c>
      <c r="AT150" s="228">
        <f t="shared" si="483"/>
        <v>0</v>
      </c>
      <c r="AU150" s="355">
        <f t="shared" si="484"/>
        <v>0</v>
      </c>
      <c r="AV150" s="360">
        <f t="shared" ref="AV150" si="505">SUM(AV151:AV153)</f>
        <v>0</v>
      </c>
      <c r="AW150" s="360">
        <f t="shared" ref="AW150" si="506">SUM(AW151:AW153)</f>
        <v>0</v>
      </c>
    </row>
    <row r="151" spans="1:49" ht="13.8" hidden="1" outlineLevel="2">
      <c r="A151" s="170"/>
      <c r="B151" s="25"/>
      <c r="F151" s="178" t="s">
        <v>705</v>
      </c>
      <c r="G151" s="43" t="s">
        <v>771</v>
      </c>
      <c r="H151" s="226">
        <f t="shared" si="431"/>
        <v>0</v>
      </c>
      <c r="I151" s="353">
        <f t="shared" si="469"/>
        <v>0</v>
      </c>
      <c r="J151" s="229"/>
      <c r="K151" s="229"/>
      <c r="L151" s="228">
        <f t="shared" si="470"/>
        <v>0</v>
      </c>
      <c r="M151" s="355">
        <f t="shared" si="471"/>
        <v>0</v>
      </c>
      <c r="N151" s="229"/>
      <c r="O151" s="229"/>
      <c r="P151" s="355">
        <f t="shared" si="472"/>
        <v>0</v>
      </c>
      <c r="Q151" s="229"/>
      <c r="R151" s="229"/>
      <c r="S151" s="355">
        <f t="shared" si="473"/>
        <v>0</v>
      </c>
      <c r="T151" s="229"/>
      <c r="U151" s="229"/>
      <c r="V151" s="355">
        <f t="shared" si="474"/>
        <v>0</v>
      </c>
      <c r="W151" s="229"/>
      <c r="X151" s="229"/>
      <c r="Y151" s="355">
        <f t="shared" si="475"/>
        <v>0</v>
      </c>
      <c r="Z151" s="229"/>
      <c r="AA151" s="229"/>
      <c r="AB151" s="228">
        <f t="shared" si="476"/>
        <v>0</v>
      </c>
      <c r="AC151" s="355">
        <f t="shared" si="477"/>
        <v>0</v>
      </c>
      <c r="AD151" s="229"/>
      <c r="AE151" s="229"/>
      <c r="AF151" s="228">
        <f t="shared" si="478"/>
        <v>0</v>
      </c>
      <c r="AG151" s="355">
        <f t="shared" si="479"/>
        <v>0</v>
      </c>
      <c r="AH151" s="229"/>
      <c r="AI151" s="229"/>
      <c r="AJ151" s="355">
        <f t="shared" si="480"/>
        <v>0</v>
      </c>
      <c r="AK151" s="229"/>
      <c r="AL151" s="229"/>
      <c r="AM151" s="355">
        <f t="shared" si="481"/>
        <v>0</v>
      </c>
      <c r="AN151" s="229"/>
      <c r="AO151" s="229"/>
      <c r="AP151" s="228">
        <f t="shared" si="440"/>
        <v>0</v>
      </c>
      <c r="AQ151" s="355">
        <f t="shared" si="482"/>
        <v>0</v>
      </c>
      <c r="AR151" s="229"/>
      <c r="AS151" s="229"/>
      <c r="AT151" s="228">
        <f t="shared" si="483"/>
        <v>0</v>
      </c>
      <c r="AU151" s="355">
        <f t="shared" si="484"/>
        <v>0</v>
      </c>
      <c r="AV151" s="229"/>
      <c r="AW151" s="229"/>
    </row>
    <row r="152" spans="1:49" ht="13.8" hidden="1" outlineLevel="2">
      <c r="A152" s="170"/>
      <c r="B152" s="25"/>
      <c r="F152" s="178" t="s">
        <v>706</v>
      </c>
      <c r="G152" s="43" t="s">
        <v>772</v>
      </c>
      <c r="H152" s="226">
        <f t="shared" si="431"/>
        <v>0</v>
      </c>
      <c r="I152" s="353">
        <f t="shared" si="469"/>
        <v>0</v>
      </c>
      <c r="J152" s="229"/>
      <c r="K152" s="229"/>
      <c r="L152" s="228">
        <f t="shared" si="470"/>
        <v>0</v>
      </c>
      <c r="M152" s="355">
        <f t="shared" si="471"/>
        <v>0</v>
      </c>
      <c r="N152" s="229"/>
      <c r="O152" s="229"/>
      <c r="P152" s="355">
        <f t="shared" si="472"/>
        <v>0</v>
      </c>
      <c r="Q152" s="229"/>
      <c r="R152" s="229"/>
      <c r="S152" s="355">
        <f t="shared" si="473"/>
        <v>0</v>
      </c>
      <c r="T152" s="229"/>
      <c r="U152" s="229"/>
      <c r="V152" s="355">
        <f t="shared" si="474"/>
        <v>0</v>
      </c>
      <c r="W152" s="229"/>
      <c r="X152" s="229"/>
      <c r="Y152" s="355">
        <f t="shared" si="475"/>
        <v>0</v>
      </c>
      <c r="Z152" s="229"/>
      <c r="AA152" s="229"/>
      <c r="AB152" s="228">
        <f t="shared" si="476"/>
        <v>0</v>
      </c>
      <c r="AC152" s="355">
        <f t="shared" si="477"/>
        <v>0</v>
      </c>
      <c r="AD152" s="229"/>
      <c r="AE152" s="229"/>
      <c r="AF152" s="228">
        <f t="shared" si="478"/>
        <v>0</v>
      </c>
      <c r="AG152" s="355">
        <f t="shared" si="479"/>
        <v>0</v>
      </c>
      <c r="AH152" s="229"/>
      <c r="AI152" s="229"/>
      <c r="AJ152" s="355">
        <f t="shared" si="480"/>
        <v>0</v>
      </c>
      <c r="AK152" s="229"/>
      <c r="AL152" s="229"/>
      <c r="AM152" s="355">
        <f t="shared" si="481"/>
        <v>0</v>
      </c>
      <c r="AN152" s="229"/>
      <c r="AO152" s="229"/>
      <c r="AP152" s="228">
        <f t="shared" si="440"/>
        <v>0</v>
      </c>
      <c r="AQ152" s="355">
        <f t="shared" si="482"/>
        <v>0</v>
      </c>
      <c r="AR152" s="229"/>
      <c r="AS152" s="229"/>
      <c r="AT152" s="228">
        <f t="shared" si="483"/>
        <v>0</v>
      </c>
      <c r="AU152" s="355">
        <f t="shared" si="484"/>
        <v>0</v>
      </c>
      <c r="AV152" s="229"/>
      <c r="AW152" s="229"/>
    </row>
    <row r="153" spans="1:49" ht="13.8" hidden="1" outlineLevel="2">
      <c r="A153" s="170"/>
      <c r="B153" s="25"/>
      <c r="F153" s="178" t="s">
        <v>703</v>
      </c>
      <c r="G153" s="43" t="s">
        <v>773</v>
      </c>
      <c r="H153" s="226">
        <f t="shared" si="431"/>
        <v>0</v>
      </c>
      <c r="I153" s="353">
        <f t="shared" si="469"/>
        <v>0</v>
      </c>
      <c r="J153" s="229"/>
      <c r="K153" s="229"/>
      <c r="L153" s="228">
        <f t="shared" si="470"/>
        <v>0</v>
      </c>
      <c r="M153" s="355">
        <f t="shared" si="471"/>
        <v>0</v>
      </c>
      <c r="N153" s="229"/>
      <c r="O153" s="229"/>
      <c r="P153" s="355">
        <f t="shared" si="472"/>
        <v>0</v>
      </c>
      <c r="Q153" s="229"/>
      <c r="R153" s="229"/>
      <c r="S153" s="355">
        <f t="shared" si="473"/>
        <v>0</v>
      </c>
      <c r="T153" s="229"/>
      <c r="U153" s="229"/>
      <c r="V153" s="355">
        <f t="shared" si="474"/>
        <v>0</v>
      </c>
      <c r="W153" s="229"/>
      <c r="X153" s="229"/>
      <c r="Y153" s="355">
        <f t="shared" si="475"/>
        <v>0</v>
      </c>
      <c r="Z153" s="229"/>
      <c r="AA153" s="229"/>
      <c r="AB153" s="228">
        <f t="shared" si="476"/>
        <v>0</v>
      </c>
      <c r="AC153" s="355">
        <f t="shared" si="477"/>
        <v>0</v>
      </c>
      <c r="AD153" s="229"/>
      <c r="AE153" s="229"/>
      <c r="AF153" s="228">
        <f t="shared" si="478"/>
        <v>0</v>
      </c>
      <c r="AG153" s="355">
        <f t="shared" si="479"/>
        <v>0</v>
      </c>
      <c r="AH153" s="229"/>
      <c r="AI153" s="229"/>
      <c r="AJ153" s="355">
        <f t="shared" si="480"/>
        <v>0</v>
      </c>
      <c r="AK153" s="229"/>
      <c r="AL153" s="229"/>
      <c r="AM153" s="355">
        <f t="shared" si="481"/>
        <v>0</v>
      </c>
      <c r="AN153" s="229"/>
      <c r="AO153" s="229"/>
      <c r="AP153" s="228">
        <f t="shared" si="440"/>
        <v>0</v>
      </c>
      <c r="AQ153" s="355">
        <f t="shared" si="482"/>
        <v>0</v>
      </c>
      <c r="AR153" s="229"/>
      <c r="AS153" s="229"/>
      <c r="AT153" s="228">
        <f t="shared" si="483"/>
        <v>0</v>
      </c>
      <c r="AU153" s="355">
        <f t="shared" si="484"/>
        <v>0</v>
      </c>
      <c r="AV153" s="229"/>
      <c r="AW153" s="229"/>
    </row>
    <row r="154" spans="1:49" ht="13.8" hidden="1" outlineLevel="2">
      <c r="A154" s="170"/>
      <c r="B154" s="25"/>
      <c r="F154" s="27" t="s">
        <v>109</v>
      </c>
      <c r="G154" s="47" t="s">
        <v>84</v>
      </c>
      <c r="H154" s="226">
        <f t="shared" si="431"/>
        <v>0</v>
      </c>
      <c r="I154" s="353">
        <f>SUM(J154)</f>
        <v>0</v>
      </c>
      <c r="J154" s="231">
        <f>SUM(J155:J156)</f>
        <v>0</v>
      </c>
      <c r="K154" s="231">
        <f>SUM(K155:K156)</f>
        <v>0</v>
      </c>
      <c r="L154" s="228">
        <f t="shared" si="470"/>
        <v>0</v>
      </c>
      <c r="M154" s="355">
        <f t="shared" si="471"/>
        <v>0</v>
      </c>
      <c r="N154" s="360">
        <f t="shared" ref="N154:O154" si="507">SUM(N155:N156)</f>
        <v>0</v>
      </c>
      <c r="O154" s="360">
        <f t="shared" si="507"/>
        <v>0</v>
      </c>
      <c r="P154" s="355">
        <f t="shared" si="472"/>
        <v>0</v>
      </c>
      <c r="Q154" s="360">
        <f t="shared" ref="Q154" si="508">SUM(Q155:Q156)</f>
        <v>0</v>
      </c>
      <c r="R154" s="360">
        <f t="shared" ref="R154" si="509">SUM(R155:R156)</f>
        <v>0</v>
      </c>
      <c r="S154" s="355">
        <f t="shared" si="473"/>
        <v>0</v>
      </c>
      <c r="T154" s="360">
        <f t="shared" ref="T154" si="510">SUM(T155:T156)</f>
        <v>0</v>
      </c>
      <c r="U154" s="360">
        <f t="shared" ref="U154" si="511">SUM(U155:U156)</f>
        <v>0</v>
      </c>
      <c r="V154" s="355">
        <f t="shared" si="474"/>
        <v>0</v>
      </c>
      <c r="W154" s="360">
        <f t="shared" ref="W154" si="512">SUM(W155:W156)</f>
        <v>0</v>
      </c>
      <c r="X154" s="360">
        <f t="shared" ref="X154" si="513">SUM(X155:X156)</f>
        <v>0</v>
      </c>
      <c r="Y154" s="355">
        <f t="shared" si="475"/>
        <v>0</v>
      </c>
      <c r="Z154" s="360">
        <f t="shared" ref="Z154" si="514">SUM(Z155:Z156)</f>
        <v>0</v>
      </c>
      <c r="AA154" s="360">
        <f>SUM(AA155:AA156)</f>
        <v>0</v>
      </c>
      <c r="AB154" s="228">
        <f t="shared" si="476"/>
        <v>0</v>
      </c>
      <c r="AC154" s="355">
        <f t="shared" si="477"/>
        <v>0</v>
      </c>
      <c r="AD154" s="360">
        <f t="shared" ref="AD154:AE154" si="515">SUM(AD155:AD156)</f>
        <v>0</v>
      </c>
      <c r="AE154" s="360">
        <f t="shared" si="515"/>
        <v>0</v>
      </c>
      <c r="AF154" s="228">
        <f t="shared" si="478"/>
        <v>0</v>
      </c>
      <c r="AG154" s="355">
        <f t="shared" si="479"/>
        <v>0</v>
      </c>
      <c r="AH154" s="360">
        <f t="shared" ref="AH154:AI154" si="516">SUM(AH155:AH156)</f>
        <v>0</v>
      </c>
      <c r="AI154" s="360">
        <f t="shared" si="516"/>
        <v>0</v>
      </c>
      <c r="AJ154" s="355">
        <f t="shared" si="480"/>
        <v>0</v>
      </c>
      <c r="AK154" s="360">
        <f t="shared" ref="AK154:AL154" si="517">SUM(AK155:AK156)</f>
        <v>0</v>
      </c>
      <c r="AL154" s="360">
        <f t="shared" si="517"/>
        <v>0</v>
      </c>
      <c r="AM154" s="355">
        <f t="shared" si="481"/>
        <v>0</v>
      </c>
      <c r="AN154" s="360">
        <f t="shared" ref="AN154:AO154" si="518">SUM(AN155:AN156)</f>
        <v>0</v>
      </c>
      <c r="AO154" s="360">
        <f t="shared" si="518"/>
        <v>0</v>
      </c>
      <c r="AP154" s="228">
        <f t="shared" si="440"/>
        <v>0</v>
      </c>
      <c r="AQ154" s="355">
        <f t="shared" si="482"/>
        <v>0</v>
      </c>
      <c r="AR154" s="360">
        <f t="shared" ref="AR154:AS154" si="519">SUM(AR155:AR156)</f>
        <v>0</v>
      </c>
      <c r="AS154" s="360">
        <f t="shared" si="519"/>
        <v>0</v>
      </c>
      <c r="AT154" s="228">
        <f t="shared" si="483"/>
        <v>0</v>
      </c>
      <c r="AU154" s="355">
        <f t="shared" si="484"/>
        <v>0</v>
      </c>
      <c r="AV154" s="360">
        <f t="shared" ref="AV154:AW154" si="520">SUM(AV155:AV156)</f>
        <v>0</v>
      </c>
      <c r="AW154" s="360">
        <f t="shared" si="520"/>
        <v>0</v>
      </c>
    </row>
    <row r="155" spans="1:49" s="563" customFormat="1" ht="13.8" hidden="1" outlineLevel="2">
      <c r="A155" s="564"/>
      <c r="B155" s="667"/>
      <c r="C155" s="668"/>
      <c r="D155" s="667"/>
      <c r="E155" s="668"/>
      <c r="F155" s="545" t="s">
        <v>705</v>
      </c>
      <c r="G155" s="527" t="s">
        <v>927</v>
      </c>
      <c r="H155" s="568">
        <f t="shared" si="431"/>
        <v>0</v>
      </c>
      <c r="I155" s="569">
        <f t="shared" ref="I155:I156" si="521">SUM(J155:K155)</f>
        <v>0</v>
      </c>
      <c r="J155" s="526"/>
      <c r="K155" s="526"/>
      <c r="L155" s="571">
        <f t="shared" ref="L155:L156" si="522">SUM(M155,P155,S155,V155,Y155)</f>
        <v>0</v>
      </c>
      <c r="M155" s="572">
        <f t="shared" ref="M155:M156" si="523">SUM(N155:O155)</f>
        <v>0</v>
      </c>
      <c r="N155" s="526"/>
      <c r="O155" s="526"/>
      <c r="P155" s="572">
        <f t="shared" ref="P155:P156" si="524">SUM(Q155:R155)</f>
        <v>0</v>
      </c>
      <c r="Q155" s="526"/>
      <c r="R155" s="526"/>
      <c r="S155" s="572">
        <f t="shared" ref="S155:S156" si="525">SUM(T155:U155)</f>
        <v>0</v>
      </c>
      <c r="T155" s="526"/>
      <c r="U155" s="526"/>
      <c r="V155" s="572">
        <f t="shared" ref="V155:V156" si="526">SUM(W155:X155)</f>
        <v>0</v>
      </c>
      <c r="W155" s="526"/>
      <c r="X155" s="526"/>
      <c r="Y155" s="572">
        <f t="shared" ref="Y155:Y156" si="527">SUM(Z155:AA155)</f>
        <v>0</v>
      </c>
      <c r="Z155" s="526"/>
      <c r="AA155" s="526"/>
      <c r="AB155" s="571">
        <f t="shared" ref="AB155:AB156" si="528">SUM(AC155)</f>
        <v>0</v>
      </c>
      <c r="AC155" s="572">
        <f t="shared" ref="AC155:AC156" si="529">SUM(AD155:AE155)</f>
        <v>0</v>
      </c>
      <c r="AD155" s="526"/>
      <c r="AE155" s="526"/>
      <c r="AF155" s="571">
        <f t="shared" ref="AF155:AF156" si="530">SUM(AG155,AM155,AJ155)</f>
        <v>0</v>
      </c>
      <c r="AG155" s="572">
        <f t="shared" ref="AG155:AG156" si="531">SUM(AH155:AI155)</f>
        <v>0</v>
      </c>
      <c r="AH155" s="526"/>
      <c r="AI155" s="526"/>
      <c r="AJ155" s="572">
        <f t="shared" ref="AJ155:AJ156" si="532">SUM(AK155:AL155)</f>
        <v>0</v>
      </c>
      <c r="AK155" s="526"/>
      <c r="AL155" s="526"/>
      <c r="AM155" s="572">
        <f t="shared" ref="AM155:AM156" si="533">SUM(AN155:AO155)</f>
        <v>0</v>
      </c>
      <c r="AN155" s="526"/>
      <c r="AO155" s="526"/>
      <c r="AP155" s="571">
        <f t="shared" si="440"/>
        <v>0</v>
      </c>
      <c r="AQ155" s="572">
        <f t="shared" ref="AQ155:AQ156" si="534">SUM(AR155:AS155)</f>
        <v>0</v>
      </c>
      <c r="AR155" s="526"/>
      <c r="AS155" s="526"/>
      <c r="AT155" s="571">
        <f t="shared" ref="AT155:AT156" si="535">SUM(AU155)</f>
        <v>0</v>
      </c>
      <c r="AU155" s="572">
        <f t="shared" ref="AU155:AU156" si="536">SUM(AV155:AW155)</f>
        <v>0</v>
      </c>
      <c r="AV155" s="526"/>
      <c r="AW155" s="526"/>
    </row>
    <row r="156" spans="1:49" s="563" customFormat="1" ht="13.8" hidden="1" outlineLevel="2">
      <c r="A156" s="564"/>
      <c r="B156" s="667"/>
      <c r="C156" s="668"/>
      <c r="D156" s="667"/>
      <c r="E156" s="668"/>
      <c r="F156" s="545" t="s">
        <v>706</v>
      </c>
      <c r="G156" s="527" t="s">
        <v>926</v>
      </c>
      <c r="H156" s="568">
        <f t="shared" si="431"/>
        <v>0</v>
      </c>
      <c r="I156" s="569">
        <f t="shared" si="521"/>
        <v>0</v>
      </c>
      <c r="J156" s="526"/>
      <c r="K156" s="526"/>
      <c r="L156" s="571">
        <f t="shared" si="522"/>
        <v>0</v>
      </c>
      <c r="M156" s="572">
        <f t="shared" si="523"/>
        <v>0</v>
      </c>
      <c r="N156" s="526"/>
      <c r="O156" s="526"/>
      <c r="P156" s="572">
        <f t="shared" si="524"/>
        <v>0</v>
      </c>
      <c r="Q156" s="526"/>
      <c r="R156" s="526"/>
      <c r="S156" s="572">
        <f t="shared" si="525"/>
        <v>0</v>
      </c>
      <c r="T156" s="526"/>
      <c r="U156" s="526"/>
      <c r="V156" s="572">
        <f t="shared" si="526"/>
        <v>0</v>
      </c>
      <c r="W156" s="526"/>
      <c r="X156" s="526"/>
      <c r="Y156" s="572">
        <f t="shared" si="527"/>
        <v>0</v>
      </c>
      <c r="Z156" s="526"/>
      <c r="AA156" s="526"/>
      <c r="AB156" s="571">
        <f t="shared" si="528"/>
        <v>0</v>
      </c>
      <c r="AC156" s="572">
        <f t="shared" si="529"/>
        <v>0</v>
      </c>
      <c r="AD156" s="526"/>
      <c r="AE156" s="526"/>
      <c r="AF156" s="571">
        <f t="shared" si="530"/>
        <v>0</v>
      </c>
      <c r="AG156" s="572">
        <f t="shared" si="531"/>
        <v>0</v>
      </c>
      <c r="AH156" s="526"/>
      <c r="AI156" s="526"/>
      <c r="AJ156" s="572">
        <f t="shared" si="532"/>
        <v>0</v>
      </c>
      <c r="AK156" s="526"/>
      <c r="AL156" s="526"/>
      <c r="AM156" s="572">
        <f t="shared" si="533"/>
        <v>0</v>
      </c>
      <c r="AN156" s="526"/>
      <c r="AO156" s="526"/>
      <c r="AP156" s="571">
        <f t="shared" si="440"/>
        <v>0</v>
      </c>
      <c r="AQ156" s="572">
        <f t="shared" si="534"/>
        <v>0</v>
      </c>
      <c r="AR156" s="526"/>
      <c r="AS156" s="526"/>
      <c r="AT156" s="571">
        <f t="shared" si="535"/>
        <v>0</v>
      </c>
      <c r="AU156" s="572">
        <f t="shared" si="536"/>
        <v>0</v>
      </c>
      <c r="AV156" s="526"/>
      <c r="AW156" s="526"/>
    </row>
    <row r="157" spans="1:49" ht="13.8" hidden="1" outlineLevel="2">
      <c r="A157" s="170"/>
      <c r="B157" s="23"/>
      <c r="C157" s="179"/>
      <c r="D157" s="23"/>
      <c r="E157" s="179"/>
      <c r="F157" s="27" t="s">
        <v>110</v>
      </c>
      <c r="G157" s="47" t="s">
        <v>83</v>
      </c>
      <c r="H157" s="226">
        <f t="shared" si="431"/>
        <v>0</v>
      </c>
      <c r="I157" s="353">
        <f t="shared" si="469"/>
        <v>0</v>
      </c>
      <c r="J157" s="231">
        <f>SUM(J158:J164)</f>
        <v>0</v>
      </c>
      <c r="K157" s="231">
        <f>SUM(K158:K164)</f>
        <v>0</v>
      </c>
      <c r="L157" s="228">
        <f t="shared" si="470"/>
        <v>0</v>
      </c>
      <c r="M157" s="355">
        <f t="shared" si="471"/>
        <v>0</v>
      </c>
      <c r="N157" s="360">
        <f>SUM(N158:N164)</f>
        <v>0</v>
      </c>
      <c r="O157" s="360">
        <f>SUM(O158:O164)</f>
        <v>0</v>
      </c>
      <c r="P157" s="355">
        <f t="shared" si="472"/>
        <v>0</v>
      </c>
      <c r="Q157" s="360">
        <f>SUM(Q158:Q164)</f>
        <v>0</v>
      </c>
      <c r="R157" s="360">
        <f>SUM(R158:R164)</f>
        <v>0</v>
      </c>
      <c r="S157" s="355">
        <f t="shared" si="473"/>
        <v>0</v>
      </c>
      <c r="T157" s="360">
        <f t="shared" ref="T157:U157" si="537">SUM(T158:T164)</f>
        <v>0</v>
      </c>
      <c r="U157" s="360">
        <f t="shared" si="537"/>
        <v>0</v>
      </c>
      <c r="V157" s="355">
        <f t="shared" si="474"/>
        <v>0</v>
      </c>
      <c r="W157" s="360">
        <f t="shared" ref="W157:AA157" si="538">SUM(W158:W164)</f>
        <v>0</v>
      </c>
      <c r="X157" s="360">
        <f t="shared" si="538"/>
        <v>0</v>
      </c>
      <c r="Y157" s="355">
        <f t="shared" si="475"/>
        <v>0</v>
      </c>
      <c r="Z157" s="360">
        <f t="shared" si="538"/>
        <v>0</v>
      </c>
      <c r="AA157" s="360">
        <f t="shared" si="538"/>
        <v>0</v>
      </c>
      <c r="AB157" s="228">
        <f t="shared" si="476"/>
        <v>0</v>
      </c>
      <c r="AC157" s="355">
        <f t="shared" si="477"/>
        <v>0</v>
      </c>
      <c r="AD157" s="360">
        <f t="shared" ref="AD157:AE157" si="539">SUM(AD158:AD164)</f>
        <v>0</v>
      </c>
      <c r="AE157" s="360">
        <f t="shared" si="539"/>
        <v>0</v>
      </c>
      <c r="AF157" s="228">
        <f t="shared" si="478"/>
        <v>0</v>
      </c>
      <c r="AG157" s="355">
        <f t="shared" si="479"/>
        <v>0</v>
      </c>
      <c r="AH157" s="360">
        <f t="shared" ref="AH157:AI157" si="540">SUM(AH158:AH164)</f>
        <v>0</v>
      </c>
      <c r="AI157" s="360">
        <f t="shared" si="540"/>
        <v>0</v>
      </c>
      <c r="AJ157" s="355">
        <f t="shared" si="480"/>
        <v>0</v>
      </c>
      <c r="AK157" s="360">
        <f t="shared" ref="AK157:AL157" si="541">SUM(AK158:AK164)</f>
        <v>0</v>
      </c>
      <c r="AL157" s="360">
        <f t="shared" si="541"/>
        <v>0</v>
      </c>
      <c r="AM157" s="355">
        <f t="shared" si="481"/>
        <v>0</v>
      </c>
      <c r="AN157" s="360">
        <f t="shared" ref="AN157:AO157" si="542">SUM(AN158:AN164)</f>
        <v>0</v>
      </c>
      <c r="AO157" s="360">
        <f t="shared" si="542"/>
        <v>0</v>
      </c>
      <c r="AP157" s="228">
        <f t="shared" si="440"/>
        <v>0</v>
      </c>
      <c r="AQ157" s="355">
        <f t="shared" si="482"/>
        <v>0</v>
      </c>
      <c r="AR157" s="360">
        <f t="shared" ref="AR157" si="543">SUM(AR158:AR164)</f>
        <v>0</v>
      </c>
      <c r="AS157" s="360">
        <f t="shared" ref="AS157" si="544">SUM(AS158:AS164)</f>
        <v>0</v>
      </c>
      <c r="AT157" s="228">
        <f t="shared" si="483"/>
        <v>0</v>
      </c>
      <c r="AU157" s="355">
        <f t="shared" si="484"/>
        <v>0</v>
      </c>
      <c r="AV157" s="360">
        <f t="shared" ref="AV157" si="545">SUM(AV158:AV164)</f>
        <v>0</v>
      </c>
      <c r="AW157" s="360">
        <f t="shared" ref="AW157" si="546">SUM(AW158:AW164)</f>
        <v>0</v>
      </c>
    </row>
    <row r="158" spans="1:49" ht="13.8" hidden="1" outlineLevel="2">
      <c r="A158" s="170"/>
      <c r="B158" s="23"/>
      <c r="C158" s="179"/>
      <c r="D158" s="23"/>
      <c r="E158" s="179"/>
      <c r="F158" s="178" t="s">
        <v>705</v>
      </c>
      <c r="G158" s="43" t="s">
        <v>774</v>
      </c>
      <c r="H158" s="226">
        <f t="shared" si="431"/>
        <v>0</v>
      </c>
      <c r="I158" s="353">
        <f t="shared" si="469"/>
        <v>0</v>
      </c>
      <c r="J158" s="229"/>
      <c r="K158" s="229"/>
      <c r="L158" s="228">
        <f t="shared" si="470"/>
        <v>0</v>
      </c>
      <c r="M158" s="355">
        <f t="shared" si="471"/>
        <v>0</v>
      </c>
      <c r="N158" s="229"/>
      <c r="O158" s="229"/>
      <c r="P158" s="355">
        <f t="shared" si="472"/>
        <v>0</v>
      </c>
      <c r="Q158" s="229"/>
      <c r="R158" s="229"/>
      <c r="S158" s="355">
        <f t="shared" si="473"/>
        <v>0</v>
      </c>
      <c r="T158" s="229"/>
      <c r="U158" s="229"/>
      <c r="V158" s="355">
        <f t="shared" si="474"/>
        <v>0</v>
      </c>
      <c r="W158" s="229"/>
      <c r="X158" s="229"/>
      <c r="Y158" s="355">
        <f t="shared" si="475"/>
        <v>0</v>
      </c>
      <c r="Z158" s="229"/>
      <c r="AA158" s="229"/>
      <c r="AB158" s="228">
        <f t="shared" si="476"/>
        <v>0</v>
      </c>
      <c r="AC158" s="355">
        <f t="shared" si="477"/>
        <v>0</v>
      </c>
      <c r="AD158" s="229"/>
      <c r="AE158" s="229"/>
      <c r="AF158" s="228">
        <f t="shared" si="478"/>
        <v>0</v>
      </c>
      <c r="AG158" s="355">
        <f t="shared" si="479"/>
        <v>0</v>
      </c>
      <c r="AH158" s="229"/>
      <c r="AI158" s="229"/>
      <c r="AJ158" s="355">
        <f t="shared" si="480"/>
        <v>0</v>
      </c>
      <c r="AK158" s="229"/>
      <c r="AL158" s="229"/>
      <c r="AM158" s="355">
        <f t="shared" si="481"/>
        <v>0</v>
      </c>
      <c r="AN158" s="229"/>
      <c r="AO158" s="229"/>
      <c r="AP158" s="228">
        <f t="shared" si="440"/>
        <v>0</v>
      </c>
      <c r="AQ158" s="355">
        <f t="shared" si="482"/>
        <v>0</v>
      </c>
      <c r="AR158" s="229"/>
      <c r="AS158" s="229"/>
      <c r="AT158" s="228">
        <f t="shared" si="483"/>
        <v>0</v>
      </c>
      <c r="AU158" s="355">
        <f t="shared" si="484"/>
        <v>0</v>
      </c>
      <c r="AV158" s="229"/>
      <c r="AW158" s="229"/>
    </row>
    <row r="159" spans="1:49" ht="13.8" hidden="1" outlineLevel="2">
      <c r="A159" s="170"/>
      <c r="B159" s="23"/>
      <c r="C159" s="179"/>
      <c r="D159" s="23"/>
      <c r="E159" s="179"/>
      <c r="F159" s="178" t="s">
        <v>706</v>
      </c>
      <c r="G159" s="43" t="s">
        <v>775</v>
      </c>
      <c r="H159" s="226">
        <f t="shared" si="431"/>
        <v>0</v>
      </c>
      <c r="I159" s="353">
        <f t="shared" si="469"/>
        <v>0</v>
      </c>
      <c r="J159" s="229"/>
      <c r="K159" s="229"/>
      <c r="L159" s="228">
        <f t="shared" si="470"/>
        <v>0</v>
      </c>
      <c r="M159" s="355">
        <f t="shared" si="471"/>
        <v>0</v>
      </c>
      <c r="N159" s="229"/>
      <c r="O159" s="229"/>
      <c r="P159" s="355">
        <f t="shared" si="472"/>
        <v>0</v>
      </c>
      <c r="Q159" s="229"/>
      <c r="R159" s="229"/>
      <c r="S159" s="355">
        <f t="shared" si="473"/>
        <v>0</v>
      </c>
      <c r="T159" s="229"/>
      <c r="U159" s="229"/>
      <c r="V159" s="355">
        <f t="shared" si="474"/>
        <v>0</v>
      </c>
      <c r="W159" s="229"/>
      <c r="X159" s="229"/>
      <c r="Y159" s="355">
        <f t="shared" si="475"/>
        <v>0</v>
      </c>
      <c r="Z159" s="229"/>
      <c r="AA159" s="229"/>
      <c r="AB159" s="228">
        <f t="shared" si="476"/>
        <v>0</v>
      </c>
      <c r="AC159" s="355">
        <f t="shared" si="477"/>
        <v>0</v>
      </c>
      <c r="AD159" s="229"/>
      <c r="AE159" s="229"/>
      <c r="AF159" s="228">
        <f t="shared" si="478"/>
        <v>0</v>
      </c>
      <c r="AG159" s="355">
        <f t="shared" si="479"/>
        <v>0</v>
      </c>
      <c r="AH159" s="229"/>
      <c r="AI159" s="229"/>
      <c r="AJ159" s="355">
        <f t="shared" si="480"/>
        <v>0</v>
      </c>
      <c r="AK159" s="229"/>
      <c r="AL159" s="229"/>
      <c r="AM159" s="355">
        <f t="shared" si="481"/>
        <v>0</v>
      </c>
      <c r="AN159" s="229"/>
      <c r="AO159" s="229"/>
      <c r="AP159" s="228">
        <f t="shared" si="440"/>
        <v>0</v>
      </c>
      <c r="AQ159" s="355">
        <f t="shared" si="482"/>
        <v>0</v>
      </c>
      <c r="AR159" s="229"/>
      <c r="AS159" s="229"/>
      <c r="AT159" s="228">
        <f t="shared" si="483"/>
        <v>0</v>
      </c>
      <c r="AU159" s="355">
        <f t="shared" si="484"/>
        <v>0</v>
      </c>
      <c r="AV159" s="229"/>
      <c r="AW159" s="229"/>
    </row>
    <row r="160" spans="1:49" ht="13.8" hidden="1" outlineLevel="2">
      <c r="A160" s="170"/>
      <c r="B160" s="23"/>
      <c r="C160" s="179"/>
      <c r="D160" s="23"/>
      <c r="E160" s="179"/>
      <c r="F160" s="178" t="s">
        <v>703</v>
      </c>
      <c r="G160" s="43" t="s">
        <v>776</v>
      </c>
      <c r="H160" s="226">
        <f t="shared" si="431"/>
        <v>0</v>
      </c>
      <c r="I160" s="353">
        <f t="shared" si="469"/>
        <v>0</v>
      </c>
      <c r="J160" s="229"/>
      <c r="K160" s="229"/>
      <c r="L160" s="228">
        <f t="shared" si="470"/>
        <v>0</v>
      </c>
      <c r="M160" s="355">
        <f t="shared" si="471"/>
        <v>0</v>
      </c>
      <c r="N160" s="229"/>
      <c r="O160" s="229"/>
      <c r="P160" s="355">
        <f t="shared" si="472"/>
        <v>0</v>
      </c>
      <c r="Q160" s="229"/>
      <c r="R160" s="229"/>
      <c r="S160" s="355">
        <f t="shared" si="473"/>
        <v>0</v>
      </c>
      <c r="T160" s="229"/>
      <c r="U160" s="229"/>
      <c r="V160" s="355">
        <f t="shared" si="474"/>
        <v>0</v>
      </c>
      <c r="W160" s="229"/>
      <c r="X160" s="229"/>
      <c r="Y160" s="355">
        <f t="shared" si="475"/>
        <v>0</v>
      </c>
      <c r="Z160" s="229"/>
      <c r="AA160" s="229"/>
      <c r="AB160" s="228">
        <f t="shared" si="476"/>
        <v>0</v>
      </c>
      <c r="AC160" s="355">
        <f t="shared" si="477"/>
        <v>0</v>
      </c>
      <c r="AD160" s="229"/>
      <c r="AE160" s="229"/>
      <c r="AF160" s="228">
        <f t="shared" si="478"/>
        <v>0</v>
      </c>
      <c r="AG160" s="355">
        <f t="shared" si="479"/>
        <v>0</v>
      </c>
      <c r="AH160" s="229"/>
      <c r="AI160" s="229"/>
      <c r="AJ160" s="355">
        <f t="shared" si="480"/>
        <v>0</v>
      </c>
      <c r="AK160" s="229"/>
      <c r="AL160" s="229"/>
      <c r="AM160" s="355">
        <f t="shared" si="481"/>
        <v>0</v>
      </c>
      <c r="AN160" s="229"/>
      <c r="AO160" s="229"/>
      <c r="AP160" s="228">
        <f t="shared" si="440"/>
        <v>0</v>
      </c>
      <c r="AQ160" s="355">
        <f t="shared" si="482"/>
        <v>0</v>
      </c>
      <c r="AR160" s="229"/>
      <c r="AS160" s="229"/>
      <c r="AT160" s="228">
        <f t="shared" si="483"/>
        <v>0</v>
      </c>
      <c r="AU160" s="355">
        <f t="shared" si="484"/>
        <v>0</v>
      </c>
      <c r="AV160" s="229"/>
      <c r="AW160" s="229"/>
    </row>
    <row r="161" spans="1:49" ht="13.8" hidden="1" outlineLevel="2">
      <c r="A161" s="170"/>
      <c r="B161" s="23"/>
      <c r="C161" s="179"/>
      <c r="D161" s="23"/>
      <c r="E161" s="179"/>
      <c r="F161" s="178" t="s">
        <v>707</v>
      </c>
      <c r="G161" s="43" t="s">
        <v>928</v>
      </c>
      <c r="H161" s="226">
        <f t="shared" si="431"/>
        <v>0</v>
      </c>
      <c r="I161" s="353">
        <f t="shared" ref="I161:I162" si="547">SUM(J161:K161)</f>
        <v>0</v>
      </c>
      <c r="J161" s="229"/>
      <c r="K161" s="229"/>
      <c r="L161" s="228">
        <f t="shared" ref="L161:L162" si="548">SUM(M161,P161,S161,V161,Y161)</f>
        <v>0</v>
      </c>
      <c r="M161" s="355">
        <f t="shared" ref="M161:M162" si="549">SUM(N161:O161)</f>
        <v>0</v>
      </c>
      <c r="N161" s="229"/>
      <c r="O161" s="229"/>
      <c r="P161" s="355">
        <f t="shared" ref="P161:P162" si="550">SUM(Q161:R161)</f>
        <v>0</v>
      </c>
      <c r="Q161" s="229"/>
      <c r="R161" s="229"/>
      <c r="S161" s="355">
        <f t="shared" ref="S161:S162" si="551">SUM(T161:U161)</f>
        <v>0</v>
      </c>
      <c r="T161" s="229"/>
      <c r="U161" s="229"/>
      <c r="V161" s="355">
        <f t="shared" ref="V161:V162" si="552">SUM(W161:X161)</f>
        <v>0</v>
      </c>
      <c r="W161" s="229"/>
      <c r="X161" s="229"/>
      <c r="Y161" s="355">
        <f t="shared" ref="Y161:Y162" si="553">SUM(Z161:AA161)</f>
        <v>0</v>
      </c>
      <c r="Z161" s="229"/>
      <c r="AA161" s="229"/>
      <c r="AB161" s="228">
        <f t="shared" ref="AB161:AB162" si="554">SUM(AC161)</f>
        <v>0</v>
      </c>
      <c r="AC161" s="355">
        <f t="shared" ref="AC161:AC162" si="555">SUM(AD161:AE161)</f>
        <v>0</v>
      </c>
      <c r="AD161" s="229"/>
      <c r="AE161" s="229"/>
      <c r="AF161" s="228">
        <f t="shared" ref="AF161:AF162" si="556">SUM(AG161,AM161,AJ161)</f>
        <v>0</v>
      </c>
      <c r="AG161" s="355">
        <f t="shared" ref="AG161:AG162" si="557">SUM(AH161:AI161)</f>
        <v>0</v>
      </c>
      <c r="AH161" s="229"/>
      <c r="AI161" s="229"/>
      <c r="AJ161" s="355">
        <f t="shared" ref="AJ161:AJ162" si="558">SUM(AK161:AL161)</f>
        <v>0</v>
      </c>
      <c r="AK161" s="229"/>
      <c r="AL161" s="229"/>
      <c r="AM161" s="355">
        <f t="shared" ref="AM161:AM162" si="559">SUM(AN161:AO161)</f>
        <v>0</v>
      </c>
      <c r="AN161" s="229"/>
      <c r="AO161" s="229"/>
      <c r="AP161" s="228">
        <f t="shared" si="440"/>
        <v>0</v>
      </c>
      <c r="AQ161" s="355">
        <f t="shared" ref="AQ161:AQ162" si="560">SUM(AR161:AS161)</f>
        <v>0</v>
      </c>
      <c r="AR161" s="229"/>
      <c r="AS161" s="229"/>
      <c r="AT161" s="228">
        <f t="shared" ref="AT161:AT162" si="561">SUM(AU161)</f>
        <v>0</v>
      </c>
      <c r="AU161" s="355">
        <f t="shared" ref="AU161:AU162" si="562">SUM(AV161:AW161)</f>
        <v>0</v>
      </c>
      <c r="AV161" s="229"/>
      <c r="AW161" s="229"/>
    </row>
    <row r="162" spans="1:49" s="563" customFormat="1" ht="13.8" hidden="1" outlineLevel="2">
      <c r="A162" s="564"/>
      <c r="B162" s="667"/>
      <c r="C162" s="668"/>
      <c r="D162" s="667"/>
      <c r="E162" s="668"/>
      <c r="F162" s="545" t="s">
        <v>713</v>
      </c>
      <c r="G162" s="527" t="s">
        <v>930</v>
      </c>
      <c r="H162" s="568">
        <f t="shared" si="431"/>
        <v>0</v>
      </c>
      <c r="I162" s="569">
        <f t="shared" si="547"/>
        <v>0</v>
      </c>
      <c r="J162" s="526"/>
      <c r="K162" s="526"/>
      <c r="L162" s="571">
        <f t="shared" si="548"/>
        <v>0</v>
      </c>
      <c r="M162" s="572">
        <f t="shared" si="549"/>
        <v>0</v>
      </c>
      <c r="N162" s="526"/>
      <c r="O162" s="526"/>
      <c r="P162" s="572">
        <f t="shared" si="550"/>
        <v>0</v>
      </c>
      <c r="Q162" s="526"/>
      <c r="R162" s="526"/>
      <c r="S162" s="572">
        <f t="shared" si="551"/>
        <v>0</v>
      </c>
      <c r="T162" s="526"/>
      <c r="U162" s="526"/>
      <c r="V162" s="572">
        <f t="shared" si="552"/>
        <v>0</v>
      </c>
      <c r="W162" s="526"/>
      <c r="X162" s="526"/>
      <c r="Y162" s="572">
        <f t="shared" si="553"/>
        <v>0</v>
      </c>
      <c r="Z162" s="526"/>
      <c r="AA162" s="526"/>
      <c r="AB162" s="571">
        <f t="shared" si="554"/>
        <v>0</v>
      </c>
      <c r="AC162" s="572">
        <f t="shared" si="555"/>
        <v>0</v>
      </c>
      <c r="AD162" s="526"/>
      <c r="AE162" s="526"/>
      <c r="AF162" s="571">
        <f t="shared" si="556"/>
        <v>0</v>
      </c>
      <c r="AG162" s="572">
        <f t="shared" si="557"/>
        <v>0</v>
      </c>
      <c r="AH162" s="526"/>
      <c r="AI162" s="526"/>
      <c r="AJ162" s="572">
        <f t="shared" si="558"/>
        <v>0</v>
      </c>
      <c r="AK162" s="526"/>
      <c r="AL162" s="526"/>
      <c r="AM162" s="572">
        <f t="shared" si="559"/>
        <v>0</v>
      </c>
      <c r="AN162" s="526"/>
      <c r="AO162" s="526"/>
      <c r="AP162" s="571">
        <f t="shared" si="440"/>
        <v>0</v>
      </c>
      <c r="AQ162" s="572">
        <f t="shared" si="560"/>
        <v>0</v>
      </c>
      <c r="AR162" s="526"/>
      <c r="AS162" s="526"/>
      <c r="AT162" s="571">
        <f t="shared" si="561"/>
        <v>0</v>
      </c>
      <c r="AU162" s="572">
        <f t="shared" si="562"/>
        <v>0</v>
      </c>
      <c r="AV162" s="526"/>
      <c r="AW162" s="526"/>
    </row>
    <row r="163" spans="1:49" s="563" customFormat="1" ht="13.8" hidden="1" outlineLevel="2">
      <c r="A163" s="564"/>
      <c r="B163" s="667"/>
      <c r="C163" s="668"/>
      <c r="D163" s="667"/>
      <c r="E163" s="668"/>
      <c r="F163" s="545" t="s">
        <v>714</v>
      </c>
      <c r="G163" s="527" t="s">
        <v>929</v>
      </c>
      <c r="H163" s="568">
        <f t="shared" si="431"/>
        <v>0</v>
      </c>
      <c r="I163" s="569">
        <f t="shared" si="469"/>
        <v>0</v>
      </c>
      <c r="J163" s="526"/>
      <c r="K163" s="526"/>
      <c r="L163" s="571">
        <f t="shared" si="470"/>
        <v>0</v>
      </c>
      <c r="M163" s="572">
        <f t="shared" si="471"/>
        <v>0</v>
      </c>
      <c r="N163" s="526"/>
      <c r="O163" s="526"/>
      <c r="P163" s="572">
        <f t="shared" si="472"/>
        <v>0</v>
      </c>
      <c r="Q163" s="526"/>
      <c r="R163" s="526"/>
      <c r="S163" s="572">
        <f t="shared" si="473"/>
        <v>0</v>
      </c>
      <c r="T163" s="526"/>
      <c r="U163" s="526"/>
      <c r="V163" s="572">
        <f t="shared" si="474"/>
        <v>0</v>
      </c>
      <c r="W163" s="526"/>
      <c r="X163" s="526"/>
      <c r="Y163" s="572">
        <f t="shared" si="475"/>
        <v>0</v>
      </c>
      <c r="Z163" s="526"/>
      <c r="AA163" s="526"/>
      <c r="AB163" s="571">
        <f t="shared" si="476"/>
        <v>0</v>
      </c>
      <c r="AC163" s="572">
        <f t="shared" si="477"/>
        <v>0</v>
      </c>
      <c r="AD163" s="526"/>
      <c r="AE163" s="526"/>
      <c r="AF163" s="571">
        <f t="shared" si="478"/>
        <v>0</v>
      </c>
      <c r="AG163" s="572">
        <f t="shared" si="479"/>
        <v>0</v>
      </c>
      <c r="AH163" s="526"/>
      <c r="AI163" s="526"/>
      <c r="AJ163" s="572">
        <f t="shared" si="480"/>
        <v>0</v>
      </c>
      <c r="AK163" s="526"/>
      <c r="AL163" s="526"/>
      <c r="AM163" s="572">
        <f t="shared" si="481"/>
        <v>0</v>
      </c>
      <c r="AN163" s="526"/>
      <c r="AO163" s="526"/>
      <c r="AP163" s="571">
        <f t="shared" si="440"/>
        <v>0</v>
      </c>
      <c r="AQ163" s="572">
        <f t="shared" si="482"/>
        <v>0</v>
      </c>
      <c r="AR163" s="526"/>
      <c r="AS163" s="526"/>
      <c r="AT163" s="571">
        <f t="shared" si="483"/>
        <v>0</v>
      </c>
      <c r="AU163" s="572">
        <f t="shared" si="484"/>
        <v>0</v>
      </c>
      <c r="AV163" s="526"/>
      <c r="AW163" s="526"/>
    </row>
    <row r="164" spans="1:49" ht="13.8" hidden="1" outlineLevel="2">
      <c r="A164" s="170"/>
      <c r="B164" s="23"/>
      <c r="C164" s="179"/>
      <c r="D164" s="23"/>
      <c r="E164" s="179"/>
      <c r="F164" s="178" t="s">
        <v>708</v>
      </c>
      <c r="G164" s="43" t="s">
        <v>712</v>
      </c>
      <c r="H164" s="226">
        <f t="shared" si="431"/>
        <v>0</v>
      </c>
      <c r="I164" s="353">
        <f t="shared" si="469"/>
        <v>0</v>
      </c>
      <c r="J164" s="229"/>
      <c r="K164" s="229"/>
      <c r="L164" s="228">
        <f t="shared" si="470"/>
        <v>0</v>
      </c>
      <c r="M164" s="355">
        <f t="shared" si="471"/>
        <v>0</v>
      </c>
      <c r="N164" s="229"/>
      <c r="O164" s="229"/>
      <c r="P164" s="355">
        <f t="shared" si="472"/>
        <v>0</v>
      </c>
      <c r="Q164" s="229"/>
      <c r="R164" s="229"/>
      <c r="S164" s="355">
        <f t="shared" si="473"/>
        <v>0</v>
      </c>
      <c r="T164" s="229"/>
      <c r="U164" s="229"/>
      <c r="V164" s="355">
        <f t="shared" si="474"/>
        <v>0</v>
      </c>
      <c r="W164" s="229"/>
      <c r="X164" s="229"/>
      <c r="Y164" s="355">
        <f t="shared" si="475"/>
        <v>0</v>
      </c>
      <c r="Z164" s="229"/>
      <c r="AA164" s="229"/>
      <c r="AB164" s="228">
        <f t="shared" si="476"/>
        <v>0</v>
      </c>
      <c r="AC164" s="355">
        <f t="shared" si="477"/>
        <v>0</v>
      </c>
      <c r="AD164" s="229"/>
      <c r="AE164" s="229"/>
      <c r="AF164" s="228">
        <f t="shared" si="478"/>
        <v>0</v>
      </c>
      <c r="AG164" s="355">
        <f t="shared" si="479"/>
        <v>0</v>
      </c>
      <c r="AH164" s="229"/>
      <c r="AI164" s="229"/>
      <c r="AJ164" s="355">
        <f t="shared" si="480"/>
        <v>0</v>
      </c>
      <c r="AK164" s="229"/>
      <c r="AL164" s="229"/>
      <c r="AM164" s="355">
        <f t="shared" si="481"/>
        <v>0</v>
      </c>
      <c r="AN164" s="229"/>
      <c r="AO164" s="229"/>
      <c r="AP164" s="228">
        <f t="shared" si="440"/>
        <v>0</v>
      </c>
      <c r="AQ164" s="355">
        <f t="shared" si="482"/>
        <v>0</v>
      </c>
      <c r="AR164" s="229"/>
      <c r="AS164" s="229"/>
      <c r="AT164" s="228">
        <f t="shared" si="483"/>
        <v>0</v>
      </c>
      <c r="AU164" s="355">
        <f t="shared" si="484"/>
        <v>0</v>
      </c>
      <c r="AV164" s="229"/>
      <c r="AW164" s="229"/>
    </row>
    <row r="165" spans="1:49" s="169" customFormat="1" ht="13.8">
      <c r="A165" s="164"/>
      <c r="B165" s="23" t="s">
        <v>449</v>
      </c>
      <c r="C165" s="15" t="s">
        <v>85</v>
      </c>
      <c r="D165" s="16"/>
      <c r="E165" s="165"/>
      <c r="F165" s="14"/>
      <c r="G165" s="175"/>
      <c r="H165" s="226">
        <f t="shared" si="431"/>
        <v>23964000</v>
      </c>
      <c r="I165" s="353">
        <f t="shared" si="469"/>
        <v>0</v>
      </c>
      <c r="J165" s="230">
        <f>SUM(J166,J180)</f>
        <v>0</v>
      </c>
      <c r="K165" s="230">
        <f>SUM(K166,K180)</f>
        <v>0</v>
      </c>
      <c r="L165" s="228">
        <f t="shared" si="470"/>
        <v>21703000</v>
      </c>
      <c r="M165" s="355">
        <f t="shared" si="471"/>
        <v>4881000</v>
      </c>
      <c r="N165" s="357">
        <f>SUM(N166,N180)</f>
        <v>0</v>
      </c>
      <c r="O165" s="357">
        <f>SUM(O166,O180)</f>
        <v>4881000</v>
      </c>
      <c r="P165" s="355">
        <f t="shared" si="472"/>
        <v>1458000</v>
      </c>
      <c r="Q165" s="357">
        <f>SUM(Q166,Q180)</f>
        <v>0</v>
      </c>
      <c r="R165" s="357">
        <f>SUM(R166,R180)</f>
        <v>1458000</v>
      </c>
      <c r="S165" s="355">
        <f t="shared" si="473"/>
        <v>2892000</v>
      </c>
      <c r="T165" s="357">
        <f t="shared" ref="T165:U165" si="563">SUM(T166,T180)</f>
        <v>0</v>
      </c>
      <c r="U165" s="357">
        <f t="shared" si="563"/>
        <v>2892000</v>
      </c>
      <c r="V165" s="355">
        <f t="shared" si="474"/>
        <v>1129000</v>
      </c>
      <c r="W165" s="357">
        <f t="shared" ref="W165:AA165" si="564">SUM(W166,W180)</f>
        <v>0</v>
      </c>
      <c r="X165" s="357">
        <f t="shared" si="564"/>
        <v>1129000</v>
      </c>
      <c r="Y165" s="355">
        <f t="shared" si="475"/>
        <v>11343000</v>
      </c>
      <c r="Z165" s="357">
        <f t="shared" si="564"/>
        <v>0</v>
      </c>
      <c r="AA165" s="357">
        <f t="shared" si="564"/>
        <v>11343000</v>
      </c>
      <c r="AB165" s="228">
        <f t="shared" si="476"/>
        <v>2261000</v>
      </c>
      <c r="AC165" s="355">
        <f t="shared" si="477"/>
        <v>2261000</v>
      </c>
      <c r="AD165" s="357">
        <f t="shared" ref="AD165:AE165" si="565">SUM(AD166,AD180)</f>
        <v>0</v>
      </c>
      <c r="AE165" s="357">
        <f t="shared" si="565"/>
        <v>2261000</v>
      </c>
      <c r="AF165" s="228">
        <f t="shared" si="478"/>
        <v>0</v>
      </c>
      <c r="AG165" s="355">
        <f t="shared" si="479"/>
        <v>0</v>
      </c>
      <c r="AH165" s="357">
        <f t="shared" ref="AH165" si="566">SUM(AH166,AH180)</f>
        <v>0</v>
      </c>
      <c r="AI165" s="357">
        <f t="shared" ref="AI165" si="567">SUM(AI166,AI180)</f>
        <v>0</v>
      </c>
      <c r="AJ165" s="355">
        <f t="shared" si="480"/>
        <v>0</v>
      </c>
      <c r="AK165" s="357">
        <f t="shared" ref="AK165" si="568">SUM(AK166,AK180)</f>
        <v>0</v>
      </c>
      <c r="AL165" s="357">
        <f t="shared" ref="AL165" si="569">SUM(AL166,AL180)</f>
        <v>0</v>
      </c>
      <c r="AM165" s="355">
        <f t="shared" si="481"/>
        <v>0</v>
      </c>
      <c r="AN165" s="357">
        <f t="shared" ref="AN165:AO165" si="570">SUM(AN166,AN180)</f>
        <v>0</v>
      </c>
      <c r="AO165" s="357">
        <f t="shared" si="570"/>
        <v>0</v>
      </c>
      <c r="AP165" s="228">
        <f t="shared" si="440"/>
        <v>0</v>
      </c>
      <c r="AQ165" s="355">
        <f t="shared" si="482"/>
        <v>0</v>
      </c>
      <c r="AR165" s="357">
        <f t="shared" ref="AR165" si="571">SUM(AR166,AR180)</f>
        <v>0</v>
      </c>
      <c r="AS165" s="357">
        <f t="shared" ref="AS165" si="572">SUM(AS166,AS180)</f>
        <v>0</v>
      </c>
      <c r="AT165" s="228">
        <f t="shared" si="483"/>
        <v>0</v>
      </c>
      <c r="AU165" s="355">
        <f t="shared" si="484"/>
        <v>0</v>
      </c>
      <c r="AV165" s="357">
        <f t="shared" ref="AV165" si="573">SUM(AV166,AV180)</f>
        <v>0</v>
      </c>
      <c r="AW165" s="357">
        <f t="shared" ref="AW165" si="574">SUM(AW166,AW180)</f>
        <v>0</v>
      </c>
    </row>
    <row r="166" spans="1:49" ht="13.8" outlineLevel="1">
      <c r="A166" s="170"/>
      <c r="B166" s="24"/>
      <c r="C166" s="171"/>
      <c r="D166" s="27" t="s">
        <v>450</v>
      </c>
      <c r="E166" s="47" t="s">
        <v>86</v>
      </c>
      <c r="F166" s="48"/>
      <c r="G166" s="172"/>
      <c r="H166" s="226">
        <f t="shared" si="431"/>
        <v>16895000</v>
      </c>
      <c r="I166" s="353">
        <f t="shared" si="469"/>
        <v>0</v>
      </c>
      <c r="J166" s="231">
        <f>SUM(J167,J170,J171,J174,J175,J176,J177)</f>
        <v>0</v>
      </c>
      <c r="K166" s="231">
        <f>SUM(K167,K170,K171,K174,K175,K176,K177)</f>
        <v>0</v>
      </c>
      <c r="L166" s="228">
        <f t="shared" si="470"/>
        <v>16669000</v>
      </c>
      <c r="M166" s="355">
        <f t="shared" si="471"/>
        <v>3795000</v>
      </c>
      <c r="N166" s="360">
        <f>SUM(N167,N170,N171,N174,N175,N176,N177)</f>
        <v>0</v>
      </c>
      <c r="O166" s="360">
        <f>SUM(O167,O170,O171,O174,O175,O176,O177)</f>
        <v>3795000</v>
      </c>
      <c r="P166" s="355">
        <f t="shared" si="472"/>
        <v>1119000</v>
      </c>
      <c r="Q166" s="360">
        <f>SUM(Q167,Q170,Q171,Q174,Q175,Q176,Q177)</f>
        <v>0</v>
      </c>
      <c r="R166" s="360">
        <f>SUM(R167,R170,R171,R174,R175,R176,R177)</f>
        <v>1119000</v>
      </c>
      <c r="S166" s="355">
        <f t="shared" si="473"/>
        <v>2064000</v>
      </c>
      <c r="T166" s="360">
        <f t="shared" ref="T166:U166" si="575">SUM(T167,T170,T171,T174,T175,T176,T177)</f>
        <v>0</v>
      </c>
      <c r="U166" s="360">
        <f t="shared" si="575"/>
        <v>2064000</v>
      </c>
      <c r="V166" s="355">
        <f t="shared" si="474"/>
        <v>877000</v>
      </c>
      <c r="W166" s="360">
        <f t="shared" ref="W166:AA166" si="576">SUM(W167,W170,W171,W174,W175,W176,W177)</f>
        <v>0</v>
      </c>
      <c r="X166" s="360">
        <f t="shared" si="576"/>
        <v>877000</v>
      </c>
      <c r="Y166" s="355">
        <f t="shared" si="475"/>
        <v>8814000</v>
      </c>
      <c r="Z166" s="360">
        <f t="shared" si="576"/>
        <v>0</v>
      </c>
      <c r="AA166" s="360">
        <f t="shared" si="576"/>
        <v>8814000</v>
      </c>
      <c r="AB166" s="228">
        <f t="shared" si="476"/>
        <v>226000</v>
      </c>
      <c r="AC166" s="355">
        <f t="shared" si="477"/>
        <v>226000</v>
      </c>
      <c r="AD166" s="360">
        <f t="shared" ref="AD166:AE166" si="577">SUM(AD167,AD170,AD171,AD174,AD175,AD176,AD177)</f>
        <v>0</v>
      </c>
      <c r="AE166" s="360">
        <f t="shared" si="577"/>
        <v>226000</v>
      </c>
      <c r="AF166" s="228">
        <f t="shared" si="478"/>
        <v>0</v>
      </c>
      <c r="AG166" s="355">
        <f t="shared" si="479"/>
        <v>0</v>
      </c>
      <c r="AH166" s="360">
        <f t="shared" ref="AH166" si="578">SUM(AH167,AH170,AH171,AH174,AH175,AH176,AH177)</f>
        <v>0</v>
      </c>
      <c r="AI166" s="360">
        <f t="shared" ref="AI166" si="579">SUM(AI167,AI170,AI171,AI174,AI175,AI176,AI177)</f>
        <v>0</v>
      </c>
      <c r="AJ166" s="355">
        <f t="shared" si="480"/>
        <v>0</v>
      </c>
      <c r="AK166" s="360">
        <f t="shared" ref="AK166" si="580">SUM(AK167,AK170,AK171,AK174,AK175,AK176,AK177)</f>
        <v>0</v>
      </c>
      <c r="AL166" s="360">
        <f t="shared" ref="AL166" si="581">SUM(AL167,AL170,AL171,AL174,AL175,AL176,AL177)</f>
        <v>0</v>
      </c>
      <c r="AM166" s="355">
        <f t="shared" si="481"/>
        <v>0</v>
      </c>
      <c r="AN166" s="360">
        <f t="shared" ref="AN166:AO166" si="582">SUM(AN167,AN170,AN171,AN174,AN175,AN176,AN177)</f>
        <v>0</v>
      </c>
      <c r="AO166" s="360">
        <f t="shared" si="582"/>
        <v>0</v>
      </c>
      <c r="AP166" s="228">
        <f t="shared" si="440"/>
        <v>0</v>
      </c>
      <c r="AQ166" s="355">
        <f t="shared" si="482"/>
        <v>0</v>
      </c>
      <c r="AR166" s="360">
        <f t="shared" ref="AR166" si="583">SUM(AR167,AR170,AR171,AR174,AR175,AR176,AR177)</f>
        <v>0</v>
      </c>
      <c r="AS166" s="360">
        <f t="shared" ref="AS166" si="584">SUM(AS167,AS170,AS171,AS174,AS175,AS176,AS177)</f>
        <v>0</v>
      </c>
      <c r="AT166" s="228">
        <f t="shared" si="483"/>
        <v>0</v>
      </c>
      <c r="AU166" s="355">
        <f t="shared" si="484"/>
        <v>0</v>
      </c>
      <c r="AV166" s="360">
        <f t="shared" ref="AV166" si="585">SUM(AV167,AV170,AV171,AV174,AV175,AV176,AV177)</f>
        <v>0</v>
      </c>
      <c r="AW166" s="360">
        <f t="shared" ref="AW166" si="586">SUM(AW167,AW170,AW171,AW174,AW175,AW176,AW177)</f>
        <v>0</v>
      </c>
    </row>
    <row r="167" spans="1:49" ht="13.8" outlineLevel="2">
      <c r="A167" s="170"/>
      <c r="B167" s="25"/>
      <c r="F167" s="27" t="s">
        <v>111</v>
      </c>
      <c r="G167" s="47" t="s">
        <v>451</v>
      </c>
      <c r="H167" s="226">
        <f t="shared" si="431"/>
        <v>16507000</v>
      </c>
      <c r="I167" s="353">
        <f t="shared" si="469"/>
        <v>0</v>
      </c>
      <c r="J167" s="231">
        <f>SUM(J168:J169)</f>
        <v>0</v>
      </c>
      <c r="K167" s="231">
        <f>SUM(K168:K169)</f>
        <v>0</v>
      </c>
      <c r="L167" s="228">
        <f t="shared" si="470"/>
        <v>16507000</v>
      </c>
      <c r="M167" s="355">
        <f t="shared" si="471"/>
        <v>3738000</v>
      </c>
      <c r="N167" s="360">
        <f>SUM(N168:N169)</f>
        <v>0</v>
      </c>
      <c r="O167" s="360">
        <f>SUM(O168:O169)</f>
        <v>3738000</v>
      </c>
      <c r="P167" s="355">
        <f t="shared" si="472"/>
        <v>1116000</v>
      </c>
      <c r="Q167" s="360">
        <f>SUM(Q168:Q169)</f>
        <v>0</v>
      </c>
      <c r="R167" s="360">
        <f>SUM(R168:R169)</f>
        <v>1116000</v>
      </c>
      <c r="S167" s="355">
        <f t="shared" si="473"/>
        <v>2064000</v>
      </c>
      <c r="T167" s="360">
        <f t="shared" ref="T167:U167" si="587">SUM(T168:T169)</f>
        <v>0</v>
      </c>
      <c r="U167" s="360">
        <f t="shared" si="587"/>
        <v>2064000</v>
      </c>
      <c r="V167" s="355">
        <f t="shared" si="474"/>
        <v>877000</v>
      </c>
      <c r="W167" s="360">
        <f t="shared" ref="W167:AA167" si="588">SUM(W168:W169)</f>
        <v>0</v>
      </c>
      <c r="X167" s="360">
        <f t="shared" si="588"/>
        <v>877000</v>
      </c>
      <c r="Y167" s="355">
        <f t="shared" si="475"/>
        <v>8712000</v>
      </c>
      <c r="Z167" s="360">
        <f t="shared" si="588"/>
        <v>0</v>
      </c>
      <c r="AA167" s="360">
        <f t="shared" si="588"/>
        <v>8712000</v>
      </c>
      <c r="AB167" s="228">
        <f t="shared" si="476"/>
        <v>0</v>
      </c>
      <c r="AC167" s="355">
        <f t="shared" si="477"/>
        <v>0</v>
      </c>
      <c r="AD167" s="360">
        <f t="shared" ref="AD167:AE167" si="589">SUM(AD168:AD169)</f>
        <v>0</v>
      </c>
      <c r="AE167" s="360">
        <f t="shared" si="589"/>
        <v>0</v>
      </c>
      <c r="AF167" s="228">
        <f t="shared" si="478"/>
        <v>0</v>
      </c>
      <c r="AG167" s="355">
        <f t="shared" si="479"/>
        <v>0</v>
      </c>
      <c r="AH167" s="360">
        <f t="shared" ref="AH167" si="590">SUM(AH168:AH169)</f>
        <v>0</v>
      </c>
      <c r="AI167" s="360">
        <f t="shared" ref="AI167" si="591">SUM(AI168:AI169)</f>
        <v>0</v>
      </c>
      <c r="AJ167" s="355">
        <f t="shared" si="480"/>
        <v>0</v>
      </c>
      <c r="AK167" s="360">
        <f t="shared" ref="AK167" si="592">SUM(AK168:AK169)</f>
        <v>0</v>
      </c>
      <c r="AL167" s="360">
        <f t="shared" ref="AL167" si="593">SUM(AL168:AL169)</f>
        <v>0</v>
      </c>
      <c r="AM167" s="355">
        <f t="shared" si="481"/>
        <v>0</v>
      </c>
      <c r="AN167" s="360">
        <f t="shared" ref="AN167:AO167" si="594">SUM(AN168:AN169)</f>
        <v>0</v>
      </c>
      <c r="AO167" s="360">
        <f t="shared" si="594"/>
        <v>0</v>
      </c>
      <c r="AP167" s="228">
        <f t="shared" si="440"/>
        <v>0</v>
      </c>
      <c r="AQ167" s="355">
        <f t="shared" si="482"/>
        <v>0</v>
      </c>
      <c r="AR167" s="360">
        <f t="shared" ref="AR167" si="595">SUM(AR168:AR169)</f>
        <v>0</v>
      </c>
      <c r="AS167" s="360">
        <f t="shared" ref="AS167" si="596">SUM(AS168:AS169)</f>
        <v>0</v>
      </c>
      <c r="AT167" s="228">
        <f t="shared" si="483"/>
        <v>0</v>
      </c>
      <c r="AU167" s="355">
        <f t="shared" si="484"/>
        <v>0</v>
      </c>
      <c r="AV167" s="360">
        <f t="shared" ref="AV167" si="597">SUM(AV168:AV169)</f>
        <v>0</v>
      </c>
      <c r="AW167" s="360">
        <f t="shared" ref="AW167" si="598">SUM(AW168:AW169)</f>
        <v>0</v>
      </c>
    </row>
    <row r="168" spans="1:49" s="563" customFormat="1" ht="13.8" outlineLevel="3">
      <c r="A168" s="564"/>
      <c r="B168" s="565"/>
      <c r="D168" s="566"/>
      <c r="E168" s="567"/>
      <c r="F168" s="545" t="s">
        <v>705</v>
      </c>
      <c r="G168" s="527" t="s">
        <v>777</v>
      </c>
      <c r="H168" s="568">
        <f t="shared" si="431"/>
        <v>15828000</v>
      </c>
      <c r="I168" s="569">
        <f t="shared" si="469"/>
        <v>0</v>
      </c>
      <c r="J168" s="526"/>
      <c r="K168" s="570"/>
      <c r="L168" s="571">
        <f t="shared" si="470"/>
        <v>15828000</v>
      </c>
      <c r="M168" s="572">
        <f t="shared" si="471"/>
        <v>3552000</v>
      </c>
      <c r="N168" s="526"/>
      <c r="O168" s="526">
        <v>3552000</v>
      </c>
      <c r="P168" s="572">
        <f t="shared" si="472"/>
        <v>1116000</v>
      </c>
      <c r="Q168" s="526"/>
      <c r="R168" s="526">
        <v>1116000</v>
      </c>
      <c r="S168" s="572">
        <f t="shared" si="473"/>
        <v>1764000</v>
      </c>
      <c r="T168" s="526"/>
      <c r="U168" s="526">
        <v>1764000</v>
      </c>
      <c r="V168" s="572">
        <f t="shared" si="474"/>
        <v>840000</v>
      </c>
      <c r="W168" s="526"/>
      <c r="X168" s="526">
        <v>840000</v>
      </c>
      <c r="Y168" s="572">
        <f t="shared" si="475"/>
        <v>8556000</v>
      </c>
      <c r="Z168" s="526"/>
      <c r="AA168" s="526">
        <v>8556000</v>
      </c>
      <c r="AB168" s="571">
        <f t="shared" si="476"/>
        <v>0</v>
      </c>
      <c r="AC168" s="572">
        <f t="shared" si="477"/>
        <v>0</v>
      </c>
      <c r="AD168" s="526"/>
      <c r="AE168" s="526"/>
      <c r="AF168" s="571">
        <f t="shared" si="478"/>
        <v>0</v>
      </c>
      <c r="AG168" s="572">
        <f t="shared" si="479"/>
        <v>0</v>
      </c>
      <c r="AH168" s="526"/>
      <c r="AI168" s="526"/>
      <c r="AJ168" s="572">
        <f t="shared" si="480"/>
        <v>0</v>
      </c>
      <c r="AK168" s="526"/>
      <c r="AL168" s="526"/>
      <c r="AM168" s="572">
        <f t="shared" si="481"/>
        <v>0</v>
      </c>
      <c r="AN168" s="526"/>
      <c r="AO168" s="526"/>
      <c r="AP168" s="571">
        <f t="shared" si="440"/>
        <v>0</v>
      </c>
      <c r="AQ168" s="572">
        <f t="shared" si="482"/>
        <v>0</v>
      </c>
      <c r="AR168" s="526"/>
      <c r="AS168" s="526"/>
      <c r="AT168" s="571">
        <f t="shared" si="483"/>
        <v>0</v>
      </c>
      <c r="AU168" s="572">
        <f t="shared" si="484"/>
        <v>0</v>
      </c>
      <c r="AV168" s="526"/>
      <c r="AW168" s="526"/>
    </row>
    <row r="169" spans="1:49" ht="13.8" outlineLevel="3">
      <c r="A169" s="170"/>
      <c r="B169" s="25"/>
      <c r="D169" s="24"/>
      <c r="E169" s="171"/>
      <c r="F169" s="178" t="s">
        <v>706</v>
      </c>
      <c r="G169" s="43" t="s">
        <v>778</v>
      </c>
      <c r="H169" s="226">
        <f t="shared" si="431"/>
        <v>679000</v>
      </c>
      <c r="I169" s="353">
        <f t="shared" si="469"/>
        <v>0</v>
      </c>
      <c r="J169" s="229"/>
      <c r="K169" s="358"/>
      <c r="L169" s="228">
        <f t="shared" si="470"/>
        <v>679000</v>
      </c>
      <c r="M169" s="355">
        <f t="shared" si="471"/>
        <v>186000</v>
      </c>
      <c r="N169" s="229"/>
      <c r="O169" s="229">
        <v>186000</v>
      </c>
      <c r="P169" s="355">
        <f t="shared" si="472"/>
        <v>0</v>
      </c>
      <c r="Q169" s="229"/>
      <c r="R169" s="229">
        <v>0</v>
      </c>
      <c r="S169" s="355">
        <f t="shared" si="473"/>
        <v>300000</v>
      </c>
      <c r="T169" s="229"/>
      <c r="U169" s="229">
        <v>300000</v>
      </c>
      <c r="V169" s="355">
        <f t="shared" si="474"/>
        <v>37000</v>
      </c>
      <c r="W169" s="229"/>
      <c r="X169" s="229">
        <v>37000</v>
      </c>
      <c r="Y169" s="355">
        <f t="shared" si="475"/>
        <v>156000</v>
      </c>
      <c r="Z169" s="229"/>
      <c r="AA169" s="229">
        <v>156000</v>
      </c>
      <c r="AB169" s="228">
        <f t="shared" si="476"/>
        <v>0</v>
      </c>
      <c r="AC169" s="355">
        <f t="shared" si="477"/>
        <v>0</v>
      </c>
      <c r="AD169" s="229"/>
      <c r="AE169" s="229"/>
      <c r="AF169" s="228">
        <f t="shared" si="478"/>
        <v>0</v>
      </c>
      <c r="AG169" s="355">
        <f t="shared" si="479"/>
        <v>0</v>
      </c>
      <c r="AH169" s="229"/>
      <c r="AI169" s="229"/>
      <c r="AJ169" s="355">
        <f t="shared" si="480"/>
        <v>0</v>
      </c>
      <c r="AK169" s="229"/>
      <c r="AL169" s="229"/>
      <c r="AM169" s="355">
        <f t="shared" si="481"/>
        <v>0</v>
      </c>
      <c r="AN169" s="229"/>
      <c r="AO169" s="229"/>
      <c r="AP169" s="228">
        <f t="shared" si="440"/>
        <v>0</v>
      </c>
      <c r="AQ169" s="355">
        <f t="shared" si="482"/>
        <v>0</v>
      </c>
      <c r="AR169" s="229"/>
      <c r="AS169" s="229"/>
      <c r="AT169" s="228">
        <f t="shared" si="483"/>
        <v>0</v>
      </c>
      <c r="AU169" s="355">
        <f t="shared" si="484"/>
        <v>0</v>
      </c>
      <c r="AV169" s="229"/>
      <c r="AW169" s="229"/>
    </row>
    <row r="170" spans="1:49" ht="13.8" outlineLevel="2">
      <c r="A170" s="170"/>
      <c r="B170" s="25"/>
      <c r="F170" s="27" t="s">
        <v>651</v>
      </c>
      <c r="G170" s="47" t="s">
        <v>89</v>
      </c>
      <c r="H170" s="226">
        <f t="shared" si="431"/>
        <v>0</v>
      </c>
      <c r="I170" s="353">
        <f t="shared" si="469"/>
        <v>0</v>
      </c>
      <c r="J170" s="229"/>
      <c r="K170" s="229"/>
      <c r="L170" s="228">
        <f t="shared" si="470"/>
        <v>0</v>
      </c>
      <c r="M170" s="355">
        <f t="shared" si="471"/>
        <v>0</v>
      </c>
      <c r="N170" s="229"/>
      <c r="O170" s="229">
        <v>0</v>
      </c>
      <c r="P170" s="355">
        <f t="shared" si="472"/>
        <v>0</v>
      </c>
      <c r="Q170" s="229"/>
      <c r="R170" s="229">
        <v>0</v>
      </c>
      <c r="S170" s="355">
        <f t="shared" si="473"/>
        <v>0</v>
      </c>
      <c r="T170" s="229"/>
      <c r="U170" s="229">
        <v>0</v>
      </c>
      <c r="V170" s="355">
        <f t="shared" si="474"/>
        <v>0</v>
      </c>
      <c r="W170" s="229"/>
      <c r="X170" s="229">
        <v>0</v>
      </c>
      <c r="Y170" s="355">
        <f t="shared" si="475"/>
        <v>0</v>
      </c>
      <c r="Z170" s="229"/>
      <c r="AA170" s="229">
        <v>0</v>
      </c>
      <c r="AB170" s="228">
        <f t="shared" si="476"/>
        <v>0</v>
      </c>
      <c r="AC170" s="355">
        <f t="shared" si="477"/>
        <v>0</v>
      </c>
      <c r="AD170" s="229"/>
      <c r="AE170" s="229"/>
      <c r="AF170" s="228">
        <f t="shared" si="478"/>
        <v>0</v>
      </c>
      <c r="AG170" s="355">
        <f t="shared" si="479"/>
        <v>0</v>
      </c>
      <c r="AH170" s="229"/>
      <c r="AI170" s="229"/>
      <c r="AJ170" s="355">
        <f t="shared" si="480"/>
        <v>0</v>
      </c>
      <c r="AK170" s="229"/>
      <c r="AL170" s="229"/>
      <c r="AM170" s="355">
        <f t="shared" si="481"/>
        <v>0</v>
      </c>
      <c r="AN170" s="229"/>
      <c r="AO170" s="229"/>
      <c r="AP170" s="228">
        <f t="shared" si="440"/>
        <v>0</v>
      </c>
      <c r="AQ170" s="355">
        <f t="shared" si="482"/>
        <v>0</v>
      </c>
      <c r="AR170" s="229"/>
      <c r="AS170" s="229"/>
      <c r="AT170" s="228">
        <f t="shared" si="483"/>
        <v>0</v>
      </c>
      <c r="AU170" s="355">
        <f t="shared" si="484"/>
        <v>0</v>
      </c>
      <c r="AV170" s="229"/>
      <c r="AW170" s="229"/>
    </row>
    <row r="171" spans="1:49" ht="13.8" outlineLevel="2">
      <c r="A171" s="170"/>
      <c r="B171" s="25"/>
      <c r="F171" s="27" t="s">
        <v>112</v>
      </c>
      <c r="G171" s="47" t="s">
        <v>90</v>
      </c>
      <c r="H171" s="226">
        <f t="shared" si="431"/>
        <v>0</v>
      </c>
      <c r="I171" s="353">
        <f t="shared" si="469"/>
        <v>0</v>
      </c>
      <c r="J171" s="231">
        <f>SUM(J172:J173)</f>
        <v>0</v>
      </c>
      <c r="K171" s="231">
        <f>SUM(K172:K173)</f>
        <v>0</v>
      </c>
      <c r="L171" s="228">
        <f t="shared" si="470"/>
        <v>0</v>
      </c>
      <c r="M171" s="355">
        <f t="shared" si="471"/>
        <v>0</v>
      </c>
      <c r="N171" s="360">
        <f>SUM(N172:N173)</f>
        <v>0</v>
      </c>
      <c r="O171" s="360">
        <f>SUM(O172:O173)</f>
        <v>0</v>
      </c>
      <c r="P171" s="355">
        <f t="shared" si="472"/>
        <v>0</v>
      </c>
      <c r="Q171" s="360">
        <f t="shared" ref="Q171:R171" si="599">SUM(Q172:Q173)</f>
        <v>0</v>
      </c>
      <c r="R171" s="360">
        <f t="shared" si="599"/>
        <v>0</v>
      </c>
      <c r="S171" s="355">
        <f t="shared" si="473"/>
        <v>0</v>
      </c>
      <c r="T171" s="360">
        <f t="shared" ref="T171:U171" si="600">SUM(T172:T173)</f>
        <v>0</v>
      </c>
      <c r="U171" s="360">
        <f t="shared" si="600"/>
        <v>0</v>
      </c>
      <c r="V171" s="355">
        <f t="shared" si="474"/>
        <v>0</v>
      </c>
      <c r="W171" s="360">
        <f t="shared" ref="W171:X171" si="601">SUM(W172:W173)</f>
        <v>0</v>
      </c>
      <c r="X171" s="360">
        <f t="shared" si="601"/>
        <v>0</v>
      </c>
      <c r="Y171" s="355">
        <f t="shared" si="475"/>
        <v>0</v>
      </c>
      <c r="Z171" s="360">
        <f t="shared" ref="Z171" si="602">SUM(Z172:Z173)</f>
        <v>0</v>
      </c>
      <c r="AA171" s="360">
        <f t="shared" ref="AA171" si="603">SUM(AA172:AA173)</f>
        <v>0</v>
      </c>
      <c r="AB171" s="228">
        <f t="shared" si="476"/>
        <v>0</v>
      </c>
      <c r="AC171" s="355">
        <f t="shared" si="477"/>
        <v>0</v>
      </c>
      <c r="AD171" s="360">
        <f t="shared" ref="AD171:AE171" si="604">SUM(AD172:AD173)</f>
        <v>0</v>
      </c>
      <c r="AE171" s="360">
        <f t="shared" si="604"/>
        <v>0</v>
      </c>
      <c r="AF171" s="228">
        <f t="shared" si="478"/>
        <v>0</v>
      </c>
      <c r="AG171" s="355">
        <f t="shared" si="479"/>
        <v>0</v>
      </c>
      <c r="AH171" s="360">
        <f t="shared" ref="AH171" si="605">SUM(AH172:AH173)</f>
        <v>0</v>
      </c>
      <c r="AI171" s="360">
        <f t="shared" ref="AI171" si="606">SUM(AI172:AI173)</f>
        <v>0</v>
      </c>
      <c r="AJ171" s="355">
        <f t="shared" si="480"/>
        <v>0</v>
      </c>
      <c r="AK171" s="360">
        <f t="shared" ref="AK171" si="607">SUM(AK172:AK173)</f>
        <v>0</v>
      </c>
      <c r="AL171" s="360">
        <f t="shared" ref="AL171" si="608">SUM(AL172:AL173)</f>
        <v>0</v>
      </c>
      <c r="AM171" s="355">
        <f t="shared" si="481"/>
        <v>0</v>
      </c>
      <c r="AN171" s="360">
        <f t="shared" ref="AN171:AO171" si="609">SUM(AN172:AN173)</f>
        <v>0</v>
      </c>
      <c r="AO171" s="360">
        <f t="shared" si="609"/>
        <v>0</v>
      </c>
      <c r="AP171" s="228">
        <f t="shared" si="440"/>
        <v>0</v>
      </c>
      <c r="AQ171" s="355">
        <f t="shared" si="482"/>
        <v>0</v>
      </c>
      <c r="AR171" s="360">
        <f t="shared" ref="AR171" si="610">SUM(AR172:AR173)</f>
        <v>0</v>
      </c>
      <c r="AS171" s="360">
        <f t="shared" ref="AS171" si="611">SUM(AS172:AS173)</f>
        <v>0</v>
      </c>
      <c r="AT171" s="228">
        <f t="shared" si="483"/>
        <v>0</v>
      </c>
      <c r="AU171" s="355">
        <f t="shared" si="484"/>
        <v>0</v>
      </c>
      <c r="AV171" s="360">
        <f t="shared" ref="AV171" si="612">SUM(AV172:AV173)</f>
        <v>0</v>
      </c>
      <c r="AW171" s="360">
        <f t="shared" ref="AW171" si="613">SUM(AW172:AW173)</f>
        <v>0</v>
      </c>
    </row>
    <row r="172" spans="1:49" ht="13.8" outlineLevel="3">
      <c r="A172" s="170"/>
      <c r="B172" s="25"/>
      <c r="F172" s="178" t="s">
        <v>705</v>
      </c>
      <c r="G172" s="43" t="s">
        <v>779</v>
      </c>
      <c r="H172" s="226">
        <f t="shared" si="431"/>
        <v>0</v>
      </c>
      <c r="I172" s="353">
        <f t="shared" si="469"/>
        <v>0</v>
      </c>
      <c r="J172" s="229"/>
      <c r="K172" s="358"/>
      <c r="L172" s="228">
        <f t="shared" si="470"/>
        <v>0</v>
      </c>
      <c r="M172" s="355">
        <f t="shared" si="471"/>
        <v>0</v>
      </c>
      <c r="N172" s="229"/>
      <c r="O172" s="229"/>
      <c r="P172" s="355">
        <f t="shared" si="472"/>
        <v>0</v>
      </c>
      <c r="Q172" s="229"/>
      <c r="R172" s="229"/>
      <c r="S172" s="355">
        <f t="shared" si="473"/>
        <v>0</v>
      </c>
      <c r="T172" s="229"/>
      <c r="U172" s="229"/>
      <c r="V172" s="355">
        <f t="shared" si="474"/>
        <v>0</v>
      </c>
      <c r="W172" s="229"/>
      <c r="X172" s="229"/>
      <c r="Y172" s="355">
        <f t="shared" si="475"/>
        <v>0</v>
      </c>
      <c r="Z172" s="229"/>
      <c r="AA172" s="229"/>
      <c r="AB172" s="228">
        <f t="shared" si="476"/>
        <v>0</v>
      </c>
      <c r="AC172" s="355">
        <f t="shared" si="477"/>
        <v>0</v>
      </c>
      <c r="AD172" s="229"/>
      <c r="AE172" s="229"/>
      <c r="AF172" s="228">
        <f t="shared" si="478"/>
        <v>0</v>
      </c>
      <c r="AG172" s="355">
        <f t="shared" si="479"/>
        <v>0</v>
      </c>
      <c r="AH172" s="229"/>
      <c r="AI172" s="229"/>
      <c r="AJ172" s="355">
        <f t="shared" si="480"/>
        <v>0</v>
      </c>
      <c r="AK172" s="229"/>
      <c r="AL172" s="229"/>
      <c r="AM172" s="355">
        <f t="shared" si="481"/>
        <v>0</v>
      </c>
      <c r="AN172" s="229"/>
      <c r="AO172" s="229"/>
      <c r="AP172" s="228">
        <f t="shared" si="440"/>
        <v>0</v>
      </c>
      <c r="AQ172" s="355">
        <f t="shared" si="482"/>
        <v>0</v>
      </c>
      <c r="AR172" s="229"/>
      <c r="AS172" s="229"/>
      <c r="AT172" s="228">
        <f t="shared" si="483"/>
        <v>0</v>
      </c>
      <c r="AU172" s="355">
        <f t="shared" si="484"/>
        <v>0</v>
      </c>
      <c r="AV172" s="229"/>
      <c r="AW172" s="229"/>
    </row>
    <row r="173" spans="1:49" ht="13.8" outlineLevel="3">
      <c r="A173" s="170"/>
      <c r="B173" s="25"/>
      <c r="F173" s="178" t="s">
        <v>706</v>
      </c>
      <c r="G173" s="43" t="s">
        <v>780</v>
      </c>
      <c r="H173" s="226">
        <f t="shared" si="431"/>
        <v>0</v>
      </c>
      <c r="I173" s="353">
        <f t="shared" si="469"/>
        <v>0</v>
      </c>
      <c r="J173" s="229"/>
      <c r="K173" s="358"/>
      <c r="L173" s="228">
        <f t="shared" si="470"/>
        <v>0</v>
      </c>
      <c r="M173" s="355">
        <f t="shared" si="471"/>
        <v>0</v>
      </c>
      <c r="N173" s="229"/>
      <c r="O173" s="229"/>
      <c r="P173" s="355">
        <f t="shared" si="472"/>
        <v>0</v>
      </c>
      <c r="Q173" s="229"/>
      <c r="R173" s="229"/>
      <c r="S173" s="355">
        <f t="shared" si="473"/>
        <v>0</v>
      </c>
      <c r="T173" s="229"/>
      <c r="U173" s="229"/>
      <c r="V173" s="355">
        <f t="shared" si="474"/>
        <v>0</v>
      </c>
      <c r="W173" s="229"/>
      <c r="X173" s="229"/>
      <c r="Y173" s="355">
        <f t="shared" si="475"/>
        <v>0</v>
      </c>
      <c r="Z173" s="229"/>
      <c r="AA173" s="229"/>
      <c r="AB173" s="228">
        <f t="shared" si="476"/>
        <v>0</v>
      </c>
      <c r="AC173" s="355">
        <f t="shared" si="477"/>
        <v>0</v>
      </c>
      <c r="AD173" s="229"/>
      <c r="AE173" s="229"/>
      <c r="AF173" s="228">
        <f t="shared" si="478"/>
        <v>0</v>
      </c>
      <c r="AG173" s="355">
        <f t="shared" si="479"/>
        <v>0</v>
      </c>
      <c r="AH173" s="229"/>
      <c r="AI173" s="229"/>
      <c r="AJ173" s="355">
        <f t="shared" si="480"/>
        <v>0</v>
      </c>
      <c r="AK173" s="229"/>
      <c r="AL173" s="229"/>
      <c r="AM173" s="355">
        <f t="shared" si="481"/>
        <v>0</v>
      </c>
      <c r="AN173" s="229"/>
      <c r="AO173" s="229"/>
      <c r="AP173" s="228">
        <f t="shared" si="440"/>
        <v>0</v>
      </c>
      <c r="AQ173" s="355">
        <f t="shared" si="482"/>
        <v>0</v>
      </c>
      <c r="AR173" s="229"/>
      <c r="AS173" s="229"/>
      <c r="AT173" s="228">
        <f t="shared" si="483"/>
        <v>0</v>
      </c>
      <c r="AU173" s="355">
        <f t="shared" si="484"/>
        <v>0</v>
      </c>
      <c r="AV173" s="229"/>
      <c r="AW173" s="229"/>
    </row>
    <row r="174" spans="1:49" ht="13.8" outlineLevel="2">
      <c r="A174" s="170"/>
      <c r="B174" s="25"/>
      <c r="F174" s="27" t="s">
        <v>652</v>
      </c>
      <c r="G174" s="47" t="s">
        <v>91</v>
      </c>
      <c r="H174" s="226">
        <f t="shared" si="431"/>
        <v>0</v>
      </c>
      <c r="I174" s="353">
        <f t="shared" si="469"/>
        <v>0</v>
      </c>
      <c r="J174" s="229"/>
      <c r="K174" s="229"/>
      <c r="L174" s="228">
        <f t="shared" si="470"/>
        <v>0</v>
      </c>
      <c r="M174" s="355">
        <f t="shared" si="471"/>
        <v>0</v>
      </c>
      <c r="N174" s="229"/>
      <c r="O174" s="229"/>
      <c r="P174" s="355">
        <f t="shared" si="472"/>
        <v>0</v>
      </c>
      <c r="Q174" s="229"/>
      <c r="R174" s="229"/>
      <c r="S174" s="355">
        <f t="shared" si="473"/>
        <v>0</v>
      </c>
      <c r="T174" s="229"/>
      <c r="U174" s="229"/>
      <c r="V174" s="355">
        <f t="shared" si="474"/>
        <v>0</v>
      </c>
      <c r="W174" s="229"/>
      <c r="X174" s="229"/>
      <c r="Y174" s="355">
        <f t="shared" si="475"/>
        <v>0</v>
      </c>
      <c r="Z174" s="229"/>
      <c r="AA174" s="229"/>
      <c r="AB174" s="228">
        <f t="shared" si="476"/>
        <v>0</v>
      </c>
      <c r="AC174" s="355">
        <f t="shared" si="477"/>
        <v>0</v>
      </c>
      <c r="AD174" s="229"/>
      <c r="AE174" s="229"/>
      <c r="AF174" s="228">
        <f t="shared" si="478"/>
        <v>0</v>
      </c>
      <c r="AG174" s="355">
        <f t="shared" si="479"/>
        <v>0</v>
      </c>
      <c r="AH174" s="229"/>
      <c r="AI174" s="229"/>
      <c r="AJ174" s="355">
        <f t="shared" si="480"/>
        <v>0</v>
      </c>
      <c r="AK174" s="229"/>
      <c r="AL174" s="229"/>
      <c r="AM174" s="355">
        <f t="shared" si="481"/>
        <v>0</v>
      </c>
      <c r="AN174" s="229"/>
      <c r="AO174" s="229"/>
      <c r="AP174" s="228">
        <f t="shared" si="440"/>
        <v>0</v>
      </c>
      <c r="AQ174" s="355">
        <f t="shared" si="482"/>
        <v>0</v>
      </c>
      <c r="AR174" s="229"/>
      <c r="AS174" s="229"/>
      <c r="AT174" s="228">
        <f t="shared" si="483"/>
        <v>0</v>
      </c>
      <c r="AU174" s="355">
        <f t="shared" si="484"/>
        <v>0</v>
      </c>
      <c r="AV174" s="229"/>
      <c r="AW174" s="229"/>
    </row>
    <row r="175" spans="1:49" ht="13.8" outlineLevel="2">
      <c r="A175" s="170"/>
      <c r="B175" s="25"/>
      <c r="F175" s="27" t="s">
        <v>144</v>
      </c>
      <c r="G175" s="47" t="s">
        <v>355</v>
      </c>
      <c r="H175" s="226">
        <f t="shared" si="431"/>
        <v>0</v>
      </c>
      <c r="I175" s="353">
        <f t="shared" si="469"/>
        <v>0</v>
      </c>
      <c r="J175" s="229"/>
      <c r="K175" s="229"/>
      <c r="L175" s="228">
        <f t="shared" si="470"/>
        <v>0</v>
      </c>
      <c r="M175" s="355">
        <f t="shared" si="471"/>
        <v>0</v>
      </c>
      <c r="N175" s="229"/>
      <c r="O175" s="229"/>
      <c r="P175" s="355">
        <f t="shared" si="472"/>
        <v>0</v>
      </c>
      <c r="Q175" s="229"/>
      <c r="R175" s="229"/>
      <c r="S175" s="355">
        <f t="shared" si="473"/>
        <v>0</v>
      </c>
      <c r="T175" s="229"/>
      <c r="U175" s="229"/>
      <c r="V175" s="355">
        <f t="shared" si="474"/>
        <v>0</v>
      </c>
      <c r="W175" s="229"/>
      <c r="X175" s="229"/>
      <c r="Y175" s="355">
        <f t="shared" si="475"/>
        <v>0</v>
      </c>
      <c r="Z175" s="229"/>
      <c r="AA175" s="229"/>
      <c r="AB175" s="228">
        <f t="shared" si="476"/>
        <v>0</v>
      </c>
      <c r="AC175" s="355">
        <f t="shared" si="477"/>
        <v>0</v>
      </c>
      <c r="AD175" s="229"/>
      <c r="AE175" s="229"/>
      <c r="AF175" s="228">
        <f t="shared" si="478"/>
        <v>0</v>
      </c>
      <c r="AG175" s="355">
        <f t="shared" si="479"/>
        <v>0</v>
      </c>
      <c r="AH175" s="229"/>
      <c r="AI175" s="229"/>
      <c r="AJ175" s="355">
        <f t="shared" si="480"/>
        <v>0</v>
      </c>
      <c r="AK175" s="229"/>
      <c r="AL175" s="229"/>
      <c r="AM175" s="355">
        <f t="shared" si="481"/>
        <v>0</v>
      </c>
      <c r="AN175" s="229"/>
      <c r="AO175" s="229"/>
      <c r="AP175" s="228">
        <f t="shared" si="440"/>
        <v>0</v>
      </c>
      <c r="AQ175" s="355">
        <f t="shared" si="482"/>
        <v>0</v>
      </c>
      <c r="AR175" s="229"/>
      <c r="AS175" s="229"/>
      <c r="AT175" s="228">
        <f t="shared" si="483"/>
        <v>0</v>
      </c>
      <c r="AU175" s="355">
        <f t="shared" si="484"/>
        <v>0</v>
      </c>
      <c r="AV175" s="229"/>
      <c r="AW175" s="229"/>
    </row>
    <row r="176" spans="1:49" ht="13.8" outlineLevel="2">
      <c r="A176" s="170"/>
      <c r="B176" s="25"/>
      <c r="F176" s="27" t="s">
        <v>653</v>
      </c>
      <c r="G176" s="47" t="s">
        <v>357</v>
      </c>
      <c r="H176" s="226">
        <f t="shared" si="431"/>
        <v>0</v>
      </c>
      <c r="I176" s="353">
        <f t="shared" si="469"/>
        <v>0</v>
      </c>
      <c r="J176" s="229"/>
      <c r="K176" s="229"/>
      <c r="L176" s="228">
        <f t="shared" si="470"/>
        <v>0</v>
      </c>
      <c r="M176" s="355">
        <f t="shared" si="471"/>
        <v>0</v>
      </c>
      <c r="N176" s="229"/>
      <c r="O176" s="229"/>
      <c r="P176" s="355">
        <f t="shared" si="472"/>
        <v>0</v>
      </c>
      <c r="Q176" s="229"/>
      <c r="R176" s="229"/>
      <c r="S176" s="355">
        <f t="shared" si="473"/>
        <v>0</v>
      </c>
      <c r="T176" s="229"/>
      <c r="U176" s="229"/>
      <c r="V176" s="355">
        <f t="shared" si="474"/>
        <v>0</v>
      </c>
      <c r="W176" s="229"/>
      <c r="X176" s="229"/>
      <c r="Y176" s="355">
        <f t="shared" si="475"/>
        <v>0</v>
      </c>
      <c r="Z176" s="229"/>
      <c r="AA176" s="229"/>
      <c r="AB176" s="228">
        <f t="shared" si="476"/>
        <v>0</v>
      </c>
      <c r="AC176" s="355">
        <f t="shared" si="477"/>
        <v>0</v>
      </c>
      <c r="AD176" s="229"/>
      <c r="AE176" s="229"/>
      <c r="AF176" s="228">
        <f t="shared" si="478"/>
        <v>0</v>
      </c>
      <c r="AG176" s="355">
        <f t="shared" si="479"/>
        <v>0</v>
      </c>
      <c r="AH176" s="229"/>
      <c r="AI176" s="229"/>
      <c r="AJ176" s="355">
        <f t="shared" si="480"/>
        <v>0</v>
      </c>
      <c r="AK176" s="229"/>
      <c r="AL176" s="229"/>
      <c r="AM176" s="355">
        <f t="shared" si="481"/>
        <v>0</v>
      </c>
      <c r="AN176" s="229"/>
      <c r="AO176" s="229"/>
      <c r="AP176" s="228">
        <f t="shared" si="440"/>
        <v>0</v>
      </c>
      <c r="AQ176" s="355">
        <f t="shared" si="482"/>
        <v>0</v>
      </c>
      <c r="AR176" s="229"/>
      <c r="AS176" s="229"/>
      <c r="AT176" s="228">
        <f t="shared" si="483"/>
        <v>0</v>
      </c>
      <c r="AU176" s="355">
        <f t="shared" si="484"/>
        <v>0</v>
      </c>
      <c r="AV176" s="229"/>
      <c r="AW176" s="229"/>
    </row>
    <row r="177" spans="1:49" ht="13.8" outlineLevel="1">
      <c r="A177" s="170"/>
      <c r="B177" s="25"/>
      <c r="E177" s="88"/>
      <c r="F177" s="27" t="s">
        <v>113</v>
      </c>
      <c r="G177" s="47" t="s">
        <v>452</v>
      </c>
      <c r="H177" s="226">
        <f t="shared" si="431"/>
        <v>388000</v>
      </c>
      <c r="I177" s="353">
        <f t="shared" si="469"/>
        <v>0</v>
      </c>
      <c r="J177" s="231">
        <f>SUM(J178:J179)</f>
        <v>0</v>
      </c>
      <c r="K177" s="231">
        <f>SUM(K178:K179)</f>
        <v>0</v>
      </c>
      <c r="L177" s="228">
        <f t="shared" si="470"/>
        <v>162000</v>
      </c>
      <c r="M177" s="355">
        <f t="shared" si="471"/>
        <v>57000</v>
      </c>
      <c r="N177" s="360">
        <f>SUM(N178:N179)</f>
        <v>0</v>
      </c>
      <c r="O177" s="360">
        <f>SUM(O178:O179)</f>
        <v>57000</v>
      </c>
      <c r="P177" s="355">
        <f t="shared" si="472"/>
        <v>3000</v>
      </c>
      <c r="Q177" s="360">
        <f t="shared" ref="Q177:R177" si="614">SUM(Q178:Q179)</f>
        <v>0</v>
      </c>
      <c r="R177" s="360">
        <f t="shared" si="614"/>
        <v>3000</v>
      </c>
      <c r="S177" s="355">
        <f t="shared" si="473"/>
        <v>0</v>
      </c>
      <c r="T177" s="360">
        <f t="shared" ref="T177:U177" si="615">SUM(T178:T179)</f>
        <v>0</v>
      </c>
      <c r="U177" s="360">
        <f t="shared" si="615"/>
        <v>0</v>
      </c>
      <c r="V177" s="355">
        <f t="shared" si="474"/>
        <v>0</v>
      </c>
      <c r="W177" s="360">
        <f t="shared" ref="W177:X177" si="616">SUM(W178:W179)</f>
        <v>0</v>
      </c>
      <c r="X177" s="360">
        <f t="shared" si="616"/>
        <v>0</v>
      </c>
      <c r="Y177" s="355">
        <f t="shared" si="475"/>
        <v>102000</v>
      </c>
      <c r="Z177" s="360">
        <f t="shared" ref="Z177" si="617">SUM(Z178:Z179)</f>
        <v>0</v>
      </c>
      <c r="AA177" s="360">
        <f t="shared" ref="AA177" si="618">SUM(AA178:AA179)</f>
        <v>102000</v>
      </c>
      <c r="AB177" s="228">
        <f t="shared" si="476"/>
        <v>226000</v>
      </c>
      <c r="AC177" s="355">
        <f t="shared" si="477"/>
        <v>226000</v>
      </c>
      <c r="AD177" s="360">
        <f t="shared" ref="AD177:AE177" si="619">SUM(AD178:AD179)</f>
        <v>0</v>
      </c>
      <c r="AE177" s="360">
        <f t="shared" si="619"/>
        <v>226000</v>
      </c>
      <c r="AF177" s="228">
        <f t="shared" si="478"/>
        <v>0</v>
      </c>
      <c r="AG177" s="355">
        <f t="shared" si="479"/>
        <v>0</v>
      </c>
      <c r="AH177" s="360">
        <f t="shared" ref="AH177" si="620">SUM(AH178:AH179)</f>
        <v>0</v>
      </c>
      <c r="AI177" s="360">
        <f t="shared" ref="AI177" si="621">SUM(AI178:AI179)</f>
        <v>0</v>
      </c>
      <c r="AJ177" s="355">
        <f t="shared" si="480"/>
        <v>0</v>
      </c>
      <c r="AK177" s="360">
        <f t="shared" ref="AK177" si="622">SUM(AK178:AK179)</f>
        <v>0</v>
      </c>
      <c r="AL177" s="360">
        <f t="shared" ref="AL177" si="623">SUM(AL178:AL179)</f>
        <v>0</v>
      </c>
      <c r="AM177" s="355">
        <f t="shared" si="481"/>
        <v>0</v>
      </c>
      <c r="AN177" s="360">
        <f t="shared" ref="AN177:AO177" si="624">SUM(AN178:AN179)</f>
        <v>0</v>
      </c>
      <c r="AO177" s="360">
        <f t="shared" si="624"/>
        <v>0</v>
      </c>
      <c r="AP177" s="228">
        <f t="shared" si="440"/>
        <v>0</v>
      </c>
      <c r="AQ177" s="355">
        <f t="shared" si="482"/>
        <v>0</v>
      </c>
      <c r="AR177" s="360">
        <f t="shared" ref="AR177" si="625">SUM(AR178:AR179)</f>
        <v>0</v>
      </c>
      <c r="AS177" s="360">
        <f t="shared" ref="AS177" si="626">SUM(AS178:AS179)</f>
        <v>0</v>
      </c>
      <c r="AT177" s="228">
        <f t="shared" si="483"/>
        <v>0</v>
      </c>
      <c r="AU177" s="355">
        <f t="shared" si="484"/>
        <v>0</v>
      </c>
      <c r="AV177" s="360">
        <f t="shared" ref="AV177" si="627">SUM(AV178:AV179)</f>
        <v>0</v>
      </c>
      <c r="AW177" s="360">
        <f t="shared" ref="AW177" si="628">SUM(AW178:AW179)</f>
        <v>0</v>
      </c>
    </row>
    <row r="178" spans="1:49" ht="13.8" outlineLevel="3">
      <c r="A178" s="170"/>
      <c r="B178" s="25"/>
      <c r="F178" s="178" t="s">
        <v>705</v>
      </c>
      <c r="G178" s="43" t="s">
        <v>781</v>
      </c>
      <c r="H178" s="226">
        <f t="shared" si="431"/>
        <v>162000</v>
      </c>
      <c r="I178" s="353">
        <f t="shared" si="469"/>
        <v>0</v>
      </c>
      <c r="J178" s="229"/>
      <c r="K178" s="358"/>
      <c r="L178" s="228">
        <f t="shared" si="470"/>
        <v>162000</v>
      </c>
      <c r="M178" s="355">
        <f t="shared" si="471"/>
        <v>57000</v>
      </c>
      <c r="N178" s="229"/>
      <c r="O178" s="229">
        <v>57000</v>
      </c>
      <c r="P178" s="355">
        <f t="shared" si="472"/>
        <v>3000</v>
      </c>
      <c r="Q178" s="229"/>
      <c r="R178" s="229">
        <v>3000</v>
      </c>
      <c r="S178" s="355">
        <f t="shared" si="473"/>
        <v>0</v>
      </c>
      <c r="T178" s="229"/>
      <c r="U178" s="229">
        <v>0</v>
      </c>
      <c r="V178" s="355">
        <f t="shared" si="474"/>
        <v>0</v>
      </c>
      <c r="W178" s="229"/>
      <c r="X178" s="229">
        <v>0</v>
      </c>
      <c r="Y178" s="355">
        <f t="shared" si="475"/>
        <v>102000</v>
      </c>
      <c r="Z178" s="229"/>
      <c r="AA178" s="229">
        <v>102000</v>
      </c>
      <c r="AB178" s="228">
        <f t="shared" si="476"/>
        <v>0</v>
      </c>
      <c r="AC178" s="355">
        <f t="shared" si="477"/>
        <v>0</v>
      </c>
      <c r="AD178" s="229"/>
      <c r="AE178" s="229"/>
      <c r="AF178" s="228">
        <f t="shared" si="478"/>
        <v>0</v>
      </c>
      <c r="AG178" s="355">
        <f t="shared" si="479"/>
        <v>0</v>
      </c>
      <c r="AH178" s="229"/>
      <c r="AI178" s="229"/>
      <c r="AJ178" s="355">
        <f t="shared" si="480"/>
        <v>0</v>
      </c>
      <c r="AK178" s="229"/>
      <c r="AL178" s="229"/>
      <c r="AM178" s="355">
        <f t="shared" si="481"/>
        <v>0</v>
      </c>
      <c r="AN178" s="229"/>
      <c r="AO178" s="229"/>
      <c r="AP178" s="228">
        <f t="shared" si="440"/>
        <v>0</v>
      </c>
      <c r="AQ178" s="355">
        <f t="shared" si="482"/>
        <v>0</v>
      </c>
      <c r="AR178" s="229"/>
      <c r="AS178" s="229"/>
      <c r="AT178" s="228">
        <f t="shared" si="483"/>
        <v>0</v>
      </c>
      <c r="AU178" s="355">
        <f t="shared" si="484"/>
        <v>0</v>
      </c>
      <c r="AV178" s="229"/>
      <c r="AW178" s="229"/>
    </row>
    <row r="179" spans="1:49" ht="13.8" outlineLevel="3">
      <c r="A179" s="170"/>
      <c r="B179" s="25"/>
      <c r="F179" s="178" t="s">
        <v>706</v>
      </c>
      <c r="G179" s="43" t="s">
        <v>782</v>
      </c>
      <c r="H179" s="226">
        <f t="shared" si="431"/>
        <v>226000</v>
      </c>
      <c r="I179" s="353">
        <f t="shared" si="469"/>
        <v>0</v>
      </c>
      <c r="J179" s="229"/>
      <c r="K179" s="358"/>
      <c r="L179" s="228">
        <f t="shared" si="470"/>
        <v>0</v>
      </c>
      <c r="M179" s="355">
        <f t="shared" si="471"/>
        <v>0</v>
      </c>
      <c r="N179" s="229"/>
      <c r="O179" s="229"/>
      <c r="P179" s="355">
        <f t="shared" si="472"/>
        <v>0</v>
      </c>
      <c r="Q179" s="229"/>
      <c r="R179" s="229"/>
      <c r="S179" s="355">
        <f t="shared" si="473"/>
        <v>0</v>
      </c>
      <c r="T179" s="229"/>
      <c r="U179" s="229"/>
      <c r="V179" s="355">
        <f t="shared" si="474"/>
        <v>0</v>
      </c>
      <c r="W179" s="229"/>
      <c r="X179" s="229"/>
      <c r="Y179" s="355">
        <f t="shared" si="475"/>
        <v>0</v>
      </c>
      <c r="Z179" s="229"/>
      <c r="AA179" s="229"/>
      <c r="AB179" s="228">
        <f t="shared" si="476"/>
        <v>226000</v>
      </c>
      <c r="AC179" s="355">
        <f t="shared" si="477"/>
        <v>226000</v>
      </c>
      <c r="AD179" s="229"/>
      <c r="AE179" s="229">
        <v>226000</v>
      </c>
      <c r="AF179" s="228">
        <f t="shared" si="478"/>
        <v>0</v>
      </c>
      <c r="AG179" s="355">
        <f t="shared" si="479"/>
        <v>0</v>
      </c>
      <c r="AH179" s="229"/>
      <c r="AI179" s="229"/>
      <c r="AJ179" s="355">
        <f t="shared" si="480"/>
        <v>0</v>
      </c>
      <c r="AK179" s="229"/>
      <c r="AL179" s="229"/>
      <c r="AM179" s="355">
        <f t="shared" si="481"/>
        <v>0</v>
      </c>
      <c r="AN179" s="229"/>
      <c r="AO179" s="229"/>
      <c r="AP179" s="228">
        <f t="shared" si="440"/>
        <v>0</v>
      </c>
      <c r="AQ179" s="355">
        <f t="shared" si="482"/>
        <v>0</v>
      </c>
      <c r="AR179" s="229"/>
      <c r="AS179" s="229"/>
      <c r="AT179" s="228">
        <f t="shared" si="483"/>
        <v>0</v>
      </c>
      <c r="AU179" s="355">
        <f t="shared" si="484"/>
        <v>0</v>
      </c>
      <c r="AV179" s="229"/>
      <c r="AW179" s="229"/>
    </row>
    <row r="180" spans="1:49" ht="13.8" outlineLevel="1">
      <c r="A180" s="170"/>
      <c r="B180" s="25"/>
      <c r="D180" s="23" t="s">
        <v>453</v>
      </c>
      <c r="E180" s="82" t="s">
        <v>76</v>
      </c>
      <c r="F180" s="48"/>
      <c r="G180" s="172"/>
      <c r="H180" s="226">
        <f t="shared" si="431"/>
        <v>7069000</v>
      </c>
      <c r="I180" s="353">
        <f t="shared" si="469"/>
        <v>0</v>
      </c>
      <c r="J180" s="231">
        <f>SUM(J181,J185,J186,J187)</f>
        <v>0</v>
      </c>
      <c r="K180" s="231">
        <f>SUM(K181,K185,K186,K187)</f>
        <v>0</v>
      </c>
      <c r="L180" s="228">
        <f t="shared" si="470"/>
        <v>5034000</v>
      </c>
      <c r="M180" s="355">
        <f t="shared" si="471"/>
        <v>1086000</v>
      </c>
      <c r="N180" s="360">
        <f>SUM(N181,N185,N186,N187)</f>
        <v>0</v>
      </c>
      <c r="O180" s="360">
        <f>SUM(O181,O185,O186,O187)</f>
        <v>1086000</v>
      </c>
      <c r="P180" s="355">
        <f t="shared" si="472"/>
        <v>339000</v>
      </c>
      <c r="Q180" s="360">
        <f t="shared" ref="Q180:R180" si="629">SUM(Q181,Q185,Q186,Q187)</f>
        <v>0</v>
      </c>
      <c r="R180" s="360">
        <f t="shared" si="629"/>
        <v>339000</v>
      </c>
      <c r="S180" s="355">
        <f t="shared" si="473"/>
        <v>828000</v>
      </c>
      <c r="T180" s="360">
        <f t="shared" ref="T180:U180" si="630">SUM(T181,T185,T186,T187)</f>
        <v>0</v>
      </c>
      <c r="U180" s="360">
        <f t="shared" si="630"/>
        <v>828000</v>
      </c>
      <c r="V180" s="355">
        <f t="shared" si="474"/>
        <v>252000</v>
      </c>
      <c r="W180" s="360">
        <f t="shared" ref="W180:AA180" si="631">SUM(W181,W185,W186,W187)</f>
        <v>0</v>
      </c>
      <c r="X180" s="360">
        <f t="shared" si="631"/>
        <v>252000</v>
      </c>
      <c r="Y180" s="355">
        <f t="shared" si="475"/>
        <v>2529000</v>
      </c>
      <c r="Z180" s="360">
        <f t="shared" si="631"/>
        <v>0</v>
      </c>
      <c r="AA180" s="360">
        <f t="shared" si="631"/>
        <v>2529000</v>
      </c>
      <c r="AB180" s="228">
        <f t="shared" si="476"/>
        <v>2035000</v>
      </c>
      <c r="AC180" s="355">
        <f t="shared" si="477"/>
        <v>2035000</v>
      </c>
      <c r="AD180" s="360">
        <f t="shared" ref="AD180:AE180" si="632">SUM(AD181,AD185,AD186,AD187)</f>
        <v>0</v>
      </c>
      <c r="AE180" s="360">
        <f t="shared" si="632"/>
        <v>2035000</v>
      </c>
      <c r="AF180" s="228">
        <f t="shared" si="478"/>
        <v>0</v>
      </c>
      <c r="AG180" s="355">
        <f t="shared" si="479"/>
        <v>0</v>
      </c>
      <c r="AH180" s="360">
        <f t="shared" ref="AH180" si="633">SUM(AH181,AH185,AH186,AH187)</f>
        <v>0</v>
      </c>
      <c r="AI180" s="360">
        <f t="shared" ref="AI180" si="634">SUM(AI181,AI185,AI186,AI187)</f>
        <v>0</v>
      </c>
      <c r="AJ180" s="355">
        <f t="shared" si="480"/>
        <v>0</v>
      </c>
      <c r="AK180" s="360">
        <f t="shared" ref="AK180" si="635">SUM(AK181,AK185,AK186,AK187)</f>
        <v>0</v>
      </c>
      <c r="AL180" s="360">
        <f t="shared" ref="AL180" si="636">SUM(AL181,AL185,AL186,AL187)</f>
        <v>0</v>
      </c>
      <c r="AM180" s="355">
        <f t="shared" si="481"/>
        <v>0</v>
      </c>
      <c r="AN180" s="360">
        <f t="shared" ref="AN180:AO180" si="637">SUM(AN181,AN185,AN186,AN187)</f>
        <v>0</v>
      </c>
      <c r="AO180" s="360">
        <f t="shared" si="637"/>
        <v>0</v>
      </c>
      <c r="AP180" s="228">
        <f t="shared" si="440"/>
        <v>0</v>
      </c>
      <c r="AQ180" s="355">
        <f t="shared" si="482"/>
        <v>0</v>
      </c>
      <c r="AR180" s="360">
        <f t="shared" ref="AR180" si="638">SUM(AR181,AR185,AR186,AR187)</f>
        <v>0</v>
      </c>
      <c r="AS180" s="360">
        <f t="shared" ref="AS180" si="639">SUM(AS181,AS185,AS186,AS187)</f>
        <v>0</v>
      </c>
      <c r="AT180" s="228">
        <f t="shared" si="483"/>
        <v>0</v>
      </c>
      <c r="AU180" s="355">
        <f t="shared" si="484"/>
        <v>0</v>
      </c>
      <c r="AV180" s="360">
        <f t="shared" ref="AV180" si="640">SUM(AV181,AV185,AV186,AV187)</f>
        <v>0</v>
      </c>
      <c r="AW180" s="360">
        <f t="shared" ref="AW180" si="641">SUM(AW181,AW185,AW186,AW187)</f>
        <v>0</v>
      </c>
    </row>
    <row r="181" spans="1:49" ht="13.8" outlineLevel="3">
      <c r="A181" s="170"/>
      <c r="B181" s="25"/>
      <c r="F181" s="178" t="s">
        <v>454</v>
      </c>
      <c r="G181" s="43" t="s">
        <v>900</v>
      </c>
      <c r="H181" s="226">
        <f t="shared" si="431"/>
        <v>4965000</v>
      </c>
      <c r="I181" s="353">
        <f t="shared" si="469"/>
        <v>0</v>
      </c>
      <c r="J181" s="231">
        <f>SUM(J182:J184)</f>
        <v>0</v>
      </c>
      <c r="K181" s="231">
        <f>SUM(K182:K184)</f>
        <v>0</v>
      </c>
      <c r="L181" s="231">
        <f t="shared" si="470"/>
        <v>4965000</v>
      </c>
      <c r="M181" s="360">
        <f t="shared" si="471"/>
        <v>1071000</v>
      </c>
      <c r="N181" s="360">
        <f>SUM(N182:N184)</f>
        <v>0</v>
      </c>
      <c r="O181" s="360">
        <f>SUM(O182:O184)</f>
        <v>1071000</v>
      </c>
      <c r="P181" s="360">
        <f t="shared" si="472"/>
        <v>336000</v>
      </c>
      <c r="Q181" s="360">
        <f t="shared" ref="Q181:R181" si="642">SUM(Q182:Q184)</f>
        <v>0</v>
      </c>
      <c r="R181" s="360">
        <f t="shared" si="642"/>
        <v>336000</v>
      </c>
      <c r="S181" s="360">
        <f t="shared" si="473"/>
        <v>828000</v>
      </c>
      <c r="T181" s="360">
        <f t="shared" ref="T181:U181" si="643">SUM(T182:T184)</f>
        <v>0</v>
      </c>
      <c r="U181" s="360">
        <f t="shared" si="643"/>
        <v>828000</v>
      </c>
      <c r="V181" s="360">
        <f t="shared" si="474"/>
        <v>252000</v>
      </c>
      <c r="W181" s="360">
        <f t="shared" ref="W181:AA181" si="644">SUM(W182:W184)</f>
        <v>0</v>
      </c>
      <c r="X181" s="360">
        <f t="shared" si="644"/>
        <v>252000</v>
      </c>
      <c r="Y181" s="360">
        <f t="shared" si="475"/>
        <v>2478000</v>
      </c>
      <c r="Z181" s="360">
        <f t="shared" si="644"/>
        <v>0</v>
      </c>
      <c r="AA181" s="360">
        <f t="shared" si="644"/>
        <v>2478000</v>
      </c>
      <c r="AB181" s="228">
        <f t="shared" si="476"/>
        <v>0</v>
      </c>
      <c r="AC181" s="360">
        <f t="shared" si="477"/>
        <v>0</v>
      </c>
      <c r="AD181" s="360">
        <f t="shared" ref="AD181:AE181" si="645">SUM(AD182:AD184)</f>
        <v>0</v>
      </c>
      <c r="AE181" s="360">
        <f t="shared" si="645"/>
        <v>0</v>
      </c>
      <c r="AF181" s="228">
        <f t="shared" si="478"/>
        <v>0</v>
      </c>
      <c r="AG181" s="360">
        <f t="shared" si="479"/>
        <v>0</v>
      </c>
      <c r="AH181" s="360">
        <f t="shared" ref="AH181" si="646">SUM(AH182:AH184)</f>
        <v>0</v>
      </c>
      <c r="AI181" s="360">
        <f t="shared" ref="AI181" si="647">SUM(AI182:AI184)</f>
        <v>0</v>
      </c>
      <c r="AJ181" s="360">
        <f t="shared" si="480"/>
        <v>0</v>
      </c>
      <c r="AK181" s="360">
        <f t="shared" ref="AK181" si="648">SUM(AK182:AK184)</f>
        <v>0</v>
      </c>
      <c r="AL181" s="360">
        <f t="shared" ref="AL181" si="649">SUM(AL182:AL184)</f>
        <v>0</v>
      </c>
      <c r="AM181" s="360">
        <f t="shared" si="481"/>
        <v>0</v>
      </c>
      <c r="AN181" s="360">
        <f t="shared" ref="AN181:AO181" si="650">SUM(AN182:AN184)</f>
        <v>0</v>
      </c>
      <c r="AO181" s="360">
        <f t="shared" si="650"/>
        <v>0</v>
      </c>
      <c r="AP181" s="228">
        <f t="shared" si="440"/>
        <v>0</v>
      </c>
      <c r="AQ181" s="360">
        <f t="shared" si="482"/>
        <v>0</v>
      </c>
      <c r="AR181" s="360">
        <f t="shared" ref="AR181" si="651">SUM(AR182:AR184)</f>
        <v>0</v>
      </c>
      <c r="AS181" s="360">
        <f t="shared" ref="AS181" si="652">SUM(AS182:AS184)</f>
        <v>0</v>
      </c>
      <c r="AT181" s="228">
        <f t="shared" si="483"/>
        <v>0</v>
      </c>
      <c r="AU181" s="360">
        <f t="shared" si="484"/>
        <v>0</v>
      </c>
      <c r="AV181" s="360">
        <f t="shared" ref="AV181" si="653">SUM(AV182:AV184)</f>
        <v>0</v>
      </c>
      <c r="AW181" s="360">
        <f t="shared" ref="AW181" si="654">SUM(AW182:AW184)</f>
        <v>0</v>
      </c>
    </row>
    <row r="182" spans="1:49" ht="13.8" outlineLevel="4">
      <c r="A182" s="170"/>
      <c r="B182" s="25"/>
      <c r="F182" s="178" t="s">
        <v>705</v>
      </c>
      <c r="G182" s="43" t="s">
        <v>901</v>
      </c>
      <c r="H182" s="226">
        <f t="shared" si="431"/>
        <v>0</v>
      </c>
      <c r="I182" s="353">
        <f t="shared" si="469"/>
        <v>0</v>
      </c>
      <c r="J182" s="229"/>
      <c r="K182" s="358"/>
      <c r="L182" s="228">
        <f t="shared" si="470"/>
        <v>0</v>
      </c>
      <c r="M182" s="355">
        <f t="shared" si="471"/>
        <v>0</v>
      </c>
      <c r="N182" s="229"/>
      <c r="O182" s="229">
        <v>0</v>
      </c>
      <c r="P182" s="355">
        <f t="shared" si="472"/>
        <v>0</v>
      </c>
      <c r="Q182" s="229"/>
      <c r="R182" s="229"/>
      <c r="S182" s="355">
        <f t="shared" si="473"/>
        <v>0</v>
      </c>
      <c r="T182" s="229"/>
      <c r="U182" s="229"/>
      <c r="V182" s="355">
        <f t="shared" si="474"/>
        <v>0</v>
      </c>
      <c r="W182" s="229"/>
      <c r="X182" s="229"/>
      <c r="Y182" s="355">
        <f t="shared" si="475"/>
        <v>0</v>
      </c>
      <c r="Z182" s="229"/>
      <c r="AA182" s="229"/>
      <c r="AB182" s="228">
        <f t="shared" si="476"/>
        <v>0</v>
      </c>
      <c r="AC182" s="355">
        <f t="shared" si="477"/>
        <v>0</v>
      </c>
      <c r="AD182" s="229"/>
      <c r="AE182" s="229"/>
      <c r="AF182" s="228">
        <f t="shared" si="478"/>
        <v>0</v>
      </c>
      <c r="AG182" s="355">
        <f t="shared" si="479"/>
        <v>0</v>
      </c>
      <c r="AH182" s="229"/>
      <c r="AI182" s="229"/>
      <c r="AJ182" s="355">
        <f t="shared" si="480"/>
        <v>0</v>
      </c>
      <c r="AK182" s="229"/>
      <c r="AL182" s="229"/>
      <c r="AM182" s="355">
        <f t="shared" si="481"/>
        <v>0</v>
      </c>
      <c r="AN182" s="229"/>
      <c r="AO182" s="229"/>
      <c r="AP182" s="228">
        <f t="shared" si="440"/>
        <v>0</v>
      </c>
      <c r="AQ182" s="355">
        <f t="shared" si="482"/>
        <v>0</v>
      </c>
      <c r="AR182" s="229"/>
      <c r="AS182" s="229"/>
      <c r="AT182" s="228">
        <f t="shared" si="483"/>
        <v>0</v>
      </c>
      <c r="AU182" s="355">
        <f t="shared" si="484"/>
        <v>0</v>
      </c>
      <c r="AV182" s="229"/>
      <c r="AW182" s="229"/>
    </row>
    <row r="183" spans="1:49" ht="13.8" outlineLevel="4">
      <c r="A183" s="170"/>
      <c r="B183" s="25"/>
      <c r="F183" s="178" t="s">
        <v>706</v>
      </c>
      <c r="G183" s="43" t="s">
        <v>902</v>
      </c>
      <c r="H183" s="226">
        <f t="shared" si="431"/>
        <v>0</v>
      </c>
      <c r="I183" s="353">
        <f t="shared" si="469"/>
        <v>0</v>
      </c>
      <c r="J183" s="229"/>
      <c r="K183" s="358"/>
      <c r="L183" s="228">
        <f t="shared" si="470"/>
        <v>0</v>
      </c>
      <c r="M183" s="355">
        <f t="shared" si="471"/>
        <v>0</v>
      </c>
      <c r="N183" s="229"/>
      <c r="O183" s="229"/>
      <c r="P183" s="355">
        <f t="shared" si="472"/>
        <v>0</v>
      </c>
      <c r="Q183" s="229"/>
      <c r="R183" s="229"/>
      <c r="S183" s="355">
        <f t="shared" si="473"/>
        <v>0</v>
      </c>
      <c r="T183" s="229"/>
      <c r="U183" s="229"/>
      <c r="V183" s="355">
        <f t="shared" si="474"/>
        <v>0</v>
      </c>
      <c r="W183" s="229"/>
      <c r="X183" s="229"/>
      <c r="Y183" s="355">
        <f t="shared" si="475"/>
        <v>0</v>
      </c>
      <c r="Z183" s="229"/>
      <c r="AA183" s="229"/>
      <c r="AB183" s="228">
        <f t="shared" si="476"/>
        <v>0</v>
      </c>
      <c r="AC183" s="355">
        <f t="shared" si="477"/>
        <v>0</v>
      </c>
      <c r="AD183" s="229"/>
      <c r="AE183" s="229"/>
      <c r="AF183" s="228">
        <f t="shared" si="478"/>
        <v>0</v>
      </c>
      <c r="AG183" s="355">
        <f t="shared" si="479"/>
        <v>0</v>
      </c>
      <c r="AH183" s="229"/>
      <c r="AI183" s="229"/>
      <c r="AJ183" s="355">
        <f t="shared" si="480"/>
        <v>0</v>
      </c>
      <c r="AK183" s="229"/>
      <c r="AL183" s="229"/>
      <c r="AM183" s="355">
        <f t="shared" si="481"/>
        <v>0</v>
      </c>
      <c r="AN183" s="229"/>
      <c r="AO183" s="229"/>
      <c r="AP183" s="228">
        <f t="shared" si="440"/>
        <v>0</v>
      </c>
      <c r="AQ183" s="355">
        <f t="shared" si="482"/>
        <v>0</v>
      </c>
      <c r="AR183" s="229"/>
      <c r="AS183" s="229"/>
      <c r="AT183" s="228">
        <f t="shared" si="483"/>
        <v>0</v>
      </c>
      <c r="AU183" s="355">
        <f t="shared" si="484"/>
        <v>0</v>
      </c>
      <c r="AV183" s="229"/>
      <c r="AW183" s="229"/>
    </row>
    <row r="184" spans="1:49" ht="13.8" outlineLevel="4">
      <c r="A184" s="170"/>
      <c r="B184" s="25"/>
      <c r="F184" s="178" t="s">
        <v>703</v>
      </c>
      <c r="G184" s="43" t="s">
        <v>908</v>
      </c>
      <c r="H184" s="226">
        <f t="shared" si="431"/>
        <v>4965000</v>
      </c>
      <c r="I184" s="353">
        <f t="shared" si="469"/>
        <v>0</v>
      </c>
      <c r="J184" s="229"/>
      <c r="K184" s="358"/>
      <c r="L184" s="228">
        <f t="shared" si="470"/>
        <v>4965000</v>
      </c>
      <c r="M184" s="355">
        <f t="shared" si="471"/>
        <v>1071000</v>
      </c>
      <c r="N184" s="229"/>
      <c r="O184" s="229">
        <v>1071000</v>
      </c>
      <c r="P184" s="355">
        <f t="shared" si="472"/>
        <v>336000</v>
      </c>
      <c r="Q184" s="229"/>
      <c r="R184" s="229">
        <v>336000</v>
      </c>
      <c r="S184" s="355">
        <f t="shared" si="473"/>
        <v>828000</v>
      </c>
      <c r="T184" s="229"/>
      <c r="U184" s="229">
        <v>828000</v>
      </c>
      <c r="V184" s="355">
        <f t="shared" si="474"/>
        <v>252000</v>
      </c>
      <c r="W184" s="229"/>
      <c r="X184" s="229">
        <v>252000</v>
      </c>
      <c r="Y184" s="355">
        <f t="shared" si="475"/>
        <v>2478000</v>
      </c>
      <c r="Z184" s="229"/>
      <c r="AA184" s="229">
        <v>2478000</v>
      </c>
      <c r="AB184" s="228">
        <f t="shared" si="476"/>
        <v>0</v>
      </c>
      <c r="AC184" s="355">
        <f t="shared" si="477"/>
        <v>0</v>
      </c>
      <c r="AD184" s="229"/>
      <c r="AE184" s="229"/>
      <c r="AF184" s="228">
        <f t="shared" si="478"/>
        <v>0</v>
      </c>
      <c r="AG184" s="355">
        <f t="shared" si="479"/>
        <v>0</v>
      </c>
      <c r="AH184" s="229"/>
      <c r="AI184" s="229"/>
      <c r="AJ184" s="355">
        <f t="shared" si="480"/>
        <v>0</v>
      </c>
      <c r="AK184" s="229"/>
      <c r="AL184" s="229"/>
      <c r="AM184" s="355">
        <f t="shared" si="481"/>
        <v>0</v>
      </c>
      <c r="AN184" s="229"/>
      <c r="AO184" s="229"/>
      <c r="AP184" s="228">
        <f t="shared" si="440"/>
        <v>0</v>
      </c>
      <c r="AQ184" s="355">
        <f t="shared" si="482"/>
        <v>0</v>
      </c>
      <c r="AR184" s="229"/>
      <c r="AS184" s="229"/>
      <c r="AT184" s="228">
        <f t="shared" si="483"/>
        <v>0</v>
      </c>
      <c r="AU184" s="355">
        <f t="shared" si="484"/>
        <v>0</v>
      </c>
      <c r="AV184" s="229"/>
      <c r="AW184" s="229"/>
    </row>
    <row r="185" spans="1:49" ht="13.8" outlineLevel="2">
      <c r="A185" s="170"/>
      <c r="B185" s="25"/>
      <c r="F185" s="27" t="s">
        <v>455</v>
      </c>
      <c r="G185" s="47" t="s">
        <v>458</v>
      </c>
      <c r="H185" s="226">
        <f t="shared" si="431"/>
        <v>69000</v>
      </c>
      <c r="I185" s="353">
        <f t="shared" si="469"/>
        <v>0</v>
      </c>
      <c r="J185" s="229">
        <v>0</v>
      </c>
      <c r="K185" s="229"/>
      <c r="L185" s="228">
        <f t="shared" si="470"/>
        <v>69000</v>
      </c>
      <c r="M185" s="355">
        <f t="shared" si="471"/>
        <v>15000</v>
      </c>
      <c r="N185" s="229"/>
      <c r="O185" s="229">
        <v>15000</v>
      </c>
      <c r="P185" s="355">
        <f t="shared" si="472"/>
        <v>3000</v>
      </c>
      <c r="Q185" s="229"/>
      <c r="R185" s="229">
        <v>3000</v>
      </c>
      <c r="S185" s="355">
        <f t="shared" si="473"/>
        <v>0</v>
      </c>
      <c r="T185" s="229"/>
      <c r="U185" s="229">
        <v>0</v>
      </c>
      <c r="V185" s="355">
        <f t="shared" si="474"/>
        <v>0</v>
      </c>
      <c r="W185" s="229"/>
      <c r="X185" s="229"/>
      <c r="Y185" s="355">
        <f t="shared" si="475"/>
        <v>51000</v>
      </c>
      <c r="Z185" s="229"/>
      <c r="AA185" s="229">
        <v>51000</v>
      </c>
      <c r="AB185" s="228">
        <f t="shared" si="476"/>
        <v>0</v>
      </c>
      <c r="AC185" s="355">
        <f t="shared" si="477"/>
        <v>0</v>
      </c>
      <c r="AD185" s="229"/>
      <c r="AE185" s="229"/>
      <c r="AF185" s="228">
        <f t="shared" si="478"/>
        <v>0</v>
      </c>
      <c r="AG185" s="355">
        <f t="shared" si="479"/>
        <v>0</v>
      </c>
      <c r="AH185" s="229"/>
      <c r="AI185" s="229"/>
      <c r="AJ185" s="355">
        <f t="shared" si="480"/>
        <v>0</v>
      </c>
      <c r="AK185" s="229"/>
      <c r="AL185" s="229"/>
      <c r="AM185" s="355">
        <f t="shared" si="481"/>
        <v>0</v>
      </c>
      <c r="AN185" s="229"/>
      <c r="AO185" s="229"/>
      <c r="AP185" s="228">
        <f t="shared" si="440"/>
        <v>0</v>
      </c>
      <c r="AQ185" s="355">
        <f t="shared" si="482"/>
        <v>0</v>
      </c>
      <c r="AR185" s="229"/>
      <c r="AS185" s="229"/>
      <c r="AT185" s="228">
        <f t="shared" si="483"/>
        <v>0</v>
      </c>
      <c r="AU185" s="355">
        <f t="shared" si="484"/>
        <v>0</v>
      </c>
      <c r="AV185" s="229"/>
      <c r="AW185" s="229"/>
    </row>
    <row r="186" spans="1:49" ht="13.8" outlineLevel="2">
      <c r="A186" s="170"/>
      <c r="B186" s="25"/>
      <c r="F186" s="27" t="s">
        <v>456</v>
      </c>
      <c r="G186" s="47" t="s">
        <v>459</v>
      </c>
      <c r="H186" s="226">
        <f t="shared" si="431"/>
        <v>2035000</v>
      </c>
      <c r="I186" s="353">
        <f t="shared" si="469"/>
        <v>0</v>
      </c>
      <c r="J186" s="229"/>
      <c r="K186" s="229"/>
      <c r="L186" s="228">
        <f t="shared" si="470"/>
        <v>0</v>
      </c>
      <c r="M186" s="355">
        <f t="shared" si="471"/>
        <v>0</v>
      </c>
      <c r="N186" s="229"/>
      <c r="O186" s="229"/>
      <c r="P186" s="355">
        <f t="shared" si="472"/>
        <v>0</v>
      </c>
      <c r="Q186" s="229"/>
      <c r="R186" s="229"/>
      <c r="S186" s="355">
        <f t="shared" si="473"/>
        <v>0</v>
      </c>
      <c r="T186" s="229"/>
      <c r="U186" s="229"/>
      <c r="V186" s="355">
        <f t="shared" si="474"/>
        <v>0</v>
      </c>
      <c r="W186" s="229"/>
      <c r="X186" s="229"/>
      <c r="Y186" s="355">
        <f t="shared" si="475"/>
        <v>0</v>
      </c>
      <c r="Z186" s="229"/>
      <c r="AA186" s="229"/>
      <c r="AB186" s="228">
        <f t="shared" si="476"/>
        <v>2035000</v>
      </c>
      <c r="AC186" s="355">
        <f t="shared" si="477"/>
        <v>2035000</v>
      </c>
      <c r="AD186" s="229"/>
      <c r="AE186" s="229">
        <v>2035000</v>
      </c>
      <c r="AF186" s="228">
        <f t="shared" si="478"/>
        <v>0</v>
      </c>
      <c r="AG186" s="355">
        <f t="shared" si="479"/>
        <v>0</v>
      </c>
      <c r="AH186" s="229"/>
      <c r="AI186" s="229"/>
      <c r="AJ186" s="355">
        <f t="shared" si="480"/>
        <v>0</v>
      </c>
      <c r="AK186" s="229"/>
      <c r="AL186" s="229"/>
      <c r="AM186" s="355">
        <f t="shared" si="481"/>
        <v>0</v>
      </c>
      <c r="AN186" s="229"/>
      <c r="AO186" s="229"/>
      <c r="AP186" s="228">
        <f t="shared" si="440"/>
        <v>0</v>
      </c>
      <c r="AQ186" s="355">
        <f t="shared" si="482"/>
        <v>0</v>
      </c>
      <c r="AR186" s="229"/>
      <c r="AS186" s="229"/>
      <c r="AT186" s="228">
        <f t="shared" si="483"/>
        <v>0</v>
      </c>
      <c r="AU186" s="355">
        <f t="shared" si="484"/>
        <v>0</v>
      </c>
      <c r="AV186" s="229"/>
      <c r="AW186" s="229"/>
    </row>
    <row r="187" spans="1:49" ht="13.8" outlineLevel="2">
      <c r="A187" s="170"/>
      <c r="B187" s="23"/>
      <c r="C187" s="179"/>
      <c r="D187" s="23"/>
      <c r="F187" s="27" t="s">
        <v>457</v>
      </c>
      <c r="G187" s="47" t="s">
        <v>460</v>
      </c>
      <c r="H187" s="226">
        <f t="shared" si="431"/>
        <v>0</v>
      </c>
      <c r="I187" s="353">
        <f t="shared" si="469"/>
        <v>0</v>
      </c>
      <c r="J187" s="231">
        <f>SUM(J188)</f>
        <v>0</v>
      </c>
      <c r="K187" s="231">
        <f>SUM(K188)</f>
        <v>0</v>
      </c>
      <c r="L187" s="228">
        <f t="shared" si="470"/>
        <v>0</v>
      </c>
      <c r="M187" s="355">
        <f t="shared" si="471"/>
        <v>0</v>
      </c>
      <c r="N187" s="360">
        <f>SUM(N188)</f>
        <v>0</v>
      </c>
      <c r="O187" s="360">
        <f>SUM(O188)</f>
        <v>0</v>
      </c>
      <c r="P187" s="355">
        <f t="shared" si="472"/>
        <v>0</v>
      </c>
      <c r="Q187" s="360">
        <f t="shared" ref="Q187:R187" si="655">SUM(Q188)</f>
        <v>0</v>
      </c>
      <c r="R187" s="360">
        <f t="shared" si="655"/>
        <v>0</v>
      </c>
      <c r="S187" s="355">
        <f t="shared" si="473"/>
        <v>0</v>
      </c>
      <c r="T187" s="360">
        <f t="shared" ref="T187:U187" si="656">SUM(T188)</f>
        <v>0</v>
      </c>
      <c r="U187" s="360">
        <f t="shared" si="656"/>
        <v>0</v>
      </c>
      <c r="V187" s="355">
        <f t="shared" si="474"/>
        <v>0</v>
      </c>
      <c r="W187" s="360">
        <f t="shared" ref="W187:X187" si="657">SUM(W188)</f>
        <v>0</v>
      </c>
      <c r="X187" s="360">
        <f t="shared" si="657"/>
        <v>0</v>
      </c>
      <c r="Y187" s="355">
        <f t="shared" si="475"/>
        <v>0</v>
      </c>
      <c r="Z187" s="360">
        <f t="shared" ref="Z187" si="658">SUM(Z188)</f>
        <v>0</v>
      </c>
      <c r="AA187" s="360">
        <f t="shared" ref="AA187" si="659">SUM(AA188)</f>
        <v>0</v>
      </c>
      <c r="AB187" s="228">
        <f t="shared" si="476"/>
        <v>0</v>
      </c>
      <c r="AC187" s="355">
        <f t="shared" si="477"/>
        <v>0</v>
      </c>
      <c r="AD187" s="360">
        <f t="shared" ref="AD187:AE187" si="660">SUM(AD188)</f>
        <v>0</v>
      </c>
      <c r="AE187" s="360">
        <f t="shared" si="660"/>
        <v>0</v>
      </c>
      <c r="AF187" s="228">
        <f t="shared" si="478"/>
        <v>0</v>
      </c>
      <c r="AG187" s="355">
        <f t="shared" si="479"/>
        <v>0</v>
      </c>
      <c r="AH187" s="360">
        <f t="shared" ref="AH187" si="661">SUM(AH188)</f>
        <v>0</v>
      </c>
      <c r="AI187" s="360">
        <f t="shared" ref="AI187" si="662">SUM(AI188)</f>
        <v>0</v>
      </c>
      <c r="AJ187" s="355">
        <f t="shared" si="480"/>
        <v>0</v>
      </c>
      <c r="AK187" s="360">
        <f t="shared" ref="AK187:AL187" si="663">SUM(AK188)</f>
        <v>0</v>
      </c>
      <c r="AL187" s="360">
        <f t="shared" si="663"/>
        <v>0</v>
      </c>
      <c r="AM187" s="355">
        <f t="shared" si="481"/>
        <v>0</v>
      </c>
      <c r="AN187" s="360">
        <f t="shared" ref="AN187:AO187" si="664">SUM(AN188)</f>
        <v>0</v>
      </c>
      <c r="AO187" s="360">
        <f t="shared" si="664"/>
        <v>0</v>
      </c>
      <c r="AP187" s="228">
        <f t="shared" si="440"/>
        <v>0</v>
      </c>
      <c r="AQ187" s="355">
        <f t="shared" si="482"/>
        <v>0</v>
      </c>
      <c r="AR187" s="360">
        <f t="shared" ref="AR187" si="665">SUM(AR188)</f>
        <v>0</v>
      </c>
      <c r="AS187" s="360">
        <f t="shared" ref="AS187" si="666">SUM(AS188)</f>
        <v>0</v>
      </c>
      <c r="AT187" s="228">
        <f t="shared" si="483"/>
        <v>0</v>
      </c>
      <c r="AU187" s="355">
        <f t="shared" si="484"/>
        <v>0</v>
      </c>
      <c r="AV187" s="360">
        <f t="shared" ref="AV187" si="667">SUM(AV188)</f>
        <v>0</v>
      </c>
      <c r="AW187" s="360">
        <f t="shared" ref="AW187" si="668">SUM(AW188)</f>
        <v>0</v>
      </c>
    </row>
    <row r="188" spans="1:49" ht="13.8" outlineLevel="3">
      <c r="A188" s="170"/>
      <c r="B188" s="25"/>
      <c r="D188" s="24"/>
      <c r="E188" s="171"/>
      <c r="F188" s="178" t="s">
        <v>705</v>
      </c>
      <c r="G188" s="43" t="s">
        <v>783</v>
      </c>
      <c r="H188" s="226">
        <f t="shared" si="431"/>
        <v>0</v>
      </c>
      <c r="I188" s="353">
        <f t="shared" si="469"/>
        <v>0</v>
      </c>
      <c r="J188" s="229"/>
      <c r="K188" s="229"/>
      <c r="L188" s="228">
        <f t="shared" si="470"/>
        <v>0</v>
      </c>
      <c r="M188" s="355">
        <f t="shared" si="471"/>
        <v>0</v>
      </c>
      <c r="N188" s="229"/>
      <c r="O188" s="229"/>
      <c r="P188" s="355">
        <f t="shared" si="472"/>
        <v>0</v>
      </c>
      <c r="Q188" s="229"/>
      <c r="R188" s="229"/>
      <c r="S188" s="355">
        <f t="shared" si="473"/>
        <v>0</v>
      </c>
      <c r="T188" s="229"/>
      <c r="U188" s="229"/>
      <c r="V188" s="355">
        <f t="shared" si="474"/>
        <v>0</v>
      </c>
      <c r="W188" s="229"/>
      <c r="X188" s="229"/>
      <c r="Y188" s="355">
        <f t="shared" si="475"/>
        <v>0</v>
      </c>
      <c r="Z188" s="229"/>
      <c r="AA188" s="229"/>
      <c r="AB188" s="228">
        <f t="shared" si="476"/>
        <v>0</v>
      </c>
      <c r="AC188" s="355">
        <f t="shared" si="477"/>
        <v>0</v>
      </c>
      <c r="AD188" s="229"/>
      <c r="AE188" s="229"/>
      <c r="AF188" s="228">
        <f t="shared" si="478"/>
        <v>0</v>
      </c>
      <c r="AG188" s="355">
        <f t="shared" si="479"/>
        <v>0</v>
      </c>
      <c r="AH188" s="229"/>
      <c r="AI188" s="229"/>
      <c r="AJ188" s="355">
        <f t="shared" si="480"/>
        <v>0</v>
      </c>
      <c r="AK188" s="229"/>
      <c r="AL188" s="229"/>
      <c r="AM188" s="355">
        <f t="shared" si="481"/>
        <v>0</v>
      </c>
      <c r="AN188" s="229"/>
      <c r="AO188" s="229"/>
      <c r="AP188" s="228">
        <f t="shared" si="440"/>
        <v>0</v>
      </c>
      <c r="AQ188" s="355">
        <f t="shared" si="482"/>
        <v>0</v>
      </c>
      <c r="AR188" s="229"/>
      <c r="AS188" s="229"/>
      <c r="AT188" s="228">
        <f t="shared" si="483"/>
        <v>0</v>
      </c>
      <c r="AU188" s="355">
        <f t="shared" si="484"/>
        <v>0</v>
      </c>
      <c r="AV188" s="229"/>
      <c r="AW188" s="229"/>
    </row>
    <row r="189" spans="1:49" s="169" customFormat="1" ht="13.8">
      <c r="A189" s="164"/>
      <c r="B189" s="23" t="s">
        <v>461</v>
      </c>
      <c r="C189" s="15" t="s">
        <v>339</v>
      </c>
      <c r="D189" s="16"/>
      <c r="E189" s="175"/>
      <c r="F189" s="176"/>
      <c r="G189" s="175"/>
      <c r="H189" s="226">
        <f t="shared" si="431"/>
        <v>19732000</v>
      </c>
      <c r="I189" s="353">
        <f t="shared" si="469"/>
        <v>0</v>
      </c>
      <c r="J189" s="230">
        <f>SUM(J190,J194)</f>
        <v>0</v>
      </c>
      <c r="K189" s="230">
        <f>SUM(K190,K194)</f>
        <v>0</v>
      </c>
      <c r="L189" s="228">
        <f t="shared" si="470"/>
        <v>0</v>
      </c>
      <c r="M189" s="355">
        <f t="shared" si="471"/>
        <v>0</v>
      </c>
      <c r="N189" s="357">
        <f>SUM(N190,N194)</f>
        <v>0</v>
      </c>
      <c r="O189" s="357">
        <f>SUM(O190,O194)</f>
        <v>0</v>
      </c>
      <c r="P189" s="355">
        <f t="shared" si="472"/>
        <v>0</v>
      </c>
      <c r="Q189" s="357">
        <f t="shared" ref="Q189:R189" si="669">SUM(Q190,Q194)</f>
        <v>0</v>
      </c>
      <c r="R189" s="357">
        <f t="shared" si="669"/>
        <v>0</v>
      </c>
      <c r="S189" s="355">
        <f t="shared" si="473"/>
        <v>0</v>
      </c>
      <c r="T189" s="357">
        <f t="shared" ref="T189:U189" si="670">SUM(T190,T194)</f>
        <v>0</v>
      </c>
      <c r="U189" s="357">
        <f t="shared" si="670"/>
        <v>0</v>
      </c>
      <c r="V189" s="355">
        <f t="shared" si="474"/>
        <v>0</v>
      </c>
      <c r="W189" s="357">
        <f t="shared" ref="W189:X189" si="671">SUM(W190,W194)</f>
        <v>0</v>
      </c>
      <c r="X189" s="357">
        <f t="shared" si="671"/>
        <v>0</v>
      </c>
      <c r="Y189" s="355">
        <f t="shared" si="475"/>
        <v>0</v>
      </c>
      <c r="Z189" s="357">
        <f t="shared" ref="Z189" si="672">SUM(Z190,Z194)</f>
        <v>0</v>
      </c>
      <c r="AA189" s="357">
        <f t="shared" ref="AA189" si="673">SUM(AA190,AA194)</f>
        <v>0</v>
      </c>
      <c r="AB189" s="228">
        <f t="shared" si="476"/>
        <v>0</v>
      </c>
      <c r="AC189" s="355">
        <f t="shared" si="477"/>
        <v>0</v>
      </c>
      <c r="AD189" s="357">
        <f t="shared" ref="AD189:AE189" si="674">SUM(AD190,AD194)</f>
        <v>0</v>
      </c>
      <c r="AE189" s="357">
        <f t="shared" si="674"/>
        <v>0</v>
      </c>
      <c r="AF189" s="228">
        <f t="shared" si="478"/>
        <v>0</v>
      </c>
      <c r="AG189" s="355">
        <f t="shared" si="479"/>
        <v>0</v>
      </c>
      <c r="AH189" s="357">
        <f t="shared" ref="AH189" si="675">SUM(AH190,AH194)</f>
        <v>0</v>
      </c>
      <c r="AI189" s="357">
        <f t="shared" ref="AI189" si="676">SUM(AI190,AI194)</f>
        <v>0</v>
      </c>
      <c r="AJ189" s="355">
        <f t="shared" si="480"/>
        <v>0</v>
      </c>
      <c r="AK189" s="357">
        <f t="shared" ref="AK189:AL189" si="677">SUM(AK190,AK194)</f>
        <v>0</v>
      </c>
      <c r="AL189" s="357">
        <f t="shared" si="677"/>
        <v>0</v>
      </c>
      <c r="AM189" s="355">
        <f t="shared" si="481"/>
        <v>0</v>
      </c>
      <c r="AN189" s="357">
        <f t="shared" ref="AN189:AO189" si="678">SUM(AN190,AN194)</f>
        <v>0</v>
      </c>
      <c r="AO189" s="357">
        <f t="shared" si="678"/>
        <v>0</v>
      </c>
      <c r="AP189" s="228">
        <f t="shared" si="440"/>
        <v>0</v>
      </c>
      <c r="AQ189" s="355">
        <f t="shared" si="482"/>
        <v>0</v>
      </c>
      <c r="AR189" s="357">
        <f t="shared" ref="AR189" si="679">SUM(AR190,AR194)</f>
        <v>0</v>
      </c>
      <c r="AS189" s="357">
        <f t="shared" ref="AS189" si="680">SUM(AS190,AS194)</f>
        <v>0</v>
      </c>
      <c r="AT189" s="228">
        <f t="shared" si="483"/>
        <v>19732000</v>
      </c>
      <c r="AU189" s="355">
        <f t="shared" si="484"/>
        <v>19732000</v>
      </c>
      <c r="AV189" s="357">
        <f t="shared" ref="AV189" si="681">SUM(AV190,AV194)</f>
        <v>0</v>
      </c>
      <c r="AW189" s="357">
        <f t="shared" ref="AW189" si="682">SUM(AW190,AW194)</f>
        <v>19732000</v>
      </c>
    </row>
    <row r="190" spans="1:49" ht="13.8" outlineLevel="1">
      <c r="A190" s="170"/>
      <c r="B190" s="24"/>
      <c r="C190" s="171"/>
      <c r="D190" s="27" t="s">
        <v>463</v>
      </c>
      <c r="E190" s="47" t="s">
        <v>462</v>
      </c>
      <c r="F190" s="48"/>
      <c r="G190" s="172"/>
      <c r="H190" s="226">
        <f t="shared" si="431"/>
        <v>18516000</v>
      </c>
      <c r="I190" s="353">
        <f t="shared" si="469"/>
        <v>0</v>
      </c>
      <c r="J190" s="231">
        <f>SUM(J191:J193)</f>
        <v>0</v>
      </c>
      <c r="K190" s="231">
        <f>SUM(K191:K193)</f>
        <v>0</v>
      </c>
      <c r="L190" s="228">
        <f t="shared" si="470"/>
        <v>0</v>
      </c>
      <c r="M190" s="355">
        <f t="shared" si="471"/>
        <v>0</v>
      </c>
      <c r="N190" s="360">
        <f>SUM(N191:N193)</f>
        <v>0</v>
      </c>
      <c r="O190" s="360">
        <f>SUM(O191:O193)</f>
        <v>0</v>
      </c>
      <c r="P190" s="355">
        <f t="shared" si="472"/>
        <v>0</v>
      </c>
      <c r="Q190" s="360">
        <f t="shared" ref="Q190:R190" si="683">SUM(Q191:Q193)</f>
        <v>0</v>
      </c>
      <c r="R190" s="360">
        <f t="shared" si="683"/>
        <v>0</v>
      </c>
      <c r="S190" s="355">
        <f t="shared" si="473"/>
        <v>0</v>
      </c>
      <c r="T190" s="360">
        <f t="shared" ref="T190:U190" si="684">SUM(T191:T193)</f>
        <v>0</v>
      </c>
      <c r="U190" s="360">
        <f t="shared" si="684"/>
        <v>0</v>
      </c>
      <c r="V190" s="355">
        <f t="shared" si="474"/>
        <v>0</v>
      </c>
      <c r="W190" s="360">
        <f t="shared" ref="W190:X190" si="685">SUM(W191:W193)</f>
        <v>0</v>
      </c>
      <c r="X190" s="360">
        <f t="shared" si="685"/>
        <v>0</v>
      </c>
      <c r="Y190" s="355">
        <f t="shared" si="475"/>
        <v>0</v>
      </c>
      <c r="Z190" s="360">
        <f t="shared" ref="Z190" si="686">SUM(Z191:Z193)</f>
        <v>0</v>
      </c>
      <c r="AA190" s="360">
        <f t="shared" ref="AA190" si="687">SUM(AA191:AA193)</f>
        <v>0</v>
      </c>
      <c r="AB190" s="228">
        <f t="shared" si="476"/>
        <v>0</v>
      </c>
      <c r="AC190" s="355">
        <f t="shared" si="477"/>
        <v>0</v>
      </c>
      <c r="AD190" s="360">
        <f t="shared" ref="AD190:AE190" si="688">SUM(AD191:AD193)</f>
        <v>0</v>
      </c>
      <c r="AE190" s="360">
        <f t="shared" si="688"/>
        <v>0</v>
      </c>
      <c r="AF190" s="228">
        <f t="shared" si="478"/>
        <v>0</v>
      </c>
      <c r="AG190" s="355">
        <f t="shared" si="479"/>
        <v>0</v>
      </c>
      <c r="AH190" s="360">
        <f t="shared" ref="AH190" si="689">SUM(AH191:AH193)</f>
        <v>0</v>
      </c>
      <c r="AI190" s="360">
        <f t="shared" ref="AI190" si="690">SUM(AI191:AI193)</f>
        <v>0</v>
      </c>
      <c r="AJ190" s="355">
        <f t="shared" si="480"/>
        <v>0</v>
      </c>
      <c r="AK190" s="360">
        <f t="shared" ref="AK190:AL190" si="691">SUM(AK191:AK193)</f>
        <v>0</v>
      </c>
      <c r="AL190" s="360">
        <f t="shared" si="691"/>
        <v>0</v>
      </c>
      <c r="AM190" s="355">
        <f t="shared" si="481"/>
        <v>0</v>
      </c>
      <c r="AN190" s="360">
        <f t="shared" ref="AN190:AO190" si="692">SUM(AN191:AN193)</f>
        <v>0</v>
      </c>
      <c r="AO190" s="360">
        <f t="shared" si="692"/>
        <v>0</v>
      </c>
      <c r="AP190" s="228">
        <f t="shared" si="440"/>
        <v>0</v>
      </c>
      <c r="AQ190" s="355">
        <f t="shared" si="482"/>
        <v>0</v>
      </c>
      <c r="AR190" s="360">
        <f t="shared" ref="AR190" si="693">SUM(AR191:AR193)</f>
        <v>0</v>
      </c>
      <c r="AS190" s="360">
        <f t="shared" ref="AS190" si="694">SUM(AS191:AS193)</f>
        <v>0</v>
      </c>
      <c r="AT190" s="228">
        <f t="shared" si="483"/>
        <v>18516000</v>
      </c>
      <c r="AU190" s="355">
        <f t="shared" si="484"/>
        <v>18516000</v>
      </c>
      <c r="AV190" s="360">
        <f t="shared" ref="AV190" si="695">SUM(AV191:AV193)</f>
        <v>0</v>
      </c>
      <c r="AW190" s="360">
        <f t="shared" ref="AW190" si="696">SUM(AW191:AW193)</f>
        <v>18516000</v>
      </c>
    </row>
    <row r="191" spans="1:49" ht="13.8" outlineLevel="3">
      <c r="A191" s="170"/>
      <c r="B191" s="25"/>
      <c r="D191" s="24"/>
      <c r="E191" s="171"/>
      <c r="F191" s="178" t="s">
        <v>705</v>
      </c>
      <c r="G191" s="43" t="s">
        <v>784</v>
      </c>
      <c r="H191" s="226">
        <f t="shared" si="431"/>
        <v>18516000</v>
      </c>
      <c r="I191" s="353">
        <f t="shared" si="469"/>
        <v>0</v>
      </c>
      <c r="J191" s="229"/>
      <c r="K191" s="229"/>
      <c r="L191" s="228">
        <f t="shared" si="470"/>
        <v>0</v>
      </c>
      <c r="M191" s="355">
        <f t="shared" si="471"/>
        <v>0</v>
      </c>
      <c r="N191" s="229"/>
      <c r="O191" s="229"/>
      <c r="P191" s="355">
        <f t="shared" si="472"/>
        <v>0</v>
      </c>
      <c r="Q191" s="229"/>
      <c r="R191" s="229"/>
      <c r="S191" s="355">
        <f t="shared" si="473"/>
        <v>0</v>
      </c>
      <c r="T191" s="229"/>
      <c r="U191" s="229"/>
      <c r="V191" s="355">
        <f t="shared" si="474"/>
        <v>0</v>
      </c>
      <c r="W191" s="229"/>
      <c r="X191" s="229"/>
      <c r="Y191" s="355">
        <f t="shared" si="475"/>
        <v>0</v>
      </c>
      <c r="Z191" s="229"/>
      <c r="AA191" s="229"/>
      <c r="AB191" s="228">
        <f t="shared" si="476"/>
        <v>0</v>
      </c>
      <c r="AC191" s="355">
        <f t="shared" si="477"/>
        <v>0</v>
      </c>
      <c r="AD191" s="229"/>
      <c r="AE191" s="229"/>
      <c r="AF191" s="228">
        <f t="shared" si="478"/>
        <v>0</v>
      </c>
      <c r="AG191" s="355">
        <f t="shared" si="479"/>
        <v>0</v>
      </c>
      <c r="AH191" s="229"/>
      <c r="AI191" s="229"/>
      <c r="AJ191" s="355">
        <f t="shared" si="480"/>
        <v>0</v>
      </c>
      <c r="AK191" s="229"/>
      <c r="AL191" s="229"/>
      <c r="AM191" s="355">
        <f t="shared" si="481"/>
        <v>0</v>
      </c>
      <c r="AN191" s="229"/>
      <c r="AO191" s="229"/>
      <c r="AP191" s="228">
        <f t="shared" si="440"/>
        <v>0</v>
      </c>
      <c r="AQ191" s="355">
        <f t="shared" si="482"/>
        <v>0</v>
      </c>
      <c r="AR191" s="229"/>
      <c r="AS191" s="229"/>
      <c r="AT191" s="228">
        <f t="shared" si="483"/>
        <v>18516000</v>
      </c>
      <c r="AU191" s="355">
        <f t="shared" si="484"/>
        <v>18516000</v>
      </c>
      <c r="AV191" s="229"/>
      <c r="AW191" s="229">
        <v>18516000</v>
      </c>
    </row>
    <row r="192" spans="1:49" ht="13.8" outlineLevel="3">
      <c r="A192" s="170"/>
      <c r="B192" s="25"/>
      <c r="D192" s="24"/>
      <c r="E192" s="171"/>
      <c r="F192" s="178" t="s">
        <v>706</v>
      </c>
      <c r="G192" s="43" t="s">
        <v>785</v>
      </c>
      <c r="H192" s="226">
        <f t="shared" si="431"/>
        <v>0</v>
      </c>
      <c r="I192" s="353">
        <f t="shared" si="469"/>
        <v>0</v>
      </c>
      <c r="J192" s="229"/>
      <c r="K192" s="229"/>
      <c r="L192" s="228">
        <f t="shared" si="470"/>
        <v>0</v>
      </c>
      <c r="M192" s="355">
        <f t="shared" si="471"/>
        <v>0</v>
      </c>
      <c r="N192" s="229"/>
      <c r="O192" s="229"/>
      <c r="P192" s="355">
        <f t="shared" si="472"/>
        <v>0</v>
      </c>
      <c r="Q192" s="229"/>
      <c r="R192" s="229"/>
      <c r="S192" s="355">
        <f t="shared" si="473"/>
        <v>0</v>
      </c>
      <c r="T192" s="229"/>
      <c r="U192" s="229"/>
      <c r="V192" s="355">
        <f t="shared" si="474"/>
        <v>0</v>
      </c>
      <c r="W192" s="229"/>
      <c r="X192" s="229"/>
      <c r="Y192" s="355">
        <f t="shared" si="475"/>
        <v>0</v>
      </c>
      <c r="Z192" s="229"/>
      <c r="AA192" s="229"/>
      <c r="AB192" s="228">
        <f t="shared" si="476"/>
        <v>0</v>
      </c>
      <c r="AC192" s="355">
        <f t="shared" si="477"/>
        <v>0</v>
      </c>
      <c r="AD192" s="229"/>
      <c r="AE192" s="229"/>
      <c r="AF192" s="228">
        <f t="shared" si="478"/>
        <v>0</v>
      </c>
      <c r="AG192" s="355">
        <f t="shared" si="479"/>
        <v>0</v>
      </c>
      <c r="AH192" s="229"/>
      <c r="AI192" s="229"/>
      <c r="AJ192" s="355">
        <f t="shared" si="480"/>
        <v>0</v>
      </c>
      <c r="AK192" s="229"/>
      <c r="AL192" s="229"/>
      <c r="AM192" s="355">
        <f t="shared" si="481"/>
        <v>0</v>
      </c>
      <c r="AN192" s="229"/>
      <c r="AO192" s="229"/>
      <c r="AP192" s="228">
        <f t="shared" si="440"/>
        <v>0</v>
      </c>
      <c r="AQ192" s="355">
        <f t="shared" si="482"/>
        <v>0</v>
      </c>
      <c r="AR192" s="229"/>
      <c r="AS192" s="229"/>
      <c r="AT192" s="228">
        <f t="shared" si="483"/>
        <v>0</v>
      </c>
      <c r="AU192" s="355">
        <f t="shared" si="484"/>
        <v>0</v>
      </c>
      <c r="AV192" s="229"/>
      <c r="AW192" s="229"/>
    </row>
    <row r="193" spans="1:49" ht="13.8" outlineLevel="3">
      <c r="A193" s="170"/>
      <c r="B193" s="25"/>
      <c r="D193" s="24"/>
      <c r="E193" s="171"/>
      <c r="F193" s="178" t="s">
        <v>703</v>
      </c>
      <c r="G193" s="43" t="s">
        <v>786</v>
      </c>
      <c r="H193" s="226">
        <f t="shared" si="431"/>
        <v>0</v>
      </c>
      <c r="I193" s="353">
        <f t="shared" si="469"/>
        <v>0</v>
      </c>
      <c r="J193" s="229"/>
      <c r="K193" s="229"/>
      <c r="L193" s="228">
        <f t="shared" si="470"/>
        <v>0</v>
      </c>
      <c r="M193" s="355">
        <f t="shared" si="471"/>
        <v>0</v>
      </c>
      <c r="N193" s="229"/>
      <c r="O193" s="229"/>
      <c r="P193" s="355">
        <f t="shared" si="472"/>
        <v>0</v>
      </c>
      <c r="Q193" s="229"/>
      <c r="R193" s="229"/>
      <c r="S193" s="355">
        <f t="shared" si="473"/>
        <v>0</v>
      </c>
      <c r="T193" s="229"/>
      <c r="U193" s="229"/>
      <c r="V193" s="355">
        <f t="shared" si="474"/>
        <v>0</v>
      </c>
      <c r="W193" s="229"/>
      <c r="X193" s="229"/>
      <c r="Y193" s="355">
        <f t="shared" si="475"/>
        <v>0</v>
      </c>
      <c r="Z193" s="229"/>
      <c r="AA193" s="229"/>
      <c r="AB193" s="228">
        <f t="shared" si="476"/>
        <v>0</v>
      </c>
      <c r="AC193" s="355">
        <f t="shared" si="477"/>
        <v>0</v>
      </c>
      <c r="AD193" s="229"/>
      <c r="AE193" s="229"/>
      <c r="AF193" s="228">
        <f t="shared" si="478"/>
        <v>0</v>
      </c>
      <c r="AG193" s="355">
        <f t="shared" si="479"/>
        <v>0</v>
      </c>
      <c r="AH193" s="229"/>
      <c r="AI193" s="229"/>
      <c r="AJ193" s="355">
        <f t="shared" si="480"/>
        <v>0</v>
      </c>
      <c r="AK193" s="229"/>
      <c r="AL193" s="229"/>
      <c r="AM193" s="355">
        <f t="shared" si="481"/>
        <v>0</v>
      </c>
      <c r="AN193" s="229"/>
      <c r="AO193" s="229"/>
      <c r="AP193" s="228">
        <f t="shared" si="440"/>
        <v>0</v>
      </c>
      <c r="AQ193" s="355">
        <f t="shared" si="482"/>
        <v>0</v>
      </c>
      <c r="AR193" s="229"/>
      <c r="AS193" s="229"/>
      <c r="AT193" s="228">
        <f t="shared" si="483"/>
        <v>0</v>
      </c>
      <c r="AU193" s="355">
        <f t="shared" si="484"/>
        <v>0</v>
      </c>
      <c r="AV193" s="229"/>
      <c r="AW193" s="229"/>
    </row>
    <row r="194" spans="1:49" ht="13.8" outlineLevel="1">
      <c r="A194" s="170"/>
      <c r="B194" s="25"/>
      <c r="D194" s="27" t="s">
        <v>464</v>
      </c>
      <c r="E194" s="47" t="s">
        <v>340</v>
      </c>
      <c r="F194" s="48"/>
      <c r="G194" s="172"/>
      <c r="H194" s="226">
        <f t="shared" si="431"/>
        <v>1216000</v>
      </c>
      <c r="I194" s="353">
        <f t="shared" si="469"/>
        <v>0</v>
      </c>
      <c r="J194" s="231">
        <f>SUM(J195,J197)</f>
        <v>0</v>
      </c>
      <c r="K194" s="231">
        <f>SUM(K195,K197)</f>
        <v>0</v>
      </c>
      <c r="L194" s="228">
        <f t="shared" si="470"/>
        <v>0</v>
      </c>
      <c r="M194" s="355">
        <f t="shared" si="471"/>
        <v>0</v>
      </c>
      <c r="N194" s="360">
        <f>SUM(N195,N197)</f>
        <v>0</v>
      </c>
      <c r="O194" s="360">
        <f>SUM(O195,O197)</f>
        <v>0</v>
      </c>
      <c r="P194" s="355">
        <f t="shared" si="472"/>
        <v>0</v>
      </c>
      <c r="Q194" s="360">
        <f t="shared" ref="Q194:R194" si="697">SUM(Q195,Q197)</f>
        <v>0</v>
      </c>
      <c r="R194" s="360">
        <f t="shared" si="697"/>
        <v>0</v>
      </c>
      <c r="S194" s="355">
        <f t="shared" si="473"/>
        <v>0</v>
      </c>
      <c r="T194" s="360">
        <f t="shared" ref="T194:U194" si="698">SUM(T195,T197)</f>
        <v>0</v>
      </c>
      <c r="U194" s="360">
        <f t="shared" si="698"/>
        <v>0</v>
      </c>
      <c r="V194" s="355">
        <f t="shared" si="474"/>
        <v>0</v>
      </c>
      <c r="W194" s="360">
        <f t="shared" ref="W194:X194" si="699">SUM(W195,W197)</f>
        <v>0</v>
      </c>
      <c r="X194" s="360">
        <f t="shared" si="699"/>
        <v>0</v>
      </c>
      <c r="Y194" s="355">
        <f t="shared" si="475"/>
        <v>0</v>
      </c>
      <c r="Z194" s="360">
        <f t="shared" ref="Z194" si="700">SUM(Z195,Z197)</f>
        <v>0</v>
      </c>
      <c r="AA194" s="360">
        <f t="shared" ref="AA194" si="701">SUM(AA195,AA197)</f>
        <v>0</v>
      </c>
      <c r="AB194" s="228">
        <f t="shared" si="476"/>
        <v>0</v>
      </c>
      <c r="AC194" s="355">
        <f t="shared" si="477"/>
        <v>0</v>
      </c>
      <c r="AD194" s="360">
        <f t="shared" ref="AD194:AE194" si="702">SUM(AD195,AD197)</f>
        <v>0</v>
      </c>
      <c r="AE194" s="360">
        <f t="shared" si="702"/>
        <v>0</v>
      </c>
      <c r="AF194" s="228">
        <f t="shared" si="478"/>
        <v>0</v>
      </c>
      <c r="AG194" s="355">
        <f t="shared" si="479"/>
        <v>0</v>
      </c>
      <c r="AH194" s="360">
        <f t="shared" ref="AH194" si="703">SUM(AH195,AH197)</f>
        <v>0</v>
      </c>
      <c r="AI194" s="360">
        <f t="shared" ref="AI194" si="704">SUM(AI195,AI197)</f>
        <v>0</v>
      </c>
      <c r="AJ194" s="355">
        <f t="shared" si="480"/>
        <v>0</v>
      </c>
      <c r="AK194" s="360">
        <f t="shared" ref="AK194:AL194" si="705">SUM(AK195,AK197)</f>
        <v>0</v>
      </c>
      <c r="AL194" s="360">
        <f t="shared" si="705"/>
        <v>0</v>
      </c>
      <c r="AM194" s="355">
        <f t="shared" si="481"/>
        <v>0</v>
      </c>
      <c r="AN194" s="360">
        <f t="shared" ref="AN194:AO194" si="706">SUM(AN195,AN197)</f>
        <v>0</v>
      </c>
      <c r="AO194" s="360">
        <f t="shared" si="706"/>
        <v>0</v>
      </c>
      <c r="AP194" s="228">
        <f t="shared" si="440"/>
        <v>0</v>
      </c>
      <c r="AQ194" s="355">
        <f t="shared" si="482"/>
        <v>0</v>
      </c>
      <c r="AR194" s="360">
        <f t="shared" ref="AR194" si="707">SUM(AR195,AR197)</f>
        <v>0</v>
      </c>
      <c r="AS194" s="360">
        <f t="shared" ref="AS194" si="708">SUM(AS195,AS197)</f>
        <v>0</v>
      </c>
      <c r="AT194" s="228">
        <f t="shared" si="483"/>
        <v>1216000</v>
      </c>
      <c r="AU194" s="355">
        <f t="shared" si="484"/>
        <v>1216000</v>
      </c>
      <c r="AV194" s="360">
        <f t="shared" ref="AV194:AW194" si="709">SUM(AV195,AV197)</f>
        <v>0</v>
      </c>
      <c r="AW194" s="360">
        <f t="shared" si="709"/>
        <v>1216000</v>
      </c>
    </row>
    <row r="195" spans="1:49" ht="13.8" outlineLevel="2">
      <c r="A195" s="170"/>
      <c r="B195" s="25"/>
      <c r="D195" s="24"/>
      <c r="E195" s="171"/>
      <c r="F195" s="27" t="s">
        <v>465</v>
      </c>
      <c r="G195" s="47" t="s">
        <v>341</v>
      </c>
      <c r="H195" s="226">
        <f t="shared" si="431"/>
        <v>600000</v>
      </c>
      <c r="I195" s="353">
        <f t="shared" si="469"/>
        <v>0</v>
      </c>
      <c r="J195" s="231">
        <f>SUM(J196)</f>
        <v>0</v>
      </c>
      <c r="K195" s="231">
        <f>SUM(K196)</f>
        <v>0</v>
      </c>
      <c r="L195" s="228">
        <f t="shared" si="470"/>
        <v>0</v>
      </c>
      <c r="M195" s="355">
        <f t="shared" si="471"/>
        <v>0</v>
      </c>
      <c r="N195" s="360">
        <f>SUM(N196)</f>
        <v>0</v>
      </c>
      <c r="O195" s="360">
        <f>SUM(O196)</f>
        <v>0</v>
      </c>
      <c r="P195" s="355">
        <f t="shared" si="472"/>
        <v>0</v>
      </c>
      <c r="Q195" s="360">
        <f t="shared" ref="Q195:R195" si="710">SUM(Q196)</f>
        <v>0</v>
      </c>
      <c r="R195" s="360">
        <f t="shared" si="710"/>
        <v>0</v>
      </c>
      <c r="S195" s="355">
        <f t="shared" si="473"/>
        <v>0</v>
      </c>
      <c r="T195" s="360">
        <f t="shared" ref="T195:U195" si="711">SUM(T196)</f>
        <v>0</v>
      </c>
      <c r="U195" s="360">
        <f t="shared" si="711"/>
        <v>0</v>
      </c>
      <c r="V195" s="355">
        <f t="shared" si="474"/>
        <v>0</v>
      </c>
      <c r="W195" s="360">
        <f t="shared" ref="W195:X195" si="712">SUM(W196)</f>
        <v>0</v>
      </c>
      <c r="X195" s="360">
        <f t="shared" si="712"/>
        <v>0</v>
      </c>
      <c r="Y195" s="355">
        <f t="shared" si="475"/>
        <v>0</v>
      </c>
      <c r="Z195" s="360">
        <f t="shared" ref="Z195" si="713">SUM(Z196)</f>
        <v>0</v>
      </c>
      <c r="AA195" s="360">
        <f t="shared" ref="AA195" si="714">SUM(AA196)</f>
        <v>0</v>
      </c>
      <c r="AB195" s="228">
        <f t="shared" si="476"/>
        <v>0</v>
      </c>
      <c r="AC195" s="355">
        <f t="shared" si="477"/>
        <v>0</v>
      </c>
      <c r="AD195" s="360">
        <f t="shared" ref="AD195:AE195" si="715">SUM(AD196)</f>
        <v>0</v>
      </c>
      <c r="AE195" s="360">
        <f t="shared" si="715"/>
        <v>0</v>
      </c>
      <c r="AF195" s="228">
        <f t="shared" si="478"/>
        <v>0</v>
      </c>
      <c r="AG195" s="355">
        <f t="shared" si="479"/>
        <v>0</v>
      </c>
      <c r="AH195" s="360">
        <f t="shared" ref="AH195" si="716">SUM(AH196)</f>
        <v>0</v>
      </c>
      <c r="AI195" s="360">
        <f t="shared" ref="AI195" si="717">SUM(AI196)</f>
        <v>0</v>
      </c>
      <c r="AJ195" s="355">
        <f t="shared" si="480"/>
        <v>0</v>
      </c>
      <c r="AK195" s="360">
        <f t="shared" ref="AK195:AL195" si="718">SUM(AK196)</f>
        <v>0</v>
      </c>
      <c r="AL195" s="360">
        <f t="shared" si="718"/>
        <v>0</v>
      </c>
      <c r="AM195" s="355">
        <f t="shared" si="481"/>
        <v>0</v>
      </c>
      <c r="AN195" s="360">
        <f t="shared" ref="AN195:AO195" si="719">SUM(AN196)</f>
        <v>0</v>
      </c>
      <c r="AO195" s="360">
        <f t="shared" si="719"/>
        <v>0</v>
      </c>
      <c r="AP195" s="228">
        <f t="shared" si="440"/>
        <v>0</v>
      </c>
      <c r="AQ195" s="355">
        <f t="shared" si="482"/>
        <v>0</v>
      </c>
      <c r="AR195" s="360">
        <f t="shared" ref="AR195" si="720">SUM(AR196)</f>
        <v>0</v>
      </c>
      <c r="AS195" s="360">
        <f t="shared" ref="AS195" si="721">SUM(AS196)</f>
        <v>0</v>
      </c>
      <c r="AT195" s="228">
        <f t="shared" si="483"/>
        <v>600000</v>
      </c>
      <c r="AU195" s="355">
        <f t="shared" si="484"/>
        <v>600000</v>
      </c>
      <c r="AV195" s="360">
        <f t="shared" ref="AV195:AW195" si="722">SUM(AV196)</f>
        <v>0</v>
      </c>
      <c r="AW195" s="360">
        <f t="shared" si="722"/>
        <v>600000</v>
      </c>
    </row>
    <row r="196" spans="1:49" ht="13.8" outlineLevel="3">
      <c r="A196" s="170"/>
      <c r="B196" s="25"/>
      <c r="D196" s="24"/>
      <c r="E196" s="171"/>
      <c r="F196" s="178" t="s">
        <v>705</v>
      </c>
      <c r="G196" s="43" t="s">
        <v>787</v>
      </c>
      <c r="H196" s="226">
        <f t="shared" si="431"/>
        <v>600000</v>
      </c>
      <c r="I196" s="353">
        <f t="shared" si="469"/>
        <v>0</v>
      </c>
      <c r="J196" s="229"/>
      <c r="K196" s="229"/>
      <c r="L196" s="228">
        <f t="shared" si="470"/>
        <v>0</v>
      </c>
      <c r="M196" s="355">
        <f t="shared" si="471"/>
        <v>0</v>
      </c>
      <c r="N196" s="229"/>
      <c r="O196" s="229"/>
      <c r="P196" s="355">
        <f t="shared" si="472"/>
        <v>0</v>
      </c>
      <c r="Q196" s="229"/>
      <c r="R196" s="229"/>
      <c r="S196" s="355">
        <f t="shared" si="473"/>
        <v>0</v>
      </c>
      <c r="T196" s="229"/>
      <c r="U196" s="229"/>
      <c r="V196" s="355">
        <f t="shared" si="474"/>
        <v>0</v>
      </c>
      <c r="W196" s="229"/>
      <c r="X196" s="229"/>
      <c r="Y196" s="355">
        <f t="shared" si="475"/>
        <v>0</v>
      </c>
      <c r="Z196" s="229"/>
      <c r="AA196" s="229"/>
      <c r="AB196" s="228">
        <f t="shared" si="476"/>
        <v>0</v>
      </c>
      <c r="AC196" s="355">
        <f t="shared" si="477"/>
        <v>0</v>
      </c>
      <c r="AD196" s="229"/>
      <c r="AE196" s="229"/>
      <c r="AF196" s="228">
        <f t="shared" si="478"/>
        <v>0</v>
      </c>
      <c r="AG196" s="355">
        <f t="shared" si="479"/>
        <v>0</v>
      </c>
      <c r="AH196" s="229"/>
      <c r="AI196" s="229"/>
      <c r="AJ196" s="355">
        <f t="shared" si="480"/>
        <v>0</v>
      </c>
      <c r="AK196" s="229"/>
      <c r="AL196" s="229"/>
      <c r="AM196" s="355">
        <f t="shared" si="481"/>
        <v>0</v>
      </c>
      <c r="AN196" s="229"/>
      <c r="AO196" s="229"/>
      <c r="AP196" s="228">
        <f t="shared" si="440"/>
        <v>0</v>
      </c>
      <c r="AQ196" s="355">
        <f t="shared" si="482"/>
        <v>0</v>
      </c>
      <c r="AR196" s="229"/>
      <c r="AS196" s="229"/>
      <c r="AT196" s="228">
        <f t="shared" si="483"/>
        <v>600000</v>
      </c>
      <c r="AU196" s="355">
        <f t="shared" si="484"/>
        <v>600000</v>
      </c>
      <c r="AV196" s="229"/>
      <c r="AW196" s="229">
        <v>600000</v>
      </c>
    </row>
    <row r="197" spans="1:49" ht="13.8" outlineLevel="2">
      <c r="A197" s="170"/>
      <c r="B197" s="23"/>
      <c r="C197" s="179"/>
      <c r="F197" s="27" t="s">
        <v>466</v>
      </c>
      <c r="G197" s="47" t="s">
        <v>342</v>
      </c>
      <c r="H197" s="226">
        <f t="shared" si="431"/>
        <v>616000</v>
      </c>
      <c r="I197" s="353">
        <f t="shared" si="469"/>
        <v>0</v>
      </c>
      <c r="J197" s="231">
        <f>SUM(J198:J201)</f>
        <v>0</v>
      </c>
      <c r="K197" s="231">
        <f>SUM(K198:K201)</f>
        <v>0</v>
      </c>
      <c r="L197" s="228">
        <f t="shared" si="470"/>
        <v>0</v>
      </c>
      <c r="M197" s="355">
        <f t="shared" si="471"/>
        <v>0</v>
      </c>
      <c r="N197" s="360">
        <f>SUM(N198:N201)</f>
        <v>0</v>
      </c>
      <c r="O197" s="360">
        <f>SUM(O198:O201)</f>
        <v>0</v>
      </c>
      <c r="P197" s="355">
        <f t="shared" si="472"/>
        <v>0</v>
      </c>
      <c r="Q197" s="360">
        <f t="shared" ref="Q197:R197" si="723">SUM(Q198:Q201)</f>
        <v>0</v>
      </c>
      <c r="R197" s="360">
        <f t="shared" si="723"/>
        <v>0</v>
      </c>
      <c r="S197" s="355">
        <f t="shared" si="473"/>
        <v>0</v>
      </c>
      <c r="T197" s="360">
        <f t="shared" ref="T197:U197" si="724">SUM(T198:T201)</f>
        <v>0</v>
      </c>
      <c r="U197" s="360">
        <f t="shared" si="724"/>
        <v>0</v>
      </c>
      <c r="V197" s="355">
        <f t="shared" si="474"/>
        <v>0</v>
      </c>
      <c r="W197" s="360">
        <f t="shared" ref="W197:X197" si="725">SUM(W198:W201)</f>
        <v>0</v>
      </c>
      <c r="X197" s="360">
        <f t="shared" si="725"/>
        <v>0</v>
      </c>
      <c r="Y197" s="355">
        <f t="shared" si="475"/>
        <v>0</v>
      </c>
      <c r="Z197" s="360">
        <f t="shared" ref="Z197" si="726">SUM(Z198:Z201)</f>
        <v>0</v>
      </c>
      <c r="AA197" s="360">
        <f t="shared" ref="AA197" si="727">SUM(AA198:AA201)</f>
        <v>0</v>
      </c>
      <c r="AB197" s="228">
        <f t="shared" si="476"/>
        <v>0</v>
      </c>
      <c r="AC197" s="355">
        <f t="shared" si="477"/>
        <v>0</v>
      </c>
      <c r="AD197" s="360">
        <f t="shared" ref="AD197:AE197" si="728">SUM(AD198:AD201)</f>
        <v>0</v>
      </c>
      <c r="AE197" s="360">
        <f t="shared" si="728"/>
        <v>0</v>
      </c>
      <c r="AF197" s="228">
        <f t="shared" si="478"/>
        <v>0</v>
      </c>
      <c r="AG197" s="355">
        <f t="shared" si="479"/>
        <v>0</v>
      </c>
      <c r="AH197" s="360">
        <f t="shared" ref="AH197" si="729">SUM(AH198:AH201)</f>
        <v>0</v>
      </c>
      <c r="AI197" s="360">
        <f t="shared" ref="AI197" si="730">SUM(AI198:AI201)</f>
        <v>0</v>
      </c>
      <c r="AJ197" s="355">
        <f t="shared" si="480"/>
        <v>0</v>
      </c>
      <c r="AK197" s="360">
        <f t="shared" ref="AK197:AL197" si="731">SUM(AK198:AK201)</f>
        <v>0</v>
      </c>
      <c r="AL197" s="360">
        <f t="shared" si="731"/>
        <v>0</v>
      </c>
      <c r="AM197" s="355">
        <f t="shared" si="481"/>
        <v>0</v>
      </c>
      <c r="AN197" s="360">
        <f t="shared" ref="AN197:AO197" si="732">SUM(AN198:AN201)</f>
        <v>0</v>
      </c>
      <c r="AO197" s="360">
        <f t="shared" si="732"/>
        <v>0</v>
      </c>
      <c r="AP197" s="228">
        <f t="shared" si="440"/>
        <v>0</v>
      </c>
      <c r="AQ197" s="355">
        <f t="shared" si="482"/>
        <v>0</v>
      </c>
      <c r="AR197" s="360">
        <f t="shared" ref="AR197" si="733">SUM(AR198:AR201)</f>
        <v>0</v>
      </c>
      <c r="AS197" s="360">
        <f t="shared" ref="AS197" si="734">SUM(AS198:AS201)</f>
        <v>0</v>
      </c>
      <c r="AT197" s="228">
        <f t="shared" si="483"/>
        <v>616000</v>
      </c>
      <c r="AU197" s="355">
        <f t="shared" si="484"/>
        <v>616000</v>
      </c>
      <c r="AV197" s="360">
        <f t="shared" ref="AV197:AW197" si="735">SUM(AV198:AV201)</f>
        <v>0</v>
      </c>
      <c r="AW197" s="360">
        <f t="shared" si="735"/>
        <v>616000</v>
      </c>
    </row>
    <row r="198" spans="1:49" ht="13.8" outlineLevel="3">
      <c r="A198" s="170"/>
      <c r="B198" s="25"/>
      <c r="D198" s="24"/>
      <c r="E198" s="171"/>
      <c r="F198" s="178" t="s">
        <v>705</v>
      </c>
      <c r="G198" s="43" t="s">
        <v>788</v>
      </c>
      <c r="H198" s="226">
        <f t="shared" si="431"/>
        <v>528000</v>
      </c>
      <c r="I198" s="353">
        <f t="shared" si="469"/>
        <v>0</v>
      </c>
      <c r="J198" s="229"/>
      <c r="K198" s="229"/>
      <c r="L198" s="228">
        <f t="shared" si="470"/>
        <v>0</v>
      </c>
      <c r="M198" s="355">
        <f t="shared" si="471"/>
        <v>0</v>
      </c>
      <c r="N198" s="229"/>
      <c r="O198" s="229"/>
      <c r="P198" s="355">
        <f t="shared" si="472"/>
        <v>0</v>
      </c>
      <c r="Q198" s="229"/>
      <c r="R198" s="229"/>
      <c r="S198" s="355">
        <f t="shared" si="473"/>
        <v>0</v>
      </c>
      <c r="T198" s="229"/>
      <c r="U198" s="229"/>
      <c r="V198" s="355">
        <f t="shared" si="474"/>
        <v>0</v>
      </c>
      <c r="W198" s="229"/>
      <c r="X198" s="229"/>
      <c r="Y198" s="355">
        <f t="shared" si="475"/>
        <v>0</v>
      </c>
      <c r="Z198" s="229"/>
      <c r="AA198" s="229"/>
      <c r="AB198" s="228">
        <f t="shared" si="476"/>
        <v>0</v>
      </c>
      <c r="AC198" s="355">
        <f t="shared" si="477"/>
        <v>0</v>
      </c>
      <c r="AD198" s="229"/>
      <c r="AE198" s="229"/>
      <c r="AF198" s="228">
        <f t="shared" si="478"/>
        <v>0</v>
      </c>
      <c r="AG198" s="355">
        <f t="shared" si="479"/>
        <v>0</v>
      </c>
      <c r="AH198" s="229"/>
      <c r="AI198" s="229"/>
      <c r="AJ198" s="355">
        <f t="shared" si="480"/>
        <v>0</v>
      </c>
      <c r="AK198" s="229"/>
      <c r="AL198" s="229"/>
      <c r="AM198" s="355">
        <f t="shared" si="481"/>
        <v>0</v>
      </c>
      <c r="AN198" s="229"/>
      <c r="AO198" s="229"/>
      <c r="AP198" s="228">
        <f t="shared" si="440"/>
        <v>0</v>
      </c>
      <c r="AQ198" s="355">
        <f t="shared" si="482"/>
        <v>0</v>
      </c>
      <c r="AR198" s="229"/>
      <c r="AS198" s="229"/>
      <c r="AT198" s="228">
        <f t="shared" si="483"/>
        <v>528000</v>
      </c>
      <c r="AU198" s="355">
        <f t="shared" si="484"/>
        <v>528000</v>
      </c>
      <c r="AV198" s="229"/>
      <c r="AW198" s="229">
        <v>528000</v>
      </c>
    </row>
    <row r="199" spans="1:49" ht="13.8" outlineLevel="3">
      <c r="A199" s="170"/>
      <c r="B199" s="25"/>
      <c r="D199" s="24"/>
      <c r="E199" s="171"/>
      <c r="F199" s="178" t="s">
        <v>706</v>
      </c>
      <c r="G199" s="43" t="s">
        <v>756</v>
      </c>
      <c r="H199" s="226">
        <f t="shared" si="431"/>
        <v>0</v>
      </c>
      <c r="I199" s="353">
        <f t="shared" si="469"/>
        <v>0</v>
      </c>
      <c r="J199" s="229"/>
      <c r="K199" s="229"/>
      <c r="L199" s="228">
        <f t="shared" si="470"/>
        <v>0</v>
      </c>
      <c r="M199" s="355">
        <f t="shared" si="471"/>
        <v>0</v>
      </c>
      <c r="N199" s="229"/>
      <c r="O199" s="229"/>
      <c r="P199" s="355">
        <f t="shared" si="472"/>
        <v>0</v>
      </c>
      <c r="Q199" s="229"/>
      <c r="R199" s="229"/>
      <c r="S199" s="355">
        <f t="shared" si="473"/>
        <v>0</v>
      </c>
      <c r="T199" s="229"/>
      <c r="U199" s="229"/>
      <c r="V199" s="355">
        <f t="shared" si="474"/>
        <v>0</v>
      </c>
      <c r="W199" s="229"/>
      <c r="X199" s="229"/>
      <c r="Y199" s="355">
        <f t="shared" si="475"/>
        <v>0</v>
      </c>
      <c r="Z199" s="229"/>
      <c r="AA199" s="229"/>
      <c r="AB199" s="228">
        <f t="shared" si="476"/>
        <v>0</v>
      </c>
      <c r="AC199" s="355">
        <f t="shared" si="477"/>
        <v>0</v>
      </c>
      <c r="AD199" s="229"/>
      <c r="AE199" s="229"/>
      <c r="AF199" s="228">
        <f t="shared" si="478"/>
        <v>0</v>
      </c>
      <c r="AG199" s="355">
        <f t="shared" si="479"/>
        <v>0</v>
      </c>
      <c r="AH199" s="229"/>
      <c r="AI199" s="229"/>
      <c r="AJ199" s="355">
        <f t="shared" si="480"/>
        <v>0</v>
      </c>
      <c r="AK199" s="229"/>
      <c r="AL199" s="229"/>
      <c r="AM199" s="355">
        <f t="shared" si="481"/>
        <v>0</v>
      </c>
      <c r="AN199" s="229"/>
      <c r="AO199" s="229"/>
      <c r="AP199" s="228">
        <f t="shared" si="440"/>
        <v>0</v>
      </c>
      <c r="AQ199" s="355">
        <f t="shared" si="482"/>
        <v>0</v>
      </c>
      <c r="AR199" s="229"/>
      <c r="AS199" s="229"/>
      <c r="AT199" s="228">
        <f t="shared" si="483"/>
        <v>0</v>
      </c>
      <c r="AU199" s="355">
        <f t="shared" si="484"/>
        <v>0</v>
      </c>
      <c r="AV199" s="229"/>
      <c r="AW199" s="229"/>
    </row>
    <row r="200" spans="1:49" ht="13.8" outlineLevel="3">
      <c r="A200" s="170"/>
      <c r="B200" s="25"/>
      <c r="D200" s="24"/>
      <c r="E200" s="171"/>
      <c r="F200" s="178" t="s">
        <v>707</v>
      </c>
      <c r="G200" s="43" t="s">
        <v>790</v>
      </c>
      <c r="H200" s="226">
        <f t="shared" ref="H200:H263" si="736">SUM(I200,L200,AB200,AF200,AP200,AT200)</f>
        <v>0</v>
      </c>
      <c r="I200" s="353">
        <f t="shared" si="469"/>
        <v>0</v>
      </c>
      <c r="J200" s="229"/>
      <c r="K200" s="229"/>
      <c r="L200" s="228">
        <f t="shared" si="470"/>
        <v>0</v>
      </c>
      <c r="M200" s="355">
        <f t="shared" si="471"/>
        <v>0</v>
      </c>
      <c r="N200" s="229"/>
      <c r="O200" s="229"/>
      <c r="P200" s="355">
        <f t="shared" si="472"/>
        <v>0</v>
      </c>
      <c r="Q200" s="229"/>
      <c r="R200" s="229"/>
      <c r="S200" s="355">
        <f t="shared" si="473"/>
        <v>0</v>
      </c>
      <c r="T200" s="229"/>
      <c r="U200" s="229"/>
      <c r="V200" s="355">
        <f t="shared" si="474"/>
        <v>0</v>
      </c>
      <c r="W200" s="229"/>
      <c r="X200" s="229"/>
      <c r="Y200" s="355">
        <f t="shared" si="475"/>
        <v>0</v>
      </c>
      <c r="Z200" s="229"/>
      <c r="AA200" s="229"/>
      <c r="AB200" s="228">
        <f t="shared" si="476"/>
        <v>0</v>
      </c>
      <c r="AC200" s="355">
        <f t="shared" si="477"/>
        <v>0</v>
      </c>
      <c r="AD200" s="229"/>
      <c r="AE200" s="229"/>
      <c r="AF200" s="228">
        <f t="shared" si="478"/>
        <v>0</v>
      </c>
      <c r="AG200" s="355">
        <f t="shared" si="479"/>
        <v>0</v>
      </c>
      <c r="AH200" s="229"/>
      <c r="AI200" s="229"/>
      <c r="AJ200" s="355">
        <f t="shared" si="480"/>
        <v>0</v>
      </c>
      <c r="AK200" s="229"/>
      <c r="AL200" s="229"/>
      <c r="AM200" s="355">
        <f t="shared" si="481"/>
        <v>0</v>
      </c>
      <c r="AN200" s="229"/>
      <c r="AO200" s="229"/>
      <c r="AP200" s="228">
        <f t="shared" ref="AP200:AP263" si="737">SUM(AQ200)</f>
        <v>0</v>
      </c>
      <c r="AQ200" s="355">
        <f t="shared" si="482"/>
        <v>0</v>
      </c>
      <c r="AR200" s="229"/>
      <c r="AS200" s="229"/>
      <c r="AT200" s="228">
        <f t="shared" si="483"/>
        <v>0</v>
      </c>
      <c r="AU200" s="355">
        <f t="shared" si="484"/>
        <v>0</v>
      </c>
      <c r="AV200" s="229"/>
      <c r="AW200" s="229"/>
    </row>
    <row r="201" spans="1:49" ht="13.8" outlineLevel="3">
      <c r="A201" s="170"/>
      <c r="B201" s="25"/>
      <c r="D201" s="24"/>
      <c r="E201" s="171"/>
      <c r="F201" s="178" t="s">
        <v>708</v>
      </c>
      <c r="G201" s="43" t="s">
        <v>789</v>
      </c>
      <c r="H201" s="226">
        <f t="shared" si="736"/>
        <v>88000</v>
      </c>
      <c r="I201" s="353">
        <f t="shared" si="469"/>
        <v>0</v>
      </c>
      <c r="J201" s="229"/>
      <c r="K201" s="229"/>
      <c r="L201" s="228">
        <f t="shared" si="470"/>
        <v>0</v>
      </c>
      <c r="M201" s="355">
        <f t="shared" si="471"/>
        <v>0</v>
      </c>
      <c r="N201" s="229"/>
      <c r="O201" s="229"/>
      <c r="P201" s="355">
        <f t="shared" si="472"/>
        <v>0</v>
      </c>
      <c r="Q201" s="229"/>
      <c r="R201" s="229"/>
      <c r="S201" s="355">
        <f t="shared" si="473"/>
        <v>0</v>
      </c>
      <c r="T201" s="229"/>
      <c r="U201" s="229"/>
      <c r="V201" s="355">
        <f t="shared" si="474"/>
        <v>0</v>
      </c>
      <c r="W201" s="229"/>
      <c r="X201" s="229"/>
      <c r="Y201" s="355">
        <f t="shared" si="475"/>
        <v>0</v>
      </c>
      <c r="Z201" s="229"/>
      <c r="AA201" s="229"/>
      <c r="AB201" s="228">
        <f t="shared" si="476"/>
        <v>0</v>
      </c>
      <c r="AC201" s="355">
        <f t="shared" si="477"/>
        <v>0</v>
      </c>
      <c r="AD201" s="229"/>
      <c r="AE201" s="229"/>
      <c r="AF201" s="228">
        <f t="shared" si="478"/>
        <v>0</v>
      </c>
      <c r="AG201" s="355">
        <f t="shared" si="479"/>
        <v>0</v>
      </c>
      <c r="AH201" s="229"/>
      <c r="AI201" s="229"/>
      <c r="AJ201" s="355">
        <f t="shared" si="480"/>
        <v>0</v>
      </c>
      <c r="AK201" s="229"/>
      <c r="AL201" s="229"/>
      <c r="AM201" s="355">
        <f t="shared" si="481"/>
        <v>0</v>
      </c>
      <c r="AN201" s="229"/>
      <c r="AO201" s="229"/>
      <c r="AP201" s="228">
        <f t="shared" si="737"/>
        <v>0</v>
      </c>
      <c r="AQ201" s="355">
        <f t="shared" si="482"/>
        <v>0</v>
      </c>
      <c r="AR201" s="229"/>
      <c r="AS201" s="229"/>
      <c r="AT201" s="228">
        <f t="shared" si="483"/>
        <v>88000</v>
      </c>
      <c r="AU201" s="355">
        <f t="shared" si="484"/>
        <v>88000</v>
      </c>
      <c r="AV201" s="229"/>
      <c r="AW201" s="229">
        <v>88000</v>
      </c>
    </row>
    <row r="202" spans="1:49" s="169" customFormat="1" ht="13.8">
      <c r="A202" s="164"/>
      <c r="B202" s="23" t="s">
        <v>141</v>
      </c>
      <c r="C202" s="15" t="s">
        <v>40</v>
      </c>
      <c r="D202" s="16"/>
      <c r="E202" s="175"/>
      <c r="F202" s="176"/>
      <c r="G202" s="175"/>
      <c r="H202" s="226">
        <f t="shared" si="736"/>
        <v>257000</v>
      </c>
      <c r="I202" s="353">
        <f t="shared" si="469"/>
        <v>257000</v>
      </c>
      <c r="J202" s="230">
        <f>SUM(J203)</f>
        <v>257000</v>
      </c>
      <c r="K202" s="230">
        <f>SUM(K203)</f>
        <v>0</v>
      </c>
      <c r="L202" s="228">
        <f t="shared" si="470"/>
        <v>0</v>
      </c>
      <c r="M202" s="355">
        <f t="shared" si="471"/>
        <v>0</v>
      </c>
      <c r="N202" s="357">
        <f>SUM(N203)</f>
        <v>0</v>
      </c>
      <c r="O202" s="357">
        <f>SUM(O203)</f>
        <v>0</v>
      </c>
      <c r="P202" s="355">
        <f t="shared" si="472"/>
        <v>0</v>
      </c>
      <c r="Q202" s="357">
        <f t="shared" ref="Q202:R202" si="738">SUM(Q203)</f>
        <v>0</v>
      </c>
      <c r="R202" s="357">
        <f t="shared" si="738"/>
        <v>0</v>
      </c>
      <c r="S202" s="355">
        <f t="shared" si="473"/>
        <v>0</v>
      </c>
      <c r="T202" s="357">
        <f t="shared" ref="T202:U202" si="739">SUM(T203)</f>
        <v>0</v>
      </c>
      <c r="U202" s="357">
        <f t="shared" si="739"/>
        <v>0</v>
      </c>
      <c r="V202" s="355">
        <f t="shared" si="474"/>
        <v>0</v>
      </c>
      <c r="W202" s="357">
        <f t="shared" ref="W202:X202" si="740">SUM(W203)</f>
        <v>0</v>
      </c>
      <c r="X202" s="357">
        <f t="shared" si="740"/>
        <v>0</v>
      </c>
      <c r="Y202" s="355">
        <f t="shared" si="475"/>
        <v>0</v>
      </c>
      <c r="Z202" s="357">
        <f t="shared" ref="Z202" si="741">SUM(Z203)</f>
        <v>0</v>
      </c>
      <c r="AA202" s="357">
        <f t="shared" ref="AA202" si="742">SUM(AA203)</f>
        <v>0</v>
      </c>
      <c r="AB202" s="228">
        <f t="shared" si="476"/>
        <v>0</v>
      </c>
      <c r="AC202" s="355">
        <f t="shared" si="477"/>
        <v>0</v>
      </c>
      <c r="AD202" s="357">
        <f t="shared" ref="AD202:AE202" si="743">SUM(AD203)</f>
        <v>0</v>
      </c>
      <c r="AE202" s="357">
        <f t="shared" si="743"/>
        <v>0</v>
      </c>
      <c r="AF202" s="228">
        <f t="shared" si="478"/>
        <v>0</v>
      </c>
      <c r="AG202" s="355">
        <f t="shared" si="479"/>
        <v>0</v>
      </c>
      <c r="AH202" s="357">
        <f t="shared" ref="AH202" si="744">SUM(AH203)</f>
        <v>0</v>
      </c>
      <c r="AI202" s="357">
        <f t="shared" ref="AI202" si="745">SUM(AI203)</f>
        <v>0</v>
      </c>
      <c r="AJ202" s="355">
        <f t="shared" si="480"/>
        <v>0</v>
      </c>
      <c r="AK202" s="357">
        <f t="shared" ref="AK202:AL202" si="746">SUM(AK203)</f>
        <v>0</v>
      </c>
      <c r="AL202" s="357">
        <f t="shared" si="746"/>
        <v>0</v>
      </c>
      <c r="AM202" s="355">
        <f t="shared" si="481"/>
        <v>0</v>
      </c>
      <c r="AN202" s="357">
        <f t="shared" ref="AN202:AO202" si="747">SUM(AN203)</f>
        <v>0</v>
      </c>
      <c r="AO202" s="357">
        <f t="shared" si="747"/>
        <v>0</v>
      </c>
      <c r="AP202" s="228">
        <f t="shared" si="737"/>
        <v>0</v>
      </c>
      <c r="AQ202" s="355">
        <f t="shared" si="482"/>
        <v>0</v>
      </c>
      <c r="AR202" s="357">
        <f t="shared" ref="AR202:AS202" si="748">SUM(AR203)</f>
        <v>0</v>
      </c>
      <c r="AS202" s="357">
        <f t="shared" si="748"/>
        <v>0</v>
      </c>
      <c r="AT202" s="228">
        <f t="shared" si="483"/>
        <v>0</v>
      </c>
      <c r="AU202" s="355">
        <f t="shared" si="484"/>
        <v>0</v>
      </c>
      <c r="AV202" s="357">
        <f t="shared" ref="AV202:AW202" si="749">SUM(AV203)</f>
        <v>0</v>
      </c>
      <c r="AW202" s="357">
        <f t="shared" si="749"/>
        <v>0</v>
      </c>
    </row>
    <row r="203" spans="1:49" ht="13.8" outlineLevel="1">
      <c r="A203" s="170"/>
      <c r="B203" s="23"/>
      <c r="C203" s="179"/>
      <c r="D203" s="27" t="s">
        <v>141</v>
      </c>
      <c r="E203" s="47" t="s">
        <v>40</v>
      </c>
      <c r="F203" s="48"/>
      <c r="G203" s="172"/>
      <c r="H203" s="226">
        <f t="shared" si="736"/>
        <v>257000</v>
      </c>
      <c r="I203" s="353">
        <f t="shared" si="469"/>
        <v>257000</v>
      </c>
      <c r="J203" s="229">
        <v>257000</v>
      </c>
      <c r="K203" s="229"/>
      <c r="L203" s="228">
        <f t="shared" si="470"/>
        <v>0</v>
      </c>
      <c r="M203" s="355">
        <f t="shared" si="471"/>
        <v>0</v>
      </c>
      <c r="N203" s="229"/>
      <c r="O203" s="229"/>
      <c r="P203" s="355">
        <f t="shared" si="472"/>
        <v>0</v>
      </c>
      <c r="Q203" s="229"/>
      <c r="R203" s="229"/>
      <c r="S203" s="355">
        <f t="shared" si="473"/>
        <v>0</v>
      </c>
      <c r="T203" s="229"/>
      <c r="U203" s="229"/>
      <c r="V203" s="355">
        <f t="shared" si="474"/>
        <v>0</v>
      </c>
      <c r="W203" s="229"/>
      <c r="X203" s="229"/>
      <c r="Y203" s="355">
        <f t="shared" si="475"/>
        <v>0</v>
      </c>
      <c r="Z203" s="229"/>
      <c r="AA203" s="229"/>
      <c r="AB203" s="228">
        <f t="shared" si="476"/>
        <v>0</v>
      </c>
      <c r="AC203" s="355">
        <f t="shared" si="477"/>
        <v>0</v>
      </c>
      <c r="AD203" s="229"/>
      <c r="AE203" s="229"/>
      <c r="AF203" s="228">
        <f t="shared" si="478"/>
        <v>0</v>
      </c>
      <c r="AG203" s="355">
        <f t="shared" si="479"/>
        <v>0</v>
      </c>
      <c r="AH203" s="229"/>
      <c r="AI203" s="229"/>
      <c r="AJ203" s="355">
        <f t="shared" si="480"/>
        <v>0</v>
      </c>
      <c r="AK203" s="229"/>
      <c r="AL203" s="229"/>
      <c r="AM203" s="355">
        <f t="shared" si="481"/>
        <v>0</v>
      </c>
      <c r="AN203" s="229"/>
      <c r="AO203" s="229"/>
      <c r="AP203" s="228">
        <f t="shared" si="737"/>
        <v>0</v>
      </c>
      <c r="AQ203" s="355">
        <f t="shared" si="482"/>
        <v>0</v>
      </c>
      <c r="AR203" s="229"/>
      <c r="AS203" s="229"/>
      <c r="AT203" s="228">
        <f t="shared" si="483"/>
        <v>0</v>
      </c>
      <c r="AU203" s="355">
        <f t="shared" si="484"/>
        <v>0</v>
      </c>
      <c r="AV203" s="229"/>
      <c r="AW203" s="229"/>
    </row>
    <row r="204" spans="1:49" s="169" customFormat="1" ht="13.8">
      <c r="A204" s="164"/>
      <c r="B204" s="23" t="s">
        <v>467</v>
      </c>
      <c r="C204" s="15" t="s">
        <v>11</v>
      </c>
      <c r="D204" s="16"/>
      <c r="E204" s="175"/>
      <c r="F204" s="176"/>
      <c r="G204" s="175"/>
      <c r="H204" s="226">
        <f t="shared" si="736"/>
        <v>926000</v>
      </c>
      <c r="I204" s="353">
        <f t="shared" si="469"/>
        <v>50000</v>
      </c>
      <c r="J204" s="230">
        <f>SUM(J205:J207,J213)</f>
        <v>50000</v>
      </c>
      <c r="K204" s="230">
        <f>SUM(K205:K207,K213)</f>
        <v>0</v>
      </c>
      <c r="L204" s="228">
        <f t="shared" si="470"/>
        <v>0</v>
      </c>
      <c r="M204" s="355">
        <f t="shared" si="471"/>
        <v>0</v>
      </c>
      <c r="N204" s="357">
        <f>SUM(N205:N207,N213)</f>
        <v>0</v>
      </c>
      <c r="O204" s="357">
        <f>SUM(O205:O207,O213)</f>
        <v>0</v>
      </c>
      <c r="P204" s="355">
        <f t="shared" si="472"/>
        <v>0</v>
      </c>
      <c r="Q204" s="357">
        <f t="shared" ref="Q204:R204" si="750">SUM(Q205:Q207,Q213)</f>
        <v>0</v>
      </c>
      <c r="R204" s="357">
        <f t="shared" si="750"/>
        <v>0</v>
      </c>
      <c r="S204" s="355">
        <f t="shared" si="473"/>
        <v>0</v>
      </c>
      <c r="T204" s="357">
        <f t="shared" ref="T204:U204" si="751">SUM(T205:T207,T213)</f>
        <v>0</v>
      </c>
      <c r="U204" s="357">
        <f t="shared" si="751"/>
        <v>0</v>
      </c>
      <c r="V204" s="355">
        <f t="shared" si="474"/>
        <v>0</v>
      </c>
      <c r="W204" s="357">
        <f t="shared" ref="W204:X204" si="752">SUM(W205:W207,W213)</f>
        <v>0</v>
      </c>
      <c r="X204" s="357">
        <f t="shared" si="752"/>
        <v>0</v>
      </c>
      <c r="Y204" s="355">
        <f t="shared" si="475"/>
        <v>0</v>
      </c>
      <c r="Z204" s="357">
        <f t="shared" ref="Z204" si="753">SUM(Z205:Z207,Z213)</f>
        <v>0</v>
      </c>
      <c r="AA204" s="357">
        <f t="shared" ref="AA204" si="754">SUM(AA205:AA207,AA213)</f>
        <v>0</v>
      </c>
      <c r="AB204" s="228">
        <f t="shared" si="476"/>
        <v>0</v>
      </c>
      <c r="AC204" s="355">
        <f t="shared" si="477"/>
        <v>0</v>
      </c>
      <c r="AD204" s="357">
        <f t="shared" ref="AD204:AE204" si="755">SUM(AD205:AD207,AD213)</f>
        <v>0</v>
      </c>
      <c r="AE204" s="357">
        <f t="shared" si="755"/>
        <v>0</v>
      </c>
      <c r="AF204" s="228">
        <f t="shared" si="478"/>
        <v>9000</v>
      </c>
      <c r="AG204" s="355">
        <f t="shared" si="479"/>
        <v>3000</v>
      </c>
      <c r="AH204" s="357">
        <f t="shared" ref="AH204" si="756">SUM(AH205:AH207,AH213)</f>
        <v>0</v>
      </c>
      <c r="AI204" s="357">
        <f t="shared" ref="AI204" si="757">SUM(AI205:AI207,AI213)</f>
        <v>3000</v>
      </c>
      <c r="AJ204" s="355">
        <f t="shared" si="480"/>
        <v>3000</v>
      </c>
      <c r="AK204" s="357">
        <f t="shared" ref="AK204:AL204" si="758">SUM(AK205:AK207,AK213)</f>
        <v>0</v>
      </c>
      <c r="AL204" s="357">
        <f t="shared" si="758"/>
        <v>3000</v>
      </c>
      <c r="AM204" s="355">
        <f t="shared" si="481"/>
        <v>3000</v>
      </c>
      <c r="AN204" s="357">
        <f t="shared" ref="AN204:AO204" si="759">SUM(AN205:AN207,AN213)</f>
        <v>0</v>
      </c>
      <c r="AO204" s="357">
        <f t="shared" si="759"/>
        <v>3000</v>
      </c>
      <c r="AP204" s="228">
        <f t="shared" si="737"/>
        <v>0</v>
      </c>
      <c r="AQ204" s="355">
        <f t="shared" si="482"/>
        <v>0</v>
      </c>
      <c r="AR204" s="357">
        <f t="shared" ref="AR204:AS204" si="760">SUM(AR205:AR207,AR213)</f>
        <v>0</v>
      </c>
      <c r="AS204" s="357">
        <f t="shared" si="760"/>
        <v>0</v>
      </c>
      <c r="AT204" s="228">
        <f t="shared" si="483"/>
        <v>867000</v>
      </c>
      <c r="AU204" s="355">
        <f t="shared" si="484"/>
        <v>867000</v>
      </c>
      <c r="AV204" s="357">
        <f t="shared" ref="AV204:AW204" si="761">SUM(AV205:AV207,AV213)</f>
        <v>0</v>
      </c>
      <c r="AW204" s="357">
        <f t="shared" si="761"/>
        <v>867000</v>
      </c>
    </row>
    <row r="205" spans="1:49" ht="13.8" outlineLevel="1">
      <c r="A205" s="170"/>
      <c r="B205" s="24"/>
      <c r="C205" s="171"/>
      <c r="D205" s="27" t="s">
        <v>142</v>
      </c>
      <c r="E205" s="47" t="s">
        <v>96</v>
      </c>
      <c r="F205" s="48"/>
      <c r="G205" s="172"/>
      <c r="H205" s="226">
        <f t="shared" si="736"/>
        <v>225000</v>
      </c>
      <c r="I205" s="353">
        <f t="shared" si="469"/>
        <v>0</v>
      </c>
      <c r="J205" s="229"/>
      <c r="K205" s="229"/>
      <c r="L205" s="228">
        <f t="shared" si="470"/>
        <v>0</v>
      </c>
      <c r="M205" s="355">
        <f t="shared" si="471"/>
        <v>0</v>
      </c>
      <c r="N205" s="229"/>
      <c r="O205" s="229"/>
      <c r="P205" s="355">
        <f t="shared" si="472"/>
        <v>0</v>
      </c>
      <c r="Q205" s="229"/>
      <c r="R205" s="229"/>
      <c r="S205" s="355">
        <f t="shared" si="473"/>
        <v>0</v>
      </c>
      <c r="T205" s="229"/>
      <c r="U205" s="229"/>
      <c r="V205" s="355">
        <f t="shared" si="474"/>
        <v>0</v>
      </c>
      <c r="W205" s="229"/>
      <c r="X205" s="229"/>
      <c r="Y205" s="355">
        <f t="shared" si="475"/>
        <v>0</v>
      </c>
      <c r="Z205" s="229"/>
      <c r="AA205" s="229"/>
      <c r="AB205" s="228">
        <f t="shared" si="476"/>
        <v>0</v>
      </c>
      <c r="AC205" s="355">
        <f t="shared" si="477"/>
        <v>0</v>
      </c>
      <c r="AD205" s="229"/>
      <c r="AE205" s="229"/>
      <c r="AF205" s="228">
        <f t="shared" si="478"/>
        <v>9000</v>
      </c>
      <c r="AG205" s="355">
        <f t="shared" si="479"/>
        <v>3000</v>
      </c>
      <c r="AH205" s="229"/>
      <c r="AI205" s="229">
        <v>3000</v>
      </c>
      <c r="AJ205" s="355">
        <f t="shared" si="480"/>
        <v>3000</v>
      </c>
      <c r="AK205" s="229"/>
      <c r="AL205" s="229">
        <v>3000</v>
      </c>
      <c r="AM205" s="355">
        <f t="shared" si="481"/>
        <v>3000</v>
      </c>
      <c r="AN205" s="229"/>
      <c r="AO205" s="229">
        <v>3000</v>
      </c>
      <c r="AP205" s="228">
        <f t="shared" si="737"/>
        <v>0</v>
      </c>
      <c r="AQ205" s="355">
        <f t="shared" si="482"/>
        <v>0</v>
      </c>
      <c r="AR205" s="229"/>
      <c r="AS205" s="229"/>
      <c r="AT205" s="228">
        <f t="shared" si="483"/>
        <v>216000</v>
      </c>
      <c r="AU205" s="355">
        <f t="shared" si="484"/>
        <v>216000</v>
      </c>
      <c r="AV205" s="229"/>
      <c r="AW205" s="229">
        <v>216000</v>
      </c>
    </row>
    <row r="206" spans="1:49" ht="13.8" outlineLevel="1">
      <c r="A206" s="170"/>
      <c r="B206" s="25"/>
      <c r="D206" s="27" t="s">
        <v>143</v>
      </c>
      <c r="E206" s="47" t="s">
        <v>97</v>
      </c>
      <c r="F206" s="48"/>
      <c r="G206" s="172"/>
      <c r="H206" s="226">
        <f t="shared" si="736"/>
        <v>0</v>
      </c>
      <c r="I206" s="353">
        <f t="shared" si="469"/>
        <v>0</v>
      </c>
      <c r="J206" s="229"/>
      <c r="K206" s="229"/>
      <c r="L206" s="228">
        <f t="shared" si="470"/>
        <v>0</v>
      </c>
      <c r="M206" s="355">
        <f t="shared" si="471"/>
        <v>0</v>
      </c>
      <c r="N206" s="229"/>
      <c r="O206" s="229"/>
      <c r="P206" s="355">
        <f t="shared" si="472"/>
        <v>0</v>
      </c>
      <c r="Q206" s="229"/>
      <c r="R206" s="229"/>
      <c r="S206" s="355">
        <f t="shared" si="473"/>
        <v>0</v>
      </c>
      <c r="T206" s="229"/>
      <c r="U206" s="229"/>
      <c r="V206" s="355">
        <f t="shared" si="474"/>
        <v>0</v>
      </c>
      <c r="W206" s="229"/>
      <c r="X206" s="229"/>
      <c r="Y206" s="355">
        <f t="shared" si="475"/>
        <v>0</v>
      </c>
      <c r="Z206" s="229"/>
      <c r="AA206" s="229"/>
      <c r="AB206" s="228">
        <f t="shared" si="476"/>
        <v>0</v>
      </c>
      <c r="AC206" s="355">
        <f t="shared" si="477"/>
        <v>0</v>
      </c>
      <c r="AD206" s="229"/>
      <c r="AE206" s="229"/>
      <c r="AF206" s="228">
        <f t="shared" si="478"/>
        <v>0</v>
      </c>
      <c r="AG206" s="355">
        <f t="shared" si="479"/>
        <v>0</v>
      </c>
      <c r="AH206" s="229"/>
      <c r="AI206" s="229"/>
      <c r="AJ206" s="355">
        <f t="shared" si="480"/>
        <v>0</v>
      </c>
      <c r="AK206" s="229"/>
      <c r="AL206" s="229"/>
      <c r="AM206" s="355">
        <f t="shared" si="481"/>
        <v>0</v>
      </c>
      <c r="AN206" s="229"/>
      <c r="AO206" s="229"/>
      <c r="AP206" s="228">
        <f t="shared" si="737"/>
        <v>0</v>
      </c>
      <c r="AQ206" s="355">
        <f t="shared" si="482"/>
        <v>0</v>
      </c>
      <c r="AR206" s="229"/>
      <c r="AS206" s="229"/>
      <c r="AT206" s="228">
        <f t="shared" si="483"/>
        <v>0</v>
      </c>
      <c r="AU206" s="355">
        <f t="shared" si="484"/>
        <v>0</v>
      </c>
      <c r="AV206" s="229"/>
      <c r="AW206" s="229"/>
    </row>
    <row r="207" spans="1:49" ht="13.8" outlineLevel="2">
      <c r="A207" s="170"/>
      <c r="B207" s="23"/>
      <c r="C207" s="179"/>
      <c r="D207" s="25" t="s">
        <v>896</v>
      </c>
      <c r="E207" s="143" t="s">
        <v>897</v>
      </c>
      <c r="F207" s="27"/>
      <c r="G207" s="47"/>
      <c r="H207" s="226">
        <f t="shared" si="736"/>
        <v>701000</v>
      </c>
      <c r="I207" s="353">
        <f t="shared" si="469"/>
        <v>50000</v>
      </c>
      <c r="J207" s="231">
        <f>SUM(J208:J212)</f>
        <v>50000</v>
      </c>
      <c r="K207" s="231">
        <f>SUM(K208:K212)</f>
        <v>0</v>
      </c>
      <c r="L207" s="228">
        <f t="shared" si="470"/>
        <v>0</v>
      </c>
      <c r="M207" s="355">
        <f t="shared" si="471"/>
        <v>0</v>
      </c>
      <c r="N207" s="360">
        <f>SUM(N208:N212)</f>
        <v>0</v>
      </c>
      <c r="O207" s="360">
        <f>SUM(O208:O212)</f>
        <v>0</v>
      </c>
      <c r="P207" s="355">
        <f t="shared" si="472"/>
        <v>0</v>
      </c>
      <c r="Q207" s="360">
        <f t="shared" ref="Q207:R207" si="762">SUM(Q208:Q212)</f>
        <v>0</v>
      </c>
      <c r="R207" s="360">
        <f t="shared" si="762"/>
        <v>0</v>
      </c>
      <c r="S207" s="355">
        <f t="shared" si="473"/>
        <v>0</v>
      </c>
      <c r="T207" s="360">
        <f t="shared" ref="T207:U207" si="763">SUM(T208:T212)</f>
        <v>0</v>
      </c>
      <c r="U207" s="360">
        <f t="shared" si="763"/>
        <v>0</v>
      </c>
      <c r="V207" s="355">
        <f t="shared" si="474"/>
        <v>0</v>
      </c>
      <c r="W207" s="360">
        <f t="shared" ref="W207:X207" si="764">SUM(W208:W212)</f>
        <v>0</v>
      </c>
      <c r="X207" s="360">
        <f t="shared" si="764"/>
        <v>0</v>
      </c>
      <c r="Y207" s="355">
        <f t="shared" si="475"/>
        <v>0</v>
      </c>
      <c r="Z207" s="360">
        <f t="shared" ref="Z207" si="765">SUM(Z208:Z212)</f>
        <v>0</v>
      </c>
      <c r="AA207" s="360">
        <f t="shared" ref="AA207" si="766">SUM(AA208:AA212)</f>
        <v>0</v>
      </c>
      <c r="AB207" s="228">
        <f t="shared" si="476"/>
        <v>0</v>
      </c>
      <c r="AC207" s="355">
        <f t="shared" si="477"/>
        <v>0</v>
      </c>
      <c r="AD207" s="360">
        <f t="shared" ref="AD207:AE207" si="767">SUM(AD208:AD212)</f>
        <v>0</v>
      </c>
      <c r="AE207" s="360">
        <f t="shared" si="767"/>
        <v>0</v>
      </c>
      <c r="AF207" s="228">
        <f t="shared" si="478"/>
        <v>0</v>
      </c>
      <c r="AG207" s="355">
        <f t="shared" si="479"/>
        <v>0</v>
      </c>
      <c r="AH207" s="360">
        <f t="shared" ref="AH207:AI207" si="768">SUM(AH208:AH212)</f>
        <v>0</v>
      </c>
      <c r="AI207" s="360">
        <f t="shared" si="768"/>
        <v>0</v>
      </c>
      <c r="AJ207" s="355">
        <f t="shared" si="480"/>
        <v>0</v>
      </c>
      <c r="AK207" s="360">
        <f t="shared" ref="AK207" si="769">SUM(AK208:AK212)</f>
        <v>0</v>
      </c>
      <c r="AL207" s="360">
        <f t="shared" ref="AL207" si="770">SUM(AL208:AL212)</f>
        <v>0</v>
      </c>
      <c r="AM207" s="355">
        <f t="shared" si="481"/>
        <v>0</v>
      </c>
      <c r="AN207" s="360">
        <f t="shared" ref="AN207:AO207" si="771">SUM(AN208:AN212)</f>
        <v>0</v>
      </c>
      <c r="AO207" s="360">
        <f t="shared" si="771"/>
        <v>0</v>
      </c>
      <c r="AP207" s="228">
        <f t="shared" si="737"/>
        <v>0</v>
      </c>
      <c r="AQ207" s="355">
        <f t="shared" si="482"/>
        <v>0</v>
      </c>
      <c r="AR207" s="360">
        <f t="shared" ref="AR207" si="772">SUM(AR208:AR212)</f>
        <v>0</v>
      </c>
      <c r="AS207" s="360">
        <f t="shared" ref="AS207" si="773">SUM(AS208:AS212)</f>
        <v>0</v>
      </c>
      <c r="AT207" s="228">
        <f t="shared" si="483"/>
        <v>651000</v>
      </c>
      <c r="AU207" s="355">
        <f t="shared" si="484"/>
        <v>651000</v>
      </c>
      <c r="AV207" s="360">
        <f t="shared" ref="AV207" si="774">SUM(AV208:AV212)</f>
        <v>0</v>
      </c>
      <c r="AW207" s="360">
        <f t="shared" ref="AW207" si="775">SUM(AW208:AW212)</f>
        <v>651000</v>
      </c>
    </row>
    <row r="208" spans="1:49" ht="13.8" outlineLevel="3">
      <c r="A208" s="170"/>
      <c r="B208" s="25"/>
      <c r="D208" s="24"/>
      <c r="E208" s="171"/>
      <c r="F208" s="178" t="s">
        <v>705</v>
      </c>
      <c r="G208" s="43" t="s">
        <v>791</v>
      </c>
      <c r="H208" s="226">
        <f t="shared" si="736"/>
        <v>0</v>
      </c>
      <c r="I208" s="353">
        <f t="shared" si="469"/>
        <v>0</v>
      </c>
      <c r="J208" s="229"/>
      <c r="K208" s="358"/>
      <c r="L208" s="228">
        <f t="shared" si="470"/>
        <v>0</v>
      </c>
      <c r="M208" s="355">
        <f t="shared" si="471"/>
        <v>0</v>
      </c>
      <c r="N208" s="229"/>
      <c r="O208" s="229"/>
      <c r="P208" s="355">
        <f t="shared" si="472"/>
        <v>0</v>
      </c>
      <c r="Q208" s="229"/>
      <c r="R208" s="229"/>
      <c r="S208" s="355">
        <f t="shared" si="473"/>
        <v>0</v>
      </c>
      <c r="T208" s="229"/>
      <c r="U208" s="229"/>
      <c r="V208" s="355">
        <f t="shared" si="474"/>
        <v>0</v>
      </c>
      <c r="W208" s="229"/>
      <c r="X208" s="229"/>
      <c r="Y208" s="355">
        <f t="shared" si="475"/>
        <v>0</v>
      </c>
      <c r="Z208" s="229"/>
      <c r="AA208" s="229"/>
      <c r="AB208" s="228">
        <f t="shared" si="476"/>
        <v>0</v>
      </c>
      <c r="AC208" s="355">
        <f t="shared" si="477"/>
        <v>0</v>
      </c>
      <c r="AD208" s="229"/>
      <c r="AE208" s="229"/>
      <c r="AF208" s="228">
        <f t="shared" si="478"/>
        <v>0</v>
      </c>
      <c r="AG208" s="355">
        <f t="shared" si="479"/>
        <v>0</v>
      </c>
      <c r="AH208" s="229"/>
      <c r="AI208" s="229"/>
      <c r="AJ208" s="355">
        <f t="shared" si="480"/>
        <v>0</v>
      </c>
      <c r="AK208" s="229"/>
      <c r="AL208" s="229"/>
      <c r="AM208" s="355">
        <f t="shared" si="481"/>
        <v>0</v>
      </c>
      <c r="AN208" s="229"/>
      <c r="AO208" s="229"/>
      <c r="AP208" s="228">
        <f t="shared" si="737"/>
        <v>0</v>
      </c>
      <c r="AQ208" s="355">
        <f t="shared" si="482"/>
        <v>0</v>
      </c>
      <c r="AR208" s="229"/>
      <c r="AS208" s="229"/>
      <c r="AT208" s="228">
        <f t="shared" si="483"/>
        <v>0</v>
      </c>
      <c r="AU208" s="355">
        <f t="shared" si="484"/>
        <v>0</v>
      </c>
      <c r="AV208" s="229"/>
      <c r="AW208" s="229"/>
    </row>
    <row r="209" spans="1:49" ht="13.8" outlineLevel="3">
      <c r="A209" s="170"/>
      <c r="B209" s="25"/>
      <c r="D209" s="24"/>
      <c r="E209" s="171"/>
      <c r="F209" s="178" t="s">
        <v>706</v>
      </c>
      <c r="G209" s="43" t="s">
        <v>792</v>
      </c>
      <c r="H209" s="226">
        <f t="shared" si="736"/>
        <v>0</v>
      </c>
      <c r="I209" s="353">
        <f t="shared" si="469"/>
        <v>0</v>
      </c>
      <c r="J209" s="229"/>
      <c r="K209" s="358"/>
      <c r="L209" s="228">
        <f t="shared" si="470"/>
        <v>0</v>
      </c>
      <c r="M209" s="355">
        <f t="shared" si="471"/>
        <v>0</v>
      </c>
      <c r="N209" s="229"/>
      <c r="O209" s="229"/>
      <c r="P209" s="355">
        <f t="shared" si="472"/>
        <v>0</v>
      </c>
      <c r="Q209" s="229"/>
      <c r="R209" s="229"/>
      <c r="S209" s="355">
        <f t="shared" si="473"/>
        <v>0</v>
      </c>
      <c r="T209" s="229"/>
      <c r="U209" s="229"/>
      <c r="V209" s="355">
        <f t="shared" si="474"/>
        <v>0</v>
      </c>
      <c r="W209" s="229"/>
      <c r="X209" s="229"/>
      <c r="Y209" s="355">
        <f t="shared" si="475"/>
        <v>0</v>
      </c>
      <c r="Z209" s="229"/>
      <c r="AA209" s="229"/>
      <c r="AB209" s="228">
        <f t="shared" si="476"/>
        <v>0</v>
      </c>
      <c r="AC209" s="355">
        <f t="shared" si="477"/>
        <v>0</v>
      </c>
      <c r="AD209" s="229"/>
      <c r="AE209" s="229"/>
      <c r="AF209" s="228">
        <f t="shared" si="478"/>
        <v>0</v>
      </c>
      <c r="AG209" s="355">
        <f t="shared" si="479"/>
        <v>0</v>
      </c>
      <c r="AH209" s="229"/>
      <c r="AI209" s="229"/>
      <c r="AJ209" s="355">
        <f t="shared" si="480"/>
        <v>0</v>
      </c>
      <c r="AK209" s="229"/>
      <c r="AL209" s="229"/>
      <c r="AM209" s="355">
        <f t="shared" si="481"/>
        <v>0</v>
      </c>
      <c r="AN209" s="229"/>
      <c r="AO209" s="229"/>
      <c r="AP209" s="228">
        <f t="shared" si="737"/>
        <v>0</v>
      </c>
      <c r="AQ209" s="355">
        <f t="shared" si="482"/>
        <v>0</v>
      </c>
      <c r="AR209" s="229"/>
      <c r="AS209" s="229"/>
      <c r="AT209" s="228">
        <f t="shared" si="483"/>
        <v>0</v>
      </c>
      <c r="AU209" s="355">
        <f t="shared" si="484"/>
        <v>0</v>
      </c>
      <c r="AV209" s="229"/>
      <c r="AW209" s="229"/>
    </row>
    <row r="210" spans="1:49" ht="13.8" outlineLevel="3">
      <c r="A210" s="170"/>
      <c r="B210" s="25"/>
      <c r="D210" s="24"/>
      <c r="E210" s="171"/>
      <c r="F210" s="178" t="s">
        <v>703</v>
      </c>
      <c r="G210" s="43" t="s">
        <v>793</v>
      </c>
      <c r="H210" s="226">
        <f t="shared" si="736"/>
        <v>0</v>
      </c>
      <c r="I210" s="353">
        <f t="shared" ref="I210:I294" si="776">SUM(J210:K210)</f>
        <v>0</v>
      </c>
      <c r="J210" s="229"/>
      <c r="K210" s="358"/>
      <c r="L210" s="228">
        <f t="shared" ref="L210:L294" si="777">SUM(M210,P210,S210,V210,Y210)</f>
        <v>0</v>
      </c>
      <c r="M210" s="355">
        <f t="shared" ref="M210:M294" si="778">SUM(N210:O210)</f>
        <v>0</v>
      </c>
      <c r="N210" s="229"/>
      <c r="O210" s="229"/>
      <c r="P210" s="355">
        <f t="shared" ref="P210:P294" si="779">SUM(Q210:R210)</f>
        <v>0</v>
      </c>
      <c r="Q210" s="229"/>
      <c r="R210" s="229"/>
      <c r="S210" s="355">
        <f t="shared" ref="S210:S294" si="780">SUM(T210:U210)</f>
        <v>0</v>
      </c>
      <c r="T210" s="229"/>
      <c r="U210" s="229"/>
      <c r="V210" s="355">
        <f t="shared" ref="V210:V294" si="781">SUM(W210:X210)</f>
        <v>0</v>
      </c>
      <c r="W210" s="229"/>
      <c r="X210" s="229"/>
      <c r="Y210" s="355">
        <f t="shared" ref="Y210:Y294" si="782">SUM(Z210:AA210)</f>
        <v>0</v>
      </c>
      <c r="Z210" s="229"/>
      <c r="AA210" s="229"/>
      <c r="AB210" s="228">
        <f t="shared" ref="AB210:AB294" si="783">SUM(AC210)</f>
        <v>0</v>
      </c>
      <c r="AC210" s="355">
        <f t="shared" ref="AC210:AC294" si="784">SUM(AD210:AE210)</f>
        <v>0</v>
      </c>
      <c r="AD210" s="229"/>
      <c r="AE210" s="229"/>
      <c r="AF210" s="228">
        <f t="shared" ref="AF210:AF294" si="785">SUM(AG210,AM210,AJ210)</f>
        <v>0</v>
      </c>
      <c r="AG210" s="355">
        <f t="shared" ref="AG210:AG294" si="786">SUM(AH210:AI210)</f>
        <v>0</v>
      </c>
      <c r="AH210" s="229"/>
      <c r="AI210" s="229"/>
      <c r="AJ210" s="355">
        <f t="shared" ref="AJ210:AJ294" si="787">SUM(AK210:AL210)</f>
        <v>0</v>
      </c>
      <c r="AK210" s="229"/>
      <c r="AL210" s="229"/>
      <c r="AM210" s="355">
        <f t="shared" ref="AM210:AM294" si="788">SUM(AN210:AO210)</f>
        <v>0</v>
      </c>
      <c r="AN210" s="229"/>
      <c r="AO210" s="229"/>
      <c r="AP210" s="228">
        <f t="shared" si="737"/>
        <v>0</v>
      </c>
      <c r="AQ210" s="355">
        <f t="shared" ref="AQ210:AQ294" si="789">SUM(AR210:AS210)</f>
        <v>0</v>
      </c>
      <c r="AR210" s="229"/>
      <c r="AS210" s="229"/>
      <c r="AT210" s="228">
        <f t="shared" ref="AT210:AT294" si="790">SUM(AU210)</f>
        <v>0</v>
      </c>
      <c r="AU210" s="355">
        <f t="shared" ref="AU210:AU294" si="791">SUM(AV210:AW210)</f>
        <v>0</v>
      </c>
      <c r="AV210" s="229"/>
      <c r="AW210" s="229"/>
    </row>
    <row r="211" spans="1:49" ht="13.8" outlineLevel="3">
      <c r="A211" s="170"/>
      <c r="B211" s="25"/>
      <c r="D211" s="24"/>
      <c r="E211" s="171"/>
      <c r="F211" s="178" t="s">
        <v>707</v>
      </c>
      <c r="G211" s="43" t="s">
        <v>794</v>
      </c>
      <c r="H211" s="226">
        <f t="shared" si="736"/>
        <v>701000</v>
      </c>
      <c r="I211" s="353">
        <f t="shared" si="776"/>
        <v>50000</v>
      </c>
      <c r="J211" s="229">
        <v>50000</v>
      </c>
      <c r="K211" s="358"/>
      <c r="L211" s="228">
        <f t="shared" si="777"/>
        <v>0</v>
      </c>
      <c r="M211" s="355">
        <f t="shared" si="778"/>
        <v>0</v>
      </c>
      <c r="N211" s="229"/>
      <c r="O211" s="229"/>
      <c r="P211" s="355">
        <f t="shared" si="779"/>
        <v>0</v>
      </c>
      <c r="Q211" s="229"/>
      <c r="R211" s="229"/>
      <c r="S211" s="355">
        <f t="shared" si="780"/>
        <v>0</v>
      </c>
      <c r="T211" s="229"/>
      <c r="U211" s="229"/>
      <c r="V211" s="355">
        <f t="shared" si="781"/>
        <v>0</v>
      </c>
      <c r="W211" s="229"/>
      <c r="X211" s="229"/>
      <c r="Y211" s="355">
        <f t="shared" si="782"/>
        <v>0</v>
      </c>
      <c r="Z211" s="229"/>
      <c r="AA211" s="229"/>
      <c r="AB211" s="228">
        <f t="shared" si="783"/>
        <v>0</v>
      </c>
      <c r="AC211" s="355">
        <f t="shared" si="784"/>
        <v>0</v>
      </c>
      <c r="AD211" s="229"/>
      <c r="AE211" s="229"/>
      <c r="AF211" s="228">
        <f t="shared" si="785"/>
        <v>0</v>
      </c>
      <c r="AG211" s="355">
        <f t="shared" si="786"/>
        <v>0</v>
      </c>
      <c r="AH211" s="229"/>
      <c r="AI211" s="229"/>
      <c r="AJ211" s="355">
        <f t="shared" si="787"/>
        <v>0</v>
      </c>
      <c r="AK211" s="229"/>
      <c r="AL211" s="229"/>
      <c r="AM211" s="355">
        <f t="shared" si="788"/>
        <v>0</v>
      </c>
      <c r="AN211" s="229"/>
      <c r="AO211" s="229"/>
      <c r="AP211" s="228">
        <f t="shared" si="737"/>
        <v>0</v>
      </c>
      <c r="AQ211" s="355">
        <f t="shared" si="789"/>
        <v>0</v>
      </c>
      <c r="AR211" s="229"/>
      <c r="AS211" s="229"/>
      <c r="AT211" s="228">
        <f t="shared" si="790"/>
        <v>651000</v>
      </c>
      <c r="AU211" s="355">
        <f t="shared" si="791"/>
        <v>651000</v>
      </c>
      <c r="AV211" s="229"/>
      <c r="AW211" s="229">
        <v>651000</v>
      </c>
    </row>
    <row r="212" spans="1:49" ht="13.8" outlineLevel="3">
      <c r="A212" s="170"/>
      <c r="B212" s="25"/>
      <c r="D212" s="24"/>
      <c r="E212" s="171"/>
      <c r="F212" s="178" t="s">
        <v>708</v>
      </c>
      <c r="G212" s="43" t="s">
        <v>789</v>
      </c>
      <c r="H212" s="226">
        <f t="shared" si="736"/>
        <v>0</v>
      </c>
      <c r="I212" s="353">
        <f t="shared" si="776"/>
        <v>0</v>
      </c>
      <c r="J212" s="229"/>
      <c r="K212" s="358"/>
      <c r="L212" s="228">
        <f t="shared" si="777"/>
        <v>0</v>
      </c>
      <c r="M212" s="355">
        <f t="shared" si="778"/>
        <v>0</v>
      </c>
      <c r="N212" s="229"/>
      <c r="O212" s="229"/>
      <c r="P212" s="355">
        <f t="shared" si="779"/>
        <v>0</v>
      </c>
      <c r="Q212" s="229"/>
      <c r="R212" s="229"/>
      <c r="S212" s="355">
        <f t="shared" si="780"/>
        <v>0</v>
      </c>
      <c r="T212" s="229"/>
      <c r="U212" s="229"/>
      <c r="V212" s="355">
        <f t="shared" si="781"/>
        <v>0</v>
      </c>
      <c r="W212" s="229"/>
      <c r="X212" s="229"/>
      <c r="Y212" s="355">
        <f t="shared" si="782"/>
        <v>0</v>
      </c>
      <c r="Z212" s="229"/>
      <c r="AA212" s="229"/>
      <c r="AB212" s="228">
        <f t="shared" si="783"/>
        <v>0</v>
      </c>
      <c r="AC212" s="355">
        <f t="shared" si="784"/>
        <v>0</v>
      </c>
      <c r="AD212" s="229"/>
      <c r="AE212" s="229"/>
      <c r="AF212" s="228">
        <f t="shared" si="785"/>
        <v>0</v>
      </c>
      <c r="AG212" s="355">
        <f t="shared" si="786"/>
        <v>0</v>
      </c>
      <c r="AH212" s="229"/>
      <c r="AI212" s="229"/>
      <c r="AJ212" s="355">
        <f t="shared" si="787"/>
        <v>0</v>
      </c>
      <c r="AK212" s="229"/>
      <c r="AL212" s="229"/>
      <c r="AM212" s="355">
        <f t="shared" si="788"/>
        <v>0</v>
      </c>
      <c r="AN212" s="229"/>
      <c r="AO212" s="229"/>
      <c r="AP212" s="228">
        <f t="shared" si="737"/>
        <v>0</v>
      </c>
      <c r="AQ212" s="355">
        <f t="shared" si="789"/>
        <v>0</v>
      </c>
      <c r="AR212" s="229"/>
      <c r="AS212" s="229"/>
      <c r="AT212" s="228">
        <f t="shared" si="790"/>
        <v>0</v>
      </c>
      <c r="AU212" s="355">
        <f t="shared" si="791"/>
        <v>0</v>
      </c>
      <c r="AV212" s="229"/>
      <c r="AW212" s="229"/>
    </row>
    <row r="213" spans="1:49" ht="13.8" outlineLevel="2">
      <c r="A213" s="170"/>
      <c r="B213" s="25"/>
      <c r="D213" s="25" t="s">
        <v>898</v>
      </c>
      <c r="E213" s="47" t="s">
        <v>99</v>
      </c>
      <c r="F213" s="27"/>
      <c r="G213" s="47"/>
      <c r="H213" s="226">
        <f t="shared" si="736"/>
        <v>0</v>
      </c>
      <c r="I213" s="353">
        <f t="shared" si="776"/>
        <v>0</v>
      </c>
      <c r="J213" s="229"/>
      <c r="K213" s="229"/>
      <c r="L213" s="228">
        <f t="shared" si="777"/>
        <v>0</v>
      </c>
      <c r="M213" s="355">
        <f t="shared" si="778"/>
        <v>0</v>
      </c>
      <c r="N213" s="229"/>
      <c r="O213" s="229"/>
      <c r="P213" s="355">
        <f t="shared" si="779"/>
        <v>0</v>
      </c>
      <c r="Q213" s="229"/>
      <c r="R213" s="229"/>
      <c r="S213" s="355">
        <f t="shared" si="780"/>
        <v>0</v>
      </c>
      <c r="T213" s="229"/>
      <c r="U213" s="229"/>
      <c r="V213" s="355">
        <f t="shared" si="781"/>
        <v>0</v>
      </c>
      <c r="W213" s="229"/>
      <c r="X213" s="229"/>
      <c r="Y213" s="355">
        <f t="shared" si="782"/>
        <v>0</v>
      </c>
      <c r="Z213" s="229"/>
      <c r="AA213" s="229"/>
      <c r="AB213" s="228">
        <f t="shared" si="783"/>
        <v>0</v>
      </c>
      <c r="AC213" s="355">
        <f t="shared" si="784"/>
        <v>0</v>
      </c>
      <c r="AD213" s="229"/>
      <c r="AE213" s="229"/>
      <c r="AF213" s="228">
        <f t="shared" si="785"/>
        <v>0</v>
      </c>
      <c r="AG213" s="355">
        <f t="shared" si="786"/>
        <v>0</v>
      </c>
      <c r="AH213" s="229"/>
      <c r="AI213" s="229"/>
      <c r="AJ213" s="355">
        <f t="shared" si="787"/>
        <v>0</v>
      </c>
      <c r="AK213" s="229"/>
      <c r="AL213" s="229"/>
      <c r="AM213" s="355">
        <f t="shared" si="788"/>
        <v>0</v>
      </c>
      <c r="AN213" s="229"/>
      <c r="AO213" s="229"/>
      <c r="AP213" s="228">
        <f t="shared" si="737"/>
        <v>0</v>
      </c>
      <c r="AQ213" s="355">
        <f t="shared" si="789"/>
        <v>0</v>
      </c>
      <c r="AR213" s="229"/>
      <c r="AS213" s="229"/>
      <c r="AT213" s="228">
        <f t="shared" si="790"/>
        <v>0</v>
      </c>
      <c r="AU213" s="355">
        <f t="shared" si="791"/>
        <v>0</v>
      </c>
      <c r="AV213" s="229"/>
      <c r="AW213" s="229"/>
    </row>
    <row r="214" spans="1:49" ht="13.8">
      <c r="A214" s="92" t="s">
        <v>169</v>
      </c>
      <c r="B214" s="46"/>
      <c r="C214" s="202"/>
      <c r="D214" s="22"/>
      <c r="E214" s="202"/>
      <c r="F214" s="21"/>
      <c r="G214" s="202"/>
      <c r="H214" s="233">
        <f t="shared" si="736"/>
        <v>520922000</v>
      </c>
      <c r="I214" s="364">
        <f t="shared" si="776"/>
        <v>9161000</v>
      </c>
      <c r="J214" s="235">
        <f>SUM(J7,J12,J14,J56,J34,J66,J72,J136,J165,J202,J204,J49,J189)</f>
        <v>7071000</v>
      </c>
      <c r="K214" s="235">
        <f>SUM(K7,K12,K14,K56,K34,K66,K72,K136,K165,K202,K204,K49,K189)</f>
        <v>2090000</v>
      </c>
      <c r="L214" s="235">
        <f t="shared" si="777"/>
        <v>234657000</v>
      </c>
      <c r="M214" s="235">
        <f t="shared" si="778"/>
        <v>47637000</v>
      </c>
      <c r="N214" s="235">
        <f>SUM(N7,N12,N14,N56,N34,N66,N72,N136,N165,N202,N204,N49,N189)</f>
        <v>35538000</v>
      </c>
      <c r="O214" s="235">
        <f>SUM(O7,O12,O14,O56,O34,O66,O72,O136,O165,O202,O204,O49,O189)</f>
        <v>12099000</v>
      </c>
      <c r="P214" s="235">
        <f t="shared" si="779"/>
        <v>47544000</v>
      </c>
      <c r="Q214" s="235">
        <f>SUM(Q7,Q12,Q14,Q56,Q34,Q66,Q72,Q136,Q165,Q202,Q204,Q49,Q189)</f>
        <v>37962000</v>
      </c>
      <c r="R214" s="235">
        <f>SUM(R7,R12,R14,R56,R34,R66,R72,R136,R165,R202,R204,R49,R189)</f>
        <v>9582000</v>
      </c>
      <c r="S214" s="235">
        <f t="shared" si="780"/>
        <v>50586000</v>
      </c>
      <c r="T214" s="235">
        <f>SUM(T7,T12,T14,T56,T34,T66,T72,T136,T165,T202,T204,T49,T189)</f>
        <v>39258000</v>
      </c>
      <c r="U214" s="235">
        <f>SUM(U7,U12,U14,U56,U34,U66,U72,U136,U165,U202,U204,U49,U189)</f>
        <v>11328000</v>
      </c>
      <c r="V214" s="235">
        <f t="shared" si="781"/>
        <v>32400000</v>
      </c>
      <c r="W214" s="235">
        <f>SUM(W7,W12,W14,W56,W34,W66,W72,W136,W165,W202,W204,W49,W189)</f>
        <v>23874000</v>
      </c>
      <c r="X214" s="235">
        <f>SUM(X7,X12,X14,X56,X34,X66,X72,X136,X165,X202,X204,X49,X189)</f>
        <v>8526000</v>
      </c>
      <c r="Y214" s="235">
        <f t="shared" si="782"/>
        <v>56490000</v>
      </c>
      <c r="Z214" s="235">
        <f>SUM(Z7,Z12,Z14,Z56,Z34,Z66,Z72,Z136,Z165,Z202,Z204,Z49,Z189)</f>
        <v>36570000</v>
      </c>
      <c r="AA214" s="235">
        <f>SUM(AA7,AA12,AA14,AA56,AA34,AA66,AA72,AA136,AA165,AA202,AA204,AA49,AA189)</f>
        <v>19920000</v>
      </c>
      <c r="AB214" s="235">
        <f t="shared" si="783"/>
        <v>30872000</v>
      </c>
      <c r="AC214" s="235">
        <f t="shared" si="784"/>
        <v>30872000</v>
      </c>
      <c r="AD214" s="235">
        <f>SUM(AD7,AD12,AD14,AD56,AD34,AD66,AD72,AD136,AD165,AD202,AD204,AD49,AD189)</f>
        <v>26515000</v>
      </c>
      <c r="AE214" s="235">
        <f>SUM(AE7,AE12,AE14,AE56,AE34,AE66,AE72,AE136,AE165,AE202,AE204,AE49,AE189)</f>
        <v>4357000</v>
      </c>
      <c r="AF214" s="235">
        <f t="shared" si="785"/>
        <v>108990000</v>
      </c>
      <c r="AG214" s="235">
        <f t="shared" si="786"/>
        <v>49497000</v>
      </c>
      <c r="AH214" s="235">
        <f>SUM(AH7,AH12,AH14,AH56,AH34,AH66,AH72,AH136,AH165,AH202,AH204,AH49,AH189)</f>
        <v>47764000</v>
      </c>
      <c r="AI214" s="235">
        <f>SUM(AI7,AI12,AI14,AI56,AI34,AI66,AI72,AI136,AI165,AI202,AI204,AI49,AI189)</f>
        <v>1733000</v>
      </c>
      <c r="AJ214" s="235">
        <f t="shared" si="787"/>
        <v>25141000</v>
      </c>
      <c r="AK214" s="235">
        <f>SUM(AK7,AK12,AK14,AK56,AK34,AK66,AK72,AK136,AK165,AK202,AK204,AK49,AK189)</f>
        <v>23519000</v>
      </c>
      <c r="AL214" s="235">
        <f>SUM(AL7,AL12,AL14,AL56,AL34,AL66,AL72,AL136,AL165,AL202,AL204,AL49,AL189)</f>
        <v>1622000</v>
      </c>
      <c r="AM214" s="235">
        <f t="shared" si="788"/>
        <v>34352000</v>
      </c>
      <c r="AN214" s="235">
        <f>SUM(AN7,AN12,AN14,AN56,AN34,AN66,AN72,AN136,AN165,AN202,AN204,AN49,AN189)</f>
        <v>32730000</v>
      </c>
      <c r="AO214" s="235">
        <f>SUM(AO7,AO12,AO14,AO56,AO34,AO66,AO72,AO136,AO165,AO202,AO204,AO49,AO189)</f>
        <v>1622000</v>
      </c>
      <c r="AP214" s="235">
        <f t="shared" si="737"/>
        <v>75756000</v>
      </c>
      <c r="AQ214" s="235">
        <f t="shared" si="789"/>
        <v>75756000</v>
      </c>
      <c r="AR214" s="235">
        <f>SUM(AR7,AR12,AR14,AR56,AR34,AR66,AR72,AR136,AR165,AR202,AR204,AR49,AR189)</f>
        <v>66509000</v>
      </c>
      <c r="AS214" s="235">
        <f>SUM(AS7,AS12,AS14,AS56,AS34,AS66,AS72,AS136,AS165,AS202,AS204,AS49,AS189)</f>
        <v>9247000</v>
      </c>
      <c r="AT214" s="235">
        <f t="shared" si="790"/>
        <v>61486000</v>
      </c>
      <c r="AU214" s="235">
        <f t="shared" si="791"/>
        <v>61486000</v>
      </c>
      <c r="AV214" s="235">
        <f>SUM(AV7,AV12,AV14,AV56,AV34,AV66,AV72,AV136,AV165,AV202,AV204,AV49,AV189)</f>
        <v>40824000</v>
      </c>
      <c r="AW214" s="235">
        <f>SUM(AW7,AW12,AW14,AW56,AW34,AW66,AW72,AW136,AW165,AW202,AW204,AW49,AW189)</f>
        <v>20662000</v>
      </c>
    </row>
    <row r="215" spans="1:49" s="169" customFormat="1" ht="13.8">
      <c r="A215" s="164"/>
      <c r="B215" s="23" t="s">
        <v>468</v>
      </c>
      <c r="C215" s="15" t="s">
        <v>41</v>
      </c>
      <c r="D215" s="20"/>
      <c r="E215" s="191"/>
      <c r="F215" s="30"/>
      <c r="G215" s="191"/>
      <c r="H215" s="226">
        <f t="shared" si="736"/>
        <v>399894000</v>
      </c>
      <c r="I215" s="365">
        <f t="shared" si="776"/>
        <v>21418000</v>
      </c>
      <c r="J215" s="237">
        <f>SUM(J216,J217,J222,J227,J236,J238)</f>
        <v>21418000</v>
      </c>
      <c r="K215" s="237">
        <f>SUM(K216,K217,K222,K227,K236,K238)</f>
        <v>0</v>
      </c>
      <c r="L215" s="228">
        <f t="shared" si="777"/>
        <v>168989000</v>
      </c>
      <c r="M215" s="355">
        <f t="shared" si="778"/>
        <v>39809000</v>
      </c>
      <c r="N215" s="237">
        <f>SUM(N216,N217,N222,N227,N236,N238)</f>
        <v>39809000</v>
      </c>
      <c r="O215" s="237">
        <f>SUM(O216,O217,O222,O227,O236,O238)</f>
        <v>0</v>
      </c>
      <c r="P215" s="355">
        <f t="shared" si="779"/>
        <v>32655000</v>
      </c>
      <c r="Q215" s="237">
        <f>SUM(Q216,Q217,Q222,Q227,Q236,Q238)</f>
        <v>32655000</v>
      </c>
      <c r="R215" s="237">
        <f>SUM(R216,R217,R222,R227,R236,R238)</f>
        <v>0</v>
      </c>
      <c r="S215" s="355">
        <f t="shared" si="780"/>
        <v>33587000</v>
      </c>
      <c r="T215" s="237">
        <f>SUM(T216,T217,T222,T227,T236,T238)</f>
        <v>33587000</v>
      </c>
      <c r="U215" s="237">
        <f>SUM(U216,U217,U222,U227,U236,U238)</f>
        <v>0</v>
      </c>
      <c r="V215" s="355">
        <f t="shared" si="781"/>
        <v>23675000</v>
      </c>
      <c r="W215" s="237">
        <f>SUM(W216,W217,W222,W227,W236,W238)</f>
        <v>23675000</v>
      </c>
      <c r="X215" s="237">
        <f>SUM(X216,X217,X222,X227,X236,X238)</f>
        <v>0</v>
      </c>
      <c r="Y215" s="355">
        <f t="shared" si="782"/>
        <v>39263000</v>
      </c>
      <c r="Z215" s="237">
        <f>SUM(Z216,Z217,Z222,Z227,Z236,Z238)</f>
        <v>39263000</v>
      </c>
      <c r="AA215" s="237">
        <f>SUM(AA216,AA217,AA222,AA227,AA236,AA238)</f>
        <v>0</v>
      </c>
      <c r="AB215" s="228">
        <f t="shared" si="783"/>
        <v>25812000</v>
      </c>
      <c r="AC215" s="355">
        <f t="shared" si="784"/>
        <v>25812000</v>
      </c>
      <c r="AD215" s="237">
        <f>SUM(AD216,AD217,AD222,AD227,AD236,AD238)</f>
        <v>25812000</v>
      </c>
      <c r="AE215" s="237">
        <f>SUM(AE216,AE217,AE222,AE227,AE236,AE238)</f>
        <v>0</v>
      </c>
      <c r="AF215" s="228">
        <f t="shared" si="785"/>
        <v>87557000</v>
      </c>
      <c r="AG215" s="355">
        <f t="shared" si="786"/>
        <v>38899000</v>
      </c>
      <c r="AH215" s="237">
        <f>SUM(AH216,AH217,AH222,AH227,AH236,AH238)</f>
        <v>38899000</v>
      </c>
      <c r="AI215" s="237">
        <f>SUM(AI216,AI217,AI222,AI227,AI236,AI238)</f>
        <v>0</v>
      </c>
      <c r="AJ215" s="355">
        <f t="shared" si="787"/>
        <v>24108000</v>
      </c>
      <c r="AK215" s="237">
        <f>SUM(AK216,AK217,AK222,AK227,AK236,AK238)</f>
        <v>24108000</v>
      </c>
      <c r="AL215" s="237">
        <f>SUM(AL216,AL217,AL222,AL227,AL236,AL238)</f>
        <v>0</v>
      </c>
      <c r="AM215" s="355">
        <f t="shared" si="788"/>
        <v>24550000</v>
      </c>
      <c r="AN215" s="237">
        <f>SUM(AN216,AN217,AN222,AN227,AN236,AN238)</f>
        <v>24550000</v>
      </c>
      <c r="AO215" s="237">
        <f>SUM(AO216,AO217,AO222,AO227,AO236,AO238)</f>
        <v>0</v>
      </c>
      <c r="AP215" s="228">
        <f t="shared" si="737"/>
        <v>47732000</v>
      </c>
      <c r="AQ215" s="355">
        <f t="shared" si="789"/>
        <v>47732000</v>
      </c>
      <c r="AR215" s="237">
        <f>SUM(AR216,AR217,AR222,AR227,AR236,AR238)</f>
        <v>47732000</v>
      </c>
      <c r="AS215" s="237">
        <f>SUM(AS216,AS217,AS222,AS227,AS236,AS238)</f>
        <v>0</v>
      </c>
      <c r="AT215" s="228">
        <f t="shared" si="790"/>
        <v>48386000</v>
      </c>
      <c r="AU215" s="355">
        <f t="shared" si="791"/>
        <v>48386000</v>
      </c>
      <c r="AV215" s="237">
        <f>SUM(AV216,AV217,AV222,AV227,AV236,AV238)</f>
        <v>48386000</v>
      </c>
      <c r="AW215" s="237">
        <f>SUM(AW216,AW217,AW222,AW227,AW236,AW238)</f>
        <v>0</v>
      </c>
    </row>
    <row r="216" spans="1:49" ht="16.5" customHeight="1" outlineLevel="1">
      <c r="A216" s="170"/>
      <c r="B216" s="24"/>
      <c r="C216" s="171"/>
      <c r="D216" s="27" t="s">
        <v>469</v>
      </c>
      <c r="E216" s="47" t="s">
        <v>102</v>
      </c>
      <c r="F216" s="48"/>
      <c r="G216" s="172"/>
      <c r="H216" s="226">
        <f t="shared" si="736"/>
        <v>0</v>
      </c>
      <c r="I216" s="367">
        <f t="shared" si="776"/>
        <v>0</v>
      </c>
      <c r="J216" s="240"/>
      <c r="K216" s="368"/>
      <c r="L216" s="228">
        <f t="shared" si="777"/>
        <v>0</v>
      </c>
      <c r="M216" s="355">
        <f t="shared" si="778"/>
        <v>0</v>
      </c>
      <c r="N216" s="240"/>
      <c r="O216" s="240"/>
      <c r="P216" s="355">
        <f t="shared" si="779"/>
        <v>0</v>
      </c>
      <c r="Q216" s="240"/>
      <c r="R216" s="240"/>
      <c r="S216" s="355">
        <f t="shared" si="780"/>
        <v>0</v>
      </c>
      <c r="T216" s="240"/>
      <c r="U216" s="240"/>
      <c r="V216" s="355">
        <f t="shared" si="781"/>
        <v>0</v>
      </c>
      <c r="W216" s="240"/>
      <c r="X216" s="240"/>
      <c r="Y216" s="355">
        <f t="shared" si="782"/>
        <v>0</v>
      </c>
      <c r="Z216" s="240">
        <v>0</v>
      </c>
      <c r="AA216" s="240"/>
      <c r="AB216" s="228">
        <f t="shared" si="783"/>
        <v>0</v>
      </c>
      <c r="AC216" s="355">
        <f t="shared" si="784"/>
        <v>0</v>
      </c>
      <c r="AD216" s="240"/>
      <c r="AE216" s="240"/>
      <c r="AF216" s="228">
        <f t="shared" si="785"/>
        <v>0</v>
      </c>
      <c r="AG216" s="355">
        <f t="shared" si="786"/>
        <v>0</v>
      </c>
      <c r="AH216" s="240"/>
      <c r="AI216" s="240"/>
      <c r="AJ216" s="355">
        <f t="shared" si="787"/>
        <v>0</v>
      </c>
      <c r="AK216" s="240"/>
      <c r="AL216" s="240"/>
      <c r="AM216" s="355">
        <f t="shared" si="788"/>
        <v>0</v>
      </c>
      <c r="AN216" s="240"/>
      <c r="AO216" s="240"/>
      <c r="AP216" s="228">
        <f t="shared" si="737"/>
        <v>0</v>
      </c>
      <c r="AQ216" s="355">
        <f t="shared" si="789"/>
        <v>0</v>
      </c>
      <c r="AR216" s="240"/>
      <c r="AS216" s="240"/>
      <c r="AT216" s="228">
        <f t="shared" si="790"/>
        <v>0</v>
      </c>
      <c r="AU216" s="355">
        <f t="shared" si="791"/>
        <v>0</v>
      </c>
      <c r="AV216" s="240"/>
      <c r="AW216" s="240"/>
    </row>
    <row r="217" spans="1:49" ht="16.5" customHeight="1" outlineLevel="1">
      <c r="A217" s="170"/>
      <c r="B217" s="25"/>
      <c r="D217" s="27" t="s">
        <v>470</v>
      </c>
      <c r="E217" s="47" t="s">
        <v>103</v>
      </c>
      <c r="F217" s="48"/>
      <c r="G217" s="172"/>
      <c r="H217" s="226">
        <f t="shared" si="736"/>
        <v>187827000</v>
      </c>
      <c r="I217" s="367">
        <f t="shared" si="776"/>
        <v>13711000</v>
      </c>
      <c r="J217" s="523">
        <f>SUM(J218:J221)</f>
        <v>13711000</v>
      </c>
      <c r="K217" s="523">
        <f>SUM(K218:K221)</f>
        <v>0</v>
      </c>
      <c r="L217" s="228">
        <f t="shared" si="777"/>
        <v>79100000</v>
      </c>
      <c r="M217" s="355">
        <f t="shared" si="778"/>
        <v>21195000</v>
      </c>
      <c r="N217" s="523">
        <f>SUM(N218:N221)</f>
        <v>21195000</v>
      </c>
      <c r="O217" s="523">
        <f>SUM(O218:O221)</f>
        <v>0</v>
      </c>
      <c r="P217" s="355">
        <f t="shared" si="779"/>
        <v>14283000</v>
      </c>
      <c r="Q217" s="523">
        <f>SUM(Q218:Q221)</f>
        <v>14283000</v>
      </c>
      <c r="R217" s="523">
        <f>SUM(R218:R221)</f>
        <v>0</v>
      </c>
      <c r="S217" s="355">
        <f t="shared" si="780"/>
        <v>14337000</v>
      </c>
      <c r="T217" s="523">
        <f>SUM(T218:T221)</f>
        <v>14337000</v>
      </c>
      <c r="U217" s="523">
        <f>SUM(U218:U221)</f>
        <v>0</v>
      </c>
      <c r="V217" s="355">
        <f t="shared" si="781"/>
        <v>11551000</v>
      </c>
      <c r="W217" s="523">
        <f>SUM(W218:W221)</f>
        <v>11551000</v>
      </c>
      <c r="X217" s="523">
        <f>SUM(X218:X221)</f>
        <v>0</v>
      </c>
      <c r="Y217" s="355">
        <f t="shared" si="782"/>
        <v>17734000</v>
      </c>
      <c r="Z217" s="523">
        <f>SUM(Z218:Z221)</f>
        <v>17734000</v>
      </c>
      <c r="AA217" s="523">
        <f>SUM(AA218:AA221)</f>
        <v>0</v>
      </c>
      <c r="AB217" s="228">
        <f t="shared" si="783"/>
        <v>8889000</v>
      </c>
      <c r="AC217" s="355">
        <f t="shared" si="784"/>
        <v>8889000</v>
      </c>
      <c r="AD217" s="523">
        <f>SUM(AD218:AD221)</f>
        <v>8889000</v>
      </c>
      <c r="AE217" s="523">
        <f>SUM(AE218:AE221)</f>
        <v>0</v>
      </c>
      <c r="AF217" s="228">
        <f t="shared" si="785"/>
        <v>53959000</v>
      </c>
      <c r="AG217" s="355">
        <f t="shared" si="786"/>
        <v>24423000</v>
      </c>
      <c r="AH217" s="523">
        <f>SUM(AH218:AH221)</f>
        <v>24423000</v>
      </c>
      <c r="AI217" s="523">
        <f>SUM(AI218:AI221)</f>
        <v>0</v>
      </c>
      <c r="AJ217" s="355">
        <f t="shared" si="787"/>
        <v>14824000</v>
      </c>
      <c r="AK217" s="523">
        <f>SUM(AK218:AK221)</f>
        <v>14824000</v>
      </c>
      <c r="AL217" s="523">
        <f>SUM(AL218:AL221)</f>
        <v>0</v>
      </c>
      <c r="AM217" s="355">
        <f t="shared" si="788"/>
        <v>14712000</v>
      </c>
      <c r="AN217" s="523">
        <f>SUM(AN218:AN221)</f>
        <v>14712000</v>
      </c>
      <c r="AO217" s="523">
        <f>SUM(AO218:AO221)</f>
        <v>0</v>
      </c>
      <c r="AP217" s="228">
        <f t="shared" si="737"/>
        <v>12365000</v>
      </c>
      <c r="AQ217" s="355">
        <f t="shared" si="789"/>
        <v>12365000</v>
      </c>
      <c r="AR217" s="523">
        <f>SUM(AR218:AR221)</f>
        <v>12365000</v>
      </c>
      <c r="AS217" s="523">
        <f>SUM(AS218:AS221)</f>
        <v>0</v>
      </c>
      <c r="AT217" s="228">
        <f t="shared" si="790"/>
        <v>19803000</v>
      </c>
      <c r="AU217" s="355">
        <f t="shared" si="791"/>
        <v>19803000</v>
      </c>
      <c r="AV217" s="523">
        <f>SUM(AV218:AV221)</f>
        <v>19803000</v>
      </c>
      <c r="AW217" s="523">
        <f>SUM(AW218:AW221)</f>
        <v>0</v>
      </c>
    </row>
    <row r="218" spans="1:49" s="563" customFormat="1" ht="13.8" outlineLevel="3">
      <c r="A218" s="564"/>
      <c r="B218" s="565"/>
      <c r="D218" s="566"/>
      <c r="E218" s="567"/>
      <c r="F218" s="545" t="s">
        <v>705</v>
      </c>
      <c r="G218" s="527" t="s">
        <v>931</v>
      </c>
      <c r="H218" s="226">
        <f t="shared" si="736"/>
        <v>165128000</v>
      </c>
      <c r="I218" s="353">
        <f t="shared" si="776"/>
        <v>12620000</v>
      </c>
      <c r="J218" s="229">
        <v>12620000</v>
      </c>
      <c r="K218" s="526"/>
      <c r="L218" s="228">
        <f t="shared" si="777"/>
        <v>68210000</v>
      </c>
      <c r="M218" s="355">
        <f t="shared" si="778"/>
        <v>18259000</v>
      </c>
      <c r="N218" s="229">
        <v>18259000</v>
      </c>
      <c r="O218" s="229"/>
      <c r="P218" s="355">
        <f t="shared" si="779"/>
        <v>12409000</v>
      </c>
      <c r="Q218" s="229">
        <v>12409000</v>
      </c>
      <c r="R218" s="229"/>
      <c r="S218" s="355">
        <f t="shared" si="780"/>
        <v>12508000</v>
      </c>
      <c r="T218" s="229">
        <v>12508000</v>
      </c>
      <c r="U218" s="229"/>
      <c r="V218" s="355">
        <f t="shared" si="781"/>
        <v>10137000</v>
      </c>
      <c r="W218" s="229">
        <v>10137000</v>
      </c>
      <c r="X218" s="229"/>
      <c r="Y218" s="355">
        <f t="shared" si="782"/>
        <v>14897000</v>
      </c>
      <c r="Z218" s="229">
        <v>14897000</v>
      </c>
      <c r="AA218" s="229"/>
      <c r="AB218" s="228">
        <f t="shared" si="783"/>
        <v>8026000</v>
      </c>
      <c r="AC218" s="355">
        <f t="shared" si="784"/>
        <v>8026000</v>
      </c>
      <c r="AD218" s="229">
        <v>8026000</v>
      </c>
      <c r="AE218" s="526"/>
      <c r="AF218" s="228">
        <f t="shared" si="785"/>
        <v>48069000</v>
      </c>
      <c r="AG218" s="355">
        <f t="shared" si="786"/>
        <v>22118000</v>
      </c>
      <c r="AH218" s="229">
        <v>22118000</v>
      </c>
      <c r="AI218" s="229"/>
      <c r="AJ218" s="355">
        <f t="shared" si="787"/>
        <v>12804000</v>
      </c>
      <c r="AK218" s="229">
        <v>12804000</v>
      </c>
      <c r="AL218" s="229"/>
      <c r="AM218" s="355">
        <f t="shared" si="788"/>
        <v>13147000</v>
      </c>
      <c r="AN218" s="229">
        <v>13147000</v>
      </c>
      <c r="AO218" s="526"/>
      <c r="AP218" s="228">
        <f t="shared" si="737"/>
        <v>10898000</v>
      </c>
      <c r="AQ218" s="355">
        <f t="shared" si="789"/>
        <v>10898000</v>
      </c>
      <c r="AR218" s="229">
        <v>10898000</v>
      </c>
      <c r="AS218" s="229"/>
      <c r="AT218" s="228">
        <f t="shared" si="790"/>
        <v>17305000</v>
      </c>
      <c r="AU218" s="355">
        <f t="shared" si="791"/>
        <v>17305000</v>
      </c>
      <c r="AV218" s="229">
        <v>17305000</v>
      </c>
      <c r="AW218" s="526"/>
    </row>
    <row r="219" spans="1:49" s="563" customFormat="1" ht="13.8" outlineLevel="3">
      <c r="A219" s="564"/>
      <c r="B219" s="565"/>
      <c r="D219" s="566"/>
      <c r="E219" s="567"/>
      <c r="F219" s="545" t="s">
        <v>706</v>
      </c>
      <c r="G219" s="527" t="s">
        <v>932</v>
      </c>
      <c r="H219" s="226">
        <f t="shared" si="736"/>
        <v>3503000</v>
      </c>
      <c r="I219" s="353">
        <f t="shared" si="776"/>
        <v>207000</v>
      </c>
      <c r="J219" s="229">
        <v>207000</v>
      </c>
      <c r="K219" s="526"/>
      <c r="L219" s="228">
        <f t="shared" si="777"/>
        <v>1391000</v>
      </c>
      <c r="M219" s="355">
        <f t="shared" si="778"/>
        <v>336000</v>
      </c>
      <c r="N219" s="229">
        <v>336000</v>
      </c>
      <c r="O219" s="229"/>
      <c r="P219" s="355">
        <f t="shared" si="779"/>
        <v>314000</v>
      </c>
      <c r="Q219" s="229">
        <v>314000</v>
      </c>
      <c r="R219" s="229"/>
      <c r="S219" s="355">
        <f t="shared" si="780"/>
        <v>186000</v>
      </c>
      <c r="T219" s="229">
        <v>186000</v>
      </c>
      <c r="U219" s="229"/>
      <c r="V219" s="355">
        <f t="shared" si="781"/>
        <v>138000</v>
      </c>
      <c r="W219" s="229">
        <v>138000</v>
      </c>
      <c r="X219" s="229"/>
      <c r="Y219" s="355">
        <f t="shared" si="782"/>
        <v>417000</v>
      </c>
      <c r="Z219" s="229">
        <v>417000</v>
      </c>
      <c r="AA219" s="229"/>
      <c r="AB219" s="228">
        <f t="shared" si="783"/>
        <v>113000</v>
      </c>
      <c r="AC219" s="355">
        <f t="shared" si="784"/>
        <v>113000</v>
      </c>
      <c r="AD219" s="229">
        <v>113000</v>
      </c>
      <c r="AE219" s="526"/>
      <c r="AF219" s="228">
        <f t="shared" si="785"/>
        <v>1277000</v>
      </c>
      <c r="AG219" s="355">
        <f t="shared" si="786"/>
        <v>321000</v>
      </c>
      <c r="AH219" s="229">
        <v>321000</v>
      </c>
      <c r="AI219" s="229"/>
      <c r="AJ219" s="355">
        <f t="shared" si="787"/>
        <v>522000</v>
      </c>
      <c r="AK219" s="229">
        <v>522000</v>
      </c>
      <c r="AL219" s="229"/>
      <c r="AM219" s="355">
        <f t="shared" si="788"/>
        <v>434000</v>
      </c>
      <c r="AN219" s="229">
        <v>434000</v>
      </c>
      <c r="AO219" s="526"/>
      <c r="AP219" s="228">
        <f t="shared" si="737"/>
        <v>209000</v>
      </c>
      <c r="AQ219" s="355">
        <f t="shared" si="789"/>
        <v>209000</v>
      </c>
      <c r="AR219" s="229">
        <v>209000</v>
      </c>
      <c r="AS219" s="229"/>
      <c r="AT219" s="228">
        <f t="shared" si="790"/>
        <v>306000</v>
      </c>
      <c r="AU219" s="355">
        <f t="shared" si="791"/>
        <v>306000</v>
      </c>
      <c r="AV219" s="229">
        <v>306000</v>
      </c>
      <c r="AW219" s="526"/>
    </row>
    <row r="220" spans="1:49" s="563" customFormat="1" ht="13.8" outlineLevel="3">
      <c r="A220" s="564"/>
      <c r="B220" s="565"/>
      <c r="D220" s="566"/>
      <c r="E220" s="567"/>
      <c r="F220" s="545" t="s">
        <v>703</v>
      </c>
      <c r="G220" s="527" t="s">
        <v>933</v>
      </c>
      <c r="H220" s="226">
        <f t="shared" si="736"/>
        <v>13600000</v>
      </c>
      <c r="I220" s="353">
        <f t="shared" ref="I220:I221" si="792">SUM(J220:K220)</f>
        <v>855000</v>
      </c>
      <c r="J220" s="229">
        <v>855000</v>
      </c>
      <c r="K220" s="526"/>
      <c r="L220" s="228">
        <f t="shared" ref="L220:L221" si="793">SUM(M220,P220,S220,V220,Y220)</f>
        <v>4943000</v>
      </c>
      <c r="M220" s="355">
        <f t="shared" ref="M220:M221" si="794">SUM(N220:O220)</f>
        <v>1664000</v>
      </c>
      <c r="N220" s="229">
        <v>1664000</v>
      </c>
      <c r="O220" s="229"/>
      <c r="P220" s="355">
        <f t="shared" ref="P220:P221" si="795">SUM(Q220:R220)</f>
        <v>718000</v>
      </c>
      <c r="Q220" s="229">
        <v>718000</v>
      </c>
      <c r="R220" s="229"/>
      <c r="S220" s="355">
        <f t="shared" ref="S220:S221" si="796">SUM(T220:U220)</f>
        <v>692000</v>
      </c>
      <c r="T220" s="229">
        <v>692000</v>
      </c>
      <c r="U220" s="229"/>
      <c r="V220" s="355">
        <f t="shared" ref="V220:V221" si="797">SUM(W220:X220)</f>
        <v>556000</v>
      </c>
      <c r="W220" s="229">
        <v>556000</v>
      </c>
      <c r="X220" s="229"/>
      <c r="Y220" s="355">
        <f t="shared" ref="Y220:Y221" si="798">SUM(Z220:AA220)</f>
        <v>1313000</v>
      </c>
      <c r="Z220" s="229">
        <v>1313000</v>
      </c>
      <c r="AA220" s="229"/>
      <c r="AB220" s="228">
        <f t="shared" ref="AB220:AB221" si="799">SUM(AC220)</f>
        <v>334000</v>
      </c>
      <c r="AC220" s="355">
        <f t="shared" ref="AC220:AC221" si="800">SUM(AD220:AE220)</f>
        <v>334000</v>
      </c>
      <c r="AD220" s="229">
        <v>334000</v>
      </c>
      <c r="AE220" s="526"/>
      <c r="AF220" s="228">
        <f t="shared" ref="AF220:AF221" si="801">SUM(AG220,AM220,AJ220)</f>
        <v>4613000</v>
      </c>
      <c r="AG220" s="355">
        <f t="shared" ref="AG220:AG221" si="802">SUM(AH220:AI220)</f>
        <v>1984000</v>
      </c>
      <c r="AH220" s="229">
        <v>1984000</v>
      </c>
      <c r="AI220" s="229"/>
      <c r="AJ220" s="355">
        <f t="shared" ref="AJ220:AJ221" si="803">SUM(AK220:AL220)</f>
        <v>1498000</v>
      </c>
      <c r="AK220" s="229">
        <v>1498000</v>
      </c>
      <c r="AL220" s="229"/>
      <c r="AM220" s="355">
        <f t="shared" ref="AM220:AM221" si="804">SUM(AN220:AO220)</f>
        <v>1131000</v>
      </c>
      <c r="AN220" s="229">
        <v>1131000</v>
      </c>
      <c r="AO220" s="526"/>
      <c r="AP220" s="228">
        <f t="shared" si="737"/>
        <v>663000</v>
      </c>
      <c r="AQ220" s="355">
        <f t="shared" ref="AQ220:AQ221" si="805">SUM(AR220:AS220)</f>
        <v>663000</v>
      </c>
      <c r="AR220" s="229">
        <v>663000</v>
      </c>
      <c r="AS220" s="229"/>
      <c r="AT220" s="228">
        <f t="shared" ref="AT220:AT221" si="806">SUM(AU220)</f>
        <v>2192000</v>
      </c>
      <c r="AU220" s="355">
        <f t="shared" ref="AU220:AU221" si="807">SUM(AV220:AW220)</f>
        <v>2192000</v>
      </c>
      <c r="AV220" s="229">
        <v>2192000</v>
      </c>
      <c r="AW220" s="526"/>
    </row>
    <row r="221" spans="1:49" s="563" customFormat="1" ht="13.8" outlineLevel="3">
      <c r="A221" s="564"/>
      <c r="B221" s="565"/>
      <c r="D221" s="566"/>
      <c r="E221" s="567"/>
      <c r="F221" s="545" t="s">
        <v>707</v>
      </c>
      <c r="G221" s="527" t="s">
        <v>934</v>
      </c>
      <c r="H221" s="226">
        <f t="shared" si="736"/>
        <v>5596000</v>
      </c>
      <c r="I221" s="353">
        <f t="shared" si="792"/>
        <v>29000</v>
      </c>
      <c r="J221" s="229">
        <v>29000</v>
      </c>
      <c r="K221" s="526"/>
      <c r="L221" s="228">
        <f t="shared" si="793"/>
        <v>4556000</v>
      </c>
      <c r="M221" s="355">
        <f t="shared" si="794"/>
        <v>936000</v>
      </c>
      <c r="N221" s="229">
        <v>936000</v>
      </c>
      <c r="O221" s="229"/>
      <c r="P221" s="355">
        <f t="shared" si="795"/>
        <v>842000</v>
      </c>
      <c r="Q221" s="229">
        <v>842000</v>
      </c>
      <c r="R221" s="229"/>
      <c r="S221" s="355">
        <f t="shared" si="796"/>
        <v>951000</v>
      </c>
      <c r="T221" s="229">
        <v>951000</v>
      </c>
      <c r="U221" s="229"/>
      <c r="V221" s="355">
        <f t="shared" si="797"/>
        <v>720000</v>
      </c>
      <c r="W221" s="229">
        <v>720000</v>
      </c>
      <c r="X221" s="229"/>
      <c r="Y221" s="355">
        <f t="shared" si="798"/>
        <v>1107000</v>
      </c>
      <c r="Z221" s="229">
        <v>1107000</v>
      </c>
      <c r="AA221" s="229"/>
      <c r="AB221" s="228">
        <f t="shared" si="799"/>
        <v>416000</v>
      </c>
      <c r="AC221" s="355">
        <f t="shared" si="800"/>
        <v>416000</v>
      </c>
      <c r="AD221" s="229">
        <v>416000</v>
      </c>
      <c r="AE221" s="526"/>
      <c r="AF221" s="228">
        <f t="shared" si="801"/>
        <v>0</v>
      </c>
      <c r="AG221" s="355">
        <f t="shared" si="802"/>
        <v>0</v>
      </c>
      <c r="AH221" s="229"/>
      <c r="AI221" s="229"/>
      <c r="AJ221" s="355">
        <f t="shared" si="803"/>
        <v>0</v>
      </c>
      <c r="AK221" s="229"/>
      <c r="AL221" s="229"/>
      <c r="AM221" s="355">
        <f t="shared" si="804"/>
        <v>0</v>
      </c>
      <c r="AN221" s="229"/>
      <c r="AO221" s="526"/>
      <c r="AP221" s="228">
        <f t="shared" si="737"/>
        <v>595000</v>
      </c>
      <c r="AQ221" s="355">
        <f t="shared" si="805"/>
        <v>595000</v>
      </c>
      <c r="AR221" s="229">
        <v>595000</v>
      </c>
      <c r="AS221" s="229"/>
      <c r="AT221" s="228">
        <f t="shared" si="806"/>
        <v>0</v>
      </c>
      <c r="AU221" s="355">
        <f t="shared" si="807"/>
        <v>0</v>
      </c>
      <c r="AV221" s="229">
        <v>0</v>
      </c>
      <c r="AW221" s="526"/>
    </row>
    <row r="222" spans="1:49" ht="16.5" customHeight="1" outlineLevel="1">
      <c r="A222" s="170"/>
      <c r="B222" s="25"/>
      <c r="D222" s="27" t="s">
        <v>471</v>
      </c>
      <c r="E222" s="47" t="s">
        <v>104</v>
      </c>
      <c r="F222" s="48"/>
      <c r="G222" s="172"/>
      <c r="H222" s="226">
        <f t="shared" si="736"/>
        <v>61408000</v>
      </c>
      <c r="I222" s="367">
        <f t="shared" si="776"/>
        <v>4638000</v>
      </c>
      <c r="J222" s="523">
        <f>SUM(J223:J226)</f>
        <v>4638000</v>
      </c>
      <c r="K222" s="523">
        <f>SUM(K223:K226)</f>
        <v>0</v>
      </c>
      <c r="L222" s="228">
        <f t="shared" si="777"/>
        <v>26205000</v>
      </c>
      <c r="M222" s="355">
        <f t="shared" si="778"/>
        <v>7010000</v>
      </c>
      <c r="N222" s="523">
        <f>SUM(N223:N226)</f>
        <v>7010000</v>
      </c>
      <c r="O222" s="523">
        <f>SUM(O223:O226)</f>
        <v>0</v>
      </c>
      <c r="P222" s="355">
        <f t="shared" si="779"/>
        <v>4747000</v>
      </c>
      <c r="Q222" s="523">
        <f>SUM(Q223:Q226)</f>
        <v>4747000</v>
      </c>
      <c r="R222" s="523">
        <f>SUM(R223:R226)</f>
        <v>0</v>
      </c>
      <c r="S222" s="355">
        <f t="shared" si="780"/>
        <v>4854000</v>
      </c>
      <c r="T222" s="523">
        <f>SUM(T223:T226)</f>
        <v>4854000</v>
      </c>
      <c r="U222" s="523">
        <f>SUM(U223:U226)</f>
        <v>0</v>
      </c>
      <c r="V222" s="355">
        <f t="shared" si="781"/>
        <v>3820000</v>
      </c>
      <c r="W222" s="523">
        <f>SUM(W223:W226)</f>
        <v>3820000</v>
      </c>
      <c r="X222" s="523">
        <f>SUM(X223:X226)</f>
        <v>0</v>
      </c>
      <c r="Y222" s="355">
        <f t="shared" si="782"/>
        <v>5774000</v>
      </c>
      <c r="Z222" s="523">
        <f>SUM(Z223:Z226)</f>
        <v>5774000</v>
      </c>
      <c r="AA222" s="523">
        <f>SUM(AA223:AA226)</f>
        <v>0</v>
      </c>
      <c r="AB222" s="228">
        <f t="shared" si="783"/>
        <v>3103000</v>
      </c>
      <c r="AC222" s="355">
        <f t="shared" si="784"/>
        <v>3103000</v>
      </c>
      <c r="AD222" s="523">
        <f>SUM(AD223:AD226)</f>
        <v>3103000</v>
      </c>
      <c r="AE222" s="523">
        <f>SUM(AE223:AE226)</f>
        <v>0</v>
      </c>
      <c r="AF222" s="228">
        <f t="shared" si="785"/>
        <v>17128000</v>
      </c>
      <c r="AG222" s="355">
        <f t="shared" si="786"/>
        <v>7710000</v>
      </c>
      <c r="AH222" s="523">
        <f>SUM(AH223:AH226)</f>
        <v>7710000</v>
      </c>
      <c r="AI222" s="523">
        <f>SUM(AI223:AI226)</f>
        <v>0</v>
      </c>
      <c r="AJ222" s="355">
        <f t="shared" si="787"/>
        <v>4653000</v>
      </c>
      <c r="AK222" s="523">
        <f>SUM(AK223:AK226)</f>
        <v>4653000</v>
      </c>
      <c r="AL222" s="523">
        <f>SUM(AL223:AL226)</f>
        <v>0</v>
      </c>
      <c r="AM222" s="355">
        <f t="shared" si="788"/>
        <v>4765000</v>
      </c>
      <c r="AN222" s="523">
        <f>SUM(AN223:AN226)</f>
        <v>4765000</v>
      </c>
      <c r="AO222" s="523">
        <f>SUM(AO223:AO226)</f>
        <v>0</v>
      </c>
      <c r="AP222" s="228">
        <f t="shared" si="737"/>
        <v>4515000</v>
      </c>
      <c r="AQ222" s="355">
        <f t="shared" si="789"/>
        <v>4515000</v>
      </c>
      <c r="AR222" s="523">
        <f>SUM(AR223:AR226)</f>
        <v>4515000</v>
      </c>
      <c r="AS222" s="523">
        <f>SUM(AS223:AS226)</f>
        <v>0</v>
      </c>
      <c r="AT222" s="228">
        <f t="shared" si="790"/>
        <v>5819000</v>
      </c>
      <c r="AU222" s="355">
        <f t="shared" si="791"/>
        <v>5819000</v>
      </c>
      <c r="AV222" s="523">
        <f>SUM(AV223:AV226)</f>
        <v>5819000</v>
      </c>
      <c r="AW222" s="523">
        <f>SUM(AW223:AW226)</f>
        <v>0</v>
      </c>
    </row>
    <row r="223" spans="1:49" s="563" customFormat="1" ht="13.8" outlineLevel="3">
      <c r="A223" s="564"/>
      <c r="B223" s="565"/>
      <c r="D223" s="566"/>
      <c r="E223" s="567"/>
      <c r="F223" s="545" t="s">
        <v>705</v>
      </c>
      <c r="G223" s="527" t="s">
        <v>935</v>
      </c>
      <c r="H223" s="226">
        <f t="shared" si="736"/>
        <v>28107000</v>
      </c>
      <c r="I223" s="353">
        <f t="shared" ref="I223:I225" si="808">SUM(J223:K223)</f>
        <v>2237000</v>
      </c>
      <c r="J223" s="229">
        <v>2237000</v>
      </c>
      <c r="K223" s="526"/>
      <c r="L223" s="228">
        <f t="shared" ref="L223:L225" si="809">SUM(M223,P223,S223,V223,Y223)</f>
        <v>11848000</v>
      </c>
      <c r="M223" s="355">
        <f t="shared" ref="M223:M225" si="810">SUM(N223:O223)</f>
        <v>3191000</v>
      </c>
      <c r="N223" s="229">
        <v>3191000</v>
      </c>
      <c r="O223" s="229"/>
      <c r="P223" s="355">
        <f t="shared" ref="P223:P225" si="811">SUM(Q223:R223)</f>
        <v>2149000</v>
      </c>
      <c r="Q223" s="229">
        <v>2149000</v>
      </c>
      <c r="R223" s="229"/>
      <c r="S223" s="355">
        <f t="shared" ref="S223:S225" si="812">SUM(T223:U223)</f>
        <v>2163000</v>
      </c>
      <c r="T223" s="229">
        <v>2163000</v>
      </c>
      <c r="U223" s="229"/>
      <c r="V223" s="355">
        <f t="shared" ref="V223:V225" si="813">SUM(W223:X223)</f>
        <v>1753000</v>
      </c>
      <c r="W223" s="229">
        <v>1753000</v>
      </c>
      <c r="X223" s="229"/>
      <c r="Y223" s="355">
        <f t="shared" ref="Y223:Y225" si="814">SUM(Z223:AA223)</f>
        <v>2592000</v>
      </c>
      <c r="Z223" s="229">
        <v>2592000</v>
      </c>
      <c r="AA223" s="229"/>
      <c r="AB223" s="228">
        <f t="shared" ref="AB223:AB225" si="815">SUM(AC223)</f>
        <v>1388000</v>
      </c>
      <c r="AC223" s="355">
        <f t="shared" ref="AC223:AC225" si="816">SUM(AD223:AE223)</f>
        <v>1388000</v>
      </c>
      <c r="AD223" s="229">
        <v>1388000</v>
      </c>
      <c r="AE223" s="526"/>
      <c r="AF223" s="228">
        <f t="shared" ref="AF223:AF225" si="817">SUM(AG223,AM223,AJ223)</f>
        <v>8112000</v>
      </c>
      <c r="AG223" s="355">
        <f t="shared" ref="AG223:AG225" si="818">SUM(AH223:AI223)</f>
        <v>3569000</v>
      </c>
      <c r="AH223" s="229">
        <v>3569000</v>
      </c>
      <c r="AI223" s="229"/>
      <c r="AJ223" s="355">
        <f t="shared" ref="AJ223:AJ225" si="819">SUM(AK223:AL223)</f>
        <v>2245000</v>
      </c>
      <c r="AK223" s="229">
        <v>2245000</v>
      </c>
      <c r="AL223" s="229"/>
      <c r="AM223" s="355">
        <f t="shared" ref="AM223:AM225" si="820">SUM(AN223:AO223)</f>
        <v>2298000</v>
      </c>
      <c r="AN223" s="229">
        <v>2298000</v>
      </c>
      <c r="AO223" s="526"/>
      <c r="AP223" s="228">
        <f t="shared" si="737"/>
        <v>1912000</v>
      </c>
      <c r="AQ223" s="355">
        <f t="shared" ref="AQ223:AQ225" si="821">SUM(AR223:AS223)</f>
        <v>1912000</v>
      </c>
      <c r="AR223" s="229">
        <v>1912000</v>
      </c>
      <c r="AS223" s="229"/>
      <c r="AT223" s="228">
        <f t="shared" ref="AT223:AT225" si="822">SUM(AU223)</f>
        <v>2610000</v>
      </c>
      <c r="AU223" s="355">
        <f t="shared" ref="AU223:AU225" si="823">SUM(AV223:AW223)</f>
        <v>2610000</v>
      </c>
      <c r="AV223" s="229">
        <v>2610000</v>
      </c>
      <c r="AW223" s="526"/>
    </row>
    <row r="224" spans="1:49" s="563" customFormat="1" ht="13.8" outlineLevel="3">
      <c r="A224" s="564"/>
      <c r="B224" s="565"/>
      <c r="D224" s="566"/>
      <c r="E224" s="567"/>
      <c r="F224" s="545" t="s">
        <v>706</v>
      </c>
      <c r="G224" s="527" t="s">
        <v>936</v>
      </c>
      <c r="H224" s="226">
        <f t="shared" si="736"/>
        <v>31042000</v>
      </c>
      <c r="I224" s="353">
        <f t="shared" si="808"/>
        <v>2401000</v>
      </c>
      <c r="J224" s="229">
        <v>2401000</v>
      </c>
      <c r="K224" s="526"/>
      <c r="L224" s="228">
        <f t="shared" si="809"/>
        <v>12708000</v>
      </c>
      <c r="M224" s="355">
        <f t="shared" si="810"/>
        <v>3424000</v>
      </c>
      <c r="N224" s="229">
        <v>3424000</v>
      </c>
      <c r="O224" s="229"/>
      <c r="P224" s="355">
        <f t="shared" si="811"/>
        <v>2305000</v>
      </c>
      <c r="Q224" s="229">
        <v>2305000</v>
      </c>
      <c r="R224" s="229"/>
      <c r="S224" s="355">
        <f t="shared" si="812"/>
        <v>2319000</v>
      </c>
      <c r="T224" s="229">
        <v>2319000</v>
      </c>
      <c r="U224" s="229"/>
      <c r="V224" s="355">
        <f t="shared" si="813"/>
        <v>1880000</v>
      </c>
      <c r="W224" s="229">
        <v>1880000</v>
      </c>
      <c r="X224" s="229"/>
      <c r="Y224" s="355">
        <f t="shared" si="814"/>
        <v>2780000</v>
      </c>
      <c r="Z224" s="229">
        <v>2780000</v>
      </c>
      <c r="AA224" s="229"/>
      <c r="AB224" s="228">
        <f t="shared" si="815"/>
        <v>1488000</v>
      </c>
      <c r="AC224" s="355">
        <f t="shared" si="816"/>
        <v>1488000</v>
      </c>
      <c r="AD224" s="229">
        <v>1488000</v>
      </c>
      <c r="AE224" s="526"/>
      <c r="AF224" s="228">
        <f t="shared" si="817"/>
        <v>9014000</v>
      </c>
      <c r="AG224" s="355">
        <f t="shared" si="818"/>
        <v>4141000</v>
      </c>
      <c r="AH224" s="229">
        <v>4141000</v>
      </c>
      <c r="AI224" s="229"/>
      <c r="AJ224" s="355">
        <f t="shared" si="819"/>
        <v>2408000</v>
      </c>
      <c r="AK224" s="229">
        <v>2408000</v>
      </c>
      <c r="AL224" s="229"/>
      <c r="AM224" s="355">
        <f t="shared" si="820"/>
        <v>2465000</v>
      </c>
      <c r="AN224" s="229">
        <v>2465000</v>
      </c>
      <c r="AO224" s="526"/>
      <c r="AP224" s="228">
        <f t="shared" si="737"/>
        <v>2222000</v>
      </c>
      <c r="AQ224" s="355">
        <f t="shared" si="821"/>
        <v>2222000</v>
      </c>
      <c r="AR224" s="229">
        <v>2222000</v>
      </c>
      <c r="AS224" s="229"/>
      <c r="AT224" s="228">
        <f t="shared" si="822"/>
        <v>3209000</v>
      </c>
      <c r="AU224" s="355">
        <f t="shared" si="823"/>
        <v>3209000</v>
      </c>
      <c r="AV224" s="229">
        <v>3209000</v>
      </c>
      <c r="AW224" s="526"/>
    </row>
    <row r="225" spans="1:49" s="563" customFormat="1" ht="13.8" outlineLevel="3">
      <c r="A225" s="564"/>
      <c r="B225" s="565"/>
      <c r="D225" s="566"/>
      <c r="E225" s="567"/>
      <c r="F225" s="545" t="s">
        <v>703</v>
      </c>
      <c r="G225" s="527" t="s">
        <v>937</v>
      </c>
      <c r="H225" s="226">
        <f t="shared" si="736"/>
        <v>2259000</v>
      </c>
      <c r="I225" s="353">
        <f t="shared" si="808"/>
        <v>0</v>
      </c>
      <c r="J225" s="229"/>
      <c r="K225" s="526"/>
      <c r="L225" s="228">
        <f t="shared" si="809"/>
        <v>1649000</v>
      </c>
      <c r="M225" s="355">
        <f t="shared" si="810"/>
        <v>395000</v>
      </c>
      <c r="N225" s="229">
        <v>395000</v>
      </c>
      <c r="O225" s="229"/>
      <c r="P225" s="355">
        <f t="shared" si="811"/>
        <v>293000</v>
      </c>
      <c r="Q225" s="229">
        <v>293000</v>
      </c>
      <c r="R225" s="229"/>
      <c r="S225" s="355">
        <f t="shared" si="812"/>
        <v>372000</v>
      </c>
      <c r="T225" s="229">
        <v>372000</v>
      </c>
      <c r="U225" s="229"/>
      <c r="V225" s="355">
        <f t="shared" si="813"/>
        <v>187000</v>
      </c>
      <c r="W225" s="229">
        <v>187000</v>
      </c>
      <c r="X225" s="229"/>
      <c r="Y225" s="355">
        <f t="shared" si="814"/>
        <v>402000</v>
      </c>
      <c r="Z225" s="229">
        <v>402000</v>
      </c>
      <c r="AA225" s="229"/>
      <c r="AB225" s="228">
        <f t="shared" si="815"/>
        <v>227000</v>
      </c>
      <c r="AC225" s="355">
        <f t="shared" si="816"/>
        <v>227000</v>
      </c>
      <c r="AD225" s="229">
        <v>227000</v>
      </c>
      <c r="AE225" s="526"/>
      <c r="AF225" s="228">
        <f t="shared" si="817"/>
        <v>2000</v>
      </c>
      <c r="AG225" s="355">
        <f t="shared" si="818"/>
        <v>0</v>
      </c>
      <c r="AH225" s="229"/>
      <c r="AI225" s="229"/>
      <c r="AJ225" s="355">
        <f t="shared" si="819"/>
        <v>0</v>
      </c>
      <c r="AK225" s="229"/>
      <c r="AL225" s="229"/>
      <c r="AM225" s="355">
        <f t="shared" si="820"/>
        <v>2000</v>
      </c>
      <c r="AN225" s="229">
        <v>2000</v>
      </c>
      <c r="AO225" s="526"/>
      <c r="AP225" s="228">
        <f t="shared" si="737"/>
        <v>381000</v>
      </c>
      <c r="AQ225" s="355">
        <f t="shared" si="821"/>
        <v>381000</v>
      </c>
      <c r="AR225" s="229">
        <v>381000</v>
      </c>
      <c r="AS225" s="229"/>
      <c r="AT225" s="228">
        <f t="shared" si="822"/>
        <v>0</v>
      </c>
      <c r="AU225" s="355">
        <f t="shared" si="823"/>
        <v>0</v>
      </c>
      <c r="AV225" s="229"/>
      <c r="AW225" s="526"/>
    </row>
    <row r="226" spans="1:49" s="563" customFormat="1" ht="13.8" outlineLevel="3">
      <c r="A226" s="564"/>
      <c r="B226" s="565"/>
      <c r="D226" s="566"/>
      <c r="E226" s="567"/>
      <c r="F226" s="545" t="s">
        <v>713</v>
      </c>
      <c r="G226" s="527" t="s">
        <v>938</v>
      </c>
      <c r="H226" s="568">
        <f t="shared" si="736"/>
        <v>0</v>
      </c>
      <c r="I226" s="569">
        <f t="shared" ref="I226" si="824">SUM(J226:K226)</f>
        <v>0</v>
      </c>
      <c r="J226" s="526"/>
      <c r="K226" s="526"/>
      <c r="L226" s="571">
        <f t="shared" ref="L226" si="825">SUM(M226,P226,S226,V226,Y226)</f>
        <v>0</v>
      </c>
      <c r="M226" s="572">
        <f t="shared" ref="M226" si="826">SUM(N226:O226)</f>
        <v>0</v>
      </c>
      <c r="N226" s="526"/>
      <c r="O226" s="526"/>
      <c r="P226" s="572">
        <f t="shared" ref="P226" si="827">SUM(Q226:R226)</f>
        <v>0</v>
      </c>
      <c r="Q226" s="526"/>
      <c r="R226" s="526"/>
      <c r="S226" s="572">
        <f t="shared" ref="S226" si="828">SUM(T226:U226)</f>
        <v>0</v>
      </c>
      <c r="T226" s="526"/>
      <c r="U226" s="526"/>
      <c r="V226" s="572">
        <f t="shared" ref="V226" si="829">SUM(W226:X226)</f>
        <v>0</v>
      </c>
      <c r="W226" s="526"/>
      <c r="X226" s="526"/>
      <c r="Y226" s="572">
        <f t="shared" ref="Y226" si="830">SUM(Z226:AA226)</f>
        <v>0</v>
      </c>
      <c r="Z226" s="526"/>
      <c r="AA226" s="526"/>
      <c r="AB226" s="571">
        <f t="shared" ref="AB226" si="831">SUM(AC226)</f>
        <v>0</v>
      </c>
      <c r="AC226" s="572">
        <f t="shared" ref="AC226" si="832">SUM(AD226:AE226)</f>
        <v>0</v>
      </c>
      <c r="AD226" s="526"/>
      <c r="AE226" s="526"/>
      <c r="AF226" s="228">
        <f t="shared" ref="AF226" si="833">SUM(AG226,AM226,AJ226)</f>
        <v>0</v>
      </c>
      <c r="AG226" s="355">
        <f t="shared" ref="AG226" si="834">SUM(AH226:AI226)</f>
        <v>0</v>
      </c>
      <c r="AH226" s="229"/>
      <c r="AI226" s="229"/>
      <c r="AJ226" s="355">
        <f t="shared" ref="AJ226" si="835">SUM(AK226:AL226)</f>
        <v>0</v>
      </c>
      <c r="AK226" s="229"/>
      <c r="AL226" s="229"/>
      <c r="AM226" s="355">
        <f t="shared" ref="AM226" si="836">SUM(AN226:AO226)</f>
        <v>0</v>
      </c>
      <c r="AN226" s="229"/>
      <c r="AO226" s="526"/>
      <c r="AP226" s="228">
        <f t="shared" si="737"/>
        <v>0</v>
      </c>
      <c r="AQ226" s="355">
        <f t="shared" ref="AQ226" si="837">SUM(AR226:AS226)</f>
        <v>0</v>
      </c>
      <c r="AR226" s="229"/>
      <c r="AS226" s="229"/>
      <c r="AT226" s="571">
        <f t="shared" ref="AT226" si="838">SUM(AU226)</f>
        <v>0</v>
      </c>
      <c r="AU226" s="572">
        <f t="shared" ref="AU226" si="839">SUM(AV226:AW226)</f>
        <v>0</v>
      </c>
      <c r="AV226" s="526"/>
      <c r="AW226" s="526"/>
    </row>
    <row r="227" spans="1:49" ht="16.5" customHeight="1" outlineLevel="1">
      <c r="A227" s="170"/>
      <c r="B227" s="25"/>
      <c r="D227" s="27" t="s">
        <v>472</v>
      </c>
      <c r="E227" s="47" t="s">
        <v>105</v>
      </c>
      <c r="F227" s="48"/>
      <c r="G227" s="172"/>
      <c r="H227" s="226">
        <f t="shared" si="736"/>
        <v>105532000</v>
      </c>
      <c r="I227" s="367">
        <f t="shared" si="776"/>
        <v>0</v>
      </c>
      <c r="J227" s="523">
        <f>SUM(J228:J235)</f>
        <v>0</v>
      </c>
      <c r="K227" s="523">
        <f>SUM(K228:K235)</f>
        <v>0</v>
      </c>
      <c r="L227" s="228">
        <f t="shared" si="777"/>
        <v>45702000</v>
      </c>
      <c r="M227" s="355">
        <f t="shared" si="778"/>
        <v>6794000</v>
      </c>
      <c r="N227" s="523">
        <f>SUM(N228:N235)</f>
        <v>6794000</v>
      </c>
      <c r="O227" s="523">
        <f>SUM(O228:O235)</f>
        <v>0</v>
      </c>
      <c r="P227" s="355">
        <f t="shared" si="779"/>
        <v>10781000</v>
      </c>
      <c r="Q227" s="523">
        <f>SUM(Q228:Q235)</f>
        <v>10781000</v>
      </c>
      <c r="R227" s="523">
        <f>SUM(R228:R235)</f>
        <v>0</v>
      </c>
      <c r="S227" s="355">
        <f t="shared" si="780"/>
        <v>11080000</v>
      </c>
      <c r="T227" s="523">
        <f>SUM(T228:T235)</f>
        <v>11080000</v>
      </c>
      <c r="U227" s="523">
        <f>SUM(U228:U235)</f>
        <v>0</v>
      </c>
      <c r="V227" s="355">
        <f t="shared" si="781"/>
        <v>5550000</v>
      </c>
      <c r="W227" s="523">
        <f>SUM(W228:W235)</f>
        <v>5550000</v>
      </c>
      <c r="X227" s="523">
        <f>SUM(X228:X235)</f>
        <v>0</v>
      </c>
      <c r="Y227" s="355">
        <f t="shared" si="782"/>
        <v>11497000</v>
      </c>
      <c r="Z227" s="523">
        <f>SUM(Z228:Z235)</f>
        <v>11497000</v>
      </c>
      <c r="AA227" s="523">
        <f>SUM(AA228:AA235)</f>
        <v>0</v>
      </c>
      <c r="AB227" s="228">
        <f t="shared" si="783"/>
        <v>11351000</v>
      </c>
      <c r="AC227" s="355">
        <f t="shared" si="784"/>
        <v>11351000</v>
      </c>
      <c r="AD227" s="523">
        <f>SUM(AD228:AD235)</f>
        <v>11351000</v>
      </c>
      <c r="AE227" s="523">
        <f>SUM(AE228:AE235)</f>
        <v>0</v>
      </c>
      <c r="AF227" s="228">
        <f t="shared" si="785"/>
        <v>4543000</v>
      </c>
      <c r="AG227" s="355">
        <f t="shared" si="786"/>
        <v>1456000</v>
      </c>
      <c r="AH227" s="523">
        <f>SUM(AH228:AH235)</f>
        <v>1456000</v>
      </c>
      <c r="AI227" s="523">
        <f>SUM(AI228:AI235)</f>
        <v>0</v>
      </c>
      <c r="AJ227" s="355">
        <f t="shared" si="787"/>
        <v>1321000</v>
      </c>
      <c r="AK227" s="523">
        <f>SUM(AK228:AK235)</f>
        <v>1321000</v>
      </c>
      <c r="AL227" s="523">
        <f>SUM(AL228:AL235)</f>
        <v>0</v>
      </c>
      <c r="AM227" s="355">
        <f t="shared" si="788"/>
        <v>1766000</v>
      </c>
      <c r="AN227" s="523">
        <f>SUM(AN228:AN235)</f>
        <v>1766000</v>
      </c>
      <c r="AO227" s="523">
        <f>SUM(AO228:AO235)</f>
        <v>0</v>
      </c>
      <c r="AP227" s="228">
        <f t="shared" si="737"/>
        <v>25936000</v>
      </c>
      <c r="AQ227" s="355">
        <f t="shared" si="789"/>
        <v>25936000</v>
      </c>
      <c r="AR227" s="523">
        <f>SUM(AR228:AR235)</f>
        <v>25936000</v>
      </c>
      <c r="AS227" s="523">
        <f>SUM(AS228:AS235)</f>
        <v>0</v>
      </c>
      <c r="AT227" s="228">
        <f t="shared" si="790"/>
        <v>18000000</v>
      </c>
      <c r="AU227" s="355">
        <f t="shared" si="791"/>
        <v>18000000</v>
      </c>
      <c r="AV227" s="523">
        <f>SUM(AV228:AV235)</f>
        <v>18000000</v>
      </c>
      <c r="AW227" s="523">
        <f>SUM(AW228:AW235)</f>
        <v>0</v>
      </c>
    </row>
    <row r="228" spans="1:49" s="563" customFormat="1" ht="13.8" outlineLevel="3">
      <c r="A228" s="564"/>
      <c r="B228" s="565"/>
      <c r="D228" s="566"/>
      <c r="E228" s="567"/>
      <c r="F228" s="545" t="s">
        <v>705</v>
      </c>
      <c r="G228" s="527" t="s">
        <v>939</v>
      </c>
      <c r="H228" s="568">
        <f t="shared" si="736"/>
        <v>1526000</v>
      </c>
      <c r="I228" s="569">
        <f t="shared" ref="I228:I230" si="840">SUM(J228:K228)</f>
        <v>0</v>
      </c>
      <c r="J228" s="526"/>
      <c r="K228" s="526"/>
      <c r="L228" s="571">
        <f t="shared" ref="L228:L230" si="841">SUM(M228,P228,S228,V228,Y228)</f>
        <v>0</v>
      </c>
      <c r="M228" s="572">
        <f t="shared" ref="M228:M230" si="842">SUM(N228:O228)</f>
        <v>0</v>
      </c>
      <c r="N228" s="526"/>
      <c r="O228" s="526"/>
      <c r="P228" s="572">
        <f t="shared" ref="P228:P230" si="843">SUM(Q228:R228)</f>
        <v>0</v>
      </c>
      <c r="Q228" s="526"/>
      <c r="R228" s="526"/>
      <c r="S228" s="572">
        <f t="shared" ref="S228:S230" si="844">SUM(T228:U228)</f>
        <v>0</v>
      </c>
      <c r="T228" s="526"/>
      <c r="U228" s="526"/>
      <c r="V228" s="572">
        <f t="shared" ref="V228:V230" si="845">SUM(W228:X228)</f>
        <v>0</v>
      </c>
      <c r="W228" s="526"/>
      <c r="X228" s="526"/>
      <c r="Y228" s="572">
        <f t="shared" ref="Y228:Y230" si="846">SUM(Z228:AA228)</f>
        <v>0</v>
      </c>
      <c r="Z228" s="526"/>
      <c r="AA228" s="526"/>
      <c r="AB228" s="571">
        <f t="shared" ref="AB228:AB230" si="847">SUM(AC228)</f>
        <v>0</v>
      </c>
      <c r="AC228" s="572">
        <f t="shared" ref="AC228:AC230" si="848">SUM(AD228:AE228)</f>
        <v>0</v>
      </c>
      <c r="AD228" s="526"/>
      <c r="AE228" s="526"/>
      <c r="AF228" s="571">
        <f t="shared" ref="AF228:AF230" si="849">SUM(AG228,AM228,AJ228)</f>
        <v>0</v>
      </c>
      <c r="AG228" s="572">
        <f t="shared" ref="AG228:AG230" si="850">SUM(AH228:AI228)</f>
        <v>0</v>
      </c>
      <c r="AH228" s="526"/>
      <c r="AI228" s="526"/>
      <c r="AJ228" s="572">
        <f t="shared" ref="AJ228:AJ230" si="851">SUM(AK228:AL228)</f>
        <v>0</v>
      </c>
      <c r="AK228" s="526"/>
      <c r="AL228" s="526"/>
      <c r="AM228" s="572">
        <f t="shared" ref="AM228:AM230" si="852">SUM(AN228:AO228)</f>
        <v>0</v>
      </c>
      <c r="AN228" s="526"/>
      <c r="AO228" s="526"/>
      <c r="AP228" s="571">
        <f t="shared" si="737"/>
        <v>1526000</v>
      </c>
      <c r="AQ228" s="572">
        <f t="shared" ref="AQ228:AQ230" si="853">SUM(AR228:AS228)</f>
        <v>1526000</v>
      </c>
      <c r="AR228" s="526">
        <v>1526000</v>
      </c>
      <c r="AS228" s="526"/>
      <c r="AT228" s="571">
        <f t="shared" ref="AT228:AT230" si="854">SUM(AU228)</f>
        <v>0</v>
      </c>
      <c r="AU228" s="572">
        <f t="shared" ref="AU228:AU230" si="855">SUM(AV228:AW228)</f>
        <v>0</v>
      </c>
      <c r="AV228" s="526"/>
      <c r="AW228" s="526"/>
    </row>
    <row r="229" spans="1:49" s="563" customFormat="1" ht="13.8" outlineLevel="3">
      <c r="A229" s="564"/>
      <c r="B229" s="565"/>
      <c r="D229" s="566"/>
      <c r="E229" s="567"/>
      <c r="F229" s="545" t="s">
        <v>706</v>
      </c>
      <c r="G229" s="527" t="s">
        <v>940</v>
      </c>
      <c r="H229" s="568">
        <f t="shared" si="736"/>
        <v>92000</v>
      </c>
      <c r="I229" s="569">
        <f t="shared" si="840"/>
        <v>0</v>
      </c>
      <c r="J229" s="526"/>
      <c r="K229" s="526"/>
      <c r="L229" s="571">
        <f t="shared" si="841"/>
        <v>0</v>
      </c>
      <c r="M229" s="572">
        <f t="shared" si="842"/>
        <v>0</v>
      </c>
      <c r="N229" s="526"/>
      <c r="O229" s="526"/>
      <c r="P229" s="572">
        <f t="shared" si="843"/>
        <v>0</v>
      </c>
      <c r="Q229" s="526"/>
      <c r="R229" s="526"/>
      <c r="S229" s="572">
        <f t="shared" si="844"/>
        <v>0</v>
      </c>
      <c r="T229" s="526"/>
      <c r="U229" s="526"/>
      <c r="V229" s="572">
        <f t="shared" si="845"/>
        <v>0</v>
      </c>
      <c r="W229" s="526"/>
      <c r="X229" s="526"/>
      <c r="Y229" s="572">
        <f t="shared" si="846"/>
        <v>0</v>
      </c>
      <c r="Z229" s="526"/>
      <c r="AA229" s="526"/>
      <c r="AB229" s="571">
        <f t="shared" si="847"/>
        <v>0</v>
      </c>
      <c r="AC229" s="572">
        <f t="shared" si="848"/>
        <v>0</v>
      </c>
      <c r="AD229" s="526"/>
      <c r="AE229" s="526"/>
      <c r="AF229" s="571">
        <f t="shared" si="849"/>
        <v>0</v>
      </c>
      <c r="AG229" s="572">
        <f t="shared" si="850"/>
        <v>0</v>
      </c>
      <c r="AH229" s="526"/>
      <c r="AI229" s="526"/>
      <c r="AJ229" s="572">
        <f t="shared" si="851"/>
        <v>0</v>
      </c>
      <c r="AK229" s="526"/>
      <c r="AL229" s="526"/>
      <c r="AM229" s="572">
        <f t="shared" si="852"/>
        <v>0</v>
      </c>
      <c r="AN229" s="526"/>
      <c r="AO229" s="526"/>
      <c r="AP229" s="571">
        <f t="shared" si="737"/>
        <v>92000</v>
      </c>
      <c r="AQ229" s="572">
        <f t="shared" si="853"/>
        <v>92000</v>
      </c>
      <c r="AR229" s="526">
        <v>92000</v>
      </c>
      <c r="AS229" s="526"/>
      <c r="AT229" s="571">
        <f t="shared" si="854"/>
        <v>0</v>
      </c>
      <c r="AU229" s="572">
        <f t="shared" si="855"/>
        <v>0</v>
      </c>
      <c r="AV229" s="526"/>
      <c r="AW229" s="526"/>
    </row>
    <row r="230" spans="1:49" s="563" customFormat="1" ht="13.8" outlineLevel="3">
      <c r="A230" s="564"/>
      <c r="B230" s="565"/>
      <c r="D230" s="566"/>
      <c r="E230" s="567"/>
      <c r="F230" s="545" t="s">
        <v>703</v>
      </c>
      <c r="G230" s="527" t="s">
        <v>941</v>
      </c>
      <c r="H230" s="568">
        <f t="shared" si="736"/>
        <v>0</v>
      </c>
      <c r="I230" s="569">
        <f t="shared" si="840"/>
        <v>0</v>
      </c>
      <c r="J230" s="526"/>
      <c r="K230" s="526"/>
      <c r="L230" s="571">
        <f t="shared" si="841"/>
        <v>0</v>
      </c>
      <c r="M230" s="572">
        <f t="shared" si="842"/>
        <v>0</v>
      </c>
      <c r="N230" s="526"/>
      <c r="O230" s="526"/>
      <c r="P230" s="572">
        <f t="shared" si="843"/>
        <v>0</v>
      </c>
      <c r="Q230" s="526"/>
      <c r="R230" s="526"/>
      <c r="S230" s="572">
        <f t="shared" si="844"/>
        <v>0</v>
      </c>
      <c r="T230" s="526"/>
      <c r="U230" s="526"/>
      <c r="V230" s="572">
        <f t="shared" si="845"/>
        <v>0</v>
      </c>
      <c r="W230" s="526"/>
      <c r="X230" s="526"/>
      <c r="Y230" s="572">
        <f t="shared" si="846"/>
        <v>0</v>
      </c>
      <c r="Z230" s="526"/>
      <c r="AA230" s="526"/>
      <c r="AB230" s="571">
        <f t="shared" si="847"/>
        <v>0</v>
      </c>
      <c r="AC230" s="572">
        <f t="shared" si="848"/>
        <v>0</v>
      </c>
      <c r="AD230" s="526"/>
      <c r="AE230" s="526"/>
      <c r="AF230" s="571">
        <f t="shared" si="849"/>
        <v>0</v>
      </c>
      <c r="AG230" s="572">
        <f t="shared" si="850"/>
        <v>0</v>
      </c>
      <c r="AH230" s="526"/>
      <c r="AI230" s="526"/>
      <c r="AJ230" s="572">
        <f t="shared" si="851"/>
        <v>0</v>
      </c>
      <c r="AK230" s="526"/>
      <c r="AL230" s="526"/>
      <c r="AM230" s="572">
        <f t="shared" si="852"/>
        <v>0</v>
      </c>
      <c r="AN230" s="526"/>
      <c r="AO230" s="526"/>
      <c r="AP230" s="571">
        <f t="shared" si="737"/>
        <v>0</v>
      </c>
      <c r="AQ230" s="572">
        <f t="shared" si="853"/>
        <v>0</v>
      </c>
      <c r="AR230" s="526"/>
      <c r="AS230" s="526"/>
      <c r="AT230" s="571">
        <f t="shared" si="854"/>
        <v>0</v>
      </c>
      <c r="AU230" s="572">
        <f t="shared" si="855"/>
        <v>0</v>
      </c>
      <c r="AV230" s="526"/>
      <c r="AW230" s="526"/>
    </row>
    <row r="231" spans="1:49" s="563" customFormat="1" ht="13.8" outlineLevel="3">
      <c r="A231" s="564"/>
      <c r="B231" s="565"/>
      <c r="D231" s="566"/>
      <c r="E231" s="567"/>
      <c r="F231" s="545" t="s">
        <v>839</v>
      </c>
      <c r="G231" s="527" t="s">
        <v>942</v>
      </c>
      <c r="H231" s="568">
        <f t="shared" si="736"/>
        <v>138000</v>
      </c>
      <c r="I231" s="569">
        <f t="shared" si="776"/>
        <v>0</v>
      </c>
      <c r="J231" s="526"/>
      <c r="K231" s="526"/>
      <c r="L231" s="571">
        <f t="shared" si="777"/>
        <v>0</v>
      </c>
      <c r="M231" s="572">
        <f t="shared" si="778"/>
        <v>0</v>
      </c>
      <c r="N231" s="526"/>
      <c r="O231" s="526"/>
      <c r="P231" s="572">
        <f t="shared" si="779"/>
        <v>0</v>
      </c>
      <c r="Q231" s="526"/>
      <c r="R231" s="526"/>
      <c r="S231" s="572">
        <f t="shared" si="780"/>
        <v>0</v>
      </c>
      <c r="T231" s="526"/>
      <c r="U231" s="526"/>
      <c r="V231" s="572">
        <f t="shared" si="781"/>
        <v>0</v>
      </c>
      <c r="W231" s="526"/>
      <c r="X231" s="526"/>
      <c r="Y231" s="572">
        <f t="shared" si="782"/>
        <v>0</v>
      </c>
      <c r="Z231" s="526"/>
      <c r="AA231" s="526"/>
      <c r="AB231" s="571">
        <f t="shared" si="783"/>
        <v>0</v>
      </c>
      <c r="AC231" s="572">
        <f t="shared" si="784"/>
        <v>0</v>
      </c>
      <c r="AD231" s="526"/>
      <c r="AE231" s="526"/>
      <c r="AF231" s="571">
        <f t="shared" si="785"/>
        <v>0</v>
      </c>
      <c r="AG231" s="572">
        <f t="shared" si="786"/>
        <v>0</v>
      </c>
      <c r="AH231" s="526"/>
      <c r="AI231" s="526"/>
      <c r="AJ231" s="572">
        <f t="shared" si="787"/>
        <v>0</v>
      </c>
      <c r="AK231" s="526"/>
      <c r="AL231" s="526"/>
      <c r="AM231" s="572">
        <f t="shared" si="788"/>
        <v>0</v>
      </c>
      <c r="AN231" s="526"/>
      <c r="AO231" s="526"/>
      <c r="AP231" s="571">
        <f t="shared" si="737"/>
        <v>138000</v>
      </c>
      <c r="AQ231" s="572">
        <f t="shared" si="789"/>
        <v>138000</v>
      </c>
      <c r="AR231" s="526">
        <v>138000</v>
      </c>
      <c r="AS231" s="526"/>
      <c r="AT231" s="571">
        <f t="shared" si="790"/>
        <v>0</v>
      </c>
      <c r="AU231" s="572">
        <f t="shared" si="791"/>
        <v>0</v>
      </c>
      <c r="AV231" s="526"/>
      <c r="AW231" s="526"/>
    </row>
    <row r="232" spans="1:49" s="563" customFormat="1" ht="13.8" outlineLevel="3">
      <c r="A232" s="564"/>
      <c r="B232" s="565"/>
      <c r="D232" s="566"/>
      <c r="E232" s="567"/>
      <c r="F232" s="545" t="s">
        <v>707</v>
      </c>
      <c r="G232" s="527" t="s">
        <v>943</v>
      </c>
      <c r="H232" s="568">
        <f t="shared" si="736"/>
        <v>97720000</v>
      </c>
      <c r="I232" s="353">
        <f t="shared" si="776"/>
        <v>0</v>
      </c>
      <c r="J232" s="229"/>
      <c r="K232" s="229"/>
      <c r="L232" s="228">
        <f t="shared" si="777"/>
        <v>42440000</v>
      </c>
      <c r="M232" s="355">
        <f t="shared" si="778"/>
        <v>6320000</v>
      </c>
      <c r="N232" s="229">
        <v>6320000</v>
      </c>
      <c r="O232" s="229"/>
      <c r="P232" s="355">
        <f t="shared" si="779"/>
        <v>10109000</v>
      </c>
      <c r="Q232" s="229">
        <v>10109000</v>
      </c>
      <c r="R232" s="229"/>
      <c r="S232" s="355">
        <f t="shared" si="780"/>
        <v>10100000</v>
      </c>
      <c r="T232" s="229">
        <v>10100000</v>
      </c>
      <c r="U232" s="229"/>
      <c r="V232" s="355">
        <f t="shared" si="781"/>
        <v>5126000</v>
      </c>
      <c r="W232" s="229">
        <v>5126000</v>
      </c>
      <c r="X232" s="229"/>
      <c r="Y232" s="355">
        <f t="shared" si="782"/>
        <v>10785000</v>
      </c>
      <c r="Z232" s="229">
        <v>10785000</v>
      </c>
      <c r="AA232" s="526"/>
      <c r="AB232" s="228">
        <f t="shared" si="783"/>
        <v>10681000</v>
      </c>
      <c r="AC232" s="355">
        <f t="shared" si="784"/>
        <v>10681000</v>
      </c>
      <c r="AD232" s="229">
        <v>10681000</v>
      </c>
      <c r="AE232" s="526"/>
      <c r="AF232" s="228">
        <f t="shared" si="785"/>
        <v>4429000</v>
      </c>
      <c r="AG232" s="355">
        <f t="shared" si="786"/>
        <v>1441000</v>
      </c>
      <c r="AH232" s="229">
        <v>1441000</v>
      </c>
      <c r="AI232" s="229"/>
      <c r="AJ232" s="355">
        <f t="shared" si="787"/>
        <v>1236000</v>
      </c>
      <c r="AK232" s="229">
        <v>1236000</v>
      </c>
      <c r="AL232" s="229"/>
      <c r="AM232" s="355">
        <f t="shared" si="788"/>
        <v>1752000</v>
      </c>
      <c r="AN232" s="229">
        <v>1752000</v>
      </c>
      <c r="AO232" s="229"/>
      <c r="AP232" s="228">
        <f t="shared" si="737"/>
        <v>22693000</v>
      </c>
      <c r="AQ232" s="355">
        <f t="shared" si="789"/>
        <v>22693000</v>
      </c>
      <c r="AR232" s="229">
        <v>22693000</v>
      </c>
      <c r="AS232" s="526"/>
      <c r="AT232" s="228">
        <f t="shared" si="790"/>
        <v>17477000</v>
      </c>
      <c r="AU232" s="355">
        <f t="shared" si="791"/>
        <v>17477000</v>
      </c>
      <c r="AV232" s="229">
        <v>17477000</v>
      </c>
      <c r="AW232" s="526"/>
    </row>
    <row r="233" spans="1:49" s="563" customFormat="1" ht="13.8" outlineLevel="3">
      <c r="A233" s="564"/>
      <c r="B233" s="565"/>
      <c r="D233" s="566"/>
      <c r="E233" s="567"/>
      <c r="F233" s="545" t="s">
        <v>713</v>
      </c>
      <c r="G233" s="527" t="s">
        <v>944</v>
      </c>
      <c r="H233" s="568">
        <f t="shared" si="736"/>
        <v>2865000</v>
      </c>
      <c r="I233" s="353">
        <f t="shared" si="776"/>
        <v>0</v>
      </c>
      <c r="J233" s="229"/>
      <c r="K233" s="229"/>
      <c r="L233" s="228">
        <f t="shared" si="777"/>
        <v>1377000</v>
      </c>
      <c r="M233" s="355">
        <f t="shared" si="778"/>
        <v>164000</v>
      </c>
      <c r="N233" s="229">
        <v>164000</v>
      </c>
      <c r="O233" s="229"/>
      <c r="P233" s="355">
        <f t="shared" si="779"/>
        <v>274000</v>
      </c>
      <c r="Q233" s="229">
        <v>274000</v>
      </c>
      <c r="R233" s="229"/>
      <c r="S233" s="355">
        <f t="shared" si="780"/>
        <v>485000</v>
      </c>
      <c r="T233" s="229">
        <v>485000</v>
      </c>
      <c r="U233" s="229"/>
      <c r="V233" s="355">
        <f t="shared" si="781"/>
        <v>201000</v>
      </c>
      <c r="W233" s="229">
        <v>201000</v>
      </c>
      <c r="X233" s="229"/>
      <c r="Y233" s="355">
        <f t="shared" si="782"/>
        <v>253000</v>
      </c>
      <c r="Z233" s="229">
        <v>253000</v>
      </c>
      <c r="AA233" s="526"/>
      <c r="AB233" s="228">
        <f t="shared" si="783"/>
        <v>325000</v>
      </c>
      <c r="AC233" s="355">
        <f t="shared" si="784"/>
        <v>325000</v>
      </c>
      <c r="AD233" s="229">
        <v>325000</v>
      </c>
      <c r="AE233" s="526"/>
      <c r="AF233" s="228">
        <f t="shared" si="785"/>
        <v>114000</v>
      </c>
      <c r="AG233" s="355">
        <f t="shared" si="786"/>
        <v>15000</v>
      </c>
      <c r="AH233" s="229">
        <v>15000</v>
      </c>
      <c r="AI233" s="229"/>
      <c r="AJ233" s="355">
        <f t="shared" si="787"/>
        <v>85000</v>
      </c>
      <c r="AK233" s="229">
        <v>85000</v>
      </c>
      <c r="AL233" s="229"/>
      <c r="AM233" s="355">
        <f t="shared" si="788"/>
        <v>14000</v>
      </c>
      <c r="AN233" s="229">
        <v>14000</v>
      </c>
      <c r="AO233" s="229"/>
      <c r="AP233" s="228">
        <f t="shared" si="737"/>
        <v>526000</v>
      </c>
      <c r="AQ233" s="355">
        <f t="shared" si="789"/>
        <v>526000</v>
      </c>
      <c r="AR233" s="229">
        <v>526000</v>
      </c>
      <c r="AS233" s="526"/>
      <c r="AT233" s="228">
        <f t="shared" si="790"/>
        <v>523000</v>
      </c>
      <c r="AU233" s="355">
        <f t="shared" si="791"/>
        <v>523000</v>
      </c>
      <c r="AV233" s="229">
        <v>523000</v>
      </c>
      <c r="AW233" s="526"/>
    </row>
    <row r="234" spans="1:49" s="563" customFormat="1" ht="13.8" outlineLevel="3">
      <c r="A234" s="564"/>
      <c r="B234" s="565"/>
      <c r="D234" s="566"/>
      <c r="E234" s="567"/>
      <c r="F234" s="545" t="s">
        <v>714</v>
      </c>
      <c r="G234" s="527" t="s">
        <v>945</v>
      </c>
      <c r="H234" s="568">
        <f t="shared" si="736"/>
        <v>0</v>
      </c>
      <c r="I234" s="353">
        <f t="shared" ref="I234" si="856">SUM(J234:K234)</f>
        <v>0</v>
      </c>
      <c r="J234" s="229"/>
      <c r="K234" s="229"/>
      <c r="L234" s="228">
        <f t="shared" ref="L234" si="857">SUM(M234,P234,S234,V234,Y234)</f>
        <v>0</v>
      </c>
      <c r="M234" s="355">
        <f t="shared" ref="M234" si="858">SUM(N234:O234)</f>
        <v>0</v>
      </c>
      <c r="N234" s="229"/>
      <c r="O234" s="229"/>
      <c r="P234" s="355">
        <f t="shared" ref="P234" si="859">SUM(Q234:R234)</f>
        <v>0</v>
      </c>
      <c r="Q234" s="229">
        <v>0</v>
      </c>
      <c r="R234" s="229"/>
      <c r="S234" s="355">
        <f t="shared" ref="S234" si="860">SUM(T234:U234)</f>
        <v>0</v>
      </c>
      <c r="T234" s="229"/>
      <c r="U234" s="229"/>
      <c r="V234" s="355">
        <f t="shared" ref="V234" si="861">SUM(W234:X234)</f>
        <v>0</v>
      </c>
      <c r="W234" s="229"/>
      <c r="X234" s="229"/>
      <c r="Y234" s="355">
        <f t="shared" ref="Y234" si="862">SUM(Z234:AA234)</f>
        <v>0</v>
      </c>
      <c r="Z234" s="229"/>
      <c r="AA234" s="526"/>
      <c r="AB234" s="228">
        <f t="shared" ref="AB234" si="863">SUM(AC234)</f>
        <v>0</v>
      </c>
      <c r="AC234" s="355">
        <f t="shared" ref="AC234" si="864">SUM(AD234:AE234)</f>
        <v>0</v>
      </c>
      <c r="AD234" s="229"/>
      <c r="AE234" s="526"/>
      <c r="AF234" s="228">
        <f t="shared" ref="AF234" si="865">SUM(AG234,AM234,AJ234)</f>
        <v>0</v>
      </c>
      <c r="AG234" s="355">
        <f t="shared" ref="AG234" si="866">SUM(AH234:AI234)</f>
        <v>0</v>
      </c>
      <c r="AH234" s="229"/>
      <c r="AI234" s="229"/>
      <c r="AJ234" s="355">
        <f t="shared" ref="AJ234" si="867">SUM(AK234:AL234)</f>
        <v>0</v>
      </c>
      <c r="AK234" s="229"/>
      <c r="AL234" s="229"/>
      <c r="AM234" s="355">
        <f t="shared" ref="AM234" si="868">SUM(AN234:AO234)</f>
        <v>0</v>
      </c>
      <c r="AN234" s="229"/>
      <c r="AO234" s="229"/>
      <c r="AP234" s="228">
        <f t="shared" si="737"/>
        <v>0</v>
      </c>
      <c r="AQ234" s="355">
        <f t="shared" ref="AQ234" si="869">SUM(AR234:AS234)</f>
        <v>0</v>
      </c>
      <c r="AR234" s="229"/>
      <c r="AS234" s="526"/>
      <c r="AT234" s="228">
        <f t="shared" ref="AT234" si="870">SUM(AU234)</f>
        <v>0</v>
      </c>
      <c r="AU234" s="355">
        <f t="shared" ref="AU234" si="871">SUM(AV234:AW234)</f>
        <v>0</v>
      </c>
      <c r="AV234" s="229"/>
      <c r="AW234" s="526"/>
    </row>
    <row r="235" spans="1:49" s="563" customFormat="1" ht="13.8" outlineLevel="3">
      <c r="A235" s="564"/>
      <c r="B235" s="565"/>
      <c r="D235" s="566"/>
      <c r="E235" s="567"/>
      <c r="F235" s="545" t="s">
        <v>823</v>
      </c>
      <c r="G235" s="527" t="s">
        <v>946</v>
      </c>
      <c r="H235" s="568">
        <f t="shared" si="736"/>
        <v>3191000</v>
      </c>
      <c r="I235" s="353">
        <f t="shared" si="776"/>
        <v>0</v>
      </c>
      <c r="J235" s="229"/>
      <c r="K235" s="229"/>
      <c r="L235" s="228">
        <f t="shared" si="777"/>
        <v>1885000</v>
      </c>
      <c r="M235" s="355">
        <f t="shared" si="778"/>
        <v>310000</v>
      </c>
      <c r="N235" s="229">
        <v>310000</v>
      </c>
      <c r="O235" s="229"/>
      <c r="P235" s="355">
        <f t="shared" si="779"/>
        <v>398000</v>
      </c>
      <c r="Q235" s="229">
        <v>398000</v>
      </c>
      <c r="R235" s="229"/>
      <c r="S235" s="355">
        <f t="shared" si="780"/>
        <v>495000</v>
      </c>
      <c r="T235" s="229">
        <v>495000</v>
      </c>
      <c r="U235" s="229"/>
      <c r="V235" s="355">
        <f t="shared" si="781"/>
        <v>223000</v>
      </c>
      <c r="W235" s="229">
        <v>223000</v>
      </c>
      <c r="X235" s="229"/>
      <c r="Y235" s="355">
        <f t="shared" si="782"/>
        <v>459000</v>
      </c>
      <c r="Z235" s="229">
        <v>459000</v>
      </c>
      <c r="AA235" s="526"/>
      <c r="AB235" s="228">
        <f t="shared" si="783"/>
        <v>345000</v>
      </c>
      <c r="AC235" s="355">
        <f t="shared" si="784"/>
        <v>345000</v>
      </c>
      <c r="AD235" s="229">
        <v>345000</v>
      </c>
      <c r="AE235" s="526"/>
      <c r="AF235" s="228">
        <f t="shared" si="785"/>
        <v>0</v>
      </c>
      <c r="AG235" s="355">
        <f t="shared" si="786"/>
        <v>0</v>
      </c>
      <c r="AH235" s="229"/>
      <c r="AI235" s="229"/>
      <c r="AJ235" s="355">
        <f t="shared" si="787"/>
        <v>0</v>
      </c>
      <c r="AK235" s="229"/>
      <c r="AL235" s="229"/>
      <c r="AM235" s="355">
        <f t="shared" si="788"/>
        <v>0</v>
      </c>
      <c r="AN235" s="229"/>
      <c r="AO235" s="229"/>
      <c r="AP235" s="228">
        <f t="shared" si="737"/>
        <v>961000</v>
      </c>
      <c r="AQ235" s="355">
        <f t="shared" si="789"/>
        <v>961000</v>
      </c>
      <c r="AR235" s="229">
        <v>961000</v>
      </c>
      <c r="AS235" s="526"/>
      <c r="AT235" s="228">
        <f t="shared" si="790"/>
        <v>0</v>
      </c>
      <c r="AU235" s="355">
        <f t="shared" si="791"/>
        <v>0</v>
      </c>
      <c r="AV235" s="229">
        <v>0</v>
      </c>
      <c r="AW235" s="526"/>
    </row>
    <row r="236" spans="1:49" ht="16.5" customHeight="1" outlineLevel="1" collapsed="1">
      <c r="A236" s="170"/>
      <c r="B236" s="25"/>
      <c r="D236" s="27" t="s">
        <v>473</v>
      </c>
      <c r="E236" s="47" t="s">
        <v>106</v>
      </c>
      <c r="F236" s="48"/>
      <c r="G236" s="172"/>
      <c r="H236" s="226">
        <f t="shared" si="736"/>
        <v>0</v>
      </c>
      <c r="I236" s="367">
        <f t="shared" si="776"/>
        <v>0</v>
      </c>
      <c r="J236" s="523">
        <f>SUM(J237)</f>
        <v>0</v>
      </c>
      <c r="K236" s="523">
        <f>SUM(K237)</f>
        <v>0</v>
      </c>
      <c r="L236" s="228">
        <f t="shared" si="777"/>
        <v>0</v>
      </c>
      <c r="M236" s="355">
        <f t="shared" si="778"/>
        <v>0</v>
      </c>
      <c r="N236" s="523">
        <f>SUM(N237)</f>
        <v>0</v>
      </c>
      <c r="O236" s="523">
        <f>SUM(O237)</f>
        <v>0</v>
      </c>
      <c r="P236" s="355">
        <f t="shared" si="779"/>
        <v>0</v>
      </c>
      <c r="Q236" s="523">
        <f>SUM(Q237)</f>
        <v>0</v>
      </c>
      <c r="R236" s="523">
        <f>SUM(R237)</f>
        <v>0</v>
      </c>
      <c r="S236" s="355">
        <f t="shared" si="780"/>
        <v>0</v>
      </c>
      <c r="T236" s="523">
        <f>SUM(T237)</f>
        <v>0</v>
      </c>
      <c r="U236" s="523">
        <f>SUM(U237)</f>
        <v>0</v>
      </c>
      <c r="V236" s="355">
        <f t="shared" si="781"/>
        <v>0</v>
      </c>
      <c r="W236" s="523">
        <f>SUM(W237)</f>
        <v>0</v>
      </c>
      <c r="X236" s="523">
        <f>SUM(X237)</f>
        <v>0</v>
      </c>
      <c r="Y236" s="355">
        <f t="shared" si="782"/>
        <v>0</v>
      </c>
      <c r="Z236" s="523">
        <f>SUM(Z237)</f>
        <v>0</v>
      </c>
      <c r="AA236" s="523">
        <f>SUM(AA237)</f>
        <v>0</v>
      </c>
      <c r="AB236" s="228">
        <f t="shared" si="783"/>
        <v>0</v>
      </c>
      <c r="AC236" s="355">
        <f t="shared" si="784"/>
        <v>0</v>
      </c>
      <c r="AD236" s="523">
        <f>SUM(AD237)</f>
        <v>0</v>
      </c>
      <c r="AE236" s="523">
        <f>SUM(AE237)</f>
        <v>0</v>
      </c>
      <c r="AF236" s="228">
        <f t="shared" si="785"/>
        <v>0</v>
      </c>
      <c r="AG236" s="355">
        <f t="shared" si="786"/>
        <v>0</v>
      </c>
      <c r="AH236" s="523">
        <f>SUM(AH237)</f>
        <v>0</v>
      </c>
      <c r="AI236" s="523">
        <f>SUM(AI237)</f>
        <v>0</v>
      </c>
      <c r="AJ236" s="355">
        <f t="shared" si="787"/>
        <v>0</v>
      </c>
      <c r="AK236" s="523">
        <f>SUM(AK237)</f>
        <v>0</v>
      </c>
      <c r="AL236" s="523">
        <f>SUM(AL237)</f>
        <v>0</v>
      </c>
      <c r="AM236" s="355">
        <f t="shared" si="788"/>
        <v>0</v>
      </c>
      <c r="AN236" s="523">
        <f>SUM(AN237)</f>
        <v>0</v>
      </c>
      <c r="AO236" s="523">
        <f>SUM(AO237)</f>
        <v>0</v>
      </c>
      <c r="AP236" s="228">
        <f t="shared" si="737"/>
        <v>0</v>
      </c>
      <c r="AQ236" s="355">
        <f t="shared" si="789"/>
        <v>0</v>
      </c>
      <c r="AR236" s="523">
        <f>SUM(AR237)</f>
        <v>0</v>
      </c>
      <c r="AS236" s="523">
        <f>SUM(AS237)</f>
        <v>0</v>
      </c>
      <c r="AT236" s="228">
        <f t="shared" si="790"/>
        <v>0</v>
      </c>
      <c r="AU236" s="355">
        <f t="shared" si="791"/>
        <v>0</v>
      </c>
      <c r="AV236" s="523">
        <f>SUM(AV237)</f>
        <v>0</v>
      </c>
      <c r="AW236" s="523">
        <f>SUM(AW237)</f>
        <v>0</v>
      </c>
    </row>
    <row r="237" spans="1:49" s="563" customFormat="1" ht="13.8" hidden="1" outlineLevel="3">
      <c r="A237" s="564"/>
      <c r="B237" s="565"/>
      <c r="D237" s="566"/>
      <c r="E237" s="567"/>
      <c r="F237" s="545" t="s">
        <v>706</v>
      </c>
      <c r="G237" s="527" t="s">
        <v>947</v>
      </c>
      <c r="H237" s="568">
        <f t="shared" si="736"/>
        <v>0</v>
      </c>
      <c r="I237" s="353">
        <f t="shared" ref="I237" si="872">SUM(J237:K237)</f>
        <v>0</v>
      </c>
      <c r="J237" s="229"/>
      <c r="K237" s="229"/>
      <c r="L237" s="228">
        <f t="shared" ref="L237" si="873">SUM(M237,P237,S237,V237,Y237)</f>
        <v>0</v>
      </c>
      <c r="M237" s="355">
        <f t="shared" ref="M237" si="874">SUM(N237:O237)</f>
        <v>0</v>
      </c>
      <c r="N237" s="229"/>
      <c r="O237" s="229"/>
      <c r="P237" s="355">
        <f t="shared" ref="P237" si="875">SUM(Q237:R237)</f>
        <v>0</v>
      </c>
      <c r="Q237" s="229"/>
      <c r="R237" s="229"/>
      <c r="S237" s="355">
        <f t="shared" ref="S237" si="876">SUM(T237:U237)</f>
        <v>0</v>
      </c>
      <c r="T237" s="229"/>
      <c r="U237" s="229"/>
      <c r="V237" s="355">
        <f t="shared" ref="V237" si="877">SUM(W237:X237)</f>
        <v>0</v>
      </c>
      <c r="W237" s="229"/>
      <c r="X237" s="229"/>
      <c r="Y237" s="355">
        <f t="shared" ref="Y237" si="878">SUM(Z237:AA237)</f>
        <v>0</v>
      </c>
      <c r="Z237" s="229"/>
      <c r="AA237" s="526"/>
      <c r="AB237" s="228">
        <f t="shared" ref="AB237" si="879">SUM(AC237)</f>
        <v>0</v>
      </c>
      <c r="AC237" s="355">
        <f t="shared" ref="AC237" si="880">SUM(AD237:AE237)</f>
        <v>0</v>
      </c>
      <c r="AD237" s="229"/>
      <c r="AE237" s="526"/>
      <c r="AF237" s="228">
        <f t="shared" ref="AF237" si="881">SUM(AG237,AM237,AJ237)</f>
        <v>0</v>
      </c>
      <c r="AG237" s="355">
        <f t="shared" ref="AG237" si="882">SUM(AH237:AI237)</f>
        <v>0</v>
      </c>
      <c r="AH237" s="229"/>
      <c r="AI237" s="229"/>
      <c r="AJ237" s="355">
        <f t="shared" ref="AJ237" si="883">SUM(AK237:AL237)</f>
        <v>0</v>
      </c>
      <c r="AK237" s="229"/>
      <c r="AL237" s="229"/>
      <c r="AM237" s="355">
        <f t="shared" ref="AM237" si="884">SUM(AN237:AO237)</f>
        <v>0</v>
      </c>
      <c r="AN237" s="229"/>
      <c r="AO237" s="229"/>
      <c r="AP237" s="228">
        <f t="shared" si="737"/>
        <v>0</v>
      </c>
      <c r="AQ237" s="355">
        <f t="shared" ref="AQ237" si="885">SUM(AR237:AS237)</f>
        <v>0</v>
      </c>
      <c r="AR237" s="229"/>
      <c r="AS237" s="526"/>
      <c r="AT237" s="228">
        <f t="shared" ref="AT237" si="886">SUM(AU237)</f>
        <v>0</v>
      </c>
      <c r="AU237" s="355">
        <f t="shared" ref="AU237" si="887">SUM(AV237:AW237)</f>
        <v>0</v>
      </c>
      <c r="AV237" s="229"/>
      <c r="AW237" s="526"/>
    </row>
    <row r="238" spans="1:49" ht="16.5" customHeight="1" outlineLevel="1">
      <c r="A238" s="170"/>
      <c r="B238" s="23"/>
      <c r="C238" s="179"/>
      <c r="D238" s="27" t="s">
        <v>474</v>
      </c>
      <c r="E238" s="47" t="s">
        <v>107</v>
      </c>
      <c r="F238" s="48"/>
      <c r="G238" s="172"/>
      <c r="H238" s="226">
        <f t="shared" si="736"/>
        <v>45127000</v>
      </c>
      <c r="I238" s="367">
        <f t="shared" si="776"/>
        <v>3069000</v>
      </c>
      <c r="J238" s="523">
        <f>SUM(J239:J240)</f>
        <v>3069000</v>
      </c>
      <c r="K238" s="523">
        <f>SUM(K239:K240)</f>
        <v>0</v>
      </c>
      <c r="L238" s="228">
        <f t="shared" si="777"/>
        <v>17982000</v>
      </c>
      <c r="M238" s="355">
        <f t="shared" si="778"/>
        <v>4810000</v>
      </c>
      <c r="N238" s="523">
        <f>SUM(N239:N240)</f>
        <v>4810000</v>
      </c>
      <c r="O238" s="523">
        <f>SUM(O239:O240)</f>
        <v>0</v>
      </c>
      <c r="P238" s="355">
        <f t="shared" si="779"/>
        <v>2844000</v>
      </c>
      <c r="Q238" s="523">
        <f>SUM(Q239:Q240)</f>
        <v>2844000</v>
      </c>
      <c r="R238" s="523">
        <f>SUM(R239:R240)</f>
        <v>0</v>
      </c>
      <c r="S238" s="355">
        <f>SUM(T238:U238)</f>
        <v>3316000</v>
      </c>
      <c r="T238" s="523">
        <f>SUM(T239:T240)</f>
        <v>3316000</v>
      </c>
      <c r="U238" s="523">
        <f>SUM(U239:U240)</f>
        <v>0</v>
      </c>
      <c r="V238" s="355">
        <f t="shared" si="781"/>
        <v>2754000</v>
      </c>
      <c r="W238" s="523">
        <f>SUM(W239:W240)</f>
        <v>2754000</v>
      </c>
      <c r="X238" s="523">
        <f>SUM(X239:X240)</f>
        <v>0</v>
      </c>
      <c r="Y238" s="355">
        <f t="shared" si="782"/>
        <v>4258000</v>
      </c>
      <c r="Z238" s="523">
        <f>SUM(Z239:Z240)</f>
        <v>4258000</v>
      </c>
      <c r="AA238" s="523">
        <f>SUM(AA239:AA240)</f>
        <v>0</v>
      </c>
      <c r="AB238" s="228">
        <f t="shared" si="783"/>
        <v>2469000</v>
      </c>
      <c r="AC238" s="355">
        <f t="shared" si="784"/>
        <v>2469000</v>
      </c>
      <c r="AD238" s="523">
        <f>SUM(AD239:AD240)</f>
        <v>2469000</v>
      </c>
      <c r="AE238" s="523">
        <f>SUM(AE239:AE240)</f>
        <v>0</v>
      </c>
      <c r="AF238" s="228">
        <f t="shared" si="785"/>
        <v>11927000</v>
      </c>
      <c r="AG238" s="355">
        <f t="shared" si="786"/>
        <v>5310000</v>
      </c>
      <c r="AH238" s="523">
        <f>SUM(AH239:AH240)</f>
        <v>5310000</v>
      </c>
      <c r="AI238" s="523">
        <f>SUM(AI239:AI240)</f>
        <v>0</v>
      </c>
      <c r="AJ238" s="355">
        <f t="shared" si="787"/>
        <v>3310000</v>
      </c>
      <c r="AK238" s="523">
        <f>SUM(AK239:AK240)</f>
        <v>3310000</v>
      </c>
      <c r="AL238" s="523">
        <f>SUM(AL239:AL240)</f>
        <v>0</v>
      </c>
      <c r="AM238" s="355">
        <f t="shared" si="788"/>
        <v>3307000</v>
      </c>
      <c r="AN238" s="523">
        <f>SUM(AN239:AN240)</f>
        <v>3307000</v>
      </c>
      <c r="AO238" s="523">
        <f>SUM(AO239:AO240)</f>
        <v>0</v>
      </c>
      <c r="AP238" s="228">
        <f t="shared" si="737"/>
        <v>4916000</v>
      </c>
      <c r="AQ238" s="355">
        <f t="shared" si="789"/>
        <v>4916000</v>
      </c>
      <c r="AR238" s="523">
        <f>SUM(AR239:AR240)</f>
        <v>4916000</v>
      </c>
      <c r="AS238" s="523">
        <f>SUM(AS239:AS240)</f>
        <v>0</v>
      </c>
      <c r="AT238" s="228">
        <f t="shared" si="790"/>
        <v>4764000</v>
      </c>
      <c r="AU238" s="355">
        <f t="shared" si="791"/>
        <v>4764000</v>
      </c>
      <c r="AV238" s="523">
        <f>SUM(AV239:AV240)</f>
        <v>4764000</v>
      </c>
      <c r="AW238" s="523">
        <f>SUM(AW239:AW240)</f>
        <v>0</v>
      </c>
    </row>
    <row r="239" spans="1:49" s="563" customFormat="1" ht="13.8" outlineLevel="3">
      <c r="A239" s="564"/>
      <c r="B239" s="565"/>
      <c r="D239" s="566"/>
      <c r="E239" s="567"/>
      <c r="F239" s="545" t="s">
        <v>705</v>
      </c>
      <c r="G239" s="527" t="s">
        <v>948</v>
      </c>
      <c r="H239" s="568">
        <f t="shared" si="736"/>
        <v>42342000</v>
      </c>
      <c r="I239" s="353">
        <f t="shared" si="776"/>
        <v>2915000</v>
      </c>
      <c r="J239" s="229">
        <v>2915000</v>
      </c>
      <c r="K239" s="229"/>
      <c r="L239" s="228">
        <f t="shared" si="777"/>
        <v>16839000</v>
      </c>
      <c r="M239" s="355">
        <f t="shared" si="778"/>
        <v>4541000</v>
      </c>
      <c r="N239" s="229">
        <v>4541000</v>
      </c>
      <c r="O239" s="229"/>
      <c r="P239" s="355">
        <f t="shared" si="779"/>
        <v>2608000</v>
      </c>
      <c r="Q239" s="229">
        <v>2608000</v>
      </c>
      <c r="R239" s="229"/>
      <c r="S239" s="355">
        <f t="shared" si="780"/>
        <v>3111000</v>
      </c>
      <c r="T239" s="229">
        <v>3111000</v>
      </c>
      <c r="U239" s="229"/>
      <c r="V239" s="355">
        <f t="shared" si="781"/>
        <v>2589000</v>
      </c>
      <c r="W239" s="229">
        <v>2589000</v>
      </c>
      <c r="X239" s="229"/>
      <c r="Y239" s="355">
        <f t="shared" si="782"/>
        <v>3990000</v>
      </c>
      <c r="Z239" s="229">
        <v>3990000</v>
      </c>
      <c r="AA239" s="526"/>
      <c r="AB239" s="228">
        <f t="shared" si="783"/>
        <v>2303000</v>
      </c>
      <c r="AC239" s="355">
        <f t="shared" si="784"/>
        <v>2303000</v>
      </c>
      <c r="AD239" s="229">
        <v>2303000</v>
      </c>
      <c r="AE239" s="526"/>
      <c r="AF239" s="228">
        <f t="shared" si="785"/>
        <v>11296000</v>
      </c>
      <c r="AG239" s="355">
        <f t="shared" si="786"/>
        <v>5028000</v>
      </c>
      <c r="AH239" s="229">
        <v>5028000</v>
      </c>
      <c r="AI239" s="229"/>
      <c r="AJ239" s="355">
        <f t="shared" si="787"/>
        <v>3135000</v>
      </c>
      <c r="AK239" s="229">
        <v>3135000</v>
      </c>
      <c r="AL239" s="229"/>
      <c r="AM239" s="355">
        <f t="shared" si="788"/>
        <v>3133000</v>
      </c>
      <c r="AN239" s="229">
        <v>3133000</v>
      </c>
      <c r="AO239" s="229"/>
      <c r="AP239" s="228">
        <f t="shared" si="737"/>
        <v>4570000</v>
      </c>
      <c r="AQ239" s="355">
        <f t="shared" si="789"/>
        <v>4570000</v>
      </c>
      <c r="AR239" s="229">
        <v>4570000</v>
      </c>
      <c r="AS239" s="526"/>
      <c r="AT239" s="228">
        <f t="shared" si="790"/>
        <v>4419000</v>
      </c>
      <c r="AU239" s="355">
        <f t="shared" si="791"/>
        <v>4419000</v>
      </c>
      <c r="AV239" s="229">
        <v>4419000</v>
      </c>
      <c r="AW239" s="526"/>
    </row>
    <row r="240" spans="1:49" s="563" customFormat="1" ht="13.8" outlineLevel="3">
      <c r="A240" s="564"/>
      <c r="B240" s="565"/>
      <c r="D240" s="566"/>
      <c r="E240" s="567"/>
      <c r="F240" s="545" t="s">
        <v>706</v>
      </c>
      <c r="G240" s="527" t="s">
        <v>949</v>
      </c>
      <c r="H240" s="568">
        <f t="shared" si="736"/>
        <v>2785000</v>
      </c>
      <c r="I240" s="353">
        <f t="shared" ref="I240" si="888">SUM(J240:K240)</f>
        <v>154000</v>
      </c>
      <c r="J240" s="229">
        <v>154000</v>
      </c>
      <c r="K240" s="229"/>
      <c r="L240" s="228">
        <f t="shared" ref="L240" si="889">SUM(M240,P240,S240,V240,Y240)</f>
        <v>1143000</v>
      </c>
      <c r="M240" s="355">
        <f t="shared" ref="M240" si="890">SUM(N240:O240)</f>
        <v>269000</v>
      </c>
      <c r="N240" s="229">
        <v>269000</v>
      </c>
      <c r="O240" s="229"/>
      <c r="P240" s="355">
        <f t="shared" ref="P240" si="891">SUM(Q240:R240)</f>
        <v>236000</v>
      </c>
      <c r="Q240" s="229">
        <v>236000</v>
      </c>
      <c r="R240" s="229"/>
      <c r="S240" s="355">
        <f t="shared" ref="S240" si="892">SUM(T240:U240)</f>
        <v>205000</v>
      </c>
      <c r="T240" s="229">
        <v>205000</v>
      </c>
      <c r="U240" s="229"/>
      <c r="V240" s="355">
        <f t="shared" ref="V240" si="893">SUM(W240:X240)</f>
        <v>165000</v>
      </c>
      <c r="W240" s="229">
        <v>165000</v>
      </c>
      <c r="X240" s="229"/>
      <c r="Y240" s="355">
        <f t="shared" ref="Y240" si="894">SUM(Z240:AA240)</f>
        <v>268000</v>
      </c>
      <c r="Z240" s="229">
        <v>268000</v>
      </c>
      <c r="AA240" s="526"/>
      <c r="AB240" s="228">
        <f t="shared" ref="AB240" si="895">SUM(AC240)</f>
        <v>166000</v>
      </c>
      <c r="AC240" s="355">
        <f t="shared" ref="AC240" si="896">SUM(AD240:AE240)</f>
        <v>166000</v>
      </c>
      <c r="AD240" s="229">
        <v>166000</v>
      </c>
      <c r="AE240" s="526"/>
      <c r="AF240" s="228">
        <f t="shared" ref="AF240" si="897">SUM(AG240,AM240,AJ240)</f>
        <v>631000</v>
      </c>
      <c r="AG240" s="355">
        <f t="shared" ref="AG240" si="898">SUM(AH240:AI240)</f>
        <v>282000</v>
      </c>
      <c r="AH240" s="229">
        <v>282000</v>
      </c>
      <c r="AI240" s="229"/>
      <c r="AJ240" s="355">
        <f t="shared" ref="AJ240" si="899">SUM(AK240:AL240)</f>
        <v>175000</v>
      </c>
      <c r="AK240" s="229">
        <v>175000</v>
      </c>
      <c r="AL240" s="229"/>
      <c r="AM240" s="355">
        <f t="shared" ref="AM240" si="900">SUM(AN240:AO240)</f>
        <v>174000</v>
      </c>
      <c r="AN240" s="229">
        <v>174000</v>
      </c>
      <c r="AO240" s="229"/>
      <c r="AP240" s="228">
        <f t="shared" si="737"/>
        <v>346000</v>
      </c>
      <c r="AQ240" s="355">
        <f t="shared" ref="AQ240" si="901">SUM(AR240:AS240)</f>
        <v>346000</v>
      </c>
      <c r="AR240" s="229">
        <v>346000</v>
      </c>
      <c r="AS240" s="526"/>
      <c r="AT240" s="228">
        <f t="shared" ref="AT240" si="902">SUM(AU240)</f>
        <v>345000</v>
      </c>
      <c r="AU240" s="355">
        <f t="shared" ref="AU240" si="903">SUM(AV240:AW240)</f>
        <v>345000</v>
      </c>
      <c r="AV240" s="229">
        <v>345000</v>
      </c>
      <c r="AW240" s="526"/>
    </row>
    <row r="241" spans="1:49" s="169" customFormat="1" ht="13.8">
      <c r="A241" s="164"/>
      <c r="B241" s="23" t="s">
        <v>475</v>
      </c>
      <c r="C241" s="15" t="s">
        <v>108</v>
      </c>
      <c r="D241" s="18"/>
      <c r="E241" s="175"/>
      <c r="F241" s="176"/>
      <c r="G241" s="175"/>
      <c r="H241" s="226">
        <f t="shared" si="736"/>
        <v>30377000</v>
      </c>
      <c r="I241" s="367">
        <f t="shared" si="776"/>
        <v>484000</v>
      </c>
      <c r="J241" s="230">
        <f>SUM(J242:J250,J254:J256,J261,J272:J273,J283,J288:J291,J295:J298,J302,J306)</f>
        <v>216000</v>
      </c>
      <c r="K241" s="230">
        <f>SUM(K242:K250,K254:K256,K261,K272:K273,K283,K288:K291,K295:K298,K302,K306)</f>
        <v>268000</v>
      </c>
      <c r="L241" s="228">
        <f t="shared" si="777"/>
        <v>11945000</v>
      </c>
      <c r="M241" s="355">
        <f t="shared" si="778"/>
        <v>2049000</v>
      </c>
      <c r="N241" s="357">
        <f>SUM(N242:N250,N254:N256,N261,N272:N273,N283,N288:N291,N295:N298,N302,N306)</f>
        <v>2049000</v>
      </c>
      <c r="O241" s="357">
        <f>SUM(O242:O250,O254:O256,O261,O272:O273,O283,O288:O291,O295:O298,O302,O306)</f>
        <v>0</v>
      </c>
      <c r="P241" s="355">
        <f t="shared" si="779"/>
        <v>2750000</v>
      </c>
      <c r="Q241" s="357">
        <f>SUM(Q242:Q250,Q254:Q256,Q261,Q272:Q273,Q283,Q288:Q291,Q295:Q298,Q302,Q306)</f>
        <v>2750000</v>
      </c>
      <c r="R241" s="357">
        <f>SUM(R242:R250,R254:R256,R261,R272:R273,R283,R288:R291,R295:R298,R302,R306)</f>
        <v>0</v>
      </c>
      <c r="S241" s="355">
        <f t="shared" si="780"/>
        <v>2651000</v>
      </c>
      <c r="T241" s="357">
        <f>SUM(T242:T250,T254:T256,T261,T272:T273,T283,T288:T291,T295:T298,T302,T306)</f>
        <v>2651000</v>
      </c>
      <c r="U241" s="357">
        <f>SUM(U242:U250,U254:U256,U261,U272:U273,U283,U288:U291,U295:U298,U302,U306)</f>
        <v>0</v>
      </c>
      <c r="V241" s="355">
        <f t="shared" si="781"/>
        <v>1570000</v>
      </c>
      <c r="W241" s="357">
        <f>SUM(W242:W250,W254:W256,W261,W272:W273,W283,W288:W291,W295:W298,W302,W306)</f>
        <v>1570000</v>
      </c>
      <c r="X241" s="357">
        <f>SUM(X242:X250,X254:X256,X261,X272:X273,X283,X288:X291,X295:X298,X302,X306)</f>
        <v>0</v>
      </c>
      <c r="Y241" s="355">
        <f t="shared" si="782"/>
        <v>2925000</v>
      </c>
      <c r="Z241" s="357">
        <f>SUM(Z242:Z250,Z254:Z256,Z261,Z272:Z273,Z283,Z288:Z291,Z295:Z298,Z302,Z306)</f>
        <v>2925000</v>
      </c>
      <c r="AA241" s="357">
        <f>SUM(AA242:AA250,AA254:AA256,AA261,AA272:AA273,AA283,AA288:AA291,AA295:AA298,AA302,AA306)</f>
        <v>0</v>
      </c>
      <c r="AB241" s="228">
        <f t="shared" si="783"/>
        <v>2697000</v>
      </c>
      <c r="AC241" s="355">
        <f t="shared" si="784"/>
        <v>2697000</v>
      </c>
      <c r="AD241" s="357">
        <f>SUM(AD242:AD250,AD254:AD256,AD261,AD272:AD273,AD283,AD288:AD291,AD295:AD298,AD302,AD306)</f>
        <v>2697000</v>
      </c>
      <c r="AE241" s="357">
        <f>SUM(AE242:AE250,AE254:AE256,AE261,AE272:AE273,AE283,AE288:AE291,AE295:AE298,AE302,AE306)</f>
        <v>0</v>
      </c>
      <c r="AF241" s="228">
        <f t="shared" si="785"/>
        <v>3178000</v>
      </c>
      <c r="AG241" s="355">
        <f t="shared" si="786"/>
        <v>1374000</v>
      </c>
      <c r="AH241" s="357">
        <f>SUM(AH242:AH250,AH254:AH256,AH261,AH272:AH273,AH283,AH288:AH291,AH295:AH298,AH302,AH306)</f>
        <v>1374000</v>
      </c>
      <c r="AI241" s="357">
        <f>SUM(AI242:AI250,AI254:AI256,AI261,AI272:AI273,AI283,AI288:AI291,AI295:AI298,AI302,AI306)</f>
        <v>0</v>
      </c>
      <c r="AJ241" s="355">
        <f t="shared" si="787"/>
        <v>875000</v>
      </c>
      <c r="AK241" s="357">
        <f>SUM(AK242:AK250,AK254:AK256,AK261,AK272:AK273,AK283,AK288:AK291,AK295:AK298,AK302,AK306)</f>
        <v>875000</v>
      </c>
      <c r="AL241" s="357">
        <f>SUM(AL242:AL250,AL254:AL256,AL261,AL272:AL273,AL283,AL288:AL291,AL295:AL298,AL302,AL306)</f>
        <v>0</v>
      </c>
      <c r="AM241" s="355">
        <f t="shared" si="788"/>
        <v>929000</v>
      </c>
      <c r="AN241" s="357">
        <f>SUM(AN242:AN250,AN254:AN256,AN261,AN272:AN273,AN283,AN288:AN291,AN295:AN298,AN302,AN306)</f>
        <v>929000</v>
      </c>
      <c r="AO241" s="357">
        <f>SUM(AO242:AO250,AO254:AO256,AO261,AO272:AO273,AO283,AO288:AO291,AO295:AO298,AO302,AO306)</f>
        <v>0</v>
      </c>
      <c r="AP241" s="228">
        <f t="shared" si="737"/>
        <v>9199000</v>
      </c>
      <c r="AQ241" s="355">
        <f t="shared" si="789"/>
        <v>9199000</v>
      </c>
      <c r="AR241" s="357">
        <f>SUM(AR242:AR250,AR254:AR256,AR261,AR272:AR273,AR283,AR288:AR291,AR295:AR298,AR302,AR306)</f>
        <v>9199000</v>
      </c>
      <c r="AS241" s="357">
        <f>SUM(AS242:AS250,AS254:AS256,AS261,AS272:AS273,AS283,AS288:AS291,AS295:AS298,AS302,AS306)</f>
        <v>0</v>
      </c>
      <c r="AT241" s="228">
        <f t="shared" si="790"/>
        <v>2874000</v>
      </c>
      <c r="AU241" s="355">
        <f t="shared" si="791"/>
        <v>2874000</v>
      </c>
      <c r="AV241" s="357">
        <f>SUM(AV242:AV250,AV254:AV256,AV261,AV272:AV273,AV283,AV288:AV291,AV295:AV298,AV302,AV306)</f>
        <v>2874000</v>
      </c>
      <c r="AW241" s="357">
        <f>SUM(AW242:AW250,AW254:AW256,AW261,AW272:AW273,AW283,AW288:AW291,AW295:AW298,AW302,AW306)</f>
        <v>0</v>
      </c>
    </row>
    <row r="242" spans="1:49" ht="13.8" outlineLevel="1">
      <c r="A242" s="170"/>
      <c r="B242" s="24"/>
      <c r="C242" s="171"/>
      <c r="D242" s="27" t="s">
        <v>78</v>
      </c>
      <c r="E242" s="47" t="s">
        <v>114</v>
      </c>
      <c r="F242" s="48"/>
      <c r="G242" s="172"/>
      <c r="H242" s="226">
        <f t="shared" si="736"/>
        <v>2979000</v>
      </c>
      <c r="I242" s="367">
        <f t="shared" si="776"/>
        <v>18000</v>
      </c>
      <c r="J242" s="229">
        <v>18000</v>
      </c>
      <c r="K242" s="358"/>
      <c r="L242" s="228">
        <f t="shared" si="777"/>
        <v>0</v>
      </c>
      <c r="M242" s="355">
        <f t="shared" si="778"/>
        <v>0</v>
      </c>
      <c r="N242" s="229"/>
      <c r="O242" s="229"/>
      <c r="P242" s="355">
        <f t="shared" si="779"/>
        <v>0</v>
      </c>
      <c r="Q242" s="229"/>
      <c r="R242" s="229"/>
      <c r="S242" s="355">
        <f t="shared" si="780"/>
        <v>0</v>
      </c>
      <c r="T242" s="229"/>
      <c r="U242" s="229"/>
      <c r="V242" s="355">
        <f t="shared" si="781"/>
        <v>0</v>
      </c>
      <c r="W242" s="229"/>
      <c r="X242" s="229"/>
      <c r="Y242" s="355">
        <f t="shared" si="782"/>
        <v>0</v>
      </c>
      <c r="Z242" s="229"/>
      <c r="AA242" s="229"/>
      <c r="AB242" s="228">
        <f t="shared" si="783"/>
        <v>0</v>
      </c>
      <c r="AC242" s="355">
        <f t="shared" si="784"/>
        <v>0</v>
      </c>
      <c r="AD242" s="229"/>
      <c r="AE242" s="229"/>
      <c r="AF242" s="228">
        <f t="shared" si="785"/>
        <v>0</v>
      </c>
      <c r="AG242" s="355">
        <f t="shared" si="786"/>
        <v>0</v>
      </c>
      <c r="AH242" s="229"/>
      <c r="AI242" s="229"/>
      <c r="AJ242" s="355">
        <f t="shared" si="787"/>
        <v>0</v>
      </c>
      <c r="AK242" s="229"/>
      <c r="AL242" s="229"/>
      <c r="AM242" s="355">
        <f t="shared" si="788"/>
        <v>0</v>
      </c>
      <c r="AN242" s="229"/>
      <c r="AO242" s="229"/>
      <c r="AP242" s="228">
        <f t="shared" si="737"/>
        <v>2961000</v>
      </c>
      <c r="AQ242" s="355">
        <f t="shared" si="789"/>
        <v>2961000</v>
      </c>
      <c r="AR242" s="229">
        <v>2961000</v>
      </c>
      <c r="AS242" s="229"/>
      <c r="AT242" s="228">
        <f t="shared" si="790"/>
        <v>0</v>
      </c>
      <c r="AU242" s="355">
        <f t="shared" si="791"/>
        <v>0</v>
      </c>
      <c r="AV242" s="229"/>
      <c r="AW242" s="229"/>
    </row>
    <row r="243" spans="1:49" ht="13.8" outlineLevel="1">
      <c r="A243" s="170"/>
      <c r="B243" s="25"/>
      <c r="D243" s="27" t="s">
        <v>476</v>
      </c>
      <c r="E243" s="47" t="s">
        <v>117</v>
      </c>
      <c r="F243" s="48"/>
      <c r="G243" s="172"/>
      <c r="H243" s="226">
        <f t="shared" si="736"/>
        <v>2345000</v>
      </c>
      <c r="I243" s="367">
        <f t="shared" si="776"/>
        <v>0</v>
      </c>
      <c r="J243" s="229"/>
      <c r="K243" s="358"/>
      <c r="L243" s="228">
        <f t="shared" si="777"/>
        <v>1288000</v>
      </c>
      <c r="M243" s="355">
        <f t="shared" si="778"/>
        <v>231000</v>
      </c>
      <c r="N243" s="229">
        <v>231000</v>
      </c>
      <c r="O243" s="229"/>
      <c r="P243" s="355">
        <f t="shared" si="779"/>
        <v>341000</v>
      </c>
      <c r="Q243" s="229">
        <v>341000</v>
      </c>
      <c r="R243" s="229"/>
      <c r="S243" s="355">
        <f t="shared" si="780"/>
        <v>317000</v>
      </c>
      <c r="T243" s="229">
        <v>317000</v>
      </c>
      <c r="U243" s="229"/>
      <c r="V243" s="355">
        <f t="shared" si="781"/>
        <v>144000</v>
      </c>
      <c r="W243" s="229">
        <v>144000</v>
      </c>
      <c r="X243" s="229"/>
      <c r="Y243" s="355">
        <f t="shared" si="782"/>
        <v>255000</v>
      </c>
      <c r="Z243" s="229">
        <v>255000</v>
      </c>
      <c r="AA243" s="229"/>
      <c r="AB243" s="228">
        <f t="shared" si="783"/>
        <v>455000</v>
      </c>
      <c r="AC243" s="355">
        <f t="shared" si="784"/>
        <v>455000</v>
      </c>
      <c r="AD243" s="229">
        <v>455000</v>
      </c>
      <c r="AE243" s="229"/>
      <c r="AF243" s="228">
        <f t="shared" si="785"/>
        <v>0</v>
      </c>
      <c r="AG243" s="355">
        <f t="shared" si="786"/>
        <v>0</v>
      </c>
      <c r="AH243" s="229"/>
      <c r="AI243" s="229"/>
      <c r="AJ243" s="355">
        <f t="shared" si="787"/>
        <v>0</v>
      </c>
      <c r="AK243" s="229"/>
      <c r="AL243" s="229"/>
      <c r="AM243" s="355">
        <f t="shared" si="788"/>
        <v>0</v>
      </c>
      <c r="AN243" s="229"/>
      <c r="AO243" s="229"/>
      <c r="AP243" s="228">
        <f t="shared" si="737"/>
        <v>212000</v>
      </c>
      <c r="AQ243" s="355">
        <f t="shared" si="789"/>
        <v>212000</v>
      </c>
      <c r="AR243" s="229">
        <v>212000</v>
      </c>
      <c r="AS243" s="229"/>
      <c r="AT243" s="228">
        <f t="shared" si="790"/>
        <v>390000</v>
      </c>
      <c r="AU243" s="355">
        <f t="shared" si="791"/>
        <v>390000</v>
      </c>
      <c r="AV243" s="229">
        <v>390000</v>
      </c>
      <c r="AW243" s="229"/>
    </row>
    <row r="244" spans="1:49" ht="13.8" outlineLevel="1">
      <c r="A244" s="170"/>
      <c r="B244" s="25"/>
      <c r="D244" s="27" t="s">
        <v>477</v>
      </c>
      <c r="E244" s="47" t="s">
        <v>118</v>
      </c>
      <c r="F244" s="48"/>
      <c r="G244" s="172"/>
      <c r="H244" s="226">
        <f t="shared" si="736"/>
        <v>89000</v>
      </c>
      <c r="I244" s="367">
        <f t="shared" si="776"/>
        <v>0</v>
      </c>
      <c r="J244" s="229"/>
      <c r="K244" s="358"/>
      <c r="L244" s="228">
        <f t="shared" si="777"/>
        <v>0</v>
      </c>
      <c r="M244" s="355">
        <f t="shared" si="778"/>
        <v>0</v>
      </c>
      <c r="N244" s="229"/>
      <c r="O244" s="229"/>
      <c r="P244" s="355">
        <f t="shared" si="779"/>
        <v>0</v>
      </c>
      <c r="Q244" s="229">
        <v>0</v>
      </c>
      <c r="R244" s="229"/>
      <c r="S244" s="355">
        <f t="shared" si="780"/>
        <v>0</v>
      </c>
      <c r="T244" s="229">
        <v>0</v>
      </c>
      <c r="U244" s="229"/>
      <c r="V244" s="355">
        <f t="shared" si="781"/>
        <v>0</v>
      </c>
      <c r="W244" s="229">
        <v>0</v>
      </c>
      <c r="X244" s="229"/>
      <c r="Y244" s="355">
        <f t="shared" si="782"/>
        <v>0</v>
      </c>
      <c r="Z244" s="229"/>
      <c r="AA244" s="229"/>
      <c r="AB244" s="228">
        <f t="shared" si="783"/>
        <v>9000</v>
      </c>
      <c r="AC244" s="355">
        <f t="shared" si="784"/>
        <v>9000</v>
      </c>
      <c r="AD244" s="229">
        <v>9000</v>
      </c>
      <c r="AE244" s="229"/>
      <c r="AF244" s="228">
        <f t="shared" si="785"/>
        <v>0</v>
      </c>
      <c r="AG244" s="355">
        <f t="shared" si="786"/>
        <v>0</v>
      </c>
      <c r="AH244" s="229"/>
      <c r="AI244" s="229"/>
      <c r="AJ244" s="355">
        <f t="shared" si="787"/>
        <v>0</v>
      </c>
      <c r="AK244" s="229"/>
      <c r="AL244" s="229"/>
      <c r="AM244" s="355">
        <f t="shared" si="788"/>
        <v>0</v>
      </c>
      <c r="AN244" s="229"/>
      <c r="AO244" s="229"/>
      <c r="AP244" s="228">
        <f t="shared" si="737"/>
        <v>58000</v>
      </c>
      <c r="AQ244" s="355">
        <f t="shared" si="789"/>
        <v>58000</v>
      </c>
      <c r="AR244" s="229">
        <v>58000</v>
      </c>
      <c r="AS244" s="229"/>
      <c r="AT244" s="228">
        <f t="shared" si="790"/>
        <v>22000</v>
      </c>
      <c r="AU244" s="355">
        <f t="shared" si="791"/>
        <v>22000</v>
      </c>
      <c r="AV244" s="229">
        <v>22000</v>
      </c>
      <c r="AW244" s="229"/>
    </row>
    <row r="245" spans="1:49" ht="13.8" outlineLevel="1">
      <c r="A245" s="170"/>
      <c r="B245" s="25"/>
      <c r="D245" s="27" t="s">
        <v>478</v>
      </c>
      <c r="E245" s="47" t="s">
        <v>119</v>
      </c>
      <c r="F245" s="48"/>
      <c r="G245" s="172"/>
      <c r="H245" s="226">
        <f t="shared" si="736"/>
        <v>289000</v>
      </c>
      <c r="I245" s="367">
        <f t="shared" si="776"/>
        <v>0</v>
      </c>
      <c r="J245" s="229"/>
      <c r="K245" s="358"/>
      <c r="L245" s="228">
        <f t="shared" si="777"/>
        <v>44000</v>
      </c>
      <c r="M245" s="355">
        <f t="shared" si="778"/>
        <v>0</v>
      </c>
      <c r="N245" s="229"/>
      <c r="O245" s="229"/>
      <c r="P245" s="355">
        <f t="shared" si="779"/>
        <v>0</v>
      </c>
      <c r="Q245" s="229">
        <v>0</v>
      </c>
      <c r="R245" s="229"/>
      <c r="S245" s="355">
        <f t="shared" si="780"/>
        <v>0</v>
      </c>
      <c r="T245" s="229">
        <v>0</v>
      </c>
      <c r="U245" s="229"/>
      <c r="V245" s="355">
        <f t="shared" si="781"/>
        <v>34000</v>
      </c>
      <c r="W245" s="229">
        <v>34000</v>
      </c>
      <c r="X245" s="229"/>
      <c r="Y245" s="355">
        <f t="shared" si="782"/>
        <v>10000</v>
      </c>
      <c r="Z245" s="229">
        <v>10000</v>
      </c>
      <c r="AA245" s="229"/>
      <c r="AB245" s="228">
        <f t="shared" si="783"/>
        <v>49000</v>
      </c>
      <c r="AC245" s="355">
        <f t="shared" si="784"/>
        <v>49000</v>
      </c>
      <c r="AD245" s="229">
        <v>49000</v>
      </c>
      <c r="AE245" s="229"/>
      <c r="AF245" s="228">
        <f t="shared" si="785"/>
        <v>0</v>
      </c>
      <c r="AG245" s="355">
        <f t="shared" si="786"/>
        <v>0</v>
      </c>
      <c r="AH245" s="229"/>
      <c r="AI245" s="229"/>
      <c r="AJ245" s="355">
        <f t="shared" si="787"/>
        <v>0</v>
      </c>
      <c r="AK245" s="229"/>
      <c r="AL245" s="229"/>
      <c r="AM245" s="355">
        <f t="shared" si="788"/>
        <v>0</v>
      </c>
      <c r="AN245" s="229"/>
      <c r="AO245" s="229"/>
      <c r="AP245" s="228">
        <f t="shared" si="737"/>
        <v>159000</v>
      </c>
      <c r="AQ245" s="355">
        <f t="shared" si="789"/>
        <v>159000</v>
      </c>
      <c r="AR245" s="229">
        <v>159000</v>
      </c>
      <c r="AS245" s="229"/>
      <c r="AT245" s="228">
        <f t="shared" si="790"/>
        <v>37000</v>
      </c>
      <c r="AU245" s="355">
        <f t="shared" si="791"/>
        <v>37000</v>
      </c>
      <c r="AV245" s="229">
        <v>37000</v>
      </c>
      <c r="AW245" s="229"/>
    </row>
    <row r="246" spans="1:49" ht="13.8" outlineLevel="1">
      <c r="A246" s="170"/>
      <c r="B246" s="25"/>
      <c r="D246" s="27" t="s">
        <v>479</v>
      </c>
      <c r="E246" s="47" t="s">
        <v>120</v>
      </c>
      <c r="F246" s="48"/>
      <c r="G246" s="172"/>
      <c r="H246" s="226">
        <f t="shared" si="736"/>
        <v>0</v>
      </c>
      <c r="I246" s="367">
        <f t="shared" si="776"/>
        <v>0</v>
      </c>
      <c r="J246" s="229"/>
      <c r="K246" s="358"/>
      <c r="L246" s="228">
        <f t="shared" si="777"/>
        <v>0</v>
      </c>
      <c r="M246" s="355">
        <f t="shared" si="778"/>
        <v>0</v>
      </c>
      <c r="N246" s="229"/>
      <c r="O246" s="229"/>
      <c r="P246" s="355">
        <f t="shared" si="779"/>
        <v>0</v>
      </c>
      <c r="Q246" s="229"/>
      <c r="R246" s="229"/>
      <c r="S246" s="355">
        <f t="shared" si="780"/>
        <v>0</v>
      </c>
      <c r="T246" s="229"/>
      <c r="U246" s="229"/>
      <c r="V246" s="355">
        <f t="shared" si="781"/>
        <v>0</v>
      </c>
      <c r="W246" s="229">
        <v>0</v>
      </c>
      <c r="X246" s="229"/>
      <c r="Y246" s="355">
        <f t="shared" si="782"/>
        <v>0</v>
      </c>
      <c r="Z246" s="229"/>
      <c r="AA246" s="229"/>
      <c r="AB246" s="228">
        <f t="shared" si="783"/>
        <v>0</v>
      </c>
      <c r="AC246" s="355">
        <f t="shared" si="784"/>
        <v>0</v>
      </c>
      <c r="AD246" s="229"/>
      <c r="AE246" s="229"/>
      <c r="AF246" s="228">
        <f t="shared" si="785"/>
        <v>0</v>
      </c>
      <c r="AG246" s="355">
        <f t="shared" si="786"/>
        <v>0</v>
      </c>
      <c r="AH246" s="229"/>
      <c r="AI246" s="229"/>
      <c r="AJ246" s="355">
        <f t="shared" si="787"/>
        <v>0</v>
      </c>
      <c r="AK246" s="229"/>
      <c r="AL246" s="229"/>
      <c r="AM246" s="355">
        <f t="shared" si="788"/>
        <v>0</v>
      </c>
      <c r="AN246" s="229"/>
      <c r="AO246" s="229"/>
      <c r="AP246" s="228">
        <f t="shared" si="737"/>
        <v>0</v>
      </c>
      <c r="AQ246" s="355">
        <f t="shared" si="789"/>
        <v>0</v>
      </c>
      <c r="AR246" s="229"/>
      <c r="AS246" s="229"/>
      <c r="AT246" s="228">
        <f t="shared" si="790"/>
        <v>0</v>
      </c>
      <c r="AU246" s="355">
        <f t="shared" si="791"/>
        <v>0</v>
      </c>
      <c r="AV246" s="229"/>
      <c r="AW246" s="229"/>
    </row>
    <row r="247" spans="1:49" ht="13.8" outlineLevel="1">
      <c r="A247" s="170"/>
      <c r="B247" s="25"/>
      <c r="D247" s="27" t="s">
        <v>480</v>
      </c>
      <c r="E247" s="47" t="s">
        <v>121</v>
      </c>
      <c r="F247" s="48"/>
      <c r="G247" s="172"/>
      <c r="H247" s="226">
        <f t="shared" si="736"/>
        <v>5000</v>
      </c>
      <c r="I247" s="367">
        <f t="shared" si="776"/>
        <v>0</v>
      </c>
      <c r="J247" s="229"/>
      <c r="K247" s="358"/>
      <c r="L247" s="228">
        <f t="shared" si="777"/>
        <v>0</v>
      </c>
      <c r="M247" s="355">
        <f t="shared" si="778"/>
        <v>0</v>
      </c>
      <c r="N247" s="229"/>
      <c r="O247" s="229"/>
      <c r="P247" s="355">
        <f t="shared" si="779"/>
        <v>0</v>
      </c>
      <c r="Q247" s="229"/>
      <c r="R247" s="229"/>
      <c r="S247" s="355">
        <f t="shared" si="780"/>
        <v>0</v>
      </c>
      <c r="T247" s="229"/>
      <c r="U247" s="229"/>
      <c r="V247" s="355">
        <f t="shared" si="781"/>
        <v>0</v>
      </c>
      <c r="W247" s="229"/>
      <c r="X247" s="229"/>
      <c r="Y247" s="355">
        <f t="shared" si="782"/>
        <v>0</v>
      </c>
      <c r="Z247" s="229"/>
      <c r="AA247" s="229"/>
      <c r="AB247" s="228">
        <f t="shared" si="783"/>
        <v>0</v>
      </c>
      <c r="AC247" s="355">
        <f t="shared" si="784"/>
        <v>0</v>
      </c>
      <c r="AD247" s="229"/>
      <c r="AE247" s="229"/>
      <c r="AF247" s="228">
        <f t="shared" si="785"/>
        <v>0</v>
      </c>
      <c r="AG247" s="355">
        <f t="shared" si="786"/>
        <v>0</v>
      </c>
      <c r="AH247" s="229"/>
      <c r="AI247" s="229"/>
      <c r="AJ247" s="355">
        <f t="shared" si="787"/>
        <v>0</v>
      </c>
      <c r="AK247" s="229"/>
      <c r="AL247" s="229"/>
      <c r="AM247" s="355">
        <f t="shared" si="788"/>
        <v>0</v>
      </c>
      <c r="AN247" s="229"/>
      <c r="AO247" s="229"/>
      <c r="AP247" s="228">
        <f t="shared" si="737"/>
        <v>5000</v>
      </c>
      <c r="AQ247" s="355">
        <f t="shared" si="789"/>
        <v>5000</v>
      </c>
      <c r="AR247" s="229">
        <v>5000</v>
      </c>
      <c r="AS247" s="229"/>
      <c r="AT247" s="228">
        <f t="shared" si="790"/>
        <v>0</v>
      </c>
      <c r="AU247" s="355">
        <f t="shared" si="791"/>
        <v>0</v>
      </c>
      <c r="AV247" s="229"/>
      <c r="AW247" s="229"/>
    </row>
    <row r="248" spans="1:49" ht="13.8" outlineLevel="1">
      <c r="A248" s="170"/>
      <c r="B248" s="25"/>
      <c r="D248" s="27" t="s">
        <v>481</v>
      </c>
      <c r="E248" s="47" t="s">
        <v>122</v>
      </c>
      <c r="F248" s="48"/>
      <c r="G248" s="172"/>
      <c r="H248" s="226">
        <f t="shared" si="736"/>
        <v>118000</v>
      </c>
      <c r="I248" s="367">
        <f t="shared" si="776"/>
        <v>0</v>
      </c>
      <c r="J248" s="229"/>
      <c r="K248" s="358"/>
      <c r="L248" s="228">
        <f t="shared" si="777"/>
        <v>0</v>
      </c>
      <c r="M248" s="355">
        <f t="shared" si="778"/>
        <v>0</v>
      </c>
      <c r="N248" s="229"/>
      <c r="O248" s="229"/>
      <c r="P248" s="355">
        <f t="shared" si="779"/>
        <v>0</v>
      </c>
      <c r="Q248" s="229"/>
      <c r="R248" s="229"/>
      <c r="S248" s="355">
        <f t="shared" si="780"/>
        <v>0</v>
      </c>
      <c r="T248" s="229"/>
      <c r="U248" s="229"/>
      <c r="V248" s="355">
        <f t="shared" si="781"/>
        <v>0</v>
      </c>
      <c r="W248" s="229"/>
      <c r="X248" s="229"/>
      <c r="Y248" s="355">
        <f t="shared" si="782"/>
        <v>0</v>
      </c>
      <c r="Z248" s="229"/>
      <c r="AA248" s="229"/>
      <c r="AB248" s="228">
        <f t="shared" si="783"/>
        <v>0</v>
      </c>
      <c r="AC248" s="355">
        <f t="shared" si="784"/>
        <v>0</v>
      </c>
      <c r="AD248" s="229"/>
      <c r="AE248" s="229"/>
      <c r="AF248" s="228">
        <f t="shared" si="785"/>
        <v>0</v>
      </c>
      <c r="AG248" s="355">
        <f t="shared" si="786"/>
        <v>0</v>
      </c>
      <c r="AH248" s="229"/>
      <c r="AI248" s="229"/>
      <c r="AJ248" s="355">
        <f t="shared" si="787"/>
        <v>0</v>
      </c>
      <c r="AK248" s="229"/>
      <c r="AL248" s="229"/>
      <c r="AM248" s="355">
        <f t="shared" si="788"/>
        <v>0</v>
      </c>
      <c r="AN248" s="229"/>
      <c r="AO248" s="229"/>
      <c r="AP248" s="228">
        <f t="shared" si="737"/>
        <v>118000</v>
      </c>
      <c r="AQ248" s="355">
        <f t="shared" si="789"/>
        <v>118000</v>
      </c>
      <c r="AR248" s="229">
        <v>118000</v>
      </c>
      <c r="AS248" s="229"/>
      <c r="AT248" s="228">
        <f t="shared" si="790"/>
        <v>0</v>
      </c>
      <c r="AU248" s="355">
        <f t="shared" si="791"/>
        <v>0</v>
      </c>
      <c r="AV248" s="229"/>
      <c r="AW248" s="229"/>
    </row>
    <row r="249" spans="1:49" ht="13.8" outlineLevel="1">
      <c r="A249" s="170"/>
      <c r="B249" s="25"/>
      <c r="D249" s="27" t="s">
        <v>482</v>
      </c>
      <c r="E249" s="47" t="s">
        <v>123</v>
      </c>
      <c r="F249" s="48"/>
      <c r="G249" s="172"/>
      <c r="H249" s="226">
        <f t="shared" si="736"/>
        <v>0</v>
      </c>
      <c r="I249" s="367">
        <f t="shared" si="776"/>
        <v>0</v>
      </c>
      <c r="J249" s="229"/>
      <c r="K249" s="358"/>
      <c r="L249" s="228">
        <f t="shared" si="777"/>
        <v>0</v>
      </c>
      <c r="M249" s="355">
        <f t="shared" si="778"/>
        <v>0</v>
      </c>
      <c r="N249" s="229"/>
      <c r="O249" s="229"/>
      <c r="P249" s="355">
        <f t="shared" si="779"/>
        <v>0</v>
      </c>
      <c r="Q249" s="229"/>
      <c r="R249" s="229"/>
      <c r="S249" s="355">
        <f t="shared" si="780"/>
        <v>0</v>
      </c>
      <c r="T249" s="229"/>
      <c r="U249" s="229"/>
      <c r="V249" s="355">
        <f t="shared" si="781"/>
        <v>0</v>
      </c>
      <c r="W249" s="229"/>
      <c r="X249" s="229"/>
      <c r="Y249" s="355">
        <f t="shared" si="782"/>
        <v>0</v>
      </c>
      <c r="Z249" s="229"/>
      <c r="AA249" s="229"/>
      <c r="AB249" s="228">
        <f t="shared" si="783"/>
        <v>0</v>
      </c>
      <c r="AC249" s="355">
        <f t="shared" si="784"/>
        <v>0</v>
      </c>
      <c r="AD249" s="229"/>
      <c r="AE249" s="229"/>
      <c r="AF249" s="228">
        <f t="shared" si="785"/>
        <v>0</v>
      </c>
      <c r="AG249" s="355">
        <f t="shared" si="786"/>
        <v>0</v>
      </c>
      <c r="AH249" s="229"/>
      <c r="AI249" s="229"/>
      <c r="AJ249" s="355">
        <f t="shared" si="787"/>
        <v>0</v>
      </c>
      <c r="AK249" s="229"/>
      <c r="AL249" s="229"/>
      <c r="AM249" s="355">
        <f t="shared" si="788"/>
        <v>0</v>
      </c>
      <c r="AN249" s="229"/>
      <c r="AO249" s="229"/>
      <c r="AP249" s="228">
        <f t="shared" si="737"/>
        <v>0</v>
      </c>
      <c r="AQ249" s="355">
        <f t="shared" si="789"/>
        <v>0</v>
      </c>
      <c r="AR249" s="229"/>
      <c r="AS249" s="229"/>
      <c r="AT249" s="228">
        <f t="shared" si="790"/>
        <v>0</v>
      </c>
      <c r="AU249" s="355">
        <f t="shared" si="791"/>
        <v>0</v>
      </c>
      <c r="AV249" s="229"/>
      <c r="AW249" s="229"/>
    </row>
    <row r="250" spans="1:49" ht="13.8" outlineLevel="1">
      <c r="A250" s="170"/>
      <c r="B250" s="25"/>
      <c r="D250" s="27" t="s">
        <v>87</v>
      </c>
      <c r="E250" s="47" t="s">
        <v>124</v>
      </c>
      <c r="F250" s="48"/>
      <c r="G250" s="172"/>
      <c r="H250" s="226">
        <f t="shared" si="736"/>
        <v>2259000</v>
      </c>
      <c r="I250" s="367">
        <f t="shared" si="776"/>
        <v>0</v>
      </c>
      <c r="J250" s="231">
        <f>SUM(J251:J253)</f>
        <v>0</v>
      </c>
      <c r="K250" s="231">
        <f>SUM(K251:K253)</f>
        <v>0</v>
      </c>
      <c r="L250" s="228">
        <f t="shared" si="777"/>
        <v>0</v>
      </c>
      <c r="M250" s="355">
        <f t="shared" si="778"/>
        <v>0</v>
      </c>
      <c r="N250" s="360">
        <f>SUM(N251:N253)</f>
        <v>0</v>
      </c>
      <c r="O250" s="360">
        <f>SUM(O251:O253)</f>
        <v>0</v>
      </c>
      <c r="P250" s="355">
        <f t="shared" si="779"/>
        <v>0</v>
      </c>
      <c r="Q250" s="360">
        <f t="shared" ref="Q250:R250" si="904">SUM(Q251:Q253)</f>
        <v>0</v>
      </c>
      <c r="R250" s="360">
        <f t="shared" si="904"/>
        <v>0</v>
      </c>
      <c r="S250" s="355">
        <f t="shared" si="780"/>
        <v>0</v>
      </c>
      <c r="T250" s="360">
        <f t="shared" ref="T250:U250" si="905">SUM(T251:T253)</f>
        <v>0</v>
      </c>
      <c r="U250" s="360">
        <f t="shared" si="905"/>
        <v>0</v>
      </c>
      <c r="V250" s="355">
        <f t="shared" si="781"/>
        <v>0</v>
      </c>
      <c r="W250" s="360">
        <f t="shared" ref="W250:X250" si="906">SUM(W251:W253)</f>
        <v>0</v>
      </c>
      <c r="X250" s="360">
        <f t="shared" si="906"/>
        <v>0</v>
      </c>
      <c r="Y250" s="355">
        <f t="shared" si="782"/>
        <v>0</v>
      </c>
      <c r="Z250" s="360">
        <f t="shared" ref="Z250" si="907">SUM(Z251:Z253)</f>
        <v>0</v>
      </c>
      <c r="AA250" s="360">
        <f t="shared" ref="AA250" si="908">SUM(AA251:AA253)</f>
        <v>0</v>
      </c>
      <c r="AB250" s="228">
        <f t="shared" si="783"/>
        <v>225000</v>
      </c>
      <c r="AC250" s="355">
        <f t="shared" si="784"/>
        <v>225000</v>
      </c>
      <c r="AD250" s="360">
        <f t="shared" ref="AD250:AE250" si="909">SUM(AD251:AD253)</f>
        <v>225000</v>
      </c>
      <c r="AE250" s="360">
        <f t="shared" si="909"/>
        <v>0</v>
      </c>
      <c r="AF250" s="228">
        <f t="shared" si="785"/>
        <v>0</v>
      </c>
      <c r="AG250" s="355">
        <f t="shared" si="786"/>
        <v>0</v>
      </c>
      <c r="AH250" s="360">
        <f t="shared" ref="AH250" si="910">SUM(AH251:AH253)</f>
        <v>0</v>
      </c>
      <c r="AI250" s="360">
        <f t="shared" ref="AI250" si="911">SUM(AI251:AI253)</f>
        <v>0</v>
      </c>
      <c r="AJ250" s="355">
        <f t="shared" si="787"/>
        <v>0</v>
      </c>
      <c r="AK250" s="360">
        <f t="shared" ref="AK250" si="912">SUM(AK251:AK253)</f>
        <v>0</v>
      </c>
      <c r="AL250" s="360">
        <f t="shared" ref="AL250" si="913">SUM(AL251:AL253)</f>
        <v>0</v>
      </c>
      <c r="AM250" s="355">
        <f t="shared" si="788"/>
        <v>0</v>
      </c>
      <c r="AN250" s="360">
        <f t="shared" ref="AN250:AO250" si="914">SUM(AN251:AN253)</f>
        <v>0</v>
      </c>
      <c r="AO250" s="360">
        <f t="shared" si="914"/>
        <v>0</v>
      </c>
      <c r="AP250" s="228">
        <f t="shared" si="737"/>
        <v>2034000</v>
      </c>
      <c r="AQ250" s="355">
        <f t="shared" si="789"/>
        <v>2034000</v>
      </c>
      <c r="AR250" s="360">
        <f t="shared" ref="AR250" si="915">SUM(AR251:AR253)</f>
        <v>2034000</v>
      </c>
      <c r="AS250" s="360">
        <f t="shared" ref="AS250" si="916">SUM(AS251:AS253)</f>
        <v>0</v>
      </c>
      <c r="AT250" s="228">
        <f t="shared" si="790"/>
        <v>0</v>
      </c>
      <c r="AU250" s="355">
        <f t="shared" si="791"/>
        <v>0</v>
      </c>
      <c r="AV250" s="360">
        <f t="shared" ref="AV250" si="917">SUM(AV251:AV253)</f>
        <v>0</v>
      </c>
      <c r="AW250" s="360">
        <f t="shared" ref="AW250" si="918">SUM(AW251:AW253)</f>
        <v>0</v>
      </c>
    </row>
    <row r="251" spans="1:49" ht="13.8" outlineLevel="3">
      <c r="A251" s="170"/>
      <c r="B251" s="25"/>
      <c r="D251" s="24"/>
      <c r="E251" s="171"/>
      <c r="F251" s="178" t="s">
        <v>705</v>
      </c>
      <c r="G251" s="43" t="s">
        <v>795</v>
      </c>
      <c r="H251" s="226">
        <f t="shared" si="736"/>
        <v>1062000</v>
      </c>
      <c r="I251" s="353">
        <f t="shared" si="776"/>
        <v>0</v>
      </c>
      <c r="J251" s="229"/>
      <c r="K251" s="358"/>
      <c r="L251" s="228">
        <f t="shared" si="777"/>
        <v>0</v>
      </c>
      <c r="M251" s="355">
        <f t="shared" si="778"/>
        <v>0</v>
      </c>
      <c r="N251" s="229"/>
      <c r="O251" s="229"/>
      <c r="P251" s="355">
        <f t="shared" si="779"/>
        <v>0</v>
      </c>
      <c r="Q251" s="229"/>
      <c r="R251" s="229"/>
      <c r="S251" s="355">
        <f t="shared" si="780"/>
        <v>0</v>
      </c>
      <c r="T251" s="229"/>
      <c r="U251" s="229"/>
      <c r="V251" s="355">
        <f t="shared" si="781"/>
        <v>0</v>
      </c>
      <c r="W251" s="229"/>
      <c r="X251" s="229"/>
      <c r="Y251" s="355">
        <f t="shared" si="782"/>
        <v>0</v>
      </c>
      <c r="Z251" s="229"/>
      <c r="AA251" s="229"/>
      <c r="AB251" s="228">
        <f t="shared" si="783"/>
        <v>60000</v>
      </c>
      <c r="AC251" s="355">
        <f t="shared" si="784"/>
        <v>60000</v>
      </c>
      <c r="AD251" s="229">
        <v>60000</v>
      </c>
      <c r="AE251" s="229"/>
      <c r="AF251" s="228">
        <f t="shared" si="785"/>
        <v>0</v>
      </c>
      <c r="AG251" s="355">
        <f t="shared" si="786"/>
        <v>0</v>
      </c>
      <c r="AH251" s="229"/>
      <c r="AI251" s="229"/>
      <c r="AJ251" s="355">
        <f t="shared" si="787"/>
        <v>0</v>
      </c>
      <c r="AK251" s="229"/>
      <c r="AL251" s="229"/>
      <c r="AM251" s="355">
        <f t="shared" si="788"/>
        <v>0</v>
      </c>
      <c r="AN251" s="229"/>
      <c r="AO251" s="229"/>
      <c r="AP251" s="228">
        <f t="shared" si="737"/>
        <v>1002000</v>
      </c>
      <c r="AQ251" s="355">
        <f t="shared" si="789"/>
        <v>1002000</v>
      </c>
      <c r="AR251" s="229">
        <v>1002000</v>
      </c>
      <c r="AS251" s="229"/>
      <c r="AT251" s="228">
        <f t="shared" si="790"/>
        <v>0</v>
      </c>
      <c r="AU251" s="355">
        <f t="shared" si="791"/>
        <v>0</v>
      </c>
      <c r="AV251" s="229"/>
      <c r="AW251" s="229"/>
    </row>
    <row r="252" spans="1:49" ht="13.8" outlineLevel="3">
      <c r="A252" s="170"/>
      <c r="B252" s="25"/>
      <c r="D252" s="24"/>
      <c r="E252" s="171"/>
      <c r="F252" s="178" t="s">
        <v>706</v>
      </c>
      <c r="G252" s="43" t="s">
        <v>796</v>
      </c>
      <c r="H252" s="226">
        <f t="shared" si="736"/>
        <v>1125000</v>
      </c>
      <c r="I252" s="353">
        <f t="shared" si="776"/>
        <v>0</v>
      </c>
      <c r="J252" s="229"/>
      <c r="K252" s="358"/>
      <c r="L252" s="228">
        <f t="shared" si="777"/>
        <v>0</v>
      </c>
      <c r="M252" s="355">
        <f t="shared" si="778"/>
        <v>0</v>
      </c>
      <c r="N252" s="229"/>
      <c r="O252" s="229"/>
      <c r="P252" s="355">
        <f t="shared" si="779"/>
        <v>0</v>
      </c>
      <c r="Q252" s="229"/>
      <c r="R252" s="229"/>
      <c r="S252" s="355">
        <f t="shared" si="780"/>
        <v>0</v>
      </c>
      <c r="T252" s="229"/>
      <c r="U252" s="229"/>
      <c r="V252" s="355">
        <f t="shared" si="781"/>
        <v>0</v>
      </c>
      <c r="W252" s="229"/>
      <c r="X252" s="229"/>
      <c r="Y252" s="355">
        <f t="shared" si="782"/>
        <v>0</v>
      </c>
      <c r="Z252" s="229"/>
      <c r="AA252" s="229"/>
      <c r="AB252" s="228">
        <f t="shared" si="783"/>
        <v>165000</v>
      </c>
      <c r="AC252" s="355">
        <f t="shared" si="784"/>
        <v>165000</v>
      </c>
      <c r="AD252" s="229">
        <v>165000</v>
      </c>
      <c r="AE252" s="229"/>
      <c r="AF252" s="228">
        <f t="shared" si="785"/>
        <v>0</v>
      </c>
      <c r="AG252" s="355">
        <f t="shared" si="786"/>
        <v>0</v>
      </c>
      <c r="AH252" s="229"/>
      <c r="AI252" s="229"/>
      <c r="AJ252" s="355">
        <f t="shared" si="787"/>
        <v>0</v>
      </c>
      <c r="AK252" s="229"/>
      <c r="AL252" s="229"/>
      <c r="AM252" s="355">
        <f t="shared" si="788"/>
        <v>0</v>
      </c>
      <c r="AN252" s="229"/>
      <c r="AO252" s="229"/>
      <c r="AP252" s="228">
        <f t="shared" si="737"/>
        <v>960000</v>
      </c>
      <c r="AQ252" s="355">
        <f t="shared" si="789"/>
        <v>960000</v>
      </c>
      <c r="AR252" s="229">
        <v>960000</v>
      </c>
      <c r="AS252" s="229"/>
      <c r="AT252" s="228">
        <f t="shared" si="790"/>
        <v>0</v>
      </c>
      <c r="AU252" s="355">
        <f t="shared" si="791"/>
        <v>0</v>
      </c>
      <c r="AV252" s="229"/>
      <c r="AW252" s="229"/>
    </row>
    <row r="253" spans="1:49" ht="13.8" outlineLevel="3">
      <c r="A253" s="170"/>
      <c r="B253" s="25"/>
      <c r="D253" s="24"/>
      <c r="E253" s="171"/>
      <c r="F253" s="178" t="s">
        <v>703</v>
      </c>
      <c r="G253" s="43" t="s">
        <v>797</v>
      </c>
      <c r="H253" s="226">
        <f t="shared" si="736"/>
        <v>72000</v>
      </c>
      <c r="I253" s="353">
        <f t="shared" si="776"/>
        <v>0</v>
      </c>
      <c r="J253" s="229"/>
      <c r="K253" s="358"/>
      <c r="L253" s="228">
        <f t="shared" si="777"/>
        <v>0</v>
      </c>
      <c r="M253" s="355">
        <f t="shared" si="778"/>
        <v>0</v>
      </c>
      <c r="N253" s="229"/>
      <c r="O253" s="229"/>
      <c r="P253" s="355">
        <f t="shared" si="779"/>
        <v>0</v>
      </c>
      <c r="Q253" s="229"/>
      <c r="R253" s="229"/>
      <c r="S253" s="355">
        <f t="shared" si="780"/>
        <v>0</v>
      </c>
      <c r="T253" s="229"/>
      <c r="U253" s="229"/>
      <c r="V253" s="355">
        <f t="shared" si="781"/>
        <v>0</v>
      </c>
      <c r="W253" s="229"/>
      <c r="X253" s="229"/>
      <c r="Y253" s="355">
        <f t="shared" si="782"/>
        <v>0</v>
      </c>
      <c r="Z253" s="229"/>
      <c r="AA253" s="229"/>
      <c r="AB253" s="228">
        <f t="shared" si="783"/>
        <v>0</v>
      </c>
      <c r="AC253" s="355">
        <f t="shared" si="784"/>
        <v>0</v>
      </c>
      <c r="AD253" s="229"/>
      <c r="AE253" s="229"/>
      <c r="AF253" s="228">
        <f t="shared" si="785"/>
        <v>0</v>
      </c>
      <c r="AG253" s="355">
        <f t="shared" si="786"/>
        <v>0</v>
      </c>
      <c r="AH253" s="229"/>
      <c r="AI253" s="229"/>
      <c r="AJ253" s="355">
        <f t="shared" si="787"/>
        <v>0</v>
      </c>
      <c r="AK253" s="229"/>
      <c r="AL253" s="229"/>
      <c r="AM253" s="355">
        <f t="shared" si="788"/>
        <v>0</v>
      </c>
      <c r="AN253" s="229"/>
      <c r="AO253" s="229"/>
      <c r="AP253" s="228">
        <f t="shared" si="737"/>
        <v>72000</v>
      </c>
      <c r="AQ253" s="355">
        <f t="shared" si="789"/>
        <v>72000</v>
      </c>
      <c r="AR253" s="229">
        <v>72000</v>
      </c>
      <c r="AS253" s="229"/>
      <c r="AT253" s="228">
        <f t="shared" si="790"/>
        <v>0</v>
      </c>
      <c r="AU253" s="355">
        <f t="shared" si="791"/>
        <v>0</v>
      </c>
      <c r="AV253" s="229"/>
      <c r="AW253" s="229"/>
    </row>
    <row r="254" spans="1:49" ht="13.8" outlineLevel="1">
      <c r="A254" s="170"/>
      <c r="B254" s="25"/>
      <c r="D254" s="27" t="s">
        <v>88</v>
      </c>
      <c r="E254" s="47" t="s">
        <v>125</v>
      </c>
      <c r="F254" s="48"/>
      <c r="G254" s="172"/>
      <c r="H254" s="226">
        <f t="shared" si="736"/>
        <v>938000</v>
      </c>
      <c r="I254" s="367">
        <f t="shared" si="776"/>
        <v>0</v>
      </c>
      <c r="J254" s="229"/>
      <c r="K254" s="358"/>
      <c r="L254" s="228">
        <f t="shared" si="777"/>
        <v>106000</v>
      </c>
      <c r="M254" s="355">
        <f t="shared" si="778"/>
        <v>106000</v>
      </c>
      <c r="N254" s="229">
        <v>106000</v>
      </c>
      <c r="O254" s="229"/>
      <c r="P254" s="355">
        <f t="shared" si="779"/>
        <v>0</v>
      </c>
      <c r="Q254" s="229"/>
      <c r="R254" s="229"/>
      <c r="S254" s="355">
        <f t="shared" si="780"/>
        <v>0</v>
      </c>
      <c r="T254" s="229"/>
      <c r="U254" s="229"/>
      <c r="V254" s="355">
        <f t="shared" si="781"/>
        <v>0</v>
      </c>
      <c r="W254" s="229"/>
      <c r="X254" s="229"/>
      <c r="Y254" s="355">
        <f t="shared" si="782"/>
        <v>0</v>
      </c>
      <c r="Z254" s="229"/>
      <c r="AA254" s="229"/>
      <c r="AB254" s="228">
        <f t="shared" si="783"/>
        <v>132000</v>
      </c>
      <c r="AC254" s="355">
        <f t="shared" si="784"/>
        <v>132000</v>
      </c>
      <c r="AD254" s="229">
        <v>132000</v>
      </c>
      <c r="AE254" s="229"/>
      <c r="AF254" s="228">
        <f t="shared" si="785"/>
        <v>0</v>
      </c>
      <c r="AG254" s="355">
        <f t="shared" si="786"/>
        <v>0</v>
      </c>
      <c r="AH254" s="229"/>
      <c r="AI254" s="229"/>
      <c r="AJ254" s="355">
        <f t="shared" si="787"/>
        <v>0</v>
      </c>
      <c r="AK254" s="229"/>
      <c r="AL254" s="229"/>
      <c r="AM254" s="355">
        <f t="shared" si="788"/>
        <v>0</v>
      </c>
      <c r="AN254" s="229"/>
      <c r="AO254" s="229"/>
      <c r="AP254" s="228">
        <f t="shared" si="737"/>
        <v>700000</v>
      </c>
      <c r="AQ254" s="355">
        <f t="shared" si="789"/>
        <v>700000</v>
      </c>
      <c r="AR254" s="229">
        <v>700000</v>
      </c>
      <c r="AS254" s="229"/>
      <c r="AT254" s="228">
        <f t="shared" si="790"/>
        <v>0</v>
      </c>
      <c r="AU254" s="355">
        <f t="shared" si="791"/>
        <v>0</v>
      </c>
      <c r="AV254" s="229"/>
      <c r="AW254" s="229"/>
    </row>
    <row r="255" spans="1:49" ht="13.8" outlineLevel="1">
      <c r="A255" s="170"/>
      <c r="B255" s="25"/>
      <c r="D255" s="27" t="s">
        <v>483</v>
      </c>
      <c r="E255" s="47" t="s">
        <v>126</v>
      </c>
      <c r="F255" s="48"/>
      <c r="G255" s="172"/>
      <c r="H255" s="226">
        <f t="shared" si="736"/>
        <v>1341000</v>
      </c>
      <c r="I255" s="367">
        <f t="shared" si="776"/>
        <v>61000</v>
      </c>
      <c r="J255" s="229">
        <v>19000</v>
      </c>
      <c r="K255" s="358">
        <v>42000</v>
      </c>
      <c r="L255" s="228">
        <f t="shared" si="777"/>
        <v>699000</v>
      </c>
      <c r="M255" s="355">
        <f t="shared" si="778"/>
        <v>0</v>
      </c>
      <c r="N255" s="229"/>
      <c r="O255" s="229"/>
      <c r="P255" s="355">
        <f t="shared" si="779"/>
        <v>323000</v>
      </c>
      <c r="Q255" s="229">
        <v>323000</v>
      </c>
      <c r="R255" s="229"/>
      <c r="S255" s="355">
        <f t="shared" si="780"/>
        <v>124000</v>
      </c>
      <c r="T255" s="229">
        <v>124000</v>
      </c>
      <c r="U255" s="229"/>
      <c r="V255" s="355">
        <f t="shared" si="781"/>
        <v>67000</v>
      </c>
      <c r="W255" s="229">
        <v>67000</v>
      </c>
      <c r="X255" s="229"/>
      <c r="Y255" s="355">
        <f t="shared" si="782"/>
        <v>185000</v>
      </c>
      <c r="Z255" s="229">
        <v>185000</v>
      </c>
      <c r="AA255" s="229"/>
      <c r="AB255" s="228">
        <f t="shared" si="783"/>
        <v>71000</v>
      </c>
      <c r="AC255" s="355">
        <f t="shared" si="784"/>
        <v>71000</v>
      </c>
      <c r="AD255" s="229">
        <v>71000</v>
      </c>
      <c r="AE255" s="229"/>
      <c r="AF255" s="228">
        <f t="shared" si="785"/>
        <v>0</v>
      </c>
      <c r="AG255" s="355">
        <f t="shared" si="786"/>
        <v>0</v>
      </c>
      <c r="AH255" s="229"/>
      <c r="AI255" s="229"/>
      <c r="AJ255" s="355">
        <f t="shared" si="787"/>
        <v>0</v>
      </c>
      <c r="AK255" s="229"/>
      <c r="AL255" s="229"/>
      <c r="AM255" s="355">
        <f t="shared" si="788"/>
        <v>0</v>
      </c>
      <c r="AN255" s="229"/>
      <c r="AO255" s="229"/>
      <c r="AP255" s="228">
        <f t="shared" si="737"/>
        <v>412000</v>
      </c>
      <c r="AQ255" s="355">
        <f t="shared" si="789"/>
        <v>412000</v>
      </c>
      <c r="AR255" s="229">
        <v>412000</v>
      </c>
      <c r="AS255" s="229"/>
      <c r="AT255" s="228">
        <f t="shared" si="790"/>
        <v>98000</v>
      </c>
      <c r="AU255" s="355">
        <f t="shared" si="791"/>
        <v>98000</v>
      </c>
      <c r="AV255" s="229">
        <v>98000</v>
      </c>
      <c r="AW255" s="229"/>
    </row>
    <row r="256" spans="1:49" ht="13.8" outlineLevel="1">
      <c r="A256" s="170"/>
      <c r="B256" s="25"/>
      <c r="D256" s="27" t="s">
        <v>484</v>
      </c>
      <c r="E256" s="47" t="s">
        <v>128</v>
      </c>
      <c r="F256" s="48"/>
      <c r="G256" s="172"/>
      <c r="H256" s="226">
        <f t="shared" si="736"/>
        <v>2166000</v>
      </c>
      <c r="I256" s="367">
        <f t="shared" si="776"/>
        <v>22000</v>
      </c>
      <c r="J256" s="231">
        <f>SUM(J257:J260)</f>
        <v>22000</v>
      </c>
      <c r="K256" s="231">
        <f>SUM(K257:K260)</f>
        <v>0</v>
      </c>
      <c r="L256" s="228">
        <f t="shared" si="777"/>
        <v>1165000</v>
      </c>
      <c r="M256" s="355">
        <f t="shared" si="778"/>
        <v>213000</v>
      </c>
      <c r="N256" s="360">
        <f>SUM(N257:N260)</f>
        <v>213000</v>
      </c>
      <c r="O256" s="360">
        <f>SUM(O257:O260)</f>
        <v>0</v>
      </c>
      <c r="P256" s="355">
        <f t="shared" si="779"/>
        <v>227000</v>
      </c>
      <c r="Q256" s="360">
        <f t="shared" ref="Q256:R256" si="919">SUM(Q257:Q260)</f>
        <v>227000</v>
      </c>
      <c r="R256" s="360">
        <f t="shared" si="919"/>
        <v>0</v>
      </c>
      <c r="S256" s="355">
        <f t="shared" si="780"/>
        <v>290000</v>
      </c>
      <c r="T256" s="360">
        <f t="shared" ref="T256:U256" si="920">SUM(T257:T260)</f>
        <v>290000</v>
      </c>
      <c r="U256" s="360">
        <f t="shared" si="920"/>
        <v>0</v>
      </c>
      <c r="V256" s="355">
        <f t="shared" si="781"/>
        <v>170000</v>
      </c>
      <c r="W256" s="360">
        <f t="shared" ref="W256:X256" si="921">SUM(W257:W260)</f>
        <v>170000</v>
      </c>
      <c r="X256" s="360">
        <f t="shared" si="921"/>
        <v>0</v>
      </c>
      <c r="Y256" s="355">
        <f t="shared" si="782"/>
        <v>265000</v>
      </c>
      <c r="Z256" s="360">
        <f t="shared" ref="Z256" si="922">SUM(Z257:Z260)</f>
        <v>265000</v>
      </c>
      <c r="AA256" s="360">
        <f t="shared" ref="AA256" si="923">SUM(AA257:AA260)</f>
        <v>0</v>
      </c>
      <c r="AB256" s="228">
        <f t="shared" si="783"/>
        <v>139000</v>
      </c>
      <c r="AC256" s="355">
        <f t="shared" si="784"/>
        <v>139000</v>
      </c>
      <c r="AD256" s="360">
        <f t="shared" ref="AD256:AE256" si="924">SUM(AD257:AD260)</f>
        <v>139000</v>
      </c>
      <c r="AE256" s="360">
        <f t="shared" si="924"/>
        <v>0</v>
      </c>
      <c r="AF256" s="228">
        <f t="shared" si="785"/>
        <v>428000</v>
      </c>
      <c r="AG256" s="355">
        <f t="shared" si="786"/>
        <v>176000</v>
      </c>
      <c r="AH256" s="360">
        <f t="shared" ref="AH256" si="925">SUM(AH257:AH260)</f>
        <v>176000</v>
      </c>
      <c r="AI256" s="360">
        <f t="shared" ref="AI256" si="926">SUM(AI257:AI260)</f>
        <v>0</v>
      </c>
      <c r="AJ256" s="355">
        <f t="shared" si="787"/>
        <v>150000</v>
      </c>
      <c r="AK256" s="360">
        <f t="shared" ref="AK256" si="927">SUM(AK257:AK260)</f>
        <v>150000</v>
      </c>
      <c r="AL256" s="360">
        <f t="shared" ref="AL256" si="928">SUM(AL257:AL260)</f>
        <v>0</v>
      </c>
      <c r="AM256" s="355">
        <f t="shared" si="788"/>
        <v>102000</v>
      </c>
      <c r="AN256" s="360">
        <f t="shared" ref="AN256:AO256" si="929">SUM(AN257:AN260)</f>
        <v>102000</v>
      </c>
      <c r="AO256" s="360">
        <f t="shared" si="929"/>
        <v>0</v>
      </c>
      <c r="AP256" s="228">
        <f t="shared" si="737"/>
        <v>150000</v>
      </c>
      <c r="AQ256" s="355">
        <f t="shared" si="789"/>
        <v>150000</v>
      </c>
      <c r="AR256" s="360">
        <f t="shared" ref="AR256" si="930">SUM(AR257:AR260)</f>
        <v>150000</v>
      </c>
      <c r="AS256" s="360">
        <f t="shared" ref="AS256" si="931">SUM(AS257:AS260)</f>
        <v>0</v>
      </c>
      <c r="AT256" s="228">
        <f t="shared" si="790"/>
        <v>262000</v>
      </c>
      <c r="AU256" s="355">
        <f t="shared" si="791"/>
        <v>262000</v>
      </c>
      <c r="AV256" s="360">
        <f t="shared" ref="AV256" si="932">SUM(AV257:AV260)</f>
        <v>262000</v>
      </c>
      <c r="AW256" s="360">
        <f t="shared" ref="AW256" si="933">SUM(AW257:AW260)</f>
        <v>0</v>
      </c>
    </row>
    <row r="257" spans="1:49" ht="13.8" outlineLevel="3">
      <c r="A257" s="170"/>
      <c r="B257" s="25"/>
      <c r="D257" s="24"/>
      <c r="E257" s="171"/>
      <c r="F257" s="545" t="s">
        <v>706</v>
      </c>
      <c r="G257" s="43" t="s">
        <v>798</v>
      </c>
      <c r="H257" s="226">
        <f t="shared" si="736"/>
        <v>1230000</v>
      </c>
      <c r="I257" s="353">
        <f t="shared" si="776"/>
        <v>22000</v>
      </c>
      <c r="J257" s="229">
        <v>22000</v>
      </c>
      <c r="K257" s="358"/>
      <c r="L257" s="228">
        <f t="shared" si="777"/>
        <v>621000</v>
      </c>
      <c r="M257" s="355">
        <f t="shared" si="778"/>
        <v>138000</v>
      </c>
      <c r="N257" s="229">
        <v>138000</v>
      </c>
      <c r="O257" s="229"/>
      <c r="P257" s="355">
        <f t="shared" si="779"/>
        <v>126000</v>
      </c>
      <c r="Q257" s="229">
        <v>126000</v>
      </c>
      <c r="R257" s="229"/>
      <c r="S257" s="355">
        <f t="shared" si="780"/>
        <v>128000</v>
      </c>
      <c r="T257" s="229">
        <v>128000</v>
      </c>
      <c r="U257" s="229"/>
      <c r="V257" s="355">
        <f t="shared" si="781"/>
        <v>94000</v>
      </c>
      <c r="W257" s="229">
        <v>94000</v>
      </c>
      <c r="X257" s="229"/>
      <c r="Y257" s="355">
        <f t="shared" si="782"/>
        <v>135000</v>
      </c>
      <c r="Z257" s="229">
        <v>135000</v>
      </c>
      <c r="AA257" s="229"/>
      <c r="AB257" s="228">
        <f t="shared" si="783"/>
        <v>102000</v>
      </c>
      <c r="AC257" s="355">
        <f t="shared" si="784"/>
        <v>102000</v>
      </c>
      <c r="AD257" s="229">
        <v>102000</v>
      </c>
      <c r="AE257" s="229"/>
      <c r="AF257" s="228">
        <f t="shared" si="785"/>
        <v>233000</v>
      </c>
      <c r="AG257" s="355">
        <f t="shared" si="786"/>
        <v>104000</v>
      </c>
      <c r="AH257" s="229">
        <v>104000</v>
      </c>
      <c r="AI257" s="229"/>
      <c r="AJ257" s="355">
        <f t="shared" si="787"/>
        <v>75000</v>
      </c>
      <c r="AK257" s="229">
        <v>75000</v>
      </c>
      <c r="AL257" s="229"/>
      <c r="AM257" s="355">
        <f t="shared" si="788"/>
        <v>54000</v>
      </c>
      <c r="AN257" s="229">
        <v>54000</v>
      </c>
      <c r="AO257" s="229"/>
      <c r="AP257" s="228">
        <f t="shared" si="737"/>
        <v>122000</v>
      </c>
      <c r="AQ257" s="355">
        <f t="shared" si="789"/>
        <v>122000</v>
      </c>
      <c r="AR257" s="229">
        <v>122000</v>
      </c>
      <c r="AS257" s="229"/>
      <c r="AT257" s="228">
        <f t="shared" si="790"/>
        <v>130000</v>
      </c>
      <c r="AU257" s="355">
        <f t="shared" si="791"/>
        <v>130000</v>
      </c>
      <c r="AV257" s="229">
        <v>130000</v>
      </c>
      <c r="AW257" s="229"/>
    </row>
    <row r="258" spans="1:49" ht="13.8" outlineLevel="3">
      <c r="A258" s="170"/>
      <c r="B258" s="25"/>
      <c r="D258" s="24"/>
      <c r="E258" s="171"/>
      <c r="F258" s="545" t="s">
        <v>703</v>
      </c>
      <c r="G258" s="43" t="s">
        <v>799</v>
      </c>
      <c r="H258" s="226">
        <f t="shared" si="736"/>
        <v>163000</v>
      </c>
      <c r="I258" s="353">
        <f t="shared" si="776"/>
        <v>0</v>
      </c>
      <c r="J258" s="229"/>
      <c r="K258" s="358"/>
      <c r="L258" s="228">
        <f t="shared" si="777"/>
        <v>162000</v>
      </c>
      <c r="M258" s="355">
        <f t="shared" si="778"/>
        <v>0</v>
      </c>
      <c r="N258" s="229"/>
      <c r="O258" s="229"/>
      <c r="P258" s="355">
        <f t="shared" si="779"/>
        <v>0</v>
      </c>
      <c r="Q258" s="229"/>
      <c r="R258" s="229"/>
      <c r="S258" s="355">
        <f t="shared" si="780"/>
        <v>162000</v>
      </c>
      <c r="T258" s="229">
        <v>162000</v>
      </c>
      <c r="U258" s="229"/>
      <c r="V258" s="355">
        <f t="shared" si="781"/>
        <v>0</v>
      </c>
      <c r="W258" s="229"/>
      <c r="X258" s="229"/>
      <c r="Y258" s="355">
        <f t="shared" si="782"/>
        <v>0</v>
      </c>
      <c r="Z258" s="229"/>
      <c r="AA258" s="229"/>
      <c r="AB258" s="228">
        <f t="shared" si="783"/>
        <v>0</v>
      </c>
      <c r="AC258" s="355">
        <f t="shared" si="784"/>
        <v>0</v>
      </c>
      <c r="AD258" s="229"/>
      <c r="AE258" s="229"/>
      <c r="AF258" s="228">
        <f t="shared" si="785"/>
        <v>0</v>
      </c>
      <c r="AG258" s="355">
        <f t="shared" si="786"/>
        <v>0</v>
      </c>
      <c r="AH258" s="229"/>
      <c r="AI258" s="229"/>
      <c r="AJ258" s="355">
        <f t="shared" si="787"/>
        <v>0</v>
      </c>
      <c r="AK258" s="229"/>
      <c r="AL258" s="229"/>
      <c r="AM258" s="355">
        <f t="shared" si="788"/>
        <v>0</v>
      </c>
      <c r="AN258" s="229"/>
      <c r="AO258" s="229"/>
      <c r="AP258" s="228">
        <f t="shared" si="737"/>
        <v>1000</v>
      </c>
      <c r="AQ258" s="355">
        <f t="shared" si="789"/>
        <v>1000</v>
      </c>
      <c r="AR258" s="229">
        <v>1000</v>
      </c>
      <c r="AS258" s="229"/>
      <c r="AT258" s="228">
        <f t="shared" si="790"/>
        <v>0</v>
      </c>
      <c r="AU258" s="355">
        <f t="shared" si="791"/>
        <v>0</v>
      </c>
      <c r="AV258" s="229"/>
      <c r="AW258" s="229"/>
    </row>
    <row r="259" spans="1:49" ht="13.8" outlineLevel="3">
      <c r="A259" s="170"/>
      <c r="B259" s="25"/>
      <c r="D259" s="24"/>
      <c r="E259" s="171"/>
      <c r="F259" s="545" t="s">
        <v>707</v>
      </c>
      <c r="G259" s="43" t="s">
        <v>800</v>
      </c>
      <c r="H259" s="226">
        <f t="shared" si="736"/>
        <v>773000</v>
      </c>
      <c r="I259" s="353">
        <f t="shared" si="776"/>
        <v>0</v>
      </c>
      <c r="J259" s="229"/>
      <c r="K259" s="358"/>
      <c r="L259" s="228">
        <f t="shared" si="777"/>
        <v>382000</v>
      </c>
      <c r="M259" s="355">
        <f t="shared" si="778"/>
        <v>75000</v>
      </c>
      <c r="N259" s="229">
        <v>75000</v>
      </c>
      <c r="O259" s="229"/>
      <c r="P259" s="355">
        <f t="shared" si="779"/>
        <v>101000</v>
      </c>
      <c r="Q259" s="229">
        <v>101000</v>
      </c>
      <c r="R259" s="229"/>
      <c r="S259" s="355">
        <f t="shared" si="780"/>
        <v>0</v>
      </c>
      <c r="T259" s="229">
        <v>0</v>
      </c>
      <c r="U259" s="229"/>
      <c r="V259" s="355">
        <f t="shared" si="781"/>
        <v>76000</v>
      </c>
      <c r="W259" s="229">
        <v>76000</v>
      </c>
      <c r="X259" s="229"/>
      <c r="Y259" s="355">
        <f t="shared" si="782"/>
        <v>130000</v>
      </c>
      <c r="Z259" s="229">
        <v>130000</v>
      </c>
      <c r="AA259" s="229"/>
      <c r="AB259" s="228">
        <f t="shared" si="783"/>
        <v>37000</v>
      </c>
      <c r="AC259" s="355">
        <f t="shared" si="784"/>
        <v>37000</v>
      </c>
      <c r="AD259" s="229">
        <v>37000</v>
      </c>
      <c r="AE259" s="229"/>
      <c r="AF259" s="228">
        <f t="shared" si="785"/>
        <v>195000</v>
      </c>
      <c r="AG259" s="355">
        <f t="shared" si="786"/>
        <v>72000</v>
      </c>
      <c r="AH259" s="229">
        <v>72000</v>
      </c>
      <c r="AI259" s="229"/>
      <c r="AJ259" s="355">
        <f t="shared" si="787"/>
        <v>75000</v>
      </c>
      <c r="AK259" s="229">
        <v>75000</v>
      </c>
      <c r="AL259" s="229"/>
      <c r="AM259" s="355">
        <f t="shared" si="788"/>
        <v>48000</v>
      </c>
      <c r="AN259" s="229">
        <v>48000</v>
      </c>
      <c r="AO259" s="229"/>
      <c r="AP259" s="228">
        <f t="shared" si="737"/>
        <v>27000</v>
      </c>
      <c r="AQ259" s="355">
        <f t="shared" si="789"/>
        <v>27000</v>
      </c>
      <c r="AR259" s="229">
        <v>27000</v>
      </c>
      <c r="AS259" s="229"/>
      <c r="AT259" s="228">
        <f t="shared" si="790"/>
        <v>132000</v>
      </c>
      <c r="AU259" s="355">
        <f t="shared" si="791"/>
        <v>132000</v>
      </c>
      <c r="AV259" s="229">
        <v>132000</v>
      </c>
      <c r="AW259" s="229"/>
    </row>
    <row r="260" spans="1:49" ht="13.8" outlineLevel="3">
      <c r="A260" s="170"/>
      <c r="B260" s="25"/>
      <c r="D260" s="24"/>
      <c r="E260" s="171"/>
      <c r="F260" s="178" t="s">
        <v>708</v>
      </c>
      <c r="G260" s="43" t="s">
        <v>712</v>
      </c>
      <c r="H260" s="226">
        <f t="shared" si="736"/>
        <v>0</v>
      </c>
      <c r="I260" s="353">
        <f t="shared" si="776"/>
        <v>0</v>
      </c>
      <c r="J260" s="229"/>
      <c r="K260" s="358"/>
      <c r="L260" s="228">
        <f t="shared" si="777"/>
        <v>0</v>
      </c>
      <c r="M260" s="355">
        <f t="shared" si="778"/>
        <v>0</v>
      </c>
      <c r="N260" s="229"/>
      <c r="O260" s="229"/>
      <c r="P260" s="355">
        <f t="shared" si="779"/>
        <v>0</v>
      </c>
      <c r="Q260" s="229"/>
      <c r="R260" s="229"/>
      <c r="S260" s="355">
        <f t="shared" si="780"/>
        <v>0</v>
      </c>
      <c r="T260" s="229"/>
      <c r="U260" s="229"/>
      <c r="V260" s="355">
        <f t="shared" si="781"/>
        <v>0</v>
      </c>
      <c r="W260" s="229"/>
      <c r="X260" s="229"/>
      <c r="Y260" s="355">
        <f t="shared" si="782"/>
        <v>0</v>
      </c>
      <c r="Z260" s="229"/>
      <c r="AA260" s="229"/>
      <c r="AB260" s="228">
        <f t="shared" si="783"/>
        <v>0</v>
      </c>
      <c r="AC260" s="355">
        <f t="shared" si="784"/>
        <v>0</v>
      </c>
      <c r="AD260" s="229"/>
      <c r="AE260" s="229"/>
      <c r="AF260" s="228">
        <f t="shared" si="785"/>
        <v>0</v>
      </c>
      <c r="AG260" s="355">
        <f t="shared" si="786"/>
        <v>0</v>
      </c>
      <c r="AH260" s="229"/>
      <c r="AI260" s="229"/>
      <c r="AJ260" s="355">
        <f t="shared" si="787"/>
        <v>0</v>
      </c>
      <c r="AK260" s="229"/>
      <c r="AL260" s="229"/>
      <c r="AM260" s="355">
        <f t="shared" si="788"/>
        <v>0</v>
      </c>
      <c r="AN260" s="229"/>
      <c r="AO260" s="229"/>
      <c r="AP260" s="228">
        <f t="shared" si="737"/>
        <v>0</v>
      </c>
      <c r="AQ260" s="355">
        <f t="shared" si="789"/>
        <v>0</v>
      </c>
      <c r="AR260" s="229"/>
      <c r="AS260" s="229"/>
      <c r="AT260" s="228">
        <f t="shared" si="790"/>
        <v>0</v>
      </c>
      <c r="AU260" s="355">
        <f t="shared" si="791"/>
        <v>0</v>
      </c>
      <c r="AV260" s="229"/>
      <c r="AW260" s="229"/>
    </row>
    <row r="261" spans="1:49" ht="13.8" outlineLevel="1">
      <c r="A261" s="170"/>
      <c r="B261" s="25"/>
      <c r="D261" s="27" t="s">
        <v>485</v>
      </c>
      <c r="E261" s="47" t="s">
        <v>130</v>
      </c>
      <c r="F261" s="48"/>
      <c r="G261" s="172"/>
      <c r="H261" s="226">
        <f t="shared" si="736"/>
        <v>336000</v>
      </c>
      <c r="I261" s="367">
        <f t="shared" si="776"/>
        <v>0</v>
      </c>
      <c r="J261" s="231">
        <f>SUM(J262:J271)</f>
        <v>0</v>
      </c>
      <c r="K261" s="231">
        <f>SUM(K262:K271)</f>
        <v>0</v>
      </c>
      <c r="L261" s="228">
        <f t="shared" si="777"/>
        <v>0</v>
      </c>
      <c r="M261" s="355">
        <f t="shared" si="778"/>
        <v>0</v>
      </c>
      <c r="N261" s="360">
        <f>SUM(N262:N271)</f>
        <v>0</v>
      </c>
      <c r="O261" s="360">
        <f>SUM(O262:O271)</f>
        <v>0</v>
      </c>
      <c r="P261" s="355">
        <f t="shared" si="779"/>
        <v>0</v>
      </c>
      <c r="Q261" s="360">
        <f>SUM(Q262:Q271)</f>
        <v>0</v>
      </c>
      <c r="R261" s="360">
        <f>SUM(R262:R271)</f>
        <v>0</v>
      </c>
      <c r="S261" s="355">
        <f t="shared" si="780"/>
        <v>0</v>
      </c>
      <c r="T261" s="360">
        <f>SUM(T262:T271)</f>
        <v>0</v>
      </c>
      <c r="U261" s="360">
        <f>SUM(U262:U271)</f>
        <v>0</v>
      </c>
      <c r="V261" s="355">
        <f t="shared" si="781"/>
        <v>0</v>
      </c>
      <c r="W261" s="360">
        <f>SUM(W262:W271)</f>
        <v>0</v>
      </c>
      <c r="X261" s="360">
        <f>SUM(X262:X271)</f>
        <v>0</v>
      </c>
      <c r="Y261" s="355">
        <f t="shared" si="782"/>
        <v>0</v>
      </c>
      <c r="Z261" s="360">
        <f>SUM(Z262:Z271)</f>
        <v>0</v>
      </c>
      <c r="AA261" s="360">
        <f>SUM(AA262:AA271)</f>
        <v>0</v>
      </c>
      <c r="AB261" s="228">
        <f t="shared" si="783"/>
        <v>300000</v>
      </c>
      <c r="AC261" s="355">
        <f t="shared" si="784"/>
        <v>300000</v>
      </c>
      <c r="AD261" s="360">
        <f>SUM(AD262:AD271)</f>
        <v>300000</v>
      </c>
      <c r="AE261" s="360">
        <f>SUM(AE262:AE271)</f>
        <v>0</v>
      </c>
      <c r="AF261" s="228">
        <f t="shared" si="785"/>
        <v>0</v>
      </c>
      <c r="AG261" s="355">
        <f t="shared" si="786"/>
        <v>0</v>
      </c>
      <c r="AH261" s="360">
        <f>SUM(AH262:AH271)</f>
        <v>0</v>
      </c>
      <c r="AI261" s="360">
        <f>SUM(AI262:AI271)</f>
        <v>0</v>
      </c>
      <c r="AJ261" s="355">
        <f t="shared" si="787"/>
        <v>0</v>
      </c>
      <c r="AK261" s="360">
        <f>SUM(AK262:AK271)</f>
        <v>0</v>
      </c>
      <c r="AL261" s="360">
        <f>SUM(AL262:AL271)</f>
        <v>0</v>
      </c>
      <c r="AM261" s="355">
        <f t="shared" si="788"/>
        <v>0</v>
      </c>
      <c r="AN261" s="360">
        <f>SUM(AN262:AN271)</f>
        <v>0</v>
      </c>
      <c r="AO261" s="360">
        <f>SUM(AO262:AO271)</f>
        <v>0</v>
      </c>
      <c r="AP261" s="228">
        <f t="shared" si="737"/>
        <v>36000</v>
      </c>
      <c r="AQ261" s="355">
        <f t="shared" si="789"/>
        <v>36000</v>
      </c>
      <c r="AR261" s="360">
        <f>SUM(AR262:AR271)</f>
        <v>36000</v>
      </c>
      <c r="AS261" s="360">
        <f>SUM(AS262:AS271)</f>
        <v>0</v>
      </c>
      <c r="AT261" s="228">
        <f t="shared" si="790"/>
        <v>0</v>
      </c>
      <c r="AU261" s="355">
        <f t="shared" si="791"/>
        <v>0</v>
      </c>
      <c r="AV261" s="360">
        <f>SUM(AV262:AV271)</f>
        <v>0</v>
      </c>
      <c r="AW261" s="360">
        <f>SUM(AW262:AW271)</f>
        <v>0</v>
      </c>
    </row>
    <row r="262" spans="1:49" ht="13.8" outlineLevel="3">
      <c r="A262" s="170"/>
      <c r="B262" s="25"/>
      <c r="D262" s="24"/>
      <c r="E262" s="171"/>
      <c r="F262" s="178" t="s">
        <v>705</v>
      </c>
      <c r="G262" s="43" t="s">
        <v>803</v>
      </c>
      <c r="H262" s="226">
        <f t="shared" si="736"/>
        <v>0</v>
      </c>
      <c r="I262" s="353">
        <f t="shared" si="776"/>
        <v>0</v>
      </c>
      <c r="J262" s="229"/>
      <c r="K262" s="358"/>
      <c r="L262" s="228">
        <f t="shared" si="777"/>
        <v>0</v>
      </c>
      <c r="M262" s="355">
        <f t="shared" si="778"/>
        <v>0</v>
      </c>
      <c r="N262" s="229"/>
      <c r="O262" s="229"/>
      <c r="P262" s="355">
        <f t="shared" si="779"/>
        <v>0</v>
      </c>
      <c r="Q262" s="229"/>
      <c r="R262" s="229"/>
      <c r="S262" s="355">
        <f t="shared" si="780"/>
        <v>0</v>
      </c>
      <c r="T262" s="229"/>
      <c r="U262" s="229"/>
      <c r="V262" s="355">
        <f t="shared" si="781"/>
        <v>0</v>
      </c>
      <c r="W262" s="229"/>
      <c r="X262" s="229"/>
      <c r="Y262" s="355">
        <f t="shared" si="782"/>
        <v>0</v>
      </c>
      <c r="Z262" s="229"/>
      <c r="AA262" s="229"/>
      <c r="AB262" s="228">
        <f t="shared" si="783"/>
        <v>0</v>
      </c>
      <c r="AC262" s="355">
        <f t="shared" si="784"/>
        <v>0</v>
      </c>
      <c r="AD262" s="229"/>
      <c r="AE262" s="229"/>
      <c r="AF262" s="228">
        <f t="shared" si="785"/>
        <v>0</v>
      </c>
      <c r="AG262" s="355">
        <f t="shared" si="786"/>
        <v>0</v>
      </c>
      <c r="AH262" s="229"/>
      <c r="AI262" s="229"/>
      <c r="AJ262" s="355">
        <f t="shared" si="787"/>
        <v>0</v>
      </c>
      <c r="AK262" s="229"/>
      <c r="AL262" s="229"/>
      <c r="AM262" s="355">
        <f t="shared" si="788"/>
        <v>0</v>
      </c>
      <c r="AN262" s="229"/>
      <c r="AO262" s="229"/>
      <c r="AP262" s="228">
        <f t="shared" si="737"/>
        <v>0</v>
      </c>
      <c r="AQ262" s="355">
        <f t="shared" si="789"/>
        <v>0</v>
      </c>
      <c r="AR262" s="229"/>
      <c r="AS262" s="229"/>
      <c r="AT262" s="228">
        <f t="shared" si="790"/>
        <v>0</v>
      </c>
      <c r="AU262" s="355">
        <f t="shared" si="791"/>
        <v>0</v>
      </c>
      <c r="AV262" s="229"/>
      <c r="AW262" s="229"/>
    </row>
    <row r="263" spans="1:49" ht="13.8" outlineLevel="3">
      <c r="A263" s="170"/>
      <c r="B263" s="25"/>
      <c r="D263" s="24"/>
      <c r="E263" s="171"/>
      <c r="F263" s="178" t="s">
        <v>706</v>
      </c>
      <c r="G263" s="43" t="s">
        <v>804</v>
      </c>
      <c r="H263" s="226">
        <f t="shared" si="736"/>
        <v>0</v>
      </c>
      <c r="I263" s="353">
        <f t="shared" si="776"/>
        <v>0</v>
      </c>
      <c r="J263" s="229"/>
      <c r="K263" s="358"/>
      <c r="L263" s="228">
        <f t="shared" si="777"/>
        <v>0</v>
      </c>
      <c r="M263" s="355">
        <f t="shared" si="778"/>
        <v>0</v>
      </c>
      <c r="N263" s="229"/>
      <c r="O263" s="229"/>
      <c r="P263" s="355">
        <f t="shared" si="779"/>
        <v>0</v>
      </c>
      <c r="Q263" s="229"/>
      <c r="R263" s="229"/>
      <c r="S263" s="355">
        <f t="shared" si="780"/>
        <v>0</v>
      </c>
      <c r="T263" s="229"/>
      <c r="U263" s="229"/>
      <c r="V263" s="355">
        <f t="shared" si="781"/>
        <v>0</v>
      </c>
      <c r="W263" s="229"/>
      <c r="X263" s="229"/>
      <c r="Y263" s="355">
        <f t="shared" si="782"/>
        <v>0</v>
      </c>
      <c r="Z263" s="229"/>
      <c r="AA263" s="229"/>
      <c r="AB263" s="228">
        <f t="shared" si="783"/>
        <v>0</v>
      </c>
      <c r="AC263" s="355">
        <f t="shared" si="784"/>
        <v>0</v>
      </c>
      <c r="AD263" s="229"/>
      <c r="AE263" s="229"/>
      <c r="AF263" s="228">
        <f t="shared" si="785"/>
        <v>0</v>
      </c>
      <c r="AG263" s="355">
        <f t="shared" si="786"/>
        <v>0</v>
      </c>
      <c r="AH263" s="229"/>
      <c r="AI263" s="229"/>
      <c r="AJ263" s="355">
        <f t="shared" si="787"/>
        <v>0</v>
      </c>
      <c r="AK263" s="229"/>
      <c r="AL263" s="229"/>
      <c r="AM263" s="355">
        <f t="shared" si="788"/>
        <v>0</v>
      </c>
      <c r="AN263" s="229"/>
      <c r="AO263" s="229"/>
      <c r="AP263" s="228">
        <f t="shared" si="737"/>
        <v>0</v>
      </c>
      <c r="AQ263" s="355">
        <f t="shared" si="789"/>
        <v>0</v>
      </c>
      <c r="AR263" s="229"/>
      <c r="AS263" s="229"/>
      <c r="AT263" s="228">
        <f t="shared" si="790"/>
        <v>0</v>
      </c>
      <c r="AU263" s="355">
        <f t="shared" si="791"/>
        <v>0</v>
      </c>
      <c r="AV263" s="229"/>
      <c r="AW263" s="229"/>
    </row>
    <row r="264" spans="1:49" s="563" customFormat="1" ht="13.8" outlineLevel="3">
      <c r="A264" s="564"/>
      <c r="B264" s="565"/>
      <c r="D264" s="566"/>
      <c r="E264" s="567"/>
      <c r="F264" s="545" t="s">
        <v>703</v>
      </c>
      <c r="G264" s="527" t="s">
        <v>978</v>
      </c>
      <c r="H264" s="568">
        <f t="shared" ref="H264" si="934">SUM(I264,L264,AB264,AF264,AP264,AT264)</f>
        <v>0</v>
      </c>
      <c r="I264" s="569">
        <f t="shared" ref="I264" si="935">SUM(J264:K264)</f>
        <v>0</v>
      </c>
      <c r="J264" s="526"/>
      <c r="K264" s="570"/>
      <c r="L264" s="571">
        <f t="shared" ref="L264" si="936">SUM(M264,P264,S264,V264,Y264)</f>
        <v>0</v>
      </c>
      <c r="M264" s="572">
        <f t="shared" ref="M264" si="937">SUM(N264:O264)</f>
        <v>0</v>
      </c>
      <c r="N264" s="526"/>
      <c r="O264" s="526"/>
      <c r="P264" s="572">
        <f t="shared" ref="P264" si="938">SUM(Q264:R264)</f>
        <v>0</v>
      </c>
      <c r="Q264" s="526"/>
      <c r="R264" s="526"/>
      <c r="S264" s="572">
        <f t="shared" ref="S264" si="939">SUM(T264:U264)</f>
        <v>0</v>
      </c>
      <c r="T264" s="526"/>
      <c r="U264" s="526"/>
      <c r="V264" s="572">
        <f t="shared" ref="V264" si="940">SUM(W264:X264)</f>
        <v>0</v>
      </c>
      <c r="W264" s="526"/>
      <c r="X264" s="526"/>
      <c r="Y264" s="572">
        <f t="shared" ref="Y264" si="941">SUM(Z264:AA264)</f>
        <v>0</v>
      </c>
      <c r="Z264" s="526"/>
      <c r="AA264" s="526"/>
      <c r="AB264" s="571">
        <f t="shared" ref="AB264" si="942">SUM(AC264)</f>
        <v>0</v>
      </c>
      <c r="AC264" s="572">
        <f t="shared" ref="AC264" si="943">SUM(AD264:AE264)</f>
        <v>0</v>
      </c>
      <c r="AD264" s="526"/>
      <c r="AE264" s="526"/>
      <c r="AF264" s="571">
        <f t="shared" ref="AF264" si="944">SUM(AG264,AM264,AJ264)</f>
        <v>0</v>
      </c>
      <c r="AG264" s="572">
        <f t="shared" ref="AG264" si="945">SUM(AH264:AI264)</f>
        <v>0</v>
      </c>
      <c r="AH264" s="526"/>
      <c r="AI264" s="526"/>
      <c r="AJ264" s="572">
        <f t="shared" ref="AJ264" si="946">SUM(AK264:AL264)</f>
        <v>0</v>
      </c>
      <c r="AK264" s="526"/>
      <c r="AL264" s="526"/>
      <c r="AM264" s="572">
        <f t="shared" ref="AM264" si="947">SUM(AN264:AO264)</f>
        <v>0</v>
      </c>
      <c r="AN264" s="526"/>
      <c r="AO264" s="526"/>
      <c r="AP264" s="571">
        <f t="shared" ref="AP264" si="948">SUM(AQ264)</f>
        <v>0</v>
      </c>
      <c r="AQ264" s="572">
        <f t="shared" ref="AQ264" si="949">SUM(AR264:AS264)</f>
        <v>0</v>
      </c>
      <c r="AR264" s="526"/>
      <c r="AS264" s="526"/>
      <c r="AT264" s="571">
        <f t="shared" ref="AT264" si="950">SUM(AU264)</f>
        <v>0</v>
      </c>
      <c r="AU264" s="572">
        <f t="shared" ref="AU264" si="951">SUM(AV264:AW264)</f>
        <v>0</v>
      </c>
      <c r="AV264" s="526"/>
      <c r="AW264" s="526"/>
    </row>
    <row r="265" spans="1:49" ht="13.8" outlineLevel="3">
      <c r="A265" s="170"/>
      <c r="B265" s="25"/>
      <c r="D265" s="24"/>
      <c r="E265" s="171"/>
      <c r="F265" s="178" t="s">
        <v>707</v>
      </c>
      <c r="G265" s="43" t="s">
        <v>805</v>
      </c>
      <c r="H265" s="226">
        <f t="shared" ref="H265:H329" si="952">SUM(I265,L265,AB265,AF265,AP265,AT265)</f>
        <v>300000</v>
      </c>
      <c r="I265" s="353">
        <f t="shared" si="776"/>
        <v>0</v>
      </c>
      <c r="J265" s="229"/>
      <c r="K265" s="358"/>
      <c r="L265" s="228">
        <f t="shared" si="777"/>
        <v>0</v>
      </c>
      <c r="M265" s="355">
        <f t="shared" si="778"/>
        <v>0</v>
      </c>
      <c r="N265" s="229"/>
      <c r="O265" s="229"/>
      <c r="P265" s="355">
        <f t="shared" si="779"/>
        <v>0</v>
      </c>
      <c r="Q265" s="229"/>
      <c r="R265" s="229"/>
      <c r="S265" s="355">
        <f t="shared" si="780"/>
        <v>0</v>
      </c>
      <c r="T265" s="229"/>
      <c r="U265" s="229"/>
      <c r="V265" s="355">
        <f t="shared" si="781"/>
        <v>0</v>
      </c>
      <c r="W265" s="229"/>
      <c r="X265" s="229"/>
      <c r="Y265" s="355">
        <f t="shared" si="782"/>
        <v>0</v>
      </c>
      <c r="Z265" s="229"/>
      <c r="AA265" s="229"/>
      <c r="AB265" s="228">
        <f t="shared" si="783"/>
        <v>300000</v>
      </c>
      <c r="AC265" s="355">
        <f t="shared" si="784"/>
        <v>300000</v>
      </c>
      <c r="AD265" s="229">
        <v>300000</v>
      </c>
      <c r="AE265" s="229"/>
      <c r="AF265" s="228">
        <f t="shared" si="785"/>
        <v>0</v>
      </c>
      <c r="AG265" s="355">
        <f t="shared" si="786"/>
        <v>0</v>
      </c>
      <c r="AH265" s="229"/>
      <c r="AI265" s="229"/>
      <c r="AJ265" s="355">
        <f t="shared" si="787"/>
        <v>0</v>
      </c>
      <c r="AK265" s="229"/>
      <c r="AL265" s="229"/>
      <c r="AM265" s="355">
        <f t="shared" si="788"/>
        <v>0</v>
      </c>
      <c r="AN265" s="229"/>
      <c r="AO265" s="229"/>
      <c r="AP265" s="228">
        <f t="shared" ref="AP265:AP329" si="953">SUM(AQ265)</f>
        <v>0</v>
      </c>
      <c r="AQ265" s="355">
        <f t="shared" si="789"/>
        <v>0</v>
      </c>
      <c r="AR265" s="229"/>
      <c r="AS265" s="229"/>
      <c r="AT265" s="228">
        <f t="shared" si="790"/>
        <v>0</v>
      </c>
      <c r="AU265" s="355">
        <f t="shared" si="791"/>
        <v>0</v>
      </c>
      <c r="AV265" s="229"/>
      <c r="AW265" s="229"/>
    </row>
    <row r="266" spans="1:49" ht="13.8" outlineLevel="3">
      <c r="A266" s="170"/>
      <c r="B266" s="25"/>
      <c r="D266" s="24"/>
      <c r="E266" s="171"/>
      <c r="F266" s="178" t="s">
        <v>713</v>
      </c>
      <c r="G266" s="43" t="s">
        <v>806</v>
      </c>
      <c r="H266" s="226">
        <f t="shared" si="952"/>
        <v>0</v>
      </c>
      <c r="I266" s="353">
        <f t="shared" si="776"/>
        <v>0</v>
      </c>
      <c r="J266" s="229"/>
      <c r="K266" s="358"/>
      <c r="L266" s="228">
        <f t="shared" si="777"/>
        <v>0</v>
      </c>
      <c r="M266" s="355">
        <f t="shared" si="778"/>
        <v>0</v>
      </c>
      <c r="N266" s="229"/>
      <c r="O266" s="229"/>
      <c r="P266" s="355">
        <f t="shared" si="779"/>
        <v>0</v>
      </c>
      <c r="Q266" s="229"/>
      <c r="R266" s="229"/>
      <c r="S266" s="355">
        <f t="shared" si="780"/>
        <v>0</v>
      </c>
      <c r="T266" s="229"/>
      <c r="U266" s="229"/>
      <c r="V266" s="355">
        <f t="shared" si="781"/>
        <v>0</v>
      </c>
      <c r="W266" s="229"/>
      <c r="X266" s="229"/>
      <c r="Y266" s="355">
        <f t="shared" si="782"/>
        <v>0</v>
      </c>
      <c r="Z266" s="229"/>
      <c r="AA266" s="229"/>
      <c r="AB266" s="228">
        <f t="shared" si="783"/>
        <v>0</v>
      </c>
      <c r="AC266" s="355">
        <f t="shared" si="784"/>
        <v>0</v>
      </c>
      <c r="AD266" s="229"/>
      <c r="AE266" s="229"/>
      <c r="AF266" s="228">
        <f t="shared" si="785"/>
        <v>0</v>
      </c>
      <c r="AG266" s="355">
        <f t="shared" si="786"/>
        <v>0</v>
      </c>
      <c r="AH266" s="229"/>
      <c r="AI266" s="229"/>
      <c r="AJ266" s="355">
        <f t="shared" si="787"/>
        <v>0</v>
      </c>
      <c r="AK266" s="229"/>
      <c r="AL266" s="229"/>
      <c r="AM266" s="355">
        <f t="shared" si="788"/>
        <v>0</v>
      </c>
      <c r="AN266" s="229"/>
      <c r="AO266" s="229"/>
      <c r="AP266" s="228">
        <f t="shared" si="953"/>
        <v>0</v>
      </c>
      <c r="AQ266" s="355">
        <f t="shared" si="789"/>
        <v>0</v>
      </c>
      <c r="AR266" s="229"/>
      <c r="AS266" s="229"/>
      <c r="AT266" s="228">
        <f t="shared" si="790"/>
        <v>0</v>
      </c>
      <c r="AU266" s="355">
        <f t="shared" si="791"/>
        <v>0</v>
      </c>
      <c r="AV266" s="229"/>
      <c r="AW266" s="229"/>
    </row>
    <row r="267" spans="1:49" ht="13.8" outlineLevel="3">
      <c r="A267" s="170"/>
      <c r="B267" s="25"/>
      <c r="D267" s="24"/>
      <c r="E267" s="171"/>
      <c r="F267" s="178" t="s">
        <v>714</v>
      </c>
      <c r="G267" s="43" t="s">
        <v>807</v>
      </c>
      <c r="H267" s="226">
        <f t="shared" si="952"/>
        <v>0</v>
      </c>
      <c r="I267" s="353">
        <f t="shared" si="776"/>
        <v>0</v>
      </c>
      <c r="J267" s="229"/>
      <c r="K267" s="358"/>
      <c r="L267" s="228">
        <f t="shared" si="777"/>
        <v>0</v>
      </c>
      <c r="M267" s="355">
        <f t="shared" si="778"/>
        <v>0</v>
      </c>
      <c r="N267" s="229"/>
      <c r="O267" s="229"/>
      <c r="P267" s="355">
        <f t="shared" si="779"/>
        <v>0</v>
      </c>
      <c r="Q267" s="229"/>
      <c r="R267" s="229"/>
      <c r="S267" s="355">
        <f t="shared" si="780"/>
        <v>0</v>
      </c>
      <c r="T267" s="229"/>
      <c r="U267" s="229"/>
      <c r="V267" s="355">
        <f t="shared" si="781"/>
        <v>0</v>
      </c>
      <c r="W267" s="229"/>
      <c r="X267" s="229"/>
      <c r="Y267" s="355">
        <f t="shared" si="782"/>
        <v>0</v>
      </c>
      <c r="Z267" s="229"/>
      <c r="AA267" s="229"/>
      <c r="AB267" s="228">
        <f t="shared" si="783"/>
        <v>0</v>
      </c>
      <c r="AC267" s="355">
        <f t="shared" si="784"/>
        <v>0</v>
      </c>
      <c r="AD267" s="229"/>
      <c r="AE267" s="229"/>
      <c r="AF267" s="228">
        <f t="shared" si="785"/>
        <v>0</v>
      </c>
      <c r="AG267" s="355">
        <f t="shared" si="786"/>
        <v>0</v>
      </c>
      <c r="AH267" s="229"/>
      <c r="AI267" s="229"/>
      <c r="AJ267" s="355">
        <f t="shared" si="787"/>
        <v>0</v>
      </c>
      <c r="AK267" s="229"/>
      <c r="AL267" s="229"/>
      <c r="AM267" s="355">
        <f t="shared" si="788"/>
        <v>0</v>
      </c>
      <c r="AN267" s="229"/>
      <c r="AO267" s="229"/>
      <c r="AP267" s="228">
        <f t="shared" si="953"/>
        <v>0</v>
      </c>
      <c r="AQ267" s="355">
        <f t="shared" si="789"/>
        <v>0</v>
      </c>
      <c r="AR267" s="229"/>
      <c r="AS267" s="229"/>
      <c r="AT267" s="228">
        <f t="shared" si="790"/>
        <v>0</v>
      </c>
      <c r="AU267" s="355">
        <f t="shared" si="791"/>
        <v>0</v>
      </c>
      <c r="AV267" s="229"/>
      <c r="AW267" s="229"/>
    </row>
    <row r="268" spans="1:49" ht="13.8" outlineLevel="3">
      <c r="A268" s="170"/>
      <c r="B268" s="25"/>
      <c r="D268" s="24"/>
      <c r="E268" s="171"/>
      <c r="F268" s="178" t="s">
        <v>802</v>
      </c>
      <c r="G268" s="43" t="s">
        <v>808</v>
      </c>
      <c r="H268" s="226">
        <f t="shared" si="952"/>
        <v>0</v>
      </c>
      <c r="I268" s="353">
        <f t="shared" si="776"/>
        <v>0</v>
      </c>
      <c r="J268" s="229"/>
      <c r="K268" s="358"/>
      <c r="L268" s="228">
        <f t="shared" si="777"/>
        <v>0</v>
      </c>
      <c r="M268" s="355">
        <f t="shared" si="778"/>
        <v>0</v>
      </c>
      <c r="N268" s="229"/>
      <c r="O268" s="229"/>
      <c r="P268" s="355">
        <f t="shared" si="779"/>
        <v>0</v>
      </c>
      <c r="Q268" s="229"/>
      <c r="R268" s="229"/>
      <c r="S268" s="355">
        <f t="shared" si="780"/>
        <v>0</v>
      </c>
      <c r="T268" s="229"/>
      <c r="U268" s="229"/>
      <c r="V268" s="355">
        <f t="shared" si="781"/>
        <v>0</v>
      </c>
      <c r="W268" s="229"/>
      <c r="X268" s="229"/>
      <c r="Y268" s="355">
        <f t="shared" si="782"/>
        <v>0</v>
      </c>
      <c r="Z268" s="229"/>
      <c r="AA268" s="229"/>
      <c r="AB268" s="228">
        <f t="shared" si="783"/>
        <v>0</v>
      </c>
      <c r="AC268" s="355">
        <f t="shared" si="784"/>
        <v>0</v>
      </c>
      <c r="AD268" s="229"/>
      <c r="AE268" s="229"/>
      <c r="AF268" s="228">
        <f t="shared" si="785"/>
        <v>0</v>
      </c>
      <c r="AG268" s="355">
        <f t="shared" si="786"/>
        <v>0</v>
      </c>
      <c r="AH268" s="229"/>
      <c r="AI268" s="229"/>
      <c r="AJ268" s="355">
        <f t="shared" si="787"/>
        <v>0</v>
      </c>
      <c r="AK268" s="229"/>
      <c r="AL268" s="229"/>
      <c r="AM268" s="355">
        <f t="shared" si="788"/>
        <v>0</v>
      </c>
      <c r="AN268" s="229"/>
      <c r="AO268" s="229"/>
      <c r="AP268" s="228">
        <f t="shared" si="953"/>
        <v>0</v>
      </c>
      <c r="AQ268" s="355">
        <f t="shared" si="789"/>
        <v>0</v>
      </c>
      <c r="AR268" s="229"/>
      <c r="AS268" s="229"/>
      <c r="AT268" s="228">
        <f t="shared" si="790"/>
        <v>0</v>
      </c>
      <c r="AU268" s="355">
        <f t="shared" si="791"/>
        <v>0</v>
      </c>
      <c r="AV268" s="229"/>
      <c r="AW268" s="229"/>
    </row>
    <row r="269" spans="1:49" ht="13.8" outlineLevel="3">
      <c r="A269" s="170"/>
      <c r="B269" s="25"/>
      <c r="D269" s="24"/>
      <c r="E269" s="171"/>
      <c r="F269" s="178" t="s">
        <v>839</v>
      </c>
      <c r="G269" s="43" t="s">
        <v>809</v>
      </c>
      <c r="H269" s="226">
        <f t="shared" si="952"/>
        <v>0</v>
      </c>
      <c r="I269" s="353">
        <f t="shared" ref="I269" si="954">SUM(J269:K269)</f>
        <v>0</v>
      </c>
      <c r="J269" s="229"/>
      <c r="K269" s="358"/>
      <c r="L269" s="228">
        <f t="shared" ref="L269" si="955">SUM(M269,P269,S269,V269,Y269)</f>
        <v>0</v>
      </c>
      <c r="M269" s="355">
        <f t="shared" ref="M269" si="956">SUM(N269:O269)</f>
        <v>0</v>
      </c>
      <c r="N269" s="229"/>
      <c r="O269" s="229"/>
      <c r="P269" s="355">
        <f t="shared" ref="P269" si="957">SUM(Q269:R269)</f>
        <v>0</v>
      </c>
      <c r="Q269" s="229"/>
      <c r="R269" s="229"/>
      <c r="S269" s="355">
        <f t="shared" ref="S269" si="958">SUM(T269:U269)</f>
        <v>0</v>
      </c>
      <c r="T269" s="229"/>
      <c r="U269" s="229"/>
      <c r="V269" s="355">
        <f t="shared" ref="V269" si="959">SUM(W269:X269)</f>
        <v>0</v>
      </c>
      <c r="W269" s="229"/>
      <c r="X269" s="229"/>
      <c r="Y269" s="355">
        <f t="shared" ref="Y269" si="960">SUM(Z269:AA269)</f>
        <v>0</v>
      </c>
      <c r="Z269" s="229"/>
      <c r="AA269" s="229"/>
      <c r="AB269" s="228">
        <f t="shared" ref="AB269" si="961">SUM(AC269)</f>
        <v>0</v>
      </c>
      <c r="AC269" s="355">
        <f t="shared" ref="AC269" si="962">SUM(AD269:AE269)</f>
        <v>0</v>
      </c>
      <c r="AD269" s="229"/>
      <c r="AE269" s="229"/>
      <c r="AF269" s="228">
        <f t="shared" ref="AF269" si="963">SUM(AG269,AM269,AJ269)</f>
        <v>0</v>
      </c>
      <c r="AG269" s="355">
        <f t="shared" ref="AG269" si="964">SUM(AH269:AI269)</f>
        <v>0</v>
      </c>
      <c r="AH269" s="229"/>
      <c r="AI269" s="229"/>
      <c r="AJ269" s="355">
        <f t="shared" ref="AJ269" si="965">SUM(AK269:AL269)</f>
        <v>0</v>
      </c>
      <c r="AK269" s="229"/>
      <c r="AL269" s="229"/>
      <c r="AM269" s="355">
        <f t="shared" ref="AM269" si="966">SUM(AN269:AO269)</f>
        <v>0</v>
      </c>
      <c r="AN269" s="229"/>
      <c r="AO269" s="229"/>
      <c r="AP269" s="228">
        <f t="shared" si="953"/>
        <v>0</v>
      </c>
      <c r="AQ269" s="355">
        <f t="shared" ref="AQ269" si="967">SUM(AR269:AS269)</f>
        <v>0</v>
      </c>
      <c r="AR269" s="229"/>
      <c r="AS269" s="229"/>
      <c r="AT269" s="228">
        <f t="shared" ref="AT269" si="968">SUM(AU269)</f>
        <v>0</v>
      </c>
      <c r="AU269" s="355">
        <f t="shared" ref="AU269" si="969">SUM(AV269:AW269)</f>
        <v>0</v>
      </c>
      <c r="AV269" s="229"/>
      <c r="AW269" s="229"/>
    </row>
    <row r="270" spans="1:49" s="563" customFormat="1" ht="13.8" outlineLevel="3">
      <c r="A270" s="564"/>
      <c r="B270" s="565"/>
      <c r="D270" s="566"/>
      <c r="E270" s="567"/>
      <c r="F270" s="545" t="s">
        <v>823</v>
      </c>
      <c r="G270" s="527" t="s">
        <v>950</v>
      </c>
      <c r="H270" s="568">
        <f t="shared" si="952"/>
        <v>0</v>
      </c>
      <c r="I270" s="569">
        <f t="shared" si="776"/>
        <v>0</v>
      </c>
      <c r="J270" s="526"/>
      <c r="K270" s="570"/>
      <c r="L270" s="571">
        <f t="shared" si="777"/>
        <v>0</v>
      </c>
      <c r="M270" s="572">
        <f t="shared" si="778"/>
        <v>0</v>
      </c>
      <c r="N270" s="526"/>
      <c r="O270" s="526"/>
      <c r="P270" s="572">
        <f t="shared" si="779"/>
        <v>0</v>
      </c>
      <c r="Q270" s="526"/>
      <c r="R270" s="526"/>
      <c r="S270" s="572">
        <f t="shared" si="780"/>
        <v>0</v>
      </c>
      <c r="T270" s="526"/>
      <c r="U270" s="526"/>
      <c r="V270" s="572">
        <f t="shared" si="781"/>
        <v>0</v>
      </c>
      <c r="W270" s="526"/>
      <c r="X270" s="526"/>
      <c r="Y270" s="572">
        <f t="shared" si="782"/>
        <v>0</v>
      </c>
      <c r="Z270" s="526"/>
      <c r="AA270" s="526"/>
      <c r="AB270" s="571">
        <f t="shared" si="783"/>
        <v>0</v>
      </c>
      <c r="AC270" s="572">
        <f t="shared" si="784"/>
        <v>0</v>
      </c>
      <c r="AD270" s="526"/>
      <c r="AE270" s="526"/>
      <c r="AF270" s="571">
        <f t="shared" si="785"/>
        <v>0</v>
      </c>
      <c r="AG270" s="572">
        <f t="shared" si="786"/>
        <v>0</v>
      </c>
      <c r="AH270" s="526"/>
      <c r="AI270" s="526"/>
      <c r="AJ270" s="572">
        <f t="shared" si="787"/>
        <v>0</v>
      </c>
      <c r="AK270" s="526"/>
      <c r="AL270" s="526"/>
      <c r="AM270" s="572">
        <f t="shared" si="788"/>
        <v>0</v>
      </c>
      <c r="AN270" s="526"/>
      <c r="AO270" s="526"/>
      <c r="AP270" s="571">
        <f t="shared" si="953"/>
        <v>0</v>
      </c>
      <c r="AQ270" s="572">
        <f t="shared" si="789"/>
        <v>0</v>
      </c>
      <c r="AR270" s="526"/>
      <c r="AS270" s="526"/>
      <c r="AT270" s="571">
        <f t="shared" si="790"/>
        <v>0</v>
      </c>
      <c r="AU270" s="572">
        <f t="shared" si="791"/>
        <v>0</v>
      </c>
      <c r="AV270" s="526"/>
      <c r="AW270" s="526"/>
    </row>
    <row r="271" spans="1:49" ht="13.8" outlineLevel="3">
      <c r="A271" s="170"/>
      <c r="B271" s="25"/>
      <c r="D271" s="24"/>
      <c r="E271" s="171"/>
      <c r="F271" s="178" t="s">
        <v>708</v>
      </c>
      <c r="G271" s="43" t="s">
        <v>712</v>
      </c>
      <c r="H271" s="226">
        <f t="shared" si="952"/>
        <v>36000</v>
      </c>
      <c r="I271" s="353">
        <f t="shared" si="776"/>
        <v>0</v>
      </c>
      <c r="J271" s="229"/>
      <c r="K271" s="358"/>
      <c r="L271" s="228">
        <f t="shared" si="777"/>
        <v>0</v>
      </c>
      <c r="M271" s="355">
        <f t="shared" si="778"/>
        <v>0</v>
      </c>
      <c r="N271" s="229"/>
      <c r="O271" s="229"/>
      <c r="P271" s="355">
        <f t="shared" si="779"/>
        <v>0</v>
      </c>
      <c r="Q271" s="229"/>
      <c r="R271" s="229"/>
      <c r="S271" s="355">
        <f t="shared" si="780"/>
        <v>0</v>
      </c>
      <c r="T271" s="229"/>
      <c r="U271" s="229"/>
      <c r="V271" s="355">
        <f t="shared" si="781"/>
        <v>0</v>
      </c>
      <c r="W271" s="229"/>
      <c r="X271" s="229"/>
      <c r="Y271" s="355">
        <f t="shared" si="782"/>
        <v>0</v>
      </c>
      <c r="Z271" s="229"/>
      <c r="AA271" s="229"/>
      <c r="AB271" s="228">
        <f t="shared" si="783"/>
        <v>0</v>
      </c>
      <c r="AC271" s="355">
        <f t="shared" si="784"/>
        <v>0</v>
      </c>
      <c r="AD271" s="229"/>
      <c r="AE271" s="229"/>
      <c r="AF271" s="228">
        <f t="shared" si="785"/>
        <v>0</v>
      </c>
      <c r="AG271" s="355">
        <f t="shared" si="786"/>
        <v>0</v>
      </c>
      <c r="AH271" s="229"/>
      <c r="AI271" s="229"/>
      <c r="AJ271" s="355">
        <f t="shared" si="787"/>
        <v>0</v>
      </c>
      <c r="AK271" s="229"/>
      <c r="AL271" s="229"/>
      <c r="AM271" s="355">
        <f t="shared" si="788"/>
        <v>0</v>
      </c>
      <c r="AN271" s="229"/>
      <c r="AO271" s="229"/>
      <c r="AP271" s="228">
        <f t="shared" si="953"/>
        <v>36000</v>
      </c>
      <c r="AQ271" s="355">
        <f t="shared" si="789"/>
        <v>36000</v>
      </c>
      <c r="AR271" s="229">
        <v>36000</v>
      </c>
      <c r="AS271" s="229"/>
      <c r="AT271" s="228">
        <f t="shared" si="790"/>
        <v>0</v>
      </c>
      <c r="AU271" s="355">
        <f t="shared" si="791"/>
        <v>0</v>
      </c>
      <c r="AV271" s="229"/>
      <c r="AW271" s="229"/>
    </row>
    <row r="272" spans="1:49" ht="13.8" outlineLevel="1">
      <c r="A272" s="170"/>
      <c r="B272" s="25"/>
      <c r="D272" s="27" t="s">
        <v>356</v>
      </c>
      <c r="E272" s="47" t="s">
        <v>132</v>
      </c>
      <c r="F272" s="48"/>
      <c r="G272" s="172"/>
      <c r="H272" s="226">
        <f t="shared" si="952"/>
        <v>0</v>
      </c>
      <c r="I272" s="367">
        <f t="shared" si="776"/>
        <v>0</v>
      </c>
      <c r="J272" s="229"/>
      <c r="K272" s="358"/>
      <c r="L272" s="228">
        <f t="shared" si="777"/>
        <v>0</v>
      </c>
      <c r="M272" s="355">
        <f t="shared" si="778"/>
        <v>0</v>
      </c>
      <c r="N272" s="229"/>
      <c r="O272" s="229"/>
      <c r="P272" s="355">
        <f t="shared" si="779"/>
        <v>0</v>
      </c>
      <c r="Q272" s="229"/>
      <c r="R272" s="229"/>
      <c r="S272" s="355">
        <f t="shared" si="780"/>
        <v>0</v>
      </c>
      <c r="T272" s="229"/>
      <c r="U272" s="229"/>
      <c r="V272" s="355">
        <f t="shared" si="781"/>
        <v>0</v>
      </c>
      <c r="W272" s="229"/>
      <c r="X272" s="229"/>
      <c r="Y272" s="355">
        <f t="shared" si="782"/>
        <v>0</v>
      </c>
      <c r="Z272" s="229"/>
      <c r="AA272" s="229"/>
      <c r="AB272" s="228">
        <f t="shared" si="783"/>
        <v>0</v>
      </c>
      <c r="AC272" s="355">
        <f t="shared" si="784"/>
        <v>0</v>
      </c>
      <c r="AD272" s="229"/>
      <c r="AE272" s="229"/>
      <c r="AF272" s="228">
        <f t="shared" si="785"/>
        <v>0</v>
      </c>
      <c r="AG272" s="355">
        <f t="shared" si="786"/>
        <v>0</v>
      </c>
      <c r="AH272" s="229"/>
      <c r="AI272" s="229"/>
      <c r="AJ272" s="355">
        <f t="shared" si="787"/>
        <v>0</v>
      </c>
      <c r="AK272" s="229"/>
      <c r="AL272" s="229"/>
      <c r="AM272" s="355">
        <f t="shared" si="788"/>
        <v>0</v>
      </c>
      <c r="AN272" s="229"/>
      <c r="AO272" s="229"/>
      <c r="AP272" s="228">
        <f t="shared" si="953"/>
        <v>0</v>
      </c>
      <c r="AQ272" s="355">
        <f t="shared" si="789"/>
        <v>0</v>
      </c>
      <c r="AR272" s="229"/>
      <c r="AS272" s="229"/>
      <c r="AT272" s="228">
        <f t="shared" si="790"/>
        <v>0</v>
      </c>
      <c r="AU272" s="355">
        <f t="shared" si="791"/>
        <v>0</v>
      </c>
      <c r="AV272" s="229"/>
      <c r="AW272" s="229"/>
    </row>
    <row r="273" spans="1:49" ht="13.8" outlineLevel="1">
      <c r="A273" s="170"/>
      <c r="B273" s="25"/>
      <c r="D273" s="27" t="s">
        <v>92</v>
      </c>
      <c r="E273" s="47" t="s">
        <v>135</v>
      </c>
      <c r="F273" s="48"/>
      <c r="G273" s="172"/>
      <c r="H273" s="226">
        <f t="shared" si="952"/>
        <v>14585000</v>
      </c>
      <c r="I273" s="367">
        <f t="shared" si="776"/>
        <v>174000</v>
      </c>
      <c r="J273" s="231">
        <f>SUM(J274:J282)</f>
        <v>94000</v>
      </c>
      <c r="K273" s="231">
        <f>SUM(K274:K282)</f>
        <v>80000</v>
      </c>
      <c r="L273" s="228">
        <f t="shared" si="777"/>
        <v>7568000</v>
      </c>
      <c r="M273" s="355">
        <f t="shared" si="778"/>
        <v>1301000</v>
      </c>
      <c r="N273" s="360">
        <f>SUM(N274:N282)</f>
        <v>1301000</v>
      </c>
      <c r="O273" s="360">
        <f>SUM(O274:O282)</f>
        <v>0</v>
      </c>
      <c r="P273" s="355">
        <f t="shared" si="779"/>
        <v>1631000</v>
      </c>
      <c r="Q273" s="360">
        <f>SUM(Q274:Q282)</f>
        <v>1631000</v>
      </c>
      <c r="R273" s="360">
        <f>SUM(R274:R282)</f>
        <v>0</v>
      </c>
      <c r="S273" s="355">
        <f t="shared" si="780"/>
        <v>1648000</v>
      </c>
      <c r="T273" s="360">
        <f>SUM(T274:T282)</f>
        <v>1648000</v>
      </c>
      <c r="U273" s="360">
        <f>SUM(U274:U282)</f>
        <v>0</v>
      </c>
      <c r="V273" s="355">
        <f t="shared" si="781"/>
        <v>1003000</v>
      </c>
      <c r="W273" s="360">
        <f>SUM(W274:W282)</f>
        <v>1003000</v>
      </c>
      <c r="X273" s="360">
        <f>SUM(X274:X282)</f>
        <v>0</v>
      </c>
      <c r="Y273" s="355">
        <f t="shared" si="782"/>
        <v>1985000</v>
      </c>
      <c r="Z273" s="360">
        <f>SUM(Z274:Z282)</f>
        <v>1985000</v>
      </c>
      <c r="AA273" s="360">
        <f>SUM(AA274:AA282)</f>
        <v>0</v>
      </c>
      <c r="AB273" s="228">
        <f t="shared" si="783"/>
        <v>1221000</v>
      </c>
      <c r="AC273" s="355">
        <f t="shared" si="784"/>
        <v>1221000</v>
      </c>
      <c r="AD273" s="360">
        <f>SUM(AD274:AD282)</f>
        <v>1221000</v>
      </c>
      <c r="AE273" s="360">
        <f>SUM(AE274:AE282)</f>
        <v>0</v>
      </c>
      <c r="AF273" s="228">
        <f t="shared" si="785"/>
        <v>2396000</v>
      </c>
      <c r="AG273" s="355">
        <f t="shared" si="786"/>
        <v>1058000</v>
      </c>
      <c r="AH273" s="360">
        <f>SUM(AH274:AH282)</f>
        <v>1058000</v>
      </c>
      <c r="AI273" s="360">
        <f>SUM(AI274:AI282)</f>
        <v>0</v>
      </c>
      <c r="AJ273" s="355">
        <f t="shared" si="787"/>
        <v>612000</v>
      </c>
      <c r="AK273" s="360">
        <f>SUM(AK274:AK282)</f>
        <v>612000</v>
      </c>
      <c r="AL273" s="360">
        <f>SUM(AL274:AL282)</f>
        <v>0</v>
      </c>
      <c r="AM273" s="355">
        <f t="shared" si="788"/>
        <v>726000</v>
      </c>
      <c r="AN273" s="360">
        <f>SUM(AN274:AN282)</f>
        <v>726000</v>
      </c>
      <c r="AO273" s="360">
        <f>SUM(AO274:AO282)</f>
        <v>0</v>
      </c>
      <c r="AP273" s="228">
        <f t="shared" si="953"/>
        <v>1839000</v>
      </c>
      <c r="AQ273" s="355">
        <f t="shared" si="789"/>
        <v>1839000</v>
      </c>
      <c r="AR273" s="360">
        <f>SUM(AR274:AR282)</f>
        <v>1839000</v>
      </c>
      <c r="AS273" s="360">
        <f>SUM(AS274:AS282)</f>
        <v>0</v>
      </c>
      <c r="AT273" s="228">
        <f t="shared" si="790"/>
        <v>1387000</v>
      </c>
      <c r="AU273" s="355">
        <f t="shared" si="791"/>
        <v>1387000</v>
      </c>
      <c r="AV273" s="360">
        <f>SUM(AV274:AV282)</f>
        <v>1387000</v>
      </c>
      <c r="AW273" s="360">
        <f>SUM(AW274:AW282)</f>
        <v>0</v>
      </c>
    </row>
    <row r="274" spans="1:49" ht="13.8" outlineLevel="3">
      <c r="A274" s="170"/>
      <c r="B274" s="25"/>
      <c r="D274" s="24"/>
      <c r="E274" s="171"/>
      <c r="F274" s="178" t="s">
        <v>705</v>
      </c>
      <c r="G274" s="43" t="s">
        <v>951</v>
      </c>
      <c r="H274" s="226">
        <f t="shared" si="952"/>
        <v>4889000</v>
      </c>
      <c r="I274" s="353">
        <f t="shared" si="776"/>
        <v>8000</v>
      </c>
      <c r="J274" s="229">
        <v>8000</v>
      </c>
      <c r="K274" s="358"/>
      <c r="L274" s="228">
        <f t="shared" si="777"/>
        <v>2444000</v>
      </c>
      <c r="M274" s="355">
        <f t="shared" si="778"/>
        <v>377000</v>
      </c>
      <c r="N274" s="229">
        <v>377000</v>
      </c>
      <c r="O274" s="229"/>
      <c r="P274" s="355">
        <f t="shared" si="779"/>
        <v>394000</v>
      </c>
      <c r="Q274" s="229">
        <v>394000</v>
      </c>
      <c r="R274" s="229"/>
      <c r="S274" s="355">
        <f t="shared" si="780"/>
        <v>492000</v>
      </c>
      <c r="T274" s="229">
        <v>492000</v>
      </c>
      <c r="U274" s="229"/>
      <c r="V274" s="355">
        <f t="shared" si="781"/>
        <v>432000</v>
      </c>
      <c r="W274" s="229">
        <v>432000</v>
      </c>
      <c r="X274" s="229"/>
      <c r="Y274" s="355">
        <f t="shared" si="782"/>
        <v>749000</v>
      </c>
      <c r="Z274" s="229">
        <v>749000</v>
      </c>
      <c r="AA274" s="229"/>
      <c r="AB274" s="228">
        <f t="shared" si="783"/>
        <v>393000</v>
      </c>
      <c r="AC274" s="355">
        <f t="shared" si="784"/>
        <v>393000</v>
      </c>
      <c r="AD274" s="229">
        <v>393000</v>
      </c>
      <c r="AE274" s="229"/>
      <c r="AF274" s="228">
        <f t="shared" si="785"/>
        <v>976000</v>
      </c>
      <c r="AG274" s="355">
        <f t="shared" si="786"/>
        <v>524000</v>
      </c>
      <c r="AH274" s="229">
        <v>524000</v>
      </c>
      <c r="AI274" s="229"/>
      <c r="AJ274" s="355">
        <f t="shared" si="787"/>
        <v>276000</v>
      </c>
      <c r="AK274" s="229">
        <v>276000</v>
      </c>
      <c r="AL274" s="229"/>
      <c r="AM274" s="355">
        <f t="shared" si="788"/>
        <v>176000</v>
      </c>
      <c r="AN274" s="229">
        <v>176000</v>
      </c>
      <c r="AO274" s="229"/>
      <c r="AP274" s="228">
        <f t="shared" si="953"/>
        <v>334000</v>
      </c>
      <c r="AQ274" s="355">
        <f t="shared" si="789"/>
        <v>334000</v>
      </c>
      <c r="AR274" s="229">
        <v>334000</v>
      </c>
      <c r="AS274" s="229"/>
      <c r="AT274" s="228">
        <f t="shared" si="790"/>
        <v>734000</v>
      </c>
      <c r="AU274" s="355">
        <f t="shared" si="791"/>
        <v>734000</v>
      </c>
      <c r="AV274" s="229">
        <v>734000</v>
      </c>
      <c r="AW274" s="229"/>
    </row>
    <row r="275" spans="1:49" ht="13.8" outlineLevel="3">
      <c r="A275" s="170"/>
      <c r="B275" s="25"/>
      <c r="D275" s="24"/>
      <c r="E275" s="171"/>
      <c r="F275" s="178" t="s">
        <v>706</v>
      </c>
      <c r="G275" s="43" t="s">
        <v>952</v>
      </c>
      <c r="H275" s="226">
        <f t="shared" si="952"/>
        <v>2965000</v>
      </c>
      <c r="I275" s="353">
        <f t="shared" si="776"/>
        <v>50000</v>
      </c>
      <c r="J275" s="229">
        <v>50000</v>
      </c>
      <c r="K275" s="358"/>
      <c r="L275" s="228">
        <f t="shared" si="777"/>
        <v>1710000</v>
      </c>
      <c r="M275" s="355">
        <f t="shared" si="778"/>
        <v>320000</v>
      </c>
      <c r="N275" s="229">
        <v>320000</v>
      </c>
      <c r="O275" s="229"/>
      <c r="P275" s="355">
        <f t="shared" si="779"/>
        <v>510000</v>
      </c>
      <c r="Q275" s="229">
        <v>510000</v>
      </c>
      <c r="R275" s="229"/>
      <c r="S275" s="355">
        <f t="shared" si="780"/>
        <v>300000</v>
      </c>
      <c r="T275" s="229">
        <v>300000</v>
      </c>
      <c r="U275" s="229"/>
      <c r="V275" s="355">
        <f t="shared" si="781"/>
        <v>90000</v>
      </c>
      <c r="W275" s="229">
        <v>90000</v>
      </c>
      <c r="X275" s="229"/>
      <c r="Y275" s="355">
        <f t="shared" si="782"/>
        <v>490000</v>
      </c>
      <c r="Z275" s="229">
        <v>490000</v>
      </c>
      <c r="AA275" s="229"/>
      <c r="AB275" s="228">
        <f t="shared" si="783"/>
        <v>180000</v>
      </c>
      <c r="AC275" s="355">
        <f t="shared" si="784"/>
        <v>180000</v>
      </c>
      <c r="AD275" s="229">
        <v>180000</v>
      </c>
      <c r="AE275" s="229"/>
      <c r="AF275" s="228">
        <f t="shared" si="785"/>
        <v>330000</v>
      </c>
      <c r="AG275" s="355">
        <f t="shared" si="786"/>
        <v>120000</v>
      </c>
      <c r="AH275" s="229">
        <v>120000</v>
      </c>
      <c r="AI275" s="229"/>
      <c r="AJ275" s="355">
        <f t="shared" si="787"/>
        <v>60000</v>
      </c>
      <c r="AK275" s="229">
        <v>60000</v>
      </c>
      <c r="AL275" s="229"/>
      <c r="AM275" s="355">
        <f t="shared" si="788"/>
        <v>150000</v>
      </c>
      <c r="AN275" s="229">
        <v>150000</v>
      </c>
      <c r="AO275" s="229"/>
      <c r="AP275" s="228">
        <f t="shared" si="953"/>
        <v>605000</v>
      </c>
      <c r="AQ275" s="355">
        <f t="shared" si="789"/>
        <v>605000</v>
      </c>
      <c r="AR275" s="229">
        <v>605000</v>
      </c>
      <c r="AS275" s="229"/>
      <c r="AT275" s="228">
        <f t="shared" si="790"/>
        <v>90000</v>
      </c>
      <c r="AU275" s="355">
        <f t="shared" si="791"/>
        <v>90000</v>
      </c>
      <c r="AV275" s="229">
        <v>90000</v>
      </c>
      <c r="AW275" s="229"/>
    </row>
    <row r="276" spans="1:49" ht="13.8" outlineLevel="3">
      <c r="A276" s="170"/>
      <c r="B276" s="25"/>
      <c r="D276" s="24"/>
      <c r="E276" s="171"/>
      <c r="F276" s="178" t="s">
        <v>703</v>
      </c>
      <c r="G276" s="43" t="s">
        <v>810</v>
      </c>
      <c r="H276" s="226">
        <f t="shared" si="952"/>
        <v>18000</v>
      </c>
      <c r="I276" s="353">
        <f t="shared" si="776"/>
        <v>0</v>
      </c>
      <c r="J276" s="229"/>
      <c r="K276" s="358"/>
      <c r="L276" s="228">
        <f t="shared" si="777"/>
        <v>1000</v>
      </c>
      <c r="M276" s="355">
        <f t="shared" si="778"/>
        <v>0</v>
      </c>
      <c r="N276" s="229">
        <v>0</v>
      </c>
      <c r="O276" s="229"/>
      <c r="P276" s="355">
        <f t="shared" si="779"/>
        <v>0</v>
      </c>
      <c r="Q276" s="229"/>
      <c r="R276" s="229"/>
      <c r="S276" s="355">
        <f t="shared" si="780"/>
        <v>0</v>
      </c>
      <c r="T276" s="229"/>
      <c r="U276" s="229"/>
      <c r="V276" s="355">
        <f t="shared" si="781"/>
        <v>1000</v>
      </c>
      <c r="W276" s="229">
        <v>1000</v>
      </c>
      <c r="X276" s="229"/>
      <c r="Y276" s="355">
        <f t="shared" si="782"/>
        <v>0</v>
      </c>
      <c r="Z276" s="229">
        <v>0</v>
      </c>
      <c r="AA276" s="229"/>
      <c r="AB276" s="228">
        <f t="shared" si="783"/>
        <v>5000</v>
      </c>
      <c r="AC276" s="355">
        <f t="shared" si="784"/>
        <v>5000</v>
      </c>
      <c r="AD276" s="229">
        <v>5000</v>
      </c>
      <c r="AE276" s="229"/>
      <c r="AF276" s="228">
        <f t="shared" si="785"/>
        <v>10000</v>
      </c>
      <c r="AG276" s="355">
        <f t="shared" si="786"/>
        <v>10000</v>
      </c>
      <c r="AH276" s="229">
        <v>10000</v>
      </c>
      <c r="AI276" s="229"/>
      <c r="AJ276" s="355">
        <f t="shared" si="787"/>
        <v>0</v>
      </c>
      <c r="AK276" s="229">
        <v>0</v>
      </c>
      <c r="AL276" s="229"/>
      <c r="AM276" s="355">
        <f t="shared" si="788"/>
        <v>0</v>
      </c>
      <c r="AN276" s="229">
        <v>0</v>
      </c>
      <c r="AO276" s="229"/>
      <c r="AP276" s="228">
        <f t="shared" si="953"/>
        <v>0</v>
      </c>
      <c r="AQ276" s="355">
        <f t="shared" si="789"/>
        <v>0</v>
      </c>
      <c r="AR276" s="229">
        <v>0</v>
      </c>
      <c r="AS276" s="229"/>
      <c r="AT276" s="228">
        <f t="shared" si="790"/>
        <v>2000</v>
      </c>
      <c r="AU276" s="355">
        <f t="shared" si="791"/>
        <v>2000</v>
      </c>
      <c r="AV276" s="229">
        <v>2000</v>
      </c>
      <c r="AW276" s="229"/>
    </row>
    <row r="277" spans="1:49" ht="13.8" outlineLevel="3">
      <c r="A277" s="170"/>
      <c r="B277" s="25"/>
      <c r="D277" s="24"/>
      <c r="E277" s="171"/>
      <c r="F277" s="178" t="s">
        <v>707</v>
      </c>
      <c r="G277" s="43" t="s">
        <v>811</v>
      </c>
      <c r="H277" s="226">
        <f t="shared" si="952"/>
        <v>601000</v>
      </c>
      <c r="I277" s="353">
        <f t="shared" si="776"/>
        <v>0</v>
      </c>
      <c r="J277" s="229"/>
      <c r="K277" s="358"/>
      <c r="L277" s="228">
        <f t="shared" si="777"/>
        <v>322000</v>
      </c>
      <c r="M277" s="355">
        <f t="shared" si="778"/>
        <v>24000</v>
      </c>
      <c r="N277" s="229">
        <v>24000</v>
      </c>
      <c r="O277" s="229"/>
      <c r="P277" s="355">
        <f t="shared" si="779"/>
        <v>52000</v>
      </c>
      <c r="Q277" s="229">
        <v>52000</v>
      </c>
      <c r="R277" s="229"/>
      <c r="S277" s="355">
        <f t="shared" si="780"/>
        <v>120000</v>
      </c>
      <c r="T277" s="229">
        <v>120000</v>
      </c>
      <c r="U277" s="229"/>
      <c r="V277" s="355">
        <f t="shared" si="781"/>
        <v>60000</v>
      </c>
      <c r="W277" s="229">
        <v>60000</v>
      </c>
      <c r="X277" s="229"/>
      <c r="Y277" s="355">
        <f t="shared" si="782"/>
        <v>66000</v>
      </c>
      <c r="Z277" s="229">
        <v>66000</v>
      </c>
      <c r="AA277" s="229"/>
      <c r="AB277" s="228">
        <f t="shared" si="783"/>
        <v>33000</v>
      </c>
      <c r="AC277" s="355">
        <f t="shared" si="784"/>
        <v>33000</v>
      </c>
      <c r="AD277" s="229">
        <v>33000</v>
      </c>
      <c r="AE277" s="229"/>
      <c r="AF277" s="228">
        <f t="shared" si="785"/>
        <v>180000</v>
      </c>
      <c r="AG277" s="355">
        <f t="shared" si="786"/>
        <v>80000</v>
      </c>
      <c r="AH277" s="229">
        <v>80000</v>
      </c>
      <c r="AI277" s="229"/>
      <c r="AJ277" s="355">
        <f t="shared" si="787"/>
        <v>60000</v>
      </c>
      <c r="AK277" s="229">
        <v>60000</v>
      </c>
      <c r="AL277" s="229"/>
      <c r="AM277" s="355">
        <f t="shared" si="788"/>
        <v>40000</v>
      </c>
      <c r="AN277" s="229">
        <v>40000</v>
      </c>
      <c r="AO277" s="229"/>
      <c r="AP277" s="228">
        <f t="shared" si="953"/>
        <v>0</v>
      </c>
      <c r="AQ277" s="355">
        <f t="shared" si="789"/>
        <v>0</v>
      </c>
      <c r="AR277" s="229">
        <v>0</v>
      </c>
      <c r="AS277" s="229"/>
      <c r="AT277" s="228">
        <f t="shared" si="790"/>
        <v>66000</v>
      </c>
      <c r="AU277" s="355">
        <f t="shared" si="791"/>
        <v>66000</v>
      </c>
      <c r="AV277" s="229">
        <v>66000</v>
      </c>
      <c r="AW277" s="229"/>
    </row>
    <row r="278" spans="1:49" ht="13.8" outlineLevel="3">
      <c r="A278" s="170"/>
      <c r="B278" s="25"/>
      <c r="D278" s="24"/>
      <c r="E278" s="171"/>
      <c r="F278" s="178" t="s">
        <v>713</v>
      </c>
      <c r="G278" s="43" t="s">
        <v>812</v>
      </c>
      <c r="H278" s="226">
        <f t="shared" si="952"/>
        <v>5876000</v>
      </c>
      <c r="I278" s="353">
        <f t="shared" si="776"/>
        <v>116000</v>
      </c>
      <c r="J278" s="229">
        <v>36000</v>
      </c>
      <c r="K278" s="358">
        <v>80000</v>
      </c>
      <c r="L278" s="228">
        <f t="shared" si="777"/>
        <v>2940000</v>
      </c>
      <c r="M278" s="355">
        <f t="shared" si="778"/>
        <v>480000</v>
      </c>
      <c r="N278" s="229">
        <v>480000</v>
      </c>
      <c r="O278" s="229"/>
      <c r="P278" s="355">
        <f t="shared" si="779"/>
        <v>660000</v>
      </c>
      <c r="Q278" s="229">
        <v>660000</v>
      </c>
      <c r="R278" s="229"/>
      <c r="S278" s="355">
        <f t="shared" si="780"/>
        <v>720000</v>
      </c>
      <c r="T278" s="229">
        <v>720000</v>
      </c>
      <c r="U278" s="229"/>
      <c r="V278" s="355">
        <f t="shared" si="781"/>
        <v>420000</v>
      </c>
      <c r="W278" s="229">
        <v>420000</v>
      </c>
      <c r="X278" s="229"/>
      <c r="Y278" s="355">
        <f t="shared" si="782"/>
        <v>660000</v>
      </c>
      <c r="Z278" s="229">
        <v>660000</v>
      </c>
      <c r="AA278" s="229"/>
      <c r="AB278" s="228">
        <f t="shared" si="783"/>
        <v>600000</v>
      </c>
      <c r="AC278" s="355">
        <f t="shared" si="784"/>
        <v>600000</v>
      </c>
      <c r="AD278" s="229">
        <v>600000</v>
      </c>
      <c r="AE278" s="229"/>
      <c r="AF278" s="228">
        <f t="shared" si="785"/>
        <v>840000</v>
      </c>
      <c r="AG278" s="355">
        <f t="shared" si="786"/>
        <v>324000</v>
      </c>
      <c r="AH278" s="229">
        <v>324000</v>
      </c>
      <c r="AI278" s="229"/>
      <c r="AJ278" s="355">
        <f t="shared" si="787"/>
        <v>216000</v>
      </c>
      <c r="AK278" s="229">
        <v>216000</v>
      </c>
      <c r="AL278" s="229"/>
      <c r="AM278" s="355">
        <f t="shared" si="788"/>
        <v>300000</v>
      </c>
      <c r="AN278" s="229">
        <v>300000</v>
      </c>
      <c r="AO278" s="229"/>
      <c r="AP278" s="228">
        <f t="shared" si="953"/>
        <v>900000</v>
      </c>
      <c r="AQ278" s="355">
        <f t="shared" si="789"/>
        <v>900000</v>
      </c>
      <c r="AR278" s="229">
        <v>900000</v>
      </c>
      <c r="AS278" s="229"/>
      <c r="AT278" s="228">
        <f t="shared" si="790"/>
        <v>480000</v>
      </c>
      <c r="AU278" s="355">
        <f t="shared" si="791"/>
        <v>480000</v>
      </c>
      <c r="AV278" s="229">
        <v>480000</v>
      </c>
      <c r="AW278" s="229"/>
    </row>
    <row r="279" spans="1:49" ht="13.8" outlineLevel="3">
      <c r="A279" s="170"/>
      <c r="B279" s="25"/>
      <c r="D279" s="24"/>
      <c r="E279" s="171"/>
      <c r="F279" s="178" t="s">
        <v>714</v>
      </c>
      <c r="G279" s="43" t="s">
        <v>813</v>
      </c>
      <c r="H279" s="226">
        <f t="shared" ref="H279" si="970">SUM(I279,L279,AB279,AF279,AP279,AT279)</f>
        <v>0</v>
      </c>
      <c r="I279" s="353">
        <f t="shared" ref="I279" si="971">SUM(J279:K279)</f>
        <v>0</v>
      </c>
      <c r="J279" s="229"/>
      <c r="K279" s="358"/>
      <c r="L279" s="228">
        <f t="shared" ref="L279" si="972">SUM(M279,P279,S279,V279,Y279)</f>
        <v>0</v>
      </c>
      <c r="M279" s="355">
        <f t="shared" ref="M279" si="973">SUM(N279:O279)</f>
        <v>0</v>
      </c>
      <c r="N279" s="229">
        <v>0</v>
      </c>
      <c r="O279" s="229"/>
      <c r="P279" s="355">
        <f t="shared" ref="P279" si="974">SUM(Q279:R279)</f>
        <v>0</v>
      </c>
      <c r="Q279" s="229"/>
      <c r="R279" s="229"/>
      <c r="S279" s="355">
        <f t="shared" ref="S279" si="975">SUM(T279:U279)</f>
        <v>0</v>
      </c>
      <c r="T279" s="229"/>
      <c r="U279" s="229"/>
      <c r="V279" s="355">
        <f t="shared" ref="V279" si="976">SUM(W279:X279)</f>
        <v>0</v>
      </c>
      <c r="W279" s="229"/>
      <c r="X279" s="229"/>
      <c r="Y279" s="355">
        <f t="shared" ref="Y279" si="977">SUM(Z279:AA279)</f>
        <v>0</v>
      </c>
      <c r="Z279" s="229">
        <v>0</v>
      </c>
      <c r="AA279" s="229"/>
      <c r="AB279" s="228">
        <f t="shared" ref="AB279" si="978">SUM(AC279)</f>
        <v>0</v>
      </c>
      <c r="AC279" s="355">
        <f t="shared" ref="AC279" si="979">SUM(AD279:AE279)</f>
        <v>0</v>
      </c>
      <c r="AD279" s="229"/>
      <c r="AE279" s="229"/>
      <c r="AF279" s="228">
        <f t="shared" ref="AF279" si="980">SUM(AG279,AM279,AJ279)</f>
        <v>0</v>
      </c>
      <c r="AG279" s="355">
        <f t="shared" ref="AG279" si="981">SUM(AH279:AI279)</f>
        <v>0</v>
      </c>
      <c r="AH279" s="229"/>
      <c r="AI279" s="229"/>
      <c r="AJ279" s="355">
        <f t="shared" ref="AJ279" si="982">SUM(AK279:AL279)</f>
        <v>0</v>
      </c>
      <c r="AK279" s="229"/>
      <c r="AL279" s="229"/>
      <c r="AM279" s="355">
        <f t="shared" ref="AM279" si="983">SUM(AN279:AO279)</f>
        <v>0</v>
      </c>
      <c r="AN279" s="229">
        <v>0</v>
      </c>
      <c r="AO279" s="229"/>
      <c r="AP279" s="228">
        <f t="shared" ref="AP279" si="984">SUM(AQ279)</f>
        <v>0</v>
      </c>
      <c r="AQ279" s="355">
        <f t="shared" ref="AQ279" si="985">SUM(AR279:AS279)</f>
        <v>0</v>
      </c>
      <c r="AR279" s="229">
        <v>0</v>
      </c>
      <c r="AS279" s="229"/>
      <c r="AT279" s="228">
        <f t="shared" ref="AT279" si="986">SUM(AU279)</f>
        <v>0</v>
      </c>
      <c r="AU279" s="355">
        <f t="shared" ref="AU279" si="987">SUM(AV279:AW279)</f>
        <v>0</v>
      </c>
      <c r="AV279" s="229"/>
      <c r="AW279" s="229"/>
    </row>
    <row r="280" spans="1:49" ht="13.8" outlineLevel="3">
      <c r="A280" s="170"/>
      <c r="B280" s="25"/>
      <c r="D280" s="24"/>
      <c r="E280" s="171"/>
      <c r="F280" s="178" t="s">
        <v>801</v>
      </c>
      <c r="G280" s="43" t="s">
        <v>979</v>
      </c>
      <c r="H280" s="226">
        <f t="shared" si="952"/>
        <v>0</v>
      </c>
      <c r="I280" s="353">
        <f t="shared" si="776"/>
        <v>0</v>
      </c>
      <c r="J280" s="229"/>
      <c r="K280" s="358"/>
      <c r="L280" s="228">
        <f t="shared" si="777"/>
        <v>0</v>
      </c>
      <c r="M280" s="355">
        <f t="shared" si="778"/>
        <v>0</v>
      </c>
      <c r="N280" s="229">
        <v>0</v>
      </c>
      <c r="O280" s="229"/>
      <c r="P280" s="355">
        <f t="shared" si="779"/>
        <v>0</v>
      </c>
      <c r="Q280" s="229"/>
      <c r="R280" s="229"/>
      <c r="S280" s="355">
        <f t="shared" si="780"/>
        <v>0</v>
      </c>
      <c r="T280" s="229"/>
      <c r="U280" s="229"/>
      <c r="V280" s="355">
        <f t="shared" si="781"/>
        <v>0</v>
      </c>
      <c r="W280" s="229"/>
      <c r="X280" s="229"/>
      <c r="Y280" s="355">
        <f t="shared" si="782"/>
        <v>0</v>
      </c>
      <c r="Z280" s="229">
        <v>0</v>
      </c>
      <c r="AA280" s="229"/>
      <c r="AB280" s="228">
        <f t="shared" si="783"/>
        <v>0</v>
      </c>
      <c r="AC280" s="355">
        <f t="shared" si="784"/>
        <v>0</v>
      </c>
      <c r="AD280" s="229"/>
      <c r="AE280" s="229"/>
      <c r="AF280" s="228">
        <f t="shared" si="785"/>
        <v>0</v>
      </c>
      <c r="AG280" s="355">
        <f t="shared" si="786"/>
        <v>0</v>
      </c>
      <c r="AH280" s="229"/>
      <c r="AI280" s="229"/>
      <c r="AJ280" s="355">
        <f t="shared" si="787"/>
        <v>0</v>
      </c>
      <c r="AK280" s="229"/>
      <c r="AL280" s="229"/>
      <c r="AM280" s="355">
        <f t="shared" si="788"/>
        <v>0</v>
      </c>
      <c r="AN280" s="229">
        <v>0</v>
      </c>
      <c r="AO280" s="229"/>
      <c r="AP280" s="228">
        <f t="shared" si="953"/>
        <v>0</v>
      </c>
      <c r="AQ280" s="355">
        <f t="shared" si="789"/>
        <v>0</v>
      </c>
      <c r="AR280" s="229">
        <v>0</v>
      </c>
      <c r="AS280" s="229"/>
      <c r="AT280" s="228">
        <f t="shared" si="790"/>
        <v>0</v>
      </c>
      <c r="AU280" s="355">
        <f t="shared" si="791"/>
        <v>0</v>
      </c>
      <c r="AV280" s="229"/>
      <c r="AW280" s="229"/>
    </row>
    <row r="281" spans="1:49" ht="13.8" outlineLevel="3">
      <c r="A281" s="170"/>
      <c r="B281" s="25"/>
      <c r="D281" s="24"/>
      <c r="E281" s="171"/>
      <c r="F281" s="178" t="s">
        <v>802</v>
      </c>
      <c r="G281" s="43" t="s">
        <v>814</v>
      </c>
      <c r="H281" s="226">
        <f t="shared" si="952"/>
        <v>130000</v>
      </c>
      <c r="I281" s="353">
        <f t="shared" ref="I281" si="988">SUM(J281:K281)</f>
        <v>0</v>
      </c>
      <c r="J281" s="229"/>
      <c r="K281" s="358"/>
      <c r="L281" s="228">
        <f t="shared" ref="L281" si="989">SUM(M281,P281,S281,V281,Y281)</f>
        <v>70000</v>
      </c>
      <c r="M281" s="355">
        <f t="shared" ref="M281" si="990">SUM(N281:O281)</f>
        <v>70000</v>
      </c>
      <c r="N281" s="229">
        <v>70000</v>
      </c>
      <c r="O281" s="229"/>
      <c r="P281" s="355">
        <f t="shared" ref="P281" si="991">SUM(Q281:R281)</f>
        <v>0</v>
      </c>
      <c r="Q281" s="229"/>
      <c r="R281" s="229"/>
      <c r="S281" s="355">
        <f t="shared" ref="S281" si="992">SUM(T281:U281)</f>
        <v>0</v>
      </c>
      <c r="T281" s="229"/>
      <c r="U281" s="229"/>
      <c r="V281" s="355">
        <f t="shared" ref="V281" si="993">SUM(W281:X281)</f>
        <v>0</v>
      </c>
      <c r="W281" s="229"/>
      <c r="X281" s="229"/>
      <c r="Y281" s="355">
        <f t="shared" ref="Y281" si="994">SUM(Z281:AA281)</f>
        <v>0</v>
      </c>
      <c r="Z281" s="229"/>
      <c r="AA281" s="229"/>
      <c r="AB281" s="228">
        <f t="shared" ref="AB281" si="995">SUM(AC281)</f>
        <v>0</v>
      </c>
      <c r="AC281" s="355">
        <f t="shared" ref="AC281" si="996">SUM(AD281:AE281)</f>
        <v>0</v>
      </c>
      <c r="AD281" s="229"/>
      <c r="AE281" s="229"/>
      <c r="AF281" s="228">
        <f t="shared" ref="AF281" si="997">SUM(AG281,AM281,AJ281)</f>
        <v>60000</v>
      </c>
      <c r="AG281" s="355">
        <f t="shared" ref="AG281" si="998">SUM(AH281:AI281)</f>
        <v>0</v>
      </c>
      <c r="AH281" s="229"/>
      <c r="AI281" s="229"/>
      <c r="AJ281" s="355">
        <f t="shared" ref="AJ281" si="999">SUM(AK281:AL281)</f>
        <v>0</v>
      </c>
      <c r="AK281" s="229"/>
      <c r="AL281" s="229"/>
      <c r="AM281" s="355">
        <f t="shared" ref="AM281" si="1000">SUM(AN281:AO281)</f>
        <v>60000</v>
      </c>
      <c r="AN281" s="229">
        <v>60000</v>
      </c>
      <c r="AO281" s="229"/>
      <c r="AP281" s="228">
        <f t="shared" si="953"/>
        <v>0</v>
      </c>
      <c r="AQ281" s="355">
        <f t="shared" ref="AQ281" si="1001">SUM(AR281:AS281)</f>
        <v>0</v>
      </c>
      <c r="AR281" s="229"/>
      <c r="AS281" s="229"/>
      <c r="AT281" s="228">
        <f t="shared" ref="AT281" si="1002">SUM(AU281)</f>
        <v>0</v>
      </c>
      <c r="AU281" s="355">
        <f t="shared" ref="AU281" si="1003">SUM(AV281:AW281)</f>
        <v>0</v>
      </c>
      <c r="AV281" s="229"/>
      <c r="AW281" s="229"/>
    </row>
    <row r="282" spans="1:49" ht="13.8" outlineLevel="3">
      <c r="A282" s="170"/>
      <c r="B282" s="25"/>
      <c r="D282" s="24"/>
      <c r="E282" s="171"/>
      <c r="F282" s="178" t="s">
        <v>708</v>
      </c>
      <c r="G282" s="43" t="s">
        <v>953</v>
      </c>
      <c r="H282" s="226">
        <f t="shared" si="952"/>
        <v>106000</v>
      </c>
      <c r="I282" s="353">
        <f t="shared" si="776"/>
        <v>0</v>
      </c>
      <c r="J282" s="229">
        <v>0</v>
      </c>
      <c r="K282" s="358"/>
      <c r="L282" s="228">
        <f t="shared" si="777"/>
        <v>81000</v>
      </c>
      <c r="M282" s="355">
        <f t="shared" si="778"/>
        <v>30000</v>
      </c>
      <c r="N282" s="229">
        <v>30000</v>
      </c>
      <c r="O282" s="229"/>
      <c r="P282" s="355">
        <f t="shared" si="779"/>
        <v>15000</v>
      </c>
      <c r="Q282" s="229">
        <v>15000</v>
      </c>
      <c r="R282" s="229"/>
      <c r="S282" s="355">
        <f t="shared" si="780"/>
        <v>16000</v>
      </c>
      <c r="T282" s="229">
        <v>16000</v>
      </c>
      <c r="U282" s="229"/>
      <c r="V282" s="355">
        <f t="shared" si="781"/>
        <v>0</v>
      </c>
      <c r="W282" s="229"/>
      <c r="X282" s="229"/>
      <c r="Y282" s="355">
        <f t="shared" si="782"/>
        <v>20000</v>
      </c>
      <c r="Z282" s="229">
        <v>20000</v>
      </c>
      <c r="AA282" s="229"/>
      <c r="AB282" s="228">
        <f t="shared" si="783"/>
        <v>10000</v>
      </c>
      <c r="AC282" s="355">
        <f t="shared" si="784"/>
        <v>10000</v>
      </c>
      <c r="AD282" s="229">
        <v>10000</v>
      </c>
      <c r="AE282" s="229"/>
      <c r="AF282" s="228">
        <f t="shared" si="785"/>
        <v>0</v>
      </c>
      <c r="AG282" s="355">
        <f t="shared" si="786"/>
        <v>0</v>
      </c>
      <c r="AH282" s="229"/>
      <c r="AI282" s="229"/>
      <c r="AJ282" s="355">
        <f t="shared" si="787"/>
        <v>0</v>
      </c>
      <c r="AK282" s="229"/>
      <c r="AL282" s="229"/>
      <c r="AM282" s="355">
        <f t="shared" si="788"/>
        <v>0</v>
      </c>
      <c r="AN282" s="229">
        <v>0</v>
      </c>
      <c r="AO282" s="229"/>
      <c r="AP282" s="228">
        <f t="shared" si="953"/>
        <v>0</v>
      </c>
      <c r="AQ282" s="355">
        <f t="shared" si="789"/>
        <v>0</v>
      </c>
      <c r="AR282" s="229">
        <v>0</v>
      </c>
      <c r="AS282" s="229"/>
      <c r="AT282" s="228">
        <f t="shared" si="790"/>
        <v>15000</v>
      </c>
      <c r="AU282" s="355">
        <f t="shared" si="791"/>
        <v>15000</v>
      </c>
      <c r="AV282" s="229">
        <v>15000</v>
      </c>
      <c r="AW282" s="229"/>
    </row>
    <row r="283" spans="1:49" ht="13.8" outlineLevel="1">
      <c r="A283" s="170"/>
      <c r="B283" s="25"/>
      <c r="D283" s="27" t="s">
        <v>486</v>
      </c>
      <c r="E283" s="47" t="s">
        <v>116</v>
      </c>
      <c r="F283" s="48"/>
      <c r="G283" s="172"/>
      <c r="H283" s="226">
        <f t="shared" si="952"/>
        <v>40000</v>
      </c>
      <c r="I283" s="367">
        <f t="shared" si="776"/>
        <v>30000</v>
      </c>
      <c r="J283" s="231">
        <f>SUM(J284:J287)</f>
        <v>0</v>
      </c>
      <c r="K283" s="231">
        <f>SUM(K284:K287)</f>
        <v>30000</v>
      </c>
      <c r="L283" s="228">
        <f t="shared" si="777"/>
        <v>0</v>
      </c>
      <c r="M283" s="355">
        <f t="shared" si="778"/>
        <v>0</v>
      </c>
      <c r="N283" s="360">
        <f>SUM(N284:N287)</f>
        <v>0</v>
      </c>
      <c r="O283" s="360">
        <f>SUM(O284:O287)</f>
        <v>0</v>
      </c>
      <c r="P283" s="355">
        <f t="shared" si="779"/>
        <v>0</v>
      </c>
      <c r="Q283" s="360">
        <f>SUM(Q284:Q287)</f>
        <v>0</v>
      </c>
      <c r="R283" s="360">
        <f>SUM(R284:R287)</f>
        <v>0</v>
      </c>
      <c r="S283" s="355">
        <f t="shared" si="780"/>
        <v>0</v>
      </c>
      <c r="T283" s="360">
        <f>SUM(T284:T287)</f>
        <v>0</v>
      </c>
      <c r="U283" s="360">
        <f>SUM(U284:U287)</f>
        <v>0</v>
      </c>
      <c r="V283" s="355">
        <f t="shared" si="781"/>
        <v>0</v>
      </c>
      <c r="W283" s="360">
        <f>SUM(W284:W287)</f>
        <v>0</v>
      </c>
      <c r="X283" s="360">
        <f>SUM(X284:X287)</f>
        <v>0</v>
      </c>
      <c r="Y283" s="355">
        <f t="shared" si="782"/>
        <v>0</v>
      </c>
      <c r="Z283" s="360">
        <f>SUM(Z284:Z287)</f>
        <v>0</v>
      </c>
      <c r="AA283" s="360">
        <f>SUM(AA284:AA287)</f>
        <v>0</v>
      </c>
      <c r="AB283" s="228">
        <f t="shared" si="783"/>
        <v>0</v>
      </c>
      <c r="AC283" s="355">
        <f t="shared" si="784"/>
        <v>0</v>
      </c>
      <c r="AD283" s="360">
        <f>SUM(AD284:AD287)</f>
        <v>0</v>
      </c>
      <c r="AE283" s="360">
        <f>SUM(AE284:AE287)</f>
        <v>0</v>
      </c>
      <c r="AF283" s="228">
        <f t="shared" si="785"/>
        <v>0</v>
      </c>
      <c r="AG283" s="355">
        <f t="shared" si="786"/>
        <v>0</v>
      </c>
      <c r="AH283" s="360">
        <f>SUM(AH284:AH287)</f>
        <v>0</v>
      </c>
      <c r="AI283" s="360">
        <f>SUM(AI284:AI287)</f>
        <v>0</v>
      </c>
      <c r="AJ283" s="355">
        <f t="shared" si="787"/>
        <v>0</v>
      </c>
      <c r="AK283" s="360">
        <f>SUM(AK284:AK287)</f>
        <v>0</v>
      </c>
      <c r="AL283" s="360">
        <f>SUM(AL284:AL287)</f>
        <v>0</v>
      </c>
      <c r="AM283" s="355">
        <f t="shared" si="788"/>
        <v>0</v>
      </c>
      <c r="AN283" s="360">
        <f>SUM(AN284:AN287)</f>
        <v>0</v>
      </c>
      <c r="AO283" s="360">
        <f>SUM(AO284:AO287)</f>
        <v>0</v>
      </c>
      <c r="AP283" s="228">
        <f t="shared" si="953"/>
        <v>5000</v>
      </c>
      <c r="AQ283" s="355">
        <f t="shared" si="789"/>
        <v>5000</v>
      </c>
      <c r="AR283" s="360">
        <f>SUM(AR284:AR287)</f>
        <v>5000</v>
      </c>
      <c r="AS283" s="360">
        <f>SUM(AS284:AS287)</f>
        <v>0</v>
      </c>
      <c r="AT283" s="228">
        <f t="shared" si="790"/>
        <v>5000</v>
      </c>
      <c r="AU283" s="355">
        <f t="shared" si="791"/>
        <v>5000</v>
      </c>
      <c r="AV283" s="360">
        <f>SUM(AV284:AV287)</f>
        <v>5000</v>
      </c>
      <c r="AW283" s="360">
        <f>SUM(AW284:AW287)</f>
        <v>0</v>
      </c>
    </row>
    <row r="284" spans="1:49" ht="13.8" outlineLevel="3">
      <c r="A284" s="170"/>
      <c r="B284" s="25"/>
      <c r="D284" s="24"/>
      <c r="E284" s="171"/>
      <c r="F284" s="178" t="s">
        <v>705</v>
      </c>
      <c r="G284" s="43" t="s">
        <v>815</v>
      </c>
      <c r="H284" s="226">
        <f t="shared" si="952"/>
        <v>0</v>
      </c>
      <c r="I284" s="353">
        <f t="shared" si="776"/>
        <v>0</v>
      </c>
      <c r="J284" s="229"/>
      <c r="K284" s="358"/>
      <c r="L284" s="228">
        <f t="shared" si="777"/>
        <v>0</v>
      </c>
      <c r="M284" s="355">
        <f t="shared" si="778"/>
        <v>0</v>
      </c>
      <c r="N284" s="229"/>
      <c r="O284" s="229"/>
      <c r="P284" s="355">
        <f t="shared" si="779"/>
        <v>0</v>
      </c>
      <c r="Q284" s="229"/>
      <c r="R284" s="229"/>
      <c r="S284" s="355">
        <f t="shared" si="780"/>
        <v>0</v>
      </c>
      <c r="T284" s="229"/>
      <c r="U284" s="229"/>
      <c r="V284" s="355">
        <f t="shared" si="781"/>
        <v>0</v>
      </c>
      <c r="W284" s="229"/>
      <c r="X284" s="229"/>
      <c r="Y284" s="355">
        <f t="shared" si="782"/>
        <v>0</v>
      </c>
      <c r="Z284" s="229"/>
      <c r="AA284" s="229"/>
      <c r="AB284" s="228">
        <f t="shared" si="783"/>
        <v>0</v>
      </c>
      <c r="AC284" s="355">
        <f t="shared" si="784"/>
        <v>0</v>
      </c>
      <c r="AD284" s="229"/>
      <c r="AE284" s="229"/>
      <c r="AF284" s="228">
        <f t="shared" si="785"/>
        <v>0</v>
      </c>
      <c r="AG284" s="355">
        <f t="shared" si="786"/>
        <v>0</v>
      </c>
      <c r="AH284" s="229"/>
      <c r="AI284" s="229"/>
      <c r="AJ284" s="355">
        <f t="shared" si="787"/>
        <v>0</v>
      </c>
      <c r="AK284" s="229"/>
      <c r="AL284" s="229"/>
      <c r="AM284" s="355">
        <f t="shared" si="788"/>
        <v>0</v>
      </c>
      <c r="AN284" s="229"/>
      <c r="AO284" s="229"/>
      <c r="AP284" s="228">
        <f t="shared" si="953"/>
        <v>0</v>
      </c>
      <c r="AQ284" s="355">
        <f t="shared" si="789"/>
        <v>0</v>
      </c>
      <c r="AR284" s="229"/>
      <c r="AS284" s="229"/>
      <c r="AT284" s="228">
        <f t="shared" si="790"/>
        <v>0</v>
      </c>
      <c r="AU284" s="355">
        <f t="shared" si="791"/>
        <v>0</v>
      </c>
      <c r="AV284" s="229"/>
      <c r="AW284" s="229"/>
    </row>
    <row r="285" spans="1:49" ht="13.8" outlineLevel="3">
      <c r="A285" s="170"/>
      <c r="B285" s="25"/>
      <c r="D285" s="24"/>
      <c r="E285" s="171"/>
      <c r="F285" s="178" t="s">
        <v>706</v>
      </c>
      <c r="G285" s="43" t="s">
        <v>816</v>
      </c>
      <c r="H285" s="226">
        <f t="shared" si="952"/>
        <v>40000</v>
      </c>
      <c r="I285" s="353">
        <f t="shared" si="776"/>
        <v>30000</v>
      </c>
      <c r="J285" s="229"/>
      <c r="K285" s="358">
        <v>30000</v>
      </c>
      <c r="L285" s="228">
        <f t="shared" si="777"/>
        <v>0</v>
      </c>
      <c r="M285" s="355">
        <f t="shared" si="778"/>
        <v>0</v>
      </c>
      <c r="N285" s="229"/>
      <c r="O285" s="229"/>
      <c r="P285" s="355">
        <f t="shared" si="779"/>
        <v>0</v>
      </c>
      <c r="Q285" s="229"/>
      <c r="R285" s="229"/>
      <c r="S285" s="355">
        <f t="shared" si="780"/>
        <v>0</v>
      </c>
      <c r="T285" s="229"/>
      <c r="U285" s="229"/>
      <c r="V285" s="355">
        <f t="shared" si="781"/>
        <v>0</v>
      </c>
      <c r="W285" s="229"/>
      <c r="X285" s="229"/>
      <c r="Y285" s="355">
        <f t="shared" si="782"/>
        <v>0</v>
      </c>
      <c r="Z285" s="229"/>
      <c r="AA285" s="229"/>
      <c r="AB285" s="228">
        <f t="shared" si="783"/>
        <v>0</v>
      </c>
      <c r="AC285" s="355">
        <f t="shared" si="784"/>
        <v>0</v>
      </c>
      <c r="AD285" s="229"/>
      <c r="AE285" s="229"/>
      <c r="AF285" s="228">
        <f t="shared" si="785"/>
        <v>0</v>
      </c>
      <c r="AG285" s="355">
        <f t="shared" si="786"/>
        <v>0</v>
      </c>
      <c r="AH285" s="229"/>
      <c r="AI285" s="229"/>
      <c r="AJ285" s="355">
        <f t="shared" si="787"/>
        <v>0</v>
      </c>
      <c r="AK285" s="229"/>
      <c r="AL285" s="229"/>
      <c r="AM285" s="355">
        <f t="shared" si="788"/>
        <v>0</v>
      </c>
      <c r="AN285" s="229"/>
      <c r="AO285" s="229"/>
      <c r="AP285" s="228">
        <f t="shared" si="953"/>
        <v>5000</v>
      </c>
      <c r="AQ285" s="355">
        <f t="shared" si="789"/>
        <v>5000</v>
      </c>
      <c r="AR285" s="229">
        <v>5000</v>
      </c>
      <c r="AS285" s="229"/>
      <c r="AT285" s="228">
        <f t="shared" si="790"/>
        <v>5000</v>
      </c>
      <c r="AU285" s="355">
        <f t="shared" si="791"/>
        <v>5000</v>
      </c>
      <c r="AV285" s="229">
        <v>5000</v>
      </c>
      <c r="AW285" s="229"/>
    </row>
    <row r="286" spans="1:49" ht="13.8" outlineLevel="3">
      <c r="A286" s="170"/>
      <c r="B286" s="25"/>
      <c r="D286" s="24"/>
      <c r="E286" s="171"/>
      <c r="F286" s="178" t="s">
        <v>703</v>
      </c>
      <c r="G286" s="43" t="s">
        <v>918</v>
      </c>
      <c r="H286" s="226">
        <f t="shared" si="952"/>
        <v>0</v>
      </c>
      <c r="I286" s="353">
        <f t="shared" ref="I286" si="1004">SUM(J286:K286)</f>
        <v>0</v>
      </c>
      <c r="J286" s="229"/>
      <c r="K286" s="358"/>
      <c r="L286" s="228">
        <f t="shared" ref="L286" si="1005">SUM(M286,P286,S286,V286,Y286)</f>
        <v>0</v>
      </c>
      <c r="M286" s="355">
        <f t="shared" ref="M286" si="1006">SUM(N286:O286)</f>
        <v>0</v>
      </c>
      <c r="N286" s="229"/>
      <c r="O286" s="229"/>
      <c r="P286" s="355">
        <f t="shared" ref="P286" si="1007">SUM(Q286:R286)</f>
        <v>0</v>
      </c>
      <c r="Q286" s="229"/>
      <c r="R286" s="229"/>
      <c r="S286" s="355">
        <f t="shared" ref="S286" si="1008">SUM(T286:U286)</f>
        <v>0</v>
      </c>
      <c r="T286" s="229"/>
      <c r="U286" s="229"/>
      <c r="V286" s="355">
        <f t="shared" ref="V286" si="1009">SUM(W286:X286)</f>
        <v>0</v>
      </c>
      <c r="W286" s="229"/>
      <c r="X286" s="229"/>
      <c r="Y286" s="355">
        <f t="shared" ref="Y286" si="1010">SUM(Z286:AA286)</f>
        <v>0</v>
      </c>
      <c r="Z286" s="229"/>
      <c r="AA286" s="229"/>
      <c r="AB286" s="228">
        <f t="shared" ref="AB286" si="1011">SUM(AC286)</f>
        <v>0</v>
      </c>
      <c r="AC286" s="355">
        <f t="shared" ref="AC286" si="1012">SUM(AD286:AE286)</f>
        <v>0</v>
      </c>
      <c r="AD286" s="229">
        <v>0</v>
      </c>
      <c r="AE286" s="229"/>
      <c r="AF286" s="228">
        <f t="shared" ref="AF286" si="1013">SUM(AG286,AM286,AJ286)</f>
        <v>0</v>
      </c>
      <c r="AG286" s="355">
        <f t="shared" ref="AG286" si="1014">SUM(AH286:AI286)</f>
        <v>0</v>
      </c>
      <c r="AH286" s="229"/>
      <c r="AI286" s="229"/>
      <c r="AJ286" s="355">
        <f t="shared" ref="AJ286" si="1015">SUM(AK286:AL286)</f>
        <v>0</v>
      </c>
      <c r="AK286" s="229"/>
      <c r="AL286" s="229"/>
      <c r="AM286" s="355">
        <f t="shared" ref="AM286" si="1016">SUM(AN286:AO286)</f>
        <v>0</v>
      </c>
      <c r="AN286" s="229"/>
      <c r="AO286" s="229"/>
      <c r="AP286" s="228">
        <f t="shared" si="953"/>
        <v>0</v>
      </c>
      <c r="AQ286" s="355">
        <f t="shared" ref="AQ286" si="1017">SUM(AR286:AS286)</f>
        <v>0</v>
      </c>
      <c r="AR286" s="229"/>
      <c r="AS286" s="229"/>
      <c r="AT286" s="228">
        <f t="shared" ref="AT286" si="1018">SUM(AU286)</f>
        <v>0</v>
      </c>
      <c r="AU286" s="355">
        <f t="shared" ref="AU286" si="1019">SUM(AV286:AW286)</f>
        <v>0</v>
      </c>
      <c r="AV286" s="229"/>
      <c r="AW286" s="229"/>
    </row>
    <row r="287" spans="1:49" ht="13.8" outlineLevel="3">
      <c r="A287" s="170"/>
      <c r="B287" s="25"/>
      <c r="D287" s="24"/>
      <c r="E287" s="171"/>
      <c r="F287" s="178" t="s">
        <v>708</v>
      </c>
      <c r="G287" s="43" t="s">
        <v>712</v>
      </c>
      <c r="H287" s="226">
        <f t="shared" si="952"/>
        <v>0</v>
      </c>
      <c r="I287" s="353">
        <f t="shared" si="776"/>
        <v>0</v>
      </c>
      <c r="J287" s="229"/>
      <c r="K287" s="358"/>
      <c r="L287" s="228">
        <f t="shared" si="777"/>
        <v>0</v>
      </c>
      <c r="M287" s="355">
        <f t="shared" si="778"/>
        <v>0</v>
      </c>
      <c r="N287" s="229"/>
      <c r="O287" s="229"/>
      <c r="P287" s="355">
        <f t="shared" si="779"/>
        <v>0</v>
      </c>
      <c r="Q287" s="229"/>
      <c r="R287" s="229"/>
      <c r="S287" s="355">
        <f t="shared" si="780"/>
        <v>0</v>
      </c>
      <c r="T287" s="229"/>
      <c r="U287" s="229"/>
      <c r="V287" s="355">
        <f t="shared" si="781"/>
        <v>0</v>
      </c>
      <c r="W287" s="229"/>
      <c r="X287" s="229"/>
      <c r="Y287" s="355">
        <f t="shared" si="782"/>
        <v>0</v>
      </c>
      <c r="Z287" s="229"/>
      <c r="AA287" s="229"/>
      <c r="AB287" s="228">
        <f t="shared" si="783"/>
        <v>0</v>
      </c>
      <c r="AC287" s="355">
        <f t="shared" si="784"/>
        <v>0</v>
      </c>
      <c r="AD287" s="229">
        <v>0</v>
      </c>
      <c r="AE287" s="229"/>
      <c r="AF287" s="228">
        <f t="shared" si="785"/>
        <v>0</v>
      </c>
      <c r="AG287" s="355">
        <f t="shared" si="786"/>
        <v>0</v>
      </c>
      <c r="AH287" s="229"/>
      <c r="AI287" s="229"/>
      <c r="AJ287" s="355">
        <f t="shared" si="787"/>
        <v>0</v>
      </c>
      <c r="AK287" s="229"/>
      <c r="AL287" s="229"/>
      <c r="AM287" s="355">
        <f t="shared" si="788"/>
        <v>0</v>
      </c>
      <c r="AN287" s="229"/>
      <c r="AO287" s="229"/>
      <c r="AP287" s="228">
        <f t="shared" si="953"/>
        <v>0</v>
      </c>
      <c r="AQ287" s="355">
        <f t="shared" si="789"/>
        <v>0</v>
      </c>
      <c r="AR287" s="229"/>
      <c r="AS287" s="229"/>
      <c r="AT287" s="228">
        <f t="shared" si="790"/>
        <v>0</v>
      </c>
      <c r="AU287" s="355">
        <f t="shared" si="791"/>
        <v>0</v>
      </c>
      <c r="AV287" s="229"/>
      <c r="AW287" s="229"/>
    </row>
    <row r="288" spans="1:49" ht="13.8" outlineLevel="1">
      <c r="A288" s="170"/>
      <c r="B288" s="25"/>
      <c r="D288" s="27" t="s">
        <v>487</v>
      </c>
      <c r="E288" s="47" t="s">
        <v>115</v>
      </c>
      <c r="F288" s="48"/>
      <c r="G288" s="172"/>
      <c r="H288" s="226">
        <f t="shared" si="952"/>
        <v>0</v>
      </c>
      <c r="I288" s="367">
        <f t="shared" si="776"/>
        <v>0</v>
      </c>
      <c r="J288" s="229"/>
      <c r="K288" s="358"/>
      <c r="L288" s="228">
        <f t="shared" si="777"/>
        <v>0</v>
      </c>
      <c r="M288" s="355">
        <f t="shared" si="778"/>
        <v>0</v>
      </c>
      <c r="N288" s="229"/>
      <c r="O288" s="229"/>
      <c r="P288" s="355">
        <f t="shared" si="779"/>
        <v>0</v>
      </c>
      <c r="Q288" s="229"/>
      <c r="R288" s="229"/>
      <c r="S288" s="355">
        <f t="shared" si="780"/>
        <v>0</v>
      </c>
      <c r="T288" s="229"/>
      <c r="U288" s="229"/>
      <c r="V288" s="355">
        <f t="shared" si="781"/>
        <v>0</v>
      </c>
      <c r="W288" s="229"/>
      <c r="X288" s="229"/>
      <c r="Y288" s="355">
        <f t="shared" si="782"/>
        <v>0</v>
      </c>
      <c r="Z288" s="229"/>
      <c r="AA288" s="229"/>
      <c r="AB288" s="228">
        <f t="shared" si="783"/>
        <v>0</v>
      </c>
      <c r="AC288" s="355">
        <f t="shared" si="784"/>
        <v>0</v>
      </c>
      <c r="AD288" s="229"/>
      <c r="AE288" s="229"/>
      <c r="AF288" s="228">
        <f t="shared" si="785"/>
        <v>0</v>
      </c>
      <c r="AG288" s="355">
        <f t="shared" si="786"/>
        <v>0</v>
      </c>
      <c r="AH288" s="229"/>
      <c r="AI288" s="229"/>
      <c r="AJ288" s="355">
        <f t="shared" si="787"/>
        <v>0</v>
      </c>
      <c r="AK288" s="229"/>
      <c r="AL288" s="229"/>
      <c r="AM288" s="355">
        <f t="shared" si="788"/>
        <v>0</v>
      </c>
      <c r="AN288" s="229"/>
      <c r="AO288" s="229"/>
      <c r="AP288" s="228">
        <f t="shared" si="953"/>
        <v>0</v>
      </c>
      <c r="AQ288" s="355">
        <f t="shared" si="789"/>
        <v>0</v>
      </c>
      <c r="AR288" s="229"/>
      <c r="AS288" s="229"/>
      <c r="AT288" s="228">
        <f t="shared" si="790"/>
        <v>0</v>
      </c>
      <c r="AU288" s="355">
        <f t="shared" si="791"/>
        <v>0</v>
      </c>
      <c r="AV288" s="229"/>
      <c r="AW288" s="229"/>
    </row>
    <row r="289" spans="1:49" ht="13.8" outlineLevel="1">
      <c r="A289" s="170"/>
      <c r="B289" s="25"/>
      <c r="D289" s="27" t="s">
        <v>488</v>
      </c>
      <c r="E289" s="47" t="s">
        <v>127</v>
      </c>
      <c r="F289" s="48"/>
      <c r="G289" s="172"/>
      <c r="H289" s="226">
        <f t="shared" si="952"/>
        <v>25000</v>
      </c>
      <c r="I289" s="367">
        <f t="shared" si="776"/>
        <v>25000</v>
      </c>
      <c r="J289" s="229"/>
      <c r="K289" s="358">
        <v>25000</v>
      </c>
      <c r="L289" s="228">
        <f t="shared" si="777"/>
        <v>0</v>
      </c>
      <c r="M289" s="355">
        <f t="shared" si="778"/>
        <v>0</v>
      </c>
      <c r="N289" s="229"/>
      <c r="O289" s="229"/>
      <c r="P289" s="355">
        <f t="shared" si="779"/>
        <v>0</v>
      </c>
      <c r="Q289" s="229"/>
      <c r="R289" s="229"/>
      <c r="S289" s="355">
        <f t="shared" si="780"/>
        <v>0</v>
      </c>
      <c r="T289" s="229"/>
      <c r="U289" s="229"/>
      <c r="V289" s="355">
        <f t="shared" si="781"/>
        <v>0</v>
      </c>
      <c r="W289" s="229"/>
      <c r="X289" s="229"/>
      <c r="Y289" s="355">
        <f t="shared" si="782"/>
        <v>0</v>
      </c>
      <c r="Z289" s="229"/>
      <c r="AA289" s="229"/>
      <c r="AB289" s="228">
        <f t="shared" si="783"/>
        <v>0</v>
      </c>
      <c r="AC289" s="355">
        <f t="shared" si="784"/>
        <v>0</v>
      </c>
      <c r="AD289" s="229"/>
      <c r="AE289" s="229"/>
      <c r="AF289" s="228">
        <f t="shared" si="785"/>
        <v>0</v>
      </c>
      <c r="AG289" s="355">
        <f t="shared" si="786"/>
        <v>0</v>
      </c>
      <c r="AH289" s="229"/>
      <c r="AI289" s="229"/>
      <c r="AJ289" s="355">
        <f t="shared" si="787"/>
        <v>0</v>
      </c>
      <c r="AK289" s="229"/>
      <c r="AL289" s="229"/>
      <c r="AM289" s="355">
        <f t="shared" si="788"/>
        <v>0</v>
      </c>
      <c r="AN289" s="229"/>
      <c r="AO289" s="229"/>
      <c r="AP289" s="228">
        <f t="shared" si="953"/>
        <v>0</v>
      </c>
      <c r="AQ289" s="355">
        <f t="shared" si="789"/>
        <v>0</v>
      </c>
      <c r="AR289" s="229"/>
      <c r="AS289" s="229"/>
      <c r="AT289" s="228">
        <f t="shared" si="790"/>
        <v>0</v>
      </c>
      <c r="AU289" s="355">
        <f t="shared" si="791"/>
        <v>0</v>
      </c>
      <c r="AV289" s="229"/>
      <c r="AW289" s="229"/>
    </row>
    <row r="290" spans="1:49" ht="13.8" outlineLevel="1">
      <c r="A290" s="170"/>
      <c r="B290" s="25"/>
      <c r="D290" s="27" t="s">
        <v>489</v>
      </c>
      <c r="E290" s="47" t="s">
        <v>129</v>
      </c>
      <c r="F290" s="48"/>
      <c r="G290" s="172"/>
      <c r="H290" s="226">
        <f t="shared" si="952"/>
        <v>180000</v>
      </c>
      <c r="I290" s="367">
        <f t="shared" si="776"/>
        <v>0</v>
      </c>
      <c r="J290" s="229"/>
      <c r="K290" s="358"/>
      <c r="L290" s="228">
        <f t="shared" si="777"/>
        <v>0</v>
      </c>
      <c r="M290" s="355">
        <f t="shared" si="778"/>
        <v>0</v>
      </c>
      <c r="N290" s="229"/>
      <c r="O290" s="229"/>
      <c r="P290" s="355">
        <f t="shared" si="779"/>
        <v>0</v>
      </c>
      <c r="Q290" s="229"/>
      <c r="R290" s="229"/>
      <c r="S290" s="355">
        <f t="shared" si="780"/>
        <v>0</v>
      </c>
      <c r="T290" s="229">
        <v>0</v>
      </c>
      <c r="U290" s="229"/>
      <c r="V290" s="355">
        <f t="shared" si="781"/>
        <v>0</v>
      </c>
      <c r="W290" s="229">
        <v>0</v>
      </c>
      <c r="X290" s="229"/>
      <c r="Y290" s="355">
        <f t="shared" si="782"/>
        <v>0</v>
      </c>
      <c r="Z290" s="229"/>
      <c r="AA290" s="229"/>
      <c r="AB290" s="228">
        <f t="shared" si="783"/>
        <v>0</v>
      </c>
      <c r="AC290" s="355">
        <f t="shared" si="784"/>
        <v>0</v>
      </c>
      <c r="AD290" s="229"/>
      <c r="AE290" s="229"/>
      <c r="AF290" s="228">
        <f t="shared" si="785"/>
        <v>0</v>
      </c>
      <c r="AG290" s="355">
        <f t="shared" si="786"/>
        <v>0</v>
      </c>
      <c r="AH290" s="229"/>
      <c r="AI290" s="229"/>
      <c r="AJ290" s="355">
        <f t="shared" si="787"/>
        <v>0</v>
      </c>
      <c r="AK290" s="229"/>
      <c r="AL290" s="229"/>
      <c r="AM290" s="355">
        <f t="shared" si="788"/>
        <v>0</v>
      </c>
      <c r="AN290" s="229"/>
      <c r="AO290" s="229"/>
      <c r="AP290" s="228">
        <f t="shared" si="953"/>
        <v>160000</v>
      </c>
      <c r="AQ290" s="355">
        <f t="shared" si="789"/>
        <v>160000</v>
      </c>
      <c r="AR290" s="229">
        <v>160000</v>
      </c>
      <c r="AS290" s="229"/>
      <c r="AT290" s="228">
        <f t="shared" si="790"/>
        <v>20000</v>
      </c>
      <c r="AU290" s="355">
        <f t="shared" si="791"/>
        <v>20000</v>
      </c>
      <c r="AV290" s="229">
        <v>20000</v>
      </c>
      <c r="AW290" s="229"/>
    </row>
    <row r="291" spans="1:49" ht="13.8" outlineLevel="1">
      <c r="A291" s="170"/>
      <c r="B291" s="25"/>
      <c r="D291" s="27" t="s">
        <v>490</v>
      </c>
      <c r="E291" s="47" t="s">
        <v>136</v>
      </c>
      <c r="F291" s="48"/>
      <c r="G291" s="172"/>
      <c r="H291" s="226">
        <f t="shared" si="952"/>
        <v>1140000</v>
      </c>
      <c r="I291" s="367">
        <f t="shared" si="776"/>
        <v>132000</v>
      </c>
      <c r="J291" s="231">
        <f>SUM(J292:J294)</f>
        <v>42000</v>
      </c>
      <c r="K291" s="231">
        <f>SUM(K292:K294)</f>
        <v>90000</v>
      </c>
      <c r="L291" s="228">
        <f t="shared" si="777"/>
        <v>300000</v>
      </c>
      <c r="M291" s="355">
        <f t="shared" si="778"/>
        <v>48000</v>
      </c>
      <c r="N291" s="360">
        <f>SUM(N292:N294)</f>
        <v>48000</v>
      </c>
      <c r="O291" s="360">
        <f>SUM(O292:O294)</f>
        <v>0</v>
      </c>
      <c r="P291" s="355">
        <f t="shared" si="779"/>
        <v>78000</v>
      </c>
      <c r="Q291" s="360">
        <f t="shared" ref="Q291:R291" si="1020">SUM(Q292:Q294)</f>
        <v>78000</v>
      </c>
      <c r="R291" s="360">
        <f t="shared" si="1020"/>
        <v>0</v>
      </c>
      <c r="S291" s="355">
        <f t="shared" si="780"/>
        <v>72000</v>
      </c>
      <c r="T291" s="360">
        <f t="shared" ref="T291:U291" si="1021">SUM(T292:T294)</f>
        <v>72000</v>
      </c>
      <c r="U291" s="360">
        <f t="shared" si="1021"/>
        <v>0</v>
      </c>
      <c r="V291" s="355">
        <f t="shared" si="781"/>
        <v>54000</v>
      </c>
      <c r="W291" s="360">
        <f t="shared" ref="W291:X291" si="1022">SUM(W292:W294)</f>
        <v>54000</v>
      </c>
      <c r="X291" s="360">
        <f t="shared" si="1022"/>
        <v>0</v>
      </c>
      <c r="Y291" s="355">
        <f t="shared" si="782"/>
        <v>48000</v>
      </c>
      <c r="Z291" s="360">
        <f t="shared" ref="Z291" si="1023">SUM(Z292:Z294)</f>
        <v>48000</v>
      </c>
      <c r="AA291" s="360">
        <f t="shared" ref="AA291" si="1024">SUM(AA292:AA294)</f>
        <v>0</v>
      </c>
      <c r="AB291" s="228">
        <f t="shared" si="783"/>
        <v>24000</v>
      </c>
      <c r="AC291" s="355">
        <f t="shared" si="784"/>
        <v>24000</v>
      </c>
      <c r="AD291" s="360">
        <f t="shared" ref="AD291:AE291" si="1025">SUM(AD292:AD294)</f>
        <v>24000</v>
      </c>
      <c r="AE291" s="360">
        <f t="shared" si="1025"/>
        <v>0</v>
      </c>
      <c r="AF291" s="228">
        <f t="shared" si="785"/>
        <v>174000</v>
      </c>
      <c r="AG291" s="355">
        <f t="shared" si="786"/>
        <v>60000</v>
      </c>
      <c r="AH291" s="360">
        <f t="shared" ref="AH291" si="1026">SUM(AH292:AH294)</f>
        <v>60000</v>
      </c>
      <c r="AI291" s="360">
        <f t="shared" ref="AI291" si="1027">SUM(AI292:AI294)</f>
        <v>0</v>
      </c>
      <c r="AJ291" s="355">
        <f t="shared" si="787"/>
        <v>66000</v>
      </c>
      <c r="AK291" s="360">
        <f t="shared" ref="AK291" si="1028">SUM(AK292:AK294)</f>
        <v>66000</v>
      </c>
      <c r="AL291" s="360">
        <f t="shared" ref="AL291" si="1029">SUM(AL292:AL294)</f>
        <v>0</v>
      </c>
      <c r="AM291" s="355">
        <f t="shared" si="788"/>
        <v>48000</v>
      </c>
      <c r="AN291" s="360">
        <f t="shared" ref="AN291:AO291" si="1030">SUM(AN292:AN294)</f>
        <v>48000</v>
      </c>
      <c r="AO291" s="360">
        <f t="shared" si="1030"/>
        <v>0</v>
      </c>
      <c r="AP291" s="228">
        <f t="shared" si="953"/>
        <v>54000</v>
      </c>
      <c r="AQ291" s="355">
        <f t="shared" si="789"/>
        <v>54000</v>
      </c>
      <c r="AR291" s="360">
        <f t="shared" ref="AR291" si="1031">SUM(AR292:AR294)</f>
        <v>54000</v>
      </c>
      <c r="AS291" s="360">
        <f t="shared" ref="AS291" si="1032">SUM(AS292:AS294)</f>
        <v>0</v>
      </c>
      <c r="AT291" s="228">
        <f t="shared" si="790"/>
        <v>456000</v>
      </c>
      <c r="AU291" s="355">
        <f t="shared" si="791"/>
        <v>456000</v>
      </c>
      <c r="AV291" s="360">
        <f t="shared" ref="AV291" si="1033">SUM(AV292:AV294)</f>
        <v>456000</v>
      </c>
      <c r="AW291" s="360">
        <f t="shared" ref="AW291" si="1034">SUM(AW292:AW294)</f>
        <v>0</v>
      </c>
    </row>
    <row r="292" spans="1:49" ht="13.8" outlineLevel="3">
      <c r="A292" s="170"/>
      <c r="B292" s="25"/>
      <c r="D292" s="24"/>
      <c r="E292" s="171"/>
      <c r="F292" s="178" t="s">
        <v>705</v>
      </c>
      <c r="G292" s="43" t="s">
        <v>836</v>
      </c>
      <c r="H292" s="226">
        <f t="shared" si="952"/>
        <v>1055000</v>
      </c>
      <c r="I292" s="353">
        <f t="shared" si="776"/>
        <v>47000</v>
      </c>
      <c r="J292" s="229">
        <v>42000</v>
      </c>
      <c r="K292" s="358">
        <v>5000</v>
      </c>
      <c r="L292" s="228">
        <f t="shared" si="777"/>
        <v>300000</v>
      </c>
      <c r="M292" s="355">
        <f t="shared" si="778"/>
        <v>48000</v>
      </c>
      <c r="N292" s="229">
        <v>48000</v>
      </c>
      <c r="O292" s="229"/>
      <c r="P292" s="355">
        <f t="shared" si="779"/>
        <v>78000</v>
      </c>
      <c r="Q292" s="229">
        <v>78000</v>
      </c>
      <c r="R292" s="229"/>
      <c r="S292" s="355">
        <f t="shared" si="780"/>
        <v>72000</v>
      </c>
      <c r="T292" s="229">
        <v>72000</v>
      </c>
      <c r="U292" s="229"/>
      <c r="V292" s="355">
        <f t="shared" si="781"/>
        <v>54000</v>
      </c>
      <c r="W292" s="229">
        <v>54000</v>
      </c>
      <c r="X292" s="229"/>
      <c r="Y292" s="355">
        <f t="shared" si="782"/>
        <v>48000</v>
      </c>
      <c r="Z292" s="229">
        <v>48000</v>
      </c>
      <c r="AA292" s="229"/>
      <c r="AB292" s="228">
        <f t="shared" si="783"/>
        <v>24000</v>
      </c>
      <c r="AC292" s="355">
        <f t="shared" si="784"/>
        <v>24000</v>
      </c>
      <c r="AD292" s="229">
        <v>24000</v>
      </c>
      <c r="AE292" s="229"/>
      <c r="AF292" s="228">
        <f t="shared" si="785"/>
        <v>174000</v>
      </c>
      <c r="AG292" s="355">
        <f t="shared" si="786"/>
        <v>60000</v>
      </c>
      <c r="AH292" s="229">
        <v>60000</v>
      </c>
      <c r="AI292" s="229"/>
      <c r="AJ292" s="355">
        <f t="shared" si="787"/>
        <v>66000</v>
      </c>
      <c r="AK292" s="229">
        <v>66000</v>
      </c>
      <c r="AL292" s="229"/>
      <c r="AM292" s="355">
        <f t="shared" si="788"/>
        <v>48000</v>
      </c>
      <c r="AN292" s="229">
        <v>48000</v>
      </c>
      <c r="AO292" s="229"/>
      <c r="AP292" s="228">
        <f t="shared" si="953"/>
        <v>54000</v>
      </c>
      <c r="AQ292" s="355">
        <f t="shared" si="789"/>
        <v>54000</v>
      </c>
      <c r="AR292" s="229">
        <v>54000</v>
      </c>
      <c r="AS292" s="229"/>
      <c r="AT292" s="228">
        <f t="shared" si="790"/>
        <v>456000</v>
      </c>
      <c r="AU292" s="355">
        <f t="shared" si="791"/>
        <v>456000</v>
      </c>
      <c r="AV292" s="229">
        <v>456000</v>
      </c>
      <c r="AW292" s="229"/>
    </row>
    <row r="293" spans="1:49" ht="13.8" outlineLevel="3">
      <c r="A293" s="170"/>
      <c r="B293" s="25"/>
      <c r="D293" s="24"/>
      <c r="E293" s="171"/>
      <c r="F293" s="178" t="s">
        <v>706</v>
      </c>
      <c r="G293" s="43" t="s">
        <v>837</v>
      </c>
      <c r="H293" s="226">
        <f t="shared" si="952"/>
        <v>85000</v>
      </c>
      <c r="I293" s="353">
        <f t="shared" si="776"/>
        <v>85000</v>
      </c>
      <c r="J293" s="229"/>
      <c r="K293" s="358">
        <v>85000</v>
      </c>
      <c r="L293" s="228">
        <f t="shared" si="777"/>
        <v>0</v>
      </c>
      <c r="M293" s="355">
        <f t="shared" si="778"/>
        <v>0</v>
      </c>
      <c r="N293" s="229"/>
      <c r="O293" s="229"/>
      <c r="P293" s="355">
        <f t="shared" si="779"/>
        <v>0</v>
      </c>
      <c r="Q293" s="229">
        <v>0</v>
      </c>
      <c r="R293" s="229"/>
      <c r="S293" s="355">
        <f t="shared" si="780"/>
        <v>0</v>
      </c>
      <c r="T293" s="229"/>
      <c r="U293" s="229"/>
      <c r="V293" s="355">
        <f t="shared" si="781"/>
        <v>0</v>
      </c>
      <c r="W293" s="229"/>
      <c r="X293" s="229"/>
      <c r="Y293" s="355">
        <f t="shared" si="782"/>
        <v>0</v>
      </c>
      <c r="Z293" s="229"/>
      <c r="AA293" s="229"/>
      <c r="AB293" s="228">
        <f t="shared" si="783"/>
        <v>0</v>
      </c>
      <c r="AC293" s="355">
        <f t="shared" si="784"/>
        <v>0</v>
      </c>
      <c r="AD293" s="229"/>
      <c r="AE293" s="229"/>
      <c r="AF293" s="228">
        <f t="shared" si="785"/>
        <v>0</v>
      </c>
      <c r="AG293" s="355">
        <f t="shared" si="786"/>
        <v>0</v>
      </c>
      <c r="AH293" s="229"/>
      <c r="AI293" s="229"/>
      <c r="AJ293" s="355">
        <f t="shared" si="787"/>
        <v>0</v>
      </c>
      <c r="AK293" s="229"/>
      <c r="AL293" s="229"/>
      <c r="AM293" s="355">
        <f t="shared" si="788"/>
        <v>0</v>
      </c>
      <c r="AN293" s="229"/>
      <c r="AO293" s="229"/>
      <c r="AP293" s="228">
        <f t="shared" si="953"/>
        <v>0</v>
      </c>
      <c r="AQ293" s="355">
        <f t="shared" si="789"/>
        <v>0</v>
      </c>
      <c r="AR293" s="229"/>
      <c r="AS293" s="229"/>
      <c r="AT293" s="228">
        <f t="shared" si="790"/>
        <v>0</v>
      </c>
      <c r="AU293" s="355">
        <f t="shared" si="791"/>
        <v>0</v>
      </c>
      <c r="AV293" s="229"/>
      <c r="AW293" s="229"/>
    </row>
    <row r="294" spans="1:49" ht="13.8" outlineLevel="3">
      <c r="A294" s="170"/>
      <c r="B294" s="25"/>
      <c r="D294" s="24"/>
      <c r="E294" s="171"/>
      <c r="F294" s="178" t="s">
        <v>708</v>
      </c>
      <c r="G294" s="43" t="s">
        <v>712</v>
      </c>
      <c r="H294" s="226">
        <f t="shared" si="952"/>
        <v>0</v>
      </c>
      <c r="I294" s="353">
        <f t="shared" si="776"/>
        <v>0</v>
      </c>
      <c r="J294" s="229"/>
      <c r="K294" s="358"/>
      <c r="L294" s="228">
        <f t="shared" si="777"/>
        <v>0</v>
      </c>
      <c r="M294" s="355">
        <f t="shared" si="778"/>
        <v>0</v>
      </c>
      <c r="N294" s="229"/>
      <c r="O294" s="229"/>
      <c r="P294" s="355">
        <f t="shared" si="779"/>
        <v>0</v>
      </c>
      <c r="Q294" s="229"/>
      <c r="R294" s="229"/>
      <c r="S294" s="355">
        <f t="shared" si="780"/>
        <v>0</v>
      </c>
      <c r="T294" s="229"/>
      <c r="U294" s="229"/>
      <c r="V294" s="355">
        <f t="shared" si="781"/>
        <v>0</v>
      </c>
      <c r="W294" s="229"/>
      <c r="X294" s="229"/>
      <c r="Y294" s="355">
        <f t="shared" si="782"/>
        <v>0</v>
      </c>
      <c r="Z294" s="229"/>
      <c r="AA294" s="229"/>
      <c r="AB294" s="228">
        <f t="shared" si="783"/>
        <v>0</v>
      </c>
      <c r="AC294" s="355">
        <f t="shared" si="784"/>
        <v>0</v>
      </c>
      <c r="AD294" s="229"/>
      <c r="AE294" s="229"/>
      <c r="AF294" s="228">
        <f t="shared" si="785"/>
        <v>0</v>
      </c>
      <c r="AG294" s="355">
        <f t="shared" si="786"/>
        <v>0</v>
      </c>
      <c r="AH294" s="229"/>
      <c r="AI294" s="229"/>
      <c r="AJ294" s="355">
        <f t="shared" si="787"/>
        <v>0</v>
      </c>
      <c r="AK294" s="229"/>
      <c r="AL294" s="229"/>
      <c r="AM294" s="355">
        <f t="shared" si="788"/>
        <v>0</v>
      </c>
      <c r="AN294" s="229"/>
      <c r="AO294" s="229"/>
      <c r="AP294" s="228">
        <f t="shared" si="953"/>
        <v>0</v>
      </c>
      <c r="AQ294" s="355">
        <f t="shared" si="789"/>
        <v>0</v>
      </c>
      <c r="AR294" s="229"/>
      <c r="AS294" s="229"/>
      <c r="AT294" s="228">
        <f t="shared" si="790"/>
        <v>0</v>
      </c>
      <c r="AU294" s="355">
        <f t="shared" si="791"/>
        <v>0</v>
      </c>
      <c r="AV294" s="229"/>
      <c r="AW294" s="229"/>
    </row>
    <row r="295" spans="1:49" ht="13.8" outlineLevel="1">
      <c r="A295" s="170"/>
      <c r="B295" s="25"/>
      <c r="D295" s="27" t="s">
        <v>491</v>
      </c>
      <c r="E295" s="47" t="s">
        <v>138</v>
      </c>
      <c r="F295" s="48"/>
      <c r="G295" s="172"/>
      <c r="H295" s="226">
        <f t="shared" si="952"/>
        <v>0</v>
      </c>
      <c r="I295" s="367">
        <f t="shared" ref="I295:I358" si="1035">SUM(J295:K295)</f>
        <v>0</v>
      </c>
      <c r="J295" s="229"/>
      <c r="K295" s="358"/>
      <c r="L295" s="228">
        <f t="shared" ref="L295:L358" si="1036">SUM(M295,P295,S295,V295,Y295)</f>
        <v>0</v>
      </c>
      <c r="M295" s="355">
        <f t="shared" ref="M295:M358" si="1037">SUM(N295:O295)</f>
        <v>0</v>
      </c>
      <c r="N295" s="229"/>
      <c r="O295" s="229"/>
      <c r="P295" s="355">
        <f t="shared" ref="P295:P358" si="1038">SUM(Q295:R295)</f>
        <v>0</v>
      </c>
      <c r="Q295" s="229"/>
      <c r="R295" s="229"/>
      <c r="S295" s="355">
        <f t="shared" ref="S295:S358" si="1039">SUM(T295:U295)</f>
        <v>0</v>
      </c>
      <c r="T295" s="229"/>
      <c r="U295" s="229"/>
      <c r="V295" s="355">
        <f t="shared" ref="V295:V358" si="1040">SUM(W295:X295)</f>
        <v>0</v>
      </c>
      <c r="W295" s="229"/>
      <c r="X295" s="229"/>
      <c r="Y295" s="355">
        <f t="shared" ref="Y295:Y358" si="1041">SUM(Z295:AA295)</f>
        <v>0</v>
      </c>
      <c r="Z295" s="229"/>
      <c r="AA295" s="229"/>
      <c r="AB295" s="228">
        <f t="shared" ref="AB295:AB358" si="1042">SUM(AC295)</f>
        <v>0</v>
      </c>
      <c r="AC295" s="355">
        <f t="shared" ref="AC295:AC358" si="1043">SUM(AD295:AE295)</f>
        <v>0</v>
      </c>
      <c r="AD295" s="229"/>
      <c r="AE295" s="229"/>
      <c r="AF295" s="228">
        <f t="shared" ref="AF295:AF358" si="1044">SUM(AG295,AM295,AJ295)</f>
        <v>0</v>
      </c>
      <c r="AG295" s="355">
        <f t="shared" ref="AG295:AG358" si="1045">SUM(AH295:AI295)</f>
        <v>0</v>
      </c>
      <c r="AH295" s="229"/>
      <c r="AI295" s="229"/>
      <c r="AJ295" s="355">
        <f t="shared" ref="AJ295:AJ358" si="1046">SUM(AK295:AL295)</f>
        <v>0</v>
      </c>
      <c r="AK295" s="229"/>
      <c r="AL295" s="229"/>
      <c r="AM295" s="355">
        <f t="shared" ref="AM295:AM358" si="1047">SUM(AN295:AO295)</f>
        <v>0</v>
      </c>
      <c r="AN295" s="229"/>
      <c r="AO295" s="229"/>
      <c r="AP295" s="228">
        <f t="shared" si="953"/>
        <v>0</v>
      </c>
      <c r="AQ295" s="355">
        <f t="shared" ref="AQ295:AQ358" si="1048">SUM(AR295:AS295)</f>
        <v>0</v>
      </c>
      <c r="AR295" s="229"/>
      <c r="AS295" s="229"/>
      <c r="AT295" s="228">
        <f t="shared" ref="AT295:AT358" si="1049">SUM(AU295)</f>
        <v>0</v>
      </c>
      <c r="AU295" s="355">
        <f t="shared" ref="AU295:AU358" si="1050">SUM(AV295:AW295)</f>
        <v>0</v>
      </c>
      <c r="AV295" s="229"/>
      <c r="AW295" s="229"/>
    </row>
    <row r="296" spans="1:49" ht="13.8" outlineLevel="1">
      <c r="A296" s="170"/>
      <c r="B296" s="25"/>
      <c r="D296" s="27" t="s">
        <v>492</v>
      </c>
      <c r="E296" s="47" t="s">
        <v>137</v>
      </c>
      <c r="F296" s="48"/>
      <c r="G296" s="172"/>
      <c r="H296" s="226">
        <f t="shared" si="952"/>
        <v>15000</v>
      </c>
      <c r="I296" s="367">
        <f t="shared" si="1035"/>
        <v>0</v>
      </c>
      <c r="J296" s="229"/>
      <c r="K296" s="358"/>
      <c r="L296" s="228">
        <f t="shared" si="1036"/>
        <v>0</v>
      </c>
      <c r="M296" s="355">
        <f t="shared" si="1037"/>
        <v>0</v>
      </c>
      <c r="N296" s="229"/>
      <c r="O296" s="229"/>
      <c r="P296" s="355">
        <f t="shared" si="1038"/>
        <v>0</v>
      </c>
      <c r="Q296" s="229"/>
      <c r="R296" s="229"/>
      <c r="S296" s="355">
        <f t="shared" si="1039"/>
        <v>0</v>
      </c>
      <c r="T296" s="229"/>
      <c r="U296" s="229"/>
      <c r="V296" s="355">
        <f t="shared" si="1040"/>
        <v>0</v>
      </c>
      <c r="W296" s="229"/>
      <c r="X296" s="229"/>
      <c r="Y296" s="355">
        <f t="shared" si="1041"/>
        <v>0</v>
      </c>
      <c r="Z296" s="229"/>
      <c r="AA296" s="229"/>
      <c r="AB296" s="228">
        <f t="shared" si="1042"/>
        <v>0</v>
      </c>
      <c r="AC296" s="355">
        <f t="shared" si="1043"/>
        <v>0</v>
      </c>
      <c r="AD296" s="229"/>
      <c r="AE296" s="229"/>
      <c r="AF296" s="228">
        <f t="shared" si="1044"/>
        <v>0</v>
      </c>
      <c r="AG296" s="355">
        <f t="shared" si="1045"/>
        <v>0</v>
      </c>
      <c r="AH296" s="229"/>
      <c r="AI296" s="229"/>
      <c r="AJ296" s="355">
        <f t="shared" si="1046"/>
        <v>0</v>
      </c>
      <c r="AK296" s="229"/>
      <c r="AL296" s="229"/>
      <c r="AM296" s="355">
        <f t="shared" si="1047"/>
        <v>0</v>
      </c>
      <c r="AN296" s="229"/>
      <c r="AO296" s="229"/>
      <c r="AP296" s="228">
        <f t="shared" si="953"/>
        <v>15000</v>
      </c>
      <c r="AQ296" s="355">
        <f t="shared" si="1048"/>
        <v>15000</v>
      </c>
      <c r="AR296" s="229">
        <v>15000</v>
      </c>
      <c r="AS296" s="229"/>
      <c r="AT296" s="228">
        <f t="shared" si="1049"/>
        <v>0</v>
      </c>
      <c r="AU296" s="355">
        <f t="shared" si="1050"/>
        <v>0</v>
      </c>
      <c r="AV296" s="229"/>
      <c r="AW296" s="229"/>
    </row>
    <row r="297" spans="1:49" ht="13.8" outlineLevel="1">
      <c r="A297" s="170"/>
      <c r="B297" s="25"/>
      <c r="D297" s="27" t="s">
        <v>493</v>
      </c>
      <c r="E297" s="47" t="s">
        <v>131</v>
      </c>
      <c r="F297" s="48"/>
      <c r="G297" s="172"/>
      <c r="H297" s="226">
        <f t="shared" si="952"/>
        <v>723000</v>
      </c>
      <c r="I297" s="367">
        <f t="shared" si="1035"/>
        <v>10000</v>
      </c>
      <c r="J297" s="229">
        <v>10000</v>
      </c>
      <c r="K297" s="358"/>
      <c r="L297" s="228">
        <f t="shared" si="1036"/>
        <v>390000</v>
      </c>
      <c r="M297" s="355">
        <f t="shared" si="1037"/>
        <v>77000</v>
      </c>
      <c r="N297" s="229">
        <v>77000</v>
      </c>
      <c r="O297" s="229"/>
      <c r="P297" s="355">
        <f t="shared" si="1038"/>
        <v>80000</v>
      </c>
      <c r="Q297" s="229">
        <v>80000</v>
      </c>
      <c r="R297" s="229"/>
      <c r="S297" s="355">
        <f t="shared" si="1039"/>
        <v>98000</v>
      </c>
      <c r="T297" s="229">
        <v>98000</v>
      </c>
      <c r="U297" s="229"/>
      <c r="V297" s="355">
        <f t="shared" si="1040"/>
        <v>48000</v>
      </c>
      <c r="W297" s="229">
        <v>48000</v>
      </c>
      <c r="X297" s="229"/>
      <c r="Y297" s="355">
        <f t="shared" si="1041"/>
        <v>87000</v>
      </c>
      <c r="Z297" s="229">
        <v>87000</v>
      </c>
      <c r="AA297" s="229"/>
      <c r="AB297" s="228">
        <f t="shared" si="1042"/>
        <v>8000</v>
      </c>
      <c r="AC297" s="355">
        <f t="shared" si="1043"/>
        <v>8000</v>
      </c>
      <c r="AD297" s="229">
        <v>8000</v>
      </c>
      <c r="AE297" s="229"/>
      <c r="AF297" s="228">
        <f t="shared" si="1044"/>
        <v>24000</v>
      </c>
      <c r="AG297" s="355">
        <f t="shared" si="1045"/>
        <v>8000</v>
      </c>
      <c r="AH297" s="229">
        <v>8000</v>
      </c>
      <c r="AI297" s="229"/>
      <c r="AJ297" s="355">
        <f t="shared" si="1046"/>
        <v>8000</v>
      </c>
      <c r="AK297" s="229">
        <v>8000</v>
      </c>
      <c r="AL297" s="229"/>
      <c r="AM297" s="355">
        <f t="shared" si="1047"/>
        <v>8000</v>
      </c>
      <c r="AN297" s="229">
        <v>8000</v>
      </c>
      <c r="AO297" s="229"/>
      <c r="AP297" s="228">
        <f t="shared" si="953"/>
        <v>208000</v>
      </c>
      <c r="AQ297" s="355">
        <f t="shared" si="1048"/>
        <v>208000</v>
      </c>
      <c r="AR297" s="229">
        <v>208000</v>
      </c>
      <c r="AS297" s="229"/>
      <c r="AT297" s="228">
        <f t="shared" si="1049"/>
        <v>83000</v>
      </c>
      <c r="AU297" s="355">
        <f t="shared" si="1050"/>
        <v>83000</v>
      </c>
      <c r="AV297" s="229">
        <v>83000</v>
      </c>
      <c r="AW297" s="229"/>
    </row>
    <row r="298" spans="1:49" ht="13.8" outlineLevel="1">
      <c r="A298" s="170"/>
      <c r="B298" s="25"/>
      <c r="D298" s="27" t="s">
        <v>494</v>
      </c>
      <c r="E298" s="47" t="s">
        <v>133</v>
      </c>
      <c r="F298" s="48"/>
      <c r="G298" s="172"/>
      <c r="H298" s="226">
        <f t="shared" si="952"/>
        <v>13000</v>
      </c>
      <c r="I298" s="367">
        <f t="shared" si="1035"/>
        <v>1000</v>
      </c>
      <c r="J298" s="231">
        <f>SUM(J299:J301)</f>
        <v>0</v>
      </c>
      <c r="K298" s="231">
        <f>SUM(K299:K301)</f>
        <v>1000</v>
      </c>
      <c r="L298" s="228">
        <f t="shared" si="1036"/>
        <v>10000</v>
      </c>
      <c r="M298" s="355">
        <f t="shared" si="1037"/>
        <v>2000</v>
      </c>
      <c r="N298" s="360">
        <f>SUM(N299:N301)</f>
        <v>2000</v>
      </c>
      <c r="O298" s="360">
        <f>SUM(O299:O301)</f>
        <v>0</v>
      </c>
      <c r="P298" s="355">
        <f t="shared" si="1038"/>
        <v>2000</v>
      </c>
      <c r="Q298" s="360">
        <f t="shared" ref="Q298:R298" si="1051">SUM(Q299:Q301)</f>
        <v>2000</v>
      </c>
      <c r="R298" s="360">
        <f t="shared" si="1051"/>
        <v>0</v>
      </c>
      <c r="S298" s="355">
        <f t="shared" si="1039"/>
        <v>2000</v>
      </c>
      <c r="T298" s="360">
        <f t="shared" ref="T298:U298" si="1052">SUM(T299:T301)</f>
        <v>2000</v>
      </c>
      <c r="U298" s="360">
        <f t="shared" si="1052"/>
        <v>0</v>
      </c>
      <c r="V298" s="355">
        <f t="shared" si="1040"/>
        <v>2000</v>
      </c>
      <c r="W298" s="360">
        <f t="shared" ref="W298:X298" si="1053">SUM(W299:W301)</f>
        <v>2000</v>
      </c>
      <c r="X298" s="360">
        <f t="shared" si="1053"/>
        <v>0</v>
      </c>
      <c r="Y298" s="355">
        <f t="shared" si="1041"/>
        <v>2000</v>
      </c>
      <c r="Z298" s="360">
        <f t="shared" ref="Z298" si="1054">SUM(Z299:Z301)</f>
        <v>2000</v>
      </c>
      <c r="AA298" s="360">
        <f t="shared" ref="AA298" si="1055">SUM(AA299:AA301)</f>
        <v>0</v>
      </c>
      <c r="AB298" s="228">
        <f t="shared" si="1042"/>
        <v>0</v>
      </c>
      <c r="AC298" s="355">
        <f t="shared" si="1043"/>
        <v>0</v>
      </c>
      <c r="AD298" s="360">
        <f t="shared" ref="AD298:AE298" si="1056">SUM(AD299:AD301)</f>
        <v>0</v>
      </c>
      <c r="AE298" s="360">
        <f t="shared" si="1056"/>
        <v>0</v>
      </c>
      <c r="AF298" s="228">
        <f t="shared" si="1044"/>
        <v>0</v>
      </c>
      <c r="AG298" s="355">
        <f t="shared" si="1045"/>
        <v>0</v>
      </c>
      <c r="AH298" s="360">
        <f t="shared" ref="AH298" si="1057">SUM(AH299:AH301)</f>
        <v>0</v>
      </c>
      <c r="AI298" s="360">
        <f t="shared" ref="AI298" si="1058">SUM(AI299:AI301)</f>
        <v>0</v>
      </c>
      <c r="AJ298" s="355">
        <f t="shared" si="1046"/>
        <v>0</v>
      </c>
      <c r="AK298" s="360">
        <f t="shared" ref="AK298" si="1059">SUM(AK299:AK301)</f>
        <v>0</v>
      </c>
      <c r="AL298" s="360">
        <f t="shared" ref="AL298" si="1060">SUM(AL299:AL301)</f>
        <v>0</v>
      </c>
      <c r="AM298" s="355">
        <f t="shared" si="1047"/>
        <v>0</v>
      </c>
      <c r="AN298" s="360">
        <f t="shared" ref="AN298:AO298" si="1061">SUM(AN299:AN301)</f>
        <v>0</v>
      </c>
      <c r="AO298" s="360">
        <f t="shared" si="1061"/>
        <v>0</v>
      </c>
      <c r="AP298" s="228">
        <f t="shared" si="953"/>
        <v>2000</v>
      </c>
      <c r="AQ298" s="355">
        <f t="shared" si="1048"/>
        <v>2000</v>
      </c>
      <c r="AR298" s="360">
        <f t="shared" ref="AR298" si="1062">SUM(AR299:AR301)</f>
        <v>2000</v>
      </c>
      <c r="AS298" s="360">
        <f t="shared" ref="AS298" si="1063">SUM(AS299:AS301)</f>
        <v>0</v>
      </c>
      <c r="AT298" s="228">
        <f t="shared" si="1049"/>
        <v>0</v>
      </c>
      <c r="AU298" s="355">
        <f t="shared" si="1050"/>
        <v>0</v>
      </c>
      <c r="AV298" s="360">
        <f t="shared" ref="AV298" si="1064">SUM(AV299:AV301)</f>
        <v>0</v>
      </c>
      <c r="AW298" s="360">
        <f t="shared" ref="AW298" si="1065">SUM(AW299:AW301)</f>
        <v>0</v>
      </c>
    </row>
    <row r="299" spans="1:49" ht="13.8" outlineLevel="3">
      <c r="A299" s="170"/>
      <c r="B299" s="25"/>
      <c r="D299" s="24"/>
      <c r="E299" s="171"/>
      <c r="F299" s="178" t="s">
        <v>705</v>
      </c>
      <c r="G299" s="43" t="s">
        <v>817</v>
      </c>
      <c r="H299" s="226">
        <f t="shared" si="952"/>
        <v>1000</v>
      </c>
      <c r="I299" s="353">
        <f t="shared" si="1035"/>
        <v>1000</v>
      </c>
      <c r="J299" s="229"/>
      <c r="K299" s="358">
        <v>1000</v>
      </c>
      <c r="L299" s="228">
        <f t="shared" si="1036"/>
        <v>0</v>
      </c>
      <c r="M299" s="355">
        <f t="shared" si="1037"/>
        <v>0</v>
      </c>
      <c r="N299" s="229"/>
      <c r="O299" s="229"/>
      <c r="P299" s="355">
        <f t="shared" si="1038"/>
        <v>0</v>
      </c>
      <c r="Q299" s="229"/>
      <c r="R299" s="229"/>
      <c r="S299" s="355">
        <f t="shared" si="1039"/>
        <v>0</v>
      </c>
      <c r="T299" s="229"/>
      <c r="U299" s="229"/>
      <c r="V299" s="355">
        <f t="shared" si="1040"/>
        <v>0</v>
      </c>
      <c r="W299" s="229"/>
      <c r="X299" s="229"/>
      <c r="Y299" s="355">
        <f t="shared" si="1041"/>
        <v>0</v>
      </c>
      <c r="Z299" s="229"/>
      <c r="AA299" s="229"/>
      <c r="AB299" s="228">
        <f t="shared" si="1042"/>
        <v>0</v>
      </c>
      <c r="AC299" s="355">
        <f t="shared" si="1043"/>
        <v>0</v>
      </c>
      <c r="AD299" s="229"/>
      <c r="AE299" s="229"/>
      <c r="AF299" s="228">
        <f t="shared" si="1044"/>
        <v>0</v>
      </c>
      <c r="AG299" s="355">
        <f t="shared" si="1045"/>
        <v>0</v>
      </c>
      <c r="AH299" s="229"/>
      <c r="AI299" s="229"/>
      <c r="AJ299" s="355">
        <f t="shared" si="1046"/>
        <v>0</v>
      </c>
      <c r="AK299" s="229"/>
      <c r="AL299" s="229"/>
      <c r="AM299" s="355">
        <f t="shared" si="1047"/>
        <v>0</v>
      </c>
      <c r="AN299" s="229"/>
      <c r="AO299" s="229"/>
      <c r="AP299" s="228">
        <f t="shared" si="953"/>
        <v>0</v>
      </c>
      <c r="AQ299" s="355">
        <f t="shared" si="1048"/>
        <v>0</v>
      </c>
      <c r="AR299" s="229"/>
      <c r="AS299" s="229"/>
      <c r="AT299" s="228">
        <f t="shared" si="1049"/>
        <v>0</v>
      </c>
      <c r="AU299" s="355">
        <f t="shared" si="1050"/>
        <v>0</v>
      </c>
      <c r="AV299" s="229"/>
      <c r="AW299" s="229"/>
    </row>
    <row r="300" spans="1:49" ht="13.8" outlineLevel="3">
      <c r="A300" s="170"/>
      <c r="B300" s="25"/>
      <c r="D300" s="24"/>
      <c r="E300" s="171"/>
      <c r="F300" s="178" t="s">
        <v>706</v>
      </c>
      <c r="G300" s="43" t="s">
        <v>818</v>
      </c>
      <c r="H300" s="226">
        <f t="shared" si="952"/>
        <v>0</v>
      </c>
      <c r="I300" s="353">
        <f t="shared" si="1035"/>
        <v>0</v>
      </c>
      <c r="J300" s="229"/>
      <c r="K300" s="358"/>
      <c r="L300" s="228">
        <f t="shared" si="1036"/>
        <v>0</v>
      </c>
      <c r="M300" s="355">
        <f t="shared" si="1037"/>
        <v>0</v>
      </c>
      <c r="N300" s="229"/>
      <c r="O300" s="229"/>
      <c r="P300" s="355">
        <f t="shared" si="1038"/>
        <v>0</v>
      </c>
      <c r="Q300" s="229"/>
      <c r="R300" s="229"/>
      <c r="S300" s="355">
        <f t="shared" si="1039"/>
        <v>0</v>
      </c>
      <c r="T300" s="229"/>
      <c r="U300" s="229"/>
      <c r="V300" s="355">
        <f t="shared" si="1040"/>
        <v>0</v>
      </c>
      <c r="W300" s="229"/>
      <c r="X300" s="229"/>
      <c r="Y300" s="355">
        <f t="shared" si="1041"/>
        <v>0</v>
      </c>
      <c r="Z300" s="229"/>
      <c r="AA300" s="229"/>
      <c r="AB300" s="228">
        <f t="shared" si="1042"/>
        <v>0</v>
      </c>
      <c r="AC300" s="355">
        <f t="shared" si="1043"/>
        <v>0</v>
      </c>
      <c r="AD300" s="229"/>
      <c r="AE300" s="229"/>
      <c r="AF300" s="228">
        <f t="shared" si="1044"/>
        <v>0</v>
      </c>
      <c r="AG300" s="355">
        <f t="shared" si="1045"/>
        <v>0</v>
      </c>
      <c r="AH300" s="229"/>
      <c r="AI300" s="229"/>
      <c r="AJ300" s="355">
        <f t="shared" si="1046"/>
        <v>0</v>
      </c>
      <c r="AK300" s="229"/>
      <c r="AL300" s="229"/>
      <c r="AM300" s="355">
        <f t="shared" si="1047"/>
        <v>0</v>
      </c>
      <c r="AN300" s="229"/>
      <c r="AO300" s="229"/>
      <c r="AP300" s="228">
        <f t="shared" si="953"/>
        <v>0</v>
      </c>
      <c r="AQ300" s="355">
        <f t="shared" si="1048"/>
        <v>0</v>
      </c>
      <c r="AR300" s="229"/>
      <c r="AS300" s="229"/>
      <c r="AT300" s="228">
        <f t="shared" si="1049"/>
        <v>0</v>
      </c>
      <c r="AU300" s="355">
        <f t="shared" si="1050"/>
        <v>0</v>
      </c>
      <c r="AV300" s="229"/>
      <c r="AW300" s="229"/>
    </row>
    <row r="301" spans="1:49" ht="13.8" outlineLevel="3">
      <c r="A301" s="170"/>
      <c r="B301" s="25"/>
      <c r="D301" s="24"/>
      <c r="E301" s="171"/>
      <c r="F301" s="178" t="s">
        <v>708</v>
      </c>
      <c r="G301" s="43" t="s">
        <v>712</v>
      </c>
      <c r="H301" s="226">
        <f t="shared" si="952"/>
        <v>12000</v>
      </c>
      <c r="I301" s="353">
        <f t="shared" si="1035"/>
        <v>0</v>
      </c>
      <c r="J301" s="229"/>
      <c r="K301" s="358"/>
      <c r="L301" s="228">
        <f t="shared" si="1036"/>
        <v>10000</v>
      </c>
      <c r="M301" s="355">
        <f t="shared" si="1037"/>
        <v>2000</v>
      </c>
      <c r="N301" s="229">
        <v>2000</v>
      </c>
      <c r="O301" s="229"/>
      <c r="P301" s="355">
        <f t="shared" si="1038"/>
        <v>2000</v>
      </c>
      <c r="Q301" s="229">
        <v>2000</v>
      </c>
      <c r="R301" s="229"/>
      <c r="S301" s="355">
        <f t="shared" si="1039"/>
        <v>2000</v>
      </c>
      <c r="T301" s="229">
        <v>2000</v>
      </c>
      <c r="U301" s="229"/>
      <c r="V301" s="355">
        <f t="shared" si="1040"/>
        <v>2000</v>
      </c>
      <c r="W301" s="229">
        <v>2000</v>
      </c>
      <c r="X301" s="229"/>
      <c r="Y301" s="355">
        <f t="shared" si="1041"/>
        <v>2000</v>
      </c>
      <c r="Z301" s="229">
        <v>2000</v>
      </c>
      <c r="AA301" s="229"/>
      <c r="AB301" s="228">
        <f t="shared" si="1042"/>
        <v>0</v>
      </c>
      <c r="AC301" s="355">
        <f t="shared" si="1043"/>
        <v>0</v>
      </c>
      <c r="AD301" s="229"/>
      <c r="AE301" s="229"/>
      <c r="AF301" s="228">
        <f t="shared" si="1044"/>
        <v>0</v>
      </c>
      <c r="AG301" s="355">
        <f t="shared" si="1045"/>
        <v>0</v>
      </c>
      <c r="AH301" s="229"/>
      <c r="AI301" s="229"/>
      <c r="AJ301" s="355">
        <f t="shared" si="1046"/>
        <v>0</v>
      </c>
      <c r="AK301" s="229"/>
      <c r="AL301" s="229"/>
      <c r="AM301" s="355">
        <f t="shared" si="1047"/>
        <v>0</v>
      </c>
      <c r="AN301" s="229"/>
      <c r="AO301" s="229"/>
      <c r="AP301" s="228">
        <f t="shared" si="953"/>
        <v>2000</v>
      </c>
      <c r="AQ301" s="355">
        <f t="shared" si="1048"/>
        <v>2000</v>
      </c>
      <c r="AR301" s="229">
        <v>2000</v>
      </c>
      <c r="AS301" s="229"/>
      <c r="AT301" s="228">
        <f t="shared" si="1049"/>
        <v>0</v>
      </c>
      <c r="AU301" s="355">
        <f t="shared" si="1050"/>
        <v>0</v>
      </c>
      <c r="AV301" s="229"/>
      <c r="AW301" s="229"/>
    </row>
    <row r="302" spans="1:49" ht="13.8" outlineLevel="1">
      <c r="A302" s="170"/>
      <c r="B302" s="25"/>
      <c r="D302" s="27" t="s">
        <v>495</v>
      </c>
      <c r="E302" s="47" t="s">
        <v>134</v>
      </c>
      <c r="F302" s="48"/>
      <c r="G302" s="172"/>
      <c r="H302" s="226">
        <f t="shared" si="952"/>
        <v>366000</v>
      </c>
      <c r="I302" s="367">
        <f t="shared" si="1035"/>
        <v>0</v>
      </c>
      <c r="J302" s="231">
        <f>SUM(J303:J305)</f>
        <v>0</v>
      </c>
      <c r="K302" s="231">
        <f>SUM(K303:K305)</f>
        <v>0</v>
      </c>
      <c r="L302" s="228">
        <f t="shared" si="1036"/>
        <v>189000</v>
      </c>
      <c r="M302" s="355">
        <f t="shared" si="1037"/>
        <v>27000</v>
      </c>
      <c r="N302" s="360">
        <f>SUM(N303:N305)</f>
        <v>27000</v>
      </c>
      <c r="O302" s="360">
        <f>SUM(O303:O305)</f>
        <v>0</v>
      </c>
      <c r="P302" s="355">
        <f t="shared" si="1038"/>
        <v>34000</v>
      </c>
      <c r="Q302" s="360">
        <f t="shared" ref="Q302:R302" si="1066">SUM(Q303:Q305)</f>
        <v>34000</v>
      </c>
      <c r="R302" s="360">
        <f t="shared" si="1066"/>
        <v>0</v>
      </c>
      <c r="S302" s="355">
        <f t="shared" si="1039"/>
        <v>51000</v>
      </c>
      <c r="T302" s="360">
        <f t="shared" ref="T302:U302" si="1067">SUM(T303:T305)</f>
        <v>51000</v>
      </c>
      <c r="U302" s="360">
        <f t="shared" si="1067"/>
        <v>0</v>
      </c>
      <c r="V302" s="355">
        <f t="shared" si="1040"/>
        <v>30000</v>
      </c>
      <c r="W302" s="360">
        <f t="shared" ref="W302:X302" si="1068">SUM(W303:W305)</f>
        <v>30000</v>
      </c>
      <c r="X302" s="360">
        <f t="shared" si="1068"/>
        <v>0</v>
      </c>
      <c r="Y302" s="355">
        <f t="shared" si="1041"/>
        <v>47000</v>
      </c>
      <c r="Z302" s="360">
        <f t="shared" ref="Z302" si="1069">SUM(Z303:Z305)</f>
        <v>47000</v>
      </c>
      <c r="AA302" s="360">
        <f t="shared" ref="AA302" si="1070">SUM(AA303:AA305)</f>
        <v>0</v>
      </c>
      <c r="AB302" s="228">
        <f t="shared" si="1042"/>
        <v>35000</v>
      </c>
      <c r="AC302" s="355">
        <f t="shared" si="1043"/>
        <v>35000</v>
      </c>
      <c r="AD302" s="360">
        <f t="shared" ref="AD302:AE302" si="1071">SUM(AD303:AD305)</f>
        <v>35000</v>
      </c>
      <c r="AE302" s="360">
        <f t="shared" si="1071"/>
        <v>0</v>
      </c>
      <c r="AF302" s="228">
        <f t="shared" si="1044"/>
        <v>76000</v>
      </c>
      <c r="AG302" s="355">
        <f t="shared" si="1045"/>
        <v>34000</v>
      </c>
      <c r="AH302" s="360">
        <f t="shared" ref="AH302" si="1072">SUM(AH303:AH305)</f>
        <v>34000</v>
      </c>
      <c r="AI302" s="360">
        <f t="shared" ref="AI302" si="1073">SUM(AI303:AI305)</f>
        <v>0</v>
      </c>
      <c r="AJ302" s="355">
        <f t="shared" si="1046"/>
        <v>24000</v>
      </c>
      <c r="AK302" s="360">
        <f t="shared" ref="AK302" si="1074">SUM(AK303:AK305)</f>
        <v>24000</v>
      </c>
      <c r="AL302" s="360">
        <f t="shared" ref="AL302" si="1075">SUM(AL303:AL305)</f>
        <v>0</v>
      </c>
      <c r="AM302" s="355">
        <f t="shared" si="1047"/>
        <v>18000</v>
      </c>
      <c r="AN302" s="360">
        <f t="shared" ref="AN302:AO302" si="1076">SUM(AN303:AN305)</f>
        <v>18000</v>
      </c>
      <c r="AO302" s="360">
        <f t="shared" si="1076"/>
        <v>0</v>
      </c>
      <c r="AP302" s="228">
        <f t="shared" si="953"/>
        <v>15000</v>
      </c>
      <c r="AQ302" s="355">
        <f t="shared" si="1048"/>
        <v>15000</v>
      </c>
      <c r="AR302" s="360">
        <f t="shared" ref="AR302" si="1077">SUM(AR303:AR305)</f>
        <v>15000</v>
      </c>
      <c r="AS302" s="360">
        <f t="shared" ref="AS302" si="1078">SUM(AS303:AS305)</f>
        <v>0</v>
      </c>
      <c r="AT302" s="228">
        <f t="shared" si="1049"/>
        <v>51000</v>
      </c>
      <c r="AU302" s="355">
        <f t="shared" si="1050"/>
        <v>51000</v>
      </c>
      <c r="AV302" s="360">
        <f t="shared" ref="AV302" si="1079">SUM(AV303:AV305)</f>
        <v>51000</v>
      </c>
      <c r="AW302" s="360">
        <f t="shared" ref="AW302" si="1080">SUM(AW303:AW305)</f>
        <v>0</v>
      </c>
    </row>
    <row r="303" spans="1:49" ht="13.8" outlineLevel="3">
      <c r="A303" s="170"/>
      <c r="B303" s="25"/>
      <c r="D303" s="24"/>
      <c r="E303" s="171"/>
      <c r="F303" s="178" t="s">
        <v>705</v>
      </c>
      <c r="G303" s="43" t="s">
        <v>819</v>
      </c>
      <c r="H303" s="226">
        <f t="shared" si="952"/>
        <v>295000</v>
      </c>
      <c r="I303" s="353">
        <f t="shared" si="1035"/>
        <v>0</v>
      </c>
      <c r="J303" s="229"/>
      <c r="K303" s="358"/>
      <c r="L303" s="228">
        <f t="shared" si="1036"/>
        <v>156000</v>
      </c>
      <c r="M303" s="355">
        <f t="shared" si="1037"/>
        <v>21000</v>
      </c>
      <c r="N303" s="229">
        <v>21000</v>
      </c>
      <c r="O303" s="229"/>
      <c r="P303" s="355">
        <f t="shared" si="1038"/>
        <v>28000</v>
      </c>
      <c r="Q303" s="229">
        <v>28000</v>
      </c>
      <c r="R303" s="229"/>
      <c r="S303" s="355">
        <f t="shared" si="1039"/>
        <v>42000</v>
      </c>
      <c r="T303" s="229">
        <v>42000</v>
      </c>
      <c r="U303" s="229"/>
      <c r="V303" s="355">
        <f t="shared" si="1040"/>
        <v>25000</v>
      </c>
      <c r="W303" s="229">
        <v>25000</v>
      </c>
      <c r="X303" s="229"/>
      <c r="Y303" s="355">
        <f t="shared" si="1041"/>
        <v>40000</v>
      </c>
      <c r="Z303" s="229">
        <v>40000</v>
      </c>
      <c r="AA303" s="229"/>
      <c r="AB303" s="228">
        <f t="shared" si="1042"/>
        <v>32000</v>
      </c>
      <c r="AC303" s="355">
        <f t="shared" si="1043"/>
        <v>32000</v>
      </c>
      <c r="AD303" s="229">
        <v>32000</v>
      </c>
      <c r="AE303" s="229"/>
      <c r="AF303" s="228">
        <f t="shared" si="1044"/>
        <v>58000</v>
      </c>
      <c r="AG303" s="355">
        <f t="shared" si="1045"/>
        <v>28000</v>
      </c>
      <c r="AH303" s="229">
        <v>28000</v>
      </c>
      <c r="AI303" s="229"/>
      <c r="AJ303" s="355">
        <f t="shared" si="1046"/>
        <v>18000</v>
      </c>
      <c r="AK303" s="229">
        <v>18000</v>
      </c>
      <c r="AL303" s="229"/>
      <c r="AM303" s="355">
        <f t="shared" si="1047"/>
        <v>12000</v>
      </c>
      <c r="AN303" s="229">
        <v>12000</v>
      </c>
      <c r="AO303" s="229"/>
      <c r="AP303" s="228">
        <f t="shared" si="953"/>
        <v>7000</v>
      </c>
      <c r="AQ303" s="355">
        <f t="shared" si="1048"/>
        <v>7000</v>
      </c>
      <c r="AR303" s="229">
        <v>7000</v>
      </c>
      <c r="AS303" s="229"/>
      <c r="AT303" s="228">
        <f t="shared" si="1049"/>
        <v>42000</v>
      </c>
      <c r="AU303" s="355">
        <f t="shared" si="1050"/>
        <v>42000</v>
      </c>
      <c r="AV303" s="229">
        <v>42000</v>
      </c>
      <c r="AW303" s="229"/>
    </row>
    <row r="304" spans="1:49" ht="13.8" outlineLevel="3">
      <c r="A304" s="170"/>
      <c r="B304" s="25"/>
      <c r="D304" s="24"/>
      <c r="E304" s="171"/>
      <c r="F304" s="178" t="s">
        <v>706</v>
      </c>
      <c r="G304" s="43" t="s">
        <v>820</v>
      </c>
      <c r="H304" s="226">
        <f t="shared" si="952"/>
        <v>71000</v>
      </c>
      <c r="I304" s="353">
        <f t="shared" si="1035"/>
        <v>0</v>
      </c>
      <c r="J304" s="229"/>
      <c r="K304" s="358"/>
      <c r="L304" s="228">
        <f t="shared" si="1036"/>
        <v>33000</v>
      </c>
      <c r="M304" s="355">
        <f t="shared" si="1037"/>
        <v>6000</v>
      </c>
      <c r="N304" s="229">
        <v>6000</v>
      </c>
      <c r="O304" s="229"/>
      <c r="P304" s="355">
        <f t="shared" si="1038"/>
        <v>6000</v>
      </c>
      <c r="Q304" s="229">
        <v>6000</v>
      </c>
      <c r="R304" s="229"/>
      <c r="S304" s="355">
        <f t="shared" si="1039"/>
        <v>9000</v>
      </c>
      <c r="T304" s="229">
        <v>9000</v>
      </c>
      <c r="U304" s="229"/>
      <c r="V304" s="355">
        <f t="shared" si="1040"/>
        <v>5000</v>
      </c>
      <c r="W304" s="229">
        <v>5000</v>
      </c>
      <c r="X304" s="229"/>
      <c r="Y304" s="355">
        <f t="shared" si="1041"/>
        <v>7000</v>
      </c>
      <c r="Z304" s="229">
        <v>7000</v>
      </c>
      <c r="AA304" s="229"/>
      <c r="AB304" s="228">
        <f t="shared" si="1042"/>
        <v>3000</v>
      </c>
      <c r="AC304" s="355">
        <f t="shared" si="1043"/>
        <v>3000</v>
      </c>
      <c r="AD304" s="229">
        <v>3000</v>
      </c>
      <c r="AE304" s="229"/>
      <c r="AF304" s="228">
        <f t="shared" si="1044"/>
        <v>18000</v>
      </c>
      <c r="AG304" s="355">
        <f t="shared" si="1045"/>
        <v>6000</v>
      </c>
      <c r="AH304" s="229">
        <v>6000</v>
      </c>
      <c r="AI304" s="229"/>
      <c r="AJ304" s="355">
        <f t="shared" si="1046"/>
        <v>6000</v>
      </c>
      <c r="AK304" s="229">
        <v>6000</v>
      </c>
      <c r="AL304" s="229"/>
      <c r="AM304" s="355">
        <f t="shared" si="1047"/>
        <v>6000</v>
      </c>
      <c r="AN304" s="229">
        <v>6000</v>
      </c>
      <c r="AO304" s="229"/>
      <c r="AP304" s="228">
        <f t="shared" si="953"/>
        <v>8000</v>
      </c>
      <c r="AQ304" s="355">
        <f t="shared" si="1048"/>
        <v>8000</v>
      </c>
      <c r="AR304" s="229">
        <v>8000</v>
      </c>
      <c r="AS304" s="229"/>
      <c r="AT304" s="228">
        <f t="shared" si="1049"/>
        <v>9000</v>
      </c>
      <c r="AU304" s="355">
        <f t="shared" si="1050"/>
        <v>9000</v>
      </c>
      <c r="AV304" s="229">
        <v>9000</v>
      </c>
      <c r="AW304" s="229"/>
    </row>
    <row r="305" spans="1:49" ht="13.8" outlineLevel="3">
      <c r="A305" s="170"/>
      <c r="B305" s="25"/>
      <c r="D305" s="24"/>
      <c r="E305" s="171"/>
      <c r="F305" s="178" t="s">
        <v>703</v>
      </c>
      <c r="G305" s="43" t="s">
        <v>821</v>
      </c>
      <c r="H305" s="226">
        <f t="shared" si="952"/>
        <v>0</v>
      </c>
      <c r="I305" s="353">
        <f t="shared" si="1035"/>
        <v>0</v>
      </c>
      <c r="J305" s="229"/>
      <c r="K305" s="358"/>
      <c r="L305" s="228">
        <f t="shared" si="1036"/>
        <v>0</v>
      </c>
      <c r="M305" s="355">
        <f t="shared" si="1037"/>
        <v>0</v>
      </c>
      <c r="N305" s="229"/>
      <c r="O305" s="229"/>
      <c r="P305" s="355">
        <f t="shared" si="1038"/>
        <v>0</v>
      </c>
      <c r="Q305" s="229"/>
      <c r="R305" s="229"/>
      <c r="S305" s="355">
        <f t="shared" si="1039"/>
        <v>0</v>
      </c>
      <c r="T305" s="229"/>
      <c r="U305" s="229"/>
      <c r="V305" s="355">
        <f t="shared" si="1040"/>
        <v>0</v>
      </c>
      <c r="W305" s="229"/>
      <c r="X305" s="229"/>
      <c r="Y305" s="355">
        <f t="shared" si="1041"/>
        <v>0</v>
      </c>
      <c r="Z305" s="229"/>
      <c r="AA305" s="229"/>
      <c r="AB305" s="228">
        <f t="shared" si="1042"/>
        <v>0</v>
      </c>
      <c r="AC305" s="355">
        <f t="shared" si="1043"/>
        <v>0</v>
      </c>
      <c r="AD305" s="229"/>
      <c r="AE305" s="229"/>
      <c r="AF305" s="228">
        <f t="shared" si="1044"/>
        <v>0</v>
      </c>
      <c r="AG305" s="355">
        <f t="shared" si="1045"/>
        <v>0</v>
      </c>
      <c r="AH305" s="229"/>
      <c r="AI305" s="229"/>
      <c r="AJ305" s="355">
        <f t="shared" si="1046"/>
        <v>0</v>
      </c>
      <c r="AK305" s="229"/>
      <c r="AL305" s="229"/>
      <c r="AM305" s="355">
        <f t="shared" si="1047"/>
        <v>0</v>
      </c>
      <c r="AN305" s="229"/>
      <c r="AO305" s="229"/>
      <c r="AP305" s="228">
        <f t="shared" si="953"/>
        <v>0</v>
      </c>
      <c r="AQ305" s="355">
        <f t="shared" si="1048"/>
        <v>0</v>
      </c>
      <c r="AR305" s="229"/>
      <c r="AS305" s="229"/>
      <c r="AT305" s="228">
        <f t="shared" si="1049"/>
        <v>0</v>
      </c>
      <c r="AU305" s="355">
        <f t="shared" si="1050"/>
        <v>0</v>
      </c>
      <c r="AV305" s="229"/>
      <c r="AW305" s="229"/>
    </row>
    <row r="306" spans="1:49" ht="13.8" outlineLevel="1">
      <c r="A306" s="170"/>
      <c r="B306" s="23"/>
      <c r="C306" s="179"/>
      <c r="D306" s="27" t="s">
        <v>496</v>
      </c>
      <c r="E306" s="47" t="s">
        <v>572</v>
      </c>
      <c r="F306" s="48"/>
      <c r="G306" s="172"/>
      <c r="H306" s="226">
        <f t="shared" si="952"/>
        <v>425000</v>
      </c>
      <c r="I306" s="367">
        <f t="shared" si="1035"/>
        <v>11000</v>
      </c>
      <c r="J306" s="229">
        <v>11000</v>
      </c>
      <c r="K306" s="358"/>
      <c r="L306" s="228">
        <f t="shared" si="1036"/>
        <v>186000</v>
      </c>
      <c r="M306" s="355">
        <f t="shared" si="1037"/>
        <v>44000</v>
      </c>
      <c r="N306" s="229">
        <v>44000</v>
      </c>
      <c r="O306" s="229"/>
      <c r="P306" s="355">
        <f t="shared" si="1038"/>
        <v>34000</v>
      </c>
      <c r="Q306" s="229">
        <v>34000</v>
      </c>
      <c r="R306" s="229"/>
      <c r="S306" s="355">
        <f t="shared" si="1039"/>
        <v>49000</v>
      </c>
      <c r="T306" s="229">
        <v>49000</v>
      </c>
      <c r="U306" s="229"/>
      <c r="V306" s="355">
        <f t="shared" si="1040"/>
        <v>18000</v>
      </c>
      <c r="W306" s="229">
        <v>18000</v>
      </c>
      <c r="X306" s="229"/>
      <c r="Y306" s="355">
        <f t="shared" si="1041"/>
        <v>41000</v>
      </c>
      <c r="Z306" s="229">
        <v>41000</v>
      </c>
      <c r="AA306" s="229"/>
      <c r="AB306" s="228">
        <f t="shared" si="1042"/>
        <v>29000</v>
      </c>
      <c r="AC306" s="355">
        <f t="shared" si="1043"/>
        <v>29000</v>
      </c>
      <c r="AD306" s="229">
        <v>29000</v>
      </c>
      <c r="AE306" s="229"/>
      <c r="AF306" s="228">
        <f t="shared" si="1044"/>
        <v>80000</v>
      </c>
      <c r="AG306" s="355">
        <f t="shared" si="1045"/>
        <v>38000</v>
      </c>
      <c r="AH306" s="229">
        <v>38000</v>
      </c>
      <c r="AI306" s="229"/>
      <c r="AJ306" s="355">
        <f t="shared" si="1046"/>
        <v>15000</v>
      </c>
      <c r="AK306" s="229">
        <v>15000</v>
      </c>
      <c r="AL306" s="229"/>
      <c r="AM306" s="355">
        <f t="shared" si="1047"/>
        <v>27000</v>
      </c>
      <c r="AN306" s="229">
        <v>27000</v>
      </c>
      <c r="AO306" s="229"/>
      <c r="AP306" s="228">
        <f t="shared" si="953"/>
        <v>56000</v>
      </c>
      <c r="AQ306" s="355">
        <f t="shared" si="1048"/>
        <v>56000</v>
      </c>
      <c r="AR306" s="229">
        <v>56000</v>
      </c>
      <c r="AS306" s="229"/>
      <c r="AT306" s="228">
        <f t="shared" si="1049"/>
        <v>63000</v>
      </c>
      <c r="AU306" s="355">
        <f t="shared" si="1050"/>
        <v>63000</v>
      </c>
      <c r="AV306" s="229">
        <v>63000</v>
      </c>
      <c r="AW306" s="229"/>
    </row>
    <row r="307" spans="1:49" s="169" customFormat="1" ht="13.8">
      <c r="A307" s="164"/>
      <c r="B307" s="23" t="s">
        <v>497</v>
      </c>
      <c r="C307" s="15" t="s">
        <v>140</v>
      </c>
      <c r="D307" s="18"/>
      <c r="E307" s="175"/>
      <c r="F307" s="176"/>
      <c r="G307" s="175"/>
      <c r="H307" s="226">
        <f t="shared" si="952"/>
        <v>20449000</v>
      </c>
      <c r="I307" s="367">
        <f t="shared" si="1035"/>
        <v>1049000</v>
      </c>
      <c r="J307" s="230">
        <f>SUM(J308,J318:J320,J325:J327,J331:J333,J337:J339,J342,J346,J349,J361,J364,J367:J370)</f>
        <v>840000</v>
      </c>
      <c r="K307" s="230">
        <f>SUM(K308,K318:K320,K325:K327,K331:K333,K337:K339,K342,K346,K349,K361,K364,K367:K370)</f>
        <v>209000</v>
      </c>
      <c r="L307" s="228">
        <f t="shared" si="1036"/>
        <v>7659000</v>
      </c>
      <c r="M307" s="355">
        <f t="shared" si="1037"/>
        <v>1405000</v>
      </c>
      <c r="N307" s="357">
        <f>SUM(N308,N318:N320,N325:N327,N331:N333,N337:N339,N342,N346,N349,N361,N364,N367:N370)</f>
        <v>1405000</v>
      </c>
      <c r="O307" s="357">
        <f>SUM(O308,O318:O320,O325:O327,O331:O333,O337:O339,O342,O346,O349,O361,O364,O367:O370)</f>
        <v>0</v>
      </c>
      <c r="P307" s="355">
        <f t="shared" si="1038"/>
        <v>1821000</v>
      </c>
      <c r="Q307" s="357">
        <f>SUM(Q308,Q318:Q320,Q325:Q327,Q331:Q333,Q337:Q339,Q342,Q346,Q349,Q361,Q364,Q367:Q370)</f>
        <v>1821000</v>
      </c>
      <c r="R307" s="357">
        <f>SUM(R308,R318:R320,R325:R327,R331:R333,R337:R339,R342,R346,R349,R361,R364,R367:R370)</f>
        <v>0</v>
      </c>
      <c r="S307" s="355">
        <f t="shared" si="1039"/>
        <v>1129000</v>
      </c>
      <c r="T307" s="357">
        <f t="shared" ref="T307:U307" si="1081">SUM(T308,T318:T320,T325:T327,T331:T333,T337:T339,T342,T346,T349,T361,T364,T367:T370)</f>
        <v>1129000</v>
      </c>
      <c r="U307" s="357">
        <f t="shared" si="1081"/>
        <v>0</v>
      </c>
      <c r="V307" s="355">
        <f t="shared" si="1040"/>
        <v>876000</v>
      </c>
      <c r="W307" s="357">
        <f t="shared" ref="W307:X307" si="1082">SUM(W308,W318:W320,W325:W327,W331:W333,W337:W339,W342,W346,W349,W361,W364,W367:W370)</f>
        <v>876000</v>
      </c>
      <c r="X307" s="357">
        <f t="shared" si="1082"/>
        <v>0</v>
      </c>
      <c r="Y307" s="355">
        <f t="shared" si="1041"/>
        <v>2428000</v>
      </c>
      <c r="Z307" s="357">
        <f t="shared" ref="Z307" si="1083">SUM(Z308,Z318:Z320,Z325:Z327,Z331:Z333,Z337:Z339,Z342,Z346,Z349,Z361,Z364,Z367:Z370)</f>
        <v>2428000</v>
      </c>
      <c r="AA307" s="357">
        <f t="shared" ref="AA307" si="1084">SUM(AA308,AA318:AA320,AA325:AA327,AA331:AA333,AA337:AA339,AA342,AA346,AA349,AA361,AA364,AA367:AA370)</f>
        <v>0</v>
      </c>
      <c r="AB307" s="228">
        <f t="shared" si="1042"/>
        <v>929000</v>
      </c>
      <c r="AC307" s="355">
        <f t="shared" si="1043"/>
        <v>929000</v>
      </c>
      <c r="AD307" s="357">
        <f t="shared" ref="AD307:AE307" si="1085">SUM(AD308,AD318:AD320,AD325:AD327,AD331:AD333,AD337:AD339,AD342,AD346,AD349,AD361,AD364,AD367:AD370)</f>
        <v>929000</v>
      </c>
      <c r="AE307" s="357">
        <f t="shared" si="1085"/>
        <v>0</v>
      </c>
      <c r="AF307" s="228">
        <f t="shared" si="1044"/>
        <v>6010000</v>
      </c>
      <c r="AG307" s="355">
        <f t="shared" si="1045"/>
        <v>2241000</v>
      </c>
      <c r="AH307" s="357">
        <f t="shared" ref="AH307:AI307" si="1086">SUM(AH308,AH318:AH320,AH325:AH327,AH331:AH333,AH337:AH339,AH342,AH346,AH349,AH361,AH364,AH367:AH370)</f>
        <v>2241000</v>
      </c>
      <c r="AI307" s="357">
        <f t="shared" si="1086"/>
        <v>0</v>
      </c>
      <c r="AJ307" s="355">
        <f t="shared" si="1046"/>
        <v>2498000</v>
      </c>
      <c r="AK307" s="357">
        <f t="shared" ref="AK307:AL307" si="1087">SUM(AK308,AK318:AK320,AK325:AK327,AK331:AK333,AK337:AK339,AK342,AK346,AK349,AK361,AK364,AK367:AK370)</f>
        <v>2498000</v>
      </c>
      <c r="AL307" s="357">
        <f t="shared" si="1087"/>
        <v>0</v>
      </c>
      <c r="AM307" s="355">
        <f t="shared" si="1047"/>
        <v>1271000</v>
      </c>
      <c r="AN307" s="357">
        <f t="shared" ref="AN307:AO307" si="1088">SUM(AN308,AN318:AN320,AN325:AN327,AN331:AN333,AN337:AN339,AN342,AN346,AN349,AN361,AN364,AN367:AN370)</f>
        <v>1271000</v>
      </c>
      <c r="AO307" s="357">
        <f t="shared" si="1088"/>
        <v>0</v>
      </c>
      <c r="AP307" s="228">
        <f t="shared" si="953"/>
        <v>1935000</v>
      </c>
      <c r="AQ307" s="355">
        <f t="shared" si="1048"/>
        <v>1935000</v>
      </c>
      <c r="AR307" s="357">
        <f t="shared" ref="AR307:AS307" si="1089">SUM(AR308,AR318:AR320,AR325:AR327,AR331:AR333,AR337:AR339,AR342,AR346,AR349,AR361,AR364,AR367:AR370)</f>
        <v>1935000</v>
      </c>
      <c r="AS307" s="357">
        <f t="shared" si="1089"/>
        <v>0</v>
      </c>
      <c r="AT307" s="228">
        <f t="shared" si="1049"/>
        <v>2867000</v>
      </c>
      <c r="AU307" s="355">
        <f t="shared" si="1050"/>
        <v>2867000</v>
      </c>
      <c r="AV307" s="357">
        <f t="shared" ref="AV307:AW307" si="1090">SUM(AV308,AV318:AV320,AV325:AV327,AV331:AV333,AV337:AV339,AV342,AV346,AV349,AV361,AV364,AV367:AV370)</f>
        <v>2867000</v>
      </c>
      <c r="AW307" s="357">
        <f t="shared" si="1090"/>
        <v>0</v>
      </c>
    </row>
    <row r="308" spans="1:49" ht="13.8" outlineLevel="1">
      <c r="A308" s="170"/>
      <c r="B308" s="24"/>
      <c r="C308" s="171"/>
      <c r="D308" s="27" t="s">
        <v>498</v>
      </c>
      <c r="E308" s="47" t="s">
        <v>145</v>
      </c>
      <c r="F308" s="48"/>
      <c r="G308" s="172"/>
      <c r="H308" s="226">
        <f t="shared" si="952"/>
        <v>1386000</v>
      </c>
      <c r="I308" s="367">
        <f t="shared" si="1035"/>
        <v>48000</v>
      </c>
      <c r="J308" s="231">
        <f>SUM(J309:J317)</f>
        <v>48000</v>
      </c>
      <c r="K308" s="231">
        <f>SUM(K309:K317)</f>
        <v>0</v>
      </c>
      <c r="L308" s="228">
        <f t="shared" si="1036"/>
        <v>593000</v>
      </c>
      <c r="M308" s="355">
        <f t="shared" si="1037"/>
        <v>131000</v>
      </c>
      <c r="N308" s="360">
        <f>SUM(N309:N317)</f>
        <v>131000</v>
      </c>
      <c r="O308" s="360">
        <f>SUM(O309:O317)</f>
        <v>0</v>
      </c>
      <c r="P308" s="355">
        <f t="shared" si="1038"/>
        <v>145000</v>
      </c>
      <c r="Q308" s="360">
        <f>SUM(Q309:Q317)</f>
        <v>145000</v>
      </c>
      <c r="R308" s="360">
        <f>SUM(R309:R317)</f>
        <v>0</v>
      </c>
      <c r="S308" s="355">
        <f t="shared" si="1039"/>
        <v>119000</v>
      </c>
      <c r="T308" s="360">
        <f t="shared" ref="T308:U308" si="1091">SUM(T309:T317)</f>
        <v>119000</v>
      </c>
      <c r="U308" s="360">
        <f t="shared" si="1091"/>
        <v>0</v>
      </c>
      <c r="V308" s="355">
        <f t="shared" si="1040"/>
        <v>75000</v>
      </c>
      <c r="W308" s="360">
        <f t="shared" ref="W308:X308" si="1092">SUM(W309:W317)</f>
        <v>75000</v>
      </c>
      <c r="X308" s="360">
        <f t="shared" si="1092"/>
        <v>0</v>
      </c>
      <c r="Y308" s="355">
        <f t="shared" si="1041"/>
        <v>123000</v>
      </c>
      <c r="Z308" s="360">
        <f t="shared" ref="Z308" si="1093">SUM(Z309:Z317)</f>
        <v>123000</v>
      </c>
      <c r="AA308" s="360">
        <f t="shared" ref="AA308" si="1094">SUM(AA309:AA317)</f>
        <v>0</v>
      </c>
      <c r="AB308" s="228">
        <f t="shared" si="1042"/>
        <v>90000</v>
      </c>
      <c r="AC308" s="355">
        <f t="shared" si="1043"/>
        <v>90000</v>
      </c>
      <c r="AD308" s="360">
        <f t="shared" ref="AD308:AE308" si="1095">SUM(AD309:AD317)</f>
        <v>90000</v>
      </c>
      <c r="AE308" s="360">
        <f t="shared" si="1095"/>
        <v>0</v>
      </c>
      <c r="AF308" s="228">
        <f t="shared" si="1044"/>
        <v>261000</v>
      </c>
      <c r="AG308" s="355">
        <f t="shared" si="1045"/>
        <v>116000</v>
      </c>
      <c r="AH308" s="360">
        <f t="shared" ref="AH308:AI308" si="1096">SUM(AH309:AH317)</f>
        <v>116000</v>
      </c>
      <c r="AI308" s="360">
        <f t="shared" si="1096"/>
        <v>0</v>
      </c>
      <c r="AJ308" s="355">
        <f t="shared" si="1046"/>
        <v>60000</v>
      </c>
      <c r="AK308" s="360">
        <f t="shared" ref="AK308:AL308" si="1097">SUM(AK309:AK317)</f>
        <v>60000</v>
      </c>
      <c r="AL308" s="360">
        <f t="shared" si="1097"/>
        <v>0</v>
      </c>
      <c r="AM308" s="355">
        <f t="shared" si="1047"/>
        <v>85000</v>
      </c>
      <c r="AN308" s="360">
        <f t="shared" ref="AN308:AO308" si="1098">SUM(AN309:AN317)</f>
        <v>85000</v>
      </c>
      <c r="AO308" s="360">
        <f t="shared" si="1098"/>
        <v>0</v>
      </c>
      <c r="AP308" s="228">
        <f t="shared" si="953"/>
        <v>259000</v>
      </c>
      <c r="AQ308" s="355">
        <f t="shared" si="1048"/>
        <v>259000</v>
      </c>
      <c r="AR308" s="360">
        <f t="shared" ref="AR308:AS308" si="1099">SUM(AR309:AR317)</f>
        <v>259000</v>
      </c>
      <c r="AS308" s="360">
        <f t="shared" si="1099"/>
        <v>0</v>
      </c>
      <c r="AT308" s="228">
        <f t="shared" si="1049"/>
        <v>135000</v>
      </c>
      <c r="AU308" s="355">
        <f t="shared" si="1050"/>
        <v>135000</v>
      </c>
      <c r="AV308" s="360">
        <f t="shared" ref="AV308:AW308" si="1100">SUM(AV309:AV317)</f>
        <v>135000</v>
      </c>
      <c r="AW308" s="360">
        <f t="shared" si="1100"/>
        <v>0</v>
      </c>
    </row>
    <row r="309" spans="1:49" ht="13.8" outlineLevel="3">
      <c r="A309" s="170"/>
      <c r="B309" s="25"/>
      <c r="D309" s="24"/>
      <c r="E309" s="171"/>
      <c r="F309" s="178" t="s">
        <v>705</v>
      </c>
      <c r="G309" s="43" t="s">
        <v>825</v>
      </c>
      <c r="H309" s="226">
        <f t="shared" si="952"/>
        <v>196000</v>
      </c>
      <c r="I309" s="353">
        <f t="shared" si="1035"/>
        <v>11000</v>
      </c>
      <c r="J309" s="229">
        <v>11000</v>
      </c>
      <c r="K309" s="358"/>
      <c r="L309" s="228">
        <f t="shared" si="1036"/>
        <v>90000</v>
      </c>
      <c r="M309" s="355">
        <f t="shared" si="1037"/>
        <v>11000</v>
      </c>
      <c r="N309" s="229">
        <v>11000</v>
      </c>
      <c r="O309" s="229"/>
      <c r="P309" s="355">
        <f t="shared" si="1038"/>
        <v>36000</v>
      </c>
      <c r="Q309" s="229">
        <v>36000</v>
      </c>
      <c r="R309" s="229"/>
      <c r="S309" s="355">
        <f t="shared" si="1039"/>
        <v>14000</v>
      </c>
      <c r="T309" s="229">
        <v>14000</v>
      </c>
      <c r="U309" s="229"/>
      <c r="V309" s="355">
        <f t="shared" si="1040"/>
        <v>11000</v>
      </c>
      <c r="W309" s="229">
        <v>11000</v>
      </c>
      <c r="X309" s="229"/>
      <c r="Y309" s="355">
        <f t="shared" si="1041"/>
        <v>18000</v>
      </c>
      <c r="Z309" s="229">
        <v>18000</v>
      </c>
      <c r="AA309" s="229"/>
      <c r="AB309" s="228">
        <f t="shared" si="1042"/>
        <v>8000</v>
      </c>
      <c r="AC309" s="355">
        <f t="shared" si="1043"/>
        <v>8000</v>
      </c>
      <c r="AD309" s="229">
        <v>8000</v>
      </c>
      <c r="AE309" s="229"/>
      <c r="AF309" s="228">
        <f t="shared" si="1044"/>
        <v>54000</v>
      </c>
      <c r="AG309" s="355">
        <f t="shared" si="1045"/>
        <v>25000</v>
      </c>
      <c r="AH309" s="229">
        <v>25000</v>
      </c>
      <c r="AI309" s="229"/>
      <c r="AJ309" s="355">
        <f t="shared" si="1046"/>
        <v>11000</v>
      </c>
      <c r="AK309" s="229">
        <v>11000</v>
      </c>
      <c r="AL309" s="229"/>
      <c r="AM309" s="355">
        <f t="shared" si="1047"/>
        <v>18000</v>
      </c>
      <c r="AN309" s="229">
        <v>18000</v>
      </c>
      <c r="AO309" s="229"/>
      <c r="AP309" s="228">
        <f t="shared" si="953"/>
        <v>22000</v>
      </c>
      <c r="AQ309" s="355">
        <f t="shared" si="1048"/>
        <v>22000</v>
      </c>
      <c r="AR309" s="229">
        <v>22000</v>
      </c>
      <c r="AS309" s="229"/>
      <c r="AT309" s="228">
        <f t="shared" si="1049"/>
        <v>11000</v>
      </c>
      <c r="AU309" s="355">
        <f t="shared" si="1050"/>
        <v>11000</v>
      </c>
      <c r="AV309" s="229">
        <v>11000</v>
      </c>
      <c r="AW309" s="229"/>
    </row>
    <row r="310" spans="1:49" ht="13.8" outlineLevel="3">
      <c r="A310" s="170"/>
      <c r="B310" s="25"/>
      <c r="D310" s="24"/>
      <c r="E310" s="171"/>
      <c r="F310" s="178" t="s">
        <v>706</v>
      </c>
      <c r="G310" s="43" t="s">
        <v>826</v>
      </c>
      <c r="H310" s="226">
        <f t="shared" si="952"/>
        <v>704000</v>
      </c>
      <c r="I310" s="353">
        <f t="shared" si="1035"/>
        <v>26000</v>
      </c>
      <c r="J310" s="229">
        <v>26000</v>
      </c>
      <c r="K310" s="358"/>
      <c r="L310" s="228">
        <f t="shared" si="1036"/>
        <v>284000</v>
      </c>
      <c r="M310" s="355">
        <f t="shared" si="1037"/>
        <v>70000</v>
      </c>
      <c r="N310" s="229">
        <v>70000</v>
      </c>
      <c r="O310" s="229"/>
      <c r="P310" s="355">
        <f t="shared" si="1038"/>
        <v>69000</v>
      </c>
      <c r="Q310" s="229">
        <v>69000</v>
      </c>
      <c r="R310" s="229"/>
      <c r="S310" s="355">
        <f t="shared" si="1039"/>
        <v>49000</v>
      </c>
      <c r="T310" s="229">
        <v>49000</v>
      </c>
      <c r="U310" s="229"/>
      <c r="V310" s="355">
        <f t="shared" si="1040"/>
        <v>38000</v>
      </c>
      <c r="W310" s="229">
        <v>38000</v>
      </c>
      <c r="X310" s="229"/>
      <c r="Y310" s="355">
        <f t="shared" si="1041"/>
        <v>58000</v>
      </c>
      <c r="Z310" s="229">
        <v>58000</v>
      </c>
      <c r="AA310" s="229"/>
      <c r="AB310" s="228">
        <f t="shared" si="1042"/>
        <v>35000</v>
      </c>
      <c r="AC310" s="355">
        <f t="shared" si="1043"/>
        <v>35000</v>
      </c>
      <c r="AD310" s="229">
        <v>35000</v>
      </c>
      <c r="AE310" s="229"/>
      <c r="AF310" s="228">
        <f t="shared" si="1044"/>
        <v>144000</v>
      </c>
      <c r="AG310" s="355">
        <f t="shared" si="1045"/>
        <v>62000</v>
      </c>
      <c r="AH310" s="229">
        <v>62000</v>
      </c>
      <c r="AI310" s="229"/>
      <c r="AJ310" s="355">
        <f t="shared" si="1046"/>
        <v>34000</v>
      </c>
      <c r="AK310" s="229">
        <v>34000</v>
      </c>
      <c r="AL310" s="229"/>
      <c r="AM310" s="355">
        <f t="shared" si="1047"/>
        <v>48000</v>
      </c>
      <c r="AN310" s="229">
        <v>48000</v>
      </c>
      <c r="AO310" s="229"/>
      <c r="AP310" s="228">
        <f t="shared" si="953"/>
        <v>142000</v>
      </c>
      <c r="AQ310" s="355">
        <f t="shared" si="1048"/>
        <v>142000</v>
      </c>
      <c r="AR310" s="229">
        <v>142000</v>
      </c>
      <c r="AS310" s="229"/>
      <c r="AT310" s="228">
        <f t="shared" si="1049"/>
        <v>73000</v>
      </c>
      <c r="AU310" s="355">
        <f t="shared" si="1050"/>
        <v>73000</v>
      </c>
      <c r="AV310" s="229">
        <v>73000</v>
      </c>
      <c r="AW310" s="229"/>
    </row>
    <row r="311" spans="1:49" ht="13.8" outlineLevel="3">
      <c r="A311" s="170"/>
      <c r="B311" s="25"/>
      <c r="D311" s="24"/>
      <c r="E311" s="171"/>
      <c r="F311" s="178" t="s">
        <v>703</v>
      </c>
      <c r="G311" s="43" t="s">
        <v>827</v>
      </c>
      <c r="H311" s="226">
        <f t="shared" si="952"/>
        <v>0</v>
      </c>
      <c r="I311" s="353">
        <f t="shared" si="1035"/>
        <v>0</v>
      </c>
      <c r="J311" s="229"/>
      <c r="K311" s="358"/>
      <c r="L311" s="228">
        <f t="shared" si="1036"/>
        <v>0</v>
      </c>
      <c r="M311" s="355">
        <f t="shared" si="1037"/>
        <v>0</v>
      </c>
      <c r="N311" s="229"/>
      <c r="O311" s="229"/>
      <c r="P311" s="355">
        <f t="shared" si="1038"/>
        <v>0</v>
      </c>
      <c r="Q311" s="229"/>
      <c r="R311" s="229"/>
      <c r="S311" s="355">
        <f t="shared" si="1039"/>
        <v>0</v>
      </c>
      <c r="T311" s="229"/>
      <c r="U311" s="229"/>
      <c r="V311" s="355">
        <f t="shared" si="1040"/>
        <v>0</v>
      </c>
      <c r="W311" s="229"/>
      <c r="X311" s="229"/>
      <c r="Y311" s="355">
        <f t="shared" si="1041"/>
        <v>0</v>
      </c>
      <c r="Z311" s="229"/>
      <c r="AA311" s="229"/>
      <c r="AB311" s="228">
        <f t="shared" si="1042"/>
        <v>0</v>
      </c>
      <c r="AC311" s="355">
        <f t="shared" si="1043"/>
        <v>0</v>
      </c>
      <c r="AD311" s="229"/>
      <c r="AE311" s="229"/>
      <c r="AF311" s="228">
        <f t="shared" si="1044"/>
        <v>0</v>
      </c>
      <c r="AG311" s="355">
        <f t="shared" si="1045"/>
        <v>0</v>
      </c>
      <c r="AH311" s="229"/>
      <c r="AI311" s="229"/>
      <c r="AJ311" s="355">
        <f t="shared" si="1046"/>
        <v>0</v>
      </c>
      <c r="AK311" s="229"/>
      <c r="AL311" s="229"/>
      <c r="AM311" s="355">
        <f t="shared" si="1047"/>
        <v>0</v>
      </c>
      <c r="AN311" s="229"/>
      <c r="AO311" s="229"/>
      <c r="AP311" s="228">
        <f t="shared" si="953"/>
        <v>0</v>
      </c>
      <c r="AQ311" s="355">
        <f t="shared" si="1048"/>
        <v>0</v>
      </c>
      <c r="AR311" s="229"/>
      <c r="AS311" s="229"/>
      <c r="AT311" s="228">
        <f t="shared" si="1049"/>
        <v>0</v>
      </c>
      <c r="AU311" s="355">
        <f t="shared" si="1050"/>
        <v>0</v>
      </c>
      <c r="AV311" s="229"/>
      <c r="AW311" s="229"/>
    </row>
    <row r="312" spans="1:49" ht="13.8" outlineLevel="3">
      <c r="A312" s="170"/>
      <c r="B312" s="25"/>
      <c r="D312" s="24"/>
      <c r="E312" s="171"/>
      <c r="F312" s="178" t="s">
        <v>707</v>
      </c>
      <c r="G312" s="43" t="s">
        <v>828</v>
      </c>
      <c r="H312" s="226">
        <f t="shared" si="952"/>
        <v>0</v>
      </c>
      <c r="I312" s="353">
        <f t="shared" si="1035"/>
        <v>0</v>
      </c>
      <c r="J312" s="229"/>
      <c r="K312" s="358"/>
      <c r="L312" s="228">
        <f t="shared" si="1036"/>
        <v>0</v>
      </c>
      <c r="M312" s="355">
        <f t="shared" si="1037"/>
        <v>0</v>
      </c>
      <c r="N312" s="229"/>
      <c r="O312" s="229"/>
      <c r="P312" s="355">
        <f t="shared" si="1038"/>
        <v>0</v>
      </c>
      <c r="Q312" s="229"/>
      <c r="R312" s="229"/>
      <c r="S312" s="355">
        <f t="shared" si="1039"/>
        <v>0</v>
      </c>
      <c r="T312" s="229"/>
      <c r="U312" s="229"/>
      <c r="V312" s="355">
        <f t="shared" si="1040"/>
        <v>0</v>
      </c>
      <c r="W312" s="229"/>
      <c r="X312" s="229"/>
      <c r="Y312" s="355">
        <f t="shared" si="1041"/>
        <v>0</v>
      </c>
      <c r="Z312" s="229"/>
      <c r="AA312" s="229"/>
      <c r="AB312" s="228">
        <f t="shared" si="1042"/>
        <v>0</v>
      </c>
      <c r="AC312" s="355">
        <f t="shared" si="1043"/>
        <v>0</v>
      </c>
      <c r="AD312" s="229"/>
      <c r="AE312" s="229"/>
      <c r="AF312" s="228">
        <f t="shared" si="1044"/>
        <v>0</v>
      </c>
      <c r="AG312" s="355">
        <f t="shared" si="1045"/>
        <v>0</v>
      </c>
      <c r="AH312" s="229"/>
      <c r="AI312" s="229"/>
      <c r="AJ312" s="355">
        <f t="shared" si="1046"/>
        <v>0</v>
      </c>
      <c r="AK312" s="229"/>
      <c r="AL312" s="229"/>
      <c r="AM312" s="355">
        <f t="shared" si="1047"/>
        <v>0</v>
      </c>
      <c r="AN312" s="229"/>
      <c r="AO312" s="229"/>
      <c r="AP312" s="228">
        <f t="shared" si="953"/>
        <v>0</v>
      </c>
      <c r="AQ312" s="355">
        <f t="shared" si="1048"/>
        <v>0</v>
      </c>
      <c r="AR312" s="229"/>
      <c r="AS312" s="229"/>
      <c r="AT312" s="228">
        <f t="shared" si="1049"/>
        <v>0</v>
      </c>
      <c r="AU312" s="355">
        <f t="shared" si="1050"/>
        <v>0</v>
      </c>
      <c r="AV312" s="229"/>
      <c r="AW312" s="229"/>
    </row>
    <row r="313" spans="1:49" ht="13.8" outlineLevel="3">
      <c r="A313" s="170"/>
      <c r="B313" s="25"/>
      <c r="D313" s="24"/>
      <c r="E313" s="171"/>
      <c r="F313" s="178" t="s">
        <v>713</v>
      </c>
      <c r="G313" s="43" t="s">
        <v>829</v>
      </c>
      <c r="H313" s="226">
        <f t="shared" si="952"/>
        <v>0</v>
      </c>
      <c r="I313" s="353">
        <f t="shared" si="1035"/>
        <v>0</v>
      </c>
      <c r="J313" s="229"/>
      <c r="K313" s="358"/>
      <c r="L313" s="228">
        <f t="shared" si="1036"/>
        <v>0</v>
      </c>
      <c r="M313" s="355">
        <f t="shared" si="1037"/>
        <v>0</v>
      </c>
      <c r="N313" s="229"/>
      <c r="O313" s="229"/>
      <c r="P313" s="355">
        <f t="shared" si="1038"/>
        <v>0</v>
      </c>
      <c r="Q313" s="229"/>
      <c r="R313" s="229"/>
      <c r="S313" s="355">
        <f t="shared" si="1039"/>
        <v>0</v>
      </c>
      <c r="T313" s="229"/>
      <c r="U313" s="229"/>
      <c r="V313" s="355">
        <f t="shared" si="1040"/>
        <v>0</v>
      </c>
      <c r="W313" s="229"/>
      <c r="X313" s="229"/>
      <c r="Y313" s="355">
        <f t="shared" si="1041"/>
        <v>0</v>
      </c>
      <c r="Z313" s="229"/>
      <c r="AA313" s="229"/>
      <c r="AB313" s="228">
        <f t="shared" si="1042"/>
        <v>0</v>
      </c>
      <c r="AC313" s="355">
        <f t="shared" si="1043"/>
        <v>0</v>
      </c>
      <c r="AD313" s="229"/>
      <c r="AE313" s="229"/>
      <c r="AF313" s="228">
        <f t="shared" si="1044"/>
        <v>0</v>
      </c>
      <c r="AG313" s="355">
        <f t="shared" si="1045"/>
        <v>0</v>
      </c>
      <c r="AH313" s="229"/>
      <c r="AI313" s="229"/>
      <c r="AJ313" s="355">
        <f t="shared" si="1046"/>
        <v>0</v>
      </c>
      <c r="AK313" s="229"/>
      <c r="AL313" s="229"/>
      <c r="AM313" s="355">
        <f t="shared" si="1047"/>
        <v>0</v>
      </c>
      <c r="AN313" s="229"/>
      <c r="AO313" s="229"/>
      <c r="AP313" s="228">
        <f t="shared" si="953"/>
        <v>0</v>
      </c>
      <c r="AQ313" s="355">
        <f t="shared" si="1048"/>
        <v>0</v>
      </c>
      <c r="AR313" s="229"/>
      <c r="AS313" s="229"/>
      <c r="AT313" s="228">
        <f t="shared" si="1049"/>
        <v>0</v>
      </c>
      <c r="AU313" s="355">
        <f t="shared" si="1050"/>
        <v>0</v>
      </c>
      <c r="AV313" s="229"/>
      <c r="AW313" s="229"/>
    </row>
    <row r="314" spans="1:49" ht="13.8" outlineLevel="3">
      <c r="A314" s="170"/>
      <c r="B314" s="25"/>
      <c r="D314" s="24"/>
      <c r="E314" s="171"/>
      <c r="F314" s="178" t="s">
        <v>822</v>
      </c>
      <c r="G314" s="43" t="s">
        <v>830</v>
      </c>
      <c r="H314" s="226">
        <f t="shared" si="952"/>
        <v>0</v>
      </c>
      <c r="I314" s="353">
        <f t="shared" si="1035"/>
        <v>0</v>
      </c>
      <c r="J314" s="229"/>
      <c r="K314" s="358"/>
      <c r="L314" s="228">
        <f t="shared" si="1036"/>
        <v>0</v>
      </c>
      <c r="M314" s="355">
        <f t="shared" si="1037"/>
        <v>0</v>
      </c>
      <c r="N314" s="229"/>
      <c r="O314" s="229"/>
      <c r="P314" s="355">
        <f t="shared" si="1038"/>
        <v>0</v>
      </c>
      <c r="Q314" s="229"/>
      <c r="R314" s="229"/>
      <c r="S314" s="355">
        <f t="shared" si="1039"/>
        <v>0</v>
      </c>
      <c r="T314" s="229"/>
      <c r="U314" s="229"/>
      <c r="V314" s="355">
        <f t="shared" si="1040"/>
        <v>0</v>
      </c>
      <c r="W314" s="229"/>
      <c r="X314" s="229"/>
      <c r="Y314" s="355">
        <f t="shared" si="1041"/>
        <v>0</v>
      </c>
      <c r="Z314" s="229"/>
      <c r="AA314" s="229"/>
      <c r="AB314" s="228">
        <f t="shared" si="1042"/>
        <v>0</v>
      </c>
      <c r="AC314" s="355">
        <f t="shared" si="1043"/>
        <v>0</v>
      </c>
      <c r="AD314" s="229"/>
      <c r="AE314" s="229"/>
      <c r="AF314" s="228">
        <f t="shared" si="1044"/>
        <v>0</v>
      </c>
      <c r="AG314" s="355">
        <f t="shared" si="1045"/>
        <v>0</v>
      </c>
      <c r="AH314" s="229"/>
      <c r="AI314" s="229"/>
      <c r="AJ314" s="355">
        <f t="shared" si="1046"/>
        <v>0</v>
      </c>
      <c r="AK314" s="229"/>
      <c r="AL314" s="229"/>
      <c r="AM314" s="355">
        <f t="shared" si="1047"/>
        <v>0</v>
      </c>
      <c r="AN314" s="229"/>
      <c r="AO314" s="229"/>
      <c r="AP314" s="228">
        <f t="shared" si="953"/>
        <v>0</v>
      </c>
      <c r="AQ314" s="355">
        <f t="shared" si="1048"/>
        <v>0</v>
      </c>
      <c r="AR314" s="229"/>
      <c r="AS314" s="229"/>
      <c r="AT314" s="228">
        <f t="shared" si="1049"/>
        <v>0</v>
      </c>
      <c r="AU314" s="355">
        <f t="shared" si="1050"/>
        <v>0</v>
      </c>
      <c r="AV314" s="229"/>
      <c r="AW314" s="229"/>
    </row>
    <row r="315" spans="1:49" ht="13.8" outlineLevel="3">
      <c r="A315" s="170"/>
      <c r="B315" s="25"/>
      <c r="D315" s="24"/>
      <c r="E315" s="171"/>
      <c r="F315" s="178" t="s">
        <v>823</v>
      </c>
      <c r="G315" s="681" t="s">
        <v>831</v>
      </c>
      <c r="H315" s="226">
        <f t="shared" si="952"/>
        <v>474000</v>
      </c>
      <c r="I315" s="353">
        <f t="shared" si="1035"/>
        <v>11000</v>
      </c>
      <c r="J315" s="229">
        <v>11000</v>
      </c>
      <c r="K315" s="358"/>
      <c r="L315" s="228">
        <f t="shared" si="1036"/>
        <v>214000</v>
      </c>
      <c r="M315" s="355">
        <f t="shared" si="1037"/>
        <v>49000</v>
      </c>
      <c r="N315" s="229">
        <v>49000</v>
      </c>
      <c r="O315" s="229"/>
      <c r="P315" s="355">
        <f t="shared" si="1038"/>
        <v>39000</v>
      </c>
      <c r="Q315" s="229">
        <v>39000</v>
      </c>
      <c r="R315" s="229"/>
      <c r="S315" s="355">
        <f t="shared" si="1039"/>
        <v>55000</v>
      </c>
      <c r="T315" s="229">
        <v>55000</v>
      </c>
      <c r="U315" s="229"/>
      <c r="V315" s="355">
        <f t="shared" si="1040"/>
        <v>25000</v>
      </c>
      <c r="W315" s="229">
        <v>25000</v>
      </c>
      <c r="X315" s="229"/>
      <c r="Y315" s="355">
        <f t="shared" si="1041"/>
        <v>46000</v>
      </c>
      <c r="Z315" s="229">
        <v>46000</v>
      </c>
      <c r="AA315" s="229"/>
      <c r="AB315" s="228">
        <f t="shared" si="1042"/>
        <v>46000</v>
      </c>
      <c r="AC315" s="355">
        <f t="shared" si="1043"/>
        <v>46000</v>
      </c>
      <c r="AD315" s="229">
        <v>46000</v>
      </c>
      <c r="AE315" s="229"/>
      <c r="AF315" s="228">
        <f t="shared" si="1044"/>
        <v>60000</v>
      </c>
      <c r="AG315" s="355">
        <f t="shared" si="1045"/>
        <v>28000</v>
      </c>
      <c r="AH315" s="229">
        <v>28000</v>
      </c>
      <c r="AI315" s="229"/>
      <c r="AJ315" s="355">
        <f t="shared" si="1046"/>
        <v>14000</v>
      </c>
      <c r="AK315" s="229">
        <v>14000</v>
      </c>
      <c r="AL315" s="229"/>
      <c r="AM315" s="355">
        <f t="shared" si="1047"/>
        <v>18000</v>
      </c>
      <c r="AN315" s="229">
        <v>18000</v>
      </c>
      <c r="AO315" s="229"/>
      <c r="AP315" s="228">
        <f t="shared" si="953"/>
        <v>94000</v>
      </c>
      <c r="AQ315" s="355">
        <f t="shared" si="1048"/>
        <v>94000</v>
      </c>
      <c r="AR315" s="229">
        <v>94000</v>
      </c>
      <c r="AS315" s="229"/>
      <c r="AT315" s="228">
        <f t="shared" si="1049"/>
        <v>49000</v>
      </c>
      <c r="AU315" s="355">
        <f t="shared" si="1050"/>
        <v>49000</v>
      </c>
      <c r="AV315" s="229">
        <v>49000</v>
      </c>
      <c r="AW315" s="229"/>
    </row>
    <row r="316" spans="1:49" ht="13.8" outlineLevel="3">
      <c r="A316" s="170"/>
      <c r="B316" s="25"/>
      <c r="D316" s="24"/>
      <c r="E316" s="171"/>
      <c r="F316" s="178" t="s">
        <v>824</v>
      </c>
      <c r="G316" s="681" t="s">
        <v>832</v>
      </c>
      <c r="H316" s="226">
        <f t="shared" si="952"/>
        <v>12000</v>
      </c>
      <c r="I316" s="353">
        <f t="shared" si="1035"/>
        <v>0</v>
      </c>
      <c r="J316" s="229">
        <v>0</v>
      </c>
      <c r="K316" s="358"/>
      <c r="L316" s="228">
        <f t="shared" si="1036"/>
        <v>5000</v>
      </c>
      <c r="M316" s="355">
        <f t="shared" si="1037"/>
        <v>1000</v>
      </c>
      <c r="N316" s="229">
        <v>1000</v>
      </c>
      <c r="O316" s="229"/>
      <c r="P316" s="355">
        <f t="shared" si="1038"/>
        <v>1000</v>
      </c>
      <c r="Q316" s="229">
        <v>1000</v>
      </c>
      <c r="R316" s="229"/>
      <c r="S316" s="355">
        <f t="shared" si="1039"/>
        <v>1000</v>
      </c>
      <c r="T316" s="229">
        <v>1000</v>
      </c>
      <c r="U316" s="229"/>
      <c r="V316" s="355">
        <f t="shared" si="1040"/>
        <v>1000</v>
      </c>
      <c r="W316" s="229">
        <v>1000</v>
      </c>
      <c r="X316" s="229"/>
      <c r="Y316" s="355">
        <f t="shared" si="1041"/>
        <v>1000</v>
      </c>
      <c r="Z316" s="229">
        <v>1000</v>
      </c>
      <c r="AA316" s="229"/>
      <c r="AB316" s="228">
        <f t="shared" si="1042"/>
        <v>1000</v>
      </c>
      <c r="AC316" s="355">
        <f t="shared" si="1043"/>
        <v>1000</v>
      </c>
      <c r="AD316" s="229">
        <v>1000</v>
      </c>
      <c r="AE316" s="229"/>
      <c r="AF316" s="228">
        <f t="shared" si="1044"/>
        <v>3000</v>
      </c>
      <c r="AG316" s="355">
        <f t="shared" si="1045"/>
        <v>1000</v>
      </c>
      <c r="AH316" s="229">
        <v>1000</v>
      </c>
      <c r="AI316" s="229"/>
      <c r="AJ316" s="355">
        <f t="shared" si="1046"/>
        <v>1000</v>
      </c>
      <c r="AK316" s="229">
        <v>1000</v>
      </c>
      <c r="AL316" s="229"/>
      <c r="AM316" s="355">
        <f t="shared" si="1047"/>
        <v>1000</v>
      </c>
      <c r="AN316" s="229">
        <v>1000</v>
      </c>
      <c r="AO316" s="229"/>
      <c r="AP316" s="228">
        <f t="shared" si="953"/>
        <v>1000</v>
      </c>
      <c r="AQ316" s="355">
        <f t="shared" si="1048"/>
        <v>1000</v>
      </c>
      <c r="AR316" s="229">
        <v>1000</v>
      </c>
      <c r="AS316" s="229"/>
      <c r="AT316" s="228">
        <f t="shared" si="1049"/>
        <v>2000</v>
      </c>
      <c r="AU316" s="355">
        <f t="shared" si="1050"/>
        <v>2000</v>
      </c>
      <c r="AV316" s="229">
        <v>2000</v>
      </c>
      <c r="AW316" s="229"/>
    </row>
    <row r="317" spans="1:49" ht="13.8" outlineLevel="3">
      <c r="A317" s="170"/>
      <c r="B317" s="25"/>
      <c r="D317" s="24"/>
      <c r="E317" s="171"/>
      <c r="F317" s="178" t="s">
        <v>708</v>
      </c>
      <c r="G317" s="43" t="s">
        <v>712</v>
      </c>
      <c r="H317" s="226">
        <f t="shared" si="952"/>
        <v>0</v>
      </c>
      <c r="I317" s="353">
        <f t="shared" si="1035"/>
        <v>0</v>
      </c>
      <c r="J317" s="229"/>
      <c r="K317" s="358"/>
      <c r="L317" s="228">
        <f t="shared" si="1036"/>
        <v>0</v>
      </c>
      <c r="M317" s="355">
        <f t="shared" si="1037"/>
        <v>0</v>
      </c>
      <c r="N317" s="229"/>
      <c r="O317" s="229"/>
      <c r="P317" s="355">
        <f t="shared" si="1038"/>
        <v>0</v>
      </c>
      <c r="Q317" s="229"/>
      <c r="R317" s="229"/>
      <c r="S317" s="355">
        <f t="shared" si="1039"/>
        <v>0</v>
      </c>
      <c r="T317" s="229"/>
      <c r="U317" s="229"/>
      <c r="V317" s="355">
        <f t="shared" si="1040"/>
        <v>0</v>
      </c>
      <c r="W317" s="229"/>
      <c r="X317" s="229"/>
      <c r="Y317" s="355">
        <f t="shared" si="1041"/>
        <v>0</v>
      </c>
      <c r="Z317" s="229"/>
      <c r="AA317" s="229"/>
      <c r="AB317" s="228">
        <f t="shared" si="1042"/>
        <v>0</v>
      </c>
      <c r="AC317" s="355">
        <f t="shared" si="1043"/>
        <v>0</v>
      </c>
      <c r="AD317" s="229"/>
      <c r="AE317" s="229"/>
      <c r="AF317" s="228">
        <f t="shared" si="1044"/>
        <v>0</v>
      </c>
      <c r="AG317" s="355">
        <f t="shared" si="1045"/>
        <v>0</v>
      </c>
      <c r="AH317" s="229"/>
      <c r="AI317" s="229"/>
      <c r="AJ317" s="355">
        <f t="shared" si="1046"/>
        <v>0</v>
      </c>
      <c r="AK317" s="229"/>
      <c r="AL317" s="229"/>
      <c r="AM317" s="355">
        <f t="shared" si="1047"/>
        <v>0</v>
      </c>
      <c r="AN317" s="229"/>
      <c r="AO317" s="229"/>
      <c r="AP317" s="228">
        <f t="shared" si="953"/>
        <v>0</v>
      </c>
      <c r="AQ317" s="355">
        <f t="shared" si="1048"/>
        <v>0</v>
      </c>
      <c r="AR317" s="229"/>
      <c r="AS317" s="229"/>
      <c r="AT317" s="228">
        <f t="shared" si="1049"/>
        <v>0</v>
      </c>
      <c r="AU317" s="355">
        <f t="shared" si="1050"/>
        <v>0</v>
      </c>
      <c r="AV317" s="229"/>
      <c r="AW317" s="229"/>
    </row>
    <row r="318" spans="1:49" ht="13.8" outlineLevel="1">
      <c r="A318" s="170"/>
      <c r="B318" s="25"/>
      <c r="D318" s="27" t="s">
        <v>499</v>
      </c>
      <c r="E318" s="47" t="s">
        <v>146</v>
      </c>
      <c r="F318" s="48"/>
      <c r="G318" s="172"/>
      <c r="H318" s="226">
        <f t="shared" si="952"/>
        <v>980000</v>
      </c>
      <c r="I318" s="367">
        <f t="shared" si="1035"/>
        <v>0</v>
      </c>
      <c r="J318" s="229"/>
      <c r="K318" s="358"/>
      <c r="L318" s="228">
        <f t="shared" si="1036"/>
        <v>620000</v>
      </c>
      <c r="M318" s="355">
        <f t="shared" si="1037"/>
        <v>140000</v>
      </c>
      <c r="N318" s="229">
        <v>140000</v>
      </c>
      <c r="O318" s="229"/>
      <c r="P318" s="355">
        <f t="shared" si="1038"/>
        <v>97000</v>
      </c>
      <c r="Q318" s="229">
        <v>97000</v>
      </c>
      <c r="R318" s="229"/>
      <c r="S318" s="355">
        <f t="shared" si="1039"/>
        <v>150000</v>
      </c>
      <c r="T318" s="229">
        <v>150000</v>
      </c>
      <c r="U318" s="229"/>
      <c r="V318" s="355">
        <f t="shared" si="1040"/>
        <v>42000</v>
      </c>
      <c r="W318" s="229">
        <v>42000</v>
      </c>
      <c r="X318" s="229"/>
      <c r="Y318" s="355">
        <f t="shared" si="1041"/>
        <v>191000</v>
      </c>
      <c r="Z318" s="229">
        <v>191000</v>
      </c>
      <c r="AA318" s="229"/>
      <c r="AB318" s="228">
        <f t="shared" si="1042"/>
        <v>84000</v>
      </c>
      <c r="AC318" s="355">
        <f t="shared" si="1043"/>
        <v>84000</v>
      </c>
      <c r="AD318" s="229">
        <v>84000</v>
      </c>
      <c r="AE318" s="229"/>
      <c r="AF318" s="228">
        <f t="shared" si="1044"/>
        <v>11000</v>
      </c>
      <c r="AG318" s="355">
        <f t="shared" si="1045"/>
        <v>0</v>
      </c>
      <c r="AH318" s="229"/>
      <c r="AI318" s="229"/>
      <c r="AJ318" s="355">
        <f t="shared" si="1046"/>
        <v>0</v>
      </c>
      <c r="AK318" s="229"/>
      <c r="AL318" s="229"/>
      <c r="AM318" s="355">
        <f t="shared" si="1047"/>
        <v>11000</v>
      </c>
      <c r="AN318" s="229">
        <v>11000</v>
      </c>
      <c r="AO318" s="229"/>
      <c r="AP318" s="228">
        <f t="shared" si="953"/>
        <v>115000</v>
      </c>
      <c r="AQ318" s="355">
        <f t="shared" si="1048"/>
        <v>115000</v>
      </c>
      <c r="AR318" s="229">
        <v>115000</v>
      </c>
      <c r="AS318" s="229"/>
      <c r="AT318" s="228">
        <f t="shared" si="1049"/>
        <v>150000</v>
      </c>
      <c r="AU318" s="355">
        <f t="shared" si="1050"/>
        <v>150000</v>
      </c>
      <c r="AV318" s="229">
        <v>150000</v>
      </c>
      <c r="AW318" s="229"/>
    </row>
    <row r="319" spans="1:49" ht="13.8" outlineLevel="1">
      <c r="A319" s="170"/>
      <c r="B319" s="25"/>
      <c r="D319" s="27" t="s">
        <v>500</v>
      </c>
      <c r="E319" s="47" t="s">
        <v>115</v>
      </c>
      <c r="F319" s="48"/>
      <c r="G319" s="172"/>
      <c r="H319" s="226">
        <f t="shared" si="952"/>
        <v>7000</v>
      </c>
      <c r="I319" s="367">
        <f t="shared" si="1035"/>
        <v>5000</v>
      </c>
      <c r="J319" s="229">
        <v>5000</v>
      </c>
      <c r="K319" s="358"/>
      <c r="L319" s="228">
        <f t="shared" si="1036"/>
        <v>0</v>
      </c>
      <c r="M319" s="355">
        <f t="shared" si="1037"/>
        <v>0</v>
      </c>
      <c r="N319" s="229"/>
      <c r="O319" s="229"/>
      <c r="P319" s="355">
        <f t="shared" si="1038"/>
        <v>0</v>
      </c>
      <c r="Q319" s="229"/>
      <c r="R319" s="229"/>
      <c r="S319" s="355">
        <f t="shared" si="1039"/>
        <v>0</v>
      </c>
      <c r="T319" s="229"/>
      <c r="U319" s="229"/>
      <c r="V319" s="355">
        <f t="shared" si="1040"/>
        <v>0</v>
      </c>
      <c r="W319" s="229"/>
      <c r="X319" s="229"/>
      <c r="Y319" s="355">
        <f t="shared" si="1041"/>
        <v>0</v>
      </c>
      <c r="Z319" s="229">
        <v>0</v>
      </c>
      <c r="AA319" s="229"/>
      <c r="AB319" s="228">
        <f t="shared" si="1042"/>
        <v>0</v>
      </c>
      <c r="AC319" s="355">
        <f t="shared" si="1043"/>
        <v>0</v>
      </c>
      <c r="AD319" s="229"/>
      <c r="AE319" s="229"/>
      <c r="AF319" s="228">
        <f t="shared" si="1044"/>
        <v>0</v>
      </c>
      <c r="AG319" s="355">
        <f t="shared" si="1045"/>
        <v>0</v>
      </c>
      <c r="AH319" s="229"/>
      <c r="AI319" s="229"/>
      <c r="AJ319" s="355">
        <f t="shared" si="1046"/>
        <v>0</v>
      </c>
      <c r="AK319" s="229"/>
      <c r="AL319" s="229"/>
      <c r="AM319" s="355">
        <f t="shared" si="1047"/>
        <v>0</v>
      </c>
      <c r="AN319" s="229"/>
      <c r="AO319" s="229"/>
      <c r="AP319" s="228">
        <f t="shared" si="953"/>
        <v>0</v>
      </c>
      <c r="AQ319" s="355">
        <f t="shared" si="1048"/>
        <v>0</v>
      </c>
      <c r="AR319" s="229"/>
      <c r="AS319" s="229"/>
      <c r="AT319" s="228">
        <f t="shared" si="1049"/>
        <v>2000</v>
      </c>
      <c r="AU319" s="355">
        <f t="shared" si="1050"/>
        <v>2000</v>
      </c>
      <c r="AV319" s="229">
        <v>2000</v>
      </c>
      <c r="AW319" s="229"/>
    </row>
    <row r="320" spans="1:49" ht="13.8" outlineLevel="1">
      <c r="A320" s="170"/>
      <c r="B320" s="25"/>
      <c r="D320" s="27" t="s">
        <v>501</v>
      </c>
      <c r="E320" s="47" t="s">
        <v>147</v>
      </c>
      <c r="F320" s="48"/>
      <c r="G320" s="172"/>
      <c r="H320" s="226">
        <f t="shared" si="952"/>
        <v>951000</v>
      </c>
      <c r="I320" s="367">
        <f t="shared" si="1035"/>
        <v>12000</v>
      </c>
      <c r="J320" s="231">
        <f>SUM(J321:J324)</f>
        <v>12000</v>
      </c>
      <c r="K320" s="231">
        <f>SUM(K321:K324)</f>
        <v>0</v>
      </c>
      <c r="L320" s="228">
        <f t="shared" si="1036"/>
        <v>300000</v>
      </c>
      <c r="M320" s="355">
        <f t="shared" si="1037"/>
        <v>55000</v>
      </c>
      <c r="N320" s="360">
        <f>SUM(N321:N324)</f>
        <v>55000</v>
      </c>
      <c r="O320" s="360">
        <f>SUM(O321:O324)</f>
        <v>0</v>
      </c>
      <c r="P320" s="355">
        <f t="shared" si="1038"/>
        <v>50000</v>
      </c>
      <c r="Q320" s="360">
        <f t="shared" ref="Q320:R320" si="1101">SUM(Q321:Q324)</f>
        <v>50000</v>
      </c>
      <c r="R320" s="360">
        <f t="shared" si="1101"/>
        <v>0</v>
      </c>
      <c r="S320" s="355">
        <f t="shared" si="1039"/>
        <v>90000</v>
      </c>
      <c r="T320" s="360">
        <f t="shared" ref="T320:U320" si="1102">SUM(T321:T324)</f>
        <v>90000</v>
      </c>
      <c r="U320" s="360">
        <f t="shared" si="1102"/>
        <v>0</v>
      </c>
      <c r="V320" s="355">
        <f t="shared" si="1040"/>
        <v>45000</v>
      </c>
      <c r="W320" s="360">
        <f t="shared" ref="W320:X320" si="1103">SUM(W321:W324)</f>
        <v>45000</v>
      </c>
      <c r="X320" s="360">
        <f t="shared" si="1103"/>
        <v>0</v>
      </c>
      <c r="Y320" s="355">
        <f t="shared" si="1041"/>
        <v>60000</v>
      </c>
      <c r="Z320" s="360">
        <f t="shared" ref="Z320" si="1104">SUM(Z321:Z324)</f>
        <v>60000</v>
      </c>
      <c r="AA320" s="360">
        <f t="shared" ref="AA320" si="1105">SUM(AA321:AA324)</f>
        <v>0</v>
      </c>
      <c r="AB320" s="228">
        <f t="shared" si="1042"/>
        <v>38000</v>
      </c>
      <c r="AC320" s="355">
        <f t="shared" si="1043"/>
        <v>38000</v>
      </c>
      <c r="AD320" s="360">
        <f t="shared" ref="AD320:AE320" si="1106">SUM(AD321:AD324)</f>
        <v>38000</v>
      </c>
      <c r="AE320" s="360">
        <f t="shared" si="1106"/>
        <v>0</v>
      </c>
      <c r="AF320" s="228">
        <f t="shared" si="1044"/>
        <v>357000</v>
      </c>
      <c r="AG320" s="355">
        <f t="shared" si="1045"/>
        <v>194000</v>
      </c>
      <c r="AH320" s="360">
        <f t="shared" ref="AH320:AI320" si="1107">SUM(AH321:AH324)</f>
        <v>194000</v>
      </c>
      <c r="AI320" s="360">
        <f t="shared" si="1107"/>
        <v>0</v>
      </c>
      <c r="AJ320" s="355">
        <f t="shared" si="1046"/>
        <v>55000</v>
      </c>
      <c r="AK320" s="360">
        <f t="shared" ref="AK320" si="1108">SUM(AK321:AK324)</f>
        <v>55000</v>
      </c>
      <c r="AL320" s="360">
        <f t="shared" ref="AL320" si="1109">SUM(AL321:AL324)</f>
        <v>0</v>
      </c>
      <c r="AM320" s="355">
        <f t="shared" si="1047"/>
        <v>108000</v>
      </c>
      <c r="AN320" s="360">
        <f t="shared" ref="AN320:AO320" si="1110">SUM(AN321:AN324)</f>
        <v>108000</v>
      </c>
      <c r="AO320" s="360">
        <f t="shared" si="1110"/>
        <v>0</v>
      </c>
      <c r="AP320" s="228">
        <f t="shared" si="953"/>
        <v>19000</v>
      </c>
      <c r="AQ320" s="355">
        <f t="shared" si="1048"/>
        <v>19000</v>
      </c>
      <c r="AR320" s="360">
        <f t="shared" ref="AR320" si="1111">SUM(AR321:AR324)</f>
        <v>19000</v>
      </c>
      <c r="AS320" s="360">
        <f t="shared" ref="AS320" si="1112">SUM(AS321:AS324)</f>
        <v>0</v>
      </c>
      <c r="AT320" s="228">
        <f t="shared" si="1049"/>
        <v>225000</v>
      </c>
      <c r="AU320" s="355">
        <f t="shared" si="1050"/>
        <v>225000</v>
      </c>
      <c r="AV320" s="360">
        <f t="shared" ref="AV320" si="1113">SUM(AV321:AV324)</f>
        <v>225000</v>
      </c>
      <c r="AW320" s="360">
        <f t="shared" ref="AW320" si="1114">SUM(AW321:AW324)</f>
        <v>0</v>
      </c>
    </row>
    <row r="321" spans="1:49" ht="13.8" outlineLevel="3">
      <c r="A321" s="170"/>
      <c r="B321" s="25"/>
      <c r="D321" s="24"/>
      <c r="E321" s="171"/>
      <c r="F321" s="178" t="s">
        <v>705</v>
      </c>
      <c r="G321" s="43" t="s">
        <v>833</v>
      </c>
      <c r="H321" s="226">
        <f t="shared" si="952"/>
        <v>701000</v>
      </c>
      <c r="I321" s="353">
        <f t="shared" si="1035"/>
        <v>10000</v>
      </c>
      <c r="J321" s="229">
        <v>10000</v>
      </c>
      <c r="K321" s="358">
        <v>0</v>
      </c>
      <c r="L321" s="228">
        <f t="shared" si="1036"/>
        <v>255000</v>
      </c>
      <c r="M321" s="355">
        <f t="shared" si="1037"/>
        <v>50000</v>
      </c>
      <c r="N321" s="229">
        <v>50000</v>
      </c>
      <c r="O321" s="229"/>
      <c r="P321" s="355">
        <f t="shared" si="1038"/>
        <v>50000</v>
      </c>
      <c r="Q321" s="229">
        <v>50000</v>
      </c>
      <c r="R321" s="229"/>
      <c r="S321" s="355">
        <f t="shared" si="1039"/>
        <v>70000</v>
      </c>
      <c r="T321" s="229">
        <v>70000</v>
      </c>
      <c r="U321" s="229"/>
      <c r="V321" s="355">
        <f t="shared" si="1040"/>
        <v>35000</v>
      </c>
      <c r="W321" s="229">
        <v>35000</v>
      </c>
      <c r="X321" s="229"/>
      <c r="Y321" s="355">
        <f t="shared" si="1041"/>
        <v>50000</v>
      </c>
      <c r="Z321" s="229">
        <v>50000</v>
      </c>
      <c r="AA321" s="229"/>
      <c r="AB321" s="228">
        <f t="shared" si="1042"/>
        <v>28000</v>
      </c>
      <c r="AC321" s="355">
        <f t="shared" si="1043"/>
        <v>28000</v>
      </c>
      <c r="AD321" s="229">
        <v>28000</v>
      </c>
      <c r="AE321" s="229"/>
      <c r="AF321" s="228">
        <f t="shared" si="1044"/>
        <v>240000</v>
      </c>
      <c r="AG321" s="355">
        <f t="shared" si="1045"/>
        <v>128000</v>
      </c>
      <c r="AH321" s="229">
        <v>128000</v>
      </c>
      <c r="AI321" s="229"/>
      <c r="AJ321" s="355">
        <f t="shared" si="1046"/>
        <v>40000</v>
      </c>
      <c r="AK321" s="229">
        <v>40000</v>
      </c>
      <c r="AL321" s="229"/>
      <c r="AM321" s="355">
        <f t="shared" si="1047"/>
        <v>72000</v>
      </c>
      <c r="AN321" s="229">
        <v>72000</v>
      </c>
      <c r="AO321" s="229"/>
      <c r="AP321" s="228">
        <f t="shared" si="953"/>
        <v>18000</v>
      </c>
      <c r="AQ321" s="355">
        <f t="shared" si="1048"/>
        <v>18000</v>
      </c>
      <c r="AR321" s="229">
        <v>18000</v>
      </c>
      <c r="AS321" s="229"/>
      <c r="AT321" s="228">
        <f t="shared" si="1049"/>
        <v>150000</v>
      </c>
      <c r="AU321" s="355">
        <f t="shared" si="1050"/>
        <v>150000</v>
      </c>
      <c r="AV321" s="229">
        <v>150000</v>
      </c>
      <c r="AW321" s="229"/>
    </row>
    <row r="322" spans="1:49" ht="13.8" outlineLevel="3">
      <c r="A322" s="170"/>
      <c r="B322" s="25"/>
      <c r="D322" s="24"/>
      <c r="E322" s="171"/>
      <c r="F322" s="178" t="s">
        <v>706</v>
      </c>
      <c r="G322" s="43" t="s">
        <v>834</v>
      </c>
      <c r="H322" s="226">
        <f t="shared" si="952"/>
        <v>228000</v>
      </c>
      <c r="I322" s="353">
        <f t="shared" si="1035"/>
        <v>2000</v>
      </c>
      <c r="J322" s="229">
        <v>2000</v>
      </c>
      <c r="K322" s="358"/>
      <c r="L322" s="228">
        <f t="shared" si="1036"/>
        <v>45000</v>
      </c>
      <c r="M322" s="355">
        <f t="shared" si="1037"/>
        <v>5000</v>
      </c>
      <c r="N322" s="229">
        <v>5000</v>
      </c>
      <c r="O322" s="229"/>
      <c r="P322" s="355">
        <f t="shared" si="1038"/>
        <v>0</v>
      </c>
      <c r="Q322" s="229">
        <v>0</v>
      </c>
      <c r="R322" s="229"/>
      <c r="S322" s="355">
        <f t="shared" si="1039"/>
        <v>20000</v>
      </c>
      <c r="T322" s="229">
        <v>20000</v>
      </c>
      <c r="U322" s="229"/>
      <c r="V322" s="355">
        <f t="shared" si="1040"/>
        <v>10000</v>
      </c>
      <c r="W322" s="229">
        <v>10000</v>
      </c>
      <c r="X322" s="229"/>
      <c r="Y322" s="355">
        <f t="shared" si="1041"/>
        <v>10000</v>
      </c>
      <c r="Z322" s="229">
        <v>10000</v>
      </c>
      <c r="AA322" s="229"/>
      <c r="AB322" s="228">
        <f t="shared" si="1042"/>
        <v>10000</v>
      </c>
      <c r="AC322" s="355">
        <f t="shared" si="1043"/>
        <v>10000</v>
      </c>
      <c r="AD322" s="229">
        <v>10000</v>
      </c>
      <c r="AE322" s="229"/>
      <c r="AF322" s="228">
        <f t="shared" si="1044"/>
        <v>95000</v>
      </c>
      <c r="AG322" s="355">
        <f t="shared" si="1045"/>
        <v>50000</v>
      </c>
      <c r="AH322" s="229">
        <v>50000</v>
      </c>
      <c r="AI322" s="229"/>
      <c r="AJ322" s="355">
        <f t="shared" si="1046"/>
        <v>15000</v>
      </c>
      <c r="AK322" s="229">
        <v>15000</v>
      </c>
      <c r="AL322" s="229"/>
      <c r="AM322" s="355">
        <f t="shared" si="1047"/>
        <v>30000</v>
      </c>
      <c r="AN322" s="229">
        <v>30000</v>
      </c>
      <c r="AO322" s="229"/>
      <c r="AP322" s="228">
        <f t="shared" si="953"/>
        <v>1000</v>
      </c>
      <c r="AQ322" s="355">
        <f t="shared" si="1048"/>
        <v>1000</v>
      </c>
      <c r="AR322" s="229">
        <v>1000</v>
      </c>
      <c r="AS322" s="229"/>
      <c r="AT322" s="228">
        <f t="shared" si="1049"/>
        <v>75000</v>
      </c>
      <c r="AU322" s="355">
        <f t="shared" si="1050"/>
        <v>75000</v>
      </c>
      <c r="AV322" s="229">
        <v>75000</v>
      </c>
      <c r="AW322" s="229"/>
    </row>
    <row r="323" spans="1:49" ht="13.8" outlineLevel="3">
      <c r="A323" s="170"/>
      <c r="B323" s="25"/>
      <c r="D323" s="24"/>
      <c r="E323" s="171"/>
      <c r="F323" s="178" t="s">
        <v>703</v>
      </c>
      <c r="G323" s="43" t="s">
        <v>835</v>
      </c>
      <c r="H323" s="226">
        <f t="shared" si="952"/>
        <v>6000</v>
      </c>
      <c r="I323" s="353">
        <f t="shared" si="1035"/>
        <v>0</v>
      </c>
      <c r="J323" s="229"/>
      <c r="K323" s="358"/>
      <c r="L323" s="228">
        <f t="shared" si="1036"/>
        <v>0</v>
      </c>
      <c r="M323" s="355">
        <f t="shared" si="1037"/>
        <v>0</v>
      </c>
      <c r="N323" s="229"/>
      <c r="O323" s="229"/>
      <c r="P323" s="355">
        <f t="shared" si="1038"/>
        <v>0</v>
      </c>
      <c r="Q323" s="229"/>
      <c r="R323" s="229"/>
      <c r="S323" s="355">
        <f t="shared" si="1039"/>
        <v>0</v>
      </c>
      <c r="T323" s="229"/>
      <c r="U323" s="229"/>
      <c r="V323" s="355">
        <f t="shared" si="1040"/>
        <v>0</v>
      </c>
      <c r="W323" s="229"/>
      <c r="X323" s="229"/>
      <c r="Y323" s="355">
        <f t="shared" si="1041"/>
        <v>0</v>
      </c>
      <c r="Z323" s="229"/>
      <c r="AA323" s="229"/>
      <c r="AB323" s="228">
        <f t="shared" si="1042"/>
        <v>0</v>
      </c>
      <c r="AC323" s="355">
        <f t="shared" si="1043"/>
        <v>0</v>
      </c>
      <c r="AD323" s="229"/>
      <c r="AE323" s="229"/>
      <c r="AF323" s="228">
        <f t="shared" si="1044"/>
        <v>6000</v>
      </c>
      <c r="AG323" s="355">
        <f t="shared" si="1045"/>
        <v>0</v>
      </c>
      <c r="AH323" s="229"/>
      <c r="AI323" s="229"/>
      <c r="AJ323" s="355">
        <f t="shared" si="1046"/>
        <v>0</v>
      </c>
      <c r="AK323" s="229"/>
      <c r="AL323" s="229"/>
      <c r="AM323" s="355">
        <f t="shared" si="1047"/>
        <v>6000</v>
      </c>
      <c r="AN323" s="229">
        <v>6000</v>
      </c>
      <c r="AO323" s="229"/>
      <c r="AP323" s="228">
        <f t="shared" si="953"/>
        <v>0</v>
      </c>
      <c r="AQ323" s="355">
        <f t="shared" si="1048"/>
        <v>0</v>
      </c>
      <c r="AR323" s="229"/>
      <c r="AS323" s="229"/>
      <c r="AT323" s="228">
        <f t="shared" si="1049"/>
        <v>0</v>
      </c>
      <c r="AU323" s="355">
        <f t="shared" si="1050"/>
        <v>0</v>
      </c>
      <c r="AV323" s="229"/>
      <c r="AW323" s="229"/>
    </row>
    <row r="324" spans="1:49" ht="13.8" outlineLevel="3">
      <c r="A324" s="170"/>
      <c r="B324" s="25"/>
      <c r="D324" s="24"/>
      <c r="E324" s="171"/>
      <c r="F324" s="178" t="s">
        <v>708</v>
      </c>
      <c r="G324" s="43" t="s">
        <v>712</v>
      </c>
      <c r="H324" s="226">
        <f t="shared" si="952"/>
        <v>16000</v>
      </c>
      <c r="I324" s="353">
        <f t="shared" si="1035"/>
        <v>0</v>
      </c>
      <c r="J324" s="229"/>
      <c r="K324" s="358"/>
      <c r="L324" s="228">
        <f t="shared" si="1036"/>
        <v>0</v>
      </c>
      <c r="M324" s="355">
        <f t="shared" si="1037"/>
        <v>0</v>
      </c>
      <c r="N324" s="229"/>
      <c r="O324" s="229"/>
      <c r="P324" s="355">
        <f t="shared" si="1038"/>
        <v>0</v>
      </c>
      <c r="Q324" s="229"/>
      <c r="R324" s="229"/>
      <c r="S324" s="355">
        <f t="shared" si="1039"/>
        <v>0</v>
      </c>
      <c r="T324" s="229"/>
      <c r="U324" s="229"/>
      <c r="V324" s="355">
        <f t="shared" si="1040"/>
        <v>0</v>
      </c>
      <c r="W324" s="229"/>
      <c r="X324" s="229"/>
      <c r="Y324" s="355">
        <f t="shared" si="1041"/>
        <v>0</v>
      </c>
      <c r="Z324" s="229"/>
      <c r="AA324" s="229"/>
      <c r="AB324" s="228">
        <f t="shared" si="1042"/>
        <v>0</v>
      </c>
      <c r="AC324" s="355">
        <f t="shared" si="1043"/>
        <v>0</v>
      </c>
      <c r="AD324" s="229"/>
      <c r="AE324" s="229"/>
      <c r="AF324" s="228">
        <f t="shared" si="1044"/>
        <v>16000</v>
      </c>
      <c r="AG324" s="355">
        <f t="shared" si="1045"/>
        <v>16000</v>
      </c>
      <c r="AH324" s="229">
        <v>16000</v>
      </c>
      <c r="AI324" s="229"/>
      <c r="AJ324" s="355">
        <f t="shared" si="1046"/>
        <v>0</v>
      </c>
      <c r="AK324" s="229"/>
      <c r="AL324" s="229"/>
      <c r="AM324" s="355">
        <f t="shared" si="1047"/>
        <v>0</v>
      </c>
      <c r="AN324" s="229">
        <v>0</v>
      </c>
      <c r="AO324" s="229"/>
      <c r="AP324" s="228">
        <f t="shared" si="953"/>
        <v>0</v>
      </c>
      <c r="AQ324" s="355">
        <f t="shared" si="1048"/>
        <v>0</v>
      </c>
      <c r="AR324" s="229"/>
      <c r="AS324" s="229"/>
      <c r="AT324" s="228">
        <f t="shared" si="1049"/>
        <v>0</v>
      </c>
      <c r="AU324" s="355">
        <f t="shared" si="1050"/>
        <v>0</v>
      </c>
      <c r="AV324" s="229"/>
      <c r="AW324" s="229"/>
    </row>
    <row r="325" spans="1:49" ht="13.8" outlineLevel="1">
      <c r="A325" s="170"/>
      <c r="B325" s="25"/>
      <c r="D325" s="27" t="s">
        <v>502</v>
      </c>
      <c r="E325" s="47" t="s">
        <v>148</v>
      </c>
      <c r="F325" s="48"/>
      <c r="G325" s="172"/>
      <c r="H325" s="226">
        <f t="shared" si="952"/>
        <v>1594000</v>
      </c>
      <c r="I325" s="367">
        <f t="shared" si="1035"/>
        <v>50000</v>
      </c>
      <c r="J325" s="229">
        <v>50000</v>
      </c>
      <c r="K325" s="358"/>
      <c r="L325" s="228">
        <f t="shared" si="1036"/>
        <v>556000</v>
      </c>
      <c r="M325" s="355">
        <f t="shared" si="1037"/>
        <v>85000</v>
      </c>
      <c r="N325" s="229">
        <v>85000</v>
      </c>
      <c r="O325" s="229"/>
      <c r="P325" s="355">
        <f t="shared" si="1038"/>
        <v>112000</v>
      </c>
      <c r="Q325" s="229">
        <v>112000</v>
      </c>
      <c r="R325" s="229"/>
      <c r="S325" s="355">
        <f t="shared" si="1039"/>
        <v>146000</v>
      </c>
      <c r="T325" s="229">
        <v>146000</v>
      </c>
      <c r="U325" s="229"/>
      <c r="V325" s="355">
        <f t="shared" si="1040"/>
        <v>88000</v>
      </c>
      <c r="W325" s="229">
        <v>88000</v>
      </c>
      <c r="X325" s="229"/>
      <c r="Y325" s="355">
        <f t="shared" si="1041"/>
        <v>125000</v>
      </c>
      <c r="Z325" s="229">
        <v>125000</v>
      </c>
      <c r="AA325" s="229"/>
      <c r="AB325" s="228">
        <f t="shared" si="1042"/>
        <v>68000</v>
      </c>
      <c r="AC325" s="355">
        <f t="shared" si="1043"/>
        <v>68000</v>
      </c>
      <c r="AD325" s="229">
        <v>68000</v>
      </c>
      <c r="AE325" s="229"/>
      <c r="AF325" s="228">
        <f t="shared" si="1044"/>
        <v>510000</v>
      </c>
      <c r="AG325" s="355">
        <f t="shared" si="1045"/>
        <v>222000</v>
      </c>
      <c r="AH325" s="229">
        <v>222000</v>
      </c>
      <c r="AI325" s="229"/>
      <c r="AJ325" s="355">
        <f t="shared" si="1046"/>
        <v>106000</v>
      </c>
      <c r="AK325" s="229">
        <v>106000</v>
      </c>
      <c r="AL325" s="229"/>
      <c r="AM325" s="355">
        <f t="shared" si="1047"/>
        <v>182000</v>
      </c>
      <c r="AN325" s="229">
        <v>182000</v>
      </c>
      <c r="AO325" s="229"/>
      <c r="AP325" s="228">
        <f t="shared" si="953"/>
        <v>199000</v>
      </c>
      <c r="AQ325" s="355">
        <f t="shared" si="1048"/>
        <v>199000</v>
      </c>
      <c r="AR325" s="229">
        <v>199000</v>
      </c>
      <c r="AS325" s="229"/>
      <c r="AT325" s="228">
        <f t="shared" si="1049"/>
        <v>211000</v>
      </c>
      <c r="AU325" s="355">
        <f t="shared" si="1050"/>
        <v>211000</v>
      </c>
      <c r="AV325" s="229">
        <v>211000</v>
      </c>
      <c r="AW325" s="229"/>
    </row>
    <row r="326" spans="1:49" ht="13.8" outlineLevel="1">
      <c r="A326" s="170"/>
      <c r="B326" s="25"/>
      <c r="D326" s="27" t="s">
        <v>503</v>
      </c>
      <c r="E326" s="47" t="s">
        <v>573</v>
      </c>
      <c r="F326" s="48"/>
      <c r="G326" s="172"/>
      <c r="H326" s="226">
        <f t="shared" si="952"/>
        <v>946000</v>
      </c>
      <c r="I326" s="367">
        <f t="shared" si="1035"/>
        <v>50000</v>
      </c>
      <c r="J326" s="229">
        <v>50000</v>
      </c>
      <c r="K326" s="358"/>
      <c r="L326" s="228">
        <f t="shared" si="1036"/>
        <v>236000</v>
      </c>
      <c r="M326" s="355">
        <f t="shared" si="1037"/>
        <v>42000</v>
      </c>
      <c r="N326" s="229">
        <v>42000</v>
      </c>
      <c r="O326" s="229"/>
      <c r="P326" s="355">
        <f t="shared" si="1038"/>
        <v>50000</v>
      </c>
      <c r="Q326" s="229">
        <v>50000</v>
      </c>
      <c r="R326" s="229"/>
      <c r="S326" s="355">
        <f t="shared" si="1039"/>
        <v>60000</v>
      </c>
      <c r="T326" s="229">
        <v>60000</v>
      </c>
      <c r="U326" s="229"/>
      <c r="V326" s="355">
        <f t="shared" si="1040"/>
        <v>36000</v>
      </c>
      <c r="W326" s="229">
        <v>36000</v>
      </c>
      <c r="X326" s="229"/>
      <c r="Y326" s="355">
        <f t="shared" si="1041"/>
        <v>48000</v>
      </c>
      <c r="Z326" s="229">
        <v>48000</v>
      </c>
      <c r="AA326" s="229"/>
      <c r="AB326" s="228">
        <f t="shared" si="1042"/>
        <v>36000</v>
      </c>
      <c r="AC326" s="355">
        <f t="shared" si="1043"/>
        <v>36000</v>
      </c>
      <c r="AD326" s="229">
        <v>36000</v>
      </c>
      <c r="AE326" s="229"/>
      <c r="AF326" s="228">
        <f t="shared" si="1044"/>
        <v>444000</v>
      </c>
      <c r="AG326" s="355">
        <f t="shared" si="1045"/>
        <v>144000</v>
      </c>
      <c r="AH326" s="229">
        <v>144000</v>
      </c>
      <c r="AI326" s="229"/>
      <c r="AJ326" s="355">
        <f t="shared" si="1046"/>
        <v>120000</v>
      </c>
      <c r="AK326" s="229">
        <v>120000</v>
      </c>
      <c r="AL326" s="229"/>
      <c r="AM326" s="355">
        <f t="shared" si="1047"/>
        <v>180000</v>
      </c>
      <c r="AN326" s="229">
        <v>180000</v>
      </c>
      <c r="AO326" s="229"/>
      <c r="AP326" s="228">
        <f t="shared" si="953"/>
        <v>120000</v>
      </c>
      <c r="AQ326" s="355">
        <f t="shared" si="1048"/>
        <v>120000</v>
      </c>
      <c r="AR326" s="229">
        <v>120000</v>
      </c>
      <c r="AS326" s="229"/>
      <c r="AT326" s="228">
        <f t="shared" si="1049"/>
        <v>60000</v>
      </c>
      <c r="AU326" s="355">
        <f t="shared" si="1050"/>
        <v>60000</v>
      </c>
      <c r="AV326" s="229">
        <v>60000</v>
      </c>
      <c r="AW326" s="229"/>
    </row>
    <row r="327" spans="1:49" ht="13.8" outlineLevel="1">
      <c r="A327" s="170"/>
      <c r="B327" s="25"/>
      <c r="D327" s="27" t="s">
        <v>504</v>
      </c>
      <c r="E327" s="47" t="s">
        <v>574</v>
      </c>
      <c r="F327" s="48"/>
      <c r="G327" s="172"/>
      <c r="H327" s="226">
        <f t="shared" si="952"/>
        <v>1635000</v>
      </c>
      <c r="I327" s="367">
        <f t="shared" si="1035"/>
        <v>0</v>
      </c>
      <c r="J327" s="231">
        <f>SUM(J328:J330)</f>
        <v>0</v>
      </c>
      <c r="K327" s="231">
        <f>SUM(K328:K330)</f>
        <v>0</v>
      </c>
      <c r="L327" s="228">
        <f t="shared" si="1036"/>
        <v>693000</v>
      </c>
      <c r="M327" s="355">
        <f t="shared" si="1037"/>
        <v>0</v>
      </c>
      <c r="N327" s="360">
        <f>SUM(N328:N330)</f>
        <v>0</v>
      </c>
      <c r="O327" s="360">
        <f>SUM(O328:O330)</f>
        <v>0</v>
      </c>
      <c r="P327" s="355">
        <f t="shared" si="1038"/>
        <v>240000</v>
      </c>
      <c r="Q327" s="360">
        <f t="shared" ref="Q327:R327" si="1115">SUM(Q328:Q330)</f>
        <v>240000</v>
      </c>
      <c r="R327" s="360">
        <f t="shared" si="1115"/>
        <v>0</v>
      </c>
      <c r="S327" s="355">
        <f t="shared" si="1039"/>
        <v>0</v>
      </c>
      <c r="T327" s="360">
        <f t="shared" ref="T327:U327" si="1116">SUM(T328:T330)</f>
        <v>0</v>
      </c>
      <c r="U327" s="360">
        <f t="shared" si="1116"/>
        <v>0</v>
      </c>
      <c r="V327" s="355">
        <f t="shared" si="1040"/>
        <v>225000</v>
      </c>
      <c r="W327" s="360">
        <f t="shared" ref="W327:AA327" si="1117">SUM(W328:W330)</f>
        <v>225000</v>
      </c>
      <c r="X327" s="360">
        <f t="shared" si="1117"/>
        <v>0</v>
      </c>
      <c r="Y327" s="355">
        <f t="shared" si="1041"/>
        <v>228000</v>
      </c>
      <c r="Z327" s="360">
        <f t="shared" si="1117"/>
        <v>228000</v>
      </c>
      <c r="AA327" s="360">
        <f t="shared" si="1117"/>
        <v>0</v>
      </c>
      <c r="AB327" s="228">
        <f t="shared" si="1042"/>
        <v>0</v>
      </c>
      <c r="AC327" s="355">
        <f t="shared" si="1043"/>
        <v>0</v>
      </c>
      <c r="AD327" s="360">
        <f t="shared" ref="AD327:AE327" si="1118">SUM(AD328:AD330)</f>
        <v>0</v>
      </c>
      <c r="AE327" s="360">
        <f t="shared" si="1118"/>
        <v>0</v>
      </c>
      <c r="AF327" s="228">
        <f t="shared" si="1044"/>
        <v>614000</v>
      </c>
      <c r="AG327" s="355">
        <f t="shared" si="1045"/>
        <v>338000</v>
      </c>
      <c r="AH327" s="360">
        <f t="shared" ref="AH327" si="1119">SUM(AH328:AH330)</f>
        <v>338000</v>
      </c>
      <c r="AI327" s="360">
        <f t="shared" ref="AI327" si="1120">SUM(AI328:AI330)</f>
        <v>0</v>
      </c>
      <c r="AJ327" s="355">
        <f t="shared" si="1046"/>
        <v>276000</v>
      </c>
      <c r="AK327" s="360">
        <f t="shared" ref="AK327" si="1121">SUM(AK328:AK330)</f>
        <v>276000</v>
      </c>
      <c r="AL327" s="360">
        <f t="shared" ref="AL327" si="1122">SUM(AL328:AL330)</f>
        <v>0</v>
      </c>
      <c r="AM327" s="355">
        <f t="shared" si="1047"/>
        <v>0</v>
      </c>
      <c r="AN327" s="360">
        <f t="shared" ref="AN327:AO327" si="1123">SUM(AN328:AN330)</f>
        <v>0</v>
      </c>
      <c r="AO327" s="360">
        <f t="shared" si="1123"/>
        <v>0</v>
      </c>
      <c r="AP327" s="228">
        <f t="shared" si="953"/>
        <v>0</v>
      </c>
      <c r="AQ327" s="355">
        <f t="shared" si="1048"/>
        <v>0</v>
      </c>
      <c r="AR327" s="360">
        <f t="shared" ref="AR327" si="1124">SUM(AR328:AR330)</f>
        <v>0</v>
      </c>
      <c r="AS327" s="360">
        <f t="shared" ref="AS327" si="1125">SUM(AS328:AS330)</f>
        <v>0</v>
      </c>
      <c r="AT327" s="228">
        <f t="shared" si="1049"/>
        <v>328000</v>
      </c>
      <c r="AU327" s="355">
        <f t="shared" si="1050"/>
        <v>328000</v>
      </c>
      <c r="AV327" s="360">
        <f t="shared" ref="AV327" si="1126">SUM(AV328:AV330)</f>
        <v>328000</v>
      </c>
      <c r="AW327" s="360">
        <f t="shared" ref="AW327" si="1127">SUM(AW328:AW330)</f>
        <v>0</v>
      </c>
    </row>
    <row r="328" spans="1:49" ht="13.8" outlineLevel="3">
      <c r="A328" s="170"/>
      <c r="B328" s="25"/>
      <c r="D328" s="24"/>
      <c r="E328" s="171"/>
      <c r="F328" s="178" t="s">
        <v>705</v>
      </c>
      <c r="G328" s="43" t="s">
        <v>795</v>
      </c>
      <c r="H328" s="226">
        <f t="shared" si="952"/>
        <v>366000</v>
      </c>
      <c r="I328" s="353">
        <f t="shared" si="1035"/>
        <v>0</v>
      </c>
      <c r="J328" s="229"/>
      <c r="K328" s="358"/>
      <c r="L328" s="228">
        <f t="shared" si="1036"/>
        <v>186000</v>
      </c>
      <c r="M328" s="355">
        <f t="shared" si="1037"/>
        <v>0</v>
      </c>
      <c r="N328" s="229"/>
      <c r="O328" s="229"/>
      <c r="P328" s="355">
        <f t="shared" si="1038"/>
        <v>84000</v>
      </c>
      <c r="Q328" s="229">
        <v>84000</v>
      </c>
      <c r="R328" s="229"/>
      <c r="S328" s="355">
        <f t="shared" si="1039"/>
        <v>0</v>
      </c>
      <c r="T328" s="229"/>
      <c r="U328" s="229"/>
      <c r="V328" s="355">
        <f t="shared" si="1040"/>
        <v>60000</v>
      </c>
      <c r="W328" s="229">
        <v>60000</v>
      </c>
      <c r="X328" s="229"/>
      <c r="Y328" s="355">
        <f t="shared" si="1041"/>
        <v>42000</v>
      </c>
      <c r="Z328" s="229">
        <v>42000</v>
      </c>
      <c r="AA328" s="229"/>
      <c r="AB328" s="228">
        <f t="shared" si="1042"/>
        <v>0</v>
      </c>
      <c r="AC328" s="355">
        <f t="shared" si="1043"/>
        <v>0</v>
      </c>
      <c r="AD328" s="229"/>
      <c r="AE328" s="229"/>
      <c r="AF328" s="228">
        <f t="shared" si="1044"/>
        <v>126000</v>
      </c>
      <c r="AG328" s="355">
        <f t="shared" si="1045"/>
        <v>66000</v>
      </c>
      <c r="AH328" s="229">
        <v>66000</v>
      </c>
      <c r="AI328" s="229"/>
      <c r="AJ328" s="355">
        <f t="shared" si="1046"/>
        <v>60000</v>
      </c>
      <c r="AK328" s="229">
        <v>60000</v>
      </c>
      <c r="AL328" s="229"/>
      <c r="AM328" s="355">
        <f t="shared" si="1047"/>
        <v>0</v>
      </c>
      <c r="AN328" s="229"/>
      <c r="AO328" s="229"/>
      <c r="AP328" s="228">
        <f t="shared" si="953"/>
        <v>0</v>
      </c>
      <c r="AQ328" s="355">
        <f t="shared" si="1048"/>
        <v>0</v>
      </c>
      <c r="AR328" s="229"/>
      <c r="AS328" s="229"/>
      <c r="AT328" s="228">
        <f t="shared" si="1049"/>
        <v>54000</v>
      </c>
      <c r="AU328" s="355">
        <f t="shared" si="1050"/>
        <v>54000</v>
      </c>
      <c r="AV328" s="229">
        <v>54000</v>
      </c>
      <c r="AW328" s="229"/>
    </row>
    <row r="329" spans="1:49" ht="13.8" outlineLevel="3">
      <c r="A329" s="170"/>
      <c r="B329" s="25"/>
      <c r="D329" s="24"/>
      <c r="E329" s="171"/>
      <c r="F329" s="178" t="s">
        <v>706</v>
      </c>
      <c r="G329" s="43" t="s">
        <v>796</v>
      </c>
      <c r="H329" s="226">
        <f t="shared" si="952"/>
        <v>927000</v>
      </c>
      <c r="I329" s="353">
        <f t="shared" si="1035"/>
        <v>0</v>
      </c>
      <c r="J329" s="229"/>
      <c r="K329" s="358"/>
      <c r="L329" s="228">
        <f t="shared" si="1036"/>
        <v>477000</v>
      </c>
      <c r="M329" s="355">
        <f t="shared" si="1037"/>
        <v>0</v>
      </c>
      <c r="N329" s="229"/>
      <c r="O329" s="229"/>
      <c r="P329" s="355">
        <f t="shared" si="1038"/>
        <v>156000</v>
      </c>
      <c r="Q329" s="229">
        <v>156000</v>
      </c>
      <c r="R329" s="229"/>
      <c r="S329" s="355">
        <f t="shared" si="1039"/>
        <v>0</v>
      </c>
      <c r="T329" s="229"/>
      <c r="U329" s="229"/>
      <c r="V329" s="355">
        <f t="shared" si="1040"/>
        <v>165000</v>
      </c>
      <c r="W329" s="229">
        <v>165000</v>
      </c>
      <c r="X329" s="229"/>
      <c r="Y329" s="355">
        <f t="shared" si="1041"/>
        <v>156000</v>
      </c>
      <c r="Z329" s="229">
        <v>156000</v>
      </c>
      <c r="AA329" s="229"/>
      <c r="AB329" s="228">
        <f t="shared" si="1042"/>
        <v>0</v>
      </c>
      <c r="AC329" s="355">
        <f t="shared" si="1043"/>
        <v>0</v>
      </c>
      <c r="AD329" s="229"/>
      <c r="AE329" s="229"/>
      <c r="AF329" s="228">
        <f t="shared" si="1044"/>
        <v>320000</v>
      </c>
      <c r="AG329" s="355">
        <f t="shared" si="1045"/>
        <v>140000</v>
      </c>
      <c r="AH329" s="229">
        <v>140000</v>
      </c>
      <c r="AI329" s="229"/>
      <c r="AJ329" s="355">
        <f t="shared" si="1046"/>
        <v>180000</v>
      </c>
      <c r="AK329" s="229">
        <v>180000</v>
      </c>
      <c r="AL329" s="229"/>
      <c r="AM329" s="355">
        <f t="shared" si="1047"/>
        <v>0</v>
      </c>
      <c r="AN329" s="229"/>
      <c r="AO329" s="229"/>
      <c r="AP329" s="228">
        <f t="shared" si="953"/>
        <v>0</v>
      </c>
      <c r="AQ329" s="355">
        <f t="shared" si="1048"/>
        <v>0</v>
      </c>
      <c r="AR329" s="229"/>
      <c r="AS329" s="229"/>
      <c r="AT329" s="228">
        <f t="shared" si="1049"/>
        <v>130000</v>
      </c>
      <c r="AU329" s="355">
        <f t="shared" si="1050"/>
        <v>130000</v>
      </c>
      <c r="AV329" s="229">
        <v>130000</v>
      </c>
      <c r="AW329" s="229"/>
    </row>
    <row r="330" spans="1:49" ht="13.8" outlineLevel="3">
      <c r="A330" s="170"/>
      <c r="B330" s="25"/>
      <c r="D330" s="24"/>
      <c r="E330" s="171"/>
      <c r="F330" s="178" t="s">
        <v>703</v>
      </c>
      <c r="G330" s="43" t="s">
        <v>797</v>
      </c>
      <c r="H330" s="226">
        <f t="shared" ref="H330:H393" si="1128">SUM(I330,L330,AB330,AF330,AP330,AT330)</f>
        <v>342000</v>
      </c>
      <c r="I330" s="353">
        <f t="shared" si="1035"/>
        <v>0</v>
      </c>
      <c r="J330" s="229"/>
      <c r="K330" s="358"/>
      <c r="L330" s="228">
        <f t="shared" si="1036"/>
        <v>30000</v>
      </c>
      <c r="M330" s="355">
        <f t="shared" si="1037"/>
        <v>0</v>
      </c>
      <c r="N330" s="229"/>
      <c r="O330" s="229"/>
      <c r="P330" s="355">
        <f t="shared" si="1038"/>
        <v>0</v>
      </c>
      <c r="Q330" s="229"/>
      <c r="R330" s="229"/>
      <c r="S330" s="355">
        <f t="shared" si="1039"/>
        <v>0</v>
      </c>
      <c r="T330" s="229"/>
      <c r="U330" s="229"/>
      <c r="V330" s="355">
        <f t="shared" si="1040"/>
        <v>0</v>
      </c>
      <c r="W330" s="229"/>
      <c r="X330" s="229"/>
      <c r="Y330" s="355">
        <f t="shared" si="1041"/>
        <v>30000</v>
      </c>
      <c r="Z330" s="229">
        <v>30000</v>
      </c>
      <c r="AA330" s="229"/>
      <c r="AB330" s="228">
        <f t="shared" si="1042"/>
        <v>0</v>
      </c>
      <c r="AC330" s="355">
        <f t="shared" si="1043"/>
        <v>0</v>
      </c>
      <c r="AD330" s="229"/>
      <c r="AE330" s="229"/>
      <c r="AF330" s="228">
        <f t="shared" si="1044"/>
        <v>168000</v>
      </c>
      <c r="AG330" s="355">
        <f t="shared" si="1045"/>
        <v>132000</v>
      </c>
      <c r="AH330" s="229">
        <v>132000</v>
      </c>
      <c r="AI330" s="229"/>
      <c r="AJ330" s="355">
        <f t="shared" si="1046"/>
        <v>36000</v>
      </c>
      <c r="AK330" s="229">
        <v>36000</v>
      </c>
      <c r="AL330" s="229"/>
      <c r="AM330" s="355">
        <f t="shared" si="1047"/>
        <v>0</v>
      </c>
      <c r="AN330" s="229"/>
      <c r="AO330" s="229"/>
      <c r="AP330" s="228">
        <f t="shared" ref="AP330:AP393" si="1129">SUM(AQ330)</f>
        <v>0</v>
      </c>
      <c r="AQ330" s="355">
        <f t="shared" si="1048"/>
        <v>0</v>
      </c>
      <c r="AR330" s="229"/>
      <c r="AS330" s="229"/>
      <c r="AT330" s="228">
        <f t="shared" si="1049"/>
        <v>144000</v>
      </c>
      <c r="AU330" s="355">
        <f t="shared" si="1050"/>
        <v>144000</v>
      </c>
      <c r="AV330" s="229">
        <v>144000</v>
      </c>
      <c r="AW330" s="229"/>
    </row>
    <row r="331" spans="1:49" ht="13.8" outlineLevel="1">
      <c r="A331" s="170"/>
      <c r="B331" s="25"/>
      <c r="D331" s="27" t="s">
        <v>505</v>
      </c>
      <c r="E331" s="47" t="s">
        <v>575</v>
      </c>
      <c r="F331" s="48"/>
      <c r="G331" s="172"/>
      <c r="H331" s="226">
        <f t="shared" si="1128"/>
        <v>335000</v>
      </c>
      <c r="I331" s="367">
        <f t="shared" si="1035"/>
        <v>20000</v>
      </c>
      <c r="J331" s="229">
        <v>20000</v>
      </c>
      <c r="K331" s="358"/>
      <c r="L331" s="228">
        <f t="shared" si="1036"/>
        <v>150000</v>
      </c>
      <c r="M331" s="355">
        <f t="shared" si="1037"/>
        <v>40000</v>
      </c>
      <c r="N331" s="229">
        <v>40000</v>
      </c>
      <c r="O331" s="229"/>
      <c r="P331" s="355">
        <f t="shared" si="1038"/>
        <v>50000</v>
      </c>
      <c r="Q331" s="229">
        <v>50000</v>
      </c>
      <c r="R331" s="229"/>
      <c r="S331" s="355">
        <f t="shared" si="1039"/>
        <v>30000</v>
      </c>
      <c r="T331" s="229">
        <v>30000</v>
      </c>
      <c r="U331" s="229"/>
      <c r="V331" s="355">
        <f t="shared" si="1040"/>
        <v>0</v>
      </c>
      <c r="W331" s="229"/>
      <c r="X331" s="229"/>
      <c r="Y331" s="355">
        <f t="shared" si="1041"/>
        <v>30000</v>
      </c>
      <c r="Z331" s="229">
        <v>30000</v>
      </c>
      <c r="AA331" s="229"/>
      <c r="AB331" s="228">
        <f t="shared" si="1042"/>
        <v>20000</v>
      </c>
      <c r="AC331" s="355">
        <f t="shared" si="1043"/>
        <v>20000</v>
      </c>
      <c r="AD331" s="229">
        <v>20000</v>
      </c>
      <c r="AE331" s="229"/>
      <c r="AF331" s="228">
        <f t="shared" si="1044"/>
        <v>80000</v>
      </c>
      <c r="AG331" s="355">
        <f t="shared" si="1045"/>
        <v>50000</v>
      </c>
      <c r="AH331" s="229">
        <v>50000</v>
      </c>
      <c r="AI331" s="229"/>
      <c r="AJ331" s="355">
        <f t="shared" si="1046"/>
        <v>30000</v>
      </c>
      <c r="AK331" s="229">
        <v>30000</v>
      </c>
      <c r="AL331" s="229"/>
      <c r="AM331" s="355">
        <f t="shared" si="1047"/>
        <v>0</v>
      </c>
      <c r="AN331" s="229">
        <v>0</v>
      </c>
      <c r="AO331" s="229"/>
      <c r="AP331" s="228">
        <f t="shared" si="1129"/>
        <v>10000</v>
      </c>
      <c r="AQ331" s="355">
        <f t="shared" si="1048"/>
        <v>10000</v>
      </c>
      <c r="AR331" s="229">
        <v>10000</v>
      </c>
      <c r="AS331" s="229"/>
      <c r="AT331" s="228">
        <f t="shared" si="1049"/>
        <v>55000</v>
      </c>
      <c r="AU331" s="355">
        <f t="shared" si="1050"/>
        <v>55000</v>
      </c>
      <c r="AV331" s="229">
        <v>55000</v>
      </c>
      <c r="AW331" s="229"/>
    </row>
    <row r="332" spans="1:49" ht="13.8" outlineLevel="1">
      <c r="A332" s="170"/>
      <c r="B332" s="25"/>
      <c r="D332" s="27" t="s">
        <v>506</v>
      </c>
      <c r="E332" s="47" t="s">
        <v>576</v>
      </c>
      <c r="F332" s="48"/>
      <c r="G332" s="172"/>
      <c r="H332" s="226">
        <f t="shared" si="1128"/>
        <v>745000</v>
      </c>
      <c r="I332" s="367">
        <f t="shared" si="1035"/>
        <v>50000</v>
      </c>
      <c r="J332" s="229">
        <v>50000</v>
      </c>
      <c r="K332" s="358"/>
      <c r="L332" s="228">
        <f t="shared" si="1036"/>
        <v>270000</v>
      </c>
      <c r="M332" s="355">
        <f t="shared" si="1037"/>
        <v>100000</v>
      </c>
      <c r="N332" s="229">
        <v>100000</v>
      </c>
      <c r="O332" s="229"/>
      <c r="P332" s="355">
        <f t="shared" si="1038"/>
        <v>0</v>
      </c>
      <c r="Q332" s="229">
        <v>0</v>
      </c>
      <c r="R332" s="229"/>
      <c r="S332" s="355">
        <f t="shared" si="1039"/>
        <v>100000</v>
      </c>
      <c r="T332" s="229">
        <v>100000</v>
      </c>
      <c r="U332" s="229"/>
      <c r="V332" s="355">
        <f t="shared" si="1040"/>
        <v>20000</v>
      </c>
      <c r="W332" s="229">
        <v>20000</v>
      </c>
      <c r="X332" s="229"/>
      <c r="Y332" s="355">
        <f t="shared" si="1041"/>
        <v>50000</v>
      </c>
      <c r="Z332" s="229">
        <v>50000</v>
      </c>
      <c r="AA332" s="229"/>
      <c r="AB332" s="228">
        <f t="shared" si="1042"/>
        <v>50000</v>
      </c>
      <c r="AC332" s="355">
        <f t="shared" si="1043"/>
        <v>50000</v>
      </c>
      <c r="AD332" s="229">
        <v>50000</v>
      </c>
      <c r="AE332" s="229"/>
      <c r="AF332" s="228">
        <f t="shared" si="1044"/>
        <v>225000</v>
      </c>
      <c r="AG332" s="355">
        <f t="shared" si="1045"/>
        <v>125000</v>
      </c>
      <c r="AH332" s="229">
        <v>125000</v>
      </c>
      <c r="AI332" s="229"/>
      <c r="AJ332" s="355">
        <f t="shared" si="1046"/>
        <v>50000</v>
      </c>
      <c r="AK332" s="229">
        <v>50000</v>
      </c>
      <c r="AL332" s="229"/>
      <c r="AM332" s="355">
        <f t="shared" si="1047"/>
        <v>50000</v>
      </c>
      <c r="AN332" s="229">
        <v>50000</v>
      </c>
      <c r="AO332" s="229"/>
      <c r="AP332" s="228">
        <f t="shared" si="1129"/>
        <v>100000</v>
      </c>
      <c r="AQ332" s="355">
        <f t="shared" si="1048"/>
        <v>100000</v>
      </c>
      <c r="AR332" s="229">
        <v>100000</v>
      </c>
      <c r="AS332" s="229"/>
      <c r="AT332" s="228">
        <f t="shared" si="1049"/>
        <v>50000</v>
      </c>
      <c r="AU332" s="355">
        <f t="shared" si="1050"/>
        <v>50000</v>
      </c>
      <c r="AV332" s="229">
        <v>50000</v>
      </c>
      <c r="AW332" s="229"/>
    </row>
    <row r="333" spans="1:49" ht="13.8" outlineLevel="1">
      <c r="A333" s="170"/>
      <c r="B333" s="25"/>
      <c r="D333" s="27" t="s">
        <v>507</v>
      </c>
      <c r="E333" s="47" t="s">
        <v>577</v>
      </c>
      <c r="F333" s="48"/>
      <c r="G333" s="172"/>
      <c r="H333" s="226">
        <f t="shared" si="1128"/>
        <v>3094000</v>
      </c>
      <c r="I333" s="367">
        <f t="shared" si="1035"/>
        <v>80000</v>
      </c>
      <c r="J333" s="231">
        <f>SUM(J334:J336)</f>
        <v>80000</v>
      </c>
      <c r="K333" s="231">
        <f>SUM(K334:K336)</f>
        <v>0</v>
      </c>
      <c r="L333" s="228">
        <f t="shared" si="1036"/>
        <v>907000</v>
      </c>
      <c r="M333" s="355">
        <f t="shared" si="1037"/>
        <v>174000</v>
      </c>
      <c r="N333" s="360">
        <f>SUM(N334:N336)</f>
        <v>174000</v>
      </c>
      <c r="O333" s="360">
        <f>SUM(O334:O336)</f>
        <v>0</v>
      </c>
      <c r="P333" s="355">
        <f t="shared" si="1038"/>
        <v>178000</v>
      </c>
      <c r="Q333" s="360">
        <f t="shared" ref="Q333:R333" si="1130">SUM(Q334:Q336)</f>
        <v>178000</v>
      </c>
      <c r="R333" s="360">
        <f t="shared" si="1130"/>
        <v>0</v>
      </c>
      <c r="S333" s="355">
        <f t="shared" si="1039"/>
        <v>222000</v>
      </c>
      <c r="T333" s="360">
        <f t="shared" ref="T333:U333" si="1131">SUM(T334:T336)</f>
        <v>222000</v>
      </c>
      <c r="U333" s="360">
        <f t="shared" si="1131"/>
        <v>0</v>
      </c>
      <c r="V333" s="355">
        <f t="shared" si="1040"/>
        <v>112000</v>
      </c>
      <c r="W333" s="360">
        <f t="shared" ref="W333:X333" si="1132">SUM(W334:W336)</f>
        <v>112000</v>
      </c>
      <c r="X333" s="360">
        <f t="shared" si="1132"/>
        <v>0</v>
      </c>
      <c r="Y333" s="355">
        <f t="shared" si="1041"/>
        <v>221000</v>
      </c>
      <c r="Z333" s="360">
        <f t="shared" ref="Z333" si="1133">SUM(Z334:Z336)</f>
        <v>221000</v>
      </c>
      <c r="AA333" s="360">
        <f t="shared" ref="AA333" si="1134">SUM(AA334:AA336)</f>
        <v>0</v>
      </c>
      <c r="AB333" s="228">
        <f t="shared" si="1042"/>
        <v>154000</v>
      </c>
      <c r="AC333" s="355">
        <f t="shared" si="1043"/>
        <v>154000</v>
      </c>
      <c r="AD333" s="360">
        <f t="shared" ref="AD333:AE333" si="1135">SUM(AD334:AD336)</f>
        <v>154000</v>
      </c>
      <c r="AE333" s="360">
        <f t="shared" si="1135"/>
        <v>0</v>
      </c>
      <c r="AF333" s="228">
        <f t="shared" si="1044"/>
        <v>1437000</v>
      </c>
      <c r="AG333" s="355">
        <f t="shared" si="1045"/>
        <v>536000</v>
      </c>
      <c r="AH333" s="360">
        <f t="shared" ref="AH333:AI333" si="1136">SUM(AH334:AH336)</f>
        <v>536000</v>
      </c>
      <c r="AI333" s="360">
        <f t="shared" si="1136"/>
        <v>0</v>
      </c>
      <c r="AJ333" s="355">
        <f t="shared" si="1046"/>
        <v>487000</v>
      </c>
      <c r="AK333" s="360">
        <f t="shared" ref="AK333" si="1137">SUM(AK334:AK336)</f>
        <v>487000</v>
      </c>
      <c r="AL333" s="360">
        <f t="shared" ref="AL333" si="1138">SUM(AL334:AL336)</f>
        <v>0</v>
      </c>
      <c r="AM333" s="355">
        <f t="shared" si="1047"/>
        <v>414000</v>
      </c>
      <c r="AN333" s="360">
        <f t="shared" ref="AN333:AO333" si="1139">SUM(AN334:AN336)</f>
        <v>414000</v>
      </c>
      <c r="AO333" s="360">
        <f t="shared" si="1139"/>
        <v>0</v>
      </c>
      <c r="AP333" s="228">
        <f t="shared" si="1129"/>
        <v>191000</v>
      </c>
      <c r="AQ333" s="355">
        <f t="shared" si="1048"/>
        <v>191000</v>
      </c>
      <c r="AR333" s="360">
        <f t="shared" ref="AR333" si="1140">SUM(AR334:AR336)</f>
        <v>191000</v>
      </c>
      <c r="AS333" s="360">
        <f t="shared" ref="AS333" si="1141">SUM(AS334:AS336)</f>
        <v>0</v>
      </c>
      <c r="AT333" s="228">
        <f t="shared" si="1049"/>
        <v>325000</v>
      </c>
      <c r="AU333" s="355">
        <f t="shared" si="1050"/>
        <v>325000</v>
      </c>
      <c r="AV333" s="360">
        <f t="shared" ref="AV333" si="1142">SUM(AV334:AV336)</f>
        <v>325000</v>
      </c>
      <c r="AW333" s="360">
        <f t="shared" ref="AW333" si="1143">SUM(AW334:AW336)</f>
        <v>0</v>
      </c>
    </row>
    <row r="334" spans="1:49" ht="13.8" outlineLevel="3">
      <c r="A334" s="170"/>
      <c r="B334" s="25"/>
      <c r="D334" s="24"/>
      <c r="E334" s="171"/>
      <c r="F334" s="178" t="s">
        <v>705</v>
      </c>
      <c r="G334" s="43" t="s">
        <v>836</v>
      </c>
      <c r="H334" s="226">
        <f t="shared" si="1128"/>
        <v>2689000</v>
      </c>
      <c r="I334" s="353">
        <f t="shared" si="1035"/>
        <v>80000</v>
      </c>
      <c r="J334" s="229">
        <v>80000</v>
      </c>
      <c r="K334" s="358"/>
      <c r="L334" s="228">
        <f t="shared" si="1036"/>
        <v>762000</v>
      </c>
      <c r="M334" s="355">
        <f t="shared" si="1037"/>
        <v>96000</v>
      </c>
      <c r="N334" s="229">
        <v>96000</v>
      </c>
      <c r="O334" s="229"/>
      <c r="P334" s="355">
        <f t="shared" si="1038"/>
        <v>168000</v>
      </c>
      <c r="Q334" s="229">
        <v>168000</v>
      </c>
      <c r="R334" s="229"/>
      <c r="S334" s="355">
        <f t="shared" si="1039"/>
        <v>210000</v>
      </c>
      <c r="T334" s="229">
        <v>210000</v>
      </c>
      <c r="U334" s="229"/>
      <c r="V334" s="355">
        <f t="shared" si="1040"/>
        <v>96000</v>
      </c>
      <c r="W334" s="229">
        <v>96000</v>
      </c>
      <c r="X334" s="229"/>
      <c r="Y334" s="355">
        <f t="shared" si="1041"/>
        <v>192000</v>
      </c>
      <c r="Z334" s="229">
        <v>192000</v>
      </c>
      <c r="AA334" s="229"/>
      <c r="AB334" s="228">
        <f t="shared" si="1042"/>
        <v>135000</v>
      </c>
      <c r="AC334" s="355">
        <f t="shared" si="1043"/>
        <v>135000</v>
      </c>
      <c r="AD334" s="229">
        <v>135000</v>
      </c>
      <c r="AE334" s="229"/>
      <c r="AF334" s="228">
        <f t="shared" si="1044"/>
        <v>1318000</v>
      </c>
      <c r="AG334" s="355">
        <f t="shared" si="1045"/>
        <v>488000</v>
      </c>
      <c r="AH334" s="229">
        <v>488000</v>
      </c>
      <c r="AI334" s="229"/>
      <c r="AJ334" s="355">
        <f t="shared" si="1046"/>
        <v>456000</v>
      </c>
      <c r="AK334" s="229">
        <v>456000</v>
      </c>
      <c r="AL334" s="229"/>
      <c r="AM334" s="355">
        <f t="shared" si="1047"/>
        <v>374000</v>
      </c>
      <c r="AN334" s="229">
        <v>374000</v>
      </c>
      <c r="AO334" s="229"/>
      <c r="AP334" s="228">
        <f t="shared" si="1129"/>
        <v>164000</v>
      </c>
      <c r="AQ334" s="355">
        <f t="shared" si="1048"/>
        <v>164000</v>
      </c>
      <c r="AR334" s="229">
        <v>164000</v>
      </c>
      <c r="AS334" s="229"/>
      <c r="AT334" s="228">
        <f t="shared" si="1049"/>
        <v>230000</v>
      </c>
      <c r="AU334" s="355">
        <f t="shared" si="1050"/>
        <v>230000</v>
      </c>
      <c r="AV334" s="229">
        <v>230000</v>
      </c>
      <c r="AW334" s="229"/>
    </row>
    <row r="335" spans="1:49" ht="13.8" outlineLevel="3">
      <c r="A335" s="170"/>
      <c r="B335" s="25"/>
      <c r="D335" s="24"/>
      <c r="E335" s="171"/>
      <c r="F335" s="178" t="s">
        <v>706</v>
      </c>
      <c r="G335" s="43" t="s">
        <v>837</v>
      </c>
      <c r="H335" s="226">
        <f t="shared" si="1128"/>
        <v>405000</v>
      </c>
      <c r="I335" s="353">
        <f t="shared" si="1035"/>
        <v>0</v>
      </c>
      <c r="J335" s="229"/>
      <c r="K335" s="358"/>
      <c r="L335" s="228">
        <f t="shared" si="1036"/>
        <v>145000</v>
      </c>
      <c r="M335" s="355">
        <f t="shared" si="1037"/>
        <v>78000</v>
      </c>
      <c r="N335" s="229">
        <v>78000</v>
      </c>
      <c r="O335" s="229"/>
      <c r="P335" s="355">
        <f t="shared" si="1038"/>
        <v>10000</v>
      </c>
      <c r="Q335" s="229">
        <v>10000</v>
      </c>
      <c r="R335" s="229"/>
      <c r="S335" s="355">
        <f t="shared" si="1039"/>
        <v>12000</v>
      </c>
      <c r="T335" s="229">
        <v>12000</v>
      </c>
      <c r="U335" s="229"/>
      <c r="V335" s="355">
        <f t="shared" si="1040"/>
        <v>16000</v>
      </c>
      <c r="W335" s="229">
        <v>16000</v>
      </c>
      <c r="X335" s="229"/>
      <c r="Y335" s="355">
        <f t="shared" si="1041"/>
        <v>29000</v>
      </c>
      <c r="Z335" s="229">
        <v>29000</v>
      </c>
      <c r="AA335" s="229"/>
      <c r="AB335" s="228">
        <f t="shared" si="1042"/>
        <v>19000</v>
      </c>
      <c r="AC335" s="355">
        <f t="shared" si="1043"/>
        <v>19000</v>
      </c>
      <c r="AD335" s="229">
        <v>19000</v>
      </c>
      <c r="AE335" s="229"/>
      <c r="AF335" s="228">
        <f t="shared" si="1044"/>
        <v>119000</v>
      </c>
      <c r="AG335" s="355">
        <f t="shared" si="1045"/>
        <v>48000</v>
      </c>
      <c r="AH335" s="229">
        <v>48000</v>
      </c>
      <c r="AI335" s="229"/>
      <c r="AJ335" s="355">
        <f t="shared" si="1046"/>
        <v>31000</v>
      </c>
      <c r="AK335" s="229">
        <v>31000</v>
      </c>
      <c r="AL335" s="229"/>
      <c r="AM335" s="355">
        <f t="shared" si="1047"/>
        <v>40000</v>
      </c>
      <c r="AN335" s="229">
        <v>40000</v>
      </c>
      <c r="AO335" s="229"/>
      <c r="AP335" s="228">
        <f t="shared" si="1129"/>
        <v>27000</v>
      </c>
      <c r="AQ335" s="355">
        <f t="shared" si="1048"/>
        <v>27000</v>
      </c>
      <c r="AR335" s="229">
        <v>27000</v>
      </c>
      <c r="AS335" s="229"/>
      <c r="AT335" s="228">
        <f t="shared" si="1049"/>
        <v>95000</v>
      </c>
      <c r="AU335" s="355">
        <f t="shared" si="1050"/>
        <v>95000</v>
      </c>
      <c r="AV335" s="229">
        <v>95000</v>
      </c>
      <c r="AW335" s="229"/>
    </row>
    <row r="336" spans="1:49" ht="13.8" outlineLevel="3">
      <c r="A336" s="170"/>
      <c r="B336" s="25"/>
      <c r="D336" s="24"/>
      <c r="E336" s="171"/>
      <c r="F336" s="178" t="s">
        <v>708</v>
      </c>
      <c r="G336" s="43" t="s">
        <v>712</v>
      </c>
      <c r="H336" s="226">
        <f t="shared" si="1128"/>
        <v>0</v>
      </c>
      <c r="I336" s="353">
        <f t="shared" si="1035"/>
        <v>0</v>
      </c>
      <c r="J336" s="229"/>
      <c r="K336" s="358"/>
      <c r="L336" s="228">
        <f t="shared" si="1036"/>
        <v>0</v>
      </c>
      <c r="M336" s="355">
        <f t="shared" si="1037"/>
        <v>0</v>
      </c>
      <c r="N336" s="229"/>
      <c r="O336" s="229"/>
      <c r="P336" s="355">
        <f t="shared" si="1038"/>
        <v>0</v>
      </c>
      <c r="Q336" s="229"/>
      <c r="R336" s="229"/>
      <c r="S336" s="355">
        <f t="shared" si="1039"/>
        <v>0</v>
      </c>
      <c r="T336" s="229"/>
      <c r="U336" s="229"/>
      <c r="V336" s="355">
        <f t="shared" si="1040"/>
        <v>0</v>
      </c>
      <c r="W336" s="229"/>
      <c r="X336" s="229"/>
      <c r="Y336" s="355">
        <f t="shared" si="1041"/>
        <v>0</v>
      </c>
      <c r="Z336" s="229"/>
      <c r="AA336" s="229"/>
      <c r="AB336" s="228">
        <f t="shared" si="1042"/>
        <v>0</v>
      </c>
      <c r="AC336" s="355">
        <f t="shared" si="1043"/>
        <v>0</v>
      </c>
      <c r="AD336" s="229"/>
      <c r="AE336" s="229"/>
      <c r="AF336" s="228">
        <f t="shared" si="1044"/>
        <v>0</v>
      </c>
      <c r="AG336" s="355">
        <f t="shared" si="1045"/>
        <v>0</v>
      </c>
      <c r="AH336" s="229"/>
      <c r="AI336" s="229"/>
      <c r="AJ336" s="355">
        <f t="shared" si="1046"/>
        <v>0</v>
      </c>
      <c r="AK336" s="229"/>
      <c r="AL336" s="229"/>
      <c r="AM336" s="355">
        <f t="shared" si="1047"/>
        <v>0</v>
      </c>
      <c r="AN336" s="229"/>
      <c r="AO336" s="229"/>
      <c r="AP336" s="228">
        <f t="shared" si="1129"/>
        <v>0</v>
      </c>
      <c r="AQ336" s="355">
        <f t="shared" si="1048"/>
        <v>0</v>
      </c>
      <c r="AR336" s="229"/>
      <c r="AS336" s="229"/>
      <c r="AT336" s="228">
        <f t="shared" si="1049"/>
        <v>0</v>
      </c>
      <c r="AU336" s="355">
        <f t="shared" si="1050"/>
        <v>0</v>
      </c>
      <c r="AV336" s="229"/>
      <c r="AW336" s="229"/>
    </row>
    <row r="337" spans="1:49" ht="13.8" outlineLevel="1">
      <c r="A337" s="170"/>
      <c r="B337" s="25"/>
      <c r="D337" s="27" t="s">
        <v>508</v>
      </c>
      <c r="E337" s="47" t="s">
        <v>578</v>
      </c>
      <c r="F337" s="48"/>
      <c r="G337" s="172"/>
      <c r="H337" s="226">
        <f t="shared" si="1128"/>
        <v>5000</v>
      </c>
      <c r="I337" s="367">
        <f t="shared" si="1035"/>
        <v>5000</v>
      </c>
      <c r="J337" s="229">
        <v>5000</v>
      </c>
      <c r="K337" s="358"/>
      <c r="L337" s="228">
        <f t="shared" si="1036"/>
        <v>0</v>
      </c>
      <c r="M337" s="355">
        <f t="shared" si="1037"/>
        <v>0</v>
      </c>
      <c r="N337" s="229"/>
      <c r="O337" s="229"/>
      <c r="P337" s="355">
        <f t="shared" si="1038"/>
        <v>0</v>
      </c>
      <c r="Q337" s="229">
        <v>0</v>
      </c>
      <c r="R337" s="229"/>
      <c r="S337" s="355">
        <f t="shared" si="1039"/>
        <v>0</v>
      </c>
      <c r="T337" s="229"/>
      <c r="U337" s="229"/>
      <c r="V337" s="355">
        <f t="shared" si="1040"/>
        <v>0</v>
      </c>
      <c r="W337" s="229"/>
      <c r="X337" s="229"/>
      <c r="Y337" s="355">
        <f t="shared" si="1041"/>
        <v>0</v>
      </c>
      <c r="Z337" s="229"/>
      <c r="AA337" s="229"/>
      <c r="AB337" s="228">
        <f t="shared" si="1042"/>
        <v>0</v>
      </c>
      <c r="AC337" s="355">
        <f t="shared" si="1043"/>
        <v>0</v>
      </c>
      <c r="AD337" s="229"/>
      <c r="AE337" s="229"/>
      <c r="AF337" s="228">
        <f t="shared" si="1044"/>
        <v>0</v>
      </c>
      <c r="AG337" s="355">
        <f t="shared" si="1045"/>
        <v>0</v>
      </c>
      <c r="AH337" s="229"/>
      <c r="AI337" s="229"/>
      <c r="AJ337" s="355">
        <f t="shared" si="1046"/>
        <v>0</v>
      </c>
      <c r="AK337" s="229"/>
      <c r="AL337" s="229"/>
      <c r="AM337" s="355">
        <f t="shared" si="1047"/>
        <v>0</v>
      </c>
      <c r="AN337" s="229"/>
      <c r="AO337" s="229"/>
      <c r="AP337" s="228">
        <f t="shared" si="1129"/>
        <v>0</v>
      </c>
      <c r="AQ337" s="355">
        <f t="shared" si="1048"/>
        <v>0</v>
      </c>
      <c r="AR337" s="229"/>
      <c r="AS337" s="229"/>
      <c r="AT337" s="228">
        <f t="shared" si="1049"/>
        <v>0</v>
      </c>
      <c r="AU337" s="355">
        <f t="shared" si="1050"/>
        <v>0</v>
      </c>
      <c r="AV337" s="229"/>
      <c r="AW337" s="229"/>
    </row>
    <row r="338" spans="1:49" ht="13.8" outlineLevel="1">
      <c r="A338" s="170"/>
      <c r="B338" s="25"/>
      <c r="D338" s="27" t="s">
        <v>509</v>
      </c>
      <c r="E338" s="47" t="s">
        <v>579</v>
      </c>
      <c r="F338" s="48"/>
      <c r="G338" s="172"/>
      <c r="H338" s="226">
        <f t="shared" si="1128"/>
        <v>215000</v>
      </c>
      <c r="I338" s="367">
        <f t="shared" si="1035"/>
        <v>0</v>
      </c>
      <c r="J338" s="229"/>
      <c r="K338" s="358"/>
      <c r="L338" s="228">
        <f t="shared" si="1036"/>
        <v>100000</v>
      </c>
      <c r="M338" s="355">
        <f t="shared" si="1037"/>
        <v>20000</v>
      </c>
      <c r="N338" s="229">
        <v>20000</v>
      </c>
      <c r="O338" s="229"/>
      <c r="P338" s="355">
        <f t="shared" si="1038"/>
        <v>20000</v>
      </c>
      <c r="Q338" s="229">
        <v>20000</v>
      </c>
      <c r="R338" s="229"/>
      <c r="S338" s="355">
        <f t="shared" si="1039"/>
        <v>20000</v>
      </c>
      <c r="T338" s="229">
        <v>20000</v>
      </c>
      <c r="U338" s="229"/>
      <c r="V338" s="355">
        <f t="shared" si="1040"/>
        <v>20000</v>
      </c>
      <c r="W338" s="229">
        <v>20000</v>
      </c>
      <c r="X338" s="229"/>
      <c r="Y338" s="355">
        <f t="shared" si="1041"/>
        <v>20000</v>
      </c>
      <c r="Z338" s="229">
        <v>20000</v>
      </c>
      <c r="AA338" s="229"/>
      <c r="AB338" s="228">
        <f t="shared" si="1042"/>
        <v>20000</v>
      </c>
      <c r="AC338" s="355">
        <f t="shared" si="1043"/>
        <v>20000</v>
      </c>
      <c r="AD338" s="229">
        <v>20000</v>
      </c>
      <c r="AE338" s="229"/>
      <c r="AF338" s="228">
        <f t="shared" si="1044"/>
        <v>50000</v>
      </c>
      <c r="AG338" s="355">
        <f t="shared" si="1045"/>
        <v>15000</v>
      </c>
      <c r="AH338" s="229">
        <v>15000</v>
      </c>
      <c r="AI338" s="229"/>
      <c r="AJ338" s="355">
        <f t="shared" si="1046"/>
        <v>20000</v>
      </c>
      <c r="AK338" s="229">
        <v>20000</v>
      </c>
      <c r="AL338" s="229"/>
      <c r="AM338" s="355">
        <f t="shared" si="1047"/>
        <v>15000</v>
      </c>
      <c r="AN338" s="229">
        <v>15000</v>
      </c>
      <c r="AO338" s="229"/>
      <c r="AP338" s="228">
        <f t="shared" si="1129"/>
        <v>15000</v>
      </c>
      <c r="AQ338" s="355">
        <f t="shared" si="1048"/>
        <v>15000</v>
      </c>
      <c r="AR338" s="229">
        <v>15000</v>
      </c>
      <c r="AS338" s="229"/>
      <c r="AT338" s="228">
        <f t="shared" si="1049"/>
        <v>30000</v>
      </c>
      <c r="AU338" s="355">
        <f t="shared" si="1050"/>
        <v>30000</v>
      </c>
      <c r="AV338" s="229">
        <v>30000</v>
      </c>
      <c r="AW338" s="229"/>
    </row>
    <row r="339" spans="1:49" ht="13.8" outlineLevel="1">
      <c r="A339" s="170"/>
      <c r="B339" s="25"/>
      <c r="D339" s="27" t="s">
        <v>510</v>
      </c>
      <c r="E339" s="47" t="s">
        <v>580</v>
      </c>
      <c r="F339" s="48"/>
      <c r="G339" s="172"/>
      <c r="H339" s="226">
        <f t="shared" si="1128"/>
        <v>324000</v>
      </c>
      <c r="I339" s="367">
        <f t="shared" si="1035"/>
        <v>0</v>
      </c>
      <c r="J339" s="231">
        <f>SUM(J340:J341)</f>
        <v>0</v>
      </c>
      <c r="K339" s="231">
        <f>SUM(K340:K341)</f>
        <v>0</v>
      </c>
      <c r="L339" s="228">
        <f t="shared" si="1036"/>
        <v>34000</v>
      </c>
      <c r="M339" s="355">
        <f t="shared" si="1037"/>
        <v>0</v>
      </c>
      <c r="N339" s="360">
        <f>SUM(N340:N341)</f>
        <v>0</v>
      </c>
      <c r="O339" s="360">
        <f>SUM(O340:O341)</f>
        <v>0</v>
      </c>
      <c r="P339" s="355">
        <f t="shared" si="1038"/>
        <v>0</v>
      </c>
      <c r="Q339" s="360">
        <f t="shared" ref="Q339:R339" si="1144">SUM(Q340:Q341)</f>
        <v>0</v>
      </c>
      <c r="R339" s="360">
        <f t="shared" si="1144"/>
        <v>0</v>
      </c>
      <c r="S339" s="355">
        <f t="shared" si="1039"/>
        <v>24000</v>
      </c>
      <c r="T339" s="360">
        <f t="shared" ref="T339:U339" si="1145">SUM(T340:T341)</f>
        <v>24000</v>
      </c>
      <c r="U339" s="360">
        <f t="shared" si="1145"/>
        <v>0</v>
      </c>
      <c r="V339" s="355">
        <f t="shared" si="1040"/>
        <v>10000</v>
      </c>
      <c r="W339" s="360">
        <f t="shared" ref="W339:X339" si="1146">SUM(W340:W341)</f>
        <v>10000</v>
      </c>
      <c r="X339" s="360">
        <f t="shared" si="1146"/>
        <v>0</v>
      </c>
      <c r="Y339" s="355">
        <f t="shared" si="1041"/>
        <v>0</v>
      </c>
      <c r="Z339" s="360">
        <f t="shared" ref="Z339" si="1147">SUM(Z340:Z341)</f>
        <v>0</v>
      </c>
      <c r="AA339" s="360">
        <f t="shared" ref="AA339" si="1148">SUM(AA340:AA341)</f>
        <v>0</v>
      </c>
      <c r="AB339" s="228">
        <f t="shared" si="1042"/>
        <v>0</v>
      </c>
      <c r="AC339" s="355">
        <f t="shared" si="1043"/>
        <v>0</v>
      </c>
      <c r="AD339" s="360">
        <f t="shared" ref="AD339:AE339" si="1149">SUM(AD340:AD341)</f>
        <v>0</v>
      </c>
      <c r="AE339" s="360">
        <f t="shared" si="1149"/>
        <v>0</v>
      </c>
      <c r="AF339" s="228">
        <f t="shared" si="1044"/>
        <v>32000</v>
      </c>
      <c r="AG339" s="355">
        <f t="shared" si="1045"/>
        <v>32000</v>
      </c>
      <c r="AH339" s="360">
        <f t="shared" ref="AH339" si="1150">SUM(AH340:AH341)</f>
        <v>32000</v>
      </c>
      <c r="AI339" s="360">
        <f t="shared" ref="AI339" si="1151">SUM(AI340:AI341)</f>
        <v>0</v>
      </c>
      <c r="AJ339" s="355">
        <f t="shared" si="1046"/>
        <v>0</v>
      </c>
      <c r="AK339" s="360">
        <f t="shared" ref="AK339" si="1152">SUM(AK340:AK341)</f>
        <v>0</v>
      </c>
      <c r="AL339" s="360">
        <f t="shared" ref="AL339" si="1153">SUM(AL340:AL341)</f>
        <v>0</v>
      </c>
      <c r="AM339" s="355">
        <f t="shared" si="1047"/>
        <v>0</v>
      </c>
      <c r="AN339" s="360">
        <f t="shared" ref="AN339:AO339" si="1154">SUM(AN340:AN341)</f>
        <v>0</v>
      </c>
      <c r="AO339" s="360">
        <f t="shared" si="1154"/>
        <v>0</v>
      </c>
      <c r="AP339" s="228">
        <f t="shared" si="1129"/>
        <v>189000</v>
      </c>
      <c r="AQ339" s="355">
        <f t="shared" si="1048"/>
        <v>189000</v>
      </c>
      <c r="AR339" s="360">
        <f t="shared" ref="AR339" si="1155">SUM(AR340:AR341)</f>
        <v>189000</v>
      </c>
      <c r="AS339" s="360">
        <f t="shared" ref="AS339" si="1156">SUM(AS340:AS341)</f>
        <v>0</v>
      </c>
      <c r="AT339" s="228">
        <f t="shared" si="1049"/>
        <v>69000</v>
      </c>
      <c r="AU339" s="355">
        <f t="shared" si="1050"/>
        <v>69000</v>
      </c>
      <c r="AV339" s="360">
        <f t="shared" ref="AV339" si="1157">SUM(AV340:AV341)</f>
        <v>69000</v>
      </c>
      <c r="AW339" s="360">
        <f t="shared" ref="AW339" si="1158">SUM(AW340:AW341)</f>
        <v>0</v>
      </c>
    </row>
    <row r="340" spans="1:49" ht="13.8" outlineLevel="2">
      <c r="A340" s="170"/>
      <c r="B340" s="25"/>
      <c r="D340" s="24"/>
      <c r="E340" s="171"/>
      <c r="F340" s="27" t="s">
        <v>568</v>
      </c>
      <c r="G340" s="47" t="s">
        <v>569</v>
      </c>
      <c r="H340" s="226">
        <f t="shared" si="1128"/>
        <v>205000</v>
      </c>
      <c r="I340" s="367">
        <f t="shared" si="1035"/>
        <v>0</v>
      </c>
      <c r="J340" s="229"/>
      <c r="K340" s="358"/>
      <c r="L340" s="228">
        <f t="shared" si="1036"/>
        <v>0</v>
      </c>
      <c r="M340" s="355">
        <f t="shared" si="1037"/>
        <v>0</v>
      </c>
      <c r="N340" s="229"/>
      <c r="O340" s="229"/>
      <c r="P340" s="355">
        <f t="shared" si="1038"/>
        <v>0</v>
      </c>
      <c r="Q340" s="229"/>
      <c r="R340" s="229"/>
      <c r="S340" s="355">
        <f t="shared" si="1039"/>
        <v>0</v>
      </c>
      <c r="T340" s="229"/>
      <c r="U340" s="229"/>
      <c r="V340" s="355">
        <f t="shared" si="1040"/>
        <v>0</v>
      </c>
      <c r="W340" s="229"/>
      <c r="X340" s="229"/>
      <c r="Y340" s="355">
        <f t="shared" si="1041"/>
        <v>0</v>
      </c>
      <c r="Z340" s="229"/>
      <c r="AA340" s="229"/>
      <c r="AB340" s="228">
        <f t="shared" si="1042"/>
        <v>0</v>
      </c>
      <c r="AC340" s="355">
        <f t="shared" si="1043"/>
        <v>0</v>
      </c>
      <c r="AD340" s="229"/>
      <c r="AE340" s="229"/>
      <c r="AF340" s="228">
        <f t="shared" si="1044"/>
        <v>20000</v>
      </c>
      <c r="AG340" s="355">
        <f t="shared" si="1045"/>
        <v>20000</v>
      </c>
      <c r="AH340" s="229">
        <v>20000</v>
      </c>
      <c r="AI340" s="229"/>
      <c r="AJ340" s="355">
        <f t="shared" si="1046"/>
        <v>0</v>
      </c>
      <c r="AK340" s="229"/>
      <c r="AL340" s="229"/>
      <c r="AM340" s="355">
        <f t="shared" si="1047"/>
        <v>0</v>
      </c>
      <c r="AN340" s="229"/>
      <c r="AO340" s="229"/>
      <c r="AP340" s="228">
        <f t="shared" si="1129"/>
        <v>165000</v>
      </c>
      <c r="AQ340" s="355">
        <f t="shared" si="1048"/>
        <v>165000</v>
      </c>
      <c r="AR340" s="229">
        <v>165000</v>
      </c>
      <c r="AS340" s="229"/>
      <c r="AT340" s="228">
        <f t="shared" si="1049"/>
        <v>20000</v>
      </c>
      <c r="AU340" s="355">
        <f t="shared" si="1050"/>
        <v>20000</v>
      </c>
      <c r="AV340" s="229">
        <v>20000</v>
      </c>
      <c r="AW340" s="229"/>
    </row>
    <row r="341" spans="1:49" ht="13.8" outlineLevel="2">
      <c r="A341" s="170"/>
      <c r="B341" s="23"/>
      <c r="C341" s="179"/>
      <c r="F341" s="27" t="s">
        <v>571</v>
      </c>
      <c r="G341" s="47" t="s">
        <v>570</v>
      </c>
      <c r="H341" s="226">
        <f t="shared" si="1128"/>
        <v>119000</v>
      </c>
      <c r="I341" s="367">
        <f t="shared" si="1035"/>
        <v>0</v>
      </c>
      <c r="J341" s="229"/>
      <c r="K341" s="358"/>
      <c r="L341" s="228">
        <f t="shared" si="1036"/>
        <v>34000</v>
      </c>
      <c r="M341" s="355">
        <f t="shared" si="1037"/>
        <v>0</v>
      </c>
      <c r="N341" s="229"/>
      <c r="O341" s="229"/>
      <c r="P341" s="355">
        <f t="shared" si="1038"/>
        <v>0</v>
      </c>
      <c r="Q341" s="229">
        <v>0</v>
      </c>
      <c r="R341" s="229"/>
      <c r="S341" s="355">
        <f t="shared" si="1039"/>
        <v>24000</v>
      </c>
      <c r="T341" s="229">
        <v>24000</v>
      </c>
      <c r="U341" s="229"/>
      <c r="V341" s="355">
        <f t="shared" si="1040"/>
        <v>10000</v>
      </c>
      <c r="W341" s="229">
        <v>10000</v>
      </c>
      <c r="X341" s="229"/>
      <c r="Y341" s="355">
        <f t="shared" si="1041"/>
        <v>0</v>
      </c>
      <c r="Z341" s="229"/>
      <c r="AA341" s="229"/>
      <c r="AB341" s="228">
        <f t="shared" si="1042"/>
        <v>0</v>
      </c>
      <c r="AC341" s="355">
        <f t="shared" si="1043"/>
        <v>0</v>
      </c>
      <c r="AD341" s="229"/>
      <c r="AE341" s="229"/>
      <c r="AF341" s="228">
        <f t="shared" si="1044"/>
        <v>12000</v>
      </c>
      <c r="AG341" s="355">
        <f t="shared" si="1045"/>
        <v>12000</v>
      </c>
      <c r="AH341" s="229">
        <v>12000</v>
      </c>
      <c r="AI341" s="229"/>
      <c r="AJ341" s="355">
        <f t="shared" si="1046"/>
        <v>0</v>
      </c>
      <c r="AK341" s="229">
        <v>0</v>
      </c>
      <c r="AL341" s="229"/>
      <c r="AM341" s="355">
        <f t="shared" si="1047"/>
        <v>0</v>
      </c>
      <c r="AN341" s="229"/>
      <c r="AO341" s="229"/>
      <c r="AP341" s="228">
        <f t="shared" si="1129"/>
        <v>24000</v>
      </c>
      <c r="AQ341" s="355">
        <f t="shared" si="1048"/>
        <v>24000</v>
      </c>
      <c r="AR341" s="229">
        <v>24000</v>
      </c>
      <c r="AS341" s="229"/>
      <c r="AT341" s="228">
        <f t="shared" si="1049"/>
        <v>49000</v>
      </c>
      <c r="AU341" s="355">
        <f t="shared" si="1050"/>
        <v>49000</v>
      </c>
      <c r="AV341" s="229">
        <v>49000</v>
      </c>
      <c r="AW341" s="229"/>
    </row>
    <row r="342" spans="1:49" ht="13.8" outlineLevel="1">
      <c r="A342" s="170"/>
      <c r="B342" s="25"/>
      <c r="D342" s="27" t="s">
        <v>511</v>
      </c>
      <c r="E342" s="47" t="s">
        <v>581</v>
      </c>
      <c r="F342" s="48"/>
      <c r="G342" s="172"/>
      <c r="H342" s="226">
        <f t="shared" si="1128"/>
        <v>910000</v>
      </c>
      <c r="I342" s="367">
        <f t="shared" si="1035"/>
        <v>1000</v>
      </c>
      <c r="J342" s="231">
        <f>SUM(J343:J345)</f>
        <v>1000</v>
      </c>
      <c r="K342" s="231">
        <f>SUM(K343:K345)</f>
        <v>0</v>
      </c>
      <c r="L342" s="228">
        <f t="shared" si="1036"/>
        <v>415000</v>
      </c>
      <c r="M342" s="355">
        <f t="shared" si="1037"/>
        <v>94000</v>
      </c>
      <c r="N342" s="360">
        <f>SUM(N343:N345)</f>
        <v>94000</v>
      </c>
      <c r="O342" s="360">
        <f>SUM(O343:O345)</f>
        <v>0</v>
      </c>
      <c r="P342" s="355">
        <f t="shared" si="1038"/>
        <v>81000</v>
      </c>
      <c r="Q342" s="360">
        <f t="shared" ref="Q342:R342" si="1159">SUM(Q343:Q345)</f>
        <v>81000</v>
      </c>
      <c r="R342" s="360">
        <f t="shared" si="1159"/>
        <v>0</v>
      </c>
      <c r="S342" s="355">
        <f t="shared" si="1039"/>
        <v>89000</v>
      </c>
      <c r="T342" s="360">
        <f t="shared" ref="T342:U342" si="1160">SUM(T343:T345)</f>
        <v>89000</v>
      </c>
      <c r="U342" s="360">
        <f t="shared" si="1160"/>
        <v>0</v>
      </c>
      <c r="V342" s="355">
        <f t="shared" si="1040"/>
        <v>67000</v>
      </c>
      <c r="W342" s="360">
        <f t="shared" ref="W342:X342" si="1161">SUM(W343:W345)</f>
        <v>67000</v>
      </c>
      <c r="X342" s="360">
        <f t="shared" si="1161"/>
        <v>0</v>
      </c>
      <c r="Y342" s="355">
        <f t="shared" si="1041"/>
        <v>84000</v>
      </c>
      <c r="Z342" s="360">
        <f t="shared" ref="Z342" si="1162">SUM(Z343:Z345)</f>
        <v>84000</v>
      </c>
      <c r="AA342" s="360">
        <f t="shared" ref="AA342" si="1163">SUM(AA343:AA345)</f>
        <v>0</v>
      </c>
      <c r="AB342" s="228">
        <f t="shared" si="1042"/>
        <v>66000</v>
      </c>
      <c r="AC342" s="355">
        <f t="shared" si="1043"/>
        <v>66000</v>
      </c>
      <c r="AD342" s="360">
        <f t="shared" ref="AD342:AE342" si="1164">SUM(AD343:AD345)</f>
        <v>66000</v>
      </c>
      <c r="AE342" s="360">
        <f t="shared" si="1164"/>
        <v>0</v>
      </c>
      <c r="AF342" s="228">
        <f t="shared" si="1044"/>
        <v>22000</v>
      </c>
      <c r="AG342" s="355">
        <f t="shared" si="1045"/>
        <v>8000</v>
      </c>
      <c r="AH342" s="360">
        <f t="shared" ref="AH342" si="1165">SUM(AH343:AH345)</f>
        <v>8000</v>
      </c>
      <c r="AI342" s="360">
        <f t="shared" ref="AI342" si="1166">SUM(AI343:AI345)</f>
        <v>0</v>
      </c>
      <c r="AJ342" s="355">
        <f t="shared" si="1046"/>
        <v>2000</v>
      </c>
      <c r="AK342" s="360">
        <f t="shared" ref="AK342" si="1167">SUM(AK343:AK345)</f>
        <v>2000</v>
      </c>
      <c r="AL342" s="360">
        <f t="shared" ref="AL342" si="1168">SUM(AL343:AL345)</f>
        <v>0</v>
      </c>
      <c r="AM342" s="355">
        <f t="shared" si="1047"/>
        <v>12000</v>
      </c>
      <c r="AN342" s="360">
        <f t="shared" ref="AN342:AO342" si="1169">SUM(AN343:AN345)</f>
        <v>12000</v>
      </c>
      <c r="AO342" s="360">
        <f t="shared" si="1169"/>
        <v>0</v>
      </c>
      <c r="AP342" s="228">
        <f t="shared" si="1129"/>
        <v>262000</v>
      </c>
      <c r="AQ342" s="355">
        <f t="shared" si="1048"/>
        <v>262000</v>
      </c>
      <c r="AR342" s="360">
        <f t="shared" ref="AR342" si="1170">SUM(AR343:AR345)</f>
        <v>262000</v>
      </c>
      <c r="AS342" s="360">
        <f t="shared" ref="AS342" si="1171">SUM(AS343:AS345)</f>
        <v>0</v>
      </c>
      <c r="AT342" s="228">
        <f t="shared" si="1049"/>
        <v>144000</v>
      </c>
      <c r="AU342" s="355">
        <f t="shared" si="1050"/>
        <v>144000</v>
      </c>
      <c r="AV342" s="360">
        <f t="shared" ref="AV342" si="1172">SUM(AV343:AV345)</f>
        <v>144000</v>
      </c>
      <c r="AW342" s="360">
        <f t="shared" ref="AW342" si="1173">SUM(AW343:AW345)</f>
        <v>0</v>
      </c>
    </row>
    <row r="343" spans="1:49" ht="13.8" outlineLevel="3">
      <c r="A343" s="170"/>
      <c r="B343" s="25"/>
      <c r="D343" s="24"/>
      <c r="E343" s="171"/>
      <c r="F343" s="178" t="s">
        <v>705</v>
      </c>
      <c r="G343" s="43" t="s">
        <v>817</v>
      </c>
      <c r="H343" s="226">
        <f t="shared" si="1128"/>
        <v>623000</v>
      </c>
      <c r="I343" s="353">
        <f t="shared" si="1035"/>
        <v>1000</v>
      </c>
      <c r="J343" s="229">
        <v>1000</v>
      </c>
      <c r="K343" s="358"/>
      <c r="L343" s="228">
        <f t="shared" si="1036"/>
        <v>314000</v>
      </c>
      <c r="M343" s="355">
        <f t="shared" si="1037"/>
        <v>84000</v>
      </c>
      <c r="N343" s="229">
        <v>84000</v>
      </c>
      <c r="O343" s="229"/>
      <c r="P343" s="355">
        <f t="shared" si="1038"/>
        <v>72000</v>
      </c>
      <c r="Q343" s="229">
        <v>72000</v>
      </c>
      <c r="R343" s="229"/>
      <c r="S343" s="355">
        <f t="shared" si="1039"/>
        <v>84000</v>
      </c>
      <c r="T343" s="229">
        <v>84000</v>
      </c>
      <c r="U343" s="229"/>
      <c r="V343" s="355">
        <f t="shared" si="1040"/>
        <v>2000</v>
      </c>
      <c r="W343" s="229">
        <v>2000</v>
      </c>
      <c r="X343" s="229"/>
      <c r="Y343" s="355">
        <f t="shared" si="1041"/>
        <v>72000</v>
      </c>
      <c r="Z343" s="229">
        <v>72000</v>
      </c>
      <c r="AA343" s="229"/>
      <c r="AB343" s="228">
        <f t="shared" si="1042"/>
        <v>54000</v>
      </c>
      <c r="AC343" s="355">
        <f t="shared" si="1043"/>
        <v>54000</v>
      </c>
      <c r="AD343" s="229">
        <v>54000</v>
      </c>
      <c r="AE343" s="229"/>
      <c r="AF343" s="228">
        <f t="shared" si="1044"/>
        <v>2000</v>
      </c>
      <c r="AG343" s="355">
        <f t="shared" si="1045"/>
        <v>2000</v>
      </c>
      <c r="AH343" s="229">
        <v>2000</v>
      </c>
      <c r="AI343" s="229"/>
      <c r="AJ343" s="355">
        <f t="shared" si="1046"/>
        <v>0</v>
      </c>
      <c r="AK343" s="229">
        <v>0</v>
      </c>
      <c r="AL343" s="229"/>
      <c r="AM343" s="355">
        <f t="shared" si="1047"/>
        <v>0</v>
      </c>
      <c r="AN343" s="229"/>
      <c r="AO343" s="229"/>
      <c r="AP343" s="228">
        <f t="shared" si="1129"/>
        <v>108000</v>
      </c>
      <c r="AQ343" s="355">
        <f t="shared" si="1048"/>
        <v>108000</v>
      </c>
      <c r="AR343" s="229">
        <v>108000</v>
      </c>
      <c r="AS343" s="229"/>
      <c r="AT343" s="228">
        <f t="shared" si="1049"/>
        <v>144000</v>
      </c>
      <c r="AU343" s="355">
        <f t="shared" si="1050"/>
        <v>144000</v>
      </c>
      <c r="AV343" s="229">
        <v>144000</v>
      </c>
      <c r="AW343" s="229"/>
    </row>
    <row r="344" spans="1:49" ht="13.8" outlineLevel="3">
      <c r="A344" s="170"/>
      <c r="B344" s="25"/>
      <c r="D344" s="24"/>
      <c r="E344" s="171"/>
      <c r="F344" s="178" t="s">
        <v>706</v>
      </c>
      <c r="G344" s="43" t="s">
        <v>818</v>
      </c>
      <c r="H344" s="226">
        <f t="shared" si="1128"/>
        <v>58000</v>
      </c>
      <c r="I344" s="353">
        <f t="shared" si="1035"/>
        <v>0</v>
      </c>
      <c r="J344" s="229"/>
      <c r="K344" s="358"/>
      <c r="L344" s="228">
        <f t="shared" si="1036"/>
        <v>26000</v>
      </c>
      <c r="M344" s="355">
        <f t="shared" si="1037"/>
        <v>0</v>
      </c>
      <c r="N344" s="229"/>
      <c r="O344" s="229"/>
      <c r="P344" s="355">
        <f t="shared" si="1038"/>
        <v>6000</v>
      </c>
      <c r="Q344" s="229">
        <v>6000</v>
      </c>
      <c r="R344" s="229"/>
      <c r="S344" s="355">
        <f t="shared" si="1039"/>
        <v>5000</v>
      </c>
      <c r="T344" s="229">
        <v>5000</v>
      </c>
      <c r="U344" s="229"/>
      <c r="V344" s="355">
        <f t="shared" si="1040"/>
        <v>5000</v>
      </c>
      <c r="W344" s="229">
        <v>5000</v>
      </c>
      <c r="X344" s="229"/>
      <c r="Y344" s="355">
        <f t="shared" si="1041"/>
        <v>10000</v>
      </c>
      <c r="Z344" s="229">
        <v>10000</v>
      </c>
      <c r="AA344" s="229"/>
      <c r="AB344" s="228">
        <f t="shared" si="1042"/>
        <v>10000</v>
      </c>
      <c r="AC344" s="355">
        <f t="shared" si="1043"/>
        <v>10000</v>
      </c>
      <c r="AD344" s="229">
        <v>10000</v>
      </c>
      <c r="AE344" s="229"/>
      <c r="AF344" s="228">
        <f t="shared" si="1044"/>
        <v>18000</v>
      </c>
      <c r="AG344" s="355">
        <f t="shared" si="1045"/>
        <v>6000</v>
      </c>
      <c r="AH344" s="229">
        <v>6000</v>
      </c>
      <c r="AI344" s="229"/>
      <c r="AJ344" s="355">
        <f t="shared" si="1046"/>
        <v>2000</v>
      </c>
      <c r="AK344" s="229">
        <v>2000</v>
      </c>
      <c r="AL344" s="229"/>
      <c r="AM344" s="355">
        <f t="shared" si="1047"/>
        <v>10000</v>
      </c>
      <c r="AN344" s="229">
        <v>10000</v>
      </c>
      <c r="AO344" s="229"/>
      <c r="AP344" s="228">
        <f t="shared" si="1129"/>
        <v>4000</v>
      </c>
      <c r="AQ344" s="355">
        <f t="shared" si="1048"/>
        <v>4000</v>
      </c>
      <c r="AR344" s="229">
        <v>4000</v>
      </c>
      <c r="AS344" s="229"/>
      <c r="AT344" s="228">
        <f t="shared" si="1049"/>
        <v>0</v>
      </c>
      <c r="AU344" s="355">
        <f t="shared" si="1050"/>
        <v>0</v>
      </c>
      <c r="AV344" s="229"/>
      <c r="AW344" s="229"/>
    </row>
    <row r="345" spans="1:49" ht="13.8" outlineLevel="3">
      <c r="A345" s="170"/>
      <c r="B345" s="25"/>
      <c r="D345" s="24"/>
      <c r="E345" s="171"/>
      <c r="F345" s="178" t="s">
        <v>708</v>
      </c>
      <c r="G345" s="43" t="s">
        <v>712</v>
      </c>
      <c r="H345" s="226">
        <f t="shared" si="1128"/>
        <v>229000</v>
      </c>
      <c r="I345" s="353">
        <f t="shared" si="1035"/>
        <v>0</v>
      </c>
      <c r="J345" s="229"/>
      <c r="K345" s="358"/>
      <c r="L345" s="228">
        <f t="shared" si="1036"/>
        <v>75000</v>
      </c>
      <c r="M345" s="355">
        <f t="shared" si="1037"/>
        <v>10000</v>
      </c>
      <c r="N345" s="229">
        <v>10000</v>
      </c>
      <c r="O345" s="229"/>
      <c r="P345" s="355">
        <f t="shared" si="1038"/>
        <v>3000</v>
      </c>
      <c r="Q345" s="229">
        <v>3000</v>
      </c>
      <c r="R345" s="229"/>
      <c r="S345" s="355">
        <f t="shared" si="1039"/>
        <v>0</v>
      </c>
      <c r="T345" s="229">
        <v>0</v>
      </c>
      <c r="U345" s="229"/>
      <c r="V345" s="355">
        <f t="shared" si="1040"/>
        <v>60000</v>
      </c>
      <c r="W345" s="229">
        <v>60000</v>
      </c>
      <c r="X345" s="229"/>
      <c r="Y345" s="355">
        <f t="shared" si="1041"/>
        <v>2000</v>
      </c>
      <c r="Z345" s="229">
        <v>2000</v>
      </c>
      <c r="AA345" s="229"/>
      <c r="AB345" s="228">
        <f t="shared" si="1042"/>
        <v>2000</v>
      </c>
      <c r="AC345" s="355">
        <f t="shared" si="1043"/>
        <v>2000</v>
      </c>
      <c r="AD345" s="229">
        <v>2000</v>
      </c>
      <c r="AE345" s="229"/>
      <c r="AF345" s="228">
        <f t="shared" si="1044"/>
        <v>2000</v>
      </c>
      <c r="AG345" s="355">
        <f t="shared" si="1045"/>
        <v>0</v>
      </c>
      <c r="AH345" s="229">
        <v>0</v>
      </c>
      <c r="AI345" s="229"/>
      <c r="AJ345" s="355">
        <f t="shared" si="1046"/>
        <v>0</v>
      </c>
      <c r="AK345" s="229">
        <v>0</v>
      </c>
      <c r="AL345" s="229"/>
      <c r="AM345" s="355">
        <f t="shared" si="1047"/>
        <v>2000</v>
      </c>
      <c r="AN345" s="229">
        <v>2000</v>
      </c>
      <c r="AO345" s="229"/>
      <c r="AP345" s="228">
        <f t="shared" si="1129"/>
        <v>150000</v>
      </c>
      <c r="AQ345" s="355">
        <f t="shared" si="1048"/>
        <v>150000</v>
      </c>
      <c r="AR345" s="229">
        <v>150000</v>
      </c>
      <c r="AS345" s="229"/>
      <c r="AT345" s="228">
        <f t="shared" si="1049"/>
        <v>0</v>
      </c>
      <c r="AU345" s="355">
        <f t="shared" si="1050"/>
        <v>0</v>
      </c>
      <c r="AV345" s="229"/>
      <c r="AW345" s="229"/>
    </row>
    <row r="346" spans="1:49" ht="13.8" outlineLevel="1">
      <c r="A346" s="170"/>
      <c r="B346" s="25"/>
      <c r="D346" s="27" t="s">
        <v>512</v>
      </c>
      <c r="E346" s="47" t="s">
        <v>582</v>
      </c>
      <c r="F346" s="48"/>
      <c r="G346" s="172"/>
      <c r="H346" s="226">
        <f t="shared" si="1128"/>
        <v>319000</v>
      </c>
      <c r="I346" s="367">
        <f t="shared" si="1035"/>
        <v>18000</v>
      </c>
      <c r="J346" s="231">
        <f>SUM(J347:J348)</f>
        <v>18000</v>
      </c>
      <c r="K346" s="231">
        <f>SUM(K347:K348)</f>
        <v>0</v>
      </c>
      <c r="L346" s="228">
        <f t="shared" si="1036"/>
        <v>133000</v>
      </c>
      <c r="M346" s="355">
        <f t="shared" si="1037"/>
        <v>39000</v>
      </c>
      <c r="N346" s="360">
        <f>SUM(N347:N348)</f>
        <v>39000</v>
      </c>
      <c r="O346" s="360">
        <f>SUM(O347:O348)</f>
        <v>0</v>
      </c>
      <c r="P346" s="355">
        <f t="shared" si="1038"/>
        <v>29000</v>
      </c>
      <c r="Q346" s="360">
        <f t="shared" ref="Q346:R346" si="1174">SUM(Q347:Q348)</f>
        <v>29000</v>
      </c>
      <c r="R346" s="360">
        <f t="shared" si="1174"/>
        <v>0</v>
      </c>
      <c r="S346" s="355">
        <f t="shared" si="1039"/>
        <v>23000</v>
      </c>
      <c r="T346" s="360">
        <f t="shared" ref="T346:U346" si="1175">SUM(T347:T348)</f>
        <v>23000</v>
      </c>
      <c r="U346" s="360">
        <f t="shared" si="1175"/>
        <v>0</v>
      </c>
      <c r="V346" s="355">
        <f t="shared" si="1040"/>
        <v>19000</v>
      </c>
      <c r="W346" s="360">
        <f t="shared" ref="W346:AA346" si="1176">SUM(W347:W348)</f>
        <v>19000</v>
      </c>
      <c r="X346" s="360">
        <f t="shared" si="1176"/>
        <v>0</v>
      </c>
      <c r="Y346" s="355">
        <f t="shared" si="1041"/>
        <v>23000</v>
      </c>
      <c r="Z346" s="360">
        <f t="shared" si="1176"/>
        <v>23000</v>
      </c>
      <c r="AA346" s="360">
        <f t="shared" si="1176"/>
        <v>0</v>
      </c>
      <c r="AB346" s="228">
        <f t="shared" si="1042"/>
        <v>14000</v>
      </c>
      <c r="AC346" s="355">
        <f t="shared" si="1043"/>
        <v>14000</v>
      </c>
      <c r="AD346" s="360">
        <f t="shared" ref="AD346:AE346" si="1177">SUM(AD347:AD348)</f>
        <v>14000</v>
      </c>
      <c r="AE346" s="360">
        <f t="shared" si="1177"/>
        <v>0</v>
      </c>
      <c r="AF346" s="228">
        <f t="shared" si="1044"/>
        <v>91000</v>
      </c>
      <c r="AG346" s="355">
        <f t="shared" si="1045"/>
        <v>39000</v>
      </c>
      <c r="AH346" s="360">
        <f t="shared" ref="AH346" si="1178">SUM(AH347:AH348)</f>
        <v>39000</v>
      </c>
      <c r="AI346" s="360">
        <f t="shared" ref="AI346" si="1179">SUM(AI347:AI348)</f>
        <v>0</v>
      </c>
      <c r="AJ346" s="355">
        <f t="shared" si="1046"/>
        <v>23000</v>
      </c>
      <c r="AK346" s="360">
        <f t="shared" ref="AK346" si="1180">SUM(AK347:AK348)</f>
        <v>23000</v>
      </c>
      <c r="AL346" s="360">
        <f t="shared" ref="AL346" si="1181">SUM(AL347:AL348)</f>
        <v>0</v>
      </c>
      <c r="AM346" s="355">
        <f t="shared" si="1047"/>
        <v>29000</v>
      </c>
      <c r="AN346" s="360">
        <f t="shared" ref="AN346:AO346" si="1182">SUM(AN347:AN348)</f>
        <v>29000</v>
      </c>
      <c r="AO346" s="360">
        <f t="shared" si="1182"/>
        <v>0</v>
      </c>
      <c r="AP346" s="228">
        <f t="shared" si="1129"/>
        <v>26000</v>
      </c>
      <c r="AQ346" s="355">
        <f t="shared" si="1048"/>
        <v>26000</v>
      </c>
      <c r="AR346" s="360">
        <f t="shared" ref="AR346" si="1183">SUM(AR347:AR348)</f>
        <v>26000</v>
      </c>
      <c r="AS346" s="360">
        <f t="shared" ref="AS346" si="1184">SUM(AS347:AS348)</f>
        <v>0</v>
      </c>
      <c r="AT346" s="228">
        <f t="shared" si="1049"/>
        <v>37000</v>
      </c>
      <c r="AU346" s="355">
        <f t="shared" si="1050"/>
        <v>37000</v>
      </c>
      <c r="AV346" s="360">
        <f t="shared" ref="AV346" si="1185">SUM(AV347:AV348)</f>
        <v>37000</v>
      </c>
      <c r="AW346" s="360">
        <f t="shared" ref="AW346" si="1186">SUM(AW347:AW348)</f>
        <v>0</v>
      </c>
    </row>
    <row r="347" spans="1:49" ht="13.8" outlineLevel="3">
      <c r="A347" s="170"/>
      <c r="B347" s="25"/>
      <c r="D347" s="24"/>
      <c r="E347" s="171"/>
      <c r="F347" s="178" t="s">
        <v>705</v>
      </c>
      <c r="G347" s="43" t="s">
        <v>838</v>
      </c>
      <c r="H347" s="226">
        <f t="shared" si="1128"/>
        <v>149000</v>
      </c>
      <c r="I347" s="353">
        <f t="shared" si="1035"/>
        <v>9000</v>
      </c>
      <c r="J347" s="229">
        <v>9000</v>
      </c>
      <c r="K347" s="358"/>
      <c r="L347" s="228">
        <f t="shared" si="1036"/>
        <v>64000</v>
      </c>
      <c r="M347" s="355">
        <f t="shared" si="1037"/>
        <v>19000</v>
      </c>
      <c r="N347" s="229">
        <v>19000</v>
      </c>
      <c r="O347" s="229"/>
      <c r="P347" s="355">
        <f t="shared" si="1038"/>
        <v>14000</v>
      </c>
      <c r="Q347" s="229">
        <v>14000</v>
      </c>
      <c r="R347" s="229"/>
      <c r="S347" s="355">
        <f t="shared" si="1039"/>
        <v>11000</v>
      </c>
      <c r="T347" s="229">
        <v>11000</v>
      </c>
      <c r="U347" s="229"/>
      <c r="V347" s="355">
        <f t="shared" si="1040"/>
        <v>9000</v>
      </c>
      <c r="W347" s="229">
        <v>9000</v>
      </c>
      <c r="X347" s="229"/>
      <c r="Y347" s="355">
        <f t="shared" si="1041"/>
        <v>11000</v>
      </c>
      <c r="Z347" s="229">
        <v>11000</v>
      </c>
      <c r="AA347" s="229"/>
      <c r="AB347" s="228">
        <f t="shared" si="1042"/>
        <v>7000</v>
      </c>
      <c r="AC347" s="355">
        <f t="shared" si="1043"/>
        <v>7000</v>
      </c>
      <c r="AD347" s="229">
        <v>7000</v>
      </c>
      <c r="AE347" s="229"/>
      <c r="AF347" s="228">
        <f t="shared" si="1044"/>
        <v>44000</v>
      </c>
      <c r="AG347" s="355">
        <f t="shared" si="1045"/>
        <v>19000</v>
      </c>
      <c r="AH347" s="229">
        <v>19000</v>
      </c>
      <c r="AI347" s="229"/>
      <c r="AJ347" s="355">
        <f t="shared" si="1046"/>
        <v>11000</v>
      </c>
      <c r="AK347" s="229">
        <v>11000</v>
      </c>
      <c r="AL347" s="229"/>
      <c r="AM347" s="355">
        <f t="shared" si="1047"/>
        <v>14000</v>
      </c>
      <c r="AN347" s="229">
        <v>14000</v>
      </c>
      <c r="AO347" s="229"/>
      <c r="AP347" s="228">
        <f t="shared" si="1129"/>
        <v>14000</v>
      </c>
      <c r="AQ347" s="355">
        <f t="shared" si="1048"/>
        <v>14000</v>
      </c>
      <c r="AR347" s="229">
        <v>14000</v>
      </c>
      <c r="AS347" s="229"/>
      <c r="AT347" s="228">
        <f t="shared" si="1049"/>
        <v>11000</v>
      </c>
      <c r="AU347" s="355">
        <f t="shared" si="1050"/>
        <v>11000</v>
      </c>
      <c r="AV347" s="229">
        <v>11000</v>
      </c>
      <c r="AW347" s="229"/>
    </row>
    <row r="348" spans="1:49" ht="13.8" outlineLevel="3">
      <c r="A348" s="170"/>
      <c r="B348" s="25"/>
      <c r="D348" s="24"/>
      <c r="E348" s="171"/>
      <c r="F348" s="178" t="s">
        <v>708</v>
      </c>
      <c r="G348" s="43" t="s">
        <v>712</v>
      </c>
      <c r="H348" s="226">
        <f t="shared" si="1128"/>
        <v>170000</v>
      </c>
      <c r="I348" s="353">
        <f t="shared" si="1035"/>
        <v>9000</v>
      </c>
      <c r="J348" s="229">
        <v>9000</v>
      </c>
      <c r="K348" s="358"/>
      <c r="L348" s="228">
        <f t="shared" si="1036"/>
        <v>69000</v>
      </c>
      <c r="M348" s="355">
        <f t="shared" si="1037"/>
        <v>20000</v>
      </c>
      <c r="N348" s="229">
        <v>20000</v>
      </c>
      <c r="O348" s="229"/>
      <c r="P348" s="355">
        <f t="shared" si="1038"/>
        <v>15000</v>
      </c>
      <c r="Q348" s="229">
        <v>15000</v>
      </c>
      <c r="R348" s="229"/>
      <c r="S348" s="355">
        <f t="shared" si="1039"/>
        <v>12000</v>
      </c>
      <c r="T348" s="229">
        <v>12000</v>
      </c>
      <c r="U348" s="229"/>
      <c r="V348" s="355">
        <f t="shared" si="1040"/>
        <v>10000</v>
      </c>
      <c r="W348" s="229">
        <v>10000</v>
      </c>
      <c r="X348" s="229"/>
      <c r="Y348" s="355">
        <f t="shared" si="1041"/>
        <v>12000</v>
      </c>
      <c r="Z348" s="229">
        <v>12000</v>
      </c>
      <c r="AA348" s="229"/>
      <c r="AB348" s="228">
        <f t="shared" si="1042"/>
        <v>7000</v>
      </c>
      <c r="AC348" s="355">
        <f t="shared" si="1043"/>
        <v>7000</v>
      </c>
      <c r="AD348" s="229">
        <v>7000</v>
      </c>
      <c r="AE348" s="229"/>
      <c r="AF348" s="228">
        <f t="shared" si="1044"/>
        <v>47000</v>
      </c>
      <c r="AG348" s="355">
        <f t="shared" si="1045"/>
        <v>20000</v>
      </c>
      <c r="AH348" s="229">
        <v>20000</v>
      </c>
      <c r="AI348" s="229"/>
      <c r="AJ348" s="355">
        <f t="shared" si="1046"/>
        <v>12000</v>
      </c>
      <c r="AK348" s="229">
        <v>12000</v>
      </c>
      <c r="AL348" s="229"/>
      <c r="AM348" s="355">
        <f t="shared" si="1047"/>
        <v>15000</v>
      </c>
      <c r="AN348" s="229">
        <v>15000</v>
      </c>
      <c r="AO348" s="229"/>
      <c r="AP348" s="228">
        <f t="shared" si="1129"/>
        <v>12000</v>
      </c>
      <c r="AQ348" s="355">
        <f t="shared" si="1048"/>
        <v>12000</v>
      </c>
      <c r="AR348" s="229">
        <v>12000</v>
      </c>
      <c r="AS348" s="229"/>
      <c r="AT348" s="228">
        <f t="shared" si="1049"/>
        <v>26000</v>
      </c>
      <c r="AU348" s="355">
        <f t="shared" si="1050"/>
        <v>26000</v>
      </c>
      <c r="AV348" s="229">
        <v>26000</v>
      </c>
      <c r="AW348" s="229"/>
    </row>
    <row r="349" spans="1:49" ht="13.8" outlineLevel="1">
      <c r="A349" s="170"/>
      <c r="B349" s="25"/>
      <c r="D349" s="27" t="s">
        <v>513</v>
      </c>
      <c r="E349" s="47" t="s">
        <v>583</v>
      </c>
      <c r="F349" s="48"/>
      <c r="G349" s="172"/>
      <c r="H349" s="226">
        <f t="shared" si="1128"/>
        <v>490000</v>
      </c>
      <c r="I349" s="367">
        <f t="shared" si="1035"/>
        <v>14000</v>
      </c>
      <c r="J349" s="231">
        <f>SUM(J350:J360)</f>
        <v>14000</v>
      </c>
      <c r="K349" s="231">
        <f>SUM(K350:K360)</f>
        <v>0</v>
      </c>
      <c r="L349" s="228">
        <f t="shared" si="1036"/>
        <v>313000</v>
      </c>
      <c r="M349" s="355">
        <f t="shared" si="1037"/>
        <v>90000</v>
      </c>
      <c r="N349" s="360">
        <f>SUM(N350:N360)</f>
        <v>90000</v>
      </c>
      <c r="O349" s="360">
        <f>SUM(O350:O360)</f>
        <v>0</v>
      </c>
      <c r="P349" s="355">
        <f t="shared" si="1038"/>
        <v>48000</v>
      </c>
      <c r="Q349" s="360">
        <f>SUM(Q350:Q360)</f>
        <v>48000</v>
      </c>
      <c r="R349" s="360">
        <f>SUM(R350:R360)</f>
        <v>0</v>
      </c>
      <c r="S349" s="355">
        <f t="shared" si="1039"/>
        <v>28000</v>
      </c>
      <c r="T349" s="360">
        <f t="shared" ref="T349:U349" si="1187">SUM(T350:T360)</f>
        <v>28000</v>
      </c>
      <c r="U349" s="360">
        <f t="shared" si="1187"/>
        <v>0</v>
      </c>
      <c r="V349" s="355">
        <f t="shared" si="1040"/>
        <v>78000</v>
      </c>
      <c r="W349" s="360">
        <f t="shared" ref="W349:X349" si="1188">SUM(W350:W360)</f>
        <v>78000</v>
      </c>
      <c r="X349" s="360">
        <f t="shared" si="1188"/>
        <v>0</v>
      </c>
      <c r="Y349" s="355">
        <f t="shared" si="1041"/>
        <v>69000</v>
      </c>
      <c r="Z349" s="360">
        <f t="shared" ref="Z349" si="1189">SUM(Z350:Z360)</f>
        <v>69000</v>
      </c>
      <c r="AA349" s="360">
        <f t="shared" ref="AA349" si="1190">SUM(AA350:AA360)</f>
        <v>0</v>
      </c>
      <c r="AB349" s="228">
        <f t="shared" si="1042"/>
        <v>24000</v>
      </c>
      <c r="AC349" s="355">
        <f t="shared" si="1043"/>
        <v>24000</v>
      </c>
      <c r="AD349" s="360">
        <f t="shared" ref="AD349:AE349" si="1191">SUM(AD350:AD360)</f>
        <v>24000</v>
      </c>
      <c r="AE349" s="360">
        <f t="shared" si="1191"/>
        <v>0</v>
      </c>
      <c r="AF349" s="228">
        <f t="shared" si="1044"/>
        <v>11000</v>
      </c>
      <c r="AG349" s="355">
        <f t="shared" si="1045"/>
        <v>0</v>
      </c>
      <c r="AH349" s="360">
        <f t="shared" ref="AH349" si="1192">SUM(AH350:AH360)</f>
        <v>0</v>
      </c>
      <c r="AI349" s="360">
        <f t="shared" ref="AI349" si="1193">SUM(AI350:AI360)</f>
        <v>0</v>
      </c>
      <c r="AJ349" s="355">
        <f t="shared" si="1046"/>
        <v>0</v>
      </c>
      <c r="AK349" s="360">
        <f t="shared" ref="AK349" si="1194">SUM(AK350:AK360)</f>
        <v>0</v>
      </c>
      <c r="AL349" s="360">
        <f t="shared" ref="AL349" si="1195">SUM(AL350:AL360)</f>
        <v>0</v>
      </c>
      <c r="AM349" s="355">
        <f t="shared" si="1047"/>
        <v>11000</v>
      </c>
      <c r="AN349" s="360">
        <f t="shared" ref="AN349:AO349" si="1196">SUM(AN350:AN360)</f>
        <v>11000</v>
      </c>
      <c r="AO349" s="360">
        <f t="shared" si="1196"/>
        <v>0</v>
      </c>
      <c r="AP349" s="228">
        <f t="shared" si="1129"/>
        <v>58000</v>
      </c>
      <c r="AQ349" s="355">
        <f t="shared" si="1048"/>
        <v>58000</v>
      </c>
      <c r="AR349" s="360">
        <f t="shared" ref="AR349" si="1197">SUM(AR350:AR360)</f>
        <v>58000</v>
      </c>
      <c r="AS349" s="360">
        <f t="shared" ref="AS349" si="1198">SUM(AS350:AS360)</f>
        <v>0</v>
      </c>
      <c r="AT349" s="228">
        <f t="shared" si="1049"/>
        <v>70000</v>
      </c>
      <c r="AU349" s="355">
        <f t="shared" si="1050"/>
        <v>70000</v>
      </c>
      <c r="AV349" s="360">
        <f t="shared" ref="AV349" si="1199">SUM(AV350:AV360)</f>
        <v>70000</v>
      </c>
      <c r="AW349" s="360">
        <f t="shared" ref="AW349" si="1200">SUM(AW350:AW360)</f>
        <v>0</v>
      </c>
    </row>
    <row r="350" spans="1:49" ht="13.8" outlineLevel="3">
      <c r="A350" s="170"/>
      <c r="B350" s="25"/>
      <c r="D350" s="24"/>
      <c r="E350" s="171"/>
      <c r="F350" s="178" t="s">
        <v>705</v>
      </c>
      <c r="G350" s="43" t="s">
        <v>840</v>
      </c>
      <c r="H350" s="226">
        <f t="shared" si="1128"/>
        <v>0</v>
      </c>
      <c r="I350" s="353">
        <f t="shared" si="1035"/>
        <v>0</v>
      </c>
      <c r="J350" s="229"/>
      <c r="K350" s="358"/>
      <c r="L350" s="228">
        <f t="shared" si="1036"/>
        <v>0</v>
      </c>
      <c r="M350" s="355">
        <f t="shared" si="1037"/>
        <v>0</v>
      </c>
      <c r="N350" s="229"/>
      <c r="O350" s="229"/>
      <c r="P350" s="355">
        <f t="shared" si="1038"/>
        <v>0</v>
      </c>
      <c r="Q350" s="229"/>
      <c r="R350" s="229"/>
      <c r="S350" s="355">
        <f t="shared" si="1039"/>
        <v>0</v>
      </c>
      <c r="T350" s="229"/>
      <c r="U350" s="229"/>
      <c r="V350" s="355">
        <f t="shared" si="1040"/>
        <v>0</v>
      </c>
      <c r="W350" s="229"/>
      <c r="X350" s="229"/>
      <c r="Y350" s="355">
        <f t="shared" si="1041"/>
        <v>0</v>
      </c>
      <c r="Z350" s="229"/>
      <c r="AA350" s="229"/>
      <c r="AB350" s="228">
        <f t="shared" si="1042"/>
        <v>0</v>
      </c>
      <c r="AC350" s="355">
        <f t="shared" si="1043"/>
        <v>0</v>
      </c>
      <c r="AD350" s="229"/>
      <c r="AE350" s="229"/>
      <c r="AF350" s="228">
        <f t="shared" si="1044"/>
        <v>0</v>
      </c>
      <c r="AG350" s="355">
        <f t="shared" si="1045"/>
        <v>0</v>
      </c>
      <c r="AH350" s="229"/>
      <c r="AI350" s="229"/>
      <c r="AJ350" s="355">
        <f t="shared" si="1046"/>
        <v>0</v>
      </c>
      <c r="AK350" s="229">
        <v>0</v>
      </c>
      <c r="AL350" s="229"/>
      <c r="AM350" s="355">
        <f t="shared" si="1047"/>
        <v>0</v>
      </c>
      <c r="AN350" s="229"/>
      <c r="AO350" s="229"/>
      <c r="AP350" s="228">
        <f t="shared" si="1129"/>
        <v>0</v>
      </c>
      <c r="AQ350" s="355">
        <f t="shared" si="1048"/>
        <v>0</v>
      </c>
      <c r="AR350" s="229"/>
      <c r="AS350" s="229"/>
      <c r="AT350" s="228">
        <f t="shared" si="1049"/>
        <v>0</v>
      </c>
      <c r="AU350" s="355">
        <f t="shared" si="1050"/>
        <v>0</v>
      </c>
      <c r="AV350" s="229"/>
      <c r="AW350" s="229"/>
    </row>
    <row r="351" spans="1:49" ht="13.8" outlineLevel="3">
      <c r="A351" s="170"/>
      <c r="B351" s="25"/>
      <c r="D351" s="24"/>
      <c r="E351" s="171"/>
      <c r="F351" s="178" t="s">
        <v>706</v>
      </c>
      <c r="G351" s="43" t="s">
        <v>841</v>
      </c>
      <c r="H351" s="226">
        <f t="shared" si="1128"/>
        <v>0</v>
      </c>
      <c r="I351" s="353">
        <f t="shared" si="1035"/>
        <v>0</v>
      </c>
      <c r="J351" s="229"/>
      <c r="K351" s="358"/>
      <c r="L351" s="228">
        <f t="shared" si="1036"/>
        <v>0</v>
      </c>
      <c r="M351" s="355">
        <f t="shared" si="1037"/>
        <v>0</v>
      </c>
      <c r="N351" s="229"/>
      <c r="O351" s="229"/>
      <c r="P351" s="355">
        <f t="shared" si="1038"/>
        <v>0</v>
      </c>
      <c r="Q351" s="229"/>
      <c r="R351" s="229"/>
      <c r="S351" s="355">
        <f t="shared" si="1039"/>
        <v>0</v>
      </c>
      <c r="T351" s="229"/>
      <c r="U351" s="229"/>
      <c r="V351" s="355">
        <f t="shared" si="1040"/>
        <v>0</v>
      </c>
      <c r="W351" s="229"/>
      <c r="X351" s="229"/>
      <c r="Y351" s="355">
        <f t="shared" si="1041"/>
        <v>0</v>
      </c>
      <c r="Z351" s="229"/>
      <c r="AA351" s="229"/>
      <c r="AB351" s="228">
        <f t="shared" si="1042"/>
        <v>0</v>
      </c>
      <c r="AC351" s="355">
        <f t="shared" si="1043"/>
        <v>0</v>
      </c>
      <c r="AD351" s="229"/>
      <c r="AE351" s="229"/>
      <c r="AF351" s="228">
        <f t="shared" si="1044"/>
        <v>0</v>
      </c>
      <c r="AG351" s="355">
        <f t="shared" si="1045"/>
        <v>0</v>
      </c>
      <c r="AH351" s="229">
        <v>0</v>
      </c>
      <c r="AI351" s="229"/>
      <c r="AJ351" s="355">
        <f t="shared" si="1046"/>
        <v>0</v>
      </c>
      <c r="AK351" s="229">
        <v>0</v>
      </c>
      <c r="AL351" s="229"/>
      <c r="AM351" s="355">
        <f t="shared" si="1047"/>
        <v>0</v>
      </c>
      <c r="AN351" s="229">
        <v>0</v>
      </c>
      <c r="AO351" s="229"/>
      <c r="AP351" s="228">
        <f t="shared" si="1129"/>
        <v>0</v>
      </c>
      <c r="AQ351" s="355">
        <f t="shared" si="1048"/>
        <v>0</v>
      </c>
      <c r="AR351" s="229"/>
      <c r="AS351" s="229"/>
      <c r="AT351" s="228">
        <f t="shared" si="1049"/>
        <v>0</v>
      </c>
      <c r="AU351" s="355">
        <f t="shared" si="1050"/>
        <v>0</v>
      </c>
      <c r="AV351" s="229"/>
      <c r="AW351" s="229"/>
    </row>
    <row r="352" spans="1:49" ht="13.8" outlineLevel="3">
      <c r="A352" s="170"/>
      <c r="B352" s="25"/>
      <c r="D352" s="24"/>
      <c r="E352" s="171"/>
      <c r="F352" s="178" t="s">
        <v>703</v>
      </c>
      <c r="G352" s="43" t="s">
        <v>804</v>
      </c>
      <c r="H352" s="226">
        <f t="shared" si="1128"/>
        <v>56000</v>
      </c>
      <c r="I352" s="353">
        <f t="shared" si="1035"/>
        <v>14000</v>
      </c>
      <c r="J352" s="229">
        <v>14000</v>
      </c>
      <c r="K352" s="358"/>
      <c r="L352" s="228">
        <f t="shared" si="1036"/>
        <v>42000</v>
      </c>
      <c r="M352" s="355">
        <f t="shared" si="1037"/>
        <v>21000</v>
      </c>
      <c r="N352" s="229">
        <v>21000</v>
      </c>
      <c r="O352" s="229"/>
      <c r="P352" s="355">
        <f t="shared" si="1038"/>
        <v>0</v>
      </c>
      <c r="Q352" s="229"/>
      <c r="R352" s="229"/>
      <c r="S352" s="355">
        <f t="shared" si="1039"/>
        <v>0</v>
      </c>
      <c r="T352" s="229"/>
      <c r="U352" s="229"/>
      <c r="V352" s="355">
        <f t="shared" si="1040"/>
        <v>0</v>
      </c>
      <c r="W352" s="229"/>
      <c r="X352" s="229"/>
      <c r="Y352" s="355">
        <f t="shared" si="1041"/>
        <v>21000</v>
      </c>
      <c r="Z352" s="229">
        <v>21000</v>
      </c>
      <c r="AA352" s="229"/>
      <c r="AB352" s="228">
        <f t="shared" si="1042"/>
        <v>0</v>
      </c>
      <c r="AC352" s="355">
        <f t="shared" si="1043"/>
        <v>0</v>
      </c>
      <c r="AD352" s="229"/>
      <c r="AE352" s="229"/>
      <c r="AF352" s="228">
        <f t="shared" si="1044"/>
        <v>0</v>
      </c>
      <c r="AG352" s="355">
        <f t="shared" si="1045"/>
        <v>0</v>
      </c>
      <c r="AH352" s="229"/>
      <c r="AI352" s="229"/>
      <c r="AJ352" s="355">
        <f t="shared" si="1046"/>
        <v>0</v>
      </c>
      <c r="AK352" s="229"/>
      <c r="AL352" s="229"/>
      <c r="AM352" s="355">
        <f t="shared" si="1047"/>
        <v>0</v>
      </c>
      <c r="AN352" s="229"/>
      <c r="AO352" s="229"/>
      <c r="AP352" s="228">
        <f t="shared" si="1129"/>
        <v>0</v>
      </c>
      <c r="AQ352" s="355">
        <f t="shared" si="1048"/>
        <v>0</v>
      </c>
      <c r="AR352" s="229"/>
      <c r="AS352" s="229"/>
      <c r="AT352" s="228">
        <f t="shared" si="1049"/>
        <v>0</v>
      </c>
      <c r="AU352" s="355">
        <f t="shared" si="1050"/>
        <v>0</v>
      </c>
      <c r="AV352" s="229"/>
      <c r="AW352" s="229"/>
    </row>
    <row r="353" spans="1:49" ht="13.8" outlineLevel="3">
      <c r="A353" s="170"/>
      <c r="B353" s="25"/>
      <c r="D353" s="24"/>
      <c r="E353" s="171"/>
      <c r="F353" s="178" t="s">
        <v>707</v>
      </c>
      <c r="G353" s="43" t="s">
        <v>808</v>
      </c>
      <c r="H353" s="226">
        <f t="shared" si="1128"/>
        <v>78000</v>
      </c>
      <c r="I353" s="353">
        <f t="shared" si="1035"/>
        <v>0</v>
      </c>
      <c r="J353" s="229"/>
      <c r="K353" s="358"/>
      <c r="L353" s="228">
        <f t="shared" si="1036"/>
        <v>67000</v>
      </c>
      <c r="M353" s="355">
        <f t="shared" si="1037"/>
        <v>21000</v>
      </c>
      <c r="N353" s="229">
        <v>21000</v>
      </c>
      <c r="O353" s="229"/>
      <c r="P353" s="355">
        <f t="shared" si="1038"/>
        <v>0</v>
      </c>
      <c r="Q353" s="229"/>
      <c r="R353" s="229"/>
      <c r="S353" s="355">
        <f t="shared" si="1039"/>
        <v>4000</v>
      </c>
      <c r="T353" s="229">
        <v>4000</v>
      </c>
      <c r="U353" s="229"/>
      <c r="V353" s="355">
        <f t="shared" si="1040"/>
        <v>42000</v>
      </c>
      <c r="W353" s="229">
        <v>42000</v>
      </c>
      <c r="X353" s="229"/>
      <c r="Y353" s="355">
        <f t="shared" si="1041"/>
        <v>0</v>
      </c>
      <c r="Z353" s="229"/>
      <c r="AA353" s="229"/>
      <c r="AB353" s="228">
        <f t="shared" si="1042"/>
        <v>0</v>
      </c>
      <c r="AC353" s="355">
        <f t="shared" si="1043"/>
        <v>0</v>
      </c>
      <c r="AD353" s="229"/>
      <c r="AE353" s="229"/>
      <c r="AF353" s="228">
        <f t="shared" si="1044"/>
        <v>11000</v>
      </c>
      <c r="AG353" s="355">
        <f t="shared" si="1045"/>
        <v>0</v>
      </c>
      <c r="AH353" s="229"/>
      <c r="AI353" s="229"/>
      <c r="AJ353" s="355">
        <f t="shared" si="1046"/>
        <v>0</v>
      </c>
      <c r="AK353" s="229"/>
      <c r="AL353" s="229"/>
      <c r="AM353" s="355">
        <f t="shared" si="1047"/>
        <v>11000</v>
      </c>
      <c r="AN353" s="229">
        <v>11000</v>
      </c>
      <c r="AO353" s="229"/>
      <c r="AP353" s="228">
        <f t="shared" si="1129"/>
        <v>0</v>
      </c>
      <c r="AQ353" s="355">
        <f t="shared" si="1048"/>
        <v>0</v>
      </c>
      <c r="AR353" s="229"/>
      <c r="AS353" s="229"/>
      <c r="AT353" s="228">
        <f t="shared" si="1049"/>
        <v>0</v>
      </c>
      <c r="AU353" s="355">
        <f t="shared" si="1050"/>
        <v>0</v>
      </c>
      <c r="AV353" s="229"/>
      <c r="AW353" s="229"/>
    </row>
    <row r="354" spans="1:49" ht="13.8" outlineLevel="3">
      <c r="A354" s="170"/>
      <c r="B354" s="25"/>
      <c r="D354" s="24"/>
      <c r="E354" s="171"/>
      <c r="F354" s="178" t="s">
        <v>713</v>
      </c>
      <c r="G354" s="43" t="s">
        <v>842</v>
      </c>
      <c r="H354" s="226">
        <f t="shared" si="1128"/>
        <v>70000</v>
      </c>
      <c r="I354" s="353">
        <f t="shared" si="1035"/>
        <v>0</v>
      </c>
      <c r="J354" s="229"/>
      <c r="K354" s="358"/>
      <c r="L354" s="228">
        <f t="shared" si="1036"/>
        <v>0</v>
      </c>
      <c r="M354" s="355">
        <f t="shared" si="1037"/>
        <v>0</v>
      </c>
      <c r="N354" s="229"/>
      <c r="O354" s="229"/>
      <c r="P354" s="355">
        <f t="shared" si="1038"/>
        <v>0</v>
      </c>
      <c r="Q354" s="229"/>
      <c r="R354" s="229"/>
      <c r="S354" s="355">
        <f t="shared" si="1039"/>
        <v>0</v>
      </c>
      <c r="T354" s="229"/>
      <c r="U354" s="229"/>
      <c r="V354" s="355">
        <f t="shared" si="1040"/>
        <v>0</v>
      </c>
      <c r="W354" s="229"/>
      <c r="X354" s="229"/>
      <c r="Y354" s="355">
        <f t="shared" si="1041"/>
        <v>0</v>
      </c>
      <c r="Z354" s="229"/>
      <c r="AA354" s="229"/>
      <c r="AB354" s="228">
        <f t="shared" si="1042"/>
        <v>0</v>
      </c>
      <c r="AC354" s="355">
        <f t="shared" si="1043"/>
        <v>0</v>
      </c>
      <c r="AD354" s="229"/>
      <c r="AE354" s="229"/>
      <c r="AF354" s="228">
        <f t="shared" si="1044"/>
        <v>0</v>
      </c>
      <c r="AG354" s="355">
        <f t="shared" si="1045"/>
        <v>0</v>
      </c>
      <c r="AH354" s="229"/>
      <c r="AI354" s="229"/>
      <c r="AJ354" s="355">
        <f t="shared" si="1046"/>
        <v>0</v>
      </c>
      <c r="AK354" s="229"/>
      <c r="AL354" s="229"/>
      <c r="AM354" s="355">
        <f t="shared" si="1047"/>
        <v>0</v>
      </c>
      <c r="AN354" s="229"/>
      <c r="AO354" s="229"/>
      <c r="AP354" s="228">
        <f t="shared" si="1129"/>
        <v>0</v>
      </c>
      <c r="AQ354" s="355">
        <f t="shared" si="1048"/>
        <v>0</v>
      </c>
      <c r="AR354" s="229"/>
      <c r="AS354" s="229"/>
      <c r="AT354" s="228">
        <f t="shared" si="1049"/>
        <v>70000</v>
      </c>
      <c r="AU354" s="355">
        <f t="shared" si="1050"/>
        <v>70000</v>
      </c>
      <c r="AV354" s="229">
        <v>70000</v>
      </c>
      <c r="AW354" s="229"/>
    </row>
    <row r="355" spans="1:49" ht="13.8" outlineLevel="3">
      <c r="A355" s="170"/>
      <c r="B355" s="25"/>
      <c r="D355" s="24"/>
      <c r="E355" s="171"/>
      <c r="F355" s="178" t="s">
        <v>714</v>
      </c>
      <c r="G355" s="43" t="s">
        <v>843</v>
      </c>
      <c r="H355" s="226">
        <f t="shared" si="1128"/>
        <v>0</v>
      </c>
      <c r="I355" s="353">
        <f t="shared" si="1035"/>
        <v>0</v>
      </c>
      <c r="J355" s="229"/>
      <c r="K355" s="358"/>
      <c r="L355" s="228">
        <f t="shared" si="1036"/>
        <v>0</v>
      </c>
      <c r="M355" s="355">
        <f t="shared" si="1037"/>
        <v>0</v>
      </c>
      <c r="N355" s="229"/>
      <c r="O355" s="229"/>
      <c r="P355" s="355">
        <f t="shared" si="1038"/>
        <v>0</v>
      </c>
      <c r="Q355" s="229"/>
      <c r="R355" s="229"/>
      <c r="S355" s="355">
        <f t="shared" si="1039"/>
        <v>0</v>
      </c>
      <c r="T355" s="229"/>
      <c r="U355" s="229"/>
      <c r="V355" s="355">
        <f t="shared" si="1040"/>
        <v>0</v>
      </c>
      <c r="W355" s="229"/>
      <c r="X355" s="229"/>
      <c r="Y355" s="355">
        <f t="shared" si="1041"/>
        <v>0</v>
      </c>
      <c r="Z355" s="229"/>
      <c r="AA355" s="229"/>
      <c r="AB355" s="228">
        <f t="shared" si="1042"/>
        <v>0</v>
      </c>
      <c r="AC355" s="355">
        <f t="shared" si="1043"/>
        <v>0</v>
      </c>
      <c r="AD355" s="229"/>
      <c r="AE355" s="229"/>
      <c r="AF355" s="228">
        <f t="shared" si="1044"/>
        <v>0</v>
      </c>
      <c r="AG355" s="355">
        <f t="shared" si="1045"/>
        <v>0</v>
      </c>
      <c r="AH355" s="229"/>
      <c r="AI355" s="229"/>
      <c r="AJ355" s="355">
        <f t="shared" si="1046"/>
        <v>0</v>
      </c>
      <c r="AK355" s="229"/>
      <c r="AL355" s="229"/>
      <c r="AM355" s="355">
        <f t="shared" si="1047"/>
        <v>0</v>
      </c>
      <c r="AN355" s="229"/>
      <c r="AO355" s="229"/>
      <c r="AP355" s="228">
        <f t="shared" si="1129"/>
        <v>0</v>
      </c>
      <c r="AQ355" s="355">
        <f t="shared" si="1048"/>
        <v>0</v>
      </c>
      <c r="AR355" s="229"/>
      <c r="AS355" s="229"/>
      <c r="AT355" s="228">
        <f t="shared" si="1049"/>
        <v>0</v>
      </c>
      <c r="AU355" s="355">
        <f t="shared" si="1050"/>
        <v>0</v>
      </c>
      <c r="AV355" s="229"/>
      <c r="AW355" s="229"/>
    </row>
    <row r="356" spans="1:49" ht="13.8" outlineLevel="3">
      <c r="A356" s="170"/>
      <c r="B356" s="25"/>
      <c r="D356" s="24"/>
      <c r="E356" s="171"/>
      <c r="F356" s="178" t="s">
        <v>801</v>
      </c>
      <c r="G356" s="43" t="s">
        <v>806</v>
      </c>
      <c r="H356" s="226">
        <f t="shared" si="1128"/>
        <v>0</v>
      </c>
      <c r="I356" s="353">
        <f t="shared" si="1035"/>
        <v>0</v>
      </c>
      <c r="J356" s="229"/>
      <c r="K356" s="358"/>
      <c r="L356" s="228">
        <f t="shared" si="1036"/>
        <v>0</v>
      </c>
      <c r="M356" s="355">
        <f t="shared" si="1037"/>
        <v>0</v>
      </c>
      <c r="N356" s="229"/>
      <c r="O356" s="229"/>
      <c r="P356" s="355">
        <f t="shared" si="1038"/>
        <v>0</v>
      </c>
      <c r="Q356" s="229"/>
      <c r="R356" s="229"/>
      <c r="S356" s="355">
        <f t="shared" si="1039"/>
        <v>0</v>
      </c>
      <c r="T356" s="229"/>
      <c r="U356" s="229"/>
      <c r="V356" s="355">
        <f t="shared" si="1040"/>
        <v>0</v>
      </c>
      <c r="W356" s="229"/>
      <c r="X356" s="229"/>
      <c r="Y356" s="355">
        <f t="shared" si="1041"/>
        <v>0</v>
      </c>
      <c r="Z356" s="229"/>
      <c r="AA356" s="229"/>
      <c r="AB356" s="228">
        <f t="shared" si="1042"/>
        <v>0</v>
      </c>
      <c r="AC356" s="355">
        <f t="shared" si="1043"/>
        <v>0</v>
      </c>
      <c r="AD356" s="229"/>
      <c r="AE356" s="229"/>
      <c r="AF356" s="228">
        <f t="shared" si="1044"/>
        <v>0</v>
      </c>
      <c r="AG356" s="355">
        <f t="shared" si="1045"/>
        <v>0</v>
      </c>
      <c r="AH356" s="229"/>
      <c r="AI356" s="229"/>
      <c r="AJ356" s="355">
        <f t="shared" si="1046"/>
        <v>0</v>
      </c>
      <c r="AK356" s="229"/>
      <c r="AL356" s="229"/>
      <c r="AM356" s="355">
        <f t="shared" si="1047"/>
        <v>0</v>
      </c>
      <c r="AN356" s="229"/>
      <c r="AO356" s="229"/>
      <c r="AP356" s="228">
        <f t="shared" si="1129"/>
        <v>0</v>
      </c>
      <c r="AQ356" s="355">
        <f t="shared" si="1048"/>
        <v>0</v>
      </c>
      <c r="AR356" s="229"/>
      <c r="AS356" s="229"/>
      <c r="AT356" s="228">
        <f t="shared" si="1049"/>
        <v>0</v>
      </c>
      <c r="AU356" s="355">
        <f t="shared" si="1050"/>
        <v>0</v>
      </c>
      <c r="AV356" s="229"/>
      <c r="AW356" s="229"/>
    </row>
    <row r="357" spans="1:49" ht="13.8" outlineLevel="3">
      <c r="A357" s="170"/>
      <c r="B357" s="25"/>
      <c r="D357" s="24"/>
      <c r="E357" s="171"/>
      <c r="F357" s="178" t="s">
        <v>802</v>
      </c>
      <c r="G357" s="43" t="s">
        <v>844</v>
      </c>
      <c r="H357" s="226">
        <f t="shared" si="1128"/>
        <v>0</v>
      </c>
      <c r="I357" s="353">
        <f t="shared" si="1035"/>
        <v>0</v>
      </c>
      <c r="J357" s="229"/>
      <c r="K357" s="358"/>
      <c r="L357" s="228">
        <f t="shared" si="1036"/>
        <v>0</v>
      </c>
      <c r="M357" s="355">
        <f t="shared" si="1037"/>
        <v>0</v>
      </c>
      <c r="N357" s="229"/>
      <c r="O357" s="229"/>
      <c r="P357" s="355">
        <f t="shared" si="1038"/>
        <v>0</v>
      </c>
      <c r="Q357" s="229"/>
      <c r="R357" s="229"/>
      <c r="S357" s="355">
        <f t="shared" si="1039"/>
        <v>0</v>
      </c>
      <c r="T357" s="229"/>
      <c r="U357" s="229"/>
      <c r="V357" s="355">
        <f t="shared" si="1040"/>
        <v>0</v>
      </c>
      <c r="W357" s="229"/>
      <c r="X357" s="229"/>
      <c r="Y357" s="355">
        <f t="shared" si="1041"/>
        <v>0</v>
      </c>
      <c r="Z357" s="229"/>
      <c r="AA357" s="229"/>
      <c r="AB357" s="228">
        <f t="shared" si="1042"/>
        <v>0</v>
      </c>
      <c r="AC357" s="355">
        <f t="shared" si="1043"/>
        <v>0</v>
      </c>
      <c r="AD357" s="229"/>
      <c r="AE357" s="229"/>
      <c r="AF357" s="228">
        <f t="shared" si="1044"/>
        <v>0</v>
      </c>
      <c r="AG357" s="355">
        <f t="shared" si="1045"/>
        <v>0</v>
      </c>
      <c r="AH357" s="229"/>
      <c r="AI357" s="229"/>
      <c r="AJ357" s="355">
        <f t="shared" si="1046"/>
        <v>0</v>
      </c>
      <c r="AK357" s="229"/>
      <c r="AL357" s="229"/>
      <c r="AM357" s="355">
        <f t="shared" si="1047"/>
        <v>0</v>
      </c>
      <c r="AN357" s="229"/>
      <c r="AO357" s="229"/>
      <c r="AP357" s="228">
        <f t="shared" si="1129"/>
        <v>0</v>
      </c>
      <c r="AQ357" s="355">
        <f t="shared" si="1048"/>
        <v>0</v>
      </c>
      <c r="AR357" s="229"/>
      <c r="AS357" s="229"/>
      <c r="AT357" s="228">
        <f t="shared" si="1049"/>
        <v>0</v>
      </c>
      <c r="AU357" s="355">
        <f t="shared" si="1050"/>
        <v>0</v>
      </c>
      <c r="AV357" s="229"/>
      <c r="AW357" s="229"/>
    </row>
    <row r="358" spans="1:49" ht="13.8" outlineLevel="3">
      <c r="A358" s="170"/>
      <c r="B358" s="25"/>
      <c r="D358" s="24"/>
      <c r="E358" s="171"/>
      <c r="F358" s="178" t="s">
        <v>839</v>
      </c>
      <c r="G358" s="43" t="s">
        <v>845</v>
      </c>
      <c r="H358" s="226">
        <f t="shared" si="1128"/>
        <v>276000</v>
      </c>
      <c r="I358" s="353">
        <f t="shared" si="1035"/>
        <v>0</v>
      </c>
      <c r="J358" s="229"/>
      <c r="K358" s="358"/>
      <c r="L358" s="228">
        <f t="shared" si="1036"/>
        <v>204000</v>
      </c>
      <c r="M358" s="355">
        <f t="shared" si="1037"/>
        <v>48000</v>
      </c>
      <c r="N358" s="229">
        <v>48000</v>
      </c>
      <c r="O358" s="229"/>
      <c r="P358" s="355">
        <f t="shared" si="1038"/>
        <v>48000</v>
      </c>
      <c r="Q358" s="229">
        <v>48000</v>
      </c>
      <c r="R358" s="229"/>
      <c r="S358" s="355">
        <f t="shared" si="1039"/>
        <v>24000</v>
      </c>
      <c r="T358" s="229">
        <v>24000</v>
      </c>
      <c r="U358" s="229"/>
      <c r="V358" s="355">
        <f t="shared" si="1040"/>
        <v>36000</v>
      </c>
      <c r="W358" s="229">
        <v>36000</v>
      </c>
      <c r="X358" s="229"/>
      <c r="Y358" s="355">
        <f t="shared" si="1041"/>
        <v>48000</v>
      </c>
      <c r="Z358" s="229">
        <v>48000</v>
      </c>
      <c r="AA358" s="229"/>
      <c r="AB358" s="228">
        <f t="shared" si="1042"/>
        <v>24000</v>
      </c>
      <c r="AC358" s="355">
        <f t="shared" si="1043"/>
        <v>24000</v>
      </c>
      <c r="AD358" s="229">
        <v>24000</v>
      </c>
      <c r="AE358" s="229"/>
      <c r="AF358" s="228">
        <f t="shared" si="1044"/>
        <v>0</v>
      </c>
      <c r="AG358" s="355">
        <f t="shared" si="1045"/>
        <v>0</v>
      </c>
      <c r="AH358" s="229"/>
      <c r="AI358" s="229"/>
      <c r="AJ358" s="355">
        <f t="shared" si="1046"/>
        <v>0</v>
      </c>
      <c r="AK358" s="229"/>
      <c r="AL358" s="229"/>
      <c r="AM358" s="355">
        <f t="shared" si="1047"/>
        <v>0</v>
      </c>
      <c r="AN358" s="229"/>
      <c r="AO358" s="229"/>
      <c r="AP358" s="228">
        <f t="shared" si="1129"/>
        <v>48000</v>
      </c>
      <c r="AQ358" s="355">
        <f t="shared" si="1048"/>
        <v>48000</v>
      </c>
      <c r="AR358" s="229">
        <v>48000</v>
      </c>
      <c r="AS358" s="229"/>
      <c r="AT358" s="228">
        <f t="shared" si="1049"/>
        <v>0</v>
      </c>
      <c r="AU358" s="355">
        <f t="shared" si="1050"/>
        <v>0</v>
      </c>
      <c r="AV358" s="229"/>
      <c r="AW358" s="229"/>
    </row>
    <row r="359" spans="1:49" ht="13.8" outlineLevel="3">
      <c r="A359" s="170"/>
      <c r="B359" s="25"/>
      <c r="D359" s="24"/>
      <c r="E359" s="171"/>
      <c r="F359" s="178" t="s">
        <v>823</v>
      </c>
      <c r="G359" s="43" t="s">
        <v>846</v>
      </c>
      <c r="H359" s="226">
        <f t="shared" si="1128"/>
        <v>0</v>
      </c>
      <c r="I359" s="353">
        <f t="shared" ref="I359:I422" si="1201">SUM(J359:K359)</f>
        <v>0</v>
      </c>
      <c r="J359" s="229"/>
      <c r="K359" s="358"/>
      <c r="L359" s="228">
        <f t="shared" ref="L359:L422" si="1202">SUM(M359,P359,S359,V359,Y359)</f>
        <v>0</v>
      </c>
      <c r="M359" s="355">
        <f t="shared" ref="M359:M422" si="1203">SUM(N359:O359)</f>
        <v>0</v>
      </c>
      <c r="N359" s="229"/>
      <c r="O359" s="229"/>
      <c r="P359" s="355">
        <f t="shared" ref="P359:P422" si="1204">SUM(Q359:R359)</f>
        <v>0</v>
      </c>
      <c r="Q359" s="229"/>
      <c r="R359" s="229"/>
      <c r="S359" s="355">
        <f t="shared" ref="S359:S422" si="1205">SUM(T359:U359)</f>
        <v>0</v>
      </c>
      <c r="T359" s="229"/>
      <c r="U359" s="229"/>
      <c r="V359" s="355">
        <f t="shared" ref="V359:V422" si="1206">SUM(W359:X359)</f>
        <v>0</v>
      </c>
      <c r="W359" s="229"/>
      <c r="X359" s="229"/>
      <c r="Y359" s="355">
        <f t="shared" ref="Y359:Y422" si="1207">SUM(Z359:AA359)</f>
        <v>0</v>
      </c>
      <c r="Z359" s="229"/>
      <c r="AA359" s="229"/>
      <c r="AB359" s="228">
        <f t="shared" ref="AB359:AB422" si="1208">SUM(AC359)</f>
        <v>0</v>
      </c>
      <c r="AC359" s="355">
        <f t="shared" ref="AC359:AC422" si="1209">SUM(AD359:AE359)</f>
        <v>0</v>
      </c>
      <c r="AD359" s="229"/>
      <c r="AE359" s="229"/>
      <c r="AF359" s="228">
        <f t="shared" ref="AF359:AF422" si="1210">SUM(AG359,AM359,AJ359)</f>
        <v>0</v>
      </c>
      <c r="AG359" s="355">
        <f t="shared" ref="AG359:AG422" si="1211">SUM(AH359:AI359)</f>
        <v>0</v>
      </c>
      <c r="AH359" s="229"/>
      <c r="AI359" s="229"/>
      <c r="AJ359" s="355">
        <f t="shared" ref="AJ359:AJ422" si="1212">SUM(AK359:AL359)</f>
        <v>0</v>
      </c>
      <c r="AK359" s="229"/>
      <c r="AL359" s="229"/>
      <c r="AM359" s="355">
        <f t="shared" ref="AM359:AM422" si="1213">SUM(AN359:AO359)</f>
        <v>0</v>
      </c>
      <c r="AN359" s="229"/>
      <c r="AO359" s="229"/>
      <c r="AP359" s="228">
        <f t="shared" si="1129"/>
        <v>0</v>
      </c>
      <c r="AQ359" s="355">
        <f t="shared" ref="AQ359:AQ422" si="1214">SUM(AR359:AS359)</f>
        <v>0</v>
      </c>
      <c r="AR359" s="229"/>
      <c r="AS359" s="229"/>
      <c r="AT359" s="228">
        <f t="shared" ref="AT359:AT422" si="1215">SUM(AU359)</f>
        <v>0</v>
      </c>
      <c r="AU359" s="355">
        <f t="shared" ref="AU359:AU422" si="1216">SUM(AV359:AW359)</f>
        <v>0</v>
      </c>
      <c r="AV359" s="229"/>
      <c r="AW359" s="229"/>
    </row>
    <row r="360" spans="1:49" ht="13.8" outlineLevel="3">
      <c r="A360" s="170"/>
      <c r="B360" s="25"/>
      <c r="D360" s="24"/>
      <c r="E360" s="171"/>
      <c r="F360" s="178" t="s">
        <v>708</v>
      </c>
      <c r="G360" s="43" t="s">
        <v>712</v>
      </c>
      <c r="H360" s="226">
        <f t="shared" si="1128"/>
        <v>10000</v>
      </c>
      <c r="I360" s="353">
        <f t="shared" si="1201"/>
        <v>0</v>
      </c>
      <c r="J360" s="229"/>
      <c r="K360" s="358"/>
      <c r="L360" s="228">
        <f t="shared" si="1202"/>
        <v>0</v>
      </c>
      <c r="M360" s="355">
        <f t="shared" si="1203"/>
        <v>0</v>
      </c>
      <c r="N360" s="229"/>
      <c r="O360" s="229"/>
      <c r="P360" s="355">
        <f t="shared" si="1204"/>
        <v>0</v>
      </c>
      <c r="Q360" s="229"/>
      <c r="R360" s="229"/>
      <c r="S360" s="355">
        <f t="shared" si="1205"/>
        <v>0</v>
      </c>
      <c r="T360" s="229"/>
      <c r="U360" s="229"/>
      <c r="V360" s="355">
        <f t="shared" si="1206"/>
        <v>0</v>
      </c>
      <c r="W360" s="229"/>
      <c r="X360" s="229"/>
      <c r="Y360" s="355">
        <f t="shared" si="1207"/>
        <v>0</v>
      </c>
      <c r="Z360" s="229"/>
      <c r="AA360" s="229"/>
      <c r="AB360" s="228">
        <f t="shared" si="1208"/>
        <v>0</v>
      </c>
      <c r="AC360" s="355">
        <f t="shared" si="1209"/>
        <v>0</v>
      </c>
      <c r="AD360" s="229"/>
      <c r="AE360" s="229"/>
      <c r="AF360" s="228">
        <f t="shared" si="1210"/>
        <v>0</v>
      </c>
      <c r="AG360" s="355">
        <f t="shared" si="1211"/>
        <v>0</v>
      </c>
      <c r="AH360" s="229"/>
      <c r="AI360" s="229"/>
      <c r="AJ360" s="355">
        <f t="shared" si="1212"/>
        <v>0</v>
      </c>
      <c r="AK360" s="229"/>
      <c r="AL360" s="229"/>
      <c r="AM360" s="355">
        <f t="shared" si="1213"/>
        <v>0</v>
      </c>
      <c r="AN360" s="229"/>
      <c r="AO360" s="229"/>
      <c r="AP360" s="228">
        <f t="shared" si="1129"/>
        <v>10000</v>
      </c>
      <c r="AQ360" s="355">
        <f t="shared" si="1214"/>
        <v>10000</v>
      </c>
      <c r="AR360" s="229">
        <v>10000</v>
      </c>
      <c r="AS360" s="229"/>
      <c r="AT360" s="228">
        <f t="shared" si="1215"/>
        <v>0</v>
      </c>
      <c r="AU360" s="355">
        <f t="shared" si="1216"/>
        <v>0</v>
      </c>
      <c r="AV360" s="229"/>
      <c r="AW360" s="229"/>
    </row>
    <row r="361" spans="1:49" ht="13.8" outlineLevel="1">
      <c r="A361" s="170"/>
      <c r="B361" s="25"/>
      <c r="D361" s="27" t="s">
        <v>514</v>
      </c>
      <c r="E361" s="47" t="s">
        <v>149</v>
      </c>
      <c r="F361" s="48"/>
      <c r="G361" s="172"/>
      <c r="H361" s="226">
        <f t="shared" si="1128"/>
        <v>5069000</v>
      </c>
      <c r="I361" s="367">
        <f t="shared" si="1201"/>
        <v>126000</v>
      </c>
      <c r="J361" s="231">
        <f>SUM(J362:J363)</f>
        <v>126000</v>
      </c>
      <c r="K361" s="231">
        <f>SUM(K362:K363)</f>
        <v>0</v>
      </c>
      <c r="L361" s="228">
        <f t="shared" si="1202"/>
        <v>2174000</v>
      </c>
      <c r="M361" s="355">
        <f t="shared" si="1203"/>
        <v>378000</v>
      </c>
      <c r="N361" s="360">
        <f>SUM(N362:N363)</f>
        <v>378000</v>
      </c>
      <c r="O361" s="360">
        <f>SUM(O362:O363)</f>
        <v>0</v>
      </c>
      <c r="P361" s="355">
        <f t="shared" si="1204"/>
        <v>708000</v>
      </c>
      <c r="Q361" s="360">
        <f t="shared" ref="Q361:R361" si="1217">SUM(Q362:Q363)</f>
        <v>708000</v>
      </c>
      <c r="R361" s="360">
        <f t="shared" si="1217"/>
        <v>0</v>
      </c>
      <c r="S361" s="355">
        <f t="shared" si="1205"/>
        <v>24000</v>
      </c>
      <c r="T361" s="360">
        <f t="shared" ref="T361:U361" si="1218">SUM(T362:T363)</f>
        <v>24000</v>
      </c>
      <c r="U361" s="360">
        <f t="shared" si="1218"/>
        <v>0</v>
      </c>
      <c r="V361" s="355">
        <f t="shared" si="1206"/>
        <v>0</v>
      </c>
      <c r="W361" s="360">
        <f t="shared" ref="W361:X361" si="1219">SUM(W362:W363)</f>
        <v>0</v>
      </c>
      <c r="X361" s="360">
        <f t="shared" si="1219"/>
        <v>0</v>
      </c>
      <c r="Y361" s="355">
        <f t="shared" si="1207"/>
        <v>1064000</v>
      </c>
      <c r="Z361" s="360">
        <f t="shared" ref="Z361" si="1220">SUM(Z362:Z363)</f>
        <v>1064000</v>
      </c>
      <c r="AA361" s="360">
        <f t="shared" ref="AA361" si="1221">SUM(AA362:AA363)</f>
        <v>0</v>
      </c>
      <c r="AB361" s="228">
        <f t="shared" si="1208"/>
        <v>220000</v>
      </c>
      <c r="AC361" s="355">
        <f t="shared" si="1209"/>
        <v>220000</v>
      </c>
      <c r="AD361" s="360">
        <f t="shared" ref="AD361:AE361" si="1222">SUM(AD362:AD363)</f>
        <v>220000</v>
      </c>
      <c r="AE361" s="360">
        <f t="shared" si="1222"/>
        <v>0</v>
      </c>
      <c r="AF361" s="228">
        <f t="shared" si="1210"/>
        <v>1653000</v>
      </c>
      <c r="AG361" s="355">
        <f t="shared" si="1211"/>
        <v>294000</v>
      </c>
      <c r="AH361" s="360">
        <f t="shared" ref="AH361" si="1223">SUM(AH362:AH363)</f>
        <v>294000</v>
      </c>
      <c r="AI361" s="360">
        <f t="shared" ref="AI361" si="1224">SUM(AI362:AI363)</f>
        <v>0</v>
      </c>
      <c r="AJ361" s="355">
        <f t="shared" si="1212"/>
        <v>1236000</v>
      </c>
      <c r="AK361" s="360">
        <f t="shared" ref="AK361" si="1225">SUM(AK362:AK363)</f>
        <v>1236000</v>
      </c>
      <c r="AL361" s="360">
        <f t="shared" ref="AL361" si="1226">SUM(AL362:AL363)</f>
        <v>0</v>
      </c>
      <c r="AM361" s="355">
        <f t="shared" si="1213"/>
        <v>123000</v>
      </c>
      <c r="AN361" s="360">
        <f t="shared" ref="AN361" si="1227">SUM(AN362:AN363)</f>
        <v>123000</v>
      </c>
      <c r="AO361" s="360">
        <f t="shared" ref="AO361" si="1228">SUM(AO362:AO363)</f>
        <v>0</v>
      </c>
      <c r="AP361" s="228">
        <f t="shared" si="1129"/>
        <v>99000</v>
      </c>
      <c r="AQ361" s="355">
        <f t="shared" si="1214"/>
        <v>99000</v>
      </c>
      <c r="AR361" s="360">
        <f t="shared" ref="AR361" si="1229">SUM(AR362:AR363)</f>
        <v>99000</v>
      </c>
      <c r="AS361" s="360">
        <f t="shared" ref="AS361" si="1230">SUM(AS362:AS363)</f>
        <v>0</v>
      </c>
      <c r="AT361" s="228">
        <f t="shared" si="1215"/>
        <v>797000</v>
      </c>
      <c r="AU361" s="355">
        <f t="shared" si="1216"/>
        <v>797000</v>
      </c>
      <c r="AV361" s="360">
        <f t="shared" ref="AV361" si="1231">SUM(AV362:AV363)</f>
        <v>797000</v>
      </c>
      <c r="AW361" s="360">
        <f t="shared" ref="AW361" si="1232">SUM(AW362:AW363)</f>
        <v>0</v>
      </c>
    </row>
    <row r="362" spans="1:49" ht="13.8" outlineLevel="3">
      <c r="A362" s="170"/>
      <c r="B362" s="25"/>
      <c r="D362" s="24"/>
      <c r="E362" s="171"/>
      <c r="F362" s="178" t="s">
        <v>705</v>
      </c>
      <c r="G362" s="43" t="s">
        <v>847</v>
      </c>
      <c r="H362" s="226">
        <f t="shared" si="1128"/>
        <v>2892000</v>
      </c>
      <c r="I362" s="353">
        <f t="shared" si="1201"/>
        <v>0</v>
      </c>
      <c r="J362" s="229"/>
      <c r="K362" s="358"/>
      <c r="L362" s="228">
        <f t="shared" si="1202"/>
        <v>1492000</v>
      </c>
      <c r="M362" s="355">
        <f t="shared" si="1203"/>
        <v>0</v>
      </c>
      <c r="N362" s="229"/>
      <c r="O362" s="229"/>
      <c r="P362" s="355">
        <f t="shared" si="1204"/>
        <v>600000</v>
      </c>
      <c r="Q362" s="229">
        <v>600000</v>
      </c>
      <c r="R362" s="229"/>
      <c r="S362" s="355">
        <f t="shared" si="1205"/>
        <v>0</v>
      </c>
      <c r="T362" s="229"/>
      <c r="U362" s="229"/>
      <c r="V362" s="355">
        <f t="shared" si="1206"/>
        <v>0</v>
      </c>
      <c r="W362" s="229"/>
      <c r="X362" s="229"/>
      <c r="Y362" s="355">
        <f t="shared" si="1207"/>
        <v>892000</v>
      </c>
      <c r="Z362" s="229">
        <v>892000</v>
      </c>
      <c r="AA362" s="229"/>
      <c r="AB362" s="228">
        <f t="shared" si="1208"/>
        <v>76000</v>
      </c>
      <c r="AC362" s="355">
        <f t="shared" si="1209"/>
        <v>76000</v>
      </c>
      <c r="AD362" s="229">
        <v>76000</v>
      </c>
      <c r="AE362" s="229"/>
      <c r="AF362" s="228">
        <f t="shared" si="1210"/>
        <v>1226000</v>
      </c>
      <c r="AG362" s="355">
        <f t="shared" si="1211"/>
        <v>0</v>
      </c>
      <c r="AH362" s="229">
        <v>0</v>
      </c>
      <c r="AI362" s="229"/>
      <c r="AJ362" s="355">
        <f t="shared" si="1212"/>
        <v>1116000</v>
      </c>
      <c r="AK362" s="229">
        <v>1116000</v>
      </c>
      <c r="AL362" s="229"/>
      <c r="AM362" s="355">
        <f t="shared" si="1213"/>
        <v>110000</v>
      </c>
      <c r="AN362" s="229">
        <v>110000</v>
      </c>
      <c r="AO362" s="229"/>
      <c r="AP362" s="228">
        <f t="shared" si="1129"/>
        <v>15000</v>
      </c>
      <c r="AQ362" s="355">
        <f t="shared" si="1214"/>
        <v>15000</v>
      </c>
      <c r="AR362" s="229">
        <v>15000</v>
      </c>
      <c r="AS362" s="229"/>
      <c r="AT362" s="228">
        <f t="shared" si="1215"/>
        <v>83000</v>
      </c>
      <c r="AU362" s="355">
        <f t="shared" si="1216"/>
        <v>83000</v>
      </c>
      <c r="AV362" s="229">
        <v>83000</v>
      </c>
      <c r="AW362" s="229"/>
    </row>
    <row r="363" spans="1:49" ht="13.8" outlineLevel="3">
      <c r="A363" s="170"/>
      <c r="B363" s="25"/>
      <c r="D363" s="24"/>
      <c r="E363" s="171"/>
      <c r="F363" s="178" t="s">
        <v>706</v>
      </c>
      <c r="G363" s="43" t="s">
        <v>848</v>
      </c>
      <c r="H363" s="226">
        <f t="shared" si="1128"/>
        <v>2177000</v>
      </c>
      <c r="I363" s="353">
        <f t="shared" si="1201"/>
        <v>126000</v>
      </c>
      <c r="J363" s="229">
        <v>126000</v>
      </c>
      <c r="K363" s="358"/>
      <c r="L363" s="228">
        <f t="shared" si="1202"/>
        <v>682000</v>
      </c>
      <c r="M363" s="355">
        <f t="shared" si="1203"/>
        <v>378000</v>
      </c>
      <c r="N363" s="229">
        <v>378000</v>
      </c>
      <c r="O363" s="229"/>
      <c r="P363" s="355">
        <f t="shared" si="1204"/>
        <v>108000</v>
      </c>
      <c r="Q363" s="229">
        <v>108000</v>
      </c>
      <c r="R363" s="229"/>
      <c r="S363" s="355">
        <f t="shared" si="1205"/>
        <v>24000</v>
      </c>
      <c r="T363" s="229">
        <v>24000</v>
      </c>
      <c r="U363" s="229"/>
      <c r="V363" s="355">
        <f t="shared" si="1206"/>
        <v>0</v>
      </c>
      <c r="W363" s="229"/>
      <c r="X363" s="229"/>
      <c r="Y363" s="355">
        <f t="shared" si="1207"/>
        <v>172000</v>
      </c>
      <c r="Z363" s="229">
        <v>172000</v>
      </c>
      <c r="AA363" s="229"/>
      <c r="AB363" s="228">
        <f t="shared" si="1208"/>
        <v>144000</v>
      </c>
      <c r="AC363" s="355">
        <f t="shared" si="1209"/>
        <v>144000</v>
      </c>
      <c r="AD363" s="229">
        <v>144000</v>
      </c>
      <c r="AE363" s="229"/>
      <c r="AF363" s="228">
        <f t="shared" si="1210"/>
        <v>427000</v>
      </c>
      <c r="AG363" s="355">
        <f t="shared" si="1211"/>
        <v>294000</v>
      </c>
      <c r="AH363" s="229">
        <v>294000</v>
      </c>
      <c r="AI363" s="229"/>
      <c r="AJ363" s="355">
        <f t="shared" si="1212"/>
        <v>120000</v>
      </c>
      <c r="AK363" s="229">
        <v>120000</v>
      </c>
      <c r="AL363" s="229"/>
      <c r="AM363" s="355">
        <f t="shared" si="1213"/>
        <v>13000</v>
      </c>
      <c r="AN363" s="229">
        <v>13000</v>
      </c>
      <c r="AO363" s="229"/>
      <c r="AP363" s="228">
        <f t="shared" si="1129"/>
        <v>84000</v>
      </c>
      <c r="AQ363" s="355">
        <f t="shared" si="1214"/>
        <v>84000</v>
      </c>
      <c r="AR363" s="229">
        <v>84000</v>
      </c>
      <c r="AS363" s="229"/>
      <c r="AT363" s="228">
        <f t="shared" si="1215"/>
        <v>714000</v>
      </c>
      <c r="AU363" s="355">
        <f t="shared" si="1216"/>
        <v>714000</v>
      </c>
      <c r="AV363" s="229">
        <v>714000</v>
      </c>
      <c r="AW363" s="229"/>
    </row>
    <row r="364" spans="1:49" ht="13.8" outlineLevel="1">
      <c r="A364" s="170"/>
      <c r="B364" s="25"/>
      <c r="D364" s="27" t="s">
        <v>515</v>
      </c>
      <c r="E364" s="47" t="s">
        <v>584</v>
      </c>
      <c r="F364" s="48"/>
      <c r="G364" s="172"/>
      <c r="H364" s="226">
        <f t="shared" si="1128"/>
        <v>747000</v>
      </c>
      <c r="I364" s="367">
        <f t="shared" si="1201"/>
        <v>559000</v>
      </c>
      <c r="J364" s="231">
        <f>SUM(J365:J366)</f>
        <v>350000</v>
      </c>
      <c r="K364" s="231">
        <f>SUM(K365:K366)</f>
        <v>209000</v>
      </c>
      <c r="L364" s="228">
        <f t="shared" si="1202"/>
        <v>7000</v>
      </c>
      <c r="M364" s="355">
        <f t="shared" si="1203"/>
        <v>1000</v>
      </c>
      <c r="N364" s="360">
        <f>SUM(N365:N366)</f>
        <v>1000</v>
      </c>
      <c r="O364" s="360">
        <f>SUM(O365:O366)</f>
        <v>0</v>
      </c>
      <c r="P364" s="355">
        <f t="shared" si="1204"/>
        <v>1000</v>
      </c>
      <c r="Q364" s="360">
        <f t="shared" ref="Q364:R364" si="1233">SUM(Q365:Q366)</f>
        <v>1000</v>
      </c>
      <c r="R364" s="360">
        <f t="shared" si="1233"/>
        <v>0</v>
      </c>
      <c r="S364" s="355">
        <f t="shared" si="1205"/>
        <v>2000</v>
      </c>
      <c r="T364" s="360">
        <f t="shared" ref="T364:U364" si="1234">SUM(T365:T366)</f>
        <v>2000</v>
      </c>
      <c r="U364" s="360">
        <f t="shared" si="1234"/>
        <v>0</v>
      </c>
      <c r="V364" s="355">
        <f t="shared" si="1206"/>
        <v>2000</v>
      </c>
      <c r="W364" s="360">
        <f t="shared" ref="W364:X364" si="1235">SUM(W365:W366)</f>
        <v>2000</v>
      </c>
      <c r="X364" s="360">
        <f t="shared" si="1235"/>
        <v>0</v>
      </c>
      <c r="Y364" s="355">
        <f t="shared" si="1207"/>
        <v>1000</v>
      </c>
      <c r="Z364" s="360">
        <f t="shared" ref="Z364" si="1236">SUM(Z365:Z366)</f>
        <v>1000</v>
      </c>
      <c r="AA364" s="360">
        <f t="shared" ref="AA364" si="1237">SUM(AA365:AA366)</f>
        <v>0</v>
      </c>
      <c r="AB364" s="228">
        <f t="shared" si="1208"/>
        <v>2000</v>
      </c>
      <c r="AC364" s="355">
        <f t="shared" si="1209"/>
        <v>2000</v>
      </c>
      <c r="AD364" s="360">
        <f t="shared" ref="AD364:AE364" si="1238">SUM(AD365:AD366)</f>
        <v>2000</v>
      </c>
      <c r="AE364" s="360">
        <f t="shared" si="1238"/>
        <v>0</v>
      </c>
      <c r="AF364" s="228">
        <f t="shared" si="1210"/>
        <v>167000</v>
      </c>
      <c r="AG364" s="355">
        <f t="shared" si="1211"/>
        <v>90000</v>
      </c>
      <c r="AH364" s="360">
        <f t="shared" ref="AH364" si="1239">SUM(AH365:AH366)</f>
        <v>90000</v>
      </c>
      <c r="AI364" s="360">
        <f t="shared" ref="AI364" si="1240">SUM(AI365:AI366)</f>
        <v>0</v>
      </c>
      <c r="AJ364" s="355">
        <f t="shared" si="1212"/>
        <v>30000</v>
      </c>
      <c r="AK364" s="360">
        <f t="shared" ref="AK364" si="1241">SUM(AK365:AK366)</f>
        <v>30000</v>
      </c>
      <c r="AL364" s="360">
        <f t="shared" ref="AL364" si="1242">SUM(AL365:AL366)</f>
        <v>0</v>
      </c>
      <c r="AM364" s="355">
        <f t="shared" si="1213"/>
        <v>47000</v>
      </c>
      <c r="AN364" s="360">
        <f t="shared" ref="AN364" si="1243">SUM(AN365:AN366)</f>
        <v>47000</v>
      </c>
      <c r="AO364" s="360">
        <f t="shared" ref="AO364" si="1244">SUM(AO365:AO366)</f>
        <v>0</v>
      </c>
      <c r="AP364" s="228">
        <f t="shared" si="1129"/>
        <v>2000</v>
      </c>
      <c r="AQ364" s="355">
        <f t="shared" si="1214"/>
        <v>2000</v>
      </c>
      <c r="AR364" s="360">
        <f t="shared" ref="AR364" si="1245">SUM(AR365:AR366)</f>
        <v>2000</v>
      </c>
      <c r="AS364" s="360">
        <f t="shared" ref="AS364" si="1246">SUM(AS365:AS366)</f>
        <v>0</v>
      </c>
      <c r="AT364" s="228">
        <f t="shared" si="1215"/>
        <v>10000</v>
      </c>
      <c r="AU364" s="355">
        <f t="shared" si="1216"/>
        <v>10000</v>
      </c>
      <c r="AV364" s="360">
        <f t="shared" ref="AV364" si="1247">SUM(AV365:AV366)</f>
        <v>10000</v>
      </c>
      <c r="AW364" s="360">
        <f t="shared" ref="AW364" si="1248">SUM(AW365:AW366)</f>
        <v>0</v>
      </c>
    </row>
    <row r="365" spans="1:49" ht="13.8" outlineLevel="3">
      <c r="A365" s="170"/>
      <c r="B365" s="25"/>
      <c r="D365" s="24"/>
      <c r="E365" s="171"/>
      <c r="F365" s="178" t="s">
        <v>705</v>
      </c>
      <c r="G365" s="43" t="s">
        <v>849</v>
      </c>
      <c r="H365" s="226">
        <f t="shared" si="1128"/>
        <v>747000</v>
      </c>
      <c r="I365" s="353">
        <f t="shared" si="1201"/>
        <v>559000</v>
      </c>
      <c r="J365" s="229">
        <v>350000</v>
      </c>
      <c r="K365" s="358">
        <v>209000</v>
      </c>
      <c r="L365" s="228">
        <f t="shared" si="1202"/>
        <v>7000</v>
      </c>
      <c r="M365" s="355">
        <f t="shared" si="1203"/>
        <v>1000</v>
      </c>
      <c r="N365" s="229">
        <v>1000</v>
      </c>
      <c r="O365" s="229"/>
      <c r="P365" s="355">
        <f t="shared" si="1204"/>
        <v>1000</v>
      </c>
      <c r="Q365" s="229">
        <v>1000</v>
      </c>
      <c r="R365" s="229"/>
      <c r="S365" s="355">
        <f t="shared" si="1205"/>
        <v>2000</v>
      </c>
      <c r="T365" s="229">
        <v>2000</v>
      </c>
      <c r="U365" s="229"/>
      <c r="V365" s="355">
        <f t="shared" si="1206"/>
        <v>2000</v>
      </c>
      <c r="W365" s="229">
        <v>2000</v>
      </c>
      <c r="X365" s="229"/>
      <c r="Y365" s="355">
        <f t="shared" si="1207"/>
        <v>1000</v>
      </c>
      <c r="Z365" s="229">
        <v>1000</v>
      </c>
      <c r="AA365" s="229"/>
      <c r="AB365" s="228">
        <f t="shared" si="1208"/>
        <v>2000</v>
      </c>
      <c r="AC365" s="355">
        <f t="shared" si="1209"/>
        <v>2000</v>
      </c>
      <c r="AD365" s="229">
        <v>2000</v>
      </c>
      <c r="AE365" s="229"/>
      <c r="AF365" s="228">
        <f t="shared" si="1210"/>
        <v>167000</v>
      </c>
      <c r="AG365" s="355">
        <f t="shared" si="1211"/>
        <v>90000</v>
      </c>
      <c r="AH365" s="229">
        <v>90000</v>
      </c>
      <c r="AI365" s="229"/>
      <c r="AJ365" s="355">
        <f t="shared" si="1212"/>
        <v>30000</v>
      </c>
      <c r="AK365" s="229">
        <v>30000</v>
      </c>
      <c r="AL365" s="229"/>
      <c r="AM365" s="355">
        <f t="shared" si="1213"/>
        <v>47000</v>
      </c>
      <c r="AN365" s="229">
        <v>47000</v>
      </c>
      <c r="AO365" s="229"/>
      <c r="AP365" s="228">
        <f t="shared" si="1129"/>
        <v>2000</v>
      </c>
      <c r="AQ365" s="355">
        <f t="shared" si="1214"/>
        <v>2000</v>
      </c>
      <c r="AR365" s="229">
        <v>2000</v>
      </c>
      <c r="AS365" s="229"/>
      <c r="AT365" s="228">
        <f t="shared" si="1215"/>
        <v>10000</v>
      </c>
      <c r="AU365" s="355">
        <f t="shared" si="1216"/>
        <v>10000</v>
      </c>
      <c r="AV365" s="229">
        <v>10000</v>
      </c>
      <c r="AW365" s="229"/>
    </row>
    <row r="366" spans="1:49" ht="13.8" outlineLevel="3">
      <c r="A366" s="170"/>
      <c r="B366" s="25"/>
      <c r="D366" s="24"/>
      <c r="E366" s="171"/>
      <c r="F366" s="178" t="s">
        <v>706</v>
      </c>
      <c r="G366" s="43" t="s">
        <v>821</v>
      </c>
      <c r="H366" s="226">
        <f t="shared" si="1128"/>
        <v>0</v>
      </c>
      <c r="I366" s="353">
        <f t="shared" si="1201"/>
        <v>0</v>
      </c>
      <c r="J366" s="229"/>
      <c r="K366" s="358"/>
      <c r="L366" s="228">
        <f t="shared" si="1202"/>
        <v>0</v>
      </c>
      <c r="M366" s="355">
        <f t="shared" si="1203"/>
        <v>0</v>
      </c>
      <c r="N366" s="229"/>
      <c r="O366" s="229"/>
      <c r="P366" s="355">
        <f t="shared" si="1204"/>
        <v>0</v>
      </c>
      <c r="Q366" s="229"/>
      <c r="R366" s="229"/>
      <c r="S366" s="355">
        <f t="shared" si="1205"/>
        <v>0</v>
      </c>
      <c r="T366" s="229"/>
      <c r="U366" s="229"/>
      <c r="V366" s="355">
        <f t="shared" si="1206"/>
        <v>0</v>
      </c>
      <c r="W366" s="229"/>
      <c r="X366" s="229"/>
      <c r="Y366" s="355">
        <f t="shared" si="1207"/>
        <v>0</v>
      </c>
      <c r="Z366" s="229"/>
      <c r="AA366" s="229"/>
      <c r="AB366" s="228">
        <f t="shared" si="1208"/>
        <v>0</v>
      </c>
      <c r="AC366" s="355">
        <f t="shared" si="1209"/>
        <v>0</v>
      </c>
      <c r="AD366" s="229"/>
      <c r="AE366" s="229"/>
      <c r="AF366" s="228">
        <f t="shared" si="1210"/>
        <v>0</v>
      </c>
      <c r="AG366" s="355">
        <f t="shared" si="1211"/>
        <v>0</v>
      </c>
      <c r="AH366" s="229"/>
      <c r="AI366" s="229"/>
      <c r="AJ366" s="355">
        <f t="shared" si="1212"/>
        <v>0</v>
      </c>
      <c r="AK366" s="229"/>
      <c r="AL366" s="229"/>
      <c r="AM366" s="355">
        <f t="shared" si="1213"/>
        <v>0</v>
      </c>
      <c r="AN366" s="229"/>
      <c r="AO366" s="229"/>
      <c r="AP366" s="228">
        <f t="shared" si="1129"/>
        <v>0</v>
      </c>
      <c r="AQ366" s="355">
        <f t="shared" si="1214"/>
        <v>0</v>
      </c>
      <c r="AR366" s="229"/>
      <c r="AS366" s="229"/>
      <c r="AT366" s="228">
        <f t="shared" si="1215"/>
        <v>0</v>
      </c>
      <c r="AU366" s="355">
        <f t="shared" si="1216"/>
        <v>0</v>
      </c>
      <c r="AV366" s="229"/>
      <c r="AW366" s="229"/>
    </row>
    <row r="367" spans="1:49" ht="13.8" outlineLevel="1">
      <c r="A367" s="170"/>
      <c r="B367" s="25"/>
      <c r="D367" s="27" t="s">
        <v>516</v>
      </c>
      <c r="E367" s="47" t="s">
        <v>150</v>
      </c>
      <c r="F367" s="48"/>
      <c r="G367" s="172"/>
      <c r="H367" s="226">
        <f t="shared" si="1128"/>
        <v>560000</v>
      </c>
      <c r="I367" s="367">
        <f t="shared" si="1201"/>
        <v>1000</v>
      </c>
      <c r="J367" s="229">
        <v>1000</v>
      </c>
      <c r="K367" s="358"/>
      <c r="L367" s="228">
        <f t="shared" si="1202"/>
        <v>118000</v>
      </c>
      <c r="M367" s="355">
        <f t="shared" si="1203"/>
        <v>4000</v>
      </c>
      <c r="N367" s="229">
        <v>4000</v>
      </c>
      <c r="O367" s="229"/>
      <c r="P367" s="355">
        <f t="shared" si="1204"/>
        <v>0</v>
      </c>
      <c r="Q367" s="229">
        <v>0</v>
      </c>
      <c r="R367" s="229"/>
      <c r="S367" s="355">
        <f t="shared" si="1205"/>
        <v>0</v>
      </c>
      <c r="T367" s="229">
        <v>0</v>
      </c>
      <c r="U367" s="229"/>
      <c r="V367" s="355">
        <f t="shared" si="1206"/>
        <v>35000</v>
      </c>
      <c r="W367" s="229">
        <v>35000</v>
      </c>
      <c r="X367" s="229"/>
      <c r="Y367" s="355">
        <f t="shared" si="1207"/>
        <v>79000</v>
      </c>
      <c r="Z367" s="229">
        <v>79000</v>
      </c>
      <c r="AA367" s="229"/>
      <c r="AB367" s="228">
        <f t="shared" si="1208"/>
        <v>38000</v>
      </c>
      <c r="AC367" s="355">
        <f t="shared" si="1209"/>
        <v>38000</v>
      </c>
      <c r="AD367" s="229">
        <v>38000</v>
      </c>
      <c r="AE367" s="229"/>
      <c r="AF367" s="228">
        <f t="shared" si="1210"/>
        <v>39000</v>
      </c>
      <c r="AG367" s="355">
        <f t="shared" si="1211"/>
        <v>36000</v>
      </c>
      <c r="AH367" s="229">
        <v>36000</v>
      </c>
      <c r="AI367" s="229"/>
      <c r="AJ367" s="355">
        <f t="shared" si="1212"/>
        <v>1000</v>
      </c>
      <c r="AK367" s="229">
        <v>1000</v>
      </c>
      <c r="AL367" s="229"/>
      <c r="AM367" s="355">
        <f t="shared" si="1213"/>
        <v>2000</v>
      </c>
      <c r="AN367" s="229">
        <v>2000</v>
      </c>
      <c r="AO367" s="229"/>
      <c r="AP367" s="228">
        <f t="shared" si="1129"/>
        <v>269000</v>
      </c>
      <c r="AQ367" s="355">
        <f t="shared" si="1214"/>
        <v>269000</v>
      </c>
      <c r="AR367" s="229">
        <v>269000</v>
      </c>
      <c r="AS367" s="229"/>
      <c r="AT367" s="228">
        <f t="shared" si="1215"/>
        <v>95000</v>
      </c>
      <c r="AU367" s="355">
        <f t="shared" si="1216"/>
        <v>95000</v>
      </c>
      <c r="AV367" s="229">
        <v>95000</v>
      </c>
      <c r="AW367" s="229"/>
    </row>
    <row r="368" spans="1:49" ht="13.8" outlineLevel="1">
      <c r="A368" s="170"/>
      <c r="B368" s="25"/>
      <c r="D368" s="27" t="s">
        <v>517</v>
      </c>
      <c r="E368" s="47" t="s">
        <v>151</v>
      </c>
      <c r="F368" s="48"/>
      <c r="G368" s="172"/>
      <c r="H368" s="226">
        <f t="shared" si="1128"/>
        <v>0</v>
      </c>
      <c r="I368" s="367">
        <f t="shared" si="1201"/>
        <v>0</v>
      </c>
      <c r="J368" s="229"/>
      <c r="K368" s="358"/>
      <c r="L368" s="228">
        <f t="shared" si="1202"/>
        <v>0</v>
      </c>
      <c r="M368" s="355">
        <f t="shared" si="1203"/>
        <v>0</v>
      </c>
      <c r="N368" s="229"/>
      <c r="O368" s="229"/>
      <c r="P368" s="355">
        <f t="shared" si="1204"/>
        <v>0</v>
      </c>
      <c r="Q368" s="229"/>
      <c r="R368" s="229"/>
      <c r="S368" s="355">
        <f t="shared" si="1205"/>
        <v>0</v>
      </c>
      <c r="T368" s="229"/>
      <c r="U368" s="229"/>
      <c r="V368" s="355">
        <f t="shared" si="1206"/>
        <v>0</v>
      </c>
      <c r="W368" s="229"/>
      <c r="X368" s="229"/>
      <c r="Y368" s="355">
        <f t="shared" si="1207"/>
        <v>0</v>
      </c>
      <c r="Z368" s="229"/>
      <c r="AA368" s="229"/>
      <c r="AB368" s="228">
        <f t="shared" si="1208"/>
        <v>0</v>
      </c>
      <c r="AC368" s="355">
        <f t="shared" si="1209"/>
        <v>0</v>
      </c>
      <c r="AD368" s="229"/>
      <c r="AE368" s="229"/>
      <c r="AF368" s="228">
        <f t="shared" si="1210"/>
        <v>0</v>
      </c>
      <c r="AG368" s="355">
        <f t="shared" si="1211"/>
        <v>0</v>
      </c>
      <c r="AH368" s="229"/>
      <c r="AI368" s="229"/>
      <c r="AJ368" s="355">
        <f t="shared" si="1212"/>
        <v>0</v>
      </c>
      <c r="AK368" s="229"/>
      <c r="AL368" s="229"/>
      <c r="AM368" s="355">
        <f t="shared" si="1213"/>
        <v>0</v>
      </c>
      <c r="AN368" s="229"/>
      <c r="AO368" s="229"/>
      <c r="AP368" s="228">
        <f t="shared" si="1129"/>
        <v>0</v>
      </c>
      <c r="AQ368" s="355">
        <f t="shared" si="1214"/>
        <v>0</v>
      </c>
      <c r="AR368" s="229"/>
      <c r="AS368" s="229"/>
      <c r="AT368" s="228">
        <f t="shared" si="1215"/>
        <v>0</v>
      </c>
      <c r="AU368" s="355">
        <f t="shared" si="1216"/>
        <v>0</v>
      </c>
      <c r="AV368" s="229"/>
      <c r="AW368" s="229"/>
    </row>
    <row r="369" spans="1:49" ht="13.8" outlineLevel="1">
      <c r="A369" s="170"/>
      <c r="B369" s="25"/>
      <c r="D369" s="27" t="s">
        <v>93</v>
      </c>
      <c r="E369" s="47" t="s">
        <v>152</v>
      </c>
      <c r="F369" s="48"/>
      <c r="G369" s="172"/>
      <c r="H369" s="226">
        <f t="shared" si="1128"/>
        <v>87000</v>
      </c>
      <c r="I369" s="367">
        <f t="shared" si="1201"/>
        <v>5000</v>
      </c>
      <c r="J369" s="229">
        <v>5000</v>
      </c>
      <c r="K369" s="358"/>
      <c r="L369" s="228">
        <f t="shared" si="1202"/>
        <v>10000</v>
      </c>
      <c r="M369" s="355">
        <f t="shared" si="1203"/>
        <v>2000</v>
      </c>
      <c r="N369" s="229">
        <v>2000</v>
      </c>
      <c r="O369" s="229"/>
      <c r="P369" s="355">
        <f t="shared" si="1204"/>
        <v>2000</v>
      </c>
      <c r="Q369" s="229">
        <v>2000</v>
      </c>
      <c r="R369" s="229"/>
      <c r="S369" s="355">
        <f t="shared" si="1205"/>
        <v>2000</v>
      </c>
      <c r="T369" s="229">
        <v>2000</v>
      </c>
      <c r="U369" s="229"/>
      <c r="V369" s="355">
        <f t="shared" si="1206"/>
        <v>2000</v>
      </c>
      <c r="W369" s="229">
        <v>2000</v>
      </c>
      <c r="X369" s="229"/>
      <c r="Y369" s="355">
        <f t="shared" si="1207"/>
        <v>2000</v>
      </c>
      <c r="Z369" s="229">
        <v>2000</v>
      </c>
      <c r="AA369" s="229"/>
      <c r="AB369" s="228">
        <f t="shared" si="1208"/>
        <v>2000</v>
      </c>
      <c r="AC369" s="355">
        <f t="shared" si="1209"/>
        <v>2000</v>
      </c>
      <c r="AD369" s="229">
        <v>2000</v>
      </c>
      <c r="AE369" s="229"/>
      <c r="AF369" s="228">
        <f t="shared" si="1210"/>
        <v>6000</v>
      </c>
      <c r="AG369" s="355">
        <f t="shared" si="1211"/>
        <v>2000</v>
      </c>
      <c r="AH369" s="229">
        <v>2000</v>
      </c>
      <c r="AI369" s="229"/>
      <c r="AJ369" s="355">
        <f t="shared" si="1212"/>
        <v>2000</v>
      </c>
      <c r="AK369" s="229">
        <v>2000</v>
      </c>
      <c r="AL369" s="229"/>
      <c r="AM369" s="355">
        <f t="shared" si="1213"/>
        <v>2000</v>
      </c>
      <c r="AN369" s="229">
        <v>2000</v>
      </c>
      <c r="AO369" s="229"/>
      <c r="AP369" s="228">
        <f t="shared" si="1129"/>
        <v>2000</v>
      </c>
      <c r="AQ369" s="355">
        <f t="shared" si="1214"/>
        <v>2000</v>
      </c>
      <c r="AR369" s="229">
        <v>2000</v>
      </c>
      <c r="AS369" s="229"/>
      <c r="AT369" s="228">
        <f t="shared" si="1215"/>
        <v>62000</v>
      </c>
      <c r="AU369" s="355">
        <f t="shared" si="1216"/>
        <v>62000</v>
      </c>
      <c r="AV369" s="229">
        <v>62000</v>
      </c>
      <c r="AW369" s="229"/>
    </row>
    <row r="370" spans="1:49" ht="13.8" outlineLevel="1">
      <c r="A370" s="170"/>
      <c r="B370" s="23"/>
      <c r="C370" s="179"/>
      <c r="D370" s="27" t="s">
        <v>518</v>
      </c>
      <c r="E370" s="47" t="s">
        <v>585</v>
      </c>
      <c r="F370" s="48"/>
      <c r="G370" s="172"/>
      <c r="H370" s="226">
        <f t="shared" si="1128"/>
        <v>50000</v>
      </c>
      <c r="I370" s="367">
        <f t="shared" si="1201"/>
        <v>5000</v>
      </c>
      <c r="J370" s="229">
        <v>5000</v>
      </c>
      <c r="K370" s="358"/>
      <c r="L370" s="228">
        <f t="shared" si="1202"/>
        <v>30000</v>
      </c>
      <c r="M370" s="355">
        <f t="shared" si="1203"/>
        <v>10000</v>
      </c>
      <c r="N370" s="229">
        <v>10000</v>
      </c>
      <c r="O370" s="229"/>
      <c r="P370" s="355">
        <f t="shared" si="1204"/>
        <v>10000</v>
      </c>
      <c r="Q370" s="229">
        <v>10000</v>
      </c>
      <c r="R370" s="229"/>
      <c r="S370" s="355">
        <f t="shared" si="1205"/>
        <v>0</v>
      </c>
      <c r="T370" s="229"/>
      <c r="U370" s="229"/>
      <c r="V370" s="355">
        <f t="shared" si="1206"/>
        <v>0</v>
      </c>
      <c r="W370" s="229"/>
      <c r="X370" s="229"/>
      <c r="Y370" s="355">
        <f t="shared" si="1207"/>
        <v>10000</v>
      </c>
      <c r="Z370" s="229">
        <v>10000</v>
      </c>
      <c r="AA370" s="229"/>
      <c r="AB370" s="228">
        <f t="shared" si="1208"/>
        <v>3000</v>
      </c>
      <c r="AC370" s="355">
        <f t="shared" si="1209"/>
        <v>3000</v>
      </c>
      <c r="AD370" s="229">
        <v>3000</v>
      </c>
      <c r="AE370" s="229"/>
      <c r="AF370" s="228">
        <f t="shared" si="1210"/>
        <v>0</v>
      </c>
      <c r="AG370" s="355">
        <f t="shared" si="1211"/>
        <v>0</v>
      </c>
      <c r="AH370" s="229"/>
      <c r="AI370" s="229"/>
      <c r="AJ370" s="355">
        <f t="shared" si="1212"/>
        <v>0</v>
      </c>
      <c r="AK370" s="229"/>
      <c r="AL370" s="229"/>
      <c r="AM370" s="355">
        <f t="shared" si="1213"/>
        <v>0</v>
      </c>
      <c r="AN370" s="229"/>
      <c r="AO370" s="229"/>
      <c r="AP370" s="228">
        <f t="shared" si="1129"/>
        <v>0</v>
      </c>
      <c r="AQ370" s="355">
        <f t="shared" si="1214"/>
        <v>0</v>
      </c>
      <c r="AR370" s="229"/>
      <c r="AS370" s="229"/>
      <c r="AT370" s="228">
        <f t="shared" si="1215"/>
        <v>12000</v>
      </c>
      <c r="AU370" s="355">
        <f t="shared" si="1216"/>
        <v>12000</v>
      </c>
      <c r="AV370" s="229">
        <v>12000</v>
      </c>
      <c r="AW370" s="229"/>
    </row>
    <row r="371" spans="1:49" s="169" customFormat="1" ht="13.8" collapsed="1">
      <c r="A371" s="164"/>
      <c r="B371" s="23" t="s">
        <v>519</v>
      </c>
      <c r="C371" s="15" t="s">
        <v>153</v>
      </c>
      <c r="D371" s="18"/>
      <c r="E371" s="175"/>
      <c r="F371" s="176"/>
      <c r="G371" s="175"/>
      <c r="H371" s="226">
        <f t="shared" si="1128"/>
        <v>0</v>
      </c>
      <c r="I371" s="367">
        <f t="shared" si="1201"/>
        <v>0</v>
      </c>
      <c r="J371" s="230">
        <f>SUM(J372,J375)</f>
        <v>0</v>
      </c>
      <c r="K371" s="230">
        <f>SUM(K372,K375)</f>
        <v>0</v>
      </c>
      <c r="L371" s="228">
        <f t="shared" si="1202"/>
        <v>0</v>
      </c>
      <c r="M371" s="355">
        <f t="shared" si="1203"/>
        <v>0</v>
      </c>
      <c r="N371" s="357">
        <f>SUM(N372,N375)</f>
        <v>0</v>
      </c>
      <c r="O371" s="357">
        <f>SUM(O372,O375)</f>
        <v>0</v>
      </c>
      <c r="P371" s="355">
        <f t="shared" si="1204"/>
        <v>0</v>
      </c>
      <c r="Q371" s="357">
        <f t="shared" ref="Q371:R371" si="1249">SUM(Q372,Q375)</f>
        <v>0</v>
      </c>
      <c r="R371" s="357">
        <f t="shared" si="1249"/>
        <v>0</v>
      </c>
      <c r="S371" s="355">
        <f t="shared" si="1205"/>
        <v>0</v>
      </c>
      <c r="T371" s="357">
        <f t="shared" ref="T371:U371" si="1250">SUM(T372,T375)</f>
        <v>0</v>
      </c>
      <c r="U371" s="357">
        <f t="shared" si="1250"/>
        <v>0</v>
      </c>
      <c r="V371" s="355">
        <f t="shared" si="1206"/>
        <v>0</v>
      </c>
      <c r="W371" s="357">
        <f t="shared" ref="W371:X371" si="1251">SUM(W372,W375)</f>
        <v>0</v>
      </c>
      <c r="X371" s="357">
        <f t="shared" si="1251"/>
        <v>0</v>
      </c>
      <c r="Y371" s="355">
        <f t="shared" si="1207"/>
        <v>0</v>
      </c>
      <c r="Z371" s="357">
        <f t="shared" ref="Z371" si="1252">SUM(Z372,Z375)</f>
        <v>0</v>
      </c>
      <c r="AA371" s="357">
        <f t="shared" ref="AA371" si="1253">SUM(AA372,AA375)</f>
        <v>0</v>
      </c>
      <c r="AB371" s="228">
        <f t="shared" si="1208"/>
        <v>0</v>
      </c>
      <c r="AC371" s="355">
        <f t="shared" si="1209"/>
        <v>0</v>
      </c>
      <c r="AD371" s="357">
        <f t="shared" ref="AD371:AE371" si="1254">SUM(AD372,AD375)</f>
        <v>0</v>
      </c>
      <c r="AE371" s="357">
        <f t="shared" si="1254"/>
        <v>0</v>
      </c>
      <c r="AF371" s="228">
        <f t="shared" si="1210"/>
        <v>0</v>
      </c>
      <c r="AG371" s="355">
        <f t="shared" si="1211"/>
        <v>0</v>
      </c>
      <c r="AH371" s="357">
        <f t="shared" ref="AH371" si="1255">SUM(AH372,AH375)</f>
        <v>0</v>
      </c>
      <c r="AI371" s="357">
        <f t="shared" ref="AI371" si="1256">SUM(AI372,AI375)</f>
        <v>0</v>
      </c>
      <c r="AJ371" s="355">
        <f t="shared" si="1212"/>
        <v>0</v>
      </c>
      <c r="AK371" s="357">
        <f t="shared" ref="AK371" si="1257">SUM(AK372,AK375)</f>
        <v>0</v>
      </c>
      <c r="AL371" s="357">
        <f t="shared" ref="AL371" si="1258">SUM(AL372,AL375)</f>
        <v>0</v>
      </c>
      <c r="AM371" s="355">
        <f t="shared" si="1213"/>
        <v>0</v>
      </c>
      <c r="AN371" s="357">
        <f t="shared" ref="AN371:AO371" si="1259">SUM(AN372,AN375)</f>
        <v>0</v>
      </c>
      <c r="AO371" s="357">
        <f t="shared" si="1259"/>
        <v>0</v>
      </c>
      <c r="AP371" s="228">
        <f t="shared" si="1129"/>
        <v>0</v>
      </c>
      <c r="AQ371" s="355">
        <f t="shared" si="1214"/>
        <v>0</v>
      </c>
      <c r="AR371" s="357">
        <f t="shared" ref="AR371:AS371" si="1260">SUM(AR372,AR375)</f>
        <v>0</v>
      </c>
      <c r="AS371" s="357">
        <f t="shared" si="1260"/>
        <v>0</v>
      </c>
      <c r="AT371" s="228">
        <f t="shared" si="1215"/>
        <v>0</v>
      </c>
      <c r="AU371" s="355">
        <f t="shared" si="1216"/>
        <v>0</v>
      </c>
      <c r="AV371" s="357">
        <f t="shared" ref="AV371" si="1261">SUM(AV372,AV375)</f>
        <v>0</v>
      </c>
      <c r="AW371" s="357">
        <f t="shared" ref="AW371" si="1262">SUM(AW372,AW375)</f>
        <v>0</v>
      </c>
    </row>
    <row r="372" spans="1:49" ht="13.8" hidden="1" outlineLevel="1">
      <c r="A372" s="170"/>
      <c r="B372" s="24"/>
      <c r="C372" s="171"/>
      <c r="D372" s="27" t="s">
        <v>520</v>
      </c>
      <c r="E372" s="47" t="s">
        <v>154</v>
      </c>
      <c r="F372" s="48"/>
      <c r="G372" s="172"/>
      <c r="H372" s="226">
        <f t="shared" si="1128"/>
        <v>0</v>
      </c>
      <c r="I372" s="367">
        <f t="shared" si="1201"/>
        <v>0</v>
      </c>
      <c r="J372" s="231">
        <f>SUM(J373:J374)</f>
        <v>0</v>
      </c>
      <c r="K372" s="231">
        <f>SUM(K373:K374)</f>
        <v>0</v>
      </c>
      <c r="L372" s="228">
        <f t="shared" si="1202"/>
        <v>0</v>
      </c>
      <c r="M372" s="355">
        <f t="shared" si="1203"/>
        <v>0</v>
      </c>
      <c r="N372" s="360">
        <f>SUM(N373:N374)</f>
        <v>0</v>
      </c>
      <c r="O372" s="360">
        <f>SUM(O373:O374)</f>
        <v>0</v>
      </c>
      <c r="P372" s="355">
        <f t="shared" si="1204"/>
        <v>0</v>
      </c>
      <c r="Q372" s="360">
        <f t="shared" ref="Q372:R372" si="1263">SUM(Q373:Q374)</f>
        <v>0</v>
      </c>
      <c r="R372" s="360">
        <f t="shared" si="1263"/>
        <v>0</v>
      </c>
      <c r="S372" s="355">
        <f t="shared" si="1205"/>
        <v>0</v>
      </c>
      <c r="T372" s="360">
        <f t="shared" ref="T372:U372" si="1264">SUM(T373:T374)</f>
        <v>0</v>
      </c>
      <c r="U372" s="360">
        <f t="shared" si="1264"/>
        <v>0</v>
      </c>
      <c r="V372" s="355">
        <f t="shared" si="1206"/>
        <v>0</v>
      </c>
      <c r="W372" s="360">
        <f t="shared" ref="W372:X372" si="1265">SUM(W373:W374)</f>
        <v>0</v>
      </c>
      <c r="X372" s="360">
        <f t="shared" si="1265"/>
        <v>0</v>
      </c>
      <c r="Y372" s="355">
        <f t="shared" si="1207"/>
        <v>0</v>
      </c>
      <c r="Z372" s="360">
        <f t="shared" ref="Z372" si="1266">SUM(Z373:Z374)</f>
        <v>0</v>
      </c>
      <c r="AA372" s="360">
        <f t="shared" ref="AA372" si="1267">SUM(AA373:AA374)</f>
        <v>0</v>
      </c>
      <c r="AB372" s="228">
        <f t="shared" si="1208"/>
        <v>0</v>
      </c>
      <c r="AC372" s="355">
        <f t="shared" si="1209"/>
        <v>0</v>
      </c>
      <c r="AD372" s="360">
        <f t="shared" ref="AD372:AE372" si="1268">SUM(AD373:AD374)</f>
        <v>0</v>
      </c>
      <c r="AE372" s="360">
        <f t="shared" si="1268"/>
        <v>0</v>
      </c>
      <c r="AF372" s="228">
        <f t="shared" si="1210"/>
        <v>0</v>
      </c>
      <c r="AG372" s="355">
        <f t="shared" si="1211"/>
        <v>0</v>
      </c>
      <c r="AH372" s="360">
        <f t="shared" ref="AH372" si="1269">SUM(AH373:AH374)</f>
        <v>0</v>
      </c>
      <c r="AI372" s="360">
        <f t="shared" ref="AI372" si="1270">SUM(AI373:AI374)</f>
        <v>0</v>
      </c>
      <c r="AJ372" s="355">
        <f t="shared" si="1212"/>
        <v>0</v>
      </c>
      <c r="AK372" s="360">
        <f t="shared" ref="AK372" si="1271">SUM(AK373:AK374)</f>
        <v>0</v>
      </c>
      <c r="AL372" s="360">
        <f t="shared" ref="AL372" si="1272">SUM(AL373:AL374)</f>
        <v>0</v>
      </c>
      <c r="AM372" s="355">
        <f t="shared" si="1213"/>
        <v>0</v>
      </c>
      <c r="AN372" s="360">
        <f t="shared" ref="AN372:AO372" si="1273">SUM(AN373:AN374)</f>
        <v>0</v>
      </c>
      <c r="AO372" s="360">
        <f t="shared" si="1273"/>
        <v>0</v>
      </c>
      <c r="AP372" s="228">
        <f t="shared" si="1129"/>
        <v>0</v>
      </c>
      <c r="AQ372" s="355">
        <f t="shared" si="1214"/>
        <v>0</v>
      </c>
      <c r="AR372" s="360">
        <f t="shared" ref="AR372:AS372" si="1274">SUM(AR373:AR374)</f>
        <v>0</v>
      </c>
      <c r="AS372" s="360">
        <f t="shared" si="1274"/>
        <v>0</v>
      </c>
      <c r="AT372" s="228">
        <f t="shared" si="1215"/>
        <v>0</v>
      </c>
      <c r="AU372" s="355">
        <f t="shared" si="1216"/>
        <v>0</v>
      </c>
      <c r="AV372" s="360">
        <f t="shared" ref="AV372" si="1275">SUM(AV373:AV374)</f>
        <v>0</v>
      </c>
      <c r="AW372" s="360">
        <f t="shared" ref="AW372" si="1276">SUM(AW373:AW374)</f>
        <v>0</v>
      </c>
    </row>
    <row r="373" spans="1:49" ht="13.8" hidden="1" outlineLevel="2">
      <c r="A373" s="170"/>
      <c r="B373" s="25"/>
      <c r="E373" s="47"/>
      <c r="F373" s="23" t="s">
        <v>521</v>
      </c>
      <c r="G373" s="47" t="s">
        <v>155</v>
      </c>
      <c r="H373" s="226">
        <f t="shared" si="1128"/>
        <v>0</v>
      </c>
      <c r="I373" s="367">
        <f t="shared" si="1201"/>
        <v>0</v>
      </c>
      <c r="J373" s="229"/>
      <c r="K373" s="229"/>
      <c r="L373" s="228">
        <f t="shared" si="1202"/>
        <v>0</v>
      </c>
      <c r="M373" s="355">
        <f t="shared" si="1203"/>
        <v>0</v>
      </c>
      <c r="N373" s="229"/>
      <c r="O373" s="229"/>
      <c r="P373" s="355">
        <f t="shared" si="1204"/>
        <v>0</v>
      </c>
      <c r="Q373" s="229"/>
      <c r="R373" s="229"/>
      <c r="S373" s="355">
        <f t="shared" si="1205"/>
        <v>0</v>
      </c>
      <c r="T373" s="229"/>
      <c r="U373" s="229"/>
      <c r="V373" s="355">
        <f t="shared" si="1206"/>
        <v>0</v>
      </c>
      <c r="W373" s="229"/>
      <c r="X373" s="229"/>
      <c r="Y373" s="355">
        <f t="shared" si="1207"/>
        <v>0</v>
      </c>
      <c r="Z373" s="229"/>
      <c r="AA373" s="229"/>
      <c r="AB373" s="228">
        <f t="shared" si="1208"/>
        <v>0</v>
      </c>
      <c r="AC373" s="355">
        <f t="shared" si="1209"/>
        <v>0</v>
      </c>
      <c r="AD373" s="229"/>
      <c r="AE373" s="229"/>
      <c r="AF373" s="228">
        <f t="shared" si="1210"/>
        <v>0</v>
      </c>
      <c r="AG373" s="355">
        <f t="shared" si="1211"/>
        <v>0</v>
      </c>
      <c r="AH373" s="229"/>
      <c r="AI373" s="229"/>
      <c r="AJ373" s="355">
        <f t="shared" si="1212"/>
        <v>0</v>
      </c>
      <c r="AK373" s="229"/>
      <c r="AL373" s="229"/>
      <c r="AM373" s="355">
        <f t="shared" si="1213"/>
        <v>0</v>
      </c>
      <c r="AN373" s="229"/>
      <c r="AO373" s="229"/>
      <c r="AP373" s="228">
        <f t="shared" si="1129"/>
        <v>0</v>
      </c>
      <c r="AQ373" s="355">
        <f t="shared" si="1214"/>
        <v>0</v>
      </c>
      <c r="AR373" s="229"/>
      <c r="AS373" s="229"/>
      <c r="AT373" s="228">
        <f t="shared" si="1215"/>
        <v>0</v>
      </c>
      <c r="AU373" s="355">
        <f t="shared" si="1216"/>
        <v>0</v>
      </c>
      <c r="AV373" s="229"/>
      <c r="AW373" s="229"/>
    </row>
    <row r="374" spans="1:49" ht="13.8" hidden="1" outlineLevel="2">
      <c r="A374" s="170"/>
      <c r="B374" s="25"/>
      <c r="D374" s="23"/>
      <c r="E374" s="179"/>
      <c r="F374" s="27" t="s">
        <v>522</v>
      </c>
      <c r="G374" s="47" t="s">
        <v>156</v>
      </c>
      <c r="H374" s="226">
        <f t="shared" si="1128"/>
        <v>0</v>
      </c>
      <c r="I374" s="367">
        <f t="shared" si="1201"/>
        <v>0</v>
      </c>
      <c r="J374" s="229"/>
      <c r="K374" s="229"/>
      <c r="L374" s="228">
        <f t="shared" si="1202"/>
        <v>0</v>
      </c>
      <c r="M374" s="355">
        <f t="shared" si="1203"/>
        <v>0</v>
      </c>
      <c r="N374" s="229"/>
      <c r="O374" s="229"/>
      <c r="P374" s="355">
        <f t="shared" si="1204"/>
        <v>0</v>
      </c>
      <c r="Q374" s="229"/>
      <c r="R374" s="229"/>
      <c r="S374" s="355">
        <f t="shared" si="1205"/>
        <v>0</v>
      </c>
      <c r="T374" s="229"/>
      <c r="U374" s="229"/>
      <c r="V374" s="355">
        <f t="shared" si="1206"/>
        <v>0</v>
      </c>
      <c r="W374" s="229"/>
      <c r="X374" s="229"/>
      <c r="Y374" s="355">
        <f t="shared" si="1207"/>
        <v>0</v>
      </c>
      <c r="Z374" s="229"/>
      <c r="AA374" s="229"/>
      <c r="AB374" s="228">
        <f t="shared" si="1208"/>
        <v>0</v>
      </c>
      <c r="AC374" s="355">
        <f t="shared" si="1209"/>
        <v>0</v>
      </c>
      <c r="AD374" s="229"/>
      <c r="AE374" s="229"/>
      <c r="AF374" s="228">
        <f t="shared" si="1210"/>
        <v>0</v>
      </c>
      <c r="AG374" s="355">
        <f t="shared" si="1211"/>
        <v>0</v>
      </c>
      <c r="AH374" s="229"/>
      <c r="AI374" s="229"/>
      <c r="AJ374" s="355">
        <f t="shared" si="1212"/>
        <v>0</v>
      </c>
      <c r="AK374" s="229"/>
      <c r="AL374" s="229"/>
      <c r="AM374" s="355">
        <f t="shared" si="1213"/>
        <v>0</v>
      </c>
      <c r="AN374" s="229"/>
      <c r="AO374" s="229"/>
      <c r="AP374" s="228">
        <f t="shared" si="1129"/>
        <v>0</v>
      </c>
      <c r="AQ374" s="355">
        <f t="shared" si="1214"/>
        <v>0</v>
      </c>
      <c r="AR374" s="229"/>
      <c r="AS374" s="229"/>
      <c r="AT374" s="228">
        <f t="shared" si="1215"/>
        <v>0</v>
      </c>
      <c r="AU374" s="355">
        <f t="shared" si="1216"/>
        <v>0</v>
      </c>
      <c r="AV374" s="229"/>
      <c r="AW374" s="229"/>
    </row>
    <row r="375" spans="1:49" ht="13.8" hidden="1" outlineLevel="1">
      <c r="A375" s="170"/>
      <c r="B375" s="23"/>
      <c r="C375" s="179"/>
      <c r="D375" s="23" t="s">
        <v>523</v>
      </c>
      <c r="E375" s="82" t="s">
        <v>157</v>
      </c>
      <c r="F375" s="94"/>
      <c r="G375" s="172"/>
      <c r="H375" s="226">
        <f t="shared" si="1128"/>
        <v>0</v>
      </c>
      <c r="I375" s="367">
        <f t="shared" si="1201"/>
        <v>0</v>
      </c>
      <c r="J375" s="229"/>
      <c r="K375" s="229"/>
      <c r="L375" s="228">
        <f t="shared" si="1202"/>
        <v>0</v>
      </c>
      <c r="M375" s="355">
        <f t="shared" si="1203"/>
        <v>0</v>
      </c>
      <c r="N375" s="229"/>
      <c r="O375" s="229"/>
      <c r="P375" s="355">
        <f t="shared" si="1204"/>
        <v>0</v>
      </c>
      <c r="Q375" s="229"/>
      <c r="R375" s="229"/>
      <c r="S375" s="355">
        <f t="shared" si="1205"/>
        <v>0</v>
      </c>
      <c r="T375" s="229"/>
      <c r="U375" s="229"/>
      <c r="V375" s="355">
        <f t="shared" si="1206"/>
        <v>0</v>
      </c>
      <c r="W375" s="229"/>
      <c r="X375" s="229"/>
      <c r="Y375" s="355">
        <f t="shared" si="1207"/>
        <v>0</v>
      </c>
      <c r="Z375" s="229"/>
      <c r="AA375" s="229"/>
      <c r="AB375" s="228">
        <f t="shared" si="1208"/>
        <v>0</v>
      </c>
      <c r="AC375" s="355">
        <f t="shared" si="1209"/>
        <v>0</v>
      </c>
      <c r="AD375" s="229"/>
      <c r="AE375" s="229"/>
      <c r="AF375" s="228">
        <f t="shared" si="1210"/>
        <v>0</v>
      </c>
      <c r="AG375" s="355">
        <f t="shared" si="1211"/>
        <v>0</v>
      </c>
      <c r="AH375" s="229"/>
      <c r="AI375" s="229"/>
      <c r="AJ375" s="355">
        <f t="shared" si="1212"/>
        <v>0</v>
      </c>
      <c r="AK375" s="229"/>
      <c r="AL375" s="229"/>
      <c r="AM375" s="355">
        <f t="shared" si="1213"/>
        <v>0</v>
      </c>
      <c r="AN375" s="229"/>
      <c r="AO375" s="229"/>
      <c r="AP375" s="228">
        <f t="shared" si="1129"/>
        <v>0</v>
      </c>
      <c r="AQ375" s="355">
        <f t="shared" si="1214"/>
        <v>0</v>
      </c>
      <c r="AR375" s="229"/>
      <c r="AS375" s="229"/>
      <c r="AT375" s="228">
        <f t="shared" si="1215"/>
        <v>0</v>
      </c>
      <c r="AU375" s="355">
        <f t="shared" si="1216"/>
        <v>0</v>
      </c>
      <c r="AV375" s="229"/>
      <c r="AW375" s="229"/>
    </row>
    <row r="376" spans="1:49" s="169" customFormat="1" ht="13.8">
      <c r="A376" s="164"/>
      <c r="B376" s="23" t="s">
        <v>649</v>
      </c>
      <c r="C376" s="15" t="s">
        <v>650</v>
      </c>
      <c r="D376" s="18"/>
      <c r="E376" s="175"/>
      <c r="F376" s="176"/>
      <c r="G376" s="175"/>
      <c r="H376" s="226">
        <f t="shared" si="1128"/>
        <v>33000</v>
      </c>
      <c r="I376" s="367">
        <f t="shared" si="1201"/>
        <v>0</v>
      </c>
      <c r="J376" s="230">
        <f>SUM(J377)</f>
        <v>0</v>
      </c>
      <c r="K376" s="230">
        <f>SUM(K377)</f>
        <v>0</v>
      </c>
      <c r="L376" s="228">
        <f t="shared" si="1202"/>
        <v>33000</v>
      </c>
      <c r="M376" s="355">
        <f t="shared" si="1203"/>
        <v>0</v>
      </c>
      <c r="N376" s="357">
        <f>SUM(N377)</f>
        <v>0</v>
      </c>
      <c r="O376" s="357">
        <f>SUM(O377)</f>
        <v>0</v>
      </c>
      <c r="P376" s="355">
        <f t="shared" si="1204"/>
        <v>32000</v>
      </c>
      <c r="Q376" s="357">
        <f t="shared" ref="Q376:R376" si="1277">SUM(Q377)</f>
        <v>32000</v>
      </c>
      <c r="R376" s="357">
        <f t="shared" si="1277"/>
        <v>0</v>
      </c>
      <c r="S376" s="355">
        <f t="shared" si="1205"/>
        <v>0</v>
      </c>
      <c r="T376" s="357">
        <f t="shared" ref="T376:U376" si="1278">SUM(T377)</f>
        <v>0</v>
      </c>
      <c r="U376" s="357">
        <f t="shared" si="1278"/>
        <v>0</v>
      </c>
      <c r="V376" s="355">
        <f t="shared" si="1206"/>
        <v>1000</v>
      </c>
      <c r="W376" s="357">
        <f t="shared" ref="W376:X376" si="1279">SUM(W377)</f>
        <v>1000</v>
      </c>
      <c r="X376" s="357">
        <f t="shared" si="1279"/>
        <v>0</v>
      </c>
      <c r="Y376" s="355">
        <f t="shared" si="1207"/>
        <v>0</v>
      </c>
      <c r="Z376" s="357">
        <f t="shared" ref="Z376" si="1280">SUM(Z377)</f>
        <v>0</v>
      </c>
      <c r="AA376" s="357">
        <f t="shared" ref="AA376" si="1281">SUM(AA377)</f>
        <v>0</v>
      </c>
      <c r="AB376" s="228">
        <f t="shared" si="1208"/>
        <v>0</v>
      </c>
      <c r="AC376" s="355">
        <f t="shared" si="1209"/>
        <v>0</v>
      </c>
      <c r="AD376" s="357">
        <f t="shared" ref="AD376:AE376" si="1282">SUM(AD377)</f>
        <v>0</v>
      </c>
      <c r="AE376" s="357">
        <f t="shared" si="1282"/>
        <v>0</v>
      </c>
      <c r="AF376" s="228">
        <f t="shared" si="1210"/>
        <v>0</v>
      </c>
      <c r="AG376" s="355">
        <f t="shared" si="1211"/>
        <v>0</v>
      </c>
      <c r="AH376" s="357">
        <f t="shared" ref="AH376" si="1283">SUM(AH377)</f>
        <v>0</v>
      </c>
      <c r="AI376" s="357">
        <f t="shared" ref="AI376" si="1284">SUM(AI377)</f>
        <v>0</v>
      </c>
      <c r="AJ376" s="355">
        <f t="shared" si="1212"/>
        <v>0</v>
      </c>
      <c r="AK376" s="357">
        <f t="shared" ref="AK376" si="1285">SUM(AK377)</f>
        <v>0</v>
      </c>
      <c r="AL376" s="357">
        <f t="shared" ref="AL376" si="1286">SUM(AL377)</f>
        <v>0</v>
      </c>
      <c r="AM376" s="355">
        <f t="shared" si="1213"/>
        <v>0</v>
      </c>
      <c r="AN376" s="357">
        <f t="shared" ref="AN376:AO376" si="1287">SUM(AN377)</f>
        <v>0</v>
      </c>
      <c r="AO376" s="357">
        <f t="shared" si="1287"/>
        <v>0</v>
      </c>
      <c r="AP376" s="228">
        <f t="shared" si="1129"/>
        <v>0</v>
      </c>
      <c r="AQ376" s="355">
        <f t="shared" si="1214"/>
        <v>0</v>
      </c>
      <c r="AR376" s="357">
        <f t="shared" ref="AR376:AS376" si="1288">SUM(AR377)</f>
        <v>0</v>
      </c>
      <c r="AS376" s="357">
        <f t="shared" si="1288"/>
        <v>0</v>
      </c>
      <c r="AT376" s="228">
        <f t="shared" si="1215"/>
        <v>0</v>
      </c>
      <c r="AU376" s="355">
        <f t="shared" si="1216"/>
        <v>0</v>
      </c>
      <c r="AV376" s="357">
        <f t="shared" ref="AV376" si="1289">SUM(AV377)</f>
        <v>0</v>
      </c>
      <c r="AW376" s="357">
        <f t="shared" ref="AW376" si="1290">SUM(AW377)</f>
        <v>0</v>
      </c>
    </row>
    <row r="377" spans="1:49" ht="13.8" outlineLevel="1">
      <c r="A377" s="170"/>
      <c r="B377" s="27"/>
      <c r="C377" s="172"/>
      <c r="D377" s="27" t="s">
        <v>649</v>
      </c>
      <c r="E377" s="525" t="s">
        <v>650</v>
      </c>
      <c r="F377" s="48"/>
      <c r="G377" s="172"/>
      <c r="H377" s="226">
        <f t="shared" si="1128"/>
        <v>33000</v>
      </c>
      <c r="I377" s="367">
        <f t="shared" si="1201"/>
        <v>0</v>
      </c>
      <c r="J377" s="229"/>
      <c r="K377" s="229"/>
      <c r="L377" s="228">
        <f t="shared" si="1202"/>
        <v>33000</v>
      </c>
      <c r="M377" s="355">
        <f t="shared" si="1203"/>
        <v>0</v>
      </c>
      <c r="N377" s="229"/>
      <c r="O377" s="229"/>
      <c r="P377" s="355">
        <f t="shared" si="1204"/>
        <v>32000</v>
      </c>
      <c r="Q377" s="229">
        <v>32000</v>
      </c>
      <c r="R377" s="229"/>
      <c r="S377" s="355">
        <f t="shared" si="1205"/>
        <v>0</v>
      </c>
      <c r="T377" s="229">
        <v>0</v>
      </c>
      <c r="U377" s="229"/>
      <c r="V377" s="355">
        <f t="shared" si="1206"/>
        <v>1000</v>
      </c>
      <c r="W377" s="229">
        <v>1000</v>
      </c>
      <c r="X377" s="229"/>
      <c r="Y377" s="355">
        <f t="shared" si="1207"/>
        <v>0</v>
      </c>
      <c r="Z377" s="229"/>
      <c r="AA377" s="229"/>
      <c r="AB377" s="228">
        <f t="shared" si="1208"/>
        <v>0</v>
      </c>
      <c r="AC377" s="355">
        <f t="shared" si="1209"/>
        <v>0</v>
      </c>
      <c r="AD377" s="229"/>
      <c r="AE377" s="229"/>
      <c r="AF377" s="228">
        <f t="shared" si="1210"/>
        <v>0</v>
      </c>
      <c r="AG377" s="355">
        <f t="shared" si="1211"/>
        <v>0</v>
      </c>
      <c r="AH377" s="229"/>
      <c r="AI377" s="229"/>
      <c r="AJ377" s="355">
        <f t="shared" si="1212"/>
        <v>0</v>
      </c>
      <c r="AK377" s="229"/>
      <c r="AL377" s="229"/>
      <c r="AM377" s="355">
        <f t="shared" si="1213"/>
        <v>0</v>
      </c>
      <c r="AN377" s="229"/>
      <c r="AO377" s="229"/>
      <c r="AP377" s="228">
        <f t="shared" si="1129"/>
        <v>0</v>
      </c>
      <c r="AQ377" s="355">
        <f t="shared" si="1214"/>
        <v>0</v>
      </c>
      <c r="AR377" s="229"/>
      <c r="AS377" s="229"/>
      <c r="AT377" s="228">
        <f t="shared" si="1215"/>
        <v>0</v>
      </c>
      <c r="AU377" s="355">
        <f t="shared" si="1216"/>
        <v>0</v>
      </c>
      <c r="AV377" s="229"/>
      <c r="AW377" s="229"/>
    </row>
    <row r="378" spans="1:49" s="169" customFormat="1" ht="13.8" collapsed="1">
      <c r="A378" s="164"/>
      <c r="B378" s="23" t="s">
        <v>524</v>
      </c>
      <c r="C378" s="15" t="s">
        <v>158</v>
      </c>
      <c r="D378" s="18"/>
      <c r="E378" s="175"/>
      <c r="F378" s="176"/>
      <c r="G378" s="175"/>
      <c r="H378" s="226">
        <f t="shared" si="1128"/>
        <v>0</v>
      </c>
      <c r="I378" s="367">
        <f t="shared" si="1201"/>
        <v>0</v>
      </c>
      <c r="J378" s="230">
        <f>SUM(J379)</f>
        <v>0</v>
      </c>
      <c r="K378" s="230">
        <f>SUM(K379)</f>
        <v>0</v>
      </c>
      <c r="L378" s="228">
        <f t="shared" si="1202"/>
        <v>0</v>
      </c>
      <c r="M378" s="355">
        <f t="shared" si="1203"/>
        <v>0</v>
      </c>
      <c r="N378" s="357">
        <f>SUM(N379)</f>
        <v>0</v>
      </c>
      <c r="O378" s="357">
        <f>SUM(O379)</f>
        <v>0</v>
      </c>
      <c r="P378" s="355">
        <f t="shared" si="1204"/>
        <v>0</v>
      </c>
      <c r="Q378" s="357">
        <f t="shared" ref="Q378:R378" si="1291">SUM(Q379)</f>
        <v>0</v>
      </c>
      <c r="R378" s="357">
        <f t="shared" si="1291"/>
        <v>0</v>
      </c>
      <c r="S378" s="355">
        <f t="shared" si="1205"/>
        <v>0</v>
      </c>
      <c r="T378" s="357">
        <f t="shared" ref="T378:U378" si="1292">SUM(T379)</f>
        <v>0</v>
      </c>
      <c r="U378" s="357">
        <f t="shared" si="1292"/>
        <v>0</v>
      </c>
      <c r="V378" s="355">
        <f t="shared" si="1206"/>
        <v>0</v>
      </c>
      <c r="W378" s="357">
        <f t="shared" ref="W378:X378" si="1293">SUM(W379)</f>
        <v>0</v>
      </c>
      <c r="X378" s="357">
        <f t="shared" si="1293"/>
        <v>0</v>
      </c>
      <c r="Y378" s="355">
        <f t="shared" si="1207"/>
        <v>0</v>
      </c>
      <c r="Z378" s="357">
        <f t="shared" ref="Z378" si="1294">SUM(Z379)</f>
        <v>0</v>
      </c>
      <c r="AA378" s="357">
        <f t="shared" ref="AA378" si="1295">SUM(AA379)</f>
        <v>0</v>
      </c>
      <c r="AB378" s="228">
        <f t="shared" si="1208"/>
        <v>0</v>
      </c>
      <c r="AC378" s="355">
        <f t="shared" si="1209"/>
        <v>0</v>
      </c>
      <c r="AD378" s="357">
        <f t="shared" ref="AD378:AE378" si="1296">SUM(AD379)</f>
        <v>0</v>
      </c>
      <c r="AE378" s="357">
        <f t="shared" si="1296"/>
        <v>0</v>
      </c>
      <c r="AF378" s="228">
        <f t="shared" si="1210"/>
        <v>0</v>
      </c>
      <c r="AG378" s="355">
        <f t="shared" si="1211"/>
        <v>0</v>
      </c>
      <c r="AH378" s="357">
        <f t="shared" ref="AH378" si="1297">SUM(AH379)</f>
        <v>0</v>
      </c>
      <c r="AI378" s="357">
        <f t="shared" ref="AI378" si="1298">SUM(AI379)</f>
        <v>0</v>
      </c>
      <c r="AJ378" s="355">
        <f t="shared" si="1212"/>
        <v>0</v>
      </c>
      <c r="AK378" s="357">
        <f t="shared" ref="AK378" si="1299">SUM(AK379)</f>
        <v>0</v>
      </c>
      <c r="AL378" s="357">
        <f t="shared" ref="AL378" si="1300">SUM(AL379)</f>
        <v>0</v>
      </c>
      <c r="AM378" s="355">
        <f t="shared" si="1213"/>
        <v>0</v>
      </c>
      <c r="AN378" s="357">
        <f t="shared" ref="AN378:AO378" si="1301">SUM(AN379)</f>
        <v>0</v>
      </c>
      <c r="AO378" s="357">
        <f t="shared" si="1301"/>
        <v>0</v>
      </c>
      <c r="AP378" s="228">
        <f t="shared" si="1129"/>
        <v>0</v>
      </c>
      <c r="AQ378" s="355">
        <f t="shared" si="1214"/>
        <v>0</v>
      </c>
      <c r="AR378" s="357">
        <f t="shared" ref="AR378" si="1302">SUM(AR379)</f>
        <v>0</v>
      </c>
      <c r="AS378" s="357">
        <f t="shared" ref="AS378" si="1303">SUM(AS379)</f>
        <v>0</v>
      </c>
      <c r="AT378" s="228">
        <f t="shared" si="1215"/>
        <v>0</v>
      </c>
      <c r="AU378" s="355">
        <f t="shared" si="1216"/>
        <v>0</v>
      </c>
      <c r="AV378" s="357">
        <f t="shared" ref="AV378" si="1304">SUM(AV379)</f>
        <v>0</v>
      </c>
      <c r="AW378" s="357">
        <f t="shared" ref="AW378" si="1305">SUM(AW379)</f>
        <v>0</v>
      </c>
    </row>
    <row r="379" spans="1:49" ht="13.8" hidden="1" outlineLevel="1">
      <c r="A379" s="170"/>
      <c r="B379" s="27"/>
      <c r="C379" s="172"/>
      <c r="D379" s="27" t="s">
        <v>525</v>
      </c>
      <c r="E379" s="47" t="s">
        <v>159</v>
      </c>
      <c r="F379" s="48"/>
      <c r="G379" s="172"/>
      <c r="H379" s="226">
        <f t="shared" si="1128"/>
        <v>0</v>
      </c>
      <c r="I379" s="367">
        <f t="shared" si="1201"/>
        <v>0</v>
      </c>
      <c r="J379" s="231">
        <f>SUM(J380:J384)</f>
        <v>0</v>
      </c>
      <c r="K379" s="231">
        <f>SUM(K380:K384)</f>
        <v>0</v>
      </c>
      <c r="L379" s="228">
        <f t="shared" si="1202"/>
        <v>0</v>
      </c>
      <c r="M379" s="355">
        <f t="shared" si="1203"/>
        <v>0</v>
      </c>
      <c r="N379" s="360">
        <f>SUM(N380:N384)</f>
        <v>0</v>
      </c>
      <c r="O379" s="360">
        <f>SUM(O380:O384)</f>
        <v>0</v>
      </c>
      <c r="P379" s="355">
        <f t="shared" si="1204"/>
        <v>0</v>
      </c>
      <c r="Q379" s="360">
        <f t="shared" ref="Q379:R379" si="1306">SUM(Q380:Q384)</f>
        <v>0</v>
      </c>
      <c r="R379" s="360">
        <f t="shared" si="1306"/>
        <v>0</v>
      </c>
      <c r="S379" s="355">
        <f t="shared" si="1205"/>
        <v>0</v>
      </c>
      <c r="T379" s="360">
        <f t="shared" ref="T379:U379" si="1307">SUM(T380:T384)</f>
        <v>0</v>
      </c>
      <c r="U379" s="360">
        <f t="shared" si="1307"/>
        <v>0</v>
      </c>
      <c r="V379" s="355">
        <f t="shared" si="1206"/>
        <v>0</v>
      </c>
      <c r="W379" s="360">
        <f t="shared" ref="W379:X379" si="1308">SUM(W380:W384)</f>
        <v>0</v>
      </c>
      <c r="X379" s="360">
        <f t="shared" si="1308"/>
        <v>0</v>
      </c>
      <c r="Y379" s="355">
        <f t="shared" si="1207"/>
        <v>0</v>
      </c>
      <c r="Z379" s="360">
        <f t="shared" ref="Z379" si="1309">SUM(Z380:Z384)</f>
        <v>0</v>
      </c>
      <c r="AA379" s="360">
        <f t="shared" ref="AA379" si="1310">SUM(AA380:AA384)</f>
        <v>0</v>
      </c>
      <c r="AB379" s="228">
        <f t="shared" si="1208"/>
        <v>0</v>
      </c>
      <c r="AC379" s="355">
        <f t="shared" si="1209"/>
        <v>0</v>
      </c>
      <c r="AD379" s="360">
        <f t="shared" ref="AD379:AE379" si="1311">SUM(AD380:AD384)</f>
        <v>0</v>
      </c>
      <c r="AE379" s="360">
        <f t="shared" si="1311"/>
        <v>0</v>
      </c>
      <c r="AF379" s="228">
        <f t="shared" si="1210"/>
        <v>0</v>
      </c>
      <c r="AG379" s="355">
        <f t="shared" si="1211"/>
        <v>0</v>
      </c>
      <c r="AH379" s="360">
        <f t="shared" ref="AH379" si="1312">SUM(AH380:AH384)</f>
        <v>0</v>
      </c>
      <c r="AI379" s="360">
        <f t="shared" ref="AI379" si="1313">SUM(AI380:AI384)</f>
        <v>0</v>
      </c>
      <c r="AJ379" s="355">
        <f t="shared" si="1212"/>
        <v>0</v>
      </c>
      <c r="AK379" s="360">
        <f t="shared" ref="AK379" si="1314">SUM(AK380:AK384)</f>
        <v>0</v>
      </c>
      <c r="AL379" s="360">
        <f t="shared" ref="AL379" si="1315">SUM(AL380:AL384)</f>
        <v>0</v>
      </c>
      <c r="AM379" s="355">
        <f t="shared" si="1213"/>
        <v>0</v>
      </c>
      <c r="AN379" s="360">
        <f t="shared" ref="AN379:AO379" si="1316">SUM(AN380:AN384)</f>
        <v>0</v>
      </c>
      <c r="AO379" s="360">
        <f t="shared" si="1316"/>
        <v>0</v>
      </c>
      <c r="AP379" s="228">
        <f t="shared" si="1129"/>
        <v>0</v>
      </c>
      <c r="AQ379" s="355">
        <f t="shared" si="1214"/>
        <v>0</v>
      </c>
      <c r="AR379" s="360">
        <f t="shared" ref="AR379" si="1317">SUM(AR380:AR384)</f>
        <v>0</v>
      </c>
      <c r="AS379" s="360">
        <f t="shared" ref="AS379" si="1318">SUM(AS380:AS384)</f>
        <v>0</v>
      </c>
      <c r="AT379" s="228">
        <f t="shared" si="1215"/>
        <v>0</v>
      </c>
      <c r="AU379" s="355">
        <f t="shared" si="1216"/>
        <v>0</v>
      </c>
      <c r="AV379" s="360">
        <f t="shared" ref="AV379" si="1319">SUM(AV380:AV384)</f>
        <v>0</v>
      </c>
      <c r="AW379" s="360">
        <f t="shared" ref="AW379" si="1320">SUM(AW380:AW384)</f>
        <v>0</v>
      </c>
    </row>
    <row r="380" spans="1:49" ht="13.8" hidden="1" outlineLevel="1">
      <c r="A380" s="170"/>
      <c r="B380" s="23"/>
      <c r="C380" s="179"/>
      <c r="D380" s="27"/>
      <c r="E380" s="47"/>
      <c r="F380" s="178" t="s">
        <v>705</v>
      </c>
      <c r="G380" s="43" t="s">
        <v>725</v>
      </c>
      <c r="H380" s="226">
        <f t="shared" si="1128"/>
        <v>0</v>
      </c>
      <c r="I380" s="367">
        <f t="shared" si="1201"/>
        <v>0</v>
      </c>
      <c r="J380" s="229"/>
      <c r="K380" s="358"/>
      <c r="L380" s="228">
        <f t="shared" si="1202"/>
        <v>0</v>
      </c>
      <c r="M380" s="355">
        <f t="shared" si="1203"/>
        <v>0</v>
      </c>
      <c r="N380" s="229"/>
      <c r="O380" s="229"/>
      <c r="P380" s="355">
        <f t="shared" si="1204"/>
        <v>0</v>
      </c>
      <c r="Q380" s="229"/>
      <c r="R380" s="229"/>
      <c r="S380" s="355">
        <f t="shared" si="1205"/>
        <v>0</v>
      </c>
      <c r="T380" s="229"/>
      <c r="U380" s="229"/>
      <c r="V380" s="355">
        <f t="shared" si="1206"/>
        <v>0</v>
      </c>
      <c r="W380" s="229"/>
      <c r="X380" s="229"/>
      <c r="Y380" s="355">
        <f t="shared" si="1207"/>
        <v>0</v>
      </c>
      <c r="Z380" s="229"/>
      <c r="AA380" s="229"/>
      <c r="AB380" s="228">
        <f t="shared" si="1208"/>
        <v>0</v>
      </c>
      <c r="AC380" s="355">
        <f t="shared" si="1209"/>
        <v>0</v>
      </c>
      <c r="AD380" s="229"/>
      <c r="AE380" s="229"/>
      <c r="AF380" s="228">
        <f t="shared" si="1210"/>
        <v>0</v>
      </c>
      <c r="AG380" s="355">
        <f t="shared" si="1211"/>
        <v>0</v>
      </c>
      <c r="AH380" s="229"/>
      <c r="AI380" s="229"/>
      <c r="AJ380" s="355">
        <f t="shared" si="1212"/>
        <v>0</v>
      </c>
      <c r="AK380" s="229"/>
      <c r="AL380" s="229"/>
      <c r="AM380" s="355">
        <f t="shared" si="1213"/>
        <v>0</v>
      </c>
      <c r="AN380" s="229"/>
      <c r="AO380" s="229"/>
      <c r="AP380" s="228">
        <f t="shared" si="1129"/>
        <v>0</v>
      </c>
      <c r="AQ380" s="355">
        <f t="shared" si="1214"/>
        <v>0</v>
      </c>
      <c r="AR380" s="229"/>
      <c r="AS380" s="229"/>
      <c r="AT380" s="228">
        <f t="shared" si="1215"/>
        <v>0</v>
      </c>
      <c r="AU380" s="355">
        <f t="shared" si="1216"/>
        <v>0</v>
      </c>
      <c r="AV380" s="229"/>
      <c r="AW380" s="229"/>
    </row>
    <row r="381" spans="1:49" ht="13.8" hidden="1" outlineLevel="1">
      <c r="A381" s="170"/>
      <c r="B381" s="23"/>
      <c r="C381" s="179"/>
      <c r="D381" s="27"/>
      <c r="E381" s="47"/>
      <c r="F381" s="178" t="s">
        <v>706</v>
      </c>
      <c r="G381" s="43" t="s">
        <v>726</v>
      </c>
      <c r="H381" s="226">
        <f t="shared" si="1128"/>
        <v>0</v>
      </c>
      <c r="I381" s="367">
        <f t="shared" si="1201"/>
        <v>0</v>
      </c>
      <c r="J381" s="229"/>
      <c r="K381" s="358"/>
      <c r="L381" s="228">
        <f t="shared" si="1202"/>
        <v>0</v>
      </c>
      <c r="M381" s="355">
        <f t="shared" si="1203"/>
        <v>0</v>
      </c>
      <c r="N381" s="229"/>
      <c r="O381" s="229"/>
      <c r="P381" s="355">
        <f t="shared" si="1204"/>
        <v>0</v>
      </c>
      <c r="Q381" s="229"/>
      <c r="R381" s="229"/>
      <c r="S381" s="355">
        <f t="shared" si="1205"/>
        <v>0</v>
      </c>
      <c r="T381" s="229"/>
      <c r="U381" s="229"/>
      <c r="V381" s="355">
        <f t="shared" si="1206"/>
        <v>0</v>
      </c>
      <c r="W381" s="229"/>
      <c r="X381" s="229"/>
      <c r="Y381" s="355">
        <f t="shared" si="1207"/>
        <v>0</v>
      </c>
      <c r="Z381" s="229"/>
      <c r="AA381" s="229"/>
      <c r="AB381" s="228">
        <f t="shared" si="1208"/>
        <v>0</v>
      </c>
      <c r="AC381" s="355">
        <f t="shared" si="1209"/>
        <v>0</v>
      </c>
      <c r="AD381" s="229"/>
      <c r="AE381" s="229"/>
      <c r="AF381" s="228">
        <f t="shared" si="1210"/>
        <v>0</v>
      </c>
      <c r="AG381" s="355">
        <f t="shared" si="1211"/>
        <v>0</v>
      </c>
      <c r="AH381" s="229"/>
      <c r="AI381" s="229"/>
      <c r="AJ381" s="355">
        <f t="shared" si="1212"/>
        <v>0</v>
      </c>
      <c r="AK381" s="229"/>
      <c r="AL381" s="229"/>
      <c r="AM381" s="355">
        <f t="shared" si="1213"/>
        <v>0</v>
      </c>
      <c r="AN381" s="229"/>
      <c r="AO381" s="229"/>
      <c r="AP381" s="228">
        <f t="shared" si="1129"/>
        <v>0</v>
      </c>
      <c r="AQ381" s="355">
        <f t="shared" si="1214"/>
        <v>0</v>
      </c>
      <c r="AR381" s="229"/>
      <c r="AS381" s="229"/>
      <c r="AT381" s="228">
        <f t="shared" si="1215"/>
        <v>0</v>
      </c>
      <c r="AU381" s="355">
        <f t="shared" si="1216"/>
        <v>0</v>
      </c>
      <c r="AV381" s="229"/>
      <c r="AW381" s="229"/>
    </row>
    <row r="382" spans="1:49" ht="13.8" hidden="1" outlineLevel="1">
      <c r="A382" s="170"/>
      <c r="B382" s="23"/>
      <c r="C382" s="179"/>
      <c r="D382" s="27"/>
      <c r="E382" s="47"/>
      <c r="F382" s="178" t="s">
        <v>703</v>
      </c>
      <c r="G382" s="43" t="s">
        <v>727</v>
      </c>
      <c r="H382" s="226">
        <f t="shared" si="1128"/>
        <v>0</v>
      </c>
      <c r="I382" s="367">
        <f t="shared" si="1201"/>
        <v>0</v>
      </c>
      <c r="J382" s="229"/>
      <c r="K382" s="358"/>
      <c r="L382" s="228">
        <f t="shared" si="1202"/>
        <v>0</v>
      </c>
      <c r="M382" s="355">
        <f t="shared" si="1203"/>
        <v>0</v>
      </c>
      <c r="N382" s="229"/>
      <c r="O382" s="229"/>
      <c r="P382" s="355">
        <f t="shared" si="1204"/>
        <v>0</v>
      </c>
      <c r="Q382" s="229"/>
      <c r="R382" s="229"/>
      <c r="S382" s="355">
        <f t="shared" si="1205"/>
        <v>0</v>
      </c>
      <c r="T382" s="229"/>
      <c r="U382" s="229"/>
      <c r="V382" s="355">
        <f t="shared" si="1206"/>
        <v>0</v>
      </c>
      <c r="W382" s="229"/>
      <c r="X382" s="229"/>
      <c r="Y382" s="355">
        <f t="shared" si="1207"/>
        <v>0</v>
      </c>
      <c r="Z382" s="229"/>
      <c r="AA382" s="229"/>
      <c r="AB382" s="228">
        <f t="shared" si="1208"/>
        <v>0</v>
      </c>
      <c r="AC382" s="355">
        <f t="shared" si="1209"/>
        <v>0</v>
      </c>
      <c r="AD382" s="229"/>
      <c r="AE382" s="229"/>
      <c r="AF382" s="228">
        <f t="shared" si="1210"/>
        <v>0</v>
      </c>
      <c r="AG382" s="355">
        <f t="shared" si="1211"/>
        <v>0</v>
      </c>
      <c r="AH382" s="229"/>
      <c r="AI382" s="229"/>
      <c r="AJ382" s="355">
        <f t="shared" si="1212"/>
        <v>0</v>
      </c>
      <c r="AK382" s="229"/>
      <c r="AL382" s="229"/>
      <c r="AM382" s="355">
        <f t="shared" si="1213"/>
        <v>0</v>
      </c>
      <c r="AN382" s="229"/>
      <c r="AO382" s="229"/>
      <c r="AP382" s="228">
        <f t="shared" si="1129"/>
        <v>0</v>
      </c>
      <c r="AQ382" s="355">
        <f t="shared" si="1214"/>
        <v>0</v>
      </c>
      <c r="AR382" s="229"/>
      <c r="AS382" s="229"/>
      <c r="AT382" s="228">
        <f t="shared" si="1215"/>
        <v>0</v>
      </c>
      <c r="AU382" s="355">
        <f t="shared" si="1216"/>
        <v>0</v>
      </c>
      <c r="AV382" s="229"/>
      <c r="AW382" s="229"/>
    </row>
    <row r="383" spans="1:49" ht="13.8" hidden="1" outlineLevel="1">
      <c r="A383" s="170"/>
      <c r="B383" s="23"/>
      <c r="C383" s="179"/>
      <c r="D383" s="27"/>
      <c r="E383" s="47"/>
      <c r="F383" s="178" t="s">
        <v>707</v>
      </c>
      <c r="G383" s="43" t="s">
        <v>728</v>
      </c>
      <c r="H383" s="226">
        <f t="shared" si="1128"/>
        <v>0</v>
      </c>
      <c r="I383" s="367">
        <f t="shared" si="1201"/>
        <v>0</v>
      </c>
      <c r="J383" s="229"/>
      <c r="K383" s="358"/>
      <c r="L383" s="228">
        <f t="shared" si="1202"/>
        <v>0</v>
      </c>
      <c r="M383" s="355">
        <f t="shared" si="1203"/>
        <v>0</v>
      </c>
      <c r="N383" s="229"/>
      <c r="O383" s="229"/>
      <c r="P383" s="355">
        <f t="shared" si="1204"/>
        <v>0</v>
      </c>
      <c r="Q383" s="229"/>
      <c r="R383" s="229"/>
      <c r="S383" s="355">
        <f t="shared" si="1205"/>
        <v>0</v>
      </c>
      <c r="T383" s="229"/>
      <c r="U383" s="229"/>
      <c r="V383" s="355">
        <f t="shared" si="1206"/>
        <v>0</v>
      </c>
      <c r="W383" s="229"/>
      <c r="X383" s="229"/>
      <c r="Y383" s="355">
        <f t="shared" si="1207"/>
        <v>0</v>
      </c>
      <c r="Z383" s="229"/>
      <c r="AA383" s="229"/>
      <c r="AB383" s="228">
        <f t="shared" si="1208"/>
        <v>0</v>
      </c>
      <c r="AC383" s="355">
        <f t="shared" si="1209"/>
        <v>0</v>
      </c>
      <c r="AD383" s="229"/>
      <c r="AE383" s="229"/>
      <c r="AF383" s="228">
        <f t="shared" si="1210"/>
        <v>0</v>
      </c>
      <c r="AG383" s="355">
        <f t="shared" si="1211"/>
        <v>0</v>
      </c>
      <c r="AH383" s="229"/>
      <c r="AI383" s="229"/>
      <c r="AJ383" s="355">
        <f t="shared" si="1212"/>
        <v>0</v>
      </c>
      <c r="AK383" s="229"/>
      <c r="AL383" s="229"/>
      <c r="AM383" s="355">
        <f t="shared" si="1213"/>
        <v>0</v>
      </c>
      <c r="AN383" s="229"/>
      <c r="AO383" s="229"/>
      <c r="AP383" s="228">
        <f t="shared" si="1129"/>
        <v>0</v>
      </c>
      <c r="AQ383" s="355">
        <f t="shared" si="1214"/>
        <v>0</v>
      </c>
      <c r="AR383" s="229"/>
      <c r="AS383" s="229"/>
      <c r="AT383" s="228">
        <f t="shared" si="1215"/>
        <v>0</v>
      </c>
      <c r="AU383" s="355">
        <f t="shared" si="1216"/>
        <v>0</v>
      </c>
      <c r="AV383" s="229"/>
      <c r="AW383" s="229"/>
    </row>
    <row r="384" spans="1:49" ht="13.8" hidden="1" outlineLevel="1">
      <c r="A384" s="170"/>
      <c r="B384" s="23"/>
      <c r="C384" s="179"/>
      <c r="D384" s="27"/>
      <c r="E384" s="47"/>
      <c r="F384" s="178" t="s">
        <v>713</v>
      </c>
      <c r="G384" s="43" t="s">
        <v>729</v>
      </c>
      <c r="H384" s="226">
        <f t="shared" si="1128"/>
        <v>0</v>
      </c>
      <c r="I384" s="367">
        <f t="shared" si="1201"/>
        <v>0</v>
      </c>
      <c r="J384" s="229"/>
      <c r="K384" s="358"/>
      <c r="L384" s="228">
        <f t="shared" si="1202"/>
        <v>0</v>
      </c>
      <c r="M384" s="355">
        <f t="shared" si="1203"/>
        <v>0</v>
      </c>
      <c r="N384" s="229"/>
      <c r="O384" s="229"/>
      <c r="P384" s="355">
        <f t="shared" si="1204"/>
        <v>0</v>
      </c>
      <c r="Q384" s="229"/>
      <c r="R384" s="229"/>
      <c r="S384" s="355">
        <f t="shared" si="1205"/>
        <v>0</v>
      </c>
      <c r="T384" s="229"/>
      <c r="U384" s="229"/>
      <c r="V384" s="355">
        <f t="shared" si="1206"/>
        <v>0</v>
      </c>
      <c r="W384" s="229"/>
      <c r="X384" s="229"/>
      <c r="Y384" s="355">
        <f t="shared" si="1207"/>
        <v>0</v>
      </c>
      <c r="Z384" s="229"/>
      <c r="AA384" s="229"/>
      <c r="AB384" s="228">
        <f t="shared" si="1208"/>
        <v>0</v>
      </c>
      <c r="AC384" s="355">
        <f t="shared" si="1209"/>
        <v>0</v>
      </c>
      <c r="AD384" s="229"/>
      <c r="AE384" s="229"/>
      <c r="AF384" s="228">
        <f t="shared" si="1210"/>
        <v>0</v>
      </c>
      <c r="AG384" s="355">
        <f t="shared" si="1211"/>
        <v>0</v>
      </c>
      <c r="AH384" s="229"/>
      <c r="AI384" s="229"/>
      <c r="AJ384" s="355">
        <f t="shared" si="1212"/>
        <v>0</v>
      </c>
      <c r="AK384" s="229"/>
      <c r="AL384" s="229"/>
      <c r="AM384" s="355">
        <f t="shared" si="1213"/>
        <v>0</v>
      </c>
      <c r="AN384" s="229"/>
      <c r="AO384" s="229"/>
      <c r="AP384" s="228">
        <f t="shared" si="1129"/>
        <v>0</v>
      </c>
      <c r="AQ384" s="355">
        <f t="shared" si="1214"/>
        <v>0</v>
      </c>
      <c r="AR384" s="229"/>
      <c r="AS384" s="229"/>
      <c r="AT384" s="228">
        <f t="shared" si="1215"/>
        <v>0</v>
      </c>
      <c r="AU384" s="355">
        <f t="shared" si="1216"/>
        <v>0</v>
      </c>
      <c r="AV384" s="229"/>
      <c r="AW384" s="229"/>
    </row>
    <row r="385" spans="1:49" s="169" customFormat="1" ht="13.8" collapsed="1">
      <c r="A385" s="164"/>
      <c r="B385" s="23" t="s">
        <v>526</v>
      </c>
      <c r="C385" s="15" t="s">
        <v>42</v>
      </c>
      <c r="D385" s="18"/>
      <c r="E385" s="175"/>
      <c r="F385" s="176"/>
      <c r="G385" s="175"/>
      <c r="H385" s="226">
        <f t="shared" si="1128"/>
        <v>0</v>
      </c>
      <c r="I385" s="367">
        <f t="shared" si="1201"/>
        <v>0</v>
      </c>
      <c r="J385" s="230">
        <f>SUM(J386:J386)</f>
        <v>0</v>
      </c>
      <c r="K385" s="230">
        <f>SUM(K386:K386)</f>
        <v>0</v>
      </c>
      <c r="L385" s="228">
        <f t="shared" si="1202"/>
        <v>0</v>
      </c>
      <c r="M385" s="355">
        <f t="shared" si="1203"/>
        <v>0</v>
      </c>
      <c r="N385" s="357">
        <f>SUM(N386:N386)</f>
        <v>0</v>
      </c>
      <c r="O385" s="357">
        <f>SUM(O386:O386)</f>
        <v>0</v>
      </c>
      <c r="P385" s="355">
        <f t="shared" si="1204"/>
        <v>0</v>
      </c>
      <c r="Q385" s="357">
        <f t="shared" ref="Q385:R385" si="1321">SUM(Q386:Q386)</f>
        <v>0</v>
      </c>
      <c r="R385" s="357">
        <f t="shared" si="1321"/>
        <v>0</v>
      </c>
      <c r="S385" s="355">
        <f t="shared" si="1205"/>
        <v>0</v>
      </c>
      <c r="T385" s="357">
        <f t="shared" ref="T385:U385" si="1322">SUM(T386:T386)</f>
        <v>0</v>
      </c>
      <c r="U385" s="357">
        <f t="shared" si="1322"/>
        <v>0</v>
      </c>
      <c r="V385" s="355">
        <f t="shared" si="1206"/>
        <v>0</v>
      </c>
      <c r="W385" s="357">
        <f t="shared" ref="W385:X385" si="1323">SUM(W386:W386)</f>
        <v>0</v>
      </c>
      <c r="X385" s="357">
        <f t="shared" si="1323"/>
        <v>0</v>
      </c>
      <c r="Y385" s="355">
        <f t="shared" si="1207"/>
        <v>0</v>
      </c>
      <c r="Z385" s="357">
        <f t="shared" ref="Z385" si="1324">SUM(Z386:Z386)</f>
        <v>0</v>
      </c>
      <c r="AA385" s="357">
        <f t="shared" ref="AA385" si="1325">SUM(AA386:AA386)</f>
        <v>0</v>
      </c>
      <c r="AB385" s="228">
        <f t="shared" si="1208"/>
        <v>0</v>
      </c>
      <c r="AC385" s="355">
        <f t="shared" si="1209"/>
        <v>0</v>
      </c>
      <c r="AD385" s="357">
        <f t="shared" ref="AD385:AE385" si="1326">SUM(AD386:AD386)</f>
        <v>0</v>
      </c>
      <c r="AE385" s="357">
        <f t="shared" si="1326"/>
        <v>0</v>
      </c>
      <c r="AF385" s="228">
        <f t="shared" si="1210"/>
        <v>0</v>
      </c>
      <c r="AG385" s="355">
        <f t="shared" si="1211"/>
        <v>0</v>
      </c>
      <c r="AH385" s="357">
        <f t="shared" ref="AH385" si="1327">SUM(AH386:AH386)</f>
        <v>0</v>
      </c>
      <c r="AI385" s="357">
        <f t="shared" ref="AI385" si="1328">SUM(AI386:AI386)</f>
        <v>0</v>
      </c>
      <c r="AJ385" s="355">
        <f t="shared" si="1212"/>
        <v>0</v>
      </c>
      <c r="AK385" s="357">
        <f t="shared" ref="AK385" si="1329">SUM(AK386:AK386)</f>
        <v>0</v>
      </c>
      <c r="AL385" s="357">
        <f t="shared" ref="AL385" si="1330">SUM(AL386:AL386)</f>
        <v>0</v>
      </c>
      <c r="AM385" s="355">
        <f t="shared" si="1213"/>
        <v>0</v>
      </c>
      <c r="AN385" s="357">
        <f t="shared" ref="AN385:AO385" si="1331">SUM(AN386:AN386)</f>
        <v>0</v>
      </c>
      <c r="AO385" s="357">
        <f t="shared" si="1331"/>
        <v>0</v>
      </c>
      <c r="AP385" s="228">
        <f t="shared" si="1129"/>
        <v>0</v>
      </c>
      <c r="AQ385" s="355">
        <f t="shared" si="1214"/>
        <v>0</v>
      </c>
      <c r="AR385" s="357">
        <f t="shared" ref="AR385" si="1332">SUM(AR386:AR386)</f>
        <v>0</v>
      </c>
      <c r="AS385" s="357">
        <f t="shared" ref="AS385" si="1333">SUM(AS386:AS386)</f>
        <v>0</v>
      </c>
      <c r="AT385" s="228">
        <f t="shared" si="1215"/>
        <v>0</v>
      </c>
      <c r="AU385" s="355">
        <f t="shared" si="1216"/>
        <v>0</v>
      </c>
      <c r="AV385" s="357">
        <f t="shared" ref="AV385" si="1334">SUM(AV386:AV386)</f>
        <v>0</v>
      </c>
      <c r="AW385" s="357">
        <f t="shared" ref="AW385" si="1335">SUM(AW386:AW386)</f>
        <v>0</v>
      </c>
    </row>
    <row r="386" spans="1:49" ht="13.8" hidden="1" outlineLevel="1">
      <c r="A386" s="170"/>
      <c r="B386" s="24"/>
      <c r="C386" s="171"/>
      <c r="D386" s="27" t="s">
        <v>527</v>
      </c>
      <c r="E386" s="47" t="s">
        <v>375</v>
      </c>
      <c r="F386" s="48"/>
      <c r="G386" s="172"/>
      <c r="H386" s="226">
        <f t="shared" si="1128"/>
        <v>0</v>
      </c>
      <c r="I386" s="367">
        <f t="shared" si="1201"/>
        <v>0</v>
      </c>
      <c r="J386" s="229"/>
      <c r="K386" s="229"/>
      <c r="L386" s="228">
        <f t="shared" si="1202"/>
        <v>0</v>
      </c>
      <c r="M386" s="355">
        <f t="shared" si="1203"/>
        <v>0</v>
      </c>
      <c r="N386" s="229"/>
      <c r="O386" s="229"/>
      <c r="P386" s="355">
        <f t="shared" si="1204"/>
        <v>0</v>
      </c>
      <c r="Q386" s="229"/>
      <c r="R386" s="229"/>
      <c r="S386" s="355">
        <f t="shared" si="1205"/>
        <v>0</v>
      </c>
      <c r="T386" s="229"/>
      <c r="U386" s="229"/>
      <c r="V386" s="355">
        <f t="shared" si="1206"/>
        <v>0</v>
      </c>
      <c r="W386" s="229"/>
      <c r="X386" s="229"/>
      <c r="Y386" s="355">
        <f t="shared" si="1207"/>
        <v>0</v>
      </c>
      <c r="Z386" s="229"/>
      <c r="AA386" s="229"/>
      <c r="AB386" s="228">
        <f t="shared" si="1208"/>
        <v>0</v>
      </c>
      <c r="AC386" s="355">
        <f t="shared" si="1209"/>
        <v>0</v>
      </c>
      <c r="AD386" s="229"/>
      <c r="AE386" s="229"/>
      <c r="AF386" s="228">
        <f t="shared" si="1210"/>
        <v>0</v>
      </c>
      <c r="AG386" s="355">
        <f t="shared" si="1211"/>
        <v>0</v>
      </c>
      <c r="AH386" s="229"/>
      <c r="AI386" s="229"/>
      <c r="AJ386" s="355">
        <f t="shared" si="1212"/>
        <v>0</v>
      </c>
      <c r="AK386" s="229"/>
      <c r="AL386" s="229"/>
      <c r="AM386" s="355">
        <f t="shared" si="1213"/>
        <v>0</v>
      </c>
      <c r="AN386" s="229"/>
      <c r="AO386" s="229"/>
      <c r="AP386" s="228">
        <f t="shared" si="1129"/>
        <v>0</v>
      </c>
      <c r="AQ386" s="355">
        <f t="shared" si="1214"/>
        <v>0</v>
      </c>
      <c r="AR386" s="229"/>
      <c r="AS386" s="229"/>
      <c r="AT386" s="228">
        <f t="shared" si="1215"/>
        <v>0</v>
      </c>
      <c r="AU386" s="355">
        <f t="shared" si="1216"/>
        <v>0</v>
      </c>
      <c r="AV386" s="229"/>
      <c r="AW386" s="229"/>
    </row>
    <row r="387" spans="1:49" s="169" customFormat="1" ht="13.8">
      <c r="A387" s="164"/>
      <c r="B387" s="23" t="s">
        <v>528</v>
      </c>
      <c r="C387" s="15" t="s">
        <v>43</v>
      </c>
      <c r="D387" s="18"/>
      <c r="E387" s="175"/>
      <c r="F387" s="176"/>
      <c r="G387" s="175"/>
      <c r="H387" s="226">
        <f t="shared" si="1128"/>
        <v>0</v>
      </c>
      <c r="I387" s="367">
        <f t="shared" si="1201"/>
        <v>0</v>
      </c>
      <c r="J387" s="230">
        <f>SUM(J388)</f>
        <v>0</v>
      </c>
      <c r="K387" s="230">
        <f>SUM(K388)</f>
        <v>0</v>
      </c>
      <c r="L387" s="228">
        <f t="shared" si="1202"/>
        <v>0</v>
      </c>
      <c r="M387" s="355">
        <f t="shared" si="1203"/>
        <v>0</v>
      </c>
      <c r="N387" s="357">
        <f>SUM(N388)</f>
        <v>0</v>
      </c>
      <c r="O387" s="357">
        <f>SUM(O388)</f>
        <v>0</v>
      </c>
      <c r="P387" s="355">
        <f t="shared" si="1204"/>
        <v>0</v>
      </c>
      <c r="Q387" s="357">
        <f t="shared" ref="Q387:R387" si="1336">SUM(Q388)</f>
        <v>0</v>
      </c>
      <c r="R387" s="357">
        <f t="shared" si="1336"/>
        <v>0</v>
      </c>
      <c r="S387" s="355">
        <f t="shared" si="1205"/>
        <v>0</v>
      </c>
      <c r="T387" s="357">
        <f t="shared" ref="T387:U387" si="1337">SUM(T388)</f>
        <v>0</v>
      </c>
      <c r="U387" s="357">
        <f t="shared" si="1337"/>
        <v>0</v>
      </c>
      <c r="V387" s="355">
        <f t="shared" si="1206"/>
        <v>0</v>
      </c>
      <c r="W387" s="357">
        <f t="shared" ref="W387:X387" si="1338">SUM(W388)</f>
        <v>0</v>
      </c>
      <c r="X387" s="357">
        <f t="shared" si="1338"/>
        <v>0</v>
      </c>
      <c r="Y387" s="355">
        <f t="shared" si="1207"/>
        <v>0</v>
      </c>
      <c r="Z387" s="357">
        <f t="shared" ref="Z387" si="1339">SUM(Z388)</f>
        <v>0</v>
      </c>
      <c r="AA387" s="357">
        <f t="shared" ref="AA387" si="1340">SUM(AA388)</f>
        <v>0</v>
      </c>
      <c r="AB387" s="228">
        <f t="shared" si="1208"/>
        <v>0</v>
      </c>
      <c r="AC387" s="355">
        <f t="shared" si="1209"/>
        <v>0</v>
      </c>
      <c r="AD387" s="357">
        <f t="shared" ref="AD387:AE387" si="1341">SUM(AD388)</f>
        <v>0</v>
      </c>
      <c r="AE387" s="357">
        <f t="shared" si="1341"/>
        <v>0</v>
      </c>
      <c r="AF387" s="228">
        <f t="shared" si="1210"/>
        <v>0</v>
      </c>
      <c r="AG387" s="355">
        <f t="shared" si="1211"/>
        <v>0</v>
      </c>
      <c r="AH387" s="357">
        <f t="shared" ref="AH387" si="1342">SUM(AH388)</f>
        <v>0</v>
      </c>
      <c r="AI387" s="357">
        <f t="shared" ref="AI387" si="1343">SUM(AI388)</f>
        <v>0</v>
      </c>
      <c r="AJ387" s="355">
        <f t="shared" si="1212"/>
        <v>0</v>
      </c>
      <c r="AK387" s="357">
        <f t="shared" ref="AK387" si="1344">SUM(AK388)</f>
        <v>0</v>
      </c>
      <c r="AL387" s="357">
        <f t="shared" ref="AL387" si="1345">SUM(AL388)</f>
        <v>0</v>
      </c>
      <c r="AM387" s="355">
        <f t="shared" si="1213"/>
        <v>0</v>
      </c>
      <c r="AN387" s="357">
        <f t="shared" ref="AN387:AO387" si="1346">SUM(AN388)</f>
        <v>0</v>
      </c>
      <c r="AO387" s="357">
        <f t="shared" si="1346"/>
        <v>0</v>
      </c>
      <c r="AP387" s="228">
        <f t="shared" si="1129"/>
        <v>0</v>
      </c>
      <c r="AQ387" s="355">
        <f t="shared" si="1214"/>
        <v>0</v>
      </c>
      <c r="AR387" s="357">
        <f t="shared" ref="AR387" si="1347">SUM(AR388)</f>
        <v>0</v>
      </c>
      <c r="AS387" s="357">
        <f t="shared" ref="AS387" si="1348">SUM(AS388)</f>
        <v>0</v>
      </c>
      <c r="AT387" s="228">
        <f t="shared" si="1215"/>
        <v>0</v>
      </c>
      <c r="AU387" s="355">
        <f t="shared" si="1216"/>
        <v>0</v>
      </c>
      <c r="AV387" s="357">
        <f t="shared" ref="AV387" si="1349">SUM(AV388)</f>
        <v>0</v>
      </c>
      <c r="AW387" s="357">
        <f t="shared" ref="AW387" si="1350">SUM(AW388)</f>
        <v>0</v>
      </c>
    </row>
    <row r="388" spans="1:49" ht="16.5" customHeight="1" outlineLevel="1">
      <c r="A388" s="170"/>
      <c r="B388" s="24"/>
      <c r="C388" s="171"/>
      <c r="D388" s="27" t="s">
        <v>529</v>
      </c>
      <c r="E388" s="47" t="s">
        <v>43</v>
      </c>
      <c r="F388" s="48"/>
      <c r="G388" s="172"/>
      <c r="H388" s="226">
        <f t="shared" si="1128"/>
        <v>0</v>
      </c>
      <c r="I388" s="367">
        <f t="shared" si="1201"/>
        <v>0</v>
      </c>
      <c r="J388" s="229">
        <v>0</v>
      </c>
      <c r="K388" s="229">
        <v>0</v>
      </c>
      <c r="L388" s="228">
        <f t="shared" si="1202"/>
        <v>0</v>
      </c>
      <c r="M388" s="355">
        <f t="shared" si="1203"/>
        <v>0</v>
      </c>
      <c r="N388" s="229">
        <v>0</v>
      </c>
      <c r="O388" s="229">
        <v>0</v>
      </c>
      <c r="P388" s="355">
        <f t="shared" si="1204"/>
        <v>0</v>
      </c>
      <c r="Q388" s="229">
        <v>0</v>
      </c>
      <c r="R388" s="229">
        <v>0</v>
      </c>
      <c r="S388" s="355">
        <f t="shared" si="1205"/>
        <v>0</v>
      </c>
      <c r="T388" s="229">
        <v>0</v>
      </c>
      <c r="U388" s="229">
        <v>0</v>
      </c>
      <c r="V388" s="355">
        <f t="shared" si="1206"/>
        <v>0</v>
      </c>
      <c r="W388" s="229">
        <v>0</v>
      </c>
      <c r="X388" s="229">
        <v>0</v>
      </c>
      <c r="Y388" s="355">
        <f t="shared" si="1207"/>
        <v>0</v>
      </c>
      <c r="Z388" s="229">
        <v>0</v>
      </c>
      <c r="AA388" s="229">
        <v>0</v>
      </c>
      <c r="AB388" s="228">
        <f t="shared" si="1208"/>
        <v>0</v>
      </c>
      <c r="AC388" s="355">
        <f t="shared" si="1209"/>
        <v>0</v>
      </c>
      <c r="AD388" s="229">
        <v>0</v>
      </c>
      <c r="AE388" s="229">
        <v>0</v>
      </c>
      <c r="AF388" s="228">
        <f t="shared" si="1210"/>
        <v>0</v>
      </c>
      <c r="AG388" s="355">
        <f t="shared" si="1211"/>
        <v>0</v>
      </c>
      <c r="AH388" s="229">
        <v>0</v>
      </c>
      <c r="AI388" s="229">
        <v>0</v>
      </c>
      <c r="AJ388" s="355">
        <f t="shared" si="1212"/>
        <v>0</v>
      </c>
      <c r="AK388" s="229">
        <v>0</v>
      </c>
      <c r="AL388" s="229">
        <v>0</v>
      </c>
      <c r="AM388" s="355">
        <f t="shared" si="1213"/>
        <v>0</v>
      </c>
      <c r="AN388" s="229">
        <v>0</v>
      </c>
      <c r="AO388" s="229">
        <v>0</v>
      </c>
      <c r="AP388" s="228">
        <f t="shared" si="1129"/>
        <v>0</v>
      </c>
      <c r="AQ388" s="355">
        <f t="shared" si="1214"/>
        <v>0</v>
      </c>
      <c r="AR388" s="229">
        <v>0</v>
      </c>
      <c r="AS388" s="229">
        <v>0</v>
      </c>
      <c r="AT388" s="228">
        <f t="shared" si="1215"/>
        <v>0</v>
      </c>
      <c r="AU388" s="355">
        <f t="shared" si="1216"/>
        <v>0</v>
      </c>
      <c r="AV388" s="229">
        <v>0</v>
      </c>
      <c r="AW388" s="229">
        <v>0</v>
      </c>
    </row>
    <row r="389" spans="1:49" s="169" customFormat="1" ht="13.8" collapsed="1">
      <c r="A389" s="164"/>
      <c r="B389" s="23" t="s">
        <v>98</v>
      </c>
      <c r="C389" s="15" t="s">
        <v>160</v>
      </c>
      <c r="D389" s="18"/>
      <c r="E389" s="175"/>
      <c r="F389" s="176"/>
      <c r="G389" s="175"/>
      <c r="H389" s="226">
        <f t="shared" si="1128"/>
        <v>0</v>
      </c>
      <c r="I389" s="367">
        <f t="shared" si="1201"/>
        <v>0</v>
      </c>
      <c r="J389" s="230">
        <f>SUM(J390)</f>
        <v>0</v>
      </c>
      <c r="K389" s="230">
        <f>SUM(K390)</f>
        <v>0</v>
      </c>
      <c r="L389" s="228">
        <f t="shared" si="1202"/>
        <v>0</v>
      </c>
      <c r="M389" s="355">
        <f t="shared" si="1203"/>
        <v>0</v>
      </c>
      <c r="N389" s="357">
        <f>SUM(N390)</f>
        <v>0</v>
      </c>
      <c r="O389" s="357">
        <f>SUM(O390)</f>
        <v>0</v>
      </c>
      <c r="P389" s="355">
        <f t="shared" si="1204"/>
        <v>0</v>
      </c>
      <c r="Q389" s="357">
        <f t="shared" ref="Q389:R389" si="1351">SUM(Q390)</f>
        <v>0</v>
      </c>
      <c r="R389" s="357">
        <f t="shared" si="1351"/>
        <v>0</v>
      </c>
      <c r="S389" s="355">
        <f t="shared" si="1205"/>
        <v>0</v>
      </c>
      <c r="T389" s="357">
        <f t="shared" ref="T389:U389" si="1352">SUM(T390)</f>
        <v>0</v>
      </c>
      <c r="U389" s="357">
        <f t="shared" si="1352"/>
        <v>0</v>
      </c>
      <c r="V389" s="355">
        <f t="shared" si="1206"/>
        <v>0</v>
      </c>
      <c r="W389" s="357">
        <f t="shared" ref="W389:X389" si="1353">SUM(W390)</f>
        <v>0</v>
      </c>
      <c r="X389" s="357">
        <f t="shared" si="1353"/>
        <v>0</v>
      </c>
      <c r="Y389" s="355">
        <f t="shared" si="1207"/>
        <v>0</v>
      </c>
      <c r="Z389" s="357">
        <f t="shared" ref="Z389" si="1354">SUM(Z390)</f>
        <v>0</v>
      </c>
      <c r="AA389" s="357">
        <f t="shared" ref="AA389" si="1355">SUM(AA390)</f>
        <v>0</v>
      </c>
      <c r="AB389" s="228">
        <f t="shared" si="1208"/>
        <v>0</v>
      </c>
      <c r="AC389" s="355">
        <f t="shared" si="1209"/>
        <v>0</v>
      </c>
      <c r="AD389" s="357">
        <f t="shared" ref="AD389:AE389" si="1356">SUM(AD390)</f>
        <v>0</v>
      </c>
      <c r="AE389" s="357">
        <f t="shared" si="1356"/>
        <v>0</v>
      </c>
      <c r="AF389" s="228">
        <f t="shared" si="1210"/>
        <v>0</v>
      </c>
      <c r="AG389" s="355">
        <f t="shared" si="1211"/>
        <v>0</v>
      </c>
      <c r="AH389" s="357">
        <f t="shared" ref="AH389" si="1357">SUM(AH390)</f>
        <v>0</v>
      </c>
      <c r="AI389" s="357">
        <f t="shared" ref="AI389" si="1358">SUM(AI390)</f>
        <v>0</v>
      </c>
      <c r="AJ389" s="355">
        <f t="shared" si="1212"/>
        <v>0</v>
      </c>
      <c r="AK389" s="357">
        <f t="shared" ref="AK389" si="1359">SUM(AK390)</f>
        <v>0</v>
      </c>
      <c r="AL389" s="357">
        <f t="shared" ref="AL389" si="1360">SUM(AL390)</f>
        <v>0</v>
      </c>
      <c r="AM389" s="355">
        <f t="shared" si="1213"/>
        <v>0</v>
      </c>
      <c r="AN389" s="357">
        <f t="shared" ref="AN389:AO389" si="1361">SUM(AN390)</f>
        <v>0</v>
      </c>
      <c r="AO389" s="357">
        <f t="shared" si="1361"/>
        <v>0</v>
      </c>
      <c r="AP389" s="228">
        <f t="shared" si="1129"/>
        <v>0</v>
      </c>
      <c r="AQ389" s="355">
        <f t="shared" si="1214"/>
        <v>0</v>
      </c>
      <c r="AR389" s="357">
        <f t="shared" ref="AR389" si="1362">SUM(AR390)</f>
        <v>0</v>
      </c>
      <c r="AS389" s="357">
        <f t="shared" ref="AS389" si="1363">SUM(AS390)</f>
        <v>0</v>
      </c>
      <c r="AT389" s="228">
        <f t="shared" si="1215"/>
        <v>0</v>
      </c>
      <c r="AU389" s="355">
        <f t="shared" si="1216"/>
        <v>0</v>
      </c>
      <c r="AV389" s="357">
        <f t="shared" ref="AV389" si="1364">SUM(AV390)</f>
        <v>0</v>
      </c>
      <c r="AW389" s="357">
        <f t="shared" ref="AW389" si="1365">SUM(AW390)</f>
        <v>0</v>
      </c>
    </row>
    <row r="390" spans="1:49" ht="13.8" hidden="1" outlineLevel="1">
      <c r="A390" s="170"/>
      <c r="B390" s="27"/>
      <c r="C390" s="172"/>
      <c r="D390" s="27" t="s">
        <v>98</v>
      </c>
      <c r="E390" s="47" t="s">
        <v>160</v>
      </c>
      <c r="F390" s="48"/>
      <c r="G390" s="172"/>
      <c r="H390" s="226">
        <f t="shared" si="1128"/>
        <v>0</v>
      </c>
      <c r="I390" s="367">
        <f t="shared" si="1201"/>
        <v>0</v>
      </c>
      <c r="J390" s="229"/>
      <c r="K390" s="229"/>
      <c r="L390" s="228">
        <f t="shared" si="1202"/>
        <v>0</v>
      </c>
      <c r="M390" s="355">
        <f t="shared" si="1203"/>
        <v>0</v>
      </c>
      <c r="N390" s="229"/>
      <c r="O390" s="229"/>
      <c r="P390" s="355">
        <f t="shared" si="1204"/>
        <v>0</v>
      </c>
      <c r="Q390" s="229"/>
      <c r="R390" s="229"/>
      <c r="S390" s="355">
        <f t="shared" si="1205"/>
        <v>0</v>
      </c>
      <c r="T390" s="229"/>
      <c r="U390" s="229"/>
      <c r="V390" s="355">
        <f t="shared" si="1206"/>
        <v>0</v>
      </c>
      <c r="W390" s="229"/>
      <c r="X390" s="229"/>
      <c r="Y390" s="355">
        <f t="shared" si="1207"/>
        <v>0</v>
      </c>
      <c r="Z390" s="229"/>
      <c r="AA390" s="229"/>
      <c r="AB390" s="228">
        <f t="shared" si="1208"/>
        <v>0</v>
      </c>
      <c r="AC390" s="355">
        <f t="shared" si="1209"/>
        <v>0</v>
      </c>
      <c r="AD390" s="229"/>
      <c r="AE390" s="229"/>
      <c r="AF390" s="228">
        <f t="shared" si="1210"/>
        <v>0</v>
      </c>
      <c r="AG390" s="355">
        <f t="shared" si="1211"/>
        <v>0</v>
      </c>
      <c r="AH390" s="229"/>
      <c r="AI390" s="229"/>
      <c r="AJ390" s="355">
        <f t="shared" si="1212"/>
        <v>0</v>
      </c>
      <c r="AK390" s="229"/>
      <c r="AL390" s="229"/>
      <c r="AM390" s="355">
        <f t="shared" si="1213"/>
        <v>0</v>
      </c>
      <c r="AN390" s="229"/>
      <c r="AO390" s="229"/>
      <c r="AP390" s="228">
        <f t="shared" si="1129"/>
        <v>0</v>
      </c>
      <c r="AQ390" s="355">
        <f t="shared" si="1214"/>
        <v>0</v>
      </c>
      <c r="AR390" s="229"/>
      <c r="AS390" s="229"/>
      <c r="AT390" s="228">
        <f t="shared" si="1215"/>
        <v>0</v>
      </c>
      <c r="AU390" s="355">
        <f t="shared" si="1216"/>
        <v>0</v>
      </c>
      <c r="AV390" s="229"/>
      <c r="AW390" s="229"/>
    </row>
    <row r="391" spans="1:49" s="169" customFormat="1" ht="13.8">
      <c r="A391" s="164"/>
      <c r="B391" s="23" t="s">
        <v>530</v>
      </c>
      <c r="C391" s="15" t="s">
        <v>12</v>
      </c>
      <c r="D391" s="18"/>
      <c r="E391" s="175"/>
      <c r="F391" s="176"/>
      <c r="G391" s="175"/>
      <c r="H391" s="226">
        <f t="shared" si="1128"/>
        <v>10000</v>
      </c>
      <c r="I391" s="367">
        <f t="shared" si="1201"/>
        <v>0</v>
      </c>
      <c r="J391" s="230">
        <f>SUM(J392:J393)</f>
        <v>0</v>
      </c>
      <c r="K391" s="230">
        <f>SUM(K392:K393)</f>
        <v>0</v>
      </c>
      <c r="L391" s="228">
        <f t="shared" si="1202"/>
        <v>0</v>
      </c>
      <c r="M391" s="355">
        <f t="shared" si="1203"/>
        <v>0</v>
      </c>
      <c r="N391" s="357">
        <f>SUM(N392:N393)</f>
        <v>0</v>
      </c>
      <c r="O391" s="357">
        <f>SUM(O392:O393)</f>
        <v>0</v>
      </c>
      <c r="P391" s="355">
        <f t="shared" si="1204"/>
        <v>0</v>
      </c>
      <c r="Q391" s="357">
        <f t="shared" ref="Q391:R391" si="1366">SUM(Q392:Q393)</f>
        <v>0</v>
      </c>
      <c r="R391" s="357">
        <f t="shared" si="1366"/>
        <v>0</v>
      </c>
      <c r="S391" s="355">
        <f t="shared" si="1205"/>
        <v>0</v>
      </c>
      <c r="T391" s="357">
        <f t="shared" ref="T391:U391" si="1367">SUM(T392:T393)</f>
        <v>0</v>
      </c>
      <c r="U391" s="357">
        <f t="shared" si="1367"/>
        <v>0</v>
      </c>
      <c r="V391" s="355">
        <f t="shared" si="1206"/>
        <v>0</v>
      </c>
      <c r="W391" s="357">
        <f t="shared" ref="W391:X391" si="1368">SUM(W392:W393)</f>
        <v>0</v>
      </c>
      <c r="X391" s="357">
        <f t="shared" si="1368"/>
        <v>0</v>
      </c>
      <c r="Y391" s="355">
        <f t="shared" si="1207"/>
        <v>0</v>
      </c>
      <c r="Z391" s="357">
        <f t="shared" ref="Z391" si="1369">SUM(Z392:Z393)</f>
        <v>0</v>
      </c>
      <c r="AA391" s="357">
        <f t="shared" ref="AA391" si="1370">SUM(AA392:AA393)</f>
        <v>0</v>
      </c>
      <c r="AB391" s="228">
        <f t="shared" si="1208"/>
        <v>0</v>
      </c>
      <c r="AC391" s="355">
        <f t="shared" si="1209"/>
        <v>0</v>
      </c>
      <c r="AD391" s="357">
        <f t="shared" ref="AD391:AE391" si="1371">SUM(AD392:AD393)</f>
        <v>0</v>
      </c>
      <c r="AE391" s="357">
        <f t="shared" si="1371"/>
        <v>0</v>
      </c>
      <c r="AF391" s="228">
        <f t="shared" si="1210"/>
        <v>0</v>
      </c>
      <c r="AG391" s="355">
        <f t="shared" si="1211"/>
        <v>0</v>
      </c>
      <c r="AH391" s="357">
        <f t="shared" ref="AH391" si="1372">SUM(AH392:AH393)</f>
        <v>0</v>
      </c>
      <c r="AI391" s="357">
        <f t="shared" ref="AI391" si="1373">SUM(AI392:AI393)</f>
        <v>0</v>
      </c>
      <c r="AJ391" s="355">
        <f t="shared" si="1212"/>
        <v>0</v>
      </c>
      <c r="AK391" s="357">
        <f t="shared" ref="AK391:AL391" si="1374">SUM(AK392:AK393)</f>
        <v>0</v>
      </c>
      <c r="AL391" s="357">
        <f t="shared" si="1374"/>
        <v>0</v>
      </c>
      <c r="AM391" s="355">
        <f t="shared" si="1213"/>
        <v>0</v>
      </c>
      <c r="AN391" s="357">
        <f t="shared" ref="AN391:AO391" si="1375">SUM(AN392:AN393)</f>
        <v>0</v>
      </c>
      <c r="AO391" s="357">
        <f t="shared" si="1375"/>
        <v>0</v>
      </c>
      <c r="AP391" s="228">
        <f t="shared" si="1129"/>
        <v>10000</v>
      </c>
      <c r="AQ391" s="355">
        <f t="shared" si="1214"/>
        <v>10000</v>
      </c>
      <c r="AR391" s="357">
        <f t="shared" ref="AR391" si="1376">SUM(AR392:AR393)</f>
        <v>10000</v>
      </c>
      <c r="AS391" s="357">
        <f t="shared" ref="AS391" si="1377">SUM(AS392:AS393)</f>
        <v>0</v>
      </c>
      <c r="AT391" s="228">
        <f t="shared" si="1215"/>
        <v>0</v>
      </c>
      <c r="AU391" s="355">
        <f t="shared" si="1216"/>
        <v>0</v>
      </c>
      <c r="AV391" s="357">
        <f t="shared" ref="AV391" si="1378">SUM(AV392:AV393)</f>
        <v>0</v>
      </c>
      <c r="AW391" s="357">
        <f t="shared" ref="AW391" si="1379">SUM(AW392:AW393)</f>
        <v>0</v>
      </c>
    </row>
    <row r="392" spans="1:49" ht="13.8" outlineLevel="1">
      <c r="A392" s="170"/>
      <c r="B392" s="24"/>
      <c r="C392" s="171"/>
      <c r="D392" s="27" t="s">
        <v>531</v>
      </c>
      <c r="E392" s="47" t="s">
        <v>162</v>
      </c>
      <c r="F392" s="48"/>
      <c r="G392" s="172"/>
      <c r="H392" s="226">
        <f t="shared" si="1128"/>
        <v>10000</v>
      </c>
      <c r="I392" s="367">
        <f t="shared" si="1201"/>
        <v>0</v>
      </c>
      <c r="J392" s="229"/>
      <c r="K392" s="229"/>
      <c r="L392" s="228">
        <f t="shared" si="1202"/>
        <v>0</v>
      </c>
      <c r="M392" s="355">
        <f t="shared" si="1203"/>
        <v>0</v>
      </c>
      <c r="N392" s="229"/>
      <c r="O392" s="229"/>
      <c r="P392" s="355">
        <f t="shared" si="1204"/>
        <v>0</v>
      </c>
      <c r="Q392" s="229"/>
      <c r="R392" s="229"/>
      <c r="S392" s="355">
        <f t="shared" si="1205"/>
        <v>0</v>
      </c>
      <c r="T392" s="229"/>
      <c r="U392" s="229"/>
      <c r="V392" s="355">
        <f t="shared" si="1206"/>
        <v>0</v>
      </c>
      <c r="W392" s="229"/>
      <c r="X392" s="229"/>
      <c r="Y392" s="355">
        <f t="shared" si="1207"/>
        <v>0</v>
      </c>
      <c r="Z392" s="229"/>
      <c r="AA392" s="229"/>
      <c r="AB392" s="228">
        <f t="shared" si="1208"/>
        <v>0</v>
      </c>
      <c r="AC392" s="355">
        <f t="shared" si="1209"/>
        <v>0</v>
      </c>
      <c r="AD392" s="229"/>
      <c r="AE392" s="229"/>
      <c r="AF392" s="228">
        <f t="shared" si="1210"/>
        <v>0</v>
      </c>
      <c r="AG392" s="355">
        <f t="shared" si="1211"/>
        <v>0</v>
      </c>
      <c r="AH392" s="229"/>
      <c r="AI392" s="229"/>
      <c r="AJ392" s="355">
        <f t="shared" si="1212"/>
        <v>0</v>
      </c>
      <c r="AK392" s="229"/>
      <c r="AL392" s="229"/>
      <c r="AM392" s="355">
        <f t="shared" si="1213"/>
        <v>0</v>
      </c>
      <c r="AN392" s="229"/>
      <c r="AO392" s="229"/>
      <c r="AP392" s="228">
        <f t="shared" si="1129"/>
        <v>10000</v>
      </c>
      <c r="AQ392" s="355">
        <f t="shared" si="1214"/>
        <v>10000</v>
      </c>
      <c r="AR392" s="229">
        <v>10000</v>
      </c>
      <c r="AS392" s="229"/>
      <c r="AT392" s="228">
        <f t="shared" si="1215"/>
        <v>0</v>
      </c>
      <c r="AU392" s="355">
        <f t="shared" si="1216"/>
        <v>0</v>
      </c>
      <c r="AV392" s="229"/>
      <c r="AW392" s="229"/>
    </row>
    <row r="393" spans="1:49" ht="13.8" outlineLevel="1">
      <c r="A393" s="170"/>
      <c r="B393" s="25"/>
      <c r="D393" s="27" t="s">
        <v>532</v>
      </c>
      <c r="E393" s="47" t="s">
        <v>139</v>
      </c>
      <c r="F393" s="48"/>
      <c r="G393" s="172"/>
      <c r="H393" s="226">
        <f t="shared" si="1128"/>
        <v>0</v>
      </c>
      <c r="I393" s="367">
        <f t="shared" si="1201"/>
        <v>0</v>
      </c>
      <c r="J393" s="231">
        <f>SUM(J394:J395)</f>
        <v>0</v>
      </c>
      <c r="K393" s="231">
        <f>SUM(K394:K395)</f>
        <v>0</v>
      </c>
      <c r="L393" s="228">
        <f t="shared" si="1202"/>
        <v>0</v>
      </c>
      <c r="M393" s="355">
        <f t="shared" si="1203"/>
        <v>0</v>
      </c>
      <c r="N393" s="360">
        <f>SUM(N394:N395)</f>
        <v>0</v>
      </c>
      <c r="O393" s="360">
        <f>SUM(O394:O395)</f>
        <v>0</v>
      </c>
      <c r="P393" s="355">
        <f t="shared" si="1204"/>
        <v>0</v>
      </c>
      <c r="Q393" s="360">
        <f t="shared" ref="Q393:R393" si="1380">SUM(Q394:Q395)</f>
        <v>0</v>
      </c>
      <c r="R393" s="360">
        <f t="shared" si="1380"/>
        <v>0</v>
      </c>
      <c r="S393" s="355">
        <f t="shared" si="1205"/>
        <v>0</v>
      </c>
      <c r="T393" s="360">
        <f t="shared" ref="T393:U393" si="1381">SUM(T394:T395)</f>
        <v>0</v>
      </c>
      <c r="U393" s="360">
        <f t="shared" si="1381"/>
        <v>0</v>
      </c>
      <c r="V393" s="355">
        <f t="shared" si="1206"/>
        <v>0</v>
      </c>
      <c r="W393" s="360">
        <f t="shared" ref="W393:X393" si="1382">SUM(W394:W395)</f>
        <v>0</v>
      </c>
      <c r="X393" s="360">
        <f t="shared" si="1382"/>
        <v>0</v>
      </c>
      <c r="Y393" s="355">
        <f t="shared" si="1207"/>
        <v>0</v>
      </c>
      <c r="Z393" s="360">
        <f t="shared" ref="Z393" si="1383">SUM(Z394:Z395)</f>
        <v>0</v>
      </c>
      <c r="AA393" s="360">
        <f t="shared" ref="AA393" si="1384">SUM(AA394:AA395)</f>
        <v>0</v>
      </c>
      <c r="AB393" s="228">
        <f t="shared" si="1208"/>
        <v>0</v>
      </c>
      <c r="AC393" s="355">
        <f t="shared" si="1209"/>
        <v>0</v>
      </c>
      <c r="AD393" s="360">
        <f t="shared" ref="AD393:AE393" si="1385">SUM(AD394:AD395)</f>
        <v>0</v>
      </c>
      <c r="AE393" s="360">
        <f t="shared" si="1385"/>
        <v>0</v>
      </c>
      <c r="AF393" s="228">
        <f t="shared" si="1210"/>
        <v>0</v>
      </c>
      <c r="AG393" s="355">
        <f t="shared" si="1211"/>
        <v>0</v>
      </c>
      <c r="AH393" s="360">
        <f t="shared" ref="AH393" si="1386">SUM(AH394:AH395)</f>
        <v>0</v>
      </c>
      <c r="AI393" s="360">
        <f t="shared" ref="AI393" si="1387">SUM(AI394:AI395)</f>
        <v>0</v>
      </c>
      <c r="AJ393" s="355">
        <f t="shared" si="1212"/>
        <v>0</v>
      </c>
      <c r="AK393" s="360">
        <f t="shared" ref="AK393:AL393" si="1388">SUM(AK394:AK395)</f>
        <v>0</v>
      </c>
      <c r="AL393" s="360">
        <f t="shared" si="1388"/>
        <v>0</v>
      </c>
      <c r="AM393" s="355">
        <f t="shared" si="1213"/>
        <v>0</v>
      </c>
      <c r="AN393" s="360">
        <f t="shared" ref="AN393:AO393" si="1389">SUM(AN394:AN395)</f>
        <v>0</v>
      </c>
      <c r="AO393" s="360">
        <f t="shared" si="1389"/>
        <v>0</v>
      </c>
      <c r="AP393" s="228">
        <f t="shared" si="1129"/>
        <v>0</v>
      </c>
      <c r="AQ393" s="355">
        <f t="shared" si="1214"/>
        <v>0</v>
      </c>
      <c r="AR393" s="360">
        <f t="shared" ref="AR393" si="1390">SUM(AR394:AR395)</f>
        <v>0</v>
      </c>
      <c r="AS393" s="360">
        <f t="shared" ref="AS393" si="1391">SUM(AS394:AS395)</f>
        <v>0</v>
      </c>
      <c r="AT393" s="228">
        <f t="shared" si="1215"/>
        <v>0</v>
      </c>
      <c r="AU393" s="355">
        <f t="shared" si="1216"/>
        <v>0</v>
      </c>
      <c r="AV393" s="360">
        <f t="shared" ref="AV393" si="1392">SUM(AV394:AV395)</f>
        <v>0</v>
      </c>
      <c r="AW393" s="360">
        <f t="shared" ref="AW393" si="1393">SUM(AW394:AW395)</f>
        <v>0</v>
      </c>
    </row>
    <row r="394" spans="1:49" ht="13.8" outlineLevel="2">
      <c r="A394" s="170"/>
      <c r="B394" s="25"/>
      <c r="D394" s="24"/>
      <c r="E394" s="171"/>
      <c r="F394" s="27" t="s">
        <v>533</v>
      </c>
      <c r="G394" s="47" t="s">
        <v>163</v>
      </c>
      <c r="H394" s="226">
        <f t="shared" ref="H394:H460" si="1394">SUM(I394,L394,AB394,AF394,AP394,AT394)</f>
        <v>0</v>
      </c>
      <c r="I394" s="367">
        <f t="shared" si="1201"/>
        <v>0</v>
      </c>
      <c r="J394" s="229"/>
      <c r="K394" s="229"/>
      <c r="L394" s="228">
        <f t="shared" si="1202"/>
        <v>0</v>
      </c>
      <c r="M394" s="355">
        <f t="shared" si="1203"/>
        <v>0</v>
      </c>
      <c r="N394" s="229"/>
      <c r="O394" s="229"/>
      <c r="P394" s="355">
        <f t="shared" si="1204"/>
        <v>0</v>
      </c>
      <c r="Q394" s="229"/>
      <c r="R394" s="229"/>
      <c r="S394" s="355">
        <f t="shared" si="1205"/>
        <v>0</v>
      </c>
      <c r="T394" s="229"/>
      <c r="U394" s="229"/>
      <c r="V394" s="355">
        <f t="shared" si="1206"/>
        <v>0</v>
      </c>
      <c r="W394" s="229"/>
      <c r="X394" s="229"/>
      <c r="Y394" s="355">
        <f t="shared" si="1207"/>
        <v>0</v>
      </c>
      <c r="Z394" s="229"/>
      <c r="AA394" s="229"/>
      <c r="AB394" s="228">
        <f t="shared" si="1208"/>
        <v>0</v>
      </c>
      <c r="AC394" s="355">
        <f t="shared" si="1209"/>
        <v>0</v>
      </c>
      <c r="AD394" s="229"/>
      <c r="AE394" s="229"/>
      <c r="AF394" s="228">
        <f t="shared" si="1210"/>
        <v>0</v>
      </c>
      <c r="AG394" s="355">
        <f t="shared" si="1211"/>
        <v>0</v>
      </c>
      <c r="AH394" s="229"/>
      <c r="AI394" s="229"/>
      <c r="AJ394" s="355">
        <f t="shared" si="1212"/>
        <v>0</v>
      </c>
      <c r="AK394" s="229"/>
      <c r="AL394" s="229"/>
      <c r="AM394" s="355">
        <f t="shared" si="1213"/>
        <v>0</v>
      </c>
      <c r="AN394" s="229"/>
      <c r="AO394" s="229"/>
      <c r="AP394" s="228">
        <f t="shared" ref="AP394:AP460" si="1395">SUM(AQ394)</f>
        <v>0</v>
      </c>
      <c r="AQ394" s="355">
        <f t="shared" si="1214"/>
        <v>0</v>
      </c>
      <c r="AR394" s="229"/>
      <c r="AS394" s="229"/>
      <c r="AT394" s="228">
        <f t="shared" si="1215"/>
        <v>0</v>
      </c>
      <c r="AU394" s="355">
        <f t="shared" si="1216"/>
        <v>0</v>
      </c>
      <c r="AV394" s="229"/>
      <c r="AW394" s="229"/>
    </row>
    <row r="395" spans="1:49" ht="13.8" outlineLevel="2">
      <c r="A395" s="170"/>
      <c r="B395" s="23"/>
      <c r="C395" s="179"/>
      <c r="D395" s="23"/>
      <c r="E395" s="179"/>
      <c r="F395" s="27" t="s">
        <v>532</v>
      </c>
      <c r="G395" s="47" t="s">
        <v>164</v>
      </c>
      <c r="H395" s="226">
        <f t="shared" si="1394"/>
        <v>0</v>
      </c>
      <c r="I395" s="367">
        <f t="shared" si="1201"/>
        <v>0</v>
      </c>
      <c r="J395" s="229"/>
      <c r="K395" s="229"/>
      <c r="L395" s="228">
        <f t="shared" si="1202"/>
        <v>0</v>
      </c>
      <c r="M395" s="355">
        <f t="shared" si="1203"/>
        <v>0</v>
      </c>
      <c r="N395" s="229"/>
      <c r="O395" s="229"/>
      <c r="P395" s="355">
        <f t="shared" si="1204"/>
        <v>0</v>
      </c>
      <c r="Q395" s="229"/>
      <c r="R395" s="229"/>
      <c r="S395" s="355">
        <f t="shared" si="1205"/>
        <v>0</v>
      </c>
      <c r="T395" s="229"/>
      <c r="U395" s="229"/>
      <c r="V395" s="355">
        <f t="shared" si="1206"/>
        <v>0</v>
      </c>
      <c r="W395" s="229"/>
      <c r="X395" s="229"/>
      <c r="Y395" s="355">
        <f t="shared" si="1207"/>
        <v>0</v>
      </c>
      <c r="Z395" s="229"/>
      <c r="AA395" s="229"/>
      <c r="AB395" s="228">
        <f t="shared" si="1208"/>
        <v>0</v>
      </c>
      <c r="AC395" s="355">
        <f t="shared" si="1209"/>
        <v>0</v>
      </c>
      <c r="AD395" s="229"/>
      <c r="AE395" s="229"/>
      <c r="AF395" s="228">
        <f t="shared" si="1210"/>
        <v>0</v>
      </c>
      <c r="AG395" s="355">
        <f t="shared" si="1211"/>
        <v>0</v>
      </c>
      <c r="AH395" s="229"/>
      <c r="AI395" s="229"/>
      <c r="AJ395" s="355">
        <f t="shared" si="1212"/>
        <v>0</v>
      </c>
      <c r="AK395" s="229"/>
      <c r="AL395" s="229"/>
      <c r="AM395" s="355">
        <f t="shared" si="1213"/>
        <v>0</v>
      </c>
      <c r="AN395" s="229"/>
      <c r="AO395" s="229"/>
      <c r="AP395" s="228">
        <f t="shared" si="1395"/>
        <v>0</v>
      </c>
      <c r="AQ395" s="355">
        <f t="shared" si="1214"/>
        <v>0</v>
      </c>
      <c r="AR395" s="229"/>
      <c r="AS395" s="229"/>
      <c r="AT395" s="228">
        <f t="shared" si="1215"/>
        <v>0</v>
      </c>
      <c r="AU395" s="355">
        <f t="shared" si="1216"/>
        <v>0</v>
      </c>
      <c r="AV395" s="229"/>
      <c r="AW395" s="229"/>
    </row>
    <row r="396" spans="1:49" s="169" customFormat="1" ht="13.8">
      <c r="A396" s="164"/>
      <c r="B396" s="23" t="s">
        <v>534</v>
      </c>
      <c r="C396" s="15" t="s">
        <v>165</v>
      </c>
      <c r="D396" s="16"/>
      <c r="E396" s="175"/>
      <c r="F396" s="176"/>
      <c r="G396" s="175"/>
      <c r="H396" s="226">
        <f t="shared" si="1394"/>
        <v>9000</v>
      </c>
      <c r="I396" s="367">
        <f t="shared" si="1201"/>
        <v>0</v>
      </c>
      <c r="J396" s="230">
        <f>SUM(J397)</f>
        <v>0</v>
      </c>
      <c r="K396" s="230">
        <f>SUM(K397)</f>
        <v>0</v>
      </c>
      <c r="L396" s="228">
        <f t="shared" si="1202"/>
        <v>0</v>
      </c>
      <c r="M396" s="355">
        <f t="shared" si="1203"/>
        <v>0</v>
      </c>
      <c r="N396" s="357">
        <f>SUM(N397)</f>
        <v>0</v>
      </c>
      <c r="O396" s="357">
        <f>SUM(O397)</f>
        <v>0</v>
      </c>
      <c r="P396" s="355">
        <f t="shared" si="1204"/>
        <v>0</v>
      </c>
      <c r="Q396" s="357">
        <f t="shared" ref="Q396:R396" si="1396">SUM(Q397)</f>
        <v>0</v>
      </c>
      <c r="R396" s="357">
        <f t="shared" si="1396"/>
        <v>0</v>
      </c>
      <c r="S396" s="355">
        <f t="shared" si="1205"/>
        <v>0</v>
      </c>
      <c r="T396" s="357">
        <f t="shared" ref="T396:U396" si="1397">SUM(T397)</f>
        <v>0</v>
      </c>
      <c r="U396" s="357">
        <f t="shared" si="1397"/>
        <v>0</v>
      </c>
      <c r="V396" s="355">
        <f t="shared" si="1206"/>
        <v>0</v>
      </c>
      <c r="W396" s="357">
        <f t="shared" ref="W396:X396" si="1398">SUM(W397)</f>
        <v>0</v>
      </c>
      <c r="X396" s="357">
        <f t="shared" si="1398"/>
        <v>0</v>
      </c>
      <c r="Y396" s="355">
        <f t="shared" si="1207"/>
        <v>0</v>
      </c>
      <c r="Z396" s="357">
        <f t="shared" ref="Z396" si="1399">SUM(Z397)</f>
        <v>0</v>
      </c>
      <c r="AA396" s="357">
        <f t="shared" ref="AA396" si="1400">SUM(AA397)</f>
        <v>0</v>
      </c>
      <c r="AB396" s="228">
        <f t="shared" si="1208"/>
        <v>0</v>
      </c>
      <c r="AC396" s="355">
        <f t="shared" si="1209"/>
        <v>0</v>
      </c>
      <c r="AD396" s="357">
        <f t="shared" ref="AD396:AE396" si="1401">SUM(AD397)</f>
        <v>0</v>
      </c>
      <c r="AE396" s="357">
        <f t="shared" si="1401"/>
        <v>0</v>
      </c>
      <c r="AF396" s="228">
        <f t="shared" si="1210"/>
        <v>0</v>
      </c>
      <c r="AG396" s="355">
        <f t="shared" si="1211"/>
        <v>0</v>
      </c>
      <c r="AH396" s="357">
        <f t="shared" ref="AH396" si="1402">SUM(AH397)</f>
        <v>0</v>
      </c>
      <c r="AI396" s="357">
        <f t="shared" ref="AI396" si="1403">SUM(AI397)</f>
        <v>0</v>
      </c>
      <c r="AJ396" s="355">
        <f t="shared" si="1212"/>
        <v>0</v>
      </c>
      <c r="AK396" s="357">
        <f t="shared" ref="AK396:AL396" si="1404">SUM(AK397)</f>
        <v>0</v>
      </c>
      <c r="AL396" s="357">
        <f t="shared" si="1404"/>
        <v>0</v>
      </c>
      <c r="AM396" s="355">
        <f t="shared" si="1213"/>
        <v>0</v>
      </c>
      <c r="AN396" s="357">
        <f t="shared" ref="AN396:AO396" si="1405">SUM(AN397)</f>
        <v>0</v>
      </c>
      <c r="AO396" s="357">
        <f t="shared" si="1405"/>
        <v>0</v>
      </c>
      <c r="AP396" s="228">
        <f t="shared" si="1395"/>
        <v>0</v>
      </c>
      <c r="AQ396" s="355">
        <f t="shared" si="1214"/>
        <v>0</v>
      </c>
      <c r="AR396" s="357">
        <f t="shared" ref="AR396" si="1406">SUM(AR397)</f>
        <v>0</v>
      </c>
      <c r="AS396" s="357">
        <f t="shared" ref="AS396" si="1407">SUM(AS397)</f>
        <v>0</v>
      </c>
      <c r="AT396" s="228">
        <f t="shared" si="1215"/>
        <v>9000</v>
      </c>
      <c r="AU396" s="355">
        <f t="shared" si="1216"/>
        <v>9000</v>
      </c>
      <c r="AV396" s="357">
        <f t="shared" ref="AV396" si="1408">SUM(AV397)</f>
        <v>9000</v>
      </c>
      <c r="AW396" s="357">
        <f t="shared" ref="AW396" si="1409">SUM(AW397)</f>
        <v>0</v>
      </c>
    </row>
    <row r="397" spans="1:49" ht="13.8" outlineLevel="1">
      <c r="A397" s="170"/>
      <c r="B397" s="26"/>
      <c r="C397" s="181"/>
      <c r="D397" s="182" t="s">
        <v>535</v>
      </c>
      <c r="E397" s="89" t="s">
        <v>13</v>
      </c>
      <c r="F397" s="90"/>
      <c r="G397" s="195"/>
      <c r="H397" s="250">
        <f t="shared" si="1394"/>
        <v>9000</v>
      </c>
      <c r="I397" s="367">
        <f t="shared" si="1201"/>
        <v>0</v>
      </c>
      <c r="J397" s="232"/>
      <c r="K397" s="232"/>
      <c r="L397" s="362">
        <f t="shared" si="1202"/>
        <v>0</v>
      </c>
      <c r="M397" s="363">
        <f t="shared" si="1203"/>
        <v>0</v>
      </c>
      <c r="N397" s="232">
        <v>0</v>
      </c>
      <c r="O397" s="232"/>
      <c r="P397" s="363">
        <f t="shared" si="1204"/>
        <v>0</v>
      </c>
      <c r="Q397" s="232"/>
      <c r="R397" s="232"/>
      <c r="S397" s="363">
        <f t="shared" si="1205"/>
        <v>0</v>
      </c>
      <c r="T397" s="232"/>
      <c r="U397" s="232"/>
      <c r="V397" s="363">
        <f t="shared" si="1206"/>
        <v>0</v>
      </c>
      <c r="W397" s="232"/>
      <c r="X397" s="232"/>
      <c r="Y397" s="363">
        <f t="shared" si="1207"/>
        <v>0</v>
      </c>
      <c r="Z397" s="232"/>
      <c r="AA397" s="232"/>
      <c r="AB397" s="362">
        <f t="shared" si="1208"/>
        <v>0</v>
      </c>
      <c r="AC397" s="363">
        <f t="shared" si="1209"/>
        <v>0</v>
      </c>
      <c r="AD397" s="232"/>
      <c r="AE397" s="232"/>
      <c r="AF397" s="362">
        <f t="shared" si="1210"/>
        <v>0</v>
      </c>
      <c r="AG397" s="363">
        <f t="shared" si="1211"/>
        <v>0</v>
      </c>
      <c r="AH397" s="232"/>
      <c r="AI397" s="232"/>
      <c r="AJ397" s="363">
        <f t="shared" si="1212"/>
        <v>0</v>
      </c>
      <c r="AK397" s="232"/>
      <c r="AL397" s="232"/>
      <c r="AM397" s="363">
        <f t="shared" si="1213"/>
        <v>0</v>
      </c>
      <c r="AN397" s="232"/>
      <c r="AO397" s="232"/>
      <c r="AP397" s="362">
        <f t="shared" si="1395"/>
        <v>0</v>
      </c>
      <c r="AQ397" s="363">
        <f t="shared" si="1214"/>
        <v>0</v>
      </c>
      <c r="AR397" s="232"/>
      <c r="AS397" s="232"/>
      <c r="AT397" s="362">
        <f t="shared" si="1215"/>
        <v>9000</v>
      </c>
      <c r="AU397" s="363">
        <f t="shared" si="1216"/>
        <v>9000</v>
      </c>
      <c r="AV397" s="232">
        <v>9000</v>
      </c>
      <c r="AW397" s="232"/>
    </row>
    <row r="398" spans="1:49" ht="13.8">
      <c r="A398" s="92" t="s">
        <v>168</v>
      </c>
      <c r="B398" s="46"/>
      <c r="C398" s="202"/>
      <c r="D398" s="22"/>
      <c r="E398" s="202"/>
      <c r="F398" s="21"/>
      <c r="G398" s="202"/>
      <c r="H398" s="233">
        <f t="shared" si="1394"/>
        <v>450772000</v>
      </c>
      <c r="I398" s="302">
        <f t="shared" si="1201"/>
        <v>22951000</v>
      </c>
      <c r="J398" s="235">
        <f>SUM(J215,J241,J307,J371,J378,J385,J387,J389,J391,J396,J376)</f>
        <v>22474000</v>
      </c>
      <c r="K398" s="235">
        <f>SUM(K215,K241,K307,K371,K378,K385,K387,K389,K391,K396,K376)</f>
        <v>477000</v>
      </c>
      <c r="L398" s="235">
        <f t="shared" si="1202"/>
        <v>188626000</v>
      </c>
      <c r="M398" s="235">
        <f t="shared" si="1203"/>
        <v>43263000</v>
      </c>
      <c r="N398" s="235">
        <f>SUM(N215,N241,N307,N371,N378,N385,N387,N389,N391,N396,N376)</f>
        <v>43263000</v>
      </c>
      <c r="O398" s="235">
        <f>SUM(O215,O241,O307,O371,O378,O385,O387,O389,O391,O396,O376)</f>
        <v>0</v>
      </c>
      <c r="P398" s="235">
        <f t="shared" si="1204"/>
        <v>37258000</v>
      </c>
      <c r="Q398" s="235">
        <f>SUM(Q215,Q241,Q307,Q371,Q378,Q385,Q387,Q389,Q391,Q396,Q376)</f>
        <v>37258000</v>
      </c>
      <c r="R398" s="235">
        <f>SUM(R215,R241,R307,R371,R378,R385,R387,R389,R391,R396,R376)</f>
        <v>0</v>
      </c>
      <c r="S398" s="235">
        <f t="shared" si="1205"/>
        <v>37367000</v>
      </c>
      <c r="T398" s="235">
        <f>SUM(T215,T241,T307,T371,T378,T385,T387,T389,T391,T396,T376)</f>
        <v>37367000</v>
      </c>
      <c r="U398" s="235">
        <f>SUM(U215,U241,U307,U371,U378,U385,U387,U389,U391,U396,U376)</f>
        <v>0</v>
      </c>
      <c r="V398" s="235">
        <f t="shared" si="1206"/>
        <v>26122000</v>
      </c>
      <c r="W398" s="235">
        <f>SUM(W215,W241,W307,W371,W378,W385,W387,W389,W391,W396,W376)</f>
        <v>26122000</v>
      </c>
      <c r="X398" s="235">
        <f>SUM(X215,X241,X307,X371,X378,X385,X387,X389,X391,X396,X376)</f>
        <v>0</v>
      </c>
      <c r="Y398" s="235">
        <f t="shared" si="1207"/>
        <v>44616000</v>
      </c>
      <c r="Z398" s="235">
        <f>SUM(Z215,Z241,Z307,Z371,Z378,Z385,Z387,Z389,Z391,Z396,Z376)</f>
        <v>44616000</v>
      </c>
      <c r="AA398" s="235">
        <f>SUM(AA215,AA241,AA307,AA371,AA378,AA385,AA387,AA389,AA391,AA396,AA376)</f>
        <v>0</v>
      </c>
      <c r="AB398" s="235">
        <f t="shared" si="1208"/>
        <v>29438000</v>
      </c>
      <c r="AC398" s="235">
        <f t="shared" si="1209"/>
        <v>29438000</v>
      </c>
      <c r="AD398" s="235">
        <f>SUM(AD215,AD241,AD307,AD371,AD378,AD385,AD387,AD389,AD391,AD396,AD376)</f>
        <v>29438000</v>
      </c>
      <c r="AE398" s="235">
        <f>SUM(AE215,AE241,AE307,AE371,AE378,AE385,AE387,AE389,AE391,AE396,AE376)</f>
        <v>0</v>
      </c>
      <c r="AF398" s="235">
        <f t="shared" si="1210"/>
        <v>96745000</v>
      </c>
      <c r="AG398" s="235">
        <f t="shared" si="1211"/>
        <v>42514000</v>
      </c>
      <c r="AH398" s="235">
        <f>SUM(AH215,AH241,AH307,AH371,AH378,AH385,AH387,AH389,AH391,AH396,AH376)</f>
        <v>42514000</v>
      </c>
      <c r="AI398" s="235">
        <f>SUM(AI215,AI241,AI307,AI371,AI378,AI385,AI387,AI389,AI391,AI396,AI376)</f>
        <v>0</v>
      </c>
      <c r="AJ398" s="235">
        <f t="shared" si="1212"/>
        <v>27481000</v>
      </c>
      <c r="AK398" s="235">
        <f>SUM(AK215,AK241,AK307,AK371,AK378,AK385,AK387,AK389,AK391,AK396,AK376)</f>
        <v>27481000</v>
      </c>
      <c r="AL398" s="235">
        <f>SUM(AL215,AL241,AL307,AL371,AL378,AL385,AL387,AL389,AL391,AL396,AL376)</f>
        <v>0</v>
      </c>
      <c r="AM398" s="235">
        <f t="shared" si="1213"/>
        <v>26750000</v>
      </c>
      <c r="AN398" s="235">
        <f>SUM(AN215,AN241,AN307,AN371,AN378,AN385,AN387,AN389,AN391,AN396,AN376)</f>
        <v>26750000</v>
      </c>
      <c r="AO398" s="235">
        <f>SUM(AO215,AO241,AO307,AO371,AO378,AO385,AO387,AO389,AO391,AO396,AO376)</f>
        <v>0</v>
      </c>
      <c r="AP398" s="235">
        <f t="shared" si="1395"/>
        <v>58876000</v>
      </c>
      <c r="AQ398" s="235">
        <f t="shared" si="1214"/>
        <v>58876000</v>
      </c>
      <c r="AR398" s="235">
        <f>SUM(AR215,AR241,AR307,AR371,AR378,AR385,AR387,AR389,AR391,AR396,AR376)</f>
        <v>58876000</v>
      </c>
      <c r="AS398" s="235">
        <f>SUM(AS215,AS241,AS307,AS371,AS378,AS385,AS387,AS389,AS391,AS396,AS376)</f>
        <v>0</v>
      </c>
      <c r="AT398" s="235">
        <f t="shared" si="1215"/>
        <v>54136000</v>
      </c>
      <c r="AU398" s="235">
        <f t="shared" si="1216"/>
        <v>54136000</v>
      </c>
      <c r="AV398" s="235">
        <f>SUM(AV215,AV241,AV307,AV371,AV378,AV385,AV387,AV389,AV391,AV396,AV376)</f>
        <v>54136000</v>
      </c>
      <c r="AW398" s="235">
        <f>SUM(AW215,AW241,AW307,AW371,AW378,AW385,AW387,AW389,AW391,AW396,AW376)</f>
        <v>0</v>
      </c>
    </row>
    <row r="399" spans="1:49" s="246" customFormat="1" ht="13.8">
      <c r="A399" s="95" t="s">
        <v>167</v>
      </c>
      <c r="B399" s="96"/>
      <c r="C399" s="98"/>
      <c r="D399" s="97"/>
      <c r="E399" s="98"/>
      <c r="F399" s="98"/>
      <c r="G399" s="98"/>
      <c r="H399" s="243">
        <f t="shared" si="1394"/>
        <v>70150000</v>
      </c>
      <c r="I399" s="302">
        <f t="shared" si="1201"/>
        <v>-13790000</v>
      </c>
      <c r="J399" s="245">
        <f>J214-J398</f>
        <v>-15403000</v>
      </c>
      <c r="K399" s="245">
        <f>K214-K398</f>
        <v>1613000</v>
      </c>
      <c r="L399" s="245">
        <f t="shared" si="1202"/>
        <v>46031000</v>
      </c>
      <c r="M399" s="245">
        <f t="shared" si="1203"/>
        <v>4374000</v>
      </c>
      <c r="N399" s="245">
        <f>N214-N398</f>
        <v>-7725000</v>
      </c>
      <c r="O399" s="245">
        <f>O214-O398</f>
        <v>12099000</v>
      </c>
      <c r="P399" s="245">
        <f t="shared" si="1204"/>
        <v>10286000</v>
      </c>
      <c r="Q399" s="245">
        <f>Q214-Q398</f>
        <v>704000</v>
      </c>
      <c r="R399" s="245">
        <f>R214-R398</f>
        <v>9582000</v>
      </c>
      <c r="S399" s="245">
        <f t="shared" si="1205"/>
        <v>13219000</v>
      </c>
      <c r="T399" s="245">
        <f>T214-T398</f>
        <v>1891000</v>
      </c>
      <c r="U399" s="245">
        <f>U214-U398</f>
        <v>11328000</v>
      </c>
      <c r="V399" s="245">
        <f t="shared" si="1206"/>
        <v>6278000</v>
      </c>
      <c r="W399" s="245">
        <f>W214-W398</f>
        <v>-2248000</v>
      </c>
      <c r="X399" s="245">
        <f>X214-X398</f>
        <v>8526000</v>
      </c>
      <c r="Y399" s="245">
        <f t="shared" si="1207"/>
        <v>11874000</v>
      </c>
      <c r="Z399" s="245">
        <f>Z214-Z398</f>
        <v>-8046000</v>
      </c>
      <c r="AA399" s="245">
        <f>AA214-AA398</f>
        <v>19920000</v>
      </c>
      <c r="AB399" s="245">
        <f t="shared" si="1208"/>
        <v>1434000</v>
      </c>
      <c r="AC399" s="245">
        <f t="shared" si="1209"/>
        <v>1434000</v>
      </c>
      <c r="AD399" s="245">
        <f>AD214-AD398</f>
        <v>-2923000</v>
      </c>
      <c r="AE399" s="245">
        <f>AE214-AE398</f>
        <v>4357000</v>
      </c>
      <c r="AF399" s="245">
        <f t="shared" si="1210"/>
        <v>12245000</v>
      </c>
      <c r="AG399" s="245">
        <f t="shared" si="1211"/>
        <v>6983000</v>
      </c>
      <c r="AH399" s="245">
        <f>AH214-AH398</f>
        <v>5250000</v>
      </c>
      <c r="AI399" s="245">
        <f>AI214-AI398</f>
        <v>1733000</v>
      </c>
      <c r="AJ399" s="245">
        <f t="shared" si="1212"/>
        <v>-2340000</v>
      </c>
      <c r="AK399" s="245">
        <f>AK214-AK398</f>
        <v>-3962000</v>
      </c>
      <c r="AL399" s="245">
        <f>AL214-AL398</f>
        <v>1622000</v>
      </c>
      <c r="AM399" s="245">
        <f t="shared" si="1213"/>
        <v>7602000</v>
      </c>
      <c r="AN399" s="245">
        <f>AN214-AN398</f>
        <v>5980000</v>
      </c>
      <c r="AO399" s="245">
        <f>AO214-AO398</f>
        <v>1622000</v>
      </c>
      <c r="AP399" s="245">
        <f t="shared" si="1395"/>
        <v>16880000</v>
      </c>
      <c r="AQ399" s="245">
        <f t="shared" si="1214"/>
        <v>16880000</v>
      </c>
      <c r="AR399" s="245">
        <f>AR214-AR398</f>
        <v>7633000</v>
      </c>
      <c r="AS399" s="245">
        <f>AS214-AS398</f>
        <v>9247000</v>
      </c>
      <c r="AT399" s="245">
        <f t="shared" si="1215"/>
        <v>7350000</v>
      </c>
      <c r="AU399" s="245">
        <f t="shared" si="1216"/>
        <v>7350000</v>
      </c>
      <c r="AV399" s="245">
        <f>AV214-AV398</f>
        <v>-13312000</v>
      </c>
      <c r="AW399" s="245">
        <f>AW214-AW398</f>
        <v>20662000</v>
      </c>
    </row>
    <row r="400" spans="1:49" s="169" customFormat="1" ht="13.8" collapsed="1">
      <c r="A400" s="2" t="s">
        <v>38</v>
      </c>
      <c r="B400" s="26"/>
      <c r="C400" s="199"/>
      <c r="D400" s="45"/>
      <c r="E400" s="199"/>
      <c r="F400" s="34"/>
      <c r="G400" s="199"/>
      <c r="H400" s="369">
        <f t="shared" si="1394"/>
        <v>0</v>
      </c>
      <c r="I400" s="370">
        <f t="shared" si="1201"/>
        <v>0</v>
      </c>
      <c r="J400" s="553"/>
      <c r="K400" s="553"/>
      <c r="L400" s="371">
        <f t="shared" si="1202"/>
        <v>0</v>
      </c>
      <c r="M400" s="371">
        <f t="shared" si="1203"/>
        <v>0</v>
      </c>
      <c r="N400" s="553"/>
      <c r="O400" s="553"/>
      <c r="P400" s="371">
        <f t="shared" si="1204"/>
        <v>0</v>
      </c>
      <c r="Q400" s="553"/>
      <c r="R400" s="553"/>
      <c r="S400" s="371">
        <f t="shared" si="1205"/>
        <v>0</v>
      </c>
      <c r="T400" s="553"/>
      <c r="U400" s="553"/>
      <c r="V400" s="371">
        <f t="shared" si="1206"/>
        <v>0</v>
      </c>
      <c r="W400" s="553"/>
      <c r="X400" s="553"/>
      <c r="Y400" s="371">
        <f t="shared" si="1207"/>
        <v>0</v>
      </c>
      <c r="Z400" s="370"/>
      <c r="AA400" s="370"/>
      <c r="AB400" s="371">
        <f t="shared" si="1208"/>
        <v>0</v>
      </c>
      <c r="AC400" s="371">
        <f t="shared" si="1209"/>
        <v>0</v>
      </c>
      <c r="AD400" s="370"/>
      <c r="AE400" s="370"/>
      <c r="AF400" s="371">
        <f t="shared" si="1210"/>
        <v>0</v>
      </c>
      <c r="AG400" s="371">
        <f t="shared" si="1211"/>
        <v>0</v>
      </c>
      <c r="AH400" s="370"/>
      <c r="AI400" s="370"/>
      <c r="AJ400" s="371">
        <f t="shared" si="1212"/>
        <v>0</v>
      </c>
      <c r="AK400" s="370"/>
      <c r="AL400" s="370"/>
      <c r="AM400" s="371">
        <f t="shared" si="1213"/>
        <v>0</v>
      </c>
      <c r="AN400" s="370"/>
      <c r="AO400" s="370"/>
      <c r="AP400" s="371">
        <f t="shared" si="1395"/>
        <v>0</v>
      </c>
      <c r="AQ400" s="371">
        <f t="shared" si="1214"/>
        <v>0</v>
      </c>
      <c r="AR400" s="370"/>
      <c r="AS400" s="370"/>
      <c r="AT400" s="371">
        <f t="shared" si="1215"/>
        <v>0</v>
      </c>
      <c r="AU400" s="371">
        <f t="shared" si="1216"/>
        <v>0</v>
      </c>
      <c r="AV400" s="370"/>
      <c r="AW400" s="370"/>
    </row>
    <row r="401" spans="1:49" s="169" customFormat="1" ht="13.8" hidden="1" outlineLevel="1">
      <c r="A401" s="164"/>
      <c r="B401" s="30" t="s">
        <v>654</v>
      </c>
      <c r="C401" s="19" t="s">
        <v>9</v>
      </c>
      <c r="D401" s="20"/>
      <c r="E401" s="191"/>
      <c r="F401" s="30"/>
      <c r="G401" s="191"/>
      <c r="H401" s="226">
        <f t="shared" si="1394"/>
        <v>0</v>
      </c>
      <c r="I401" s="372">
        <f t="shared" si="1201"/>
        <v>0</v>
      </c>
      <c r="J401" s="228">
        <f>SUM(J402:J403)</f>
        <v>0</v>
      </c>
      <c r="K401" s="228">
        <f>SUM(K402:K403)</f>
        <v>0</v>
      </c>
      <c r="L401" s="228">
        <f t="shared" si="1202"/>
        <v>0</v>
      </c>
      <c r="M401" s="355">
        <f t="shared" si="1203"/>
        <v>0</v>
      </c>
      <c r="N401" s="355">
        <f>SUM(N402:N403)</f>
        <v>0</v>
      </c>
      <c r="O401" s="355">
        <f>SUM(O402:O403)</f>
        <v>0</v>
      </c>
      <c r="P401" s="355">
        <f t="shared" si="1204"/>
        <v>0</v>
      </c>
      <c r="Q401" s="355">
        <f t="shared" ref="Q401:R401" si="1410">SUM(Q402:Q403)</f>
        <v>0</v>
      </c>
      <c r="R401" s="355">
        <f t="shared" si="1410"/>
        <v>0</v>
      </c>
      <c r="S401" s="355">
        <f t="shared" si="1205"/>
        <v>0</v>
      </c>
      <c r="T401" s="355">
        <f t="shared" ref="T401:U401" si="1411">SUM(T402:T403)</f>
        <v>0</v>
      </c>
      <c r="U401" s="355">
        <f t="shared" si="1411"/>
        <v>0</v>
      </c>
      <c r="V401" s="355">
        <f t="shared" si="1206"/>
        <v>0</v>
      </c>
      <c r="W401" s="355">
        <f t="shared" ref="W401:X401" si="1412">SUM(W402:W403)</f>
        <v>0</v>
      </c>
      <c r="X401" s="355">
        <f t="shared" si="1412"/>
        <v>0</v>
      </c>
      <c r="Y401" s="355">
        <f t="shared" si="1207"/>
        <v>0</v>
      </c>
      <c r="Z401" s="355">
        <f t="shared" ref="Z401" si="1413">SUM(Z402:Z403)</f>
        <v>0</v>
      </c>
      <c r="AA401" s="355">
        <f t="shared" ref="AA401" si="1414">SUM(AA402:AA403)</f>
        <v>0</v>
      </c>
      <c r="AB401" s="228">
        <f t="shared" si="1208"/>
        <v>0</v>
      </c>
      <c r="AC401" s="355">
        <f t="shared" si="1209"/>
        <v>0</v>
      </c>
      <c r="AD401" s="355">
        <f t="shared" ref="AD401:AE401" si="1415">SUM(AD402:AD403)</f>
        <v>0</v>
      </c>
      <c r="AE401" s="355">
        <f t="shared" si="1415"/>
        <v>0</v>
      </c>
      <c r="AF401" s="228">
        <f t="shared" si="1210"/>
        <v>0</v>
      </c>
      <c r="AG401" s="355">
        <f t="shared" si="1211"/>
        <v>0</v>
      </c>
      <c r="AH401" s="355">
        <f t="shared" ref="AH401" si="1416">SUM(AH402:AH403)</f>
        <v>0</v>
      </c>
      <c r="AI401" s="355">
        <f t="shared" ref="AI401" si="1417">SUM(AI402:AI403)</f>
        <v>0</v>
      </c>
      <c r="AJ401" s="355">
        <f t="shared" si="1212"/>
        <v>0</v>
      </c>
      <c r="AK401" s="355">
        <f t="shared" ref="AK401" si="1418">SUM(AK402:AK403)</f>
        <v>0</v>
      </c>
      <c r="AL401" s="355">
        <f t="shared" ref="AL401" si="1419">SUM(AL402:AL403)</f>
        <v>0</v>
      </c>
      <c r="AM401" s="355">
        <f t="shared" si="1213"/>
        <v>0</v>
      </c>
      <c r="AN401" s="355">
        <f t="shared" ref="AN401:AO401" si="1420">SUM(AN402:AN403)</f>
        <v>0</v>
      </c>
      <c r="AO401" s="355">
        <f t="shared" si="1420"/>
        <v>0</v>
      </c>
      <c r="AP401" s="228">
        <f t="shared" si="1395"/>
        <v>0</v>
      </c>
      <c r="AQ401" s="355">
        <f t="shared" si="1214"/>
        <v>0</v>
      </c>
      <c r="AR401" s="355">
        <f t="shared" ref="AR401" si="1421">SUM(AR402:AR403)</f>
        <v>0</v>
      </c>
      <c r="AS401" s="355">
        <f t="shared" ref="AS401" si="1422">SUM(AS402:AS403)</f>
        <v>0</v>
      </c>
      <c r="AT401" s="228">
        <f t="shared" si="1215"/>
        <v>0</v>
      </c>
      <c r="AU401" s="355">
        <f t="shared" si="1216"/>
        <v>0</v>
      </c>
      <c r="AV401" s="355">
        <f t="shared" ref="AV401" si="1423">SUM(AV402:AV403)</f>
        <v>0</v>
      </c>
      <c r="AW401" s="355">
        <f t="shared" ref="AW401" si="1424">SUM(AW402:AW403)</f>
        <v>0</v>
      </c>
    </row>
    <row r="402" spans="1:49" ht="13.8" hidden="1" outlineLevel="2">
      <c r="A402" s="170"/>
      <c r="B402" s="24"/>
      <c r="C402" s="171"/>
      <c r="D402" s="27" t="s">
        <v>954</v>
      </c>
      <c r="E402" s="47" t="s">
        <v>172</v>
      </c>
      <c r="F402" s="48"/>
      <c r="G402" s="172"/>
      <c r="H402" s="226">
        <f t="shared" si="1394"/>
        <v>0</v>
      </c>
      <c r="I402" s="367">
        <f t="shared" si="1201"/>
        <v>0</v>
      </c>
      <c r="J402" s="229"/>
      <c r="K402" s="229"/>
      <c r="L402" s="228">
        <f t="shared" si="1202"/>
        <v>0</v>
      </c>
      <c r="M402" s="355">
        <f t="shared" si="1203"/>
        <v>0</v>
      </c>
      <c r="N402" s="229"/>
      <c r="O402" s="229"/>
      <c r="P402" s="355">
        <f t="shared" si="1204"/>
        <v>0</v>
      </c>
      <c r="Q402" s="229"/>
      <c r="R402" s="229"/>
      <c r="S402" s="355">
        <f t="shared" si="1205"/>
        <v>0</v>
      </c>
      <c r="T402" s="229"/>
      <c r="U402" s="229"/>
      <c r="V402" s="355">
        <f t="shared" si="1206"/>
        <v>0</v>
      </c>
      <c r="W402" s="229"/>
      <c r="X402" s="229"/>
      <c r="Y402" s="355">
        <f t="shared" si="1207"/>
        <v>0</v>
      </c>
      <c r="Z402" s="229"/>
      <c r="AA402" s="229"/>
      <c r="AB402" s="228">
        <f t="shared" si="1208"/>
        <v>0</v>
      </c>
      <c r="AC402" s="355">
        <f t="shared" si="1209"/>
        <v>0</v>
      </c>
      <c r="AD402" s="229"/>
      <c r="AE402" s="229"/>
      <c r="AF402" s="228">
        <f t="shared" si="1210"/>
        <v>0</v>
      </c>
      <c r="AG402" s="355">
        <f t="shared" si="1211"/>
        <v>0</v>
      </c>
      <c r="AH402" s="229"/>
      <c r="AI402" s="229"/>
      <c r="AJ402" s="355">
        <f t="shared" si="1212"/>
        <v>0</v>
      </c>
      <c r="AK402" s="229"/>
      <c r="AL402" s="229"/>
      <c r="AM402" s="355">
        <f t="shared" si="1213"/>
        <v>0</v>
      </c>
      <c r="AN402" s="229"/>
      <c r="AO402" s="229"/>
      <c r="AP402" s="228">
        <f t="shared" si="1395"/>
        <v>0</v>
      </c>
      <c r="AQ402" s="355">
        <f t="shared" si="1214"/>
        <v>0</v>
      </c>
      <c r="AR402" s="229"/>
      <c r="AS402" s="229"/>
      <c r="AT402" s="228">
        <f t="shared" si="1215"/>
        <v>0</v>
      </c>
      <c r="AU402" s="355">
        <f t="shared" si="1216"/>
        <v>0</v>
      </c>
      <c r="AV402" s="229"/>
      <c r="AW402" s="229"/>
    </row>
    <row r="403" spans="1:49" ht="13.8" hidden="1" outlineLevel="2">
      <c r="A403" s="170"/>
      <c r="B403" s="23"/>
      <c r="C403" s="179"/>
      <c r="D403" s="27" t="s">
        <v>171</v>
      </c>
      <c r="E403" s="47" t="s">
        <v>173</v>
      </c>
      <c r="F403" s="48"/>
      <c r="G403" s="172"/>
      <c r="H403" s="226">
        <f t="shared" si="1394"/>
        <v>0</v>
      </c>
      <c r="I403" s="367">
        <f t="shared" si="1201"/>
        <v>0</v>
      </c>
      <c r="J403" s="229"/>
      <c r="K403" s="229"/>
      <c r="L403" s="228">
        <f t="shared" si="1202"/>
        <v>0</v>
      </c>
      <c r="M403" s="355">
        <f t="shared" si="1203"/>
        <v>0</v>
      </c>
      <c r="N403" s="229"/>
      <c r="O403" s="229"/>
      <c r="P403" s="355">
        <f t="shared" si="1204"/>
        <v>0</v>
      </c>
      <c r="Q403" s="229"/>
      <c r="R403" s="229"/>
      <c r="S403" s="355">
        <f t="shared" si="1205"/>
        <v>0</v>
      </c>
      <c r="T403" s="229"/>
      <c r="U403" s="229"/>
      <c r="V403" s="355">
        <f t="shared" si="1206"/>
        <v>0</v>
      </c>
      <c r="W403" s="229"/>
      <c r="X403" s="229"/>
      <c r="Y403" s="355">
        <f t="shared" si="1207"/>
        <v>0</v>
      </c>
      <c r="Z403" s="229"/>
      <c r="AA403" s="229"/>
      <c r="AB403" s="228">
        <f t="shared" si="1208"/>
        <v>0</v>
      </c>
      <c r="AC403" s="355">
        <f t="shared" si="1209"/>
        <v>0</v>
      </c>
      <c r="AD403" s="229"/>
      <c r="AE403" s="229"/>
      <c r="AF403" s="228">
        <f t="shared" si="1210"/>
        <v>0</v>
      </c>
      <c r="AG403" s="355">
        <f t="shared" si="1211"/>
        <v>0</v>
      </c>
      <c r="AH403" s="229"/>
      <c r="AI403" s="229"/>
      <c r="AJ403" s="355">
        <f t="shared" si="1212"/>
        <v>0</v>
      </c>
      <c r="AK403" s="229"/>
      <c r="AL403" s="229"/>
      <c r="AM403" s="355">
        <f t="shared" si="1213"/>
        <v>0</v>
      </c>
      <c r="AN403" s="229"/>
      <c r="AO403" s="229"/>
      <c r="AP403" s="228">
        <f t="shared" si="1395"/>
        <v>0</v>
      </c>
      <c r="AQ403" s="355">
        <f t="shared" si="1214"/>
        <v>0</v>
      </c>
      <c r="AR403" s="229"/>
      <c r="AS403" s="229"/>
      <c r="AT403" s="228">
        <f t="shared" si="1215"/>
        <v>0</v>
      </c>
      <c r="AU403" s="355">
        <f t="shared" si="1216"/>
        <v>0</v>
      </c>
      <c r="AV403" s="229"/>
      <c r="AW403" s="229"/>
    </row>
    <row r="404" spans="1:49" s="169" customFormat="1" ht="13.8" hidden="1" outlineLevel="1">
      <c r="A404" s="164"/>
      <c r="B404" s="23" t="s">
        <v>537</v>
      </c>
      <c r="C404" s="15" t="s">
        <v>10</v>
      </c>
      <c r="D404" s="18"/>
      <c r="E404" s="175"/>
      <c r="F404" s="176"/>
      <c r="G404" s="175"/>
      <c r="H404" s="226">
        <f t="shared" si="1394"/>
        <v>0</v>
      </c>
      <c r="I404" s="367">
        <f t="shared" si="1201"/>
        <v>0</v>
      </c>
      <c r="J404" s="230">
        <f>SUM(J405:J407)</f>
        <v>0</v>
      </c>
      <c r="K404" s="230">
        <f>SUM(K405:K407)</f>
        <v>0</v>
      </c>
      <c r="L404" s="228">
        <f t="shared" si="1202"/>
        <v>0</v>
      </c>
      <c r="M404" s="355">
        <f t="shared" si="1203"/>
        <v>0</v>
      </c>
      <c r="N404" s="357">
        <f>SUM(N405:N407)</f>
        <v>0</v>
      </c>
      <c r="O404" s="357">
        <f>SUM(O405:O407)</f>
        <v>0</v>
      </c>
      <c r="P404" s="355">
        <f t="shared" si="1204"/>
        <v>0</v>
      </c>
      <c r="Q404" s="357">
        <f t="shared" ref="Q404:R404" si="1425">SUM(Q405:Q407)</f>
        <v>0</v>
      </c>
      <c r="R404" s="357">
        <f t="shared" si="1425"/>
        <v>0</v>
      </c>
      <c r="S404" s="355">
        <f t="shared" si="1205"/>
        <v>0</v>
      </c>
      <c r="T404" s="357">
        <f t="shared" ref="T404:U404" si="1426">SUM(T405:T407)</f>
        <v>0</v>
      </c>
      <c r="U404" s="357">
        <f t="shared" si="1426"/>
        <v>0</v>
      </c>
      <c r="V404" s="355">
        <f t="shared" si="1206"/>
        <v>0</v>
      </c>
      <c r="W404" s="357">
        <f t="shared" ref="W404:X404" si="1427">SUM(W405:W407)</f>
        <v>0</v>
      </c>
      <c r="X404" s="357">
        <f t="shared" si="1427"/>
        <v>0</v>
      </c>
      <c r="Y404" s="355">
        <f t="shared" si="1207"/>
        <v>0</v>
      </c>
      <c r="Z404" s="357">
        <f t="shared" ref="Z404" si="1428">SUM(Z405:Z407)</f>
        <v>0</v>
      </c>
      <c r="AA404" s="357">
        <f t="shared" ref="AA404" si="1429">SUM(AA405:AA407)</f>
        <v>0</v>
      </c>
      <c r="AB404" s="228">
        <f t="shared" si="1208"/>
        <v>0</v>
      </c>
      <c r="AC404" s="355">
        <f t="shared" si="1209"/>
        <v>0</v>
      </c>
      <c r="AD404" s="357">
        <f t="shared" ref="AD404:AE404" si="1430">SUM(AD405:AD407)</f>
        <v>0</v>
      </c>
      <c r="AE404" s="357">
        <f t="shared" si="1430"/>
        <v>0</v>
      </c>
      <c r="AF404" s="228">
        <f t="shared" si="1210"/>
        <v>0</v>
      </c>
      <c r="AG404" s="355">
        <f t="shared" si="1211"/>
        <v>0</v>
      </c>
      <c r="AH404" s="357">
        <f t="shared" ref="AH404" si="1431">SUM(AH405:AH407)</f>
        <v>0</v>
      </c>
      <c r="AI404" s="357">
        <f t="shared" ref="AI404" si="1432">SUM(AI405:AI407)</f>
        <v>0</v>
      </c>
      <c r="AJ404" s="355">
        <f t="shared" si="1212"/>
        <v>0</v>
      </c>
      <c r="AK404" s="357">
        <f t="shared" ref="AK404" si="1433">SUM(AK405:AK407)</f>
        <v>0</v>
      </c>
      <c r="AL404" s="357">
        <f t="shared" ref="AL404" si="1434">SUM(AL405:AL407)</f>
        <v>0</v>
      </c>
      <c r="AM404" s="355">
        <f t="shared" si="1213"/>
        <v>0</v>
      </c>
      <c r="AN404" s="357">
        <f t="shared" ref="AN404:AO404" si="1435">SUM(AN405:AN407)</f>
        <v>0</v>
      </c>
      <c r="AO404" s="357">
        <f t="shared" si="1435"/>
        <v>0</v>
      </c>
      <c r="AP404" s="228">
        <f t="shared" si="1395"/>
        <v>0</v>
      </c>
      <c r="AQ404" s="355">
        <f t="shared" si="1214"/>
        <v>0</v>
      </c>
      <c r="AR404" s="357">
        <f t="shared" ref="AR404" si="1436">SUM(AR405:AR407)</f>
        <v>0</v>
      </c>
      <c r="AS404" s="357">
        <f t="shared" ref="AS404" si="1437">SUM(AS405:AS407)</f>
        <v>0</v>
      </c>
      <c r="AT404" s="228">
        <f t="shared" si="1215"/>
        <v>0</v>
      </c>
      <c r="AU404" s="355">
        <f t="shared" si="1216"/>
        <v>0</v>
      </c>
      <c r="AV404" s="357">
        <f t="shared" ref="AV404" si="1438">SUM(AV405:AV407)</f>
        <v>0</v>
      </c>
      <c r="AW404" s="357">
        <f t="shared" ref="AW404" si="1439">SUM(AW405:AW407)</f>
        <v>0</v>
      </c>
    </row>
    <row r="405" spans="1:49" ht="13.8" hidden="1" outlineLevel="2">
      <c r="A405" s="170"/>
      <c r="B405" s="24"/>
      <c r="C405" s="171"/>
      <c r="D405" s="27" t="s">
        <v>655</v>
      </c>
      <c r="E405" s="47" t="s">
        <v>174</v>
      </c>
      <c r="F405" s="48"/>
      <c r="G405" s="172"/>
      <c r="H405" s="226">
        <f t="shared" si="1394"/>
        <v>0</v>
      </c>
      <c r="I405" s="367">
        <f t="shared" si="1201"/>
        <v>0</v>
      </c>
      <c r="J405" s="229"/>
      <c r="K405" s="229"/>
      <c r="L405" s="228">
        <f t="shared" si="1202"/>
        <v>0</v>
      </c>
      <c r="M405" s="355">
        <f t="shared" si="1203"/>
        <v>0</v>
      </c>
      <c r="N405" s="229"/>
      <c r="O405" s="229"/>
      <c r="P405" s="355">
        <f t="shared" si="1204"/>
        <v>0</v>
      </c>
      <c r="Q405" s="229"/>
      <c r="R405" s="229"/>
      <c r="S405" s="355">
        <f t="shared" si="1205"/>
        <v>0</v>
      </c>
      <c r="T405" s="229"/>
      <c r="U405" s="229"/>
      <c r="V405" s="355">
        <f t="shared" si="1206"/>
        <v>0</v>
      </c>
      <c r="W405" s="229"/>
      <c r="X405" s="229"/>
      <c r="Y405" s="355">
        <f t="shared" si="1207"/>
        <v>0</v>
      </c>
      <c r="Z405" s="229"/>
      <c r="AA405" s="229"/>
      <c r="AB405" s="228">
        <f t="shared" si="1208"/>
        <v>0</v>
      </c>
      <c r="AC405" s="355">
        <f t="shared" si="1209"/>
        <v>0</v>
      </c>
      <c r="AD405" s="229"/>
      <c r="AE405" s="229"/>
      <c r="AF405" s="228">
        <f t="shared" si="1210"/>
        <v>0</v>
      </c>
      <c r="AG405" s="355">
        <f t="shared" si="1211"/>
        <v>0</v>
      </c>
      <c r="AH405" s="229"/>
      <c r="AI405" s="229"/>
      <c r="AJ405" s="355">
        <f t="shared" si="1212"/>
        <v>0</v>
      </c>
      <c r="AK405" s="229"/>
      <c r="AL405" s="229"/>
      <c r="AM405" s="355">
        <f t="shared" si="1213"/>
        <v>0</v>
      </c>
      <c r="AN405" s="229"/>
      <c r="AO405" s="229"/>
      <c r="AP405" s="228">
        <f t="shared" si="1395"/>
        <v>0</v>
      </c>
      <c r="AQ405" s="355">
        <f t="shared" si="1214"/>
        <v>0</v>
      </c>
      <c r="AR405" s="229"/>
      <c r="AS405" s="229"/>
      <c r="AT405" s="228">
        <f t="shared" si="1215"/>
        <v>0</v>
      </c>
      <c r="AU405" s="355">
        <f t="shared" si="1216"/>
        <v>0</v>
      </c>
      <c r="AV405" s="229"/>
      <c r="AW405" s="229"/>
    </row>
    <row r="406" spans="1:49" ht="13.8" hidden="1" outlineLevel="2">
      <c r="A406" s="170"/>
      <c r="B406" s="25"/>
      <c r="D406" s="27" t="s">
        <v>538</v>
      </c>
      <c r="E406" s="47" t="s">
        <v>175</v>
      </c>
      <c r="F406" s="48"/>
      <c r="G406" s="172"/>
      <c r="H406" s="226">
        <f t="shared" si="1394"/>
        <v>0</v>
      </c>
      <c r="I406" s="367">
        <f t="shared" si="1201"/>
        <v>0</v>
      </c>
      <c r="J406" s="229"/>
      <c r="K406" s="229"/>
      <c r="L406" s="228">
        <f t="shared" si="1202"/>
        <v>0</v>
      </c>
      <c r="M406" s="355">
        <f t="shared" si="1203"/>
        <v>0</v>
      </c>
      <c r="N406" s="229"/>
      <c r="O406" s="229"/>
      <c r="P406" s="355">
        <f t="shared" si="1204"/>
        <v>0</v>
      </c>
      <c r="Q406" s="229"/>
      <c r="R406" s="229"/>
      <c r="S406" s="355">
        <f t="shared" si="1205"/>
        <v>0</v>
      </c>
      <c r="T406" s="229"/>
      <c r="U406" s="229"/>
      <c r="V406" s="355">
        <f t="shared" si="1206"/>
        <v>0</v>
      </c>
      <c r="W406" s="229"/>
      <c r="X406" s="229"/>
      <c r="Y406" s="355">
        <f t="shared" si="1207"/>
        <v>0</v>
      </c>
      <c r="Z406" s="229"/>
      <c r="AA406" s="229"/>
      <c r="AB406" s="228">
        <f t="shared" si="1208"/>
        <v>0</v>
      </c>
      <c r="AC406" s="355">
        <f t="shared" si="1209"/>
        <v>0</v>
      </c>
      <c r="AD406" s="229"/>
      <c r="AE406" s="229"/>
      <c r="AF406" s="228">
        <f t="shared" si="1210"/>
        <v>0</v>
      </c>
      <c r="AG406" s="355">
        <f t="shared" si="1211"/>
        <v>0</v>
      </c>
      <c r="AH406" s="229"/>
      <c r="AI406" s="229"/>
      <c r="AJ406" s="355">
        <f t="shared" si="1212"/>
        <v>0</v>
      </c>
      <c r="AK406" s="229"/>
      <c r="AL406" s="229"/>
      <c r="AM406" s="355">
        <f t="shared" si="1213"/>
        <v>0</v>
      </c>
      <c r="AN406" s="229"/>
      <c r="AO406" s="229"/>
      <c r="AP406" s="228">
        <f t="shared" si="1395"/>
        <v>0</v>
      </c>
      <c r="AQ406" s="355">
        <f t="shared" si="1214"/>
        <v>0</v>
      </c>
      <c r="AR406" s="229"/>
      <c r="AS406" s="229"/>
      <c r="AT406" s="228">
        <f t="shared" si="1215"/>
        <v>0</v>
      </c>
      <c r="AU406" s="355">
        <f t="shared" si="1216"/>
        <v>0</v>
      </c>
      <c r="AV406" s="229"/>
      <c r="AW406" s="229"/>
    </row>
    <row r="407" spans="1:49" ht="13.8" hidden="1" outlineLevel="2">
      <c r="A407" s="170"/>
      <c r="B407" s="23"/>
      <c r="C407" s="179"/>
      <c r="D407" s="27" t="s">
        <v>708</v>
      </c>
      <c r="E407" s="47" t="s">
        <v>656</v>
      </c>
      <c r="F407" s="48"/>
      <c r="G407" s="172"/>
      <c r="H407" s="226">
        <f t="shared" si="1394"/>
        <v>0</v>
      </c>
      <c r="I407" s="367">
        <f t="shared" si="1201"/>
        <v>0</v>
      </c>
      <c r="J407" s="229"/>
      <c r="K407" s="229"/>
      <c r="L407" s="228">
        <f t="shared" si="1202"/>
        <v>0</v>
      </c>
      <c r="M407" s="355">
        <f t="shared" si="1203"/>
        <v>0</v>
      </c>
      <c r="N407" s="229"/>
      <c r="O407" s="229"/>
      <c r="P407" s="355">
        <f t="shared" si="1204"/>
        <v>0</v>
      </c>
      <c r="Q407" s="229"/>
      <c r="R407" s="229"/>
      <c r="S407" s="355">
        <f t="shared" si="1205"/>
        <v>0</v>
      </c>
      <c r="T407" s="229"/>
      <c r="U407" s="229"/>
      <c r="V407" s="355">
        <f t="shared" si="1206"/>
        <v>0</v>
      </c>
      <c r="W407" s="229"/>
      <c r="X407" s="229"/>
      <c r="Y407" s="355">
        <f t="shared" si="1207"/>
        <v>0</v>
      </c>
      <c r="Z407" s="229"/>
      <c r="AA407" s="229"/>
      <c r="AB407" s="228">
        <f t="shared" si="1208"/>
        <v>0</v>
      </c>
      <c r="AC407" s="355">
        <f t="shared" si="1209"/>
        <v>0</v>
      </c>
      <c r="AD407" s="229"/>
      <c r="AE407" s="229"/>
      <c r="AF407" s="228">
        <f t="shared" si="1210"/>
        <v>0</v>
      </c>
      <c r="AG407" s="355">
        <f t="shared" si="1211"/>
        <v>0</v>
      </c>
      <c r="AH407" s="229"/>
      <c r="AI407" s="229"/>
      <c r="AJ407" s="355">
        <f t="shared" si="1212"/>
        <v>0</v>
      </c>
      <c r="AK407" s="229"/>
      <c r="AL407" s="229"/>
      <c r="AM407" s="355">
        <f t="shared" si="1213"/>
        <v>0</v>
      </c>
      <c r="AN407" s="229"/>
      <c r="AO407" s="229"/>
      <c r="AP407" s="228">
        <f t="shared" si="1395"/>
        <v>0</v>
      </c>
      <c r="AQ407" s="355">
        <f t="shared" si="1214"/>
        <v>0</v>
      </c>
      <c r="AR407" s="229"/>
      <c r="AS407" s="229"/>
      <c r="AT407" s="228">
        <f t="shared" si="1215"/>
        <v>0</v>
      </c>
      <c r="AU407" s="355">
        <f t="shared" si="1216"/>
        <v>0</v>
      </c>
      <c r="AV407" s="229"/>
      <c r="AW407" s="229"/>
    </row>
    <row r="408" spans="1:49" s="169" customFormat="1" ht="13.8" hidden="1" outlineLevel="1" collapsed="1">
      <c r="A408" s="164"/>
      <c r="B408" s="23" t="s">
        <v>657</v>
      </c>
      <c r="C408" s="15" t="s">
        <v>176</v>
      </c>
      <c r="D408" s="18"/>
      <c r="E408" s="175"/>
      <c r="F408" s="176"/>
      <c r="G408" s="175"/>
      <c r="H408" s="226">
        <f t="shared" si="1394"/>
        <v>0</v>
      </c>
      <c r="I408" s="367">
        <f t="shared" si="1201"/>
        <v>0</v>
      </c>
      <c r="J408" s="230">
        <f>SUM(J409)</f>
        <v>0</v>
      </c>
      <c r="K408" s="230">
        <f>SUM(K409)</f>
        <v>0</v>
      </c>
      <c r="L408" s="228">
        <f t="shared" si="1202"/>
        <v>0</v>
      </c>
      <c r="M408" s="355">
        <f t="shared" si="1203"/>
        <v>0</v>
      </c>
      <c r="N408" s="357">
        <f>SUM(N409)</f>
        <v>0</v>
      </c>
      <c r="O408" s="357">
        <f>SUM(O409)</f>
        <v>0</v>
      </c>
      <c r="P408" s="355">
        <f t="shared" si="1204"/>
        <v>0</v>
      </c>
      <c r="Q408" s="357">
        <f t="shared" ref="Q408:R408" si="1440">SUM(Q409)</f>
        <v>0</v>
      </c>
      <c r="R408" s="357">
        <f t="shared" si="1440"/>
        <v>0</v>
      </c>
      <c r="S408" s="355">
        <f t="shared" si="1205"/>
        <v>0</v>
      </c>
      <c r="T408" s="357">
        <f>SUM(T409)</f>
        <v>0</v>
      </c>
      <c r="U408" s="357">
        <f>SUM(U409)</f>
        <v>0</v>
      </c>
      <c r="V408" s="355">
        <f t="shared" si="1206"/>
        <v>0</v>
      </c>
      <c r="W408" s="357">
        <f>SUM(W409)</f>
        <v>0</v>
      </c>
      <c r="X408" s="357">
        <f>SUM(X409)</f>
        <v>0</v>
      </c>
      <c r="Y408" s="355">
        <f t="shared" si="1207"/>
        <v>0</v>
      </c>
      <c r="Z408" s="357">
        <f t="shared" ref="Z408:AA408" si="1441">SUM(Z409)</f>
        <v>0</v>
      </c>
      <c r="AA408" s="357">
        <f t="shared" si="1441"/>
        <v>0</v>
      </c>
      <c r="AB408" s="228">
        <f t="shared" si="1208"/>
        <v>0</v>
      </c>
      <c r="AC408" s="355">
        <f t="shared" si="1209"/>
        <v>0</v>
      </c>
      <c r="AD408" s="357">
        <f>SUM(AD409)</f>
        <v>0</v>
      </c>
      <c r="AE408" s="357">
        <f>SUM(AE409)</f>
        <v>0</v>
      </c>
      <c r="AF408" s="228">
        <f t="shared" si="1210"/>
        <v>0</v>
      </c>
      <c r="AG408" s="355">
        <f t="shared" si="1211"/>
        <v>0</v>
      </c>
      <c r="AH408" s="357">
        <f t="shared" ref="AH408:AI408" si="1442">SUM(AH409)</f>
        <v>0</v>
      </c>
      <c r="AI408" s="357">
        <f t="shared" si="1442"/>
        <v>0</v>
      </c>
      <c r="AJ408" s="355">
        <f t="shared" si="1212"/>
        <v>0</v>
      </c>
      <c r="AK408" s="357">
        <f t="shared" ref="AK408:AL408" si="1443">SUM(AK409)</f>
        <v>0</v>
      </c>
      <c r="AL408" s="357">
        <f t="shared" si="1443"/>
        <v>0</v>
      </c>
      <c r="AM408" s="355">
        <f t="shared" si="1213"/>
        <v>0</v>
      </c>
      <c r="AN408" s="357">
        <f>SUM(AN409)</f>
        <v>0</v>
      </c>
      <c r="AO408" s="357">
        <f>SUM(AO409)</f>
        <v>0</v>
      </c>
      <c r="AP408" s="228">
        <f t="shared" si="1395"/>
        <v>0</v>
      </c>
      <c r="AQ408" s="355">
        <f t="shared" si="1214"/>
        <v>0</v>
      </c>
      <c r="AR408" s="357">
        <f t="shared" ref="AR408:AS408" si="1444">SUM(AR409)</f>
        <v>0</v>
      </c>
      <c r="AS408" s="357">
        <f t="shared" si="1444"/>
        <v>0</v>
      </c>
      <c r="AT408" s="228">
        <f t="shared" si="1215"/>
        <v>0</v>
      </c>
      <c r="AU408" s="355">
        <f t="shared" si="1216"/>
        <v>0</v>
      </c>
      <c r="AV408" s="357">
        <f t="shared" ref="AV408:AW408" si="1445">SUM(AV409)</f>
        <v>0</v>
      </c>
      <c r="AW408" s="357">
        <f t="shared" si="1445"/>
        <v>0</v>
      </c>
    </row>
    <row r="409" spans="1:49" ht="13.8" hidden="1" outlineLevel="1">
      <c r="A409" s="170"/>
      <c r="B409" s="24"/>
      <c r="C409" s="171"/>
      <c r="D409" s="182" t="s">
        <v>658</v>
      </c>
      <c r="E409" s="89" t="s">
        <v>177</v>
      </c>
      <c r="F409" s="90"/>
      <c r="G409" s="172"/>
      <c r="H409" s="250">
        <f t="shared" si="1394"/>
        <v>0</v>
      </c>
      <c r="I409" s="367">
        <f t="shared" si="1201"/>
        <v>0</v>
      </c>
      <c r="J409" s="229"/>
      <c r="K409" s="229"/>
      <c r="L409" s="362">
        <f t="shared" si="1202"/>
        <v>0</v>
      </c>
      <c r="M409" s="363">
        <f t="shared" si="1203"/>
        <v>0</v>
      </c>
      <c r="N409" s="229"/>
      <c r="O409" s="229"/>
      <c r="P409" s="363">
        <f t="shared" si="1204"/>
        <v>0</v>
      </c>
      <c r="Q409" s="229"/>
      <c r="R409" s="229"/>
      <c r="S409" s="363">
        <f t="shared" si="1205"/>
        <v>0</v>
      </c>
      <c r="T409" s="229"/>
      <c r="U409" s="229"/>
      <c r="V409" s="363">
        <f t="shared" si="1206"/>
        <v>0</v>
      </c>
      <c r="W409" s="229"/>
      <c r="X409" s="229"/>
      <c r="Y409" s="363">
        <f t="shared" si="1207"/>
        <v>0</v>
      </c>
      <c r="Z409" s="229"/>
      <c r="AA409" s="229"/>
      <c r="AB409" s="362">
        <f t="shared" si="1208"/>
        <v>0</v>
      </c>
      <c r="AC409" s="363">
        <f t="shared" si="1209"/>
        <v>0</v>
      </c>
      <c r="AD409" s="229"/>
      <c r="AE409" s="229"/>
      <c r="AF409" s="362">
        <f t="shared" si="1210"/>
        <v>0</v>
      </c>
      <c r="AG409" s="363">
        <f t="shared" si="1211"/>
        <v>0</v>
      </c>
      <c r="AH409" s="229"/>
      <c r="AI409" s="229"/>
      <c r="AJ409" s="363">
        <f t="shared" si="1212"/>
        <v>0</v>
      </c>
      <c r="AK409" s="229"/>
      <c r="AL409" s="229"/>
      <c r="AM409" s="363">
        <f t="shared" si="1213"/>
        <v>0</v>
      </c>
      <c r="AN409" s="229"/>
      <c r="AO409" s="229"/>
      <c r="AP409" s="362">
        <f t="shared" si="1395"/>
        <v>0</v>
      </c>
      <c r="AQ409" s="363">
        <f t="shared" si="1214"/>
        <v>0</v>
      </c>
      <c r="AR409" s="229"/>
      <c r="AS409" s="229"/>
      <c r="AT409" s="362">
        <f t="shared" si="1215"/>
        <v>0</v>
      </c>
      <c r="AU409" s="363">
        <f t="shared" si="1216"/>
        <v>0</v>
      </c>
      <c r="AV409" s="229"/>
      <c r="AW409" s="229"/>
    </row>
    <row r="410" spans="1:49" s="169" customFormat="1" ht="13.8">
      <c r="A410" s="92" t="s">
        <v>178</v>
      </c>
      <c r="B410" s="46"/>
      <c r="C410" s="202"/>
      <c r="D410" s="22"/>
      <c r="E410" s="202"/>
      <c r="F410" s="21"/>
      <c r="G410" s="202"/>
      <c r="H410" s="233">
        <f t="shared" si="1394"/>
        <v>0</v>
      </c>
      <c r="I410" s="364">
        <f t="shared" si="1201"/>
        <v>0</v>
      </c>
      <c r="J410" s="235">
        <f>SUM(J401,J404,J408)</f>
        <v>0</v>
      </c>
      <c r="K410" s="235">
        <f>SUM(K401,K404,K408)</f>
        <v>0</v>
      </c>
      <c r="L410" s="235">
        <f t="shared" si="1202"/>
        <v>0</v>
      </c>
      <c r="M410" s="235">
        <f t="shared" si="1203"/>
        <v>0</v>
      </c>
      <c r="N410" s="235">
        <f>SUM(N401,N404,N408)</f>
        <v>0</v>
      </c>
      <c r="O410" s="235">
        <f>SUM(O401,O404,O408)</f>
        <v>0</v>
      </c>
      <c r="P410" s="235">
        <f t="shared" si="1204"/>
        <v>0</v>
      </c>
      <c r="Q410" s="235">
        <f t="shared" ref="Q410:R410" si="1446">SUM(Q401,Q404,Q408)</f>
        <v>0</v>
      </c>
      <c r="R410" s="235">
        <f t="shared" si="1446"/>
        <v>0</v>
      </c>
      <c r="S410" s="235">
        <f t="shared" si="1205"/>
        <v>0</v>
      </c>
      <c r="T410" s="235">
        <f>SUM(T401,T404,T408)</f>
        <v>0</v>
      </c>
      <c r="U410" s="235">
        <f>SUM(U401,U404,U408)</f>
        <v>0</v>
      </c>
      <c r="V410" s="235">
        <f t="shared" si="1206"/>
        <v>0</v>
      </c>
      <c r="W410" s="235">
        <f>SUM(W401,W404,W408)</f>
        <v>0</v>
      </c>
      <c r="X410" s="235">
        <f>SUM(X401,X404,X408)</f>
        <v>0</v>
      </c>
      <c r="Y410" s="235">
        <f t="shared" si="1207"/>
        <v>0</v>
      </c>
      <c r="Z410" s="235">
        <f t="shared" ref="Z410:AA410" si="1447">SUM(Z401,Z404,Z408)</f>
        <v>0</v>
      </c>
      <c r="AA410" s="235">
        <f t="shared" si="1447"/>
        <v>0</v>
      </c>
      <c r="AB410" s="235">
        <f t="shared" si="1208"/>
        <v>0</v>
      </c>
      <c r="AC410" s="235">
        <f t="shared" si="1209"/>
        <v>0</v>
      </c>
      <c r="AD410" s="235">
        <f>SUM(AD401,AD404,AD408)</f>
        <v>0</v>
      </c>
      <c r="AE410" s="235">
        <f>SUM(AE401,AE404,AE408)</f>
        <v>0</v>
      </c>
      <c r="AF410" s="235">
        <f t="shared" si="1210"/>
        <v>0</v>
      </c>
      <c r="AG410" s="235">
        <f t="shared" si="1211"/>
        <v>0</v>
      </c>
      <c r="AH410" s="235">
        <f t="shared" ref="AH410:AI410" si="1448">SUM(AH401,AH404,AH408)</f>
        <v>0</v>
      </c>
      <c r="AI410" s="235">
        <f t="shared" si="1448"/>
        <v>0</v>
      </c>
      <c r="AJ410" s="235">
        <f t="shared" si="1212"/>
        <v>0</v>
      </c>
      <c r="AK410" s="235">
        <f t="shared" ref="AK410:AL410" si="1449">SUM(AK401,AK404,AK408)</f>
        <v>0</v>
      </c>
      <c r="AL410" s="235">
        <f t="shared" si="1449"/>
        <v>0</v>
      </c>
      <c r="AM410" s="235">
        <f t="shared" si="1213"/>
        <v>0</v>
      </c>
      <c r="AN410" s="235">
        <f>SUM(AN401,AN404,AN408)</f>
        <v>0</v>
      </c>
      <c r="AO410" s="235">
        <f>SUM(AO401,AO404,AO408)</f>
        <v>0</v>
      </c>
      <c r="AP410" s="235">
        <f t="shared" si="1395"/>
        <v>0</v>
      </c>
      <c r="AQ410" s="235">
        <f t="shared" si="1214"/>
        <v>0</v>
      </c>
      <c r="AR410" s="235">
        <f t="shared" ref="AR410:AS410" si="1450">SUM(AR401,AR404,AR408)</f>
        <v>0</v>
      </c>
      <c r="AS410" s="235">
        <f t="shared" si="1450"/>
        <v>0</v>
      </c>
      <c r="AT410" s="235">
        <f t="shared" si="1215"/>
        <v>0</v>
      </c>
      <c r="AU410" s="235">
        <f t="shared" si="1216"/>
        <v>0</v>
      </c>
      <c r="AV410" s="235">
        <f t="shared" ref="AV410:AW410" si="1451">SUM(AV401,AV404,AV408)</f>
        <v>0</v>
      </c>
      <c r="AW410" s="235">
        <f t="shared" si="1451"/>
        <v>0</v>
      </c>
    </row>
    <row r="411" spans="1:49" ht="13.8" outlineLevel="1" collapsed="1">
      <c r="A411" s="164"/>
      <c r="B411" s="23" t="s">
        <v>536</v>
      </c>
      <c r="C411" s="15" t="s">
        <v>179</v>
      </c>
      <c r="D411" s="16"/>
      <c r="E411" s="165"/>
      <c r="F411" s="14"/>
      <c r="G411" s="165"/>
      <c r="H411" s="226">
        <f t="shared" si="1394"/>
        <v>0</v>
      </c>
      <c r="I411" s="353">
        <f t="shared" si="1201"/>
        <v>0</v>
      </c>
      <c r="J411" s="228">
        <f>SUM(J412)</f>
        <v>0</v>
      </c>
      <c r="K411" s="228">
        <f>SUM(K412)</f>
        <v>0</v>
      </c>
      <c r="L411" s="228">
        <f t="shared" si="1202"/>
        <v>0</v>
      </c>
      <c r="M411" s="355">
        <f t="shared" si="1203"/>
        <v>0</v>
      </c>
      <c r="N411" s="355">
        <f>SUM(N412)</f>
        <v>0</v>
      </c>
      <c r="O411" s="355">
        <f>SUM(O412)</f>
        <v>0</v>
      </c>
      <c r="P411" s="355">
        <f t="shared" si="1204"/>
        <v>0</v>
      </c>
      <c r="Q411" s="355">
        <f t="shared" ref="Q411:R411" si="1452">SUM(Q412)</f>
        <v>0</v>
      </c>
      <c r="R411" s="355">
        <f t="shared" si="1452"/>
        <v>0</v>
      </c>
      <c r="S411" s="355">
        <f t="shared" si="1205"/>
        <v>0</v>
      </c>
      <c r="T411" s="355">
        <f>SUM(T412)</f>
        <v>0</v>
      </c>
      <c r="U411" s="355">
        <f>SUM(U412)</f>
        <v>0</v>
      </c>
      <c r="V411" s="355">
        <f t="shared" si="1206"/>
        <v>0</v>
      </c>
      <c r="W411" s="355">
        <f>SUM(W412)</f>
        <v>0</v>
      </c>
      <c r="X411" s="355">
        <f>SUM(X412)</f>
        <v>0</v>
      </c>
      <c r="Y411" s="355">
        <f t="shared" si="1207"/>
        <v>0</v>
      </c>
      <c r="Z411" s="355">
        <f t="shared" ref="Z411:AA411" si="1453">SUM(Z412)</f>
        <v>0</v>
      </c>
      <c r="AA411" s="355">
        <f t="shared" si="1453"/>
        <v>0</v>
      </c>
      <c r="AB411" s="228">
        <f t="shared" si="1208"/>
        <v>0</v>
      </c>
      <c r="AC411" s="355">
        <f t="shared" si="1209"/>
        <v>0</v>
      </c>
      <c r="AD411" s="355">
        <f>SUM(AD412)</f>
        <v>0</v>
      </c>
      <c r="AE411" s="355">
        <f>SUM(AE412)</f>
        <v>0</v>
      </c>
      <c r="AF411" s="228">
        <f t="shared" si="1210"/>
        <v>0</v>
      </c>
      <c r="AG411" s="355">
        <f t="shared" si="1211"/>
        <v>0</v>
      </c>
      <c r="AH411" s="355">
        <f t="shared" ref="AH411:AI411" si="1454">SUM(AH412)</f>
        <v>0</v>
      </c>
      <c r="AI411" s="355">
        <f t="shared" si="1454"/>
        <v>0</v>
      </c>
      <c r="AJ411" s="355">
        <f t="shared" si="1212"/>
        <v>0</v>
      </c>
      <c r="AK411" s="355">
        <f t="shared" ref="AK411:AL411" si="1455">SUM(AK412)</f>
        <v>0</v>
      </c>
      <c r="AL411" s="355">
        <f t="shared" si="1455"/>
        <v>0</v>
      </c>
      <c r="AM411" s="355">
        <f t="shared" si="1213"/>
        <v>0</v>
      </c>
      <c r="AN411" s="355">
        <f>SUM(AN412)</f>
        <v>0</v>
      </c>
      <c r="AO411" s="355">
        <f>SUM(AO412)</f>
        <v>0</v>
      </c>
      <c r="AP411" s="228">
        <f t="shared" si="1395"/>
        <v>0</v>
      </c>
      <c r="AQ411" s="355">
        <f t="shared" si="1214"/>
        <v>0</v>
      </c>
      <c r="AR411" s="355">
        <f t="shared" ref="AR411:AS411" si="1456">SUM(AR412)</f>
        <v>0</v>
      </c>
      <c r="AS411" s="355">
        <f t="shared" si="1456"/>
        <v>0</v>
      </c>
      <c r="AT411" s="228">
        <f t="shared" si="1215"/>
        <v>0</v>
      </c>
      <c r="AU411" s="355">
        <f t="shared" si="1216"/>
        <v>0</v>
      </c>
      <c r="AV411" s="355">
        <f t="shared" ref="AV411:AW411" si="1457">SUM(AV412)</f>
        <v>0</v>
      </c>
      <c r="AW411" s="355">
        <f t="shared" si="1457"/>
        <v>0</v>
      </c>
    </row>
    <row r="412" spans="1:49" ht="13.8" hidden="1" outlineLevel="2">
      <c r="A412" s="170"/>
      <c r="B412" s="24"/>
      <c r="C412" s="171"/>
      <c r="D412" s="27" t="s">
        <v>170</v>
      </c>
      <c r="E412" s="47" t="s">
        <v>179</v>
      </c>
      <c r="F412" s="48"/>
      <c r="G412" s="172"/>
      <c r="H412" s="226">
        <f t="shared" si="1394"/>
        <v>0</v>
      </c>
      <c r="I412" s="367">
        <f t="shared" si="1201"/>
        <v>0</v>
      </c>
      <c r="J412" s="229"/>
      <c r="K412" s="229"/>
      <c r="L412" s="228">
        <f t="shared" si="1202"/>
        <v>0</v>
      </c>
      <c r="M412" s="355">
        <f t="shared" si="1203"/>
        <v>0</v>
      </c>
      <c r="N412" s="229"/>
      <c r="O412" s="229"/>
      <c r="P412" s="355">
        <f t="shared" si="1204"/>
        <v>0</v>
      </c>
      <c r="Q412" s="229"/>
      <c r="R412" s="229"/>
      <c r="S412" s="355">
        <f t="shared" si="1205"/>
        <v>0</v>
      </c>
      <c r="T412" s="229"/>
      <c r="U412" s="229"/>
      <c r="V412" s="355">
        <f t="shared" si="1206"/>
        <v>0</v>
      </c>
      <c r="W412" s="229"/>
      <c r="X412" s="229"/>
      <c r="Y412" s="355">
        <f t="shared" si="1207"/>
        <v>0</v>
      </c>
      <c r="Z412" s="229"/>
      <c r="AA412" s="229"/>
      <c r="AB412" s="228">
        <f t="shared" si="1208"/>
        <v>0</v>
      </c>
      <c r="AC412" s="355">
        <f t="shared" si="1209"/>
        <v>0</v>
      </c>
      <c r="AD412" s="229"/>
      <c r="AE412" s="229"/>
      <c r="AF412" s="228">
        <f t="shared" si="1210"/>
        <v>0</v>
      </c>
      <c r="AG412" s="355">
        <f t="shared" si="1211"/>
        <v>0</v>
      </c>
      <c r="AH412" s="229"/>
      <c r="AI412" s="229"/>
      <c r="AJ412" s="355">
        <f t="shared" si="1212"/>
        <v>0</v>
      </c>
      <c r="AK412" s="229"/>
      <c r="AL412" s="229"/>
      <c r="AM412" s="355">
        <f t="shared" si="1213"/>
        <v>0</v>
      </c>
      <c r="AN412" s="229"/>
      <c r="AO412" s="229"/>
      <c r="AP412" s="228">
        <f t="shared" si="1395"/>
        <v>0</v>
      </c>
      <c r="AQ412" s="355">
        <f t="shared" si="1214"/>
        <v>0</v>
      </c>
      <c r="AR412" s="229"/>
      <c r="AS412" s="229"/>
      <c r="AT412" s="228">
        <f t="shared" si="1215"/>
        <v>0</v>
      </c>
      <c r="AU412" s="355">
        <f t="shared" si="1216"/>
        <v>0</v>
      </c>
      <c r="AV412" s="229"/>
      <c r="AW412" s="229"/>
    </row>
    <row r="413" spans="1:49" ht="13.8" outlineLevel="1">
      <c r="A413" s="164"/>
      <c r="B413" s="23" t="s">
        <v>539</v>
      </c>
      <c r="C413" s="15" t="s">
        <v>180</v>
      </c>
      <c r="D413" s="16"/>
      <c r="E413" s="165"/>
      <c r="F413" s="14"/>
      <c r="G413" s="165"/>
      <c r="H413" s="226">
        <f t="shared" si="1394"/>
        <v>5660000</v>
      </c>
      <c r="I413" s="367">
        <f t="shared" si="1201"/>
        <v>0</v>
      </c>
      <c r="J413" s="230">
        <f>SUM(J414:J421)</f>
        <v>0</v>
      </c>
      <c r="K413" s="230">
        <f>SUM(K414:K421)</f>
        <v>0</v>
      </c>
      <c r="L413" s="228">
        <f t="shared" si="1202"/>
        <v>3620000</v>
      </c>
      <c r="M413" s="355">
        <f t="shared" si="1203"/>
        <v>0</v>
      </c>
      <c r="N413" s="357">
        <f>SUM(N414:N421)</f>
        <v>0</v>
      </c>
      <c r="O413" s="357">
        <f>SUM(O414:O421)</f>
        <v>0</v>
      </c>
      <c r="P413" s="355">
        <f t="shared" si="1204"/>
        <v>1060000</v>
      </c>
      <c r="Q413" s="357">
        <f t="shared" ref="Q413:R413" si="1458">SUM(Q414:Q421)</f>
        <v>1060000</v>
      </c>
      <c r="R413" s="357">
        <f t="shared" si="1458"/>
        <v>0</v>
      </c>
      <c r="S413" s="355">
        <f t="shared" si="1205"/>
        <v>1500000</v>
      </c>
      <c r="T413" s="357">
        <f>SUM(T414:T421)</f>
        <v>1500000</v>
      </c>
      <c r="U413" s="357">
        <f>SUM(U414:U421)</f>
        <v>0</v>
      </c>
      <c r="V413" s="355">
        <f t="shared" si="1206"/>
        <v>0</v>
      </c>
      <c r="W413" s="357">
        <f>SUM(W414:W421)</f>
        <v>0</v>
      </c>
      <c r="X413" s="357">
        <f>SUM(X414:X421)</f>
        <v>0</v>
      </c>
      <c r="Y413" s="355">
        <f t="shared" si="1207"/>
        <v>1060000</v>
      </c>
      <c r="Z413" s="357">
        <f t="shared" ref="Z413:AA413" si="1459">SUM(Z414:Z421)</f>
        <v>1060000</v>
      </c>
      <c r="AA413" s="357">
        <f t="shared" si="1459"/>
        <v>0</v>
      </c>
      <c r="AB413" s="228">
        <f t="shared" si="1208"/>
        <v>120000</v>
      </c>
      <c r="AC413" s="355">
        <f t="shared" si="1209"/>
        <v>120000</v>
      </c>
      <c r="AD413" s="357">
        <f>SUM(AD414:AD421)</f>
        <v>120000</v>
      </c>
      <c r="AE413" s="357">
        <f>SUM(AE414:AE421)</f>
        <v>0</v>
      </c>
      <c r="AF413" s="228">
        <f t="shared" si="1210"/>
        <v>1920000</v>
      </c>
      <c r="AG413" s="355">
        <f t="shared" si="1211"/>
        <v>0</v>
      </c>
      <c r="AH413" s="357">
        <f t="shared" ref="AH413:AI413" si="1460">SUM(AH414:AH421)</f>
        <v>0</v>
      </c>
      <c r="AI413" s="357">
        <f t="shared" si="1460"/>
        <v>0</v>
      </c>
      <c r="AJ413" s="355">
        <f t="shared" si="1212"/>
        <v>960000</v>
      </c>
      <c r="AK413" s="357">
        <f t="shared" ref="AK413:AL413" si="1461">SUM(AK414:AK421)</f>
        <v>960000</v>
      </c>
      <c r="AL413" s="357">
        <f t="shared" si="1461"/>
        <v>0</v>
      </c>
      <c r="AM413" s="355">
        <f t="shared" si="1213"/>
        <v>960000</v>
      </c>
      <c r="AN413" s="357">
        <f>SUM(AN414:AN421)</f>
        <v>960000</v>
      </c>
      <c r="AO413" s="357">
        <f>SUM(AO414:AO421)</f>
        <v>0</v>
      </c>
      <c r="AP413" s="228">
        <f t="shared" si="1395"/>
        <v>0</v>
      </c>
      <c r="AQ413" s="355">
        <f t="shared" si="1214"/>
        <v>0</v>
      </c>
      <c r="AR413" s="357">
        <f t="shared" ref="AR413:AS413" si="1462">SUM(AR414:AR421)</f>
        <v>0</v>
      </c>
      <c r="AS413" s="357">
        <f t="shared" si="1462"/>
        <v>0</v>
      </c>
      <c r="AT413" s="228">
        <f t="shared" si="1215"/>
        <v>0</v>
      </c>
      <c r="AU413" s="355">
        <f t="shared" si="1216"/>
        <v>0</v>
      </c>
      <c r="AV413" s="357">
        <f t="shared" ref="AV413:AW413" si="1463">SUM(AV414:AV421)</f>
        <v>0</v>
      </c>
      <c r="AW413" s="357">
        <f t="shared" si="1463"/>
        <v>0</v>
      </c>
    </row>
    <row r="414" spans="1:49" ht="13.8" outlineLevel="2">
      <c r="A414" s="170"/>
      <c r="B414" s="24"/>
      <c r="C414" s="171"/>
      <c r="D414" s="27" t="s">
        <v>659</v>
      </c>
      <c r="E414" s="47" t="s">
        <v>181</v>
      </c>
      <c r="F414" s="48"/>
      <c r="G414" s="172"/>
      <c r="H414" s="226">
        <f t="shared" si="1394"/>
        <v>0</v>
      </c>
      <c r="I414" s="367">
        <f t="shared" si="1201"/>
        <v>0</v>
      </c>
      <c r="J414" s="229"/>
      <c r="K414" s="358"/>
      <c r="L414" s="228">
        <f t="shared" si="1202"/>
        <v>0</v>
      </c>
      <c r="M414" s="355">
        <f t="shared" si="1203"/>
        <v>0</v>
      </c>
      <c r="N414" s="229"/>
      <c r="O414" s="229"/>
      <c r="P414" s="355">
        <f t="shared" si="1204"/>
        <v>0</v>
      </c>
      <c r="Q414" s="229"/>
      <c r="R414" s="229"/>
      <c r="S414" s="355">
        <f t="shared" si="1205"/>
        <v>0</v>
      </c>
      <c r="T414" s="229"/>
      <c r="U414" s="229"/>
      <c r="V414" s="355">
        <f t="shared" si="1206"/>
        <v>0</v>
      </c>
      <c r="W414" s="229"/>
      <c r="X414" s="229"/>
      <c r="Y414" s="355">
        <f t="shared" si="1207"/>
        <v>0</v>
      </c>
      <c r="Z414" s="229"/>
      <c r="AA414" s="229"/>
      <c r="AB414" s="228">
        <f t="shared" si="1208"/>
        <v>0</v>
      </c>
      <c r="AC414" s="355">
        <f t="shared" si="1209"/>
        <v>0</v>
      </c>
      <c r="AD414" s="229"/>
      <c r="AE414" s="229"/>
      <c r="AF414" s="228">
        <f t="shared" si="1210"/>
        <v>0</v>
      </c>
      <c r="AG414" s="355">
        <f t="shared" si="1211"/>
        <v>0</v>
      </c>
      <c r="AH414" s="229"/>
      <c r="AI414" s="229"/>
      <c r="AJ414" s="355">
        <f t="shared" si="1212"/>
        <v>0</v>
      </c>
      <c r="AK414" s="229"/>
      <c r="AL414" s="229"/>
      <c r="AM414" s="355">
        <f t="shared" si="1213"/>
        <v>0</v>
      </c>
      <c r="AN414" s="229"/>
      <c r="AO414" s="229"/>
      <c r="AP414" s="228">
        <f t="shared" si="1395"/>
        <v>0</v>
      </c>
      <c r="AQ414" s="355">
        <f t="shared" si="1214"/>
        <v>0</v>
      </c>
      <c r="AR414" s="229"/>
      <c r="AS414" s="229"/>
      <c r="AT414" s="228">
        <f t="shared" si="1215"/>
        <v>0</v>
      </c>
      <c r="AU414" s="355">
        <f t="shared" si="1216"/>
        <v>0</v>
      </c>
      <c r="AV414" s="229"/>
      <c r="AW414" s="229"/>
    </row>
    <row r="415" spans="1:49" ht="13.8" outlineLevel="2">
      <c r="A415" s="170"/>
      <c r="B415" s="25"/>
      <c r="D415" s="27" t="s">
        <v>660</v>
      </c>
      <c r="E415" s="47" t="s">
        <v>182</v>
      </c>
      <c r="F415" s="48"/>
      <c r="G415" s="172"/>
      <c r="H415" s="226">
        <f t="shared" si="1394"/>
        <v>0</v>
      </c>
      <c r="I415" s="367">
        <f t="shared" si="1201"/>
        <v>0</v>
      </c>
      <c r="J415" s="229"/>
      <c r="K415" s="358"/>
      <c r="L415" s="228">
        <f t="shared" si="1202"/>
        <v>0</v>
      </c>
      <c r="M415" s="355">
        <f t="shared" si="1203"/>
        <v>0</v>
      </c>
      <c r="N415" s="229"/>
      <c r="O415" s="229"/>
      <c r="P415" s="355">
        <f t="shared" si="1204"/>
        <v>0</v>
      </c>
      <c r="Q415" s="229"/>
      <c r="R415" s="229"/>
      <c r="S415" s="355">
        <f t="shared" si="1205"/>
        <v>0</v>
      </c>
      <c r="T415" s="229"/>
      <c r="U415" s="229"/>
      <c r="V415" s="355">
        <f t="shared" si="1206"/>
        <v>0</v>
      </c>
      <c r="W415" s="229"/>
      <c r="X415" s="229"/>
      <c r="Y415" s="355">
        <f t="shared" si="1207"/>
        <v>0</v>
      </c>
      <c r="Z415" s="229"/>
      <c r="AA415" s="229"/>
      <c r="AB415" s="228">
        <f t="shared" si="1208"/>
        <v>0</v>
      </c>
      <c r="AC415" s="355">
        <f t="shared" si="1209"/>
        <v>0</v>
      </c>
      <c r="AD415" s="229"/>
      <c r="AE415" s="229"/>
      <c r="AF415" s="228">
        <f t="shared" si="1210"/>
        <v>0</v>
      </c>
      <c r="AG415" s="355">
        <f t="shared" si="1211"/>
        <v>0</v>
      </c>
      <c r="AH415" s="229"/>
      <c r="AI415" s="229"/>
      <c r="AJ415" s="355">
        <f t="shared" si="1212"/>
        <v>0</v>
      </c>
      <c r="AK415" s="229"/>
      <c r="AL415" s="229"/>
      <c r="AM415" s="355">
        <f t="shared" si="1213"/>
        <v>0</v>
      </c>
      <c r="AN415" s="229"/>
      <c r="AO415" s="229"/>
      <c r="AP415" s="228">
        <f t="shared" si="1395"/>
        <v>0</v>
      </c>
      <c r="AQ415" s="355">
        <f t="shared" si="1214"/>
        <v>0</v>
      </c>
      <c r="AR415" s="229"/>
      <c r="AS415" s="229"/>
      <c r="AT415" s="228">
        <f t="shared" si="1215"/>
        <v>0</v>
      </c>
      <c r="AU415" s="355">
        <f t="shared" si="1216"/>
        <v>0</v>
      </c>
      <c r="AV415" s="229"/>
      <c r="AW415" s="229"/>
    </row>
    <row r="416" spans="1:49" ht="13.8" outlineLevel="2">
      <c r="A416" s="170"/>
      <c r="B416" s="25"/>
      <c r="D416" s="27" t="s">
        <v>661</v>
      </c>
      <c r="E416" s="47" t="s">
        <v>183</v>
      </c>
      <c r="F416" s="48"/>
      <c r="G416" s="172"/>
      <c r="H416" s="226">
        <f t="shared" si="1394"/>
        <v>0</v>
      </c>
      <c r="I416" s="367">
        <f t="shared" si="1201"/>
        <v>0</v>
      </c>
      <c r="J416" s="229"/>
      <c r="K416" s="358"/>
      <c r="L416" s="228">
        <f t="shared" si="1202"/>
        <v>0</v>
      </c>
      <c r="M416" s="355">
        <f t="shared" si="1203"/>
        <v>0</v>
      </c>
      <c r="N416" s="229"/>
      <c r="O416" s="229"/>
      <c r="P416" s="355">
        <f t="shared" si="1204"/>
        <v>0</v>
      </c>
      <c r="Q416" s="229"/>
      <c r="R416" s="229"/>
      <c r="S416" s="355">
        <f t="shared" si="1205"/>
        <v>0</v>
      </c>
      <c r="T416" s="229"/>
      <c r="U416" s="229"/>
      <c r="V416" s="355">
        <f t="shared" si="1206"/>
        <v>0</v>
      </c>
      <c r="W416" s="229"/>
      <c r="X416" s="229"/>
      <c r="Y416" s="355">
        <f t="shared" si="1207"/>
        <v>0</v>
      </c>
      <c r="Z416" s="229"/>
      <c r="AA416" s="229"/>
      <c r="AB416" s="228">
        <f t="shared" si="1208"/>
        <v>0</v>
      </c>
      <c r="AC416" s="355">
        <f t="shared" si="1209"/>
        <v>0</v>
      </c>
      <c r="AD416" s="229"/>
      <c r="AE416" s="229"/>
      <c r="AF416" s="228">
        <f t="shared" si="1210"/>
        <v>0</v>
      </c>
      <c r="AG416" s="355">
        <f t="shared" si="1211"/>
        <v>0</v>
      </c>
      <c r="AH416" s="229"/>
      <c r="AI416" s="229"/>
      <c r="AJ416" s="355">
        <f t="shared" si="1212"/>
        <v>0</v>
      </c>
      <c r="AK416" s="229"/>
      <c r="AL416" s="229"/>
      <c r="AM416" s="355">
        <f t="shared" si="1213"/>
        <v>0</v>
      </c>
      <c r="AN416" s="229"/>
      <c r="AO416" s="229"/>
      <c r="AP416" s="228">
        <f t="shared" si="1395"/>
        <v>0</v>
      </c>
      <c r="AQ416" s="355">
        <f t="shared" si="1214"/>
        <v>0</v>
      </c>
      <c r="AR416" s="229"/>
      <c r="AS416" s="229"/>
      <c r="AT416" s="228">
        <f t="shared" si="1215"/>
        <v>0</v>
      </c>
      <c r="AU416" s="355">
        <f t="shared" si="1216"/>
        <v>0</v>
      </c>
      <c r="AV416" s="229"/>
      <c r="AW416" s="229"/>
    </row>
    <row r="417" spans="1:49" ht="13.8" outlineLevel="2">
      <c r="A417" s="170"/>
      <c r="B417" s="25"/>
      <c r="D417" s="27" t="s">
        <v>662</v>
      </c>
      <c r="E417" s="47" t="s">
        <v>184</v>
      </c>
      <c r="F417" s="48"/>
      <c r="G417" s="172"/>
      <c r="H417" s="226">
        <f t="shared" si="1394"/>
        <v>0</v>
      </c>
      <c r="I417" s="367">
        <f t="shared" si="1201"/>
        <v>0</v>
      </c>
      <c r="J417" s="229"/>
      <c r="K417" s="358"/>
      <c r="L417" s="228">
        <f t="shared" si="1202"/>
        <v>0</v>
      </c>
      <c r="M417" s="355">
        <f t="shared" si="1203"/>
        <v>0</v>
      </c>
      <c r="N417" s="229"/>
      <c r="O417" s="229"/>
      <c r="P417" s="355">
        <f t="shared" si="1204"/>
        <v>0</v>
      </c>
      <c r="Q417" s="229"/>
      <c r="R417" s="229"/>
      <c r="S417" s="355">
        <f t="shared" si="1205"/>
        <v>0</v>
      </c>
      <c r="T417" s="229"/>
      <c r="U417" s="229"/>
      <c r="V417" s="355">
        <f t="shared" si="1206"/>
        <v>0</v>
      </c>
      <c r="W417" s="229"/>
      <c r="X417" s="229"/>
      <c r="Y417" s="355">
        <f t="shared" si="1207"/>
        <v>0</v>
      </c>
      <c r="Z417" s="229"/>
      <c r="AA417" s="229"/>
      <c r="AB417" s="228">
        <f t="shared" si="1208"/>
        <v>0</v>
      </c>
      <c r="AC417" s="355">
        <f t="shared" si="1209"/>
        <v>0</v>
      </c>
      <c r="AD417" s="229"/>
      <c r="AE417" s="229"/>
      <c r="AF417" s="228">
        <f t="shared" si="1210"/>
        <v>0</v>
      </c>
      <c r="AG417" s="355">
        <f t="shared" si="1211"/>
        <v>0</v>
      </c>
      <c r="AH417" s="229"/>
      <c r="AI417" s="229"/>
      <c r="AJ417" s="355">
        <f t="shared" si="1212"/>
        <v>0</v>
      </c>
      <c r="AK417" s="229"/>
      <c r="AL417" s="229"/>
      <c r="AM417" s="355">
        <f t="shared" si="1213"/>
        <v>0</v>
      </c>
      <c r="AN417" s="229"/>
      <c r="AO417" s="229"/>
      <c r="AP417" s="228">
        <f t="shared" si="1395"/>
        <v>0</v>
      </c>
      <c r="AQ417" s="355">
        <f t="shared" si="1214"/>
        <v>0</v>
      </c>
      <c r="AR417" s="229"/>
      <c r="AS417" s="229"/>
      <c r="AT417" s="228">
        <f t="shared" si="1215"/>
        <v>0</v>
      </c>
      <c r="AU417" s="355">
        <f t="shared" si="1216"/>
        <v>0</v>
      </c>
      <c r="AV417" s="229"/>
      <c r="AW417" s="229"/>
    </row>
    <row r="418" spans="1:49" ht="13.8" outlineLevel="2">
      <c r="A418" s="170"/>
      <c r="B418" s="25"/>
      <c r="D418" s="27" t="s">
        <v>540</v>
      </c>
      <c r="E418" s="47" t="s">
        <v>185</v>
      </c>
      <c r="F418" s="48"/>
      <c r="G418" s="172"/>
      <c r="H418" s="226">
        <f t="shared" si="1394"/>
        <v>4950000</v>
      </c>
      <c r="I418" s="367">
        <f t="shared" si="1201"/>
        <v>0</v>
      </c>
      <c r="J418" s="229"/>
      <c r="K418" s="358"/>
      <c r="L418" s="228">
        <f t="shared" si="1202"/>
        <v>3050000</v>
      </c>
      <c r="M418" s="355">
        <f t="shared" si="1203"/>
        <v>0</v>
      </c>
      <c r="N418" s="229">
        <v>0</v>
      </c>
      <c r="O418" s="229"/>
      <c r="P418" s="355">
        <f t="shared" si="1204"/>
        <v>1050000</v>
      </c>
      <c r="Q418" s="229">
        <v>1050000</v>
      </c>
      <c r="R418" s="229"/>
      <c r="S418" s="355">
        <f t="shared" si="1205"/>
        <v>950000</v>
      </c>
      <c r="T418" s="229">
        <v>950000</v>
      </c>
      <c r="U418" s="229"/>
      <c r="V418" s="355">
        <f t="shared" si="1206"/>
        <v>0</v>
      </c>
      <c r="W418" s="229">
        <v>0</v>
      </c>
      <c r="X418" s="229"/>
      <c r="Y418" s="355">
        <f t="shared" si="1207"/>
        <v>1050000</v>
      </c>
      <c r="Z418" s="229">
        <v>1050000</v>
      </c>
      <c r="AA418" s="229"/>
      <c r="AB418" s="228">
        <f t="shared" si="1208"/>
        <v>0</v>
      </c>
      <c r="AC418" s="355">
        <f t="shared" si="1209"/>
        <v>0</v>
      </c>
      <c r="AD418" s="229"/>
      <c r="AE418" s="229"/>
      <c r="AF418" s="228">
        <f t="shared" si="1210"/>
        <v>1900000</v>
      </c>
      <c r="AG418" s="355">
        <f t="shared" si="1211"/>
        <v>0</v>
      </c>
      <c r="AH418" s="229"/>
      <c r="AI418" s="229"/>
      <c r="AJ418" s="355">
        <f t="shared" si="1212"/>
        <v>950000</v>
      </c>
      <c r="AK418" s="229">
        <v>950000</v>
      </c>
      <c r="AL418" s="229"/>
      <c r="AM418" s="355">
        <f t="shared" si="1213"/>
        <v>950000</v>
      </c>
      <c r="AN418" s="229">
        <v>950000</v>
      </c>
      <c r="AO418" s="229"/>
      <c r="AP418" s="228">
        <f t="shared" si="1395"/>
        <v>0</v>
      </c>
      <c r="AQ418" s="355">
        <f t="shared" si="1214"/>
        <v>0</v>
      </c>
      <c r="AR418" s="229"/>
      <c r="AS418" s="229"/>
      <c r="AT418" s="228">
        <f t="shared" si="1215"/>
        <v>0</v>
      </c>
      <c r="AU418" s="355">
        <f t="shared" si="1216"/>
        <v>0</v>
      </c>
      <c r="AV418" s="229"/>
      <c r="AW418" s="229"/>
    </row>
    <row r="419" spans="1:49" ht="13.8" outlineLevel="2">
      <c r="A419" s="170"/>
      <c r="B419" s="25"/>
      <c r="D419" s="27" t="s">
        <v>541</v>
      </c>
      <c r="E419" s="47" t="s">
        <v>186</v>
      </c>
      <c r="F419" s="48"/>
      <c r="G419" s="172"/>
      <c r="H419" s="226">
        <f t="shared" si="1394"/>
        <v>660000</v>
      </c>
      <c r="I419" s="367">
        <f t="shared" si="1201"/>
        <v>0</v>
      </c>
      <c r="J419" s="229"/>
      <c r="K419" s="358"/>
      <c r="L419" s="228">
        <f t="shared" si="1202"/>
        <v>540000</v>
      </c>
      <c r="M419" s="355">
        <f t="shared" si="1203"/>
        <v>0</v>
      </c>
      <c r="N419" s="229"/>
      <c r="O419" s="229"/>
      <c r="P419" s="355">
        <f t="shared" si="1204"/>
        <v>0</v>
      </c>
      <c r="Q419" s="229"/>
      <c r="R419" s="229"/>
      <c r="S419" s="355">
        <f t="shared" si="1205"/>
        <v>540000</v>
      </c>
      <c r="T419" s="229">
        <v>540000</v>
      </c>
      <c r="U419" s="229"/>
      <c r="V419" s="355">
        <f t="shared" si="1206"/>
        <v>0</v>
      </c>
      <c r="W419" s="229"/>
      <c r="X419" s="229"/>
      <c r="Y419" s="355">
        <f t="shared" si="1207"/>
        <v>0</v>
      </c>
      <c r="Z419" s="229"/>
      <c r="AA419" s="229"/>
      <c r="AB419" s="228">
        <f t="shared" si="1208"/>
        <v>120000</v>
      </c>
      <c r="AC419" s="355">
        <f t="shared" si="1209"/>
        <v>120000</v>
      </c>
      <c r="AD419" s="229">
        <v>120000</v>
      </c>
      <c r="AE419" s="229"/>
      <c r="AF419" s="228">
        <f t="shared" si="1210"/>
        <v>0</v>
      </c>
      <c r="AG419" s="355">
        <f t="shared" si="1211"/>
        <v>0</v>
      </c>
      <c r="AH419" s="229"/>
      <c r="AI419" s="229"/>
      <c r="AJ419" s="355">
        <f t="shared" si="1212"/>
        <v>0</v>
      </c>
      <c r="AK419" s="229"/>
      <c r="AL419" s="229"/>
      <c r="AM419" s="355">
        <f t="shared" si="1213"/>
        <v>0</v>
      </c>
      <c r="AN419" s="229"/>
      <c r="AO419" s="229"/>
      <c r="AP419" s="228">
        <f t="shared" si="1395"/>
        <v>0</v>
      </c>
      <c r="AQ419" s="355">
        <f t="shared" si="1214"/>
        <v>0</v>
      </c>
      <c r="AR419" s="229"/>
      <c r="AS419" s="229"/>
      <c r="AT419" s="228">
        <f t="shared" si="1215"/>
        <v>0</v>
      </c>
      <c r="AU419" s="355">
        <f t="shared" si="1216"/>
        <v>0</v>
      </c>
      <c r="AV419" s="229"/>
      <c r="AW419" s="229"/>
    </row>
    <row r="420" spans="1:49" ht="13.8" outlineLevel="2">
      <c r="A420" s="170"/>
      <c r="B420" s="25"/>
      <c r="D420" s="27" t="s">
        <v>695</v>
      </c>
      <c r="E420" s="47" t="s">
        <v>700</v>
      </c>
      <c r="F420" s="48"/>
      <c r="G420" s="172"/>
      <c r="H420" s="226">
        <f t="shared" si="1394"/>
        <v>0</v>
      </c>
      <c r="I420" s="367">
        <f t="shared" si="1201"/>
        <v>0</v>
      </c>
      <c r="J420" s="229"/>
      <c r="K420" s="358"/>
      <c r="L420" s="228">
        <f t="shared" si="1202"/>
        <v>0</v>
      </c>
      <c r="M420" s="355">
        <f t="shared" si="1203"/>
        <v>0</v>
      </c>
      <c r="N420" s="229"/>
      <c r="O420" s="229"/>
      <c r="P420" s="355">
        <f t="shared" si="1204"/>
        <v>0</v>
      </c>
      <c r="Q420" s="229"/>
      <c r="R420" s="229"/>
      <c r="S420" s="355">
        <f t="shared" si="1205"/>
        <v>0</v>
      </c>
      <c r="T420" s="229"/>
      <c r="U420" s="229"/>
      <c r="V420" s="355">
        <f t="shared" si="1206"/>
        <v>0</v>
      </c>
      <c r="W420" s="229"/>
      <c r="X420" s="229"/>
      <c r="Y420" s="355">
        <f t="shared" si="1207"/>
        <v>0</v>
      </c>
      <c r="Z420" s="229"/>
      <c r="AA420" s="229"/>
      <c r="AB420" s="228">
        <f t="shared" si="1208"/>
        <v>0</v>
      </c>
      <c r="AC420" s="355">
        <f t="shared" si="1209"/>
        <v>0</v>
      </c>
      <c r="AD420" s="229"/>
      <c r="AE420" s="229"/>
      <c r="AF420" s="228">
        <f t="shared" si="1210"/>
        <v>0</v>
      </c>
      <c r="AG420" s="355">
        <f t="shared" si="1211"/>
        <v>0</v>
      </c>
      <c r="AH420" s="229"/>
      <c r="AI420" s="229"/>
      <c r="AJ420" s="355">
        <f t="shared" si="1212"/>
        <v>0</v>
      </c>
      <c r="AK420" s="229"/>
      <c r="AL420" s="229"/>
      <c r="AM420" s="355">
        <f t="shared" si="1213"/>
        <v>0</v>
      </c>
      <c r="AN420" s="229"/>
      <c r="AO420" s="229"/>
      <c r="AP420" s="228">
        <f t="shared" si="1395"/>
        <v>0</v>
      </c>
      <c r="AQ420" s="355">
        <f t="shared" si="1214"/>
        <v>0</v>
      </c>
      <c r="AR420" s="229"/>
      <c r="AS420" s="229"/>
      <c r="AT420" s="228">
        <f t="shared" si="1215"/>
        <v>0</v>
      </c>
      <c r="AU420" s="355">
        <f t="shared" si="1216"/>
        <v>0</v>
      </c>
      <c r="AV420" s="229"/>
      <c r="AW420" s="229"/>
    </row>
    <row r="421" spans="1:49" ht="13.8" outlineLevel="2">
      <c r="A421" s="170"/>
      <c r="B421" s="23"/>
      <c r="C421" s="179"/>
      <c r="D421" s="27" t="s">
        <v>542</v>
      </c>
      <c r="E421" s="47" t="s">
        <v>701</v>
      </c>
      <c r="F421" s="48"/>
      <c r="G421" s="172"/>
      <c r="H421" s="226">
        <f t="shared" si="1394"/>
        <v>50000</v>
      </c>
      <c r="I421" s="367">
        <f t="shared" si="1201"/>
        <v>0</v>
      </c>
      <c r="J421" s="229"/>
      <c r="K421" s="358"/>
      <c r="L421" s="228">
        <f t="shared" si="1202"/>
        <v>30000</v>
      </c>
      <c r="M421" s="355">
        <f t="shared" si="1203"/>
        <v>0</v>
      </c>
      <c r="N421" s="229">
        <v>0</v>
      </c>
      <c r="O421" s="229"/>
      <c r="P421" s="355">
        <f t="shared" si="1204"/>
        <v>10000</v>
      </c>
      <c r="Q421" s="229">
        <v>10000</v>
      </c>
      <c r="R421" s="229"/>
      <c r="S421" s="355">
        <f t="shared" si="1205"/>
        <v>10000</v>
      </c>
      <c r="T421" s="229">
        <v>10000</v>
      </c>
      <c r="U421" s="229"/>
      <c r="V421" s="355">
        <f t="shared" si="1206"/>
        <v>0</v>
      </c>
      <c r="W421" s="229">
        <v>0</v>
      </c>
      <c r="X421" s="229"/>
      <c r="Y421" s="355">
        <f t="shared" si="1207"/>
        <v>10000</v>
      </c>
      <c r="Z421" s="229">
        <v>10000</v>
      </c>
      <c r="AA421" s="229"/>
      <c r="AB421" s="228">
        <f t="shared" si="1208"/>
        <v>0</v>
      </c>
      <c r="AC421" s="355">
        <f t="shared" si="1209"/>
        <v>0</v>
      </c>
      <c r="AD421" s="229"/>
      <c r="AE421" s="229"/>
      <c r="AF421" s="228">
        <f t="shared" si="1210"/>
        <v>20000</v>
      </c>
      <c r="AG421" s="355">
        <f t="shared" si="1211"/>
        <v>0</v>
      </c>
      <c r="AH421" s="229"/>
      <c r="AI421" s="229"/>
      <c r="AJ421" s="355">
        <f t="shared" si="1212"/>
        <v>10000</v>
      </c>
      <c r="AK421" s="229">
        <v>10000</v>
      </c>
      <c r="AL421" s="229"/>
      <c r="AM421" s="355">
        <f t="shared" si="1213"/>
        <v>10000</v>
      </c>
      <c r="AN421" s="229">
        <v>10000</v>
      </c>
      <c r="AO421" s="229"/>
      <c r="AP421" s="228">
        <f t="shared" si="1395"/>
        <v>0</v>
      </c>
      <c r="AQ421" s="355">
        <f t="shared" si="1214"/>
        <v>0</v>
      </c>
      <c r="AR421" s="229"/>
      <c r="AS421" s="229"/>
      <c r="AT421" s="228">
        <f t="shared" si="1215"/>
        <v>0</v>
      </c>
      <c r="AU421" s="355">
        <f t="shared" si="1216"/>
        <v>0</v>
      </c>
      <c r="AV421" s="229"/>
      <c r="AW421" s="229"/>
    </row>
    <row r="422" spans="1:49" ht="13.8" outlineLevel="1">
      <c r="A422" s="164"/>
      <c r="B422" s="23" t="s">
        <v>697</v>
      </c>
      <c r="C422" s="15" t="s">
        <v>187</v>
      </c>
      <c r="D422" s="16"/>
      <c r="E422" s="165"/>
      <c r="F422" s="176"/>
      <c r="G422" s="175"/>
      <c r="H422" s="226">
        <f t="shared" si="1394"/>
        <v>0</v>
      </c>
      <c r="I422" s="367">
        <f t="shared" si="1201"/>
        <v>0</v>
      </c>
      <c r="J422" s="230">
        <f>SUM(J423)</f>
        <v>0</v>
      </c>
      <c r="K422" s="230">
        <f>SUM(K423)</f>
        <v>0</v>
      </c>
      <c r="L422" s="228">
        <f t="shared" si="1202"/>
        <v>0</v>
      </c>
      <c r="M422" s="355">
        <f t="shared" si="1203"/>
        <v>0</v>
      </c>
      <c r="N422" s="357">
        <f>SUM(N423)</f>
        <v>0</v>
      </c>
      <c r="O422" s="357">
        <f>SUM(O423)</f>
        <v>0</v>
      </c>
      <c r="P422" s="355">
        <f t="shared" si="1204"/>
        <v>0</v>
      </c>
      <c r="Q422" s="357">
        <f t="shared" ref="Q422:R422" si="1464">SUM(Q423)</f>
        <v>0</v>
      </c>
      <c r="R422" s="357">
        <f t="shared" si="1464"/>
        <v>0</v>
      </c>
      <c r="S422" s="355">
        <f t="shared" si="1205"/>
        <v>0</v>
      </c>
      <c r="T422" s="357">
        <f t="shared" ref="T422:U422" si="1465">SUM(T423)</f>
        <v>0</v>
      </c>
      <c r="U422" s="357">
        <f t="shared" si="1465"/>
        <v>0</v>
      </c>
      <c r="V422" s="355">
        <f t="shared" si="1206"/>
        <v>0</v>
      </c>
      <c r="W422" s="357">
        <f t="shared" ref="W422:X422" si="1466">SUM(W423)</f>
        <v>0</v>
      </c>
      <c r="X422" s="357">
        <f t="shared" si="1466"/>
        <v>0</v>
      </c>
      <c r="Y422" s="355">
        <f t="shared" si="1207"/>
        <v>0</v>
      </c>
      <c r="Z422" s="357">
        <f t="shared" ref="Z422" si="1467">SUM(Z423)</f>
        <v>0</v>
      </c>
      <c r="AA422" s="357">
        <f t="shared" ref="AA422" si="1468">SUM(AA423)</f>
        <v>0</v>
      </c>
      <c r="AB422" s="228">
        <f t="shared" si="1208"/>
        <v>0</v>
      </c>
      <c r="AC422" s="355">
        <f t="shared" si="1209"/>
        <v>0</v>
      </c>
      <c r="AD422" s="357">
        <f t="shared" ref="AD422:AE422" si="1469">SUM(AD423)</f>
        <v>0</v>
      </c>
      <c r="AE422" s="357">
        <f t="shared" si="1469"/>
        <v>0</v>
      </c>
      <c r="AF422" s="228">
        <f t="shared" si="1210"/>
        <v>0</v>
      </c>
      <c r="AG422" s="355">
        <f t="shared" si="1211"/>
        <v>0</v>
      </c>
      <c r="AH422" s="357">
        <f t="shared" ref="AH422" si="1470">SUM(AH423)</f>
        <v>0</v>
      </c>
      <c r="AI422" s="357">
        <f t="shared" ref="AI422" si="1471">SUM(AI423)</f>
        <v>0</v>
      </c>
      <c r="AJ422" s="355">
        <f t="shared" si="1212"/>
        <v>0</v>
      </c>
      <c r="AK422" s="357">
        <f t="shared" ref="AK422:AL422" si="1472">SUM(AK423)</f>
        <v>0</v>
      </c>
      <c r="AL422" s="357">
        <f t="shared" si="1472"/>
        <v>0</v>
      </c>
      <c r="AM422" s="355">
        <f t="shared" si="1213"/>
        <v>0</v>
      </c>
      <c r="AN422" s="357">
        <f t="shared" ref="AN422:AO422" si="1473">SUM(AN423)</f>
        <v>0</v>
      </c>
      <c r="AO422" s="357">
        <f t="shared" si="1473"/>
        <v>0</v>
      </c>
      <c r="AP422" s="228">
        <f t="shared" si="1395"/>
        <v>0</v>
      </c>
      <c r="AQ422" s="355">
        <f t="shared" si="1214"/>
        <v>0</v>
      </c>
      <c r="AR422" s="357">
        <f t="shared" ref="AR422" si="1474">SUM(AR423)</f>
        <v>0</v>
      </c>
      <c r="AS422" s="357">
        <f t="shared" ref="AS422" si="1475">SUM(AS423)</f>
        <v>0</v>
      </c>
      <c r="AT422" s="228">
        <f t="shared" si="1215"/>
        <v>0</v>
      </c>
      <c r="AU422" s="355">
        <f t="shared" si="1216"/>
        <v>0</v>
      </c>
      <c r="AV422" s="357">
        <f t="shared" ref="AV422" si="1476">SUM(AV423)</f>
        <v>0</v>
      </c>
      <c r="AW422" s="357">
        <f t="shared" ref="AW422" si="1477">SUM(AW423)</f>
        <v>0</v>
      </c>
    </row>
    <row r="423" spans="1:49" ht="13.8" outlineLevel="2">
      <c r="A423" s="170"/>
      <c r="B423" s="24"/>
      <c r="C423" s="171"/>
      <c r="D423" s="27" t="s">
        <v>188</v>
      </c>
      <c r="E423" s="47" t="s">
        <v>187</v>
      </c>
      <c r="F423" s="48"/>
      <c r="G423" s="172"/>
      <c r="H423" s="226">
        <f t="shared" si="1394"/>
        <v>0</v>
      </c>
      <c r="I423" s="367">
        <f t="shared" ref="I423:I489" si="1478">SUM(J423:K423)</f>
        <v>0</v>
      </c>
      <c r="J423" s="229"/>
      <c r="K423" s="229"/>
      <c r="L423" s="228">
        <f t="shared" ref="L423:L489" si="1479">SUM(M423,P423,S423,V423,Y423)</f>
        <v>0</v>
      </c>
      <c r="M423" s="355">
        <f t="shared" ref="M423:M489" si="1480">SUM(N423:O423)</f>
        <v>0</v>
      </c>
      <c r="N423" s="229"/>
      <c r="O423" s="229"/>
      <c r="P423" s="355">
        <f t="shared" ref="P423:P489" si="1481">SUM(Q423:R423)</f>
        <v>0</v>
      </c>
      <c r="Q423" s="229"/>
      <c r="R423" s="229"/>
      <c r="S423" s="355">
        <f t="shared" ref="S423:S489" si="1482">SUM(T423:U423)</f>
        <v>0</v>
      </c>
      <c r="T423" s="229"/>
      <c r="U423" s="229"/>
      <c r="V423" s="355">
        <f t="shared" ref="V423:V489" si="1483">SUM(W423:X423)</f>
        <v>0</v>
      </c>
      <c r="W423" s="229"/>
      <c r="X423" s="229"/>
      <c r="Y423" s="355">
        <f t="shared" ref="Y423:Y489" si="1484">SUM(Z423:AA423)</f>
        <v>0</v>
      </c>
      <c r="Z423" s="229"/>
      <c r="AA423" s="229"/>
      <c r="AB423" s="228">
        <f t="shared" ref="AB423:AB489" si="1485">SUM(AC423)</f>
        <v>0</v>
      </c>
      <c r="AC423" s="355">
        <f t="shared" ref="AC423:AC489" si="1486">SUM(AD423:AE423)</f>
        <v>0</v>
      </c>
      <c r="AD423" s="229"/>
      <c r="AE423" s="229"/>
      <c r="AF423" s="228">
        <f t="shared" ref="AF423:AF489" si="1487">SUM(AG423,AM423,AJ423)</f>
        <v>0</v>
      </c>
      <c r="AG423" s="355">
        <f t="shared" ref="AG423:AG489" si="1488">SUM(AH423:AI423)</f>
        <v>0</v>
      </c>
      <c r="AH423" s="229"/>
      <c r="AI423" s="229"/>
      <c r="AJ423" s="355">
        <f t="shared" ref="AJ423:AJ489" si="1489">SUM(AK423:AL423)</f>
        <v>0</v>
      </c>
      <c r="AK423" s="229"/>
      <c r="AL423" s="229"/>
      <c r="AM423" s="355">
        <f t="shared" ref="AM423:AM489" si="1490">SUM(AN423:AO423)</f>
        <v>0</v>
      </c>
      <c r="AN423" s="229"/>
      <c r="AO423" s="229"/>
      <c r="AP423" s="228">
        <f t="shared" si="1395"/>
        <v>0</v>
      </c>
      <c r="AQ423" s="355">
        <f t="shared" ref="AQ423:AQ489" si="1491">SUM(AR423:AS423)</f>
        <v>0</v>
      </c>
      <c r="AR423" s="229"/>
      <c r="AS423" s="229"/>
      <c r="AT423" s="228">
        <f t="shared" ref="AT423:AT489" si="1492">SUM(AU423)</f>
        <v>0</v>
      </c>
      <c r="AU423" s="355">
        <f t="shared" ref="AU423:AU489" si="1493">SUM(AV423:AW423)</f>
        <v>0</v>
      </c>
      <c r="AV423" s="229"/>
      <c r="AW423" s="229"/>
    </row>
    <row r="424" spans="1:49" ht="13.8" outlineLevel="1">
      <c r="A424" s="164"/>
      <c r="B424" s="23" t="s">
        <v>543</v>
      </c>
      <c r="C424" s="15" t="s">
        <v>189</v>
      </c>
      <c r="D424" s="16"/>
      <c r="E424" s="165"/>
      <c r="F424" s="176"/>
      <c r="G424" s="175"/>
      <c r="H424" s="226">
        <f t="shared" si="1394"/>
        <v>2658000</v>
      </c>
      <c r="I424" s="367">
        <f t="shared" si="1478"/>
        <v>2658000</v>
      </c>
      <c r="J424" s="230">
        <f>SUM(J425,J428)</f>
        <v>2658000</v>
      </c>
      <c r="K424" s="230">
        <f>SUM(K425,K428)</f>
        <v>0</v>
      </c>
      <c r="L424" s="228">
        <f t="shared" si="1479"/>
        <v>0</v>
      </c>
      <c r="M424" s="355">
        <f t="shared" si="1480"/>
        <v>0</v>
      </c>
      <c r="N424" s="357">
        <f t="shared" ref="N424:O424" si="1494">SUM(N425,N428)</f>
        <v>0</v>
      </c>
      <c r="O424" s="357">
        <f t="shared" si="1494"/>
        <v>0</v>
      </c>
      <c r="P424" s="355">
        <f t="shared" si="1481"/>
        <v>0</v>
      </c>
      <c r="Q424" s="357">
        <f t="shared" ref="Q424" si="1495">SUM(Q425,Q428)</f>
        <v>0</v>
      </c>
      <c r="R424" s="357">
        <f t="shared" ref="R424" si="1496">SUM(R425,R428)</f>
        <v>0</v>
      </c>
      <c r="S424" s="355">
        <f t="shared" si="1482"/>
        <v>0</v>
      </c>
      <c r="T424" s="357">
        <f t="shared" ref="T424" si="1497">SUM(T425,T428)</f>
        <v>0</v>
      </c>
      <c r="U424" s="357">
        <f t="shared" ref="U424" si="1498">SUM(U425,U428)</f>
        <v>0</v>
      </c>
      <c r="V424" s="355">
        <f t="shared" si="1483"/>
        <v>0</v>
      </c>
      <c r="W424" s="357">
        <f t="shared" ref="W424" si="1499">SUM(W425,W428)</f>
        <v>0</v>
      </c>
      <c r="X424" s="357">
        <f t="shared" ref="X424" si="1500">SUM(X425,X428)</f>
        <v>0</v>
      </c>
      <c r="Y424" s="355">
        <f t="shared" si="1484"/>
        <v>0</v>
      </c>
      <c r="Z424" s="357">
        <f t="shared" ref="Z424" si="1501">SUM(Z425,Z428)</f>
        <v>0</v>
      </c>
      <c r="AA424" s="357">
        <f t="shared" ref="AA424" si="1502">SUM(AA425,AA428)</f>
        <v>0</v>
      </c>
      <c r="AB424" s="228">
        <f t="shared" si="1485"/>
        <v>0</v>
      </c>
      <c r="AC424" s="355">
        <f t="shared" si="1486"/>
        <v>0</v>
      </c>
      <c r="AD424" s="357">
        <f t="shared" ref="AD424" si="1503">SUM(AD425,AD428)</f>
        <v>0</v>
      </c>
      <c r="AE424" s="357">
        <f t="shared" ref="AE424" si="1504">SUM(AE425,AE428)</f>
        <v>0</v>
      </c>
      <c r="AF424" s="228">
        <f t="shared" si="1487"/>
        <v>0</v>
      </c>
      <c r="AG424" s="355">
        <f t="shared" si="1488"/>
        <v>0</v>
      </c>
      <c r="AH424" s="357">
        <f t="shared" ref="AH424" si="1505">SUM(AH425,AH428)</f>
        <v>0</v>
      </c>
      <c r="AI424" s="357">
        <f t="shared" ref="AI424" si="1506">SUM(AI425,AI428)</f>
        <v>0</v>
      </c>
      <c r="AJ424" s="355">
        <f t="shared" si="1489"/>
        <v>0</v>
      </c>
      <c r="AK424" s="357">
        <f t="shared" ref="AK424" si="1507">SUM(AK425,AK428)</f>
        <v>0</v>
      </c>
      <c r="AL424" s="357">
        <f t="shared" ref="AL424" si="1508">SUM(AL425,AL428)</f>
        <v>0</v>
      </c>
      <c r="AM424" s="355">
        <f t="shared" si="1490"/>
        <v>0</v>
      </c>
      <c r="AN424" s="357">
        <f t="shared" ref="AN424" si="1509">SUM(AN425,AN428)</f>
        <v>0</v>
      </c>
      <c r="AO424" s="357">
        <f t="shared" ref="AO424" si="1510">SUM(AO425,AO428)</f>
        <v>0</v>
      </c>
      <c r="AP424" s="228">
        <f t="shared" si="1395"/>
        <v>0</v>
      </c>
      <c r="AQ424" s="355">
        <f t="shared" si="1491"/>
        <v>0</v>
      </c>
      <c r="AR424" s="357">
        <f t="shared" ref="AR424" si="1511">SUM(AR425,AR428)</f>
        <v>0</v>
      </c>
      <c r="AS424" s="357">
        <f t="shared" ref="AS424" si="1512">SUM(AS425,AS428)</f>
        <v>0</v>
      </c>
      <c r="AT424" s="228">
        <f t="shared" si="1492"/>
        <v>0</v>
      </c>
      <c r="AU424" s="355">
        <f t="shared" si="1493"/>
        <v>0</v>
      </c>
      <c r="AV424" s="357">
        <f t="shared" ref="AV424" si="1513">SUM(AV425,AV428)</f>
        <v>0</v>
      </c>
      <c r="AW424" s="357">
        <f t="shared" ref="AW424" si="1514">SUM(AW425,AW428)</f>
        <v>0</v>
      </c>
    </row>
    <row r="425" spans="1:49" ht="13.8" outlineLevel="2">
      <c r="A425" s="170"/>
      <c r="B425" s="24"/>
      <c r="C425" s="171"/>
      <c r="D425" s="24" t="s">
        <v>544</v>
      </c>
      <c r="E425" s="82" t="s">
        <v>189</v>
      </c>
      <c r="F425" s="93"/>
      <c r="G425" s="171"/>
      <c r="H425" s="226">
        <f t="shared" si="1394"/>
        <v>2658000</v>
      </c>
      <c r="I425" s="367">
        <f t="shared" si="1478"/>
        <v>2658000</v>
      </c>
      <c r="J425" s="231">
        <f>SUM(J426:J427)</f>
        <v>2658000</v>
      </c>
      <c r="K425" s="231">
        <f>SUM(K426:K427)</f>
        <v>0</v>
      </c>
      <c r="L425" s="228">
        <f t="shared" si="1479"/>
        <v>0</v>
      </c>
      <c r="M425" s="355">
        <f t="shared" si="1480"/>
        <v>0</v>
      </c>
      <c r="N425" s="360">
        <f>SUM(N426:N427)</f>
        <v>0</v>
      </c>
      <c r="O425" s="360">
        <f>SUM(O426:O427)</f>
        <v>0</v>
      </c>
      <c r="P425" s="355">
        <f t="shared" si="1481"/>
        <v>0</v>
      </c>
      <c r="Q425" s="360">
        <f>SUM(Q426:Q427)</f>
        <v>0</v>
      </c>
      <c r="R425" s="360">
        <f>SUM(R426:R427)</f>
        <v>0</v>
      </c>
      <c r="S425" s="355">
        <f t="shared" si="1482"/>
        <v>0</v>
      </c>
      <c r="T425" s="360">
        <f>SUM(T426:T427)</f>
        <v>0</v>
      </c>
      <c r="U425" s="360">
        <f>SUM(U426:U427)</f>
        <v>0</v>
      </c>
      <c r="V425" s="355">
        <f t="shared" si="1483"/>
        <v>0</v>
      </c>
      <c r="W425" s="360">
        <f>SUM(W426:W427)</f>
        <v>0</v>
      </c>
      <c r="X425" s="360">
        <f>SUM(X426:X427)</f>
        <v>0</v>
      </c>
      <c r="Y425" s="355">
        <f t="shared" si="1484"/>
        <v>0</v>
      </c>
      <c r="Z425" s="360">
        <f>SUM(Z426:Z427)</f>
        <v>0</v>
      </c>
      <c r="AA425" s="360">
        <f>SUM(AA426:AA427)</f>
        <v>0</v>
      </c>
      <c r="AB425" s="228">
        <f t="shared" si="1485"/>
        <v>0</v>
      </c>
      <c r="AC425" s="355">
        <f t="shared" si="1486"/>
        <v>0</v>
      </c>
      <c r="AD425" s="360">
        <f>SUM(AD426:AD427)</f>
        <v>0</v>
      </c>
      <c r="AE425" s="360">
        <f>SUM(AE426:AE427)</f>
        <v>0</v>
      </c>
      <c r="AF425" s="228">
        <f t="shared" si="1487"/>
        <v>0</v>
      </c>
      <c r="AG425" s="355">
        <f t="shared" si="1488"/>
        <v>0</v>
      </c>
      <c r="AH425" s="360">
        <f>SUM(AH426:AH427)</f>
        <v>0</v>
      </c>
      <c r="AI425" s="360">
        <f>SUM(AI426:AI427)</f>
        <v>0</v>
      </c>
      <c r="AJ425" s="355">
        <f t="shared" si="1489"/>
        <v>0</v>
      </c>
      <c r="AK425" s="360">
        <f>SUM(AK426:AK427)</f>
        <v>0</v>
      </c>
      <c r="AL425" s="360">
        <f>SUM(AL426:AL427)</f>
        <v>0</v>
      </c>
      <c r="AM425" s="355">
        <f t="shared" si="1490"/>
        <v>0</v>
      </c>
      <c r="AN425" s="360">
        <f>SUM(AN426:AN427)</f>
        <v>0</v>
      </c>
      <c r="AO425" s="360">
        <f>SUM(AO426:AO427)</f>
        <v>0</v>
      </c>
      <c r="AP425" s="228">
        <f t="shared" si="1395"/>
        <v>0</v>
      </c>
      <c r="AQ425" s="355">
        <f t="shared" si="1491"/>
        <v>0</v>
      </c>
      <c r="AR425" s="360">
        <f>SUM(AR426:AR427)</f>
        <v>0</v>
      </c>
      <c r="AS425" s="360">
        <f>SUM(AS426:AS427)</f>
        <v>0</v>
      </c>
      <c r="AT425" s="228">
        <f t="shared" si="1492"/>
        <v>0</v>
      </c>
      <c r="AU425" s="355">
        <f t="shared" si="1493"/>
        <v>0</v>
      </c>
      <c r="AV425" s="360">
        <f>SUM(AV426:AV427)</f>
        <v>0</v>
      </c>
      <c r="AW425" s="360">
        <f>SUM(AW426:AW427)</f>
        <v>0</v>
      </c>
    </row>
    <row r="426" spans="1:49" ht="13.8" outlineLevel="3">
      <c r="A426" s="170"/>
      <c r="B426" s="25"/>
      <c r="D426" s="24"/>
      <c r="E426" s="171"/>
      <c r="F426" s="178" t="s">
        <v>850</v>
      </c>
      <c r="G426" s="43" t="s">
        <v>851</v>
      </c>
      <c r="H426" s="226">
        <f t="shared" si="1394"/>
        <v>2658000</v>
      </c>
      <c r="I426" s="353">
        <f t="shared" si="1478"/>
        <v>2658000</v>
      </c>
      <c r="J426" s="229">
        <v>2658000</v>
      </c>
      <c r="K426" s="358"/>
      <c r="L426" s="228">
        <f t="shared" si="1479"/>
        <v>0</v>
      </c>
      <c r="M426" s="355">
        <f t="shared" si="1480"/>
        <v>0</v>
      </c>
      <c r="N426" s="229"/>
      <c r="O426" s="229"/>
      <c r="P426" s="355">
        <f t="shared" si="1481"/>
        <v>0</v>
      </c>
      <c r="Q426" s="229"/>
      <c r="R426" s="229"/>
      <c r="S426" s="355">
        <f t="shared" si="1482"/>
        <v>0</v>
      </c>
      <c r="T426" s="229"/>
      <c r="U426" s="229"/>
      <c r="V426" s="355">
        <f t="shared" si="1483"/>
        <v>0</v>
      </c>
      <c r="W426" s="229"/>
      <c r="X426" s="229"/>
      <c r="Y426" s="355">
        <f t="shared" si="1484"/>
        <v>0</v>
      </c>
      <c r="Z426" s="229"/>
      <c r="AA426" s="229"/>
      <c r="AB426" s="228">
        <f t="shared" si="1485"/>
        <v>0</v>
      </c>
      <c r="AC426" s="355">
        <f t="shared" si="1486"/>
        <v>0</v>
      </c>
      <c r="AD426" s="229"/>
      <c r="AE426" s="229"/>
      <c r="AF426" s="228">
        <f t="shared" si="1487"/>
        <v>0</v>
      </c>
      <c r="AG426" s="355">
        <f t="shared" si="1488"/>
        <v>0</v>
      </c>
      <c r="AH426" s="229"/>
      <c r="AI426" s="229"/>
      <c r="AJ426" s="355">
        <f t="shared" si="1489"/>
        <v>0</v>
      </c>
      <c r="AK426" s="229"/>
      <c r="AL426" s="229"/>
      <c r="AM426" s="355">
        <f t="shared" si="1490"/>
        <v>0</v>
      </c>
      <c r="AN426" s="229"/>
      <c r="AO426" s="229"/>
      <c r="AP426" s="228">
        <f t="shared" si="1395"/>
        <v>0</v>
      </c>
      <c r="AQ426" s="355">
        <f t="shared" si="1491"/>
        <v>0</v>
      </c>
      <c r="AR426" s="229"/>
      <c r="AS426" s="229"/>
      <c r="AT426" s="228">
        <f t="shared" si="1492"/>
        <v>0</v>
      </c>
      <c r="AU426" s="355">
        <f t="shared" si="1493"/>
        <v>0</v>
      </c>
      <c r="AV426" s="229"/>
      <c r="AW426" s="229"/>
    </row>
    <row r="427" spans="1:49" ht="13.8" outlineLevel="3">
      <c r="A427" s="170"/>
      <c r="B427" s="25"/>
      <c r="D427" s="24"/>
      <c r="E427" s="171"/>
      <c r="F427" s="178" t="s">
        <v>706</v>
      </c>
      <c r="G427" s="43" t="s">
        <v>909</v>
      </c>
      <c r="H427" s="226">
        <f t="shared" si="1394"/>
        <v>0</v>
      </c>
      <c r="I427" s="353">
        <f t="shared" ref="I427" si="1515">SUM(J427:K427)</f>
        <v>0</v>
      </c>
      <c r="J427" s="229"/>
      <c r="K427" s="358"/>
      <c r="L427" s="228">
        <f t="shared" ref="L427:L429" si="1516">SUM(M427,P427,S427,V427,Y427)</f>
        <v>0</v>
      </c>
      <c r="M427" s="355">
        <f t="shared" ref="M427:M429" si="1517">SUM(N427:O427)</f>
        <v>0</v>
      </c>
      <c r="N427" s="229"/>
      <c r="O427" s="229"/>
      <c r="P427" s="355">
        <f t="shared" ref="P427:P429" si="1518">SUM(Q427:R427)</f>
        <v>0</v>
      </c>
      <c r="Q427" s="229"/>
      <c r="R427" s="229"/>
      <c r="S427" s="355">
        <f t="shared" ref="S427:S429" si="1519">SUM(T427:U427)</f>
        <v>0</v>
      </c>
      <c r="T427" s="229"/>
      <c r="U427" s="229"/>
      <c r="V427" s="355">
        <f t="shared" ref="V427:V429" si="1520">SUM(W427:X427)</f>
        <v>0</v>
      </c>
      <c r="W427" s="229"/>
      <c r="X427" s="229"/>
      <c r="Y427" s="355">
        <f t="shared" ref="Y427:Y429" si="1521">SUM(Z427:AA427)</f>
        <v>0</v>
      </c>
      <c r="Z427" s="229"/>
      <c r="AA427" s="229"/>
      <c r="AB427" s="228">
        <f t="shared" ref="AB427:AB429" si="1522">SUM(AC427)</f>
        <v>0</v>
      </c>
      <c r="AC427" s="355">
        <f t="shared" ref="AC427:AC429" si="1523">SUM(AD427:AE427)</f>
        <v>0</v>
      </c>
      <c r="AD427" s="229"/>
      <c r="AE427" s="229"/>
      <c r="AF427" s="228">
        <f t="shared" ref="AF427:AF429" si="1524">SUM(AG427,AM427,AJ427)</f>
        <v>0</v>
      </c>
      <c r="AG427" s="355">
        <f t="shared" ref="AG427:AG429" si="1525">SUM(AH427:AI427)</f>
        <v>0</v>
      </c>
      <c r="AH427" s="229"/>
      <c r="AI427" s="229"/>
      <c r="AJ427" s="355">
        <f t="shared" ref="AJ427:AJ429" si="1526">SUM(AK427:AL427)</f>
        <v>0</v>
      </c>
      <c r="AK427" s="229"/>
      <c r="AL427" s="229"/>
      <c r="AM427" s="355">
        <f t="shared" ref="AM427:AM429" si="1527">SUM(AN427:AO427)</f>
        <v>0</v>
      </c>
      <c r="AN427" s="229"/>
      <c r="AO427" s="229"/>
      <c r="AP427" s="228">
        <f t="shared" si="1395"/>
        <v>0</v>
      </c>
      <c r="AQ427" s="355">
        <f t="shared" ref="AQ427:AQ429" si="1528">SUM(AR427:AS427)</f>
        <v>0</v>
      </c>
      <c r="AR427" s="229"/>
      <c r="AS427" s="229"/>
      <c r="AT427" s="228">
        <f t="shared" ref="AT427:AT429" si="1529">SUM(AU427)</f>
        <v>0</v>
      </c>
      <c r="AU427" s="355">
        <f t="shared" ref="AU427:AU429" si="1530">SUM(AV427:AW427)</f>
        <v>0</v>
      </c>
      <c r="AV427" s="229"/>
      <c r="AW427" s="229"/>
    </row>
    <row r="428" spans="1:49" ht="13.8" outlineLevel="2" collapsed="1">
      <c r="A428" s="170"/>
      <c r="B428" s="24"/>
      <c r="C428" s="171"/>
      <c r="D428" s="24" t="s">
        <v>975</v>
      </c>
      <c r="E428" s="82" t="s">
        <v>976</v>
      </c>
      <c r="F428" s="93"/>
      <c r="G428" s="171"/>
      <c r="H428" s="226">
        <f t="shared" ref="H428:H430" si="1531">SUM(I428,L428,AB428,AF428,AP428,AT428)</f>
        <v>0</v>
      </c>
      <c r="I428" s="367">
        <f t="shared" ref="I428:I429" si="1532">SUM(J428:K428)</f>
        <v>0</v>
      </c>
      <c r="J428" s="231">
        <f>SUM(J429:J430)</f>
        <v>0</v>
      </c>
      <c r="K428" s="231">
        <f>SUM(K429:K430)</f>
        <v>0</v>
      </c>
      <c r="L428" s="228">
        <f t="shared" si="1516"/>
        <v>0</v>
      </c>
      <c r="M428" s="355">
        <f t="shared" si="1517"/>
        <v>0</v>
      </c>
      <c r="N428" s="360">
        <f>SUM(N429:N430)</f>
        <v>0</v>
      </c>
      <c r="O428" s="360">
        <f>SUM(O429:O430)</f>
        <v>0</v>
      </c>
      <c r="P428" s="355">
        <f t="shared" si="1518"/>
        <v>0</v>
      </c>
      <c r="Q428" s="360">
        <f>SUM(Q429:Q430)</f>
        <v>0</v>
      </c>
      <c r="R428" s="360">
        <f>SUM(R429:R430)</f>
        <v>0</v>
      </c>
      <c r="S428" s="355">
        <f t="shared" si="1519"/>
        <v>0</v>
      </c>
      <c r="T428" s="360">
        <f>SUM(T429:T430)</f>
        <v>0</v>
      </c>
      <c r="U428" s="360">
        <f>SUM(U429:U430)</f>
        <v>0</v>
      </c>
      <c r="V428" s="355">
        <f t="shared" si="1520"/>
        <v>0</v>
      </c>
      <c r="W428" s="360">
        <f>SUM(W429:W430)</f>
        <v>0</v>
      </c>
      <c r="X428" s="360">
        <f>SUM(X429:X430)</f>
        <v>0</v>
      </c>
      <c r="Y428" s="355">
        <f t="shared" si="1521"/>
        <v>0</v>
      </c>
      <c r="Z428" s="360">
        <f>SUM(Z429:Z430)</f>
        <v>0</v>
      </c>
      <c r="AA428" s="360">
        <f>SUM(AA429:AA430)</f>
        <v>0</v>
      </c>
      <c r="AB428" s="228">
        <f t="shared" si="1522"/>
        <v>0</v>
      </c>
      <c r="AC428" s="355">
        <f t="shared" si="1523"/>
        <v>0</v>
      </c>
      <c r="AD428" s="360">
        <f>SUM(AD429:AD430)</f>
        <v>0</v>
      </c>
      <c r="AE428" s="360">
        <f>SUM(AE429:AE430)</f>
        <v>0</v>
      </c>
      <c r="AF428" s="228">
        <f t="shared" si="1524"/>
        <v>0</v>
      </c>
      <c r="AG428" s="355">
        <f t="shared" si="1525"/>
        <v>0</v>
      </c>
      <c r="AH428" s="360">
        <f>SUM(AH429:AH430)</f>
        <v>0</v>
      </c>
      <c r="AI428" s="360">
        <f>SUM(AI429:AI430)</f>
        <v>0</v>
      </c>
      <c r="AJ428" s="355">
        <f t="shared" si="1526"/>
        <v>0</v>
      </c>
      <c r="AK428" s="360">
        <f>SUM(AK429:AK430)</f>
        <v>0</v>
      </c>
      <c r="AL428" s="360">
        <f>SUM(AL429:AL430)</f>
        <v>0</v>
      </c>
      <c r="AM428" s="355">
        <f t="shared" si="1527"/>
        <v>0</v>
      </c>
      <c r="AN428" s="360">
        <f>SUM(AN429:AN430)</f>
        <v>0</v>
      </c>
      <c r="AO428" s="360">
        <f>SUM(AO429:AO430)</f>
        <v>0</v>
      </c>
      <c r="AP428" s="228">
        <f t="shared" ref="AP428:AP430" si="1533">SUM(AQ428)</f>
        <v>0</v>
      </c>
      <c r="AQ428" s="355">
        <f t="shared" si="1528"/>
        <v>0</v>
      </c>
      <c r="AR428" s="360">
        <f>SUM(AR429:AR430)</f>
        <v>0</v>
      </c>
      <c r="AS428" s="360">
        <f>SUM(AS429:AS430)</f>
        <v>0</v>
      </c>
      <c r="AT428" s="228">
        <f t="shared" si="1529"/>
        <v>0</v>
      </c>
      <c r="AU428" s="355">
        <f t="shared" si="1530"/>
        <v>0</v>
      </c>
      <c r="AV428" s="360">
        <f>SUM(AV429:AV430)</f>
        <v>0</v>
      </c>
      <c r="AW428" s="360">
        <f>SUM(AW429:AW430)</f>
        <v>0</v>
      </c>
    </row>
    <row r="429" spans="1:49" ht="13.8" hidden="1" outlineLevel="3">
      <c r="A429" s="170"/>
      <c r="B429" s="25"/>
      <c r="D429" s="24"/>
      <c r="E429" s="171"/>
      <c r="F429" s="178" t="s">
        <v>850</v>
      </c>
      <c r="G429" s="43" t="s">
        <v>851</v>
      </c>
      <c r="H429" s="226">
        <f t="shared" si="1531"/>
        <v>0</v>
      </c>
      <c r="I429" s="353">
        <f t="shared" si="1532"/>
        <v>0</v>
      </c>
      <c r="J429" s="229"/>
      <c r="K429" s="358"/>
      <c r="L429" s="228">
        <f t="shared" si="1516"/>
        <v>0</v>
      </c>
      <c r="M429" s="355">
        <f t="shared" si="1517"/>
        <v>0</v>
      </c>
      <c r="N429" s="229"/>
      <c r="O429" s="229"/>
      <c r="P429" s="355">
        <f t="shared" si="1518"/>
        <v>0</v>
      </c>
      <c r="Q429" s="229"/>
      <c r="R429" s="229"/>
      <c r="S429" s="355">
        <f t="shared" si="1519"/>
        <v>0</v>
      </c>
      <c r="T429" s="229"/>
      <c r="U429" s="229"/>
      <c r="V429" s="355">
        <f t="shared" si="1520"/>
        <v>0</v>
      </c>
      <c r="W429" s="229"/>
      <c r="X429" s="229"/>
      <c r="Y429" s="355">
        <f t="shared" si="1521"/>
        <v>0</v>
      </c>
      <c r="Z429" s="229"/>
      <c r="AA429" s="229"/>
      <c r="AB429" s="228">
        <f t="shared" si="1522"/>
        <v>0</v>
      </c>
      <c r="AC429" s="355">
        <f t="shared" si="1523"/>
        <v>0</v>
      </c>
      <c r="AD429" s="229"/>
      <c r="AE429" s="229"/>
      <c r="AF429" s="228">
        <f t="shared" si="1524"/>
        <v>0</v>
      </c>
      <c r="AG429" s="355">
        <f t="shared" si="1525"/>
        <v>0</v>
      </c>
      <c r="AH429" s="229"/>
      <c r="AI429" s="229"/>
      <c r="AJ429" s="355">
        <f t="shared" si="1526"/>
        <v>0</v>
      </c>
      <c r="AK429" s="229"/>
      <c r="AL429" s="229"/>
      <c r="AM429" s="355">
        <f t="shared" si="1527"/>
        <v>0</v>
      </c>
      <c r="AN429" s="229"/>
      <c r="AO429" s="229"/>
      <c r="AP429" s="228">
        <f t="shared" si="1533"/>
        <v>0</v>
      </c>
      <c r="AQ429" s="355">
        <f t="shared" si="1528"/>
        <v>0</v>
      </c>
      <c r="AR429" s="229"/>
      <c r="AS429" s="229"/>
      <c r="AT429" s="228">
        <f t="shared" si="1529"/>
        <v>0</v>
      </c>
      <c r="AU429" s="355">
        <f t="shared" si="1530"/>
        <v>0</v>
      </c>
      <c r="AV429" s="229"/>
      <c r="AW429" s="229"/>
    </row>
    <row r="430" spans="1:49" ht="13.8" hidden="1" outlineLevel="3">
      <c r="A430" s="170"/>
      <c r="B430" s="25"/>
      <c r="D430" s="24"/>
      <c r="E430" s="171"/>
      <c r="F430" s="178" t="s">
        <v>977</v>
      </c>
      <c r="G430" s="43" t="s">
        <v>909</v>
      </c>
      <c r="H430" s="226">
        <f t="shared" si="1531"/>
        <v>0</v>
      </c>
      <c r="I430" s="353">
        <f t="shared" ref="I430" si="1534">SUM(J430:K430)</f>
        <v>0</v>
      </c>
      <c r="J430" s="229"/>
      <c r="K430" s="358"/>
      <c r="L430" s="228">
        <f t="shared" ref="L430" si="1535">SUM(M430,P430,S430,V430,Y430)</f>
        <v>0</v>
      </c>
      <c r="M430" s="355">
        <f t="shared" ref="M430" si="1536">SUM(N430:O430)</f>
        <v>0</v>
      </c>
      <c r="N430" s="229"/>
      <c r="O430" s="229"/>
      <c r="P430" s="355">
        <f t="shared" ref="P430" si="1537">SUM(Q430:R430)</f>
        <v>0</v>
      </c>
      <c r="Q430" s="229"/>
      <c r="R430" s="229"/>
      <c r="S430" s="355">
        <f t="shared" ref="S430" si="1538">SUM(T430:U430)</f>
        <v>0</v>
      </c>
      <c r="T430" s="229"/>
      <c r="U430" s="229"/>
      <c r="V430" s="355">
        <f t="shared" ref="V430" si="1539">SUM(W430:X430)</f>
        <v>0</v>
      </c>
      <c r="W430" s="229"/>
      <c r="X430" s="229"/>
      <c r="Y430" s="355">
        <f t="shared" ref="Y430" si="1540">SUM(Z430:AA430)</f>
        <v>0</v>
      </c>
      <c r="Z430" s="229"/>
      <c r="AA430" s="229"/>
      <c r="AB430" s="228">
        <f t="shared" ref="AB430" si="1541">SUM(AC430)</f>
        <v>0</v>
      </c>
      <c r="AC430" s="355">
        <f t="shared" ref="AC430" si="1542">SUM(AD430:AE430)</f>
        <v>0</v>
      </c>
      <c r="AD430" s="229"/>
      <c r="AE430" s="229"/>
      <c r="AF430" s="228">
        <f t="shared" ref="AF430" si="1543">SUM(AG430,AM430,AJ430)</f>
        <v>0</v>
      </c>
      <c r="AG430" s="355">
        <f t="shared" ref="AG430" si="1544">SUM(AH430:AI430)</f>
        <v>0</v>
      </c>
      <c r="AH430" s="229"/>
      <c r="AI430" s="229"/>
      <c r="AJ430" s="355">
        <f t="shared" ref="AJ430" si="1545">SUM(AK430:AL430)</f>
        <v>0</v>
      </c>
      <c r="AK430" s="229"/>
      <c r="AL430" s="229"/>
      <c r="AM430" s="355">
        <f t="shared" ref="AM430" si="1546">SUM(AN430:AO430)</f>
        <v>0</v>
      </c>
      <c r="AN430" s="229"/>
      <c r="AO430" s="229"/>
      <c r="AP430" s="228">
        <f t="shared" si="1533"/>
        <v>0</v>
      </c>
      <c r="AQ430" s="355">
        <f t="shared" ref="AQ430" si="1547">SUM(AR430:AS430)</f>
        <v>0</v>
      </c>
      <c r="AR430" s="229"/>
      <c r="AS430" s="229"/>
      <c r="AT430" s="228">
        <f t="shared" ref="AT430" si="1548">SUM(AU430)</f>
        <v>0</v>
      </c>
      <c r="AU430" s="355">
        <f t="shared" ref="AU430" si="1549">SUM(AV430:AW430)</f>
        <v>0</v>
      </c>
      <c r="AV430" s="229"/>
      <c r="AW430" s="229"/>
    </row>
    <row r="431" spans="1:49" ht="13.8" outlineLevel="1">
      <c r="A431" s="164"/>
      <c r="B431" s="23" t="s">
        <v>663</v>
      </c>
      <c r="C431" s="15" t="s">
        <v>190</v>
      </c>
      <c r="D431" s="16"/>
      <c r="E431" s="165"/>
      <c r="F431" s="176"/>
      <c r="G431" s="175"/>
      <c r="H431" s="226">
        <f t="shared" si="1394"/>
        <v>0</v>
      </c>
      <c r="I431" s="367">
        <f t="shared" si="1478"/>
        <v>0</v>
      </c>
      <c r="J431" s="230">
        <f>SUM(J432)</f>
        <v>0</v>
      </c>
      <c r="K431" s="230">
        <f>SUM(K432)</f>
        <v>0</v>
      </c>
      <c r="L431" s="228">
        <f t="shared" si="1479"/>
        <v>0</v>
      </c>
      <c r="M431" s="355">
        <f t="shared" si="1480"/>
        <v>0</v>
      </c>
      <c r="N431" s="357">
        <f>SUM(N432)</f>
        <v>0</v>
      </c>
      <c r="O431" s="357">
        <f>SUM(O432)</f>
        <v>0</v>
      </c>
      <c r="P431" s="355">
        <f t="shared" si="1481"/>
        <v>0</v>
      </c>
      <c r="Q431" s="357">
        <f t="shared" ref="Q431:R431" si="1550">SUM(Q432)</f>
        <v>0</v>
      </c>
      <c r="R431" s="357">
        <f t="shared" si="1550"/>
        <v>0</v>
      </c>
      <c r="S431" s="355">
        <f t="shared" si="1482"/>
        <v>0</v>
      </c>
      <c r="T431" s="357">
        <f t="shared" ref="T431:U431" si="1551">SUM(T432)</f>
        <v>0</v>
      </c>
      <c r="U431" s="357">
        <f t="shared" si="1551"/>
        <v>0</v>
      </c>
      <c r="V431" s="355">
        <f t="shared" si="1483"/>
        <v>0</v>
      </c>
      <c r="W431" s="357">
        <f t="shared" ref="W431:X431" si="1552">SUM(W432)</f>
        <v>0</v>
      </c>
      <c r="X431" s="357">
        <f t="shared" si="1552"/>
        <v>0</v>
      </c>
      <c r="Y431" s="355">
        <f t="shared" si="1484"/>
        <v>0</v>
      </c>
      <c r="Z431" s="357">
        <f t="shared" ref="Z431" si="1553">SUM(Z432)</f>
        <v>0</v>
      </c>
      <c r="AA431" s="357">
        <f t="shared" ref="AA431" si="1554">SUM(AA432)</f>
        <v>0</v>
      </c>
      <c r="AB431" s="228">
        <f t="shared" si="1485"/>
        <v>0</v>
      </c>
      <c r="AC431" s="355">
        <f t="shared" si="1486"/>
        <v>0</v>
      </c>
      <c r="AD431" s="357">
        <f t="shared" ref="AD431:AE431" si="1555">SUM(AD432)</f>
        <v>0</v>
      </c>
      <c r="AE431" s="357">
        <f t="shared" si="1555"/>
        <v>0</v>
      </c>
      <c r="AF431" s="228">
        <f t="shared" si="1487"/>
        <v>0</v>
      </c>
      <c r="AG431" s="355">
        <f t="shared" si="1488"/>
        <v>0</v>
      </c>
      <c r="AH431" s="357">
        <f t="shared" ref="AH431" si="1556">SUM(AH432)</f>
        <v>0</v>
      </c>
      <c r="AI431" s="357">
        <f t="shared" ref="AI431" si="1557">SUM(AI432)</f>
        <v>0</v>
      </c>
      <c r="AJ431" s="355">
        <f t="shared" si="1489"/>
        <v>0</v>
      </c>
      <c r="AK431" s="357">
        <f t="shared" ref="AK431:AL431" si="1558">SUM(AK432)</f>
        <v>0</v>
      </c>
      <c r="AL431" s="357">
        <f t="shared" si="1558"/>
        <v>0</v>
      </c>
      <c r="AM431" s="355">
        <f t="shared" si="1490"/>
        <v>0</v>
      </c>
      <c r="AN431" s="357">
        <f t="shared" ref="AN431:AO431" si="1559">SUM(AN432)</f>
        <v>0</v>
      </c>
      <c r="AO431" s="357">
        <f t="shared" si="1559"/>
        <v>0</v>
      </c>
      <c r="AP431" s="228">
        <f t="shared" si="1395"/>
        <v>0</v>
      </c>
      <c r="AQ431" s="355">
        <f t="shared" si="1491"/>
        <v>0</v>
      </c>
      <c r="AR431" s="357">
        <f t="shared" ref="AR431" si="1560">SUM(AR432)</f>
        <v>0</v>
      </c>
      <c r="AS431" s="357">
        <f t="shared" ref="AS431" si="1561">SUM(AS432)</f>
        <v>0</v>
      </c>
      <c r="AT431" s="228">
        <f t="shared" si="1492"/>
        <v>0</v>
      </c>
      <c r="AU431" s="355">
        <f t="shared" si="1493"/>
        <v>0</v>
      </c>
      <c r="AV431" s="357">
        <f t="shared" ref="AV431" si="1562">SUM(AV432)</f>
        <v>0</v>
      </c>
      <c r="AW431" s="357">
        <f t="shared" ref="AW431" si="1563">SUM(AW432)</f>
        <v>0</v>
      </c>
    </row>
    <row r="432" spans="1:49" ht="13.8" outlineLevel="2">
      <c r="A432" s="170"/>
      <c r="B432" s="25"/>
      <c r="D432" s="24" t="s">
        <v>664</v>
      </c>
      <c r="E432" s="87" t="s">
        <v>190</v>
      </c>
      <c r="F432" s="93"/>
      <c r="G432" s="171"/>
      <c r="H432" s="250">
        <f t="shared" si="1394"/>
        <v>0</v>
      </c>
      <c r="I432" s="367">
        <f t="shared" si="1478"/>
        <v>0</v>
      </c>
      <c r="J432" s="251">
        <v>0</v>
      </c>
      <c r="K432" s="251">
        <v>0</v>
      </c>
      <c r="L432" s="362">
        <f t="shared" si="1479"/>
        <v>0</v>
      </c>
      <c r="M432" s="363">
        <f t="shared" si="1480"/>
        <v>0</v>
      </c>
      <c r="N432" s="251">
        <v>0</v>
      </c>
      <c r="O432" s="251">
        <v>0</v>
      </c>
      <c r="P432" s="363">
        <f t="shared" si="1481"/>
        <v>0</v>
      </c>
      <c r="Q432" s="251">
        <v>0</v>
      </c>
      <c r="R432" s="251">
        <v>0</v>
      </c>
      <c r="S432" s="363">
        <f t="shared" si="1482"/>
        <v>0</v>
      </c>
      <c r="T432" s="251">
        <v>0</v>
      </c>
      <c r="U432" s="251">
        <v>0</v>
      </c>
      <c r="V432" s="363">
        <f t="shared" si="1483"/>
        <v>0</v>
      </c>
      <c r="W432" s="251">
        <v>0</v>
      </c>
      <c r="X432" s="251">
        <v>0</v>
      </c>
      <c r="Y432" s="363">
        <f t="shared" si="1484"/>
        <v>0</v>
      </c>
      <c r="Z432" s="251">
        <v>0</v>
      </c>
      <c r="AA432" s="251">
        <v>0</v>
      </c>
      <c r="AB432" s="362">
        <f t="shared" si="1485"/>
        <v>0</v>
      </c>
      <c r="AC432" s="363">
        <f t="shared" si="1486"/>
        <v>0</v>
      </c>
      <c r="AD432" s="251">
        <v>0</v>
      </c>
      <c r="AE432" s="251">
        <v>0</v>
      </c>
      <c r="AF432" s="362">
        <f t="shared" si="1487"/>
        <v>0</v>
      </c>
      <c r="AG432" s="363">
        <f t="shared" si="1488"/>
        <v>0</v>
      </c>
      <c r="AH432" s="251">
        <v>0</v>
      </c>
      <c r="AI432" s="251">
        <v>0</v>
      </c>
      <c r="AJ432" s="363">
        <f t="shared" si="1489"/>
        <v>0</v>
      </c>
      <c r="AK432" s="251">
        <v>0</v>
      </c>
      <c r="AL432" s="251">
        <v>0</v>
      </c>
      <c r="AM432" s="363">
        <f t="shared" si="1490"/>
        <v>0</v>
      </c>
      <c r="AN432" s="251">
        <v>0</v>
      </c>
      <c r="AO432" s="251">
        <v>0</v>
      </c>
      <c r="AP432" s="362">
        <f t="shared" si="1395"/>
        <v>0</v>
      </c>
      <c r="AQ432" s="363">
        <f t="shared" si="1491"/>
        <v>0</v>
      </c>
      <c r="AR432" s="251">
        <v>0</v>
      </c>
      <c r="AS432" s="251">
        <v>0</v>
      </c>
      <c r="AT432" s="362">
        <f t="shared" si="1492"/>
        <v>0</v>
      </c>
      <c r="AU432" s="363">
        <f t="shared" si="1493"/>
        <v>0</v>
      </c>
      <c r="AV432" s="251">
        <v>0</v>
      </c>
      <c r="AW432" s="251">
        <v>0</v>
      </c>
    </row>
    <row r="433" spans="1:49" ht="13.8">
      <c r="A433" s="92" t="s">
        <v>192</v>
      </c>
      <c r="B433" s="21"/>
      <c r="C433" s="202"/>
      <c r="D433" s="22"/>
      <c r="E433" s="202"/>
      <c r="F433" s="21"/>
      <c r="G433" s="202"/>
      <c r="H433" s="233">
        <f t="shared" si="1394"/>
        <v>8318000</v>
      </c>
      <c r="I433" s="364">
        <f t="shared" si="1478"/>
        <v>2658000</v>
      </c>
      <c r="J433" s="235">
        <f>SUM(J411,J413,J422,J424,J431)</f>
        <v>2658000</v>
      </c>
      <c r="K433" s="235">
        <f>SUM(K411,K413,K422,K424,K431)</f>
        <v>0</v>
      </c>
      <c r="L433" s="235">
        <f t="shared" si="1479"/>
        <v>3620000</v>
      </c>
      <c r="M433" s="235">
        <f t="shared" si="1480"/>
        <v>0</v>
      </c>
      <c r="N433" s="235">
        <f>SUM(N411,N413,N422,N424,N431)</f>
        <v>0</v>
      </c>
      <c r="O433" s="235">
        <f>SUM(O411,O413,O422,O424,O431)</f>
        <v>0</v>
      </c>
      <c r="P433" s="235">
        <f t="shared" si="1481"/>
        <v>1060000</v>
      </c>
      <c r="Q433" s="235">
        <f>SUM(Q411,Q413,Q422,Q424,Q431)</f>
        <v>1060000</v>
      </c>
      <c r="R433" s="235">
        <f>SUM(R411,R413,R422,R424,R431)</f>
        <v>0</v>
      </c>
      <c r="S433" s="235">
        <f t="shared" si="1482"/>
        <v>1500000</v>
      </c>
      <c r="T433" s="235">
        <f>SUM(T411,T413,T422,T424,T431)</f>
        <v>1500000</v>
      </c>
      <c r="U433" s="235">
        <f>SUM(U411,U413,U422,U424,U431)</f>
        <v>0</v>
      </c>
      <c r="V433" s="235">
        <f t="shared" si="1483"/>
        <v>0</v>
      </c>
      <c r="W433" s="235">
        <f>SUM(W411,W413,W422,W424,W431)</f>
        <v>0</v>
      </c>
      <c r="X433" s="235">
        <f>SUM(X411,X413,X422,X424,X431)</f>
        <v>0</v>
      </c>
      <c r="Y433" s="235">
        <f t="shared" si="1484"/>
        <v>1060000</v>
      </c>
      <c r="Z433" s="235">
        <f>SUM(Z411,Z413,Z422,Z424,Z431)</f>
        <v>1060000</v>
      </c>
      <c r="AA433" s="235">
        <f>SUM(AA411,AA413,AA422,AA424,AA431)</f>
        <v>0</v>
      </c>
      <c r="AB433" s="235">
        <f t="shared" si="1485"/>
        <v>120000</v>
      </c>
      <c r="AC433" s="235">
        <f t="shared" si="1486"/>
        <v>120000</v>
      </c>
      <c r="AD433" s="235">
        <f>SUM(AD411,AD413,AD422,AD424,AD431)</f>
        <v>120000</v>
      </c>
      <c r="AE433" s="235">
        <f>SUM(AE411,AE413,AE422,AE424,AE431)</f>
        <v>0</v>
      </c>
      <c r="AF433" s="235">
        <f t="shared" si="1487"/>
        <v>1920000</v>
      </c>
      <c r="AG433" s="235">
        <f t="shared" si="1488"/>
        <v>0</v>
      </c>
      <c r="AH433" s="235">
        <f>SUM(AH411,AH413,AH422,AH424,AH431)</f>
        <v>0</v>
      </c>
      <c r="AI433" s="235">
        <f>SUM(AI411,AI413,AI422,AI424,AI431)</f>
        <v>0</v>
      </c>
      <c r="AJ433" s="235">
        <f t="shared" si="1489"/>
        <v>960000</v>
      </c>
      <c r="AK433" s="235">
        <f>SUM(AK411,AK413,AK422,AK424,AK431)</f>
        <v>960000</v>
      </c>
      <c r="AL433" s="235">
        <f>SUM(AL411,AL413,AL422,AL424,AL431)</f>
        <v>0</v>
      </c>
      <c r="AM433" s="235">
        <f t="shared" si="1490"/>
        <v>960000</v>
      </c>
      <c r="AN433" s="235">
        <f>SUM(AN411,AN413,AN422,AN424,AN431)</f>
        <v>960000</v>
      </c>
      <c r="AO433" s="235">
        <f>SUM(AO411,AO413,AO422,AO424,AO431)</f>
        <v>0</v>
      </c>
      <c r="AP433" s="235">
        <f t="shared" si="1395"/>
        <v>0</v>
      </c>
      <c r="AQ433" s="235">
        <f t="shared" si="1491"/>
        <v>0</v>
      </c>
      <c r="AR433" s="235">
        <f>SUM(AR411,AR413,AR422,AR424,AR431)</f>
        <v>0</v>
      </c>
      <c r="AS433" s="235">
        <f>SUM(AS411,AS413,AS422,AS424,AS431)</f>
        <v>0</v>
      </c>
      <c r="AT433" s="235">
        <f t="shared" si="1492"/>
        <v>0</v>
      </c>
      <c r="AU433" s="235">
        <f t="shared" si="1493"/>
        <v>0</v>
      </c>
      <c r="AV433" s="235">
        <f>SUM(AV411,AV413,AV422,AV424,AV431)</f>
        <v>0</v>
      </c>
      <c r="AW433" s="235">
        <f>SUM(AW411,AW413,AW422,AW424,AW431)</f>
        <v>0</v>
      </c>
    </row>
    <row r="434" spans="1:49" s="246" customFormat="1" ht="14.4" thickBot="1">
      <c r="A434" s="95" t="s">
        <v>193</v>
      </c>
      <c r="B434" s="98"/>
      <c r="C434" s="98"/>
      <c r="D434" s="97"/>
      <c r="E434" s="98"/>
      <c r="F434" s="98"/>
      <c r="G434" s="98"/>
      <c r="H434" s="243">
        <f t="shared" si="1394"/>
        <v>-8318000</v>
      </c>
      <c r="I434" s="292">
        <f t="shared" si="1478"/>
        <v>-2658000</v>
      </c>
      <c r="J434" s="245">
        <f>J410-J433</f>
        <v>-2658000</v>
      </c>
      <c r="K434" s="245">
        <f>K410-K433</f>
        <v>0</v>
      </c>
      <c r="L434" s="245">
        <f t="shared" si="1479"/>
        <v>-3620000</v>
      </c>
      <c r="M434" s="245">
        <f t="shared" si="1480"/>
        <v>0</v>
      </c>
      <c r="N434" s="245">
        <f>N410-N433</f>
        <v>0</v>
      </c>
      <c r="O434" s="245">
        <f>O410-O433</f>
        <v>0</v>
      </c>
      <c r="P434" s="245">
        <f t="shared" si="1481"/>
        <v>-1060000</v>
      </c>
      <c r="Q434" s="245">
        <f>Q410-Q433</f>
        <v>-1060000</v>
      </c>
      <c r="R434" s="245">
        <f>R410-R433</f>
        <v>0</v>
      </c>
      <c r="S434" s="245">
        <f t="shared" si="1482"/>
        <v>-1500000</v>
      </c>
      <c r="T434" s="245">
        <f>T410-T433</f>
        <v>-1500000</v>
      </c>
      <c r="U434" s="245">
        <f>U410-U433</f>
        <v>0</v>
      </c>
      <c r="V434" s="245">
        <f t="shared" si="1483"/>
        <v>0</v>
      </c>
      <c r="W434" s="245">
        <f>W410-W433</f>
        <v>0</v>
      </c>
      <c r="X434" s="245">
        <f>X410-X433</f>
        <v>0</v>
      </c>
      <c r="Y434" s="245">
        <f t="shared" si="1484"/>
        <v>-1060000</v>
      </c>
      <c r="Z434" s="245">
        <f>Z410-Z433</f>
        <v>-1060000</v>
      </c>
      <c r="AA434" s="245">
        <f>AA410-AA433</f>
        <v>0</v>
      </c>
      <c r="AB434" s="245">
        <f t="shared" si="1485"/>
        <v>-120000</v>
      </c>
      <c r="AC434" s="245">
        <f t="shared" si="1486"/>
        <v>-120000</v>
      </c>
      <c r="AD434" s="245">
        <f>AD410-AD433</f>
        <v>-120000</v>
      </c>
      <c r="AE434" s="245">
        <f>AE410-AE433</f>
        <v>0</v>
      </c>
      <c r="AF434" s="245">
        <f t="shared" si="1487"/>
        <v>-1920000</v>
      </c>
      <c r="AG434" s="245">
        <f t="shared" si="1488"/>
        <v>0</v>
      </c>
      <c r="AH434" s="245">
        <f>AH410-AH433</f>
        <v>0</v>
      </c>
      <c r="AI434" s="245">
        <f>AI410-AI433</f>
        <v>0</v>
      </c>
      <c r="AJ434" s="245">
        <f t="shared" si="1489"/>
        <v>-960000</v>
      </c>
      <c r="AK434" s="245">
        <f>AK410-AK433</f>
        <v>-960000</v>
      </c>
      <c r="AL434" s="245">
        <f>AL410-AL433</f>
        <v>0</v>
      </c>
      <c r="AM434" s="245">
        <f t="shared" si="1490"/>
        <v>-960000</v>
      </c>
      <c r="AN434" s="245">
        <f>AN410-AN433</f>
        <v>-960000</v>
      </c>
      <c r="AO434" s="245">
        <f>AO410-AO433</f>
        <v>0</v>
      </c>
      <c r="AP434" s="245">
        <f t="shared" si="1395"/>
        <v>0</v>
      </c>
      <c r="AQ434" s="245">
        <f t="shared" si="1491"/>
        <v>0</v>
      </c>
      <c r="AR434" s="245">
        <f>AR410-AR433</f>
        <v>0</v>
      </c>
      <c r="AS434" s="245">
        <f>AS410-AS433</f>
        <v>0</v>
      </c>
      <c r="AT434" s="245">
        <f t="shared" si="1492"/>
        <v>0</v>
      </c>
      <c r="AU434" s="245">
        <f t="shared" si="1493"/>
        <v>0</v>
      </c>
      <c r="AV434" s="245">
        <f>AV410-AV433</f>
        <v>0</v>
      </c>
      <c r="AW434" s="245">
        <f>AW410-AW433</f>
        <v>0</v>
      </c>
    </row>
    <row r="435" spans="1:49" s="169" customFormat="1" ht="13.8">
      <c r="A435" s="2" t="s">
        <v>194</v>
      </c>
      <c r="B435" s="46"/>
      <c r="C435" s="202"/>
      <c r="D435" s="22"/>
      <c r="E435" s="202"/>
      <c r="F435" s="21"/>
      <c r="G435" s="202"/>
      <c r="H435" s="247">
        <f t="shared" si="1394"/>
        <v>0</v>
      </c>
      <c r="I435" s="351">
        <f t="shared" si="1478"/>
        <v>0</v>
      </c>
      <c r="J435" s="225"/>
      <c r="K435" s="225"/>
      <c r="L435" s="225">
        <f t="shared" si="1479"/>
        <v>0</v>
      </c>
      <c r="M435" s="225">
        <f t="shared" si="1480"/>
        <v>0</v>
      </c>
      <c r="N435" s="225"/>
      <c r="O435" s="225"/>
      <c r="P435" s="225">
        <f t="shared" si="1481"/>
        <v>0</v>
      </c>
      <c r="Q435" s="225"/>
      <c r="R435" s="225"/>
      <c r="S435" s="225">
        <f t="shared" si="1482"/>
        <v>0</v>
      </c>
      <c r="T435" s="225"/>
      <c r="U435" s="225"/>
      <c r="V435" s="225">
        <f t="shared" si="1483"/>
        <v>0</v>
      </c>
      <c r="W435" s="225"/>
      <c r="X435" s="225"/>
      <c r="Y435" s="225">
        <f t="shared" si="1484"/>
        <v>0</v>
      </c>
      <c r="Z435" s="225"/>
      <c r="AA435" s="225"/>
      <c r="AB435" s="225">
        <f t="shared" si="1485"/>
        <v>0</v>
      </c>
      <c r="AC435" s="225">
        <f t="shared" si="1486"/>
        <v>0</v>
      </c>
      <c r="AD435" s="225"/>
      <c r="AE435" s="225"/>
      <c r="AF435" s="225">
        <f t="shared" si="1487"/>
        <v>0</v>
      </c>
      <c r="AG435" s="225">
        <f t="shared" si="1488"/>
        <v>0</v>
      </c>
      <c r="AH435" s="225"/>
      <c r="AI435" s="225"/>
      <c r="AJ435" s="225">
        <f t="shared" si="1489"/>
        <v>0</v>
      </c>
      <c r="AK435" s="225"/>
      <c r="AL435" s="225"/>
      <c r="AM435" s="225">
        <f t="shared" si="1490"/>
        <v>0</v>
      </c>
      <c r="AN435" s="225"/>
      <c r="AO435" s="225"/>
      <c r="AP435" s="225">
        <f t="shared" si="1395"/>
        <v>0</v>
      </c>
      <c r="AQ435" s="225">
        <f t="shared" si="1491"/>
        <v>0</v>
      </c>
      <c r="AR435" s="225"/>
      <c r="AS435" s="225"/>
      <c r="AT435" s="225">
        <f t="shared" si="1492"/>
        <v>0</v>
      </c>
      <c r="AU435" s="225">
        <f t="shared" si="1493"/>
        <v>0</v>
      </c>
      <c r="AV435" s="225"/>
      <c r="AW435" s="225"/>
    </row>
    <row r="436" spans="1:49" ht="13.8" outlineLevel="1">
      <c r="A436" s="164"/>
      <c r="B436" s="23" t="s">
        <v>545</v>
      </c>
      <c r="C436" s="15" t="s">
        <v>197</v>
      </c>
      <c r="D436" s="18"/>
      <c r="E436" s="175"/>
      <c r="F436" s="176"/>
      <c r="G436" s="175"/>
      <c r="H436" s="226">
        <f t="shared" si="1394"/>
        <v>0</v>
      </c>
      <c r="I436" s="353">
        <f t="shared" si="1478"/>
        <v>0</v>
      </c>
      <c r="J436" s="230">
        <f>SUM(J437:J438,J442:J449)</f>
        <v>0</v>
      </c>
      <c r="K436" s="230">
        <f>SUM(K437:K438,K442:K449)</f>
        <v>0</v>
      </c>
      <c r="L436" s="228">
        <f t="shared" si="1479"/>
        <v>0</v>
      </c>
      <c r="M436" s="355">
        <f t="shared" si="1480"/>
        <v>0</v>
      </c>
      <c r="N436" s="357">
        <f>SUM(N437:N438,N442:N449)</f>
        <v>0</v>
      </c>
      <c r="O436" s="357">
        <f>SUM(O437:O438,O442:O449)</f>
        <v>0</v>
      </c>
      <c r="P436" s="355">
        <f t="shared" si="1481"/>
        <v>0</v>
      </c>
      <c r="Q436" s="357">
        <f t="shared" ref="Q436:R436" si="1564">SUM(Q437:Q438,Q442:Q449)</f>
        <v>0</v>
      </c>
      <c r="R436" s="357">
        <f t="shared" si="1564"/>
        <v>0</v>
      </c>
      <c r="S436" s="355">
        <f t="shared" si="1482"/>
        <v>0</v>
      </c>
      <c r="T436" s="357">
        <f t="shared" ref="T436:U436" si="1565">SUM(T437:T438,T442:T449)</f>
        <v>0</v>
      </c>
      <c r="U436" s="357">
        <f t="shared" si="1565"/>
        <v>0</v>
      </c>
      <c r="V436" s="355">
        <f t="shared" si="1483"/>
        <v>0</v>
      </c>
      <c r="W436" s="357">
        <f t="shared" ref="W436:AA436" si="1566">SUM(W437:W438,W442:W449)</f>
        <v>0</v>
      </c>
      <c r="X436" s="357">
        <f t="shared" si="1566"/>
        <v>0</v>
      </c>
      <c r="Y436" s="355">
        <f t="shared" si="1484"/>
        <v>0</v>
      </c>
      <c r="Z436" s="357">
        <f t="shared" si="1566"/>
        <v>0</v>
      </c>
      <c r="AA436" s="357">
        <f t="shared" si="1566"/>
        <v>0</v>
      </c>
      <c r="AB436" s="228">
        <f t="shared" si="1485"/>
        <v>0</v>
      </c>
      <c r="AC436" s="355">
        <f t="shared" si="1486"/>
        <v>0</v>
      </c>
      <c r="AD436" s="357">
        <f t="shared" ref="AD436:AE436" si="1567">SUM(AD437:AD438,AD442:AD449)</f>
        <v>0</v>
      </c>
      <c r="AE436" s="357">
        <f t="shared" si="1567"/>
        <v>0</v>
      </c>
      <c r="AF436" s="228">
        <f t="shared" si="1487"/>
        <v>0</v>
      </c>
      <c r="AG436" s="355">
        <f t="shared" si="1488"/>
        <v>0</v>
      </c>
      <c r="AH436" s="357">
        <f t="shared" ref="AH436" si="1568">SUM(AH437:AH438,AH442:AH449)</f>
        <v>0</v>
      </c>
      <c r="AI436" s="357">
        <f t="shared" ref="AI436" si="1569">SUM(AI437:AI438,AI442:AI449)</f>
        <v>0</v>
      </c>
      <c r="AJ436" s="355">
        <f t="shared" si="1489"/>
        <v>0</v>
      </c>
      <c r="AK436" s="357">
        <f t="shared" ref="AK436:AL436" si="1570">SUM(AK437:AK438,AK442:AK449)</f>
        <v>0</v>
      </c>
      <c r="AL436" s="357">
        <f t="shared" si="1570"/>
        <v>0</v>
      </c>
      <c r="AM436" s="355">
        <f t="shared" si="1490"/>
        <v>0</v>
      </c>
      <c r="AN436" s="357">
        <f t="shared" ref="AN436:AO436" si="1571">SUM(AN437:AN438,AN442:AN449)</f>
        <v>0</v>
      </c>
      <c r="AO436" s="357">
        <f t="shared" si="1571"/>
        <v>0</v>
      </c>
      <c r="AP436" s="228">
        <f t="shared" si="1395"/>
        <v>0</v>
      </c>
      <c r="AQ436" s="355">
        <f t="shared" si="1491"/>
        <v>0</v>
      </c>
      <c r="AR436" s="357">
        <f t="shared" ref="AR436" si="1572">SUM(AR437:AR438,AR442:AR449)</f>
        <v>0</v>
      </c>
      <c r="AS436" s="357">
        <f t="shared" ref="AS436" si="1573">SUM(AS437:AS438,AS442:AS449)</f>
        <v>0</v>
      </c>
      <c r="AT436" s="228">
        <f t="shared" si="1492"/>
        <v>0</v>
      </c>
      <c r="AU436" s="355">
        <f t="shared" si="1493"/>
        <v>0</v>
      </c>
      <c r="AV436" s="357">
        <f t="shared" ref="AV436" si="1574">SUM(AV437:AV438,AV442:AV449)</f>
        <v>0</v>
      </c>
      <c r="AW436" s="357">
        <f t="shared" ref="AW436" si="1575">SUM(AW437:AW438,AW442:AW449)</f>
        <v>0</v>
      </c>
    </row>
    <row r="437" spans="1:49" ht="13.8" outlineLevel="2">
      <c r="A437" s="170"/>
      <c r="B437" s="24"/>
      <c r="C437" s="171"/>
      <c r="D437" s="27" t="s">
        <v>586</v>
      </c>
      <c r="E437" s="82" t="s">
        <v>345</v>
      </c>
      <c r="F437" s="48"/>
      <c r="G437" s="172"/>
      <c r="H437" s="226">
        <f t="shared" si="1394"/>
        <v>0</v>
      </c>
      <c r="I437" s="353">
        <f t="shared" si="1478"/>
        <v>0</v>
      </c>
      <c r="J437" s="229">
        <v>0</v>
      </c>
      <c r="K437" s="229">
        <v>0</v>
      </c>
      <c r="L437" s="228">
        <f t="shared" si="1479"/>
        <v>0</v>
      </c>
      <c r="M437" s="355">
        <f t="shared" si="1480"/>
        <v>0</v>
      </c>
      <c r="N437" s="229">
        <v>0</v>
      </c>
      <c r="O437" s="229">
        <v>0</v>
      </c>
      <c r="P437" s="355">
        <f t="shared" si="1481"/>
        <v>0</v>
      </c>
      <c r="Q437" s="229">
        <v>0</v>
      </c>
      <c r="R437" s="229">
        <v>0</v>
      </c>
      <c r="S437" s="355">
        <f t="shared" si="1482"/>
        <v>0</v>
      </c>
      <c r="T437" s="229">
        <v>0</v>
      </c>
      <c r="U437" s="229">
        <v>0</v>
      </c>
      <c r="V437" s="355">
        <f t="shared" si="1483"/>
        <v>0</v>
      </c>
      <c r="W437" s="229">
        <v>0</v>
      </c>
      <c r="X437" s="229">
        <v>0</v>
      </c>
      <c r="Y437" s="355">
        <f t="shared" si="1484"/>
        <v>0</v>
      </c>
      <c r="Z437" s="229">
        <v>0</v>
      </c>
      <c r="AA437" s="229">
        <v>0</v>
      </c>
      <c r="AB437" s="228">
        <f t="shared" si="1485"/>
        <v>0</v>
      </c>
      <c r="AC437" s="355">
        <f t="shared" si="1486"/>
        <v>0</v>
      </c>
      <c r="AD437" s="229">
        <v>0</v>
      </c>
      <c r="AE437" s="229">
        <v>0</v>
      </c>
      <c r="AF437" s="228">
        <f t="shared" si="1487"/>
        <v>0</v>
      </c>
      <c r="AG437" s="355">
        <f t="shared" si="1488"/>
        <v>0</v>
      </c>
      <c r="AH437" s="229">
        <v>0</v>
      </c>
      <c r="AI437" s="229">
        <v>0</v>
      </c>
      <c r="AJ437" s="355">
        <f t="shared" si="1489"/>
        <v>0</v>
      </c>
      <c r="AK437" s="229">
        <v>0</v>
      </c>
      <c r="AL437" s="229">
        <v>0</v>
      </c>
      <c r="AM437" s="355">
        <f t="shared" si="1490"/>
        <v>0</v>
      </c>
      <c r="AN437" s="229">
        <v>0</v>
      </c>
      <c r="AO437" s="229">
        <v>0</v>
      </c>
      <c r="AP437" s="228">
        <f t="shared" si="1395"/>
        <v>0</v>
      </c>
      <c r="AQ437" s="355">
        <f t="shared" si="1491"/>
        <v>0</v>
      </c>
      <c r="AR437" s="229">
        <v>0</v>
      </c>
      <c r="AS437" s="229">
        <v>0</v>
      </c>
      <c r="AT437" s="228">
        <f t="shared" si="1492"/>
        <v>0</v>
      </c>
      <c r="AU437" s="355">
        <f t="shared" si="1493"/>
        <v>0</v>
      </c>
      <c r="AV437" s="229">
        <v>0</v>
      </c>
      <c r="AW437" s="229">
        <v>0</v>
      </c>
    </row>
    <row r="438" spans="1:49" ht="13.8" outlineLevel="2" collapsed="1">
      <c r="A438" s="170"/>
      <c r="B438" s="25"/>
      <c r="D438" s="27" t="s">
        <v>546</v>
      </c>
      <c r="E438" s="82" t="s">
        <v>346</v>
      </c>
      <c r="F438" s="48"/>
      <c r="G438" s="172"/>
      <c r="H438" s="226">
        <f t="shared" si="1394"/>
        <v>0</v>
      </c>
      <c r="I438" s="353">
        <f t="shared" si="1478"/>
        <v>0</v>
      </c>
      <c r="J438" s="231">
        <f>SUM(J439:J441)</f>
        <v>0</v>
      </c>
      <c r="K438" s="231">
        <f>SUM(K439:K441)</f>
        <v>0</v>
      </c>
      <c r="L438" s="228">
        <f t="shared" si="1479"/>
        <v>0</v>
      </c>
      <c r="M438" s="355">
        <f t="shared" si="1480"/>
        <v>0</v>
      </c>
      <c r="N438" s="360">
        <f>SUM(N439:N441)</f>
        <v>0</v>
      </c>
      <c r="O438" s="360">
        <f>SUM(O439:O441)</f>
        <v>0</v>
      </c>
      <c r="P438" s="355">
        <f t="shared" si="1481"/>
        <v>0</v>
      </c>
      <c r="Q438" s="360">
        <f t="shared" ref="Q438:R438" si="1576">SUM(Q439:Q441)</f>
        <v>0</v>
      </c>
      <c r="R438" s="360">
        <f t="shared" si="1576"/>
        <v>0</v>
      </c>
      <c r="S438" s="355">
        <f t="shared" si="1482"/>
        <v>0</v>
      </c>
      <c r="T438" s="360">
        <f t="shared" ref="T438:U438" si="1577">SUM(T439:T441)</f>
        <v>0</v>
      </c>
      <c r="U438" s="360">
        <f t="shared" si="1577"/>
        <v>0</v>
      </c>
      <c r="V438" s="355">
        <f t="shared" si="1483"/>
        <v>0</v>
      </c>
      <c r="W438" s="360">
        <f t="shared" ref="W438:AA438" si="1578">SUM(W439:W441)</f>
        <v>0</v>
      </c>
      <c r="X438" s="360">
        <f t="shared" si="1578"/>
        <v>0</v>
      </c>
      <c r="Y438" s="355">
        <f t="shared" si="1484"/>
        <v>0</v>
      </c>
      <c r="Z438" s="360">
        <f t="shared" si="1578"/>
        <v>0</v>
      </c>
      <c r="AA438" s="360">
        <f t="shared" si="1578"/>
        <v>0</v>
      </c>
      <c r="AB438" s="228">
        <f t="shared" si="1485"/>
        <v>0</v>
      </c>
      <c r="AC438" s="355">
        <f t="shared" si="1486"/>
        <v>0</v>
      </c>
      <c r="AD438" s="360">
        <f t="shared" ref="AD438:AE438" si="1579">SUM(AD439:AD441)</f>
        <v>0</v>
      </c>
      <c r="AE438" s="360">
        <f t="shared" si="1579"/>
        <v>0</v>
      </c>
      <c r="AF438" s="228">
        <f t="shared" si="1487"/>
        <v>0</v>
      </c>
      <c r="AG438" s="355">
        <f t="shared" si="1488"/>
        <v>0</v>
      </c>
      <c r="AH438" s="360">
        <f t="shared" ref="AH438" si="1580">SUM(AH439:AH441)</f>
        <v>0</v>
      </c>
      <c r="AI438" s="360">
        <f t="shared" ref="AI438" si="1581">SUM(AI439:AI441)</f>
        <v>0</v>
      </c>
      <c r="AJ438" s="355">
        <f t="shared" si="1489"/>
        <v>0</v>
      </c>
      <c r="AK438" s="360">
        <f t="shared" ref="AK438:AL438" si="1582">SUM(AK439:AK441)</f>
        <v>0</v>
      </c>
      <c r="AL438" s="360">
        <f t="shared" si="1582"/>
        <v>0</v>
      </c>
      <c r="AM438" s="355">
        <f t="shared" si="1490"/>
        <v>0</v>
      </c>
      <c r="AN438" s="360">
        <f t="shared" ref="AN438:AO438" si="1583">SUM(AN439:AN441)</f>
        <v>0</v>
      </c>
      <c r="AO438" s="360">
        <f t="shared" si="1583"/>
        <v>0</v>
      </c>
      <c r="AP438" s="228">
        <f t="shared" si="1395"/>
        <v>0</v>
      </c>
      <c r="AQ438" s="355">
        <f t="shared" si="1491"/>
        <v>0</v>
      </c>
      <c r="AR438" s="360">
        <f t="shared" ref="AR438" si="1584">SUM(AR439:AR441)</f>
        <v>0</v>
      </c>
      <c r="AS438" s="360">
        <f t="shared" ref="AS438" si="1585">SUM(AS439:AS441)</f>
        <v>0</v>
      </c>
      <c r="AT438" s="228">
        <f t="shared" si="1492"/>
        <v>0</v>
      </c>
      <c r="AU438" s="355">
        <f t="shared" si="1493"/>
        <v>0</v>
      </c>
      <c r="AV438" s="360">
        <f t="shared" ref="AV438" si="1586">SUM(AV439:AV441)</f>
        <v>0</v>
      </c>
      <c r="AW438" s="360">
        <f t="shared" ref="AW438" si="1587">SUM(AW439:AW441)</f>
        <v>0</v>
      </c>
    </row>
    <row r="439" spans="1:49" ht="13.8" hidden="1" outlineLevel="3">
      <c r="A439" s="170"/>
      <c r="B439" s="25"/>
      <c r="D439" s="24"/>
      <c r="E439" s="171"/>
      <c r="F439" s="178"/>
      <c r="G439" s="43" t="s">
        <v>852</v>
      </c>
      <c r="H439" s="226">
        <f t="shared" si="1394"/>
        <v>0</v>
      </c>
      <c r="I439" s="353">
        <f t="shared" si="1478"/>
        <v>0</v>
      </c>
      <c r="J439" s="229">
        <v>0</v>
      </c>
      <c r="K439" s="358">
        <v>0</v>
      </c>
      <c r="L439" s="228">
        <f t="shared" si="1479"/>
        <v>0</v>
      </c>
      <c r="M439" s="355">
        <f t="shared" si="1480"/>
        <v>0</v>
      </c>
      <c r="N439" s="229">
        <v>0</v>
      </c>
      <c r="O439" s="229">
        <v>0</v>
      </c>
      <c r="P439" s="355">
        <f t="shared" si="1481"/>
        <v>0</v>
      </c>
      <c r="Q439" s="229">
        <v>0</v>
      </c>
      <c r="R439" s="229">
        <v>0</v>
      </c>
      <c r="S439" s="355">
        <f t="shared" si="1482"/>
        <v>0</v>
      </c>
      <c r="T439" s="229">
        <v>0</v>
      </c>
      <c r="U439" s="229">
        <v>0</v>
      </c>
      <c r="V439" s="355">
        <f t="shared" si="1483"/>
        <v>0</v>
      </c>
      <c r="W439" s="229">
        <v>0</v>
      </c>
      <c r="X439" s="229">
        <v>0</v>
      </c>
      <c r="Y439" s="355">
        <f t="shared" si="1484"/>
        <v>0</v>
      </c>
      <c r="Z439" s="229">
        <v>0</v>
      </c>
      <c r="AA439" s="229">
        <v>0</v>
      </c>
      <c r="AB439" s="228">
        <f t="shared" si="1485"/>
        <v>0</v>
      </c>
      <c r="AC439" s="355">
        <f t="shared" si="1486"/>
        <v>0</v>
      </c>
      <c r="AD439" s="229">
        <v>0</v>
      </c>
      <c r="AE439" s="229">
        <v>0</v>
      </c>
      <c r="AF439" s="228">
        <f t="shared" si="1487"/>
        <v>0</v>
      </c>
      <c r="AG439" s="355">
        <f t="shared" si="1488"/>
        <v>0</v>
      </c>
      <c r="AH439" s="229">
        <v>0</v>
      </c>
      <c r="AI439" s="229">
        <v>0</v>
      </c>
      <c r="AJ439" s="355">
        <f t="shared" si="1489"/>
        <v>0</v>
      </c>
      <c r="AK439" s="229">
        <v>0</v>
      </c>
      <c r="AL439" s="229">
        <v>0</v>
      </c>
      <c r="AM439" s="355">
        <f t="shared" si="1490"/>
        <v>0</v>
      </c>
      <c r="AN439" s="229">
        <v>0</v>
      </c>
      <c r="AO439" s="229">
        <v>0</v>
      </c>
      <c r="AP439" s="228">
        <f t="shared" si="1395"/>
        <v>0</v>
      </c>
      <c r="AQ439" s="355">
        <f t="shared" si="1491"/>
        <v>0</v>
      </c>
      <c r="AR439" s="229">
        <v>0</v>
      </c>
      <c r="AS439" s="229">
        <v>0</v>
      </c>
      <c r="AT439" s="228">
        <f t="shared" si="1492"/>
        <v>0</v>
      </c>
      <c r="AU439" s="355">
        <f t="shared" si="1493"/>
        <v>0</v>
      </c>
      <c r="AV439" s="229">
        <v>0</v>
      </c>
      <c r="AW439" s="229">
        <v>0</v>
      </c>
    </row>
    <row r="440" spans="1:49" ht="13.8" hidden="1" outlineLevel="3">
      <c r="A440" s="170"/>
      <c r="B440" s="25"/>
      <c r="D440" s="24"/>
      <c r="E440" s="171"/>
      <c r="F440" s="178"/>
      <c r="G440" s="43" t="s">
        <v>853</v>
      </c>
      <c r="H440" s="226">
        <f t="shared" si="1394"/>
        <v>0</v>
      </c>
      <c r="I440" s="353">
        <f t="shared" si="1478"/>
        <v>0</v>
      </c>
      <c r="J440" s="229">
        <v>0</v>
      </c>
      <c r="K440" s="358">
        <v>0</v>
      </c>
      <c r="L440" s="228">
        <f t="shared" si="1479"/>
        <v>0</v>
      </c>
      <c r="M440" s="355">
        <f t="shared" si="1480"/>
        <v>0</v>
      </c>
      <c r="N440" s="229">
        <v>0</v>
      </c>
      <c r="O440" s="229">
        <v>0</v>
      </c>
      <c r="P440" s="355">
        <f t="shared" si="1481"/>
        <v>0</v>
      </c>
      <c r="Q440" s="229">
        <v>0</v>
      </c>
      <c r="R440" s="229">
        <v>0</v>
      </c>
      <c r="S440" s="355">
        <f t="shared" si="1482"/>
        <v>0</v>
      </c>
      <c r="T440" s="229">
        <v>0</v>
      </c>
      <c r="U440" s="229">
        <v>0</v>
      </c>
      <c r="V440" s="355">
        <f t="shared" si="1483"/>
        <v>0</v>
      </c>
      <c r="W440" s="229">
        <v>0</v>
      </c>
      <c r="X440" s="229">
        <v>0</v>
      </c>
      <c r="Y440" s="355">
        <f t="shared" si="1484"/>
        <v>0</v>
      </c>
      <c r="Z440" s="229">
        <v>0</v>
      </c>
      <c r="AA440" s="229">
        <v>0</v>
      </c>
      <c r="AB440" s="228">
        <f t="shared" si="1485"/>
        <v>0</v>
      </c>
      <c r="AC440" s="355">
        <f t="shared" si="1486"/>
        <v>0</v>
      </c>
      <c r="AD440" s="229">
        <v>0</v>
      </c>
      <c r="AE440" s="229">
        <v>0</v>
      </c>
      <c r="AF440" s="228">
        <f t="shared" si="1487"/>
        <v>0</v>
      </c>
      <c r="AG440" s="355">
        <f t="shared" si="1488"/>
        <v>0</v>
      </c>
      <c r="AH440" s="229">
        <v>0</v>
      </c>
      <c r="AI440" s="229">
        <v>0</v>
      </c>
      <c r="AJ440" s="355">
        <f t="shared" si="1489"/>
        <v>0</v>
      </c>
      <c r="AK440" s="229">
        <v>0</v>
      </c>
      <c r="AL440" s="229">
        <v>0</v>
      </c>
      <c r="AM440" s="355">
        <f t="shared" si="1490"/>
        <v>0</v>
      </c>
      <c r="AN440" s="229">
        <v>0</v>
      </c>
      <c r="AO440" s="229">
        <v>0</v>
      </c>
      <c r="AP440" s="228">
        <f t="shared" si="1395"/>
        <v>0</v>
      </c>
      <c r="AQ440" s="355">
        <f t="shared" si="1491"/>
        <v>0</v>
      </c>
      <c r="AR440" s="229">
        <v>0</v>
      </c>
      <c r="AS440" s="229">
        <v>0</v>
      </c>
      <c r="AT440" s="228">
        <f t="shared" si="1492"/>
        <v>0</v>
      </c>
      <c r="AU440" s="355">
        <f t="shared" si="1493"/>
        <v>0</v>
      </c>
      <c r="AV440" s="229">
        <v>0</v>
      </c>
      <c r="AW440" s="229">
        <v>0</v>
      </c>
    </row>
    <row r="441" spans="1:49" ht="13.8" hidden="1" outlineLevel="3">
      <c r="A441" s="170"/>
      <c r="B441" s="25"/>
      <c r="D441" s="24"/>
      <c r="E441" s="171"/>
      <c r="F441" s="178"/>
      <c r="G441" s="43" t="s">
        <v>854</v>
      </c>
      <c r="H441" s="226">
        <f t="shared" si="1394"/>
        <v>0</v>
      </c>
      <c r="I441" s="353">
        <f t="shared" si="1478"/>
        <v>0</v>
      </c>
      <c r="J441" s="229">
        <v>0</v>
      </c>
      <c r="K441" s="358">
        <v>0</v>
      </c>
      <c r="L441" s="228">
        <f t="shared" si="1479"/>
        <v>0</v>
      </c>
      <c r="M441" s="355">
        <f t="shared" si="1480"/>
        <v>0</v>
      </c>
      <c r="N441" s="229">
        <v>0</v>
      </c>
      <c r="O441" s="229">
        <v>0</v>
      </c>
      <c r="P441" s="355">
        <f t="shared" si="1481"/>
        <v>0</v>
      </c>
      <c r="Q441" s="229">
        <v>0</v>
      </c>
      <c r="R441" s="229">
        <v>0</v>
      </c>
      <c r="S441" s="355">
        <f t="shared" si="1482"/>
        <v>0</v>
      </c>
      <c r="T441" s="229">
        <v>0</v>
      </c>
      <c r="U441" s="229">
        <v>0</v>
      </c>
      <c r="V441" s="355">
        <f t="shared" si="1483"/>
        <v>0</v>
      </c>
      <c r="W441" s="229">
        <v>0</v>
      </c>
      <c r="X441" s="229">
        <v>0</v>
      </c>
      <c r="Y441" s="355">
        <f t="shared" si="1484"/>
        <v>0</v>
      </c>
      <c r="Z441" s="229">
        <v>0</v>
      </c>
      <c r="AA441" s="229">
        <v>0</v>
      </c>
      <c r="AB441" s="228">
        <f t="shared" si="1485"/>
        <v>0</v>
      </c>
      <c r="AC441" s="355">
        <f t="shared" si="1486"/>
        <v>0</v>
      </c>
      <c r="AD441" s="229">
        <v>0</v>
      </c>
      <c r="AE441" s="229">
        <v>0</v>
      </c>
      <c r="AF441" s="228">
        <f t="shared" si="1487"/>
        <v>0</v>
      </c>
      <c r="AG441" s="355">
        <f t="shared" si="1488"/>
        <v>0</v>
      </c>
      <c r="AH441" s="229">
        <v>0</v>
      </c>
      <c r="AI441" s="229">
        <v>0</v>
      </c>
      <c r="AJ441" s="355">
        <f t="shared" si="1489"/>
        <v>0</v>
      </c>
      <c r="AK441" s="229">
        <v>0</v>
      </c>
      <c r="AL441" s="229">
        <v>0</v>
      </c>
      <c r="AM441" s="355">
        <f t="shared" si="1490"/>
        <v>0</v>
      </c>
      <c r="AN441" s="229">
        <v>0</v>
      </c>
      <c r="AO441" s="229">
        <v>0</v>
      </c>
      <c r="AP441" s="228">
        <f t="shared" si="1395"/>
        <v>0</v>
      </c>
      <c r="AQ441" s="355">
        <f t="shared" si="1491"/>
        <v>0</v>
      </c>
      <c r="AR441" s="229">
        <v>0</v>
      </c>
      <c r="AS441" s="229">
        <v>0</v>
      </c>
      <c r="AT441" s="228">
        <f t="shared" si="1492"/>
        <v>0</v>
      </c>
      <c r="AU441" s="355">
        <f t="shared" si="1493"/>
        <v>0</v>
      </c>
      <c r="AV441" s="229">
        <v>0</v>
      </c>
      <c r="AW441" s="229">
        <v>0</v>
      </c>
    </row>
    <row r="442" spans="1:49" ht="13.8" outlineLevel="2">
      <c r="A442" s="170"/>
      <c r="B442" s="25"/>
      <c r="D442" s="136" t="s">
        <v>855</v>
      </c>
      <c r="E442" s="43" t="s">
        <v>856</v>
      </c>
      <c r="F442" s="44"/>
      <c r="G442" s="514"/>
      <c r="H442" s="226">
        <f t="shared" si="1394"/>
        <v>0</v>
      </c>
      <c r="I442" s="353">
        <f t="shared" si="1478"/>
        <v>0</v>
      </c>
      <c r="J442" s="229">
        <v>0</v>
      </c>
      <c r="K442" s="229">
        <v>0</v>
      </c>
      <c r="L442" s="228">
        <f t="shared" si="1479"/>
        <v>0</v>
      </c>
      <c r="M442" s="355">
        <f t="shared" si="1480"/>
        <v>0</v>
      </c>
      <c r="N442" s="229">
        <v>0</v>
      </c>
      <c r="O442" s="229">
        <v>0</v>
      </c>
      <c r="P442" s="355">
        <f t="shared" si="1481"/>
        <v>0</v>
      </c>
      <c r="Q442" s="229">
        <v>0</v>
      </c>
      <c r="R442" s="229">
        <v>0</v>
      </c>
      <c r="S442" s="355">
        <f t="shared" si="1482"/>
        <v>0</v>
      </c>
      <c r="T442" s="229">
        <v>0</v>
      </c>
      <c r="U442" s="229">
        <v>0</v>
      </c>
      <c r="V442" s="355">
        <f t="shared" si="1483"/>
        <v>0</v>
      </c>
      <c r="W442" s="229">
        <v>0</v>
      </c>
      <c r="X442" s="229">
        <v>0</v>
      </c>
      <c r="Y442" s="355">
        <f t="shared" si="1484"/>
        <v>0</v>
      </c>
      <c r="Z442" s="229">
        <v>0</v>
      </c>
      <c r="AA442" s="229">
        <v>0</v>
      </c>
      <c r="AB442" s="228">
        <f t="shared" si="1485"/>
        <v>0</v>
      </c>
      <c r="AC442" s="355">
        <f t="shared" si="1486"/>
        <v>0</v>
      </c>
      <c r="AD442" s="229">
        <v>0</v>
      </c>
      <c r="AE442" s="229">
        <v>0</v>
      </c>
      <c r="AF442" s="228">
        <f t="shared" si="1487"/>
        <v>0</v>
      </c>
      <c r="AG442" s="355">
        <f t="shared" si="1488"/>
        <v>0</v>
      </c>
      <c r="AH442" s="229">
        <v>0</v>
      </c>
      <c r="AI442" s="229">
        <v>0</v>
      </c>
      <c r="AJ442" s="355">
        <f t="shared" si="1489"/>
        <v>0</v>
      </c>
      <c r="AK442" s="229">
        <v>0</v>
      </c>
      <c r="AL442" s="229">
        <v>0</v>
      </c>
      <c r="AM442" s="355">
        <f t="shared" si="1490"/>
        <v>0</v>
      </c>
      <c r="AN442" s="229">
        <v>0</v>
      </c>
      <c r="AO442" s="229">
        <v>0</v>
      </c>
      <c r="AP442" s="228">
        <f t="shared" si="1395"/>
        <v>0</v>
      </c>
      <c r="AQ442" s="355">
        <f t="shared" si="1491"/>
        <v>0</v>
      </c>
      <c r="AR442" s="229">
        <v>0</v>
      </c>
      <c r="AS442" s="229">
        <v>0</v>
      </c>
      <c r="AT442" s="228">
        <f t="shared" si="1492"/>
        <v>0</v>
      </c>
      <c r="AU442" s="355">
        <f t="shared" si="1493"/>
        <v>0</v>
      </c>
      <c r="AV442" s="229">
        <v>0</v>
      </c>
      <c r="AW442" s="229">
        <v>0</v>
      </c>
    </row>
    <row r="443" spans="1:49" ht="13.8" outlineLevel="2">
      <c r="A443" s="170"/>
      <c r="B443" s="25"/>
      <c r="D443" s="27" t="s">
        <v>547</v>
      </c>
      <c r="E443" s="47" t="s">
        <v>359</v>
      </c>
      <c r="F443" s="48"/>
      <c r="G443" s="172"/>
      <c r="H443" s="226">
        <f t="shared" si="1394"/>
        <v>0</v>
      </c>
      <c r="I443" s="353">
        <f t="shared" si="1478"/>
        <v>0</v>
      </c>
      <c r="J443" s="229">
        <v>0</v>
      </c>
      <c r="K443" s="229">
        <v>0</v>
      </c>
      <c r="L443" s="228">
        <f t="shared" si="1479"/>
        <v>0</v>
      </c>
      <c r="M443" s="355">
        <f t="shared" si="1480"/>
        <v>0</v>
      </c>
      <c r="N443" s="229">
        <v>0</v>
      </c>
      <c r="O443" s="229">
        <v>0</v>
      </c>
      <c r="P443" s="355">
        <f t="shared" si="1481"/>
        <v>0</v>
      </c>
      <c r="Q443" s="229">
        <v>0</v>
      </c>
      <c r="R443" s="229">
        <v>0</v>
      </c>
      <c r="S443" s="355">
        <f t="shared" si="1482"/>
        <v>0</v>
      </c>
      <c r="T443" s="229">
        <v>0</v>
      </c>
      <c r="U443" s="229">
        <v>0</v>
      </c>
      <c r="V443" s="355">
        <f t="shared" si="1483"/>
        <v>0</v>
      </c>
      <c r="W443" s="229">
        <v>0</v>
      </c>
      <c r="X443" s="229">
        <v>0</v>
      </c>
      <c r="Y443" s="355">
        <f t="shared" si="1484"/>
        <v>0</v>
      </c>
      <c r="Z443" s="229">
        <v>0</v>
      </c>
      <c r="AA443" s="229">
        <v>0</v>
      </c>
      <c r="AB443" s="228">
        <f t="shared" si="1485"/>
        <v>0</v>
      </c>
      <c r="AC443" s="355">
        <f t="shared" si="1486"/>
        <v>0</v>
      </c>
      <c r="AD443" s="229">
        <v>0</v>
      </c>
      <c r="AE443" s="229">
        <v>0</v>
      </c>
      <c r="AF443" s="228">
        <f t="shared" si="1487"/>
        <v>0</v>
      </c>
      <c r="AG443" s="355">
        <f t="shared" si="1488"/>
        <v>0</v>
      </c>
      <c r="AH443" s="229">
        <v>0</v>
      </c>
      <c r="AI443" s="229">
        <v>0</v>
      </c>
      <c r="AJ443" s="355">
        <f t="shared" si="1489"/>
        <v>0</v>
      </c>
      <c r="AK443" s="229">
        <v>0</v>
      </c>
      <c r="AL443" s="229">
        <v>0</v>
      </c>
      <c r="AM443" s="355">
        <f t="shared" si="1490"/>
        <v>0</v>
      </c>
      <c r="AN443" s="229">
        <v>0</v>
      </c>
      <c r="AO443" s="229">
        <v>0</v>
      </c>
      <c r="AP443" s="228">
        <f t="shared" si="1395"/>
        <v>0</v>
      </c>
      <c r="AQ443" s="355">
        <f t="shared" si="1491"/>
        <v>0</v>
      </c>
      <c r="AR443" s="229">
        <v>0</v>
      </c>
      <c r="AS443" s="229">
        <v>0</v>
      </c>
      <c r="AT443" s="228">
        <f t="shared" si="1492"/>
        <v>0</v>
      </c>
      <c r="AU443" s="355">
        <f t="shared" si="1493"/>
        <v>0</v>
      </c>
      <c r="AV443" s="229">
        <v>0</v>
      </c>
      <c r="AW443" s="229">
        <v>0</v>
      </c>
    </row>
    <row r="444" spans="1:49" ht="13.8" outlineLevel="2">
      <c r="A444" s="170"/>
      <c r="B444" s="25"/>
      <c r="D444" s="27" t="s">
        <v>548</v>
      </c>
      <c r="E444" s="47" t="s">
        <v>360</v>
      </c>
      <c r="F444" s="48"/>
      <c r="G444" s="172"/>
      <c r="H444" s="226">
        <f t="shared" si="1394"/>
        <v>0</v>
      </c>
      <c r="I444" s="353">
        <f t="shared" si="1478"/>
        <v>0</v>
      </c>
      <c r="J444" s="229">
        <v>0</v>
      </c>
      <c r="K444" s="229">
        <v>0</v>
      </c>
      <c r="L444" s="228">
        <f t="shared" si="1479"/>
        <v>0</v>
      </c>
      <c r="M444" s="355">
        <f t="shared" si="1480"/>
        <v>0</v>
      </c>
      <c r="N444" s="229">
        <v>0</v>
      </c>
      <c r="O444" s="229">
        <v>0</v>
      </c>
      <c r="P444" s="355">
        <f t="shared" si="1481"/>
        <v>0</v>
      </c>
      <c r="Q444" s="229">
        <v>0</v>
      </c>
      <c r="R444" s="229">
        <v>0</v>
      </c>
      <c r="S444" s="355">
        <f t="shared" si="1482"/>
        <v>0</v>
      </c>
      <c r="T444" s="229">
        <v>0</v>
      </c>
      <c r="U444" s="229">
        <v>0</v>
      </c>
      <c r="V444" s="355">
        <f t="shared" si="1483"/>
        <v>0</v>
      </c>
      <c r="W444" s="229">
        <v>0</v>
      </c>
      <c r="X444" s="229">
        <v>0</v>
      </c>
      <c r="Y444" s="355">
        <f t="shared" si="1484"/>
        <v>0</v>
      </c>
      <c r="Z444" s="229">
        <v>0</v>
      </c>
      <c r="AA444" s="229">
        <v>0</v>
      </c>
      <c r="AB444" s="228">
        <f t="shared" si="1485"/>
        <v>0</v>
      </c>
      <c r="AC444" s="355">
        <f t="shared" si="1486"/>
        <v>0</v>
      </c>
      <c r="AD444" s="229">
        <v>0</v>
      </c>
      <c r="AE444" s="229">
        <v>0</v>
      </c>
      <c r="AF444" s="228">
        <f t="shared" si="1487"/>
        <v>0</v>
      </c>
      <c r="AG444" s="355">
        <f t="shared" si="1488"/>
        <v>0</v>
      </c>
      <c r="AH444" s="229">
        <v>0</v>
      </c>
      <c r="AI444" s="229">
        <v>0</v>
      </c>
      <c r="AJ444" s="355">
        <f t="shared" si="1489"/>
        <v>0</v>
      </c>
      <c r="AK444" s="229">
        <v>0</v>
      </c>
      <c r="AL444" s="229">
        <v>0</v>
      </c>
      <c r="AM444" s="355">
        <f t="shared" si="1490"/>
        <v>0</v>
      </c>
      <c r="AN444" s="229">
        <v>0</v>
      </c>
      <c r="AO444" s="229">
        <v>0</v>
      </c>
      <c r="AP444" s="228">
        <f t="shared" si="1395"/>
        <v>0</v>
      </c>
      <c r="AQ444" s="355">
        <f t="shared" si="1491"/>
        <v>0</v>
      </c>
      <c r="AR444" s="229">
        <v>0</v>
      </c>
      <c r="AS444" s="229">
        <v>0</v>
      </c>
      <c r="AT444" s="228">
        <f t="shared" si="1492"/>
        <v>0</v>
      </c>
      <c r="AU444" s="355">
        <f t="shared" si="1493"/>
        <v>0</v>
      </c>
      <c r="AV444" s="229">
        <v>0</v>
      </c>
      <c r="AW444" s="229">
        <v>0</v>
      </c>
    </row>
    <row r="445" spans="1:49" ht="13.8" outlineLevel="2">
      <c r="A445" s="170"/>
      <c r="B445" s="25"/>
      <c r="D445" s="27" t="s">
        <v>549</v>
      </c>
      <c r="E445" s="47" t="s">
        <v>344</v>
      </c>
      <c r="F445" s="48"/>
      <c r="G445" s="172"/>
      <c r="H445" s="226">
        <f t="shared" si="1394"/>
        <v>0</v>
      </c>
      <c r="I445" s="353">
        <f t="shared" si="1478"/>
        <v>0</v>
      </c>
      <c r="J445" s="229"/>
      <c r="K445" s="229"/>
      <c r="L445" s="228">
        <f t="shared" si="1479"/>
        <v>0</v>
      </c>
      <c r="M445" s="355">
        <f t="shared" si="1480"/>
        <v>0</v>
      </c>
      <c r="N445" s="229"/>
      <c r="O445" s="229"/>
      <c r="P445" s="355">
        <f t="shared" si="1481"/>
        <v>0</v>
      </c>
      <c r="Q445" s="229"/>
      <c r="R445" s="229"/>
      <c r="S445" s="355">
        <f t="shared" si="1482"/>
        <v>0</v>
      </c>
      <c r="T445" s="229"/>
      <c r="U445" s="229"/>
      <c r="V445" s="355">
        <f t="shared" si="1483"/>
        <v>0</v>
      </c>
      <c r="W445" s="229"/>
      <c r="X445" s="229"/>
      <c r="Y445" s="355">
        <f t="shared" si="1484"/>
        <v>0</v>
      </c>
      <c r="Z445" s="229"/>
      <c r="AA445" s="229"/>
      <c r="AB445" s="228">
        <f t="shared" si="1485"/>
        <v>0</v>
      </c>
      <c r="AC445" s="355">
        <f t="shared" si="1486"/>
        <v>0</v>
      </c>
      <c r="AD445" s="229"/>
      <c r="AE445" s="229"/>
      <c r="AF445" s="228">
        <f t="shared" si="1487"/>
        <v>0</v>
      </c>
      <c r="AG445" s="355">
        <f t="shared" si="1488"/>
        <v>0</v>
      </c>
      <c r="AH445" s="229"/>
      <c r="AI445" s="229"/>
      <c r="AJ445" s="355">
        <f t="shared" si="1489"/>
        <v>0</v>
      </c>
      <c r="AK445" s="229"/>
      <c r="AL445" s="229"/>
      <c r="AM445" s="355">
        <f t="shared" si="1490"/>
        <v>0</v>
      </c>
      <c r="AN445" s="229"/>
      <c r="AO445" s="229"/>
      <c r="AP445" s="228">
        <f t="shared" si="1395"/>
        <v>0</v>
      </c>
      <c r="AQ445" s="355">
        <f t="shared" si="1491"/>
        <v>0</v>
      </c>
      <c r="AR445" s="229"/>
      <c r="AS445" s="229"/>
      <c r="AT445" s="228">
        <f t="shared" si="1492"/>
        <v>0</v>
      </c>
      <c r="AU445" s="355">
        <f t="shared" si="1493"/>
        <v>0</v>
      </c>
      <c r="AV445" s="229"/>
      <c r="AW445" s="229"/>
    </row>
    <row r="446" spans="1:49" ht="13.8" outlineLevel="2">
      <c r="A446" s="170"/>
      <c r="B446" s="25"/>
      <c r="D446" s="27" t="s">
        <v>550</v>
      </c>
      <c r="E446" s="47" t="s">
        <v>361</v>
      </c>
      <c r="F446" s="48"/>
      <c r="G446" s="172"/>
      <c r="H446" s="226">
        <f t="shared" si="1394"/>
        <v>0</v>
      </c>
      <c r="I446" s="353">
        <f t="shared" si="1478"/>
        <v>0</v>
      </c>
      <c r="J446" s="229"/>
      <c r="K446" s="229"/>
      <c r="L446" s="228">
        <f t="shared" si="1479"/>
        <v>0</v>
      </c>
      <c r="M446" s="355">
        <f t="shared" si="1480"/>
        <v>0</v>
      </c>
      <c r="N446" s="229"/>
      <c r="O446" s="229"/>
      <c r="P446" s="355">
        <f t="shared" si="1481"/>
        <v>0</v>
      </c>
      <c r="Q446" s="229"/>
      <c r="R446" s="229"/>
      <c r="S446" s="355">
        <f t="shared" si="1482"/>
        <v>0</v>
      </c>
      <c r="T446" s="229"/>
      <c r="U446" s="229"/>
      <c r="V446" s="355">
        <f t="shared" si="1483"/>
        <v>0</v>
      </c>
      <c r="W446" s="229"/>
      <c r="X446" s="229"/>
      <c r="Y446" s="355">
        <f t="shared" si="1484"/>
        <v>0</v>
      </c>
      <c r="Z446" s="229"/>
      <c r="AA446" s="229"/>
      <c r="AB446" s="228">
        <f t="shared" si="1485"/>
        <v>0</v>
      </c>
      <c r="AC446" s="355">
        <f t="shared" si="1486"/>
        <v>0</v>
      </c>
      <c r="AD446" s="229"/>
      <c r="AE446" s="229"/>
      <c r="AF446" s="228">
        <f t="shared" si="1487"/>
        <v>0</v>
      </c>
      <c r="AG446" s="355">
        <f t="shared" si="1488"/>
        <v>0</v>
      </c>
      <c r="AH446" s="229"/>
      <c r="AI446" s="229"/>
      <c r="AJ446" s="355">
        <f t="shared" si="1489"/>
        <v>0</v>
      </c>
      <c r="AK446" s="229"/>
      <c r="AL446" s="229"/>
      <c r="AM446" s="355">
        <f t="shared" si="1490"/>
        <v>0</v>
      </c>
      <c r="AN446" s="229"/>
      <c r="AO446" s="229"/>
      <c r="AP446" s="228">
        <f t="shared" si="1395"/>
        <v>0</v>
      </c>
      <c r="AQ446" s="355">
        <f t="shared" si="1491"/>
        <v>0</v>
      </c>
      <c r="AR446" s="229"/>
      <c r="AS446" s="229"/>
      <c r="AT446" s="228">
        <f t="shared" si="1492"/>
        <v>0</v>
      </c>
      <c r="AU446" s="355">
        <f t="shared" si="1493"/>
        <v>0</v>
      </c>
      <c r="AV446" s="229"/>
      <c r="AW446" s="229"/>
    </row>
    <row r="447" spans="1:49" ht="13.8" outlineLevel="2">
      <c r="A447" s="170"/>
      <c r="B447" s="25"/>
      <c r="D447" s="27" t="s">
        <v>551</v>
      </c>
      <c r="E447" s="47" t="s">
        <v>368</v>
      </c>
      <c r="F447" s="48"/>
      <c r="G447" s="172"/>
      <c r="H447" s="226">
        <f t="shared" si="1394"/>
        <v>0</v>
      </c>
      <c r="I447" s="353">
        <f t="shared" si="1478"/>
        <v>0</v>
      </c>
      <c r="J447" s="229"/>
      <c r="K447" s="229"/>
      <c r="L447" s="228">
        <f t="shared" si="1479"/>
        <v>0</v>
      </c>
      <c r="M447" s="355">
        <f t="shared" si="1480"/>
        <v>0</v>
      </c>
      <c r="N447" s="229"/>
      <c r="O447" s="229"/>
      <c r="P447" s="355">
        <f t="shared" si="1481"/>
        <v>0</v>
      </c>
      <c r="Q447" s="229"/>
      <c r="R447" s="229"/>
      <c r="S447" s="355">
        <f t="shared" si="1482"/>
        <v>0</v>
      </c>
      <c r="T447" s="229"/>
      <c r="U447" s="229"/>
      <c r="V447" s="355">
        <f t="shared" si="1483"/>
        <v>0</v>
      </c>
      <c r="W447" s="229"/>
      <c r="X447" s="229"/>
      <c r="Y447" s="355">
        <f t="shared" si="1484"/>
        <v>0</v>
      </c>
      <c r="Z447" s="229"/>
      <c r="AA447" s="229"/>
      <c r="AB447" s="228">
        <f t="shared" si="1485"/>
        <v>0</v>
      </c>
      <c r="AC447" s="355">
        <f t="shared" si="1486"/>
        <v>0</v>
      </c>
      <c r="AD447" s="229"/>
      <c r="AE447" s="229"/>
      <c r="AF447" s="228">
        <f t="shared" si="1487"/>
        <v>0</v>
      </c>
      <c r="AG447" s="355">
        <f t="shared" si="1488"/>
        <v>0</v>
      </c>
      <c r="AH447" s="229"/>
      <c r="AI447" s="229"/>
      <c r="AJ447" s="355">
        <f t="shared" si="1489"/>
        <v>0</v>
      </c>
      <c r="AK447" s="229"/>
      <c r="AL447" s="229"/>
      <c r="AM447" s="355">
        <f t="shared" si="1490"/>
        <v>0</v>
      </c>
      <c r="AN447" s="229"/>
      <c r="AO447" s="229"/>
      <c r="AP447" s="228">
        <f t="shared" si="1395"/>
        <v>0</v>
      </c>
      <c r="AQ447" s="355">
        <f t="shared" si="1491"/>
        <v>0</v>
      </c>
      <c r="AR447" s="229"/>
      <c r="AS447" s="229"/>
      <c r="AT447" s="228">
        <f t="shared" si="1492"/>
        <v>0</v>
      </c>
      <c r="AU447" s="355">
        <f t="shared" si="1493"/>
        <v>0</v>
      </c>
      <c r="AV447" s="229"/>
      <c r="AW447" s="229"/>
    </row>
    <row r="448" spans="1:49" ht="13.8" outlineLevel="2">
      <c r="A448" s="170"/>
      <c r="B448" s="25"/>
      <c r="D448" s="27" t="s">
        <v>552</v>
      </c>
      <c r="E448" s="47" t="s">
        <v>358</v>
      </c>
      <c r="F448" s="48"/>
      <c r="G448" s="172"/>
      <c r="H448" s="226">
        <f t="shared" si="1394"/>
        <v>0</v>
      </c>
      <c r="I448" s="353">
        <f t="shared" si="1478"/>
        <v>0</v>
      </c>
      <c r="J448" s="229">
        <v>0</v>
      </c>
      <c r="K448" s="229">
        <v>0</v>
      </c>
      <c r="L448" s="228">
        <f t="shared" si="1479"/>
        <v>0</v>
      </c>
      <c r="M448" s="355">
        <f t="shared" si="1480"/>
        <v>0</v>
      </c>
      <c r="N448" s="229">
        <v>0</v>
      </c>
      <c r="O448" s="229">
        <v>0</v>
      </c>
      <c r="P448" s="355">
        <f t="shared" si="1481"/>
        <v>0</v>
      </c>
      <c r="Q448" s="229">
        <v>0</v>
      </c>
      <c r="R448" s="229">
        <v>0</v>
      </c>
      <c r="S448" s="355">
        <f t="shared" si="1482"/>
        <v>0</v>
      </c>
      <c r="T448" s="229">
        <v>0</v>
      </c>
      <c r="U448" s="229">
        <v>0</v>
      </c>
      <c r="V448" s="355">
        <f t="shared" si="1483"/>
        <v>0</v>
      </c>
      <c r="W448" s="229">
        <v>0</v>
      </c>
      <c r="X448" s="229">
        <v>0</v>
      </c>
      <c r="Y448" s="355">
        <f t="shared" si="1484"/>
        <v>0</v>
      </c>
      <c r="Z448" s="229">
        <v>0</v>
      </c>
      <c r="AA448" s="229">
        <v>0</v>
      </c>
      <c r="AB448" s="228">
        <f t="shared" si="1485"/>
        <v>0</v>
      </c>
      <c r="AC448" s="355">
        <f t="shared" si="1486"/>
        <v>0</v>
      </c>
      <c r="AD448" s="229">
        <v>0</v>
      </c>
      <c r="AE448" s="229">
        <v>0</v>
      </c>
      <c r="AF448" s="228">
        <f t="shared" si="1487"/>
        <v>0</v>
      </c>
      <c r="AG448" s="355">
        <f t="shared" si="1488"/>
        <v>0</v>
      </c>
      <c r="AH448" s="229">
        <v>0</v>
      </c>
      <c r="AI448" s="229">
        <v>0</v>
      </c>
      <c r="AJ448" s="355">
        <f t="shared" si="1489"/>
        <v>0</v>
      </c>
      <c r="AK448" s="229">
        <v>0</v>
      </c>
      <c r="AL448" s="229">
        <v>0</v>
      </c>
      <c r="AM448" s="355">
        <f t="shared" si="1490"/>
        <v>0</v>
      </c>
      <c r="AN448" s="229">
        <v>0</v>
      </c>
      <c r="AO448" s="229">
        <v>0</v>
      </c>
      <c r="AP448" s="228">
        <f t="shared" si="1395"/>
        <v>0</v>
      </c>
      <c r="AQ448" s="355">
        <f t="shared" si="1491"/>
        <v>0</v>
      </c>
      <c r="AR448" s="229">
        <v>0</v>
      </c>
      <c r="AS448" s="229">
        <v>0</v>
      </c>
      <c r="AT448" s="228">
        <f t="shared" si="1492"/>
        <v>0</v>
      </c>
      <c r="AU448" s="355">
        <f t="shared" si="1493"/>
        <v>0</v>
      </c>
      <c r="AV448" s="229">
        <v>0</v>
      </c>
      <c r="AW448" s="229">
        <v>0</v>
      </c>
    </row>
    <row r="449" spans="1:49" ht="13.8" outlineLevel="2">
      <c r="A449" s="170"/>
      <c r="B449" s="24"/>
      <c r="C449" s="171"/>
      <c r="D449" s="27" t="s">
        <v>553</v>
      </c>
      <c r="E449" s="47" t="s">
        <v>198</v>
      </c>
      <c r="F449" s="47"/>
      <c r="G449" s="172"/>
      <c r="H449" s="226">
        <f t="shared" si="1394"/>
        <v>0</v>
      </c>
      <c r="I449" s="353">
        <f t="shared" si="1478"/>
        <v>0</v>
      </c>
      <c r="J449" s="229">
        <v>0</v>
      </c>
      <c r="K449" s="229">
        <v>0</v>
      </c>
      <c r="L449" s="228">
        <f t="shared" si="1479"/>
        <v>0</v>
      </c>
      <c r="M449" s="355">
        <f t="shared" si="1480"/>
        <v>0</v>
      </c>
      <c r="N449" s="229">
        <v>0</v>
      </c>
      <c r="O449" s="229">
        <v>0</v>
      </c>
      <c r="P449" s="355">
        <f t="shared" si="1481"/>
        <v>0</v>
      </c>
      <c r="Q449" s="229"/>
      <c r="R449" s="229">
        <v>0</v>
      </c>
      <c r="S449" s="355">
        <f t="shared" si="1482"/>
        <v>0</v>
      </c>
      <c r="T449" s="229"/>
      <c r="U449" s="229">
        <v>0</v>
      </c>
      <c r="V449" s="355">
        <f t="shared" si="1483"/>
        <v>0</v>
      </c>
      <c r="W449" s="229">
        <v>0</v>
      </c>
      <c r="X449" s="229">
        <v>0</v>
      </c>
      <c r="Y449" s="355">
        <f t="shared" si="1484"/>
        <v>0</v>
      </c>
      <c r="Z449" s="229">
        <v>0</v>
      </c>
      <c r="AA449" s="229">
        <v>0</v>
      </c>
      <c r="AB449" s="228">
        <f t="shared" si="1485"/>
        <v>0</v>
      </c>
      <c r="AC449" s="355">
        <f t="shared" si="1486"/>
        <v>0</v>
      </c>
      <c r="AD449" s="229">
        <v>0</v>
      </c>
      <c r="AE449" s="229">
        <v>0</v>
      </c>
      <c r="AF449" s="228">
        <f t="shared" si="1487"/>
        <v>0</v>
      </c>
      <c r="AG449" s="355">
        <f t="shared" si="1488"/>
        <v>0</v>
      </c>
      <c r="AH449" s="229"/>
      <c r="AI449" s="229">
        <v>0</v>
      </c>
      <c r="AJ449" s="355">
        <f t="shared" si="1489"/>
        <v>0</v>
      </c>
      <c r="AK449" s="229">
        <v>0</v>
      </c>
      <c r="AL449" s="229">
        <v>0</v>
      </c>
      <c r="AM449" s="355">
        <f t="shared" si="1490"/>
        <v>0</v>
      </c>
      <c r="AN449" s="229">
        <v>0</v>
      </c>
      <c r="AO449" s="229">
        <v>0</v>
      </c>
      <c r="AP449" s="228">
        <f t="shared" si="1395"/>
        <v>0</v>
      </c>
      <c r="AQ449" s="355">
        <f t="shared" si="1491"/>
        <v>0</v>
      </c>
      <c r="AR449" s="229">
        <v>0</v>
      </c>
      <c r="AS449" s="229">
        <v>0</v>
      </c>
      <c r="AT449" s="228">
        <f t="shared" si="1492"/>
        <v>0</v>
      </c>
      <c r="AU449" s="355">
        <f t="shared" si="1493"/>
        <v>0</v>
      </c>
      <c r="AV449" s="229">
        <v>0</v>
      </c>
      <c r="AW449" s="229">
        <v>0</v>
      </c>
    </row>
    <row r="450" spans="1:49" ht="13.8" outlineLevel="1" collapsed="1">
      <c r="A450" s="164"/>
      <c r="B450" s="23" t="s">
        <v>668</v>
      </c>
      <c r="C450" s="15" t="s">
        <v>199</v>
      </c>
      <c r="D450" s="18"/>
      <c r="E450" s="172"/>
      <c r="F450" s="176"/>
      <c r="G450" s="175"/>
      <c r="H450" s="226">
        <f t="shared" si="1394"/>
        <v>0</v>
      </c>
      <c r="I450" s="353">
        <f t="shared" si="1478"/>
        <v>0</v>
      </c>
      <c r="J450" s="230">
        <f>SUM(J451)</f>
        <v>0</v>
      </c>
      <c r="K450" s="230">
        <f>SUM(K451)</f>
        <v>0</v>
      </c>
      <c r="L450" s="228">
        <f t="shared" si="1479"/>
        <v>0</v>
      </c>
      <c r="M450" s="355">
        <f t="shared" si="1480"/>
        <v>0</v>
      </c>
      <c r="N450" s="357">
        <f>SUM(N451)</f>
        <v>0</v>
      </c>
      <c r="O450" s="357">
        <f>SUM(O451)</f>
        <v>0</v>
      </c>
      <c r="P450" s="355">
        <f t="shared" si="1481"/>
        <v>0</v>
      </c>
      <c r="Q450" s="357">
        <f>SUM(Q451)</f>
        <v>0</v>
      </c>
      <c r="R450" s="357">
        <f>SUM(R451)</f>
        <v>0</v>
      </c>
      <c r="S450" s="355">
        <f t="shared" si="1482"/>
        <v>0</v>
      </c>
      <c r="T450" s="357">
        <f>SUM(T451)</f>
        <v>0</v>
      </c>
      <c r="U450" s="357">
        <f>SUM(U451)</f>
        <v>0</v>
      </c>
      <c r="V450" s="355">
        <f t="shared" si="1483"/>
        <v>0</v>
      </c>
      <c r="W450" s="357">
        <f>SUM(W451)</f>
        <v>0</v>
      </c>
      <c r="X450" s="357">
        <f>SUM(X451)</f>
        <v>0</v>
      </c>
      <c r="Y450" s="355">
        <f t="shared" si="1484"/>
        <v>0</v>
      </c>
      <c r="Z450" s="357">
        <f>SUM(Z451)</f>
        <v>0</v>
      </c>
      <c r="AA450" s="357">
        <f>SUM(AA451)</f>
        <v>0</v>
      </c>
      <c r="AB450" s="228">
        <f t="shared" si="1485"/>
        <v>0</v>
      </c>
      <c r="AC450" s="355">
        <f t="shared" si="1486"/>
        <v>0</v>
      </c>
      <c r="AD450" s="357">
        <f>SUM(AD451)</f>
        <v>0</v>
      </c>
      <c r="AE450" s="357">
        <f>SUM(AE451)</f>
        <v>0</v>
      </c>
      <c r="AF450" s="228">
        <f t="shared" si="1487"/>
        <v>0</v>
      </c>
      <c r="AG450" s="355">
        <f t="shared" si="1488"/>
        <v>0</v>
      </c>
      <c r="AH450" s="357">
        <f>SUM(AH451)</f>
        <v>0</v>
      </c>
      <c r="AI450" s="357">
        <f>SUM(AI451)</f>
        <v>0</v>
      </c>
      <c r="AJ450" s="355">
        <f t="shared" si="1489"/>
        <v>0</v>
      </c>
      <c r="AK450" s="357">
        <f>SUM(AK451)</f>
        <v>0</v>
      </c>
      <c r="AL450" s="357">
        <f>SUM(AL451)</f>
        <v>0</v>
      </c>
      <c r="AM450" s="355">
        <f t="shared" si="1490"/>
        <v>0</v>
      </c>
      <c r="AN450" s="357">
        <f>SUM(AN451)</f>
        <v>0</v>
      </c>
      <c r="AO450" s="357">
        <f>SUM(AO451)</f>
        <v>0</v>
      </c>
      <c r="AP450" s="228">
        <f t="shared" si="1395"/>
        <v>0</v>
      </c>
      <c r="AQ450" s="355">
        <f t="shared" si="1491"/>
        <v>0</v>
      </c>
      <c r="AR450" s="357">
        <f>SUM(AR451)</f>
        <v>0</v>
      </c>
      <c r="AS450" s="357">
        <f>SUM(AS451)</f>
        <v>0</v>
      </c>
      <c r="AT450" s="228">
        <f t="shared" si="1492"/>
        <v>0</v>
      </c>
      <c r="AU450" s="355">
        <f t="shared" si="1493"/>
        <v>0</v>
      </c>
      <c r="AV450" s="357">
        <f>SUM(AV451)</f>
        <v>0</v>
      </c>
      <c r="AW450" s="357">
        <f>SUM(AW451)</f>
        <v>0</v>
      </c>
    </row>
    <row r="451" spans="1:49" ht="13.8" hidden="1" outlineLevel="2">
      <c r="A451" s="170"/>
      <c r="B451" s="24"/>
      <c r="C451" s="171"/>
      <c r="D451" s="27" t="s">
        <v>689</v>
      </c>
      <c r="E451" s="82" t="s">
        <v>199</v>
      </c>
      <c r="F451" s="48"/>
      <c r="G451" s="172"/>
      <c r="H451" s="226">
        <f t="shared" si="1394"/>
        <v>0</v>
      </c>
      <c r="I451" s="353">
        <f t="shared" si="1478"/>
        <v>0</v>
      </c>
      <c r="J451" s="229"/>
      <c r="K451" s="229"/>
      <c r="L451" s="228">
        <f t="shared" si="1479"/>
        <v>0</v>
      </c>
      <c r="M451" s="355">
        <f t="shared" si="1480"/>
        <v>0</v>
      </c>
      <c r="N451" s="229"/>
      <c r="O451" s="229"/>
      <c r="P451" s="355">
        <f t="shared" si="1481"/>
        <v>0</v>
      </c>
      <c r="Q451" s="229"/>
      <c r="R451" s="229"/>
      <c r="S451" s="355">
        <f t="shared" si="1482"/>
        <v>0</v>
      </c>
      <c r="T451" s="229"/>
      <c r="U451" s="229"/>
      <c r="V451" s="355">
        <f t="shared" si="1483"/>
        <v>0</v>
      </c>
      <c r="W451" s="229"/>
      <c r="X451" s="229"/>
      <c r="Y451" s="355">
        <f t="shared" si="1484"/>
        <v>0</v>
      </c>
      <c r="Z451" s="229"/>
      <c r="AA451" s="229"/>
      <c r="AB451" s="228">
        <f t="shared" si="1485"/>
        <v>0</v>
      </c>
      <c r="AC451" s="355">
        <f t="shared" si="1486"/>
        <v>0</v>
      </c>
      <c r="AD451" s="229"/>
      <c r="AE451" s="229"/>
      <c r="AF451" s="228">
        <f t="shared" si="1487"/>
        <v>0</v>
      </c>
      <c r="AG451" s="355">
        <f t="shared" si="1488"/>
        <v>0</v>
      </c>
      <c r="AH451" s="229"/>
      <c r="AI451" s="229"/>
      <c r="AJ451" s="355">
        <f t="shared" si="1489"/>
        <v>0</v>
      </c>
      <c r="AK451" s="229"/>
      <c r="AL451" s="229"/>
      <c r="AM451" s="355">
        <f t="shared" si="1490"/>
        <v>0</v>
      </c>
      <c r="AN451" s="229"/>
      <c r="AO451" s="229"/>
      <c r="AP451" s="228">
        <f t="shared" si="1395"/>
        <v>0</v>
      </c>
      <c r="AQ451" s="355">
        <f t="shared" si="1491"/>
        <v>0</v>
      </c>
      <c r="AR451" s="229"/>
      <c r="AS451" s="229"/>
      <c r="AT451" s="228">
        <f t="shared" si="1492"/>
        <v>0</v>
      </c>
      <c r="AU451" s="355">
        <f t="shared" si="1493"/>
        <v>0</v>
      </c>
      <c r="AV451" s="229"/>
      <c r="AW451" s="229"/>
    </row>
    <row r="452" spans="1:49" ht="13.8" outlineLevel="1" collapsed="1">
      <c r="A452" s="164"/>
      <c r="B452" s="23" t="s">
        <v>669</v>
      </c>
      <c r="C452" s="15" t="s">
        <v>200</v>
      </c>
      <c r="D452" s="18"/>
      <c r="E452" s="172"/>
      <c r="F452" s="176"/>
      <c r="G452" s="175"/>
      <c r="H452" s="226">
        <f t="shared" si="1394"/>
        <v>0</v>
      </c>
      <c r="I452" s="353">
        <f t="shared" si="1478"/>
        <v>0</v>
      </c>
      <c r="J452" s="230">
        <f>SUM(J453)</f>
        <v>0</v>
      </c>
      <c r="K452" s="230">
        <f>SUM(K453)</f>
        <v>0</v>
      </c>
      <c r="L452" s="228">
        <f t="shared" si="1479"/>
        <v>0</v>
      </c>
      <c r="M452" s="355">
        <f t="shared" si="1480"/>
        <v>0</v>
      </c>
      <c r="N452" s="357">
        <f>SUM(N453)</f>
        <v>0</v>
      </c>
      <c r="O452" s="357">
        <f>SUM(O453)</f>
        <v>0</v>
      </c>
      <c r="P452" s="355">
        <f t="shared" si="1481"/>
        <v>0</v>
      </c>
      <c r="Q452" s="357">
        <f>SUM(Q453)</f>
        <v>0</v>
      </c>
      <c r="R452" s="357">
        <f>SUM(R453)</f>
        <v>0</v>
      </c>
      <c r="S452" s="355">
        <f t="shared" si="1482"/>
        <v>0</v>
      </c>
      <c r="T452" s="357">
        <f>SUM(T453)</f>
        <v>0</v>
      </c>
      <c r="U452" s="357">
        <f>SUM(U453)</f>
        <v>0</v>
      </c>
      <c r="V452" s="355">
        <f t="shared" si="1483"/>
        <v>0</v>
      </c>
      <c r="W452" s="357">
        <f>SUM(W453)</f>
        <v>0</v>
      </c>
      <c r="X452" s="357">
        <f>SUM(X453)</f>
        <v>0</v>
      </c>
      <c r="Y452" s="355">
        <f t="shared" si="1484"/>
        <v>0</v>
      </c>
      <c r="Z452" s="357">
        <f t="shared" ref="Z452:AA452" si="1588">SUM(Z453)</f>
        <v>0</v>
      </c>
      <c r="AA452" s="357">
        <f t="shared" si="1588"/>
        <v>0</v>
      </c>
      <c r="AB452" s="228">
        <f t="shared" si="1485"/>
        <v>0</v>
      </c>
      <c r="AC452" s="355">
        <f t="shared" si="1486"/>
        <v>0</v>
      </c>
      <c r="AD452" s="357">
        <f>SUM(AD453)</f>
        <v>0</v>
      </c>
      <c r="AE452" s="357">
        <f>SUM(AE453)</f>
        <v>0</v>
      </c>
      <c r="AF452" s="228">
        <f t="shared" si="1487"/>
        <v>0</v>
      </c>
      <c r="AG452" s="355">
        <f t="shared" si="1488"/>
        <v>0</v>
      </c>
      <c r="AH452" s="357">
        <f>SUM(AH453)</f>
        <v>0</v>
      </c>
      <c r="AI452" s="357">
        <f>SUM(AI453)</f>
        <v>0</v>
      </c>
      <c r="AJ452" s="355">
        <f t="shared" si="1489"/>
        <v>0</v>
      </c>
      <c r="AK452" s="357">
        <f>SUM(AK453)</f>
        <v>0</v>
      </c>
      <c r="AL452" s="357">
        <f>SUM(AL453)</f>
        <v>0</v>
      </c>
      <c r="AM452" s="355">
        <f t="shared" si="1490"/>
        <v>0</v>
      </c>
      <c r="AN452" s="357">
        <f>SUM(AN453)</f>
        <v>0</v>
      </c>
      <c r="AO452" s="357">
        <f>SUM(AO453)</f>
        <v>0</v>
      </c>
      <c r="AP452" s="228">
        <f t="shared" si="1395"/>
        <v>0</v>
      </c>
      <c r="AQ452" s="355">
        <f t="shared" si="1491"/>
        <v>0</v>
      </c>
      <c r="AR452" s="357">
        <f t="shared" ref="AR452:AS452" si="1589">SUM(AR453)</f>
        <v>0</v>
      </c>
      <c r="AS452" s="357">
        <f t="shared" si="1589"/>
        <v>0</v>
      </c>
      <c r="AT452" s="228">
        <f t="shared" si="1492"/>
        <v>0</v>
      </c>
      <c r="AU452" s="355">
        <f t="shared" si="1493"/>
        <v>0</v>
      </c>
      <c r="AV452" s="357">
        <f t="shared" ref="AV452:AW452" si="1590">SUM(AV453)</f>
        <v>0</v>
      </c>
      <c r="AW452" s="357">
        <f t="shared" si="1590"/>
        <v>0</v>
      </c>
    </row>
    <row r="453" spans="1:49" ht="13.8" hidden="1" outlineLevel="2">
      <c r="A453" s="170"/>
      <c r="B453" s="24"/>
      <c r="C453" s="171"/>
      <c r="D453" s="27" t="s">
        <v>690</v>
      </c>
      <c r="E453" s="82" t="s">
        <v>200</v>
      </c>
      <c r="F453" s="48"/>
      <c r="G453" s="172"/>
      <c r="H453" s="226">
        <f t="shared" si="1394"/>
        <v>0</v>
      </c>
      <c r="I453" s="353">
        <f t="shared" si="1478"/>
        <v>0</v>
      </c>
      <c r="J453" s="229"/>
      <c r="K453" s="229"/>
      <c r="L453" s="228">
        <f t="shared" si="1479"/>
        <v>0</v>
      </c>
      <c r="M453" s="355">
        <f t="shared" si="1480"/>
        <v>0</v>
      </c>
      <c r="N453" s="229"/>
      <c r="O453" s="229"/>
      <c r="P453" s="355">
        <f t="shared" si="1481"/>
        <v>0</v>
      </c>
      <c r="Q453" s="229"/>
      <c r="R453" s="229"/>
      <c r="S453" s="355">
        <f t="shared" si="1482"/>
        <v>0</v>
      </c>
      <c r="T453" s="229"/>
      <c r="U453" s="229"/>
      <c r="V453" s="355">
        <f t="shared" si="1483"/>
        <v>0</v>
      </c>
      <c r="W453" s="229"/>
      <c r="X453" s="229"/>
      <c r="Y453" s="355">
        <f t="shared" si="1484"/>
        <v>0</v>
      </c>
      <c r="Z453" s="229"/>
      <c r="AA453" s="229"/>
      <c r="AB453" s="228">
        <f t="shared" si="1485"/>
        <v>0</v>
      </c>
      <c r="AC453" s="355">
        <f t="shared" si="1486"/>
        <v>0</v>
      </c>
      <c r="AD453" s="229"/>
      <c r="AE453" s="229"/>
      <c r="AF453" s="228">
        <f t="shared" si="1487"/>
        <v>0</v>
      </c>
      <c r="AG453" s="355">
        <f t="shared" si="1488"/>
        <v>0</v>
      </c>
      <c r="AH453" s="229"/>
      <c r="AI453" s="229"/>
      <c r="AJ453" s="355">
        <f t="shared" si="1489"/>
        <v>0</v>
      </c>
      <c r="AK453" s="229"/>
      <c r="AL453" s="229"/>
      <c r="AM453" s="355">
        <f t="shared" si="1490"/>
        <v>0</v>
      </c>
      <c r="AN453" s="229"/>
      <c r="AO453" s="229"/>
      <c r="AP453" s="228">
        <f t="shared" si="1395"/>
        <v>0</v>
      </c>
      <c r="AQ453" s="355">
        <f t="shared" si="1491"/>
        <v>0</v>
      </c>
      <c r="AR453" s="229"/>
      <c r="AS453" s="229"/>
      <c r="AT453" s="228">
        <f t="shared" si="1492"/>
        <v>0</v>
      </c>
      <c r="AU453" s="355">
        <f t="shared" si="1493"/>
        <v>0</v>
      </c>
      <c r="AV453" s="229"/>
      <c r="AW453" s="229"/>
    </row>
    <row r="454" spans="1:49" ht="13.8" outlineLevel="1" collapsed="1">
      <c r="A454" s="164"/>
      <c r="B454" s="23" t="s">
        <v>670</v>
      </c>
      <c r="C454" s="15" t="s">
        <v>201</v>
      </c>
      <c r="D454" s="18"/>
      <c r="E454" s="172"/>
      <c r="F454" s="176"/>
      <c r="G454" s="175"/>
      <c r="H454" s="226">
        <f t="shared" si="1394"/>
        <v>0</v>
      </c>
      <c r="I454" s="353">
        <f t="shared" si="1478"/>
        <v>0</v>
      </c>
      <c r="J454" s="230">
        <f>SUM(J455)</f>
        <v>0</v>
      </c>
      <c r="K454" s="230">
        <f>SUM(K455)</f>
        <v>0</v>
      </c>
      <c r="L454" s="228">
        <f t="shared" si="1479"/>
        <v>0</v>
      </c>
      <c r="M454" s="355">
        <f t="shared" si="1480"/>
        <v>0</v>
      </c>
      <c r="N454" s="357">
        <f>SUM(N455)</f>
        <v>0</v>
      </c>
      <c r="O454" s="357">
        <f>SUM(O455)</f>
        <v>0</v>
      </c>
      <c r="P454" s="355">
        <f t="shared" si="1481"/>
        <v>0</v>
      </c>
      <c r="Q454" s="357">
        <f>SUM(Q455)</f>
        <v>0</v>
      </c>
      <c r="R454" s="357">
        <f>SUM(R455)</f>
        <v>0</v>
      </c>
      <c r="S454" s="355">
        <f t="shared" si="1482"/>
        <v>0</v>
      </c>
      <c r="T454" s="357">
        <f>SUM(T455)</f>
        <v>0</v>
      </c>
      <c r="U454" s="357">
        <f>SUM(U455)</f>
        <v>0</v>
      </c>
      <c r="V454" s="355">
        <f t="shared" si="1483"/>
        <v>0</v>
      </c>
      <c r="W454" s="357">
        <f>SUM(W455)</f>
        <v>0</v>
      </c>
      <c r="X454" s="357">
        <f>SUM(X455)</f>
        <v>0</v>
      </c>
      <c r="Y454" s="355">
        <f t="shared" si="1484"/>
        <v>0</v>
      </c>
      <c r="Z454" s="357">
        <f t="shared" ref="Z454:AA454" si="1591">SUM(Z455)</f>
        <v>0</v>
      </c>
      <c r="AA454" s="357">
        <f t="shared" si="1591"/>
        <v>0</v>
      </c>
      <c r="AB454" s="228">
        <f t="shared" si="1485"/>
        <v>0</v>
      </c>
      <c r="AC454" s="355">
        <f t="shared" si="1486"/>
        <v>0</v>
      </c>
      <c r="AD454" s="357">
        <f>SUM(AD455)</f>
        <v>0</v>
      </c>
      <c r="AE454" s="357">
        <f>SUM(AE455)</f>
        <v>0</v>
      </c>
      <c r="AF454" s="228">
        <f t="shared" si="1487"/>
        <v>0</v>
      </c>
      <c r="AG454" s="355">
        <f t="shared" si="1488"/>
        <v>0</v>
      </c>
      <c r="AH454" s="357">
        <f>SUM(AH455)</f>
        <v>0</v>
      </c>
      <c r="AI454" s="357">
        <f>SUM(AI455)</f>
        <v>0</v>
      </c>
      <c r="AJ454" s="355">
        <f t="shared" si="1489"/>
        <v>0</v>
      </c>
      <c r="AK454" s="357">
        <f>SUM(AK455)</f>
        <v>0</v>
      </c>
      <c r="AL454" s="357">
        <f>SUM(AL455)</f>
        <v>0</v>
      </c>
      <c r="AM454" s="355">
        <f t="shared" si="1490"/>
        <v>0</v>
      </c>
      <c r="AN454" s="357">
        <f>SUM(AN455)</f>
        <v>0</v>
      </c>
      <c r="AO454" s="357">
        <f>SUM(AO455)</f>
        <v>0</v>
      </c>
      <c r="AP454" s="228">
        <f t="shared" si="1395"/>
        <v>0</v>
      </c>
      <c r="AQ454" s="355">
        <f t="shared" si="1491"/>
        <v>0</v>
      </c>
      <c r="AR454" s="357">
        <f t="shared" ref="AR454:AS454" si="1592">SUM(AR455)</f>
        <v>0</v>
      </c>
      <c r="AS454" s="357">
        <f t="shared" si="1592"/>
        <v>0</v>
      </c>
      <c r="AT454" s="228">
        <f t="shared" si="1492"/>
        <v>0</v>
      </c>
      <c r="AU454" s="355">
        <f t="shared" si="1493"/>
        <v>0</v>
      </c>
      <c r="AV454" s="357">
        <f t="shared" ref="AV454:AW454" si="1593">SUM(AV455)</f>
        <v>0</v>
      </c>
      <c r="AW454" s="357">
        <f t="shared" si="1593"/>
        <v>0</v>
      </c>
    </row>
    <row r="455" spans="1:49" ht="13.8" hidden="1" outlineLevel="2">
      <c r="A455" s="170"/>
      <c r="B455" s="24"/>
      <c r="C455" s="171"/>
      <c r="D455" s="27" t="s">
        <v>691</v>
      </c>
      <c r="E455" s="82" t="s">
        <v>201</v>
      </c>
      <c r="F455" s="48"/>
      <c r="G455" s="172"/>
      <c r="H455" s="226">
        <f t="shared" si="1394"/>
        <v>0</v>
      </c>
      <c r="I455" s="353">
        <f t="shared" si="1478"/>
        <v>0</v>
      </c>
      <c r="J455" s="229"/>
      <c r="K455" s="229"/>
      <c r="L455" s="228">
        <f t="shared" si="1479"/>
        <v>0</v>
      </c>
      <c r="M455" s="355">
        <f t="shared" si="1480"/>
        <v>0</v>
      </c>
      <c r="N455" s="229"/>
      <c r="O455" s="229"/>
      <c r="P455" s="355">
        <f t="shared" si="1481"/>
        <v>0</v>
      </c>
      <c r="Q455" s="229"/>
      <c r="R455" s="229"/>
      <c r="S455" s="355">
        <f t="shared" si="1482"/>
        <v>0</v>
      </c>
      <c r="T455" s="229"/>
      <c r="U455" s="229"/>
      <c r="V455" s="355">
        <f t="shared" si="1483"/>
        <v>0</v>
      </c>
      <c r="W455" s="229"/>
      <c r="X455" s="229"/>
      <c r="Y455" s="355">
        <f t="shared" si="1484"/>
        <v>0</v>
      </c>
      <c r="Z455" s="229"/>
      <c r="AA455" s="229"/>
      <c r="AB455" s="228">
        <f t="shared" si="1485"/>
        <v>0</v>
      </c>
      <c r="AC455" s="355">
        <f t="shared" si="1486"/>
        <v>0</v>
      </c>
      <c r="AD455" s="229"/>
      <c r="AE455" s="229"/>
      <c r="AF455" s="228">
        <f t="shared" si="1487"/>
        <v>0</v>
      </c>
      <c r="AG455" s="355">
        <f t="shared" si="1488"/>
        <v>0</v>
      </c>
      <c r="AH455" s="229"/>
      <c r="AI455" s="229"/>
      <c r="AJ455" s="355">
        <f t="shared" si="1489"/>
        <v>0</v>
      </c>
      <c r="AK455" s="229"/>
      <c r="AL455" s="229"/>
      <c r="AM455" s="355">
        <f t="shared" si="1490"/>
        <v>0</v>
      </c>
      <c r="AN455" s="229"/>
      <c r="AO455" s="229"/>
      <c r="AP455" s="228">
        <f t="shared" si="1395"/>
        <v>0</v>
      </c>
      <c r="AQ455" s="355">
        <f t="shared" si="1491"/>
        <v>0</v>
      </c>
      <c r="AR455" s="229"/>
      <c r="AS455" s="229"/>
      <c r="AT455" s="228">
        <f t="shared" si="1492"/>
        <v>0</v>
      </c>
      <c r="AU455" s="355">
        <f t="shared" si="1493"/>
        <v>0</v>
      </c>
      <c r="AV455" s="229"/>
      <c r="AW455" s="229"/>
    </row>
    <row r="456" spans="1:49" ht="13.8" outlineLevel="1" collapsed="1">
      <c r="A456" s="164"/>
      <c r="B456" s="23" t="s">
        <v>665</v>
      </c>
      <c r="C456" s="15" t="s">
        <v>202</v>
      </c>
      <c r="D456" s="18"/>
      <c r="E456" s="172"/>
      <c r="F456" s="176"/>
      <c r="G456" s="175"/>
      <c r="H456" s="226">
        <f t="shared" si="1394"/>
        <v>0</v>
      </c>
      <c r="I456" s="353">
        <f t="shared" si="1478"/>
        <v>0</v>
      </c>
      <c r="J456" s="230">
        <f>SUM(J457)</f>
        <v>0</v>
      </c>
      <c r="K456" s="230">
        <f>SUM(K457)</f>
        <v>0</v>
      </c>
      <c r="L456" s="228">
        <f t="shared" si="1479"/>
        <v>0</v>
      </c>
      <c r="M456" s="355">
        <f t="shared" si="1480"/>
        <v>0</v>
      </c>
      <c r="N456" s="357">
        <f>SUM(N457)</f>
        <v>0</v>
      </c>
      <c r="O456" s="357">
        <f>SUM(O457)</f>
        <v>0</v>
      </c>
      <c r="P456" s="355">
        <f t="shared" si="1481"/>
        <v>0</v>
      </c>
      <c r="Q456" s="357">
        <f>SUM(Q457)</f>
        <v>0</v>
      </c>
      <c r="R456" s="357">
        <f>SUM(R457)</f>
        <v>0</v>
      </c>
      <c r="S456" s="355">
        <f t="shared" si="1482"/>
        <v>0</v>
      </c>
      <c r="T456" s="357">
        <f>SUM(T457)</f>
        <v>0</v>
      </c>
      <c r="U456" s="357">
        <f>SUM(U457)</f>
        <v>0</v>
      </c>
      <c r="V456" s="355">
        <f t="shared" si="1483"/>
        <v>0</v>
      </c>
      <c r="W456" s="357">
        <f>SUM(W457)</f>
        <v>0</v>
      </c>
      <c r="X456" s="357">
        <f>SUM(X457)</f>
        <v>0</v>
      </c>
      <c r="Y456" s="355">
        <f t="shared" si="1484"/>
        <v>0</v>
      </c>
      <c r="Z456" s="357">
        <f t="shared" ref="Z456:AA456" si="1594">SUM(Z457)</f>
        <v>0</v>
      </c>
      <c r="AA456" s="357">
        <f t="shared" si="1594"/>
        <v>0</v>
      </c>
      <c r="AB456" s="228">
        <f t="shared" si="1485"/>
        <v>0</v>
      </c>
      <c r="AC456" s="355">
        <f t="shared" si="1486"/>
        <v>0</v>
      </c>
      <c r="AD456" s="357">
        <f>SUM(AD457)</f>
        <v>0</v>
      </c>
      <c r="AE456" s="357">
        <f>SUM(AE457)</f>
        <v>0</v>
      </c>
      <c r="AF456" s="228">
        <f t="shared" si="1487"/>
        <v>0</v>
      </c>
      <c r="AG456" s="355">
        <f t="shared" si="1488"/>
        <v>0</v>
      </c>
      <c r="AH456" s="357">
        <f>SUM(AH457)</f>
        <v>0</v>
      </c>
      <c r="AI456" s="357">
        <f>SUM(AI457)</f>
        <v>0</v>
      </c>
      <c r="AJ456" s="355">
        <f t="shared" si="1489"/>
        <v>0</v>
      </c>
      <c r="AK456" s="357">
        <f>SUM(AK457)</f>
        <v>0</v>
      </c>
      <c r="AL456" s="357">
        <f>SUM(AL457)</f>
        <v>0</v>
      </c>
      <c r="AM456" s="355">
        <f t="shared" si="1490"/>
        <v>0</v>
      </c>
      <c r="AN456" s="357">
        <f>SUM(AN457)</f>
        <v>0</v>
      </c>
      <c r="AO456" s="357">
        <f>SUM(AO457)</f>
        <v>0</v>
      </c>
      <c r="AP456" s="228">
        <f t="shared" si="1395"/>
        <v>0</v>
      </c>
      <c r="AQ456" s="355">
        <f t="shared" si="1491"/>
        <v>0</v>
      </c>
      <c r="AR456" s="357">
        <f t="shared" ref="AR456:AS456" si="1595">SUM(AR457)</f>
        <v>0</v>
      </c>
      <c r="AS456" s="357">
        <f t="shared" si="1595"/>
        <v>0</v>
      </c>
      <c r="AT456" s="228">
        <f t="shared" si="1492"/>
        <v>0</v>
      </c>
      <c r="AU456" s="355">
        <f t="shared" si="1493"/>
        <v>0</v>
      </c>
      <c r="AV456" s="357">
        <f t="shared" ref="AV456:AW456" si="1596">SUM(AV457)</f>
        <v>0</v>
      </c>
      <c r="AW456" s="357">
        <f t="shared" si="1596"/>
        <v>0</v>
      </c>
    </row>
    <row r="457" spans="1:49" ht="13.8" hidden="1" outlineLevel="2">
      <c r="A457" s="170"/>
      <c r="B457" s="24"/>
      <c r="C457" s="171"/>
      <c r="D457" s="27" t="s">
        <v>692</v>
      </c>
      <c r="E457" s="82" t="s">
        <v>202</v>
      </c>
      <c r="F457" s="48"/>
      <c r="G457" s="172"/>
      <c r="H457" s="226">
        <f t="shared" si="1394"/>
        <v>0</v>
      </c>
      <c r="I457" s="353">
        <f t="shared" si="1478"/>
        <v>0</v>
      </c>
      <c r="J457" s="229"/>
      <c r="K457" s="229"/>
      <c r="L457" s="228">
        <f t="shared" si="1479"/>
        <v>0</v>
      </c>
      <c r="M457" s="355">
        <f t="shared" si="1480"/>
        <v>0</v>
      </c>
      <c r="N457" s="229"/>
      <c r="O457" s="229"/>
      <c r="P457" s="355">
        <f t="shared" si="1481"/>
        <v>0</v>
      </c>
      <c r="Q457" s="229"/>
      <c r="R457" s="229"/>
      <c r="S457" s="355">
        <f t="shared" si="1482"/>
        <v>0</v>
      </c>
      <c r="T457" s="229"/>
      <c r="U457" s="229"/>
      <c r="V457" s="355">
        <f t="shared" si="1483"/>
        <v>0</v>
      </c>
      <c r="W457" s="229"/>
      <c r="X457" s="229"/>
      <c r="Y457" s="355">
        <f t="shared" si="1484"/>
        <v>0</v>
      </c>
      <c r="Z457" s="229"/>
      <c r="AA457" s="229"/>
      <c r="AB457" s="228">
        <f t="shared" si="1485"/>
        <v>0</v>
      </c>
      <c r="AC457" s="355">
        <f t="shared" si="1486"/>
        <v>0</v>
      </c>
      <c r="AD457" s="229"/>
      <c r="AE457" s="229"/>
      <c r="AF457" s="228">
        <f t="shared" si="1487"/>
        <v>0</v>
      </c>
      <c r="AG457" s="355">
        <f t="shared" si="1488"/>
        <v>0</v>
      </c>
      <c r="AH457" s="229"/>
      <c r="AI457" s="229"/>
      <c r="AJ457" s="355">
        <f t="shared" si="1489"/>
        <v>0</v>
      </c>
      <c r="AK457" s="229"/>
      <c r="AL457" s="229"/>
      <c r="AM457" s="355">
        <f t="shared" si="1490"/>
        <v>0</v>
      </c>
      <c r="AN457" s="229"/>
      <c r="AO457" s="229"/>
      <c r="AP457" s="228">
        <f t="shared" si="1395"/>
        <v>0</v>
      </c>
      <c r="AQ457" s="355">
        <f t="shared" si="1491"/>
        <v>0</v>
      </c>
      <c r="AR457" s="229"/>
      <c r="AS457" s="229"/>
      <c r="AT457" s="228">
        <f t="shared" si="1492"/>
        <v>0</v>
      </c>
      <c r="AU457" s="355">
        <f t="shared" si="1493"/>
        <v>0</v>
      </c>
      <c r="AV457" s="229"/>
      <c r="AW457" s="229"/>
    </row>
    <row r="458" spans="1:49" ht="13.8" outlineLevel="1" collapsed="1">
      <c r="A458" s="164"/>
      <c r="B458" s="23" t="s">
        <v>666</v>
      </c>
      <c r="C458" s="15" t="s">
        <v>203</v>
      </c>
      <c r="D458" s="18"/>
      <c r="E458" s="172"/>
      <c r="F458" s="176"/>
      <c r="G458" s="175"/>
      <c r="H458" s="226">
        <f t="shared" si="1394"/>
        <v>0</v>
      </c>
      <c r="I458" s="353">
        <f t="shared" si="1478"/>
        <v>0</v>
      </c>
      <c r="J458" s="230">
        <f>SUM(J459)</f>
        <v>0</v>
      </c>
      <c r="K458" s="230">
        <f>SUM(K459)</f>
        <v>0</v>
      </c>
      <c r="L458" s="228">
        <f t="shared" si="1479"/>
        <v>0</v>
      </c>
      <c r="M458" s="355">
        <f t="shared" si="1480"/>
        <v>0</v>
      </c>
      <c r="N458" s="357">
        <f>SUM(N459)</f>
        <v>0</v>
      </c>
      <c r="O458" s="357">
        <f>SUM(O459)</f>
        <v>0</v>
      </c>
      <c r="P458" s="355">
        <f t="shared" si="1481"/>
        <v>0</v>
      </c>
      <c r="Q458" s="357">
        <f>SUM(Q459)</f>
        <v>0</v>
      </c>
      <c r="R458" s="357">
        <f>SUM(R459)</f>
        <v>0</v>
      </c>
      <c r="S458" s="355">
        <f t="shared" si="1482"/>
        <v>0</v>
      </c>
      <c r="T458" s="357">
        <f>SUM(T459)</f>
        <v>0</v>
      </c>
      <c r="U458" s="357">
        <f>SUM(U459)</f>
        <v>0</v>
      </c>
      <c r="V458" s="355">
        <f t="shared" si="1483"/>
        <v>0</v>
      </c>
      <c r="W458" s="357">
        <f>SUM(W459)</f>
        <v>0</v>
      </c>
      <c r="X458" s="357">
        <f>SUM(X459)</f>
        <v>0</v>
      </c>
      <c r="Y458" s="355">
        <f t="shared" si="1484"/>
        <v>0</v>
      </c>
      <c r="Z458" s="357">
        <f t="shared" ref="Z458:AA458" si="1597">SUM(Z459)</f>
        <v>0</v>
      </c>
      <c r="AA458" s="357">
        <f t="shared" si="1597"/>
        <v>0</v>
      </c>
      <c r="AB458" s="228">
        <f t="shared" si="1485"/>
        <v>0</v>
      </c>
      <c r="AC458" s="355">
        <f t="shared" si="1486"/>
        <v>0</v>
      </c>
      <c r="AD458" s="357">
        <f>SUM(AD459)</f>
        <v>0</v>
      </c>
      <c r="AE458" s="357">
        <f>SUM(AE459)</f>
        <v>0</v>
      </c>
      <c r="AF458" s="228">
        <f t="shared" si="1487"/>
        <v>0</v>
      </c>
      <c r="AG458" s="355">
        <f t="shared" si="1488"/>
        <v>0</v>
      </c>
      <c r="AH458" s="357">
        <f>SUM(AH459)</f>
        <v>0</v>
      </c>
      <c r="AI458" s="357">
        <f>SUM(AI459)</f>
        <v>0</v>
      </c>
      <c r="AJ458" s="355">
        <f t="shared" si="1489"/>
        <v>0</v>
      </c>
      <c r="AK458" s="357">
        <f>SUM(AK459)</f>
        <v>0</v>
      </c>
      <c r="AL458" s="357">
        <f>SUM(AL459)</f>
        <v>0</v>
      </c>
      <c r="AM458" s="355">
        <f t="shared" si="1490"/>
        <v>0</v>
      </c>
      <c r="AN458" s="357">
        <f>SUM(AN459)</f>
        <v>0</v>
      </c>
      <c r="AO458" s="357">
        <f>SUM(AO459)</f>
        <v>0</v>
      </c>
      <c r="AP458" s="228">
        <f t="shared" si="1395"/>
        <v>0</v>
      </c>
      <c r="AQ458" s="355">
        <f t="shared" si="1491"/>
        <v>0</v>
      </c>
      <c r="AR458" s="357">
        <f t="shared" ref="AR458:AS458" si="1598">SUM(AR459)</f>
        <v>0</v>
      </c>
      <c r="AS458" s="357">
        <f t="shared" si="1598"/>
        <v>0</v>
      </c>
      <c r="AT458" s="228">
        <f t="shared" si="1492"/>
        <v>0</v>
      </c>
      <c r="AU458" s="355">
        <f t="shared" si="1493"/>
        <v>0</v>
      </c>
      <c r="AV458" s="357">
        <f t="shared" ref="AV458:AW458" si="1599">SUM(AV459)</f>
        <v>0</v>
      </c>
      <c r="AW458" s="357">
        <f t="shared" si="1599"/>
        <v>0</v>
      </c>
    </row>
    <row r="459" spans="1:49" ht="13.8" hidden="1" outlineLevel="2">
      <c r="A459" s="170"/>
      <c r="B459" s="24"/>
      <c r="C459" s="171"/>
      <c r="D459" s="27" t="s">
        <v>693</v>
      </c>
      <c r="E459" s="82" t="s">
        <v>203</v>
      </c>
      <c r="F459" s="48"/>
      <c r="G459" s="172"/>
      <c r="H459" s="226">
        <f t="shared" si="1394"/>
        <v>0</v>
      </c>
      <c r="I459" s="353">
        <f t="shared" si="1478"/>
        <v>0</v>
      </c>
      <c r="J459" s="229"/>
      <c r="K459" s="229"/>
      <c r="L459" s="228">
        <f t="shared" si="1479"/>
        <v>0</v>
      </c>
      <c r="M459" s="355">
        <f t="shared" si="1480"/>
        <v>0</v>
      </c>
      <c r="N459" s="229"/>
      <c r="O459" s="229"/>
      <c r="P459" s="355">
        <f t="shared" si="1481"/>
        <v>0</v>
      </c>
      <c r="Q459" s="229"/>
      <c r="R459" s="229"/>
      <c r="S459" s="355">
        <f t="shared" si="1482"/>
        <v>0</v>
      </c>
      <c r="T459" s="229"/>
      <c r="U459" s="229"/>
      <c r="V459" s="355">
        <f t="shared" si="1483"/>
        <v>0</v>
      </c>
      <c r="W459" s="229"/>
      <c r="X459" s="229"/>
      <c r="Y459" s="355">
        <f t="shared" si="1484"/>
        <v>0</v>
      </c>
      <c r="Z459" s="229"/>
      <c r="AA459" s="229"/>
      <c r="AB459" s="228">
        <f t="shared" si="1485"/>
        <v>0</v>
      </c>
      <c r="AC459" s="355">
        <f t="shared" si="1486"/>
        <v>0</v>
      </c>
      <c r="AD459" s="229"/>
      <c r="AE459" s="229"/>
      <c r="AF459" s="228">
        <f t="shared" si="1487"/>
        <v>0</v>
      </c>
      <c r="AG459" s="355">
        <f t="shared" si="1488"/>
        <v>0</v>
      </c>
      <c r="AH459" s="229"/>
      <c r="AI459" s="229"/>
      <c r="AJ459" s="355">
        <f t="shared" si="1489"/>
        <v>0</v>
      </c>
      <c r="AK459" s="229"/>
      <c r="AL459" s="229"/>
      <c r="AM459" s="355">
        <f t="shared" si="1490"/>
        <v>0</v>
      </c>
      <c r="AN459" s="229"/>
      <c r="AO459" s="229"/>
      <c r="AP459" s="228">
        <f t="shared" si="1395"/>
        <v>0</v>
      </c>
      <c r="AQ459" s="355">
        <f t="shared" si="1491"/>
        <v>0</v>
      </c>
      <c r="AR459" s="229"/>
      <c r="AS459" s="229"/>
      <c r="AT459" s="228">
        <f t="shared" si="1492"/>
        <v>0</v>
      </c>
      <c r="AU459" s="355">
        <f t="shared" si="1493"/>
        <v>0</v>
      </c>
      <c r="AV459" s="229"/>
      <c r="AW459" s="229"/>
    </row>
    <row r="460" spans="1:49" ht="13.8" outlineLevel="1" collapsed="1">
      <c r="A460" s="164"/>
      <c r="B460" s="23" t="s">
        <v>667</v>
      </c>
      <c r="C460" s="15" t="s">
        <v>204</v>
      </c>
      <c r="D460" s="18"/>
      <c r="E460" s="172"/>
      <c r="F460" s="176"/>
      <c r="G460" s="175"/>
      <c r="H460" s="226">
        <f t="shared" si="1394"/>
        <v>0</v>
      </c>
      <c r="I460" s="353">
        <f t="shared" si="1478"/>
        <v>0</v>
      </c>
      <c r="J460" s="230">
        <f>SUM(J461)</f>
        <v>0</v>
      </c>
      <c r="K460" s="230">
        <f>SUM(K461)</f>
        <v>0</v>
      </c>
      <c r="L460" s="228">
        <f t="shared" si="1479"/>
        <v>0</v>
      </c>
      <c r="M460" s="355">
        <f t="shared" si="1480"/>
        <v>0</v>
      </c>
      <c r="N460" s="357">
        <f>SUM(N461)</f>
        <v>0</v>
      </c>
      <c r="O460" s="357">
        <f>SUM(O461)</f>
        <v>0</v>
      </c>
      <c r="P460" s="355">
        <f t="shared" si="1481"/>
        <v>0</v>
      </c>
      <c r="Q460" s="357">
        <f>SUM(Q461)</f>
        <v>0</v>
      </c>
      <c r="R460" s="357">
        <f>SUM(R461)</f>
        <v>0</v>
      </c>
      <c r="S460" s="355">
        <f t="shared" si="1482"/>
        <v>0</v>
      </c>
      <c r="T460" s="357">
        <f>SUM(T461)</f>
        <v>0</v>
      </c>
      <c r="U460" s="357">
        <f>SUM(U461)</f>
        <v>0</v>
      </c>
      <c r="V460" s="355">
        <f t="shared" si="1483"/>
        <v>0</v>
      </c>
      <c r="W460" s="357">
        <f>SUM(W461)</f>
        <v>0</v>
      </c>
      <c r="X460" s="357">
        <f>SUM(X461)</f>
        <v>0</v>
      </c>
      <c r="Y460" s="355">
        <f t="shared" si="1484"/>
        <v>0</v>
      </c>
      <c r="Z460" s="357">
        <f t="shared" ref="Z460:AA460" si="1600">SUM(Z461)</f>
        <v>0</v>
      </c>
      <c r="AA460" s="357">
        <f t="shared" si="1600"/>
        <v>0</v>
      </c>
      <c r="AB460" s="228">
        <f t="shared" si="1485"/>
        <v>0</v>
      </c>
      <c r="AC460" s="355">
        <f t="shared" si="1486"/>
        <v>0</v>
      </c>
      <c r="AD460" s="357">
        <f>SUM(AD461)</f>
        <v>0</v>
      </c>
      <c r="AE460" s="357">
        <f>SUM(AE461)</f>
        <v>0</v>
      </c>
      <c r="AF460" s="228">
        <f t="shared" si="1487"/>
        <v>0</v>
      </c>
      <c r="AG460" s="355">
        <f t="shared" si="1488"/>
        <v>0</v>
      </c>
      <c r="AH460" s="357">
        <f>SUM(AH461)</f>
        <v>0</v>
      </c>
      <c r="AI460" s="357">
        <f>SUM(AI461)</f>
        <v>0</v>
      </c>
      <c r="AJ460" s="355">
        <f t="shared" si="1489"/>
        <v>0</v>
      </c>
      <c r="AK460" s="357">
        <f>SUM(AK461)</f>
        <v>0</v>
      </c>
      <c r="AL460" s="357">
        <f>SUM(AL461)</f>
        <v>0</v>
      </c>
      <c r="AM460" s="355">
        <f t="shared" si="1490"/>
        <v>0</v>
      </c>
      <c r="AN460" s="357">
        <f>SUM(AN461)</f>
        <v>0</v>
      </c>
      <c r="AO460" s="357">
        <f>SUM(AO461)</f>
        <v>0</v>
      </c>
      <c r="AP460" s="228">
        <f t="shared" si="1395"/>
        <v>0</v>
      </c>
      <c r="AQ460" s="355">
        <f t="shared" si="1491"/>
        <v>0</v>
      </c>
      <c r="AR460" s="357">
        <f t="shared" ref="AR460:AS460" si="1601">SUM(AR461)</f>
        <v>0</v>
      </c>
      <c r="AS460" s="357">
        <f t="shared" si="1601"/>
        <v>0</v>
      </c>
      <c r="AT460" s="228">
        <f t="shared" si="1492"/>
        <v>0</v>
      </c>
      <c r="AU460" s="355">
        <f t="shared" si="1493"/>
        <v>0</v>
      </c>
      <c r="AV460" s="357">
        <f t="shared" ref="AV460:AW460" si="1602">SUM(AV461)</f>
        <v>0</v>
      </c>
      <c r="AW460" s="357">
        <f t="shared" si="1602"/>
        <v>0</v>
      </c>
    </row>
    <row r="461" spans="1:49" ht="13.8" hidden="1" outlineLevel="2">
      <c r="A461" s="170"/>
      <c r="B461" s="24"/>
      <c r="C461" s="171"/>
      <c r="D461" s="27" t="s">
        <v>694</v>
      </c>
      <c r="E461" s="82" t="s">
        <v>204</v>
      </c>
      <c r="F461" s="48"/>
      <c r="G461" s="172"/>
      <c r="H461" s="226">
        <f t="shared" ref="H461:H517" si="1603">SUM(I461,L461,AB461,AF461,AP461,AT461)</f>
        <v>0</v>
      </c>
      <c r="I461" s="353">
        <f t="shared" si="1478"/>
        <v>0</v>
      </c>
      <c r="J461" s="229"/>
      <c r="K461" s="229"/>
      <c r="L461" s="228">
        <f t="shared" si="1479"/>
        <v>0</v>
      </c>
      <c r="M461" s="355">
        <f t="shared" si="1480"/>
        <v>0</v>
      </c>
      <c r="N461" s="229"/>
      <c r="O461" s="229"/>
      <c r="P461" s="355">
        <f t="shared" si="1481"/>
        <v>0</v>
      </c>
      <c r="Q461" s="229"/>
      <c r="R461" s="229"/>
      <c r="S461" s="355">
        <f t="shared" si="1482"/>
        <v>0</v>
      </c>
      <c r="T461" s="229"/>
      <c r="U461" s="229"/>
      <c r="V461" s="355">
        <f t="shared" si="1483"/>
        <v>0</v>
      </c>
      <c r="W461" s="229"/>
      <c r="X461" s="229"/>
      <c r="Y461" s="355">
        <f t="shared" si="1484"/>
        <v>0</v>
      </c>
      <c r="Z461" s="229"/>
      <c r="AA461" s="229"/>
      <c r="AB461" s="228">
        <f t="shared" si="1485"/>
        <v>0</v>
      </c>
      <c r="AC461" s="355">
        <f t="shared" si="1486"/>
        <v>0</v>
      </c>
      <c r="AD461" s="229"/>
      <c r="AE461" s="229"/>
      <c r="AF461" s="228">
        <f t="shared" si="1487"/>
        <v>0</v>
      </c>
      <c r="AG461" s="355">
        <f t="shared" si="1488"/>
        <v>0</v>
      </c>
      <c r="AH461" s="229"/>
      <c r="AI461" s="229"/>
      <c r="AJ461" s="355">
        <f t="shared" si="1489"/>
        <v>0</v>
      </c>
      <c r="AK461" s="229"/>
      <c r="AL461" s="229"/>
      <c r="AM461" s="355">
        <f t="shared" si="1490"/>
        <v>0</v>
      </c>
      <c r="AN461" s="229"/>
      <c r="AO461" s="229"/>
      <c r="AP461" s="228">
        <f t="shared" ref="AP461:AP517" si="1604">SUM(AQ461)</f>
        <v>0</v>
      </c>
      <c r="AQ461" s="355">
        <f t="shared" si="1491"/>
        <v>0</v>
      </c>
      <c r="AR461" s="229"/>
      <c r="AS461" s="229"/>
      <c r="AT461" s="228">
        <f t="shared" si="1492"/>
        <v>0</v>
      </c>
      <c r="AU461" s="355">
        <f t="shared" si="1493"/>
        <v>0</v>
      </c>
      <c r="AV461" s="229"/>
      <c r="AW461" s="229"/>
    </row>
    <row r="462" spans="1:49" ht="13.8" outlineLevel="1">
      <c r="A462" s="164"/>
      <c r="B462" s="23" t="s">
        <v>554</v>
      </c>
      <c r="C462" s="15" t="s">
        <v>205</v>
      </c>
      <c r="D462" s="18"/>
      <c r="E462" s="175"/>
      <c r="F462" s="176"/>
      <c r="G462" s="175"/>
      <c r="H462" s="709">
        <f t="shared" si="1603"/>
        <v>300000</v>
      </c>
      <c r="I462" s="353">
        <f t="shared" si="1478"/>
        <v>0</v>
      </c>
      <c r="J462" s="230">
        <f>SUM(J463)</f>
        <v>0</v>
      </c>
      <c r="K462" s="230">
        <f>SUM(K463)</f>
        <v>0</v>
      </c>
      <c r="L462" s="228">
        <f t="shared" si="1479"/>
        <v>300000</v>
      </c>
      <c r="M462" s="355">
        <f t="shared" si="1480"/>
        <v>0</v>
      </c>
      <c r="N462" s="357">
        <f>SUM(N463)</f>
        <v>0</v>
      </c>
      <c r="O462" s="357">
        <f>SUM(O463)</f>
        <v>0</v>
      </c>
      <c r="P462" s="355">
        <f t="shared" si="1481"/>
        <v>150000</v>
      </c>
      <c r="Q462" s="357">
        <f>SUM(Q463)</f>
        <v>150000</v>
      </c>
      <c r="R462" s="357">
        <f>SUM(R463)</f>
        <v>0</v>
      </c>
      <c r="S462" s="355">
        <f t="shared" si="1482"/>
        <v>0</v>
      </c>
      <c r="T462" s="357">
        <f>SUM(T463)</f>
        <v>0</v>
      </c>
      <c r="U462" s="357">
        <f>SUM(U463)</f>
        <v>0</v>
      </c>
      <c r="V462" s="355">
        <f t="shared" si="1483"/>
        <v>0</v>
      </c>
      <c r="W462" s="357">
        <f>SUM(W463)</f>
        <v>0</v>
      </c>
      <c r="X462" s="357">
        <f>SUM(X463)</f>
        <v>0</v>
      </c>
      <c r="Y462" s="355">
        <f t="shared" si="1484"/>
        <v>150000</v>
      </c>
      <c r="Z462" s="357">
        <f t="shared" ref="Z462:AA462" si="1605">SUM(Z463)</f>
        <v>150000</v>
      </c>
      <c r="AA462" s="357">
        <f t="shared" si="1605"/>
        <v>0</v>
      </c>
      <c r="AB462" s="228">
        <f t="shared" si="1485"/>
        <v>0</v>
      </c>
      <c r="AC462" s="355">
        <f t="shared" si="1486"/>
        <v>0</v>
      </c>
      <c r="AD462" s="357">
        <f>SUM(AD463)</f>
        <v>0</v>
      </c>
      <c r="AE462" s="357">
        <f>SUM(AE463)</f>
        <v>0</v>
      </c>
      <c r="AF462" s="228">
        <f t="shared" si="1487"/>
        <v>0</v>
      </c>
      <c r="AG462" s="355">
        <f t="shared" si="1488"/>
        <v>0</v>
      </c>
      <c r="AH462" s="357">
        <f>SUM(AH463)</f>
        <v>0</v>
      </c>
      <c r="AI462" s="357">
        <f>SUM(AI463)</f>
        <v>0</v>
      </c>
      <c r="AJ462" s="355">
        <f t="shared" si="1489"/>
        <v>0</v>
      </c>
      <c r="AK462" s="357">
        <f>SUM(AK463)</f>
        <v>0</v>
      </c>
      <c r="AL462" s="357">
        <f>SUM(AL463)</f>
        <v>0</v>
      </c>
      <c r="AM462" s="355">
        <f t="shared" si="1490"/>
        <v>0</v>
      </c>
      <c r="AN462" s="357">
        <f>SUM(AN463)</f>
        <v>0</v>
      </c>
      <c r="AO462" s="357">
        <f>SUM(AO463)</f>
        <v>0</v>
      </c>
      <c r="AP462" s="228">
        <f t="shared" si="1604"/>
        <v>0</v>
      </c>
      <c r="AQ462" s="355">
        <f t="shared" si="1491"/>
        <v>0</v>
      </c>
      <c r="AR462" s="357">
        <f t="shared" ref="AR462:AS462" si="1606">SUM(AR463)</f>
        <v>0</v>
      </c>
      <c r="AS462" s="357">
        <f t="shared" si="1606"/>
        <v>0</v>
      </c>
      <c r="AT462" s="228">
        <f t="shared" si="1492"/>
        <v>0</v>
      </c>
      <c r="AU462" s="355">
        <f t="shared" si="1493"/>
        <v>0</v>
      </c>
      <c r="AV462" s="357">
        <f t="shared" ref="AV462:AW462" si="1607">SUM(AV463)</f>
        <v>0</v>
      </c>
      <c r="AW462" s="357">
        <f t="shared" si="1607"/>
        <v>0</v>
      </c>
    </row>
    <row r="463" spans="1:49" ht="13.8" outlineLevel="2">
      <c r="A463" s="170"/>
      <c r="B463" s="24"/>
      <c r="C463" s="171"/>
      <c r="D463" s="27" t="s">
        <v>554</v>
      </c>
      <c r="E463" s="82" t="s">
        <v>205</v>
      </c>
      <c r="F463" s="48"/>
      <c r="G463" s="172"/>
      <c r="H463" s="709">
        <f t="shared" si="1603"/>
        <v>300000</v>
      </c>
      <c r="I463" s="353">
        <f t="shared" si="1478"/>
        <v>0</v>
      </c>
      <c r="J463" s="229">
        <v>0</v>
      </c>
      <c r="K463" s="229">
        <v>0</v>
      </c>
      <c r="L463" s="228">
        <f t="shared" si="1479"/>
        <v>300000</v>
      </c>
      <c r="M463" s="355">
        <f t="shared" si="1480"/>
        <v>0</v>
      </c>
      <c r="N463" s="229">
        <v>0</v>
      </c>
      <c r="O463" s="229">
        <v>0</v>
      </c>
      <c r="P463" s="355">
        <f t="shared" si="1481"/>
        <v>150000</v>
      </c>
      <c r="Q463" s="229">
        <v>150000</v>
      </c>
      <c r="R463" s="229"/>
      <c r="S463" s="355">
        <f t="shared" si="1482"/>
        <v>0</v>
      </c>
      <c r="T463" s="229"/>
      <c r="U463" s="229"/>
      <c r="V463" s="355">
        <f t="shared" si="1483"/>
        <v>0</v>
      </c>
      <c r="W463" s="229"/>
      <c r="X463" s="229"/>
      <c r="Y463" s="355">
        <f t="shared" si="1484"/>
        <v>150000</v>
      </c>
      <c r="Z463" s="229">
        <v>150000</v>
      </c>
      <c r="AA463" s="229"/>
      <c r="AB463" s="228">
        <f t="shared" si="1485"/>
        <v>0</v>
      </c>
      <c r="AC463" s="355">
        <f t="shared" si="1486"/>
        <v>0</v>
      </c>
      <c r="AD463" s="229"/>
      <c r="AE463" s="229"/>
      <c r="AF463" s="228">
        <f t="shared" si="1487"/>
        <v>0</v>
      </c>
      <c r="AG463" s="355">
        <f t="shared" si="1488"/>
        <v>0</v>
      </c>
      <c r="AH463" s="229"/>
      <c r="AI463" s="229"/>
      <c r="AJ463" s="355">
        <f t="shared" si="1489"/>
        <v>0</v>
      </c>
      <c r="AK463" s="229"/>
      <c r="AL463" s="229"/>
      <c r="AM463" s="355">
        <f t="shared" si="1490"/>
        <v>0</v>
      </c>
      <c r="AN463" s="229"/>
      <c r="AO463" s="229"/>
      <c r="AP463" s="228">
        <f t="shared" si="1604"/>
        <v>0</v>
      </c>
      <c r="AQ463" s="355">
        <f t="shared" si="1491"/>
        <v>0</v>
      </c>
      <c r="AR463" s="229"/>
      <c r="AS463" s="229"/>
      <c r="AT463" s="228">
        <f t="shared" si="1492"/>
        <v>0</v>
      </c>
      <c r="AU463" s="355">
        <f t="shared" si="1493"/>
        <v>0</v>
      </c>
      <c r="AV463" s="229"/>
      <c r="AW463" s="229"/>
    </row>
    <row r="464" spans="1:49" ht="13.8" outlineLevel="1">
      <c r="A464" s="164"/>
      <c r="B464" s="23" t="s">
        <v>555</v>
      </c>
      <c r="C464" s="15" t="s">
        <v>206</v>
      </c>
      <c r="D464" s="18"/>
      <c r="E464" s="172"/>
      <c r="F464" s="27"/>
      <c r="G464" s="175"/>
      <c r="H464" s="709">
        <f t="shared" si="1603"/>
        <v>5540000</v>
      </c>
      <c r="I464" s="353">
        <f t="shared" si="1478"/>
        <v>0</v>
      </c>
      <c r="J464" s="230">
        <f>SUM(J465)</f>
        <v>0</v>
      </c>
      <c r="K464" s="230">
        <f>SUM(K465)</f>
        <v>0</v>
      </c>
      <c r="L464" s="228">
        <f t="shared" si="1479"/>
        <v>3620000</v>
      </c>
      <c r="M464" s="355">
        <f t="shared" si="1480"/>
        <v>0</v>
      </c>
      <c r="N464" s="357">
        <f>SUM(N465)</f>
        <v>0</v>
      </c>
      <c r="O464" s="357">
        <f>SUM(O465)</f>
        <v>0</v>
      </c>
      <c r="P464" s="355">
        <f t="shared" si="1481"/>
        <v>1060000</v>
      </c>
      <c r="Q464" s="357">
        <f t="shared" ref="Q464:R464" si="1608">SUM(Q465)</f>
        <v>1060000</v>
      </c>
      <c r="R464" s="357">
        <f t="shared" si="1608"/>
        <v>0</v>
      </c>
      <c r="S464" s="355">
        <f t="shared" si="1482"/>
        <v>1500000</v>
      </c>
      <c r="T464" s="357">
        <f t="shared" ref="T464:U464" si="1609">SUM(T465)</f>
        <v>1500000</v>
      </c>
      <c r="U464" s="357">
        <f t="shared" si="1609"/>
        <v>0</v>
      </c>
      <c r="V464" s="355">
        <f t="shared" si="1483"/>
        <v>0</v>
      </c>
      <c r="W464" s="357">
        <f t="shared" ref="W464:AA464" si="1610">SUM(W465)</f>
        <v>0</v>
      </c>
      <c r="X464" s="357">
        <f t="shared" si="1610"/>
        <v>0</v>
      </c>
      <c r="Y464" s="355">
        <f t="shared" si="1484"/>
        <v>1060000</v>
      </c>
      <c r="Z464" s="357">
        <f t="shared" si="1610"/>
        <v>1060000</v>
      </c>
      <c r="AA464" s="357">
        <f t="shared" si="1610"/>
        <v>0</v>
      </c>
      <c r="AB464" s="228">
        <f t="shared" si="1485"/>
        <v>0</v>
      </c>
      <c r="AC464" s="355">
        <f t="shared" si="1486"/>
        <v>0</v>
      </c>
      <c r="AD464" s="357">
        <f t="shared" ref="AD464:AE464" si="1611">SUM(AD465)</f>
        <v>0</v>
      </c>
      <c r="AE464" s="357">
        <f t="shared" si="1611"/>
        <v>0</v>
      </c>
      <c r="AF464" s="228">
        <f t="shared" si="1487"/>
        <v>1920000</v>
      </c>
      <c r="AG464" s="355">
        <f t="shared" si="1488"/>
        <v>0</v>
      </c>
      <c r="AH464" s="357">
        <f t="shared" ref="AH464:AI464" si="1612">SUM(AH465)</f>
        <v>0</v>
      </c>
      <c r="AI464" s="357">
        <f t="shared" si="1612"/>
        <v>0</v>
      </c>
      <c r="AJ464" s="355">
        <f t="shared" si="1489"/>
        <v>960000</v>
      </c>
      <c r="AK464" s="357">
        <f t="shared" ref="AK464:AL464" si="1613">SUM(AK465)</f>
        <v>960000</v>
      </c>
      <c r="AL464" s="357">
        <f t="shared" si="1613"/>
        <v>0</v>
      </c>
      <c r="AM464" s="355">
        <f t="shared" si="1490"/>
        <v>960000</v>
      </c>
      <c r="AN464" s="357">
        <f t="shared" ref="AN464:AO464" si="1614">SUM(AN465)</f>
        <v>960000</v>
      </c>
      <c r="AO464" s="357">
        <f t="shared" si="1614"/>
        <v>0</v>
      </c>
      <c r="AP464" s="228">
        <f t="shared" si="1604"/>
        <v>0</v>
      </c>
      <c r="AQ464" s="355">
        <f t="shared" si="1491"/>
        <v>0</v>
      </c>
      <c r="AR464" s="357">
        <f t="shared" ref="AR464" si="1615">SUM(AR465)</f>
        <v>0</v>
      </c>
      <c r="AS464" s="357">
        <f t="shared" ref="AS464" si="1616">SUM(AS465)</f>
        <v>0</v>
      </c>
      <c r="AT464" s="228">
        <f t="shared" si="1492"/>
        <v>0</v>
      </c>
      <c r="AU464" s="355">
        <f t="shared" si="1493"/>
        <v>0</v>
      </c>
      <c r="AV464" s="357">
        <f t="shared" ref="AV464" si="1617">SUM(AV465)</f>
        <v>0</v>
      </c>
      <c r="AW464" s="357">
        <f t="shared" ref="AW464" si="1618">SUM(AW465)</f>
        <v>0</v>
      </c>
    </row>
    <row r="465" spans="1:49" ht="13.8" outlineLevel="2">
      <c r="A465" s="170"/>
      <c r="B465" s="24"/>
      <c r="C465" s="171"/>
      <c r="D465" s="27" t="s">
        <v>555</v>
      </c>
      <c r="E465" s="82" t="s">
        <v>206</v>
      </c>
      <c r="F465" s="48"/>
      <c r="G465" s="172"/>
      <c r="H465" s="709">
        <f t="shared" si="1603"/>
        <v>5540000</v>
      </c>
      <c r="I465" s="353">
        <f t="shared" si="1478"/>
        <v>0</v>
      </c>
      <c r="J465" s="229"/>
      <c r="K465" s="358"/>
      <c r="L465" s="228">
        <f t="shared" si="1479"/>
        <v>3620000</v>
      </c>
      <c r="M465" s="355">
        <f t="shared" si="1480"/>
        <v>0</v>
      </c>
      <c r="N465" s="229"/>
      <c r="O465" s="229"/>
      <c r="P465" s="355">
        <f t="shared" si="1481"/>
        <v>1060000</v>
      </c>
      <c r="Q465" s="229">
        <v>1060000</v>
      </c>
      <c r="R465" s="229"/>
      <c r="S465" s="355">
        <f t="shared" si="1482"/>
        <v>1500000</v>
      </c>
      <c r="T465" s="229">
        <v>1500000</v>
      </c>
      <c r="U465" s="229"/>
      <c r="V465" s="355">
        <f t="shared" si="1483"/>
        <v>0</v>
      </c>
      <c r="W465" s="229"/>
      <c r="X465" s="229"/>
      <c r="Y465" s="355">
        <f t="shared" si="1484"/>
        <v>1060000</v>
      </c>
      <c r="Z465" s="229">
        <v>1060000</v>
      </c>
      <c r="AA465" s="229"/>
      <c r="AB465" s="228">
        <f t="shared" si="1485"/>
        <v>0</v>
      </c>
      <c r="AC465" s="355">
        <f t="shared" si="1486"/>
        <v>0</v>
      </c>
      <c r="AD465" s="229"/>
      <c r="AE465" s="229"/>
      <c r="AF465" s="228">
        <f t="shared" si="1487"/>
        <v>1920000</v>
      </c>
      <c r="AG465" s="355">
        <f t="shared" si="1488"/>
        <v>0</v>
      </c>
      <c r="AH465" s="229"/>
      <c r="AI465" s="229"/>
      <c r="AJ465" s="355">
        <f t="shared" si="1489"/>
        <v>960000</v>
      </c>
      <c r="AK465" s="229">
        <v>960000</v>
      </c>
      <c r="AL465" s="229"/>
      <c r="AM465" s="355">
        <f t="shared" si="1490"/>
        <v>960000</v>
      </c>
      <c r="AN465" s="229">
        <v>960000</v>
      </c>
      <c r="AO465" s="229"/>
      <c r="AP465" s="228">
        <f t="shared" si="1604"/>
        <v>0</v>
      </c>
      <c r="AQ465" s="355">
        <f t="shared" si="1491"/>
        <v>0</v>
      </c>
      <c r="AR465" s="229"/>
      <c r="AS465" s="229"/>
      <c r="AT465" s="228">
        <f t="shared" si="1492"/>
        <v>0</v>
      </c>
      <c r="AU465" s="355">
        <f t="shared" si="1493"/>
        <v>0</v>
      </c>
      <c r="AV465" s="229"/>
      <c r="AW465" s="229"/>
    </row>
    <row r="466" spans="1:49" ht="13.8" outlineLevel="1">
      <c r="A466" s="164"/>
      <c r="B466" s="23" t="s">
        <v>191</v>
      </c>
      <c r="C466" s="15" t="s">
        <v>207</v>
      </c>
      <c r="D466" s="18"/>
      <c r="E466" s="172"/>
      <c r="F466" s="27"/>
      <c r="G466" s="175"/>
      <c r="H466" s="709">
        <f t="shared" si="1603"/>
        <v>120449000</v>
      </c>
      <c r="I466" s="353">
        <f t="shared" si="1478"/>
        <v>19751000</v>
      </c>
      <c r="J466" s="230">
        <f>SUM(J467)</f>
        <v>19751000</v>
      </c>
      <c r="K466" s="230">
        <f>SUM(K467)</f>
        <v>0</v>
      </c>
      <c r="L466" s="228">
        <f t="shared" si="1479"/>
        <v>61455000</v>
      </c>
      <c r="M466" s="355">
        <f t="shared" si="1480"/>
        <v>12099000</v>
      </c>
      <c r="N466" s="357">
        <f>SUM(N467)</f>
        <v>12099000</v>
      </c>
      <c r="O466" s="357">
        <f>SUM(O467)</f>
        <v>0</v>
      </c>
      <c r="P466" s="355">
        <f t="shared" si="1481"/>
        <v>9582000</v>
      </c>
      <c r="Q466" s="357">
        <f t="shared" ref="Q466:R466" si="1619">SUM(Q467)</f>
        <v>9582000</v>
      </c>
      <c r="R466" s="357">
        <f t="shared" si="1619"/>
        <v>0</v>
      </c>
      <c r="S466" s="355">
        <f t="shared" si="1482"/>
        <v>11328000</v>
      </c>
      <c r="T466" s="357">
        <f t="shared" ref="T466:U466" si="1620">SUM(T467)</f>
        <v>11328000</v>
      </c>
      <c r="U466" s="357">
        <f t="shared" si="1620"/>
        <v>0</v>
      </c>
      <c r="V466" s="355">
        <f t="shared" si="1483"/>
        <v>8526000</v>
      </c>
      <c r="W466" s="357">
        <f t="shared" ref="W466:X466" si="1621">SUM(W467)</f>
        <v>8526000</v>
      </c>
      <c r="X466" s="357">
        <f t="shared" si="1621"/>
        <v>0</v>
      </c>
      <c r="Y466" s="355">
        <f t="shared" si="1484"/>
        <v>19920000</v>
      </c>
      <c r="Z466" s="357">
        <f t="shared" ref="Z466" si="1622">SUM(Z467)</f>
        <v>19920000</v>
      </c>
      <c r="AA466" s="357">
        <f t="shared" ref="AA466" si="1623">SUM(AA467)</f>
        <v>0</v>
      </c>
      <c r="AB466" s="228">
        <f t="shared" si="1485"/>
        <v>4357000</v>
      </c>
      <c r="AC466" s="355">
        <f t="shared" si="1486"/>
        <v>4357000</v>
      </c>
      <c r="AD466" s="357">
        <f t="shared" ref="AD466:AE466" si="1624">SUM(AD467)</f>
        <v>4357000</v>
      </c>
      <c r="AE466" s="357">
        <f t="shared" si="1624"/>
        <v>0</v>
      </c>
      <c r="AF466" s="228">
        <f t="shared" si="1487"/>
        <v>4977000</v>
      </c>
      <c r="AG466" s="355">
        <f t="shared" si="1488"/>
        <v>1733000</v>
      </c>
      <c r="AH466" s="357">
        <f t="shared" ref="AH466" si="1625">SUM(AH467)</f>
        <v>1733000</v>
      </c>
      <c r="AI466" s="357">
        <f t="shared" ref="AI466" si="1626">SUM(AI467)</f>
        <v>0</v>
      </c>
      <c r="AJ466" s="355">
        <f t="shared" si="1489"/>
        <v>1622000</v>
      </c>
      <c r="AK466" s="357">
        <f t="shared" ref="AK466" si="1627">SUM(AK467)</f>
        <v>1622000</v>
      </c>
      <c r="AL466" s="357">
        <f t="shared" ref="AL466" si="1628">SUM(AL467)</f>
        <v>0</v>
      </c>
      <c r="AM466" s="355">
        <f t="shared" si="1490"/>
        <v>1622000</v>
      </c>
      <c r="AN466" s="357">
        <f t="shared" ref="AN466:AO466" si="1629">SUM(AN467)</f>
        <v>1622000</v>
      </c>
      <c r="AO466" s="357">
        <f t="shared" si="1629"/>
        <v>0</v>
      </c>
      <c r="AP466" s="228">
        <f t="shared" si="1604"/>
        <v>9247000</v>
      </c>
      <c r="AQ466" s="355">
        <f t="shared" si="1491"/>
        <v>9247000</v>
      </c>
      <c r="AR466" s="357">
        <f t="shared" ref="AR466" si="1630">SUM(AR467)</f>
        <v>9247000</v>
      </c>
      <c r="AS466" s="357">
        <f t="shared" ref="AS466" si="1631">SUM(AS467)</f>
        <v>0</v>
      </c>
      <c r="AT466" s="228">
        <f t="shared" si="1492"/>
        <v>20662000</v>
      </c>
      <c r="AU466" s="355">
        <f t="shared" si="1493"/>
        <v>20662000</v>
      </c>
      <c r="AV466" s="357">
        <f t="shared" ref="AV466" si="1632">SUM(AV467)</f>
        <v>20662000</v>
      </c>
      <c r="AW466" s="357">
        <f t="shared" ref="AW466" si="1633">SUM(AW467)</f>
        <v>0</v>
      </c>
    </row>
    <row r="467" spans="1:49" ht="13.8" outlineLevel="2">
      <c r="A467" s="170"/>
      <c r="B467" s="24"/>
      <c r="C467" s="171"/>
      <c r="D467" s="27" t="s">
        <v>191</v>
      </c>
      <c r="E467" s="82" t="s">
        <v>207</v>
      </c>
      <c r="F467" s="48"/>
      <c r="G467" s="172"/>
      <c r="H467" s="709">
        <f t="shared" si="1603"/>
        <v>120449000</v>
      </c>
      <c r="I467" s="353">
        <f t="shared" si="1478"/>
        <v>19751000</v>
      </c>
      <c r="J467" s="723">
        <v>19751000</v>
      </c>
      <c r="K467" s="358"/>
      <c r="L467" s="228">
        <f t="shared" si="1479"/>
        <v>61455000</v>
      </c>
      <c r="M467" s="355">
        <f t="shared" si="1480"/>
        <v>12099000</v>
      </c>
      <c r="N467" s="526">
        <v>12099000</v>
      </c>
      <c r="O467" s="229"/>
      <c r="P467" s="355">
        <f t="shared" si="1481"/>
        <v>9582000</v>
      </c>
      <c r="Q467" s="526">
        <v>9582000</v>
      </c>
      <c r="R467" s="229"/>
      <c r="S467" s="355">
        <f t="shared" si="1482"/>
        <v>11328000</v>
      </c>
      <c r="T467" s="526">
        <v>11328000</v>
      </c>
      <c r="U467" s="229"/>
      <c r="V467" s="355">
        <f t="shared" si="1483"/>
        <v>8526000</v>
      </c>
      <c r="W467" s="526">
        <v>8526000</v>
      </c>
      <c r="X467" s="229"/>
      <c r="Y467" s="355">
        <f t="shared" si="1484"/>
        <v>19920000</v>
      </c>
      <c r="Z467" s="526">
        <v>19920000</v>
      </c>
      <c r="AA467" s="229"/>
      <c r="AB467" s="228">
        <f t="shared" si="1485"/>
        <v>4357000</v>
      </c>
      <c r="AC467" s="355">
        <f t="shared" si="1486"/>
        <v>4357000</v>
      </c>
      <c r="AD467" s="526">
        <v>4357000</v>
      </c>
      <c r="AE467" s="229"/>
      <c r="AF467" s="228">
        <f t="shared" si="1487"/>
        <v>4977000</v>
      </c>
      <c r="AG467" s="355">
        <f t="shared" si="1488"/>
        <v>1733000</v>
      </c>
      <c r="AH467" s="526">
        <v>1733000</v>
      </c>
      <c r="AI467" s="229"/>
      <c r="AJ467" s="355">
        <f t="shared" si="1489"/>
        <v>1622000</v>
      </c>
      <c r="AK467" s="526">
        <v>1622000</v>
      </c>
      <c r="AL467" s="229"/>
      <c r="AM467" s="355">
        <f t="shared" si="1490"/>
        <v>1622000</v>
      </c>
      <c r="AN467" s="526">
        <v>1622000</v>
      </c>
      <c r="AO467" s="229"/>
      <c r="AP467" s="228">
        <f t="shared" si="1604"/>
        <v>9247000</v>
      </c>
      <c r="AQ467" s="355">
        <f t="shared" si="1491"/>
        <v>9247000</v>
      </c>
      <c r="AR467" s="526">
        <v>9247000</v>
      </c>
      <c r="AS467" s="229"/>
      <c r="AT467" s="228">
        <f t="shared" si="1492"/>
        <v>20662000</v>
      </c>
      <c r="AU467" s="355">
        <f t="shared" si="1493"/>
        <v>20662000</v>
      </c>
      <c r="AV467" s="526">
        <v>20662000</v>
      </c>
      <c r="AW467" s="229"/>
    </row>
    <row r="468" spans="1:49" ht="13.8" outlineLevel="1" collapsed="1">
      <c r="A468" s="164"/>
      <c r="B468" s="23" t="s">
        <v>955</v>
      </c>
      <c r="C468" s="15" t="s">
        <v>208</v>
      </c>
      <c r="D468" s="18"/>
      <c r="E468" s="175"/>
      <c r="F468" s="176"/>
      <c r="G468" s="175"/>
      <c r="H468" s="226">
        <f t="shared" si="1603"/>
        <v>0</v>
      </c>
      <c r="I468" s="353">
        <f t="shared" si="1478"/>
        <v>0</v>
      </c>
      <c r="J468" s="230">
        <f>SUM(J469:J470)</f>
        <v>0</v>
      </c>
      <c r="K468" s="230">
        <f>SUM(K469:K470)</f>
        <v>0</v>
      </c>
      <c r="L468" s="228">
        <f t="shared" si="1479"/>
        <v>0</v>
      </c>
      <c r="M468" s="355">
        <f t="shared" si="1480"/>
        <v>0</v>
      </c>
      <c r="N468" s="357">
        <f>SUM(N469:N470)</f>
        <v>0</v>
      </c>
      <c r="O468" s="357">
        <f>SUM(O469:O470)</f>
        <v>0</v>
      </c>
      <c r="P468" s="355">
        <f t="shared" si="1481"/>
        <v>0</v>
      </c>
      <c r="Q468" s="357">
        <f>SUM(Q469:Q470)</f>
        <v>0</v>
      </c>
      <c r="R468" s="357">
        <f>SUM(R469:R470)</f>
        <v>0</v>
      </c>
      <c r="S468" s="355">
        <f t="shared" si="1482"/>
        <v>0</v>
      </c>
      <c r="T468" s="357">
        <f>SUM(T469:T470)</f>
        <v>0</v>
      </c>
      <c r="U468" s="357">
        <f>SUM(U469:U470)</f>
        <v>0</v>
      </c>
      <c r="V468" s="355">
        <f t="shared" si="1483"/>
        <v>0</v>
      </c>
      <c r="W468" s="357">
        <f>SUM(W469:W470)</f>
        <v>0</v>
      </c>
      <c r="X468" s="357">
        <f>SUM(X469:X470)</f>
        <v>0</v>
      </c>
      <c r="Y468" s="355">
        <f t="shared" si="1484"/>
        <v>0</v>
      </c>
      <c r="Z468" s="357">
        <f>SUM(Z469:Z470)</f>
        <v>0</v>
      </c>
      <c r="AA468" s="357">
        <f>SUM(AA469:AA470)</f>
        <v>0</v>
      </c>
      <c r="AB468" s="228">
        <f t="shared" si="1485"/>
        <v>0</v>
      </c>
      <c r="AC468" s="355">
        <f t="shared" si="1486"/>
        <v>0</v>
      </c>
      <c r="AD468" s="357">
        <f>SUM(AD469:AD470)</f>
        <v>0</v>
      </c>
      <c r="AE468" s="357">
        <f>SUM(AE469:AE470)</f>
        <v>0</v>
      </c>
      <c r="AF468" s="228">
        <f t="shared" si="1487"/>
        <v>0</v>
      </c>
      <c r="AG468" s="355">
        <f t="shared" si="1488"/>
        <v>0</v>
      </c>
      <c r="AH468" s="357">
        <f>SUM(AH469:AH470)</f>
        <v>0</v>
      </c>
      <c r="AI468" s="357">
        <f>SUM(AI469:AI470)</f>
        <v>0</v>
      </c>
      <c r="AJ468" s="355">
        <f t="shared" si="1489"/>
        <v>0</v>
      </c>
      <c r="AK468" s="357">
        <f>SUM(AK469:AK470)</f>
        <v>0</v>
      </c>
      <c r="AL468" s="357">
        <f>SUM(AL469:AL470)</f>
        <v>0</v>
      </c>
      <c r="AM468" s="355">
        <f t="shared" si="1490"/>
        <v>0</v>
      </c>
      <c r="AN468" s="357">
        <f>SUM(AN469:AN470)</f>
        <v>0</v>
      </c>
      <c r="AO468" s="357">
        <f>SUM(AO469:AO470)</f>
        <v>0</v>
      </c>
      <c r="AP468" s="228">
        <f t="shared" si="1604"/>
        <v>0</v>
      </c>
      <c r="AQ468" s="355">
        <f t="shared" si="1491"/>
        <v>0</v>
      </c>
      <c r="AR468" s="357">
        <f>SUM(AR469:AR470)</f>
        <v>0</v>
      </c>
      <c r="AS468" s="357">
        <f>SUM(AS469:AS470)</f>
        <v>0</v>
      </c>
      <c r="AT468" s="228">
        <f t="shared" si="1492"/>
        <v>0</v>
      </c>
      <c r="AU468" s="355">
        <f t="shared" si="1493"/>
        <v>0</v>
      </c>
      <c r="AV468" s="357">
        <f>SUM(AV469:AV470)</f>
        <v>0</v>
      </c>
      <c r="AW468" s="357">
        <f>SUM(AW469:AW470)</f>
        <v>0</v>
      </c>
    </row>
    <row r="469" spans="1:49" ht="13.8" hidden="1" outlineLevel="2">
      <c r="A469" s="170"/>
      <c r="B469" s="25"/>
      <c r="D469" s="27" t="s">
        <v>698</v>
      </c>
      <c r="E469" s="47" t="s">
        <v>209</v>
      </c>
      <c r="F469" s="48"/>
      <c r="G469" s="172"/>
      <c r="H469" s="226">
        <f t="shared" si="1603"/>
        <v>0</v>
      </c>
      <c r="I469" s="353">
        <f t="shared" si="1478"/>
        <v>0</v>
      </c>
      <c r="J469" s="229"/>
      <c r="K469" s="358"/>
      <c r="L469" s="228">
        <f t="shared" si="1479"/>
        <v>0</v>
      </c>
      <c r="M469" s="355">
        <f t="shared" si="1480"/>
        <v>0</v>
      </c>
      <c r="N469" s="229"/>
      <c r="O469" s="229"/>
      <c r="P469" s="355">
        <f t="shared" si="1481"/>
        <v>0</v>
      </c>
      <c r="Q469" s="229"/>
      <c r="R469" s="229"/>
      <c r="S469" s="355">
        <f t="shared" si="1482"/>
        <v>0</v>
      </c>
      <c r="T469" s="229"/>
      <c r="U469" s="229"/>
      <c r="V469" s="355">
        <f t="shared" si="1483"/>
        <v>0</v>
      </c>
      <c r="W469" s="229"/>
      <c r="X469" s="229"/>
      <c r="Y469" s="355">
        <f t="shared" si="1484"/>
        <v>0</v>
      </c>
      <c r="Z469" s="229"/>
      <c r="AA469" s="229"/>
      <c r="AB469" s="228">
        <f t="shared" si="1485"/>
        <v>0</v>
      </c>
      <c r="AC469" s="355">
        <f t="shared" si="1486"/>
        <v>0</v>
      </c>
      <c r="AD469" s="229"/>
      <c r="AE469" s="229"/>
      <c r="AF469" s="228">
        <f t="shared" si="1487"/>
        <v>0</v>
      </c>
      <c r="AG469" s="355">
        <f t="shared" si="1488"/>
        <v>0</v>
      </c>
      <c r="AH469" s="229"/>
      <c r="AI469" s="229"/>
      <c r="AJ469" s="355">
        <f t="shared" si="1489"/>
        <v>0</v>
      </c>
      <c r="AK469" s="229"/>
      <c r="AL469" s="229"/>
      <c r="AM469" s="355">
        <f t="shared" si="1490"/>
        <v>0</v>
      </c>
      <c r="AN469" s="229"/>
      <c r="AO469" s="229"/>
      <c r="AP469" s="228">
        <f t="shared" si="1604"/>
        <v>0</v>
      </c>
      <c r="AQ469" s="355">
        <f t="shared" si="1491"/>
        <v>0</v>
      </c>
      <c r="AR469" s="229"/>
      <c r="AS469" s="229"/>
      <c r="AT469" s="228">
        <f t="shared" si="1492"/>
        <v>0</v>
      </c>
      <c r="AU469" s="355">
        <f t="shared" si="1493"/>
        <v>0</v>
      </c>
      <c r="AV469" s="229"/>
      <c r="AW469" s="229"/>
    </row>
    <row r="470" spans="1:49" ht="13.8" hidden="1" outlineLevel="2">
      <c r="A470" s="170"/>
      <c r="B470" s="25"/>
      <c r="D470" s="27" t="s">
        <v>912</v>
      </c>
      <c r="E470" s="87" t="s">
        <v>913</v>
      </c>
      <c r="F470" s="93"/>
      <c r="G470" s="171"/>
      <c r="H470" s="695">
        <f t="shared" si="1603"/>
        <v>0</v>
      </c>
      <c r="I470" s="353">
        <f t="shared" si="1478"/>
        <v>0</v>
      </c>
      <c r="J470" s="694">
        <f>SUM(J471)</f>
        <v>0</v>
      </c>
      <c r="K470" s="694">
        <f>SUM(K471)</f>
        <v>0</v>
      </c>
      <c r="L470" s="362">
        <f t="shared" si="1479"/>
        <v>0</v>
      </c>
      <c r="M470" s="363">
        <f t="shared" si="1480"/>
        <v>0</v>
      </c>
      <c r="N470" s="694">
        <f>SUM(N471)</f>
        <v>0</v>
      </c>
      <c r="O470" s="694">
        <f>SUM(O471)</f>
        <v>0</v>
      </c>
      <c r="P470" s="363">
        <f t="shared" si="1481"/>
        <v>0</v>
      </c>
      <c r="Q470" s="694">
        <f>SUM(Q471)</f>
        <v>0</v>
      </c>
      <c r="R470" s="694">
        <f>SUM(R471)</f>
        <v>0</v>
      </c>
      <c r="S470" s="363">
        <f t="shared" si="1482"/>
        <v>0</v>
      </c>
      <c r="T470" s="694">
        <f>SUM(T471)</f>
        <v>0</v>
      </c>
      <c r="U470" s="694">
        <f>SUM(U471)</f>
        <v>0</v>
      </c>
      <c r="V470" s="363">
        <f t="shared" si="1483"/>
        <v>0</v>
      </c>
      <c r="W470" s="694">
        <f>SUM(W471)</f>
        <v>0</v>
      </c>
      <c r="X470" s="694">
        <f>SUM(X471)</f>
        <v>0</v>
      </c>
      <c r="Y470" s="363">
        <f t="shared" si="1484"/>
        <v>0</v>
      </c>
      <c r="Z470" s="694">
        <f>SUM(Z471)</f>
        <v>0</v>
      </c>
      <c r="AA470" s="694">
        <f>SUM(AA471)</f>
        <v>0</v>
      </c>
      <c r="AB470" s="362">
        <f t="shared" si="1485"/>
        <v>0</v>
      </c>
      <c r="AC470" s="363">
        <f t="shared" si="1486"/>
        <v>0</v>
      </c>
      <c r="AD470" s="694">
        <f>SUM(AD471)</f>
        <v>0</v>
      </c>
      <c r="AE470" s="694">
        <f>SUM(AE471)</f>
        <v>0</v>
      </c>
      <c r="AF470" s="362">
        <f t="shared" si="1487"/>
        <v>0</v>
      </c>
      <c r="AG470" s="363">
        <f t="shared" si="1488"/>
        <v>0</v>
      </c>
      <c r="AH470" s="694">
        <f>SUM(AH471)</f>
        <v>0</v>
      </c>
      <c r="AI470" s="694">
        <f>SUM(AI471)</f>
        <v>0</v>
      </c>
      <c r="AJ470" s="363">
        <f t="shared" si="1489"/>
        <v>0</v>
      </c>
      <c r="AK470" s="694">
        <f>SUM(AK471)</f>
        <v>0</v>
      </c>
      <c r="AL470" s="694">
        <f>SUM(AL471)</f>
        <v>0</v>
      </c>
      <c r="AM470" s="363">
        <f t="shared" si="1490"/>
        <v>0</v>
      </c>
      <c r="AN470" s="694">
        <f>SUM(AN471)</f>
        <v>0</v>
      </c>
      <c r="AO470" s="694">
        <f>SUM(AO471)</f>
        <v>0</v>
      </c>
      <c r="AP470" s="362">
        <f t="shared" si="1604"/>
        <v>0</v>
      </c>
      <c r="AQ470" s="363">
        <f t="shared" si="1491"/>
        <v>0</v>
      </c>
      <c r="AR470" s="694">
        <f>SUM(AR471)</f>
        <v>0</v>
      </c>
      <c r="AS470" s="694">
        <f>SUM(AS471)</f>
        <v>0</v>
      </c>
      <c r="AT470" s="362">
        <f t="shared" si="1492"/>
        <v>0</v>
      </c>
      <c r="AU470" s="363">
        <f t="shared" si="1493"/>
        <v>0</v>
      </c>
      <c r="AV470" s="694">
        <f>SUM(AV471)</f>
        <v>0</v>
      </c>
      <c r="AW470" s="694">
        <f>SUM(AW471)</f>
        <v>0</v>
      </c>
    </row>
    <row r="471" spans="1:49" s="563" customFormat="1" ht="13.8" hidden="1" outlineLevel="3">
      <c r="A471" s="564"/>
      <c r="B471" s="565"/>
      <c r="D471" s="566"/>
      <c r="E471" s="567"/>
      <c r="F471" s="545" t="s">
        <v>956</v>
      </c>
      <c r="G471" s="527" t="s">
        <v>957</v>
      </c>
      <c r="H471" s="568">
        <f t="shared" si="1603"/>
        <v>0</v>
      </c>
      <c r="I471" s="569">
        <f t="shared" ref="I471" si="1634">SUM(J471:K471)</f>
        <v>0</v>
      </c>
      <c r="J471" s="526">
        <v>0</v>
      </c>
      <c r="K471" s="570">
        <v>0</v>
      </c>
      <c r="L471" s="571">
        <f t="shared" ref="L471" si="1635">SUM(M471,P471,S471,V471,Y471)</f>
        <v>0</v>
      </c>
      <c r="M471" s="572">
        <f t="shared" ref="M471" si="1636">SUM(N471:O471)</f>
        <v>0</v>
      </c>
      <c r="N471" s="526">
        <v>0</v>
      </c>
      <c r="O471" s="526">
        <v>0</v>
      </c>
      <c r="P471" s="572">
        <f t="shared" ref="P471" si="1637">SUM(Q471:R471)</f>
        <v>0</v>
      </c>
      <c r="Q471" s="526">
        <v>0</v>
      </c>
      <c r="R471" s="526">
        <v>0</v>
      </c>
      <c r="S471" s="572">
        <f t="shared" ref="S471" si="1638">SUM(T471:U471)</f>
        <v>0</v>
      </c>
      <c r="T471" s="526">
        <v>0</v>
      </c>
      <c r="U471" s="526">
        <v>0</v>
      </c>
      <c r="V471" s="572">
        <f t="shared" ref="V471" si="1639">SUM(W471:X471)</f>
        <v>0</v>
      </c>
      <c r="W471" s="526">
        <v>0</v>
      </c>
      <c r="X471" s="526">
        <v>0</v>
      </c>
      <c r="Y471" s="572">
        <f t="shared" ref="Y471" si="1640">SUM(Z471:AA471)</f>
        <v>0</v>
      </c>
      <c r="Z471" s="526">
        <v>0</v>
      </c>
      <c r="AA471" s="526">
        <v>0</v>
      </c>
      <c r="AB471" s="571">
        <f t="shared" ref="AB471" si="1641">SUM(AC471)</f>
        <v>0</v>
      </c>
      <c r="AC471" s="572">
        <f t="shared" ref="AC471" si="1642">SUM(AD471:AE471)</f>
        <v>0</v>
      </c>
      <c r="AD471" s="526">
        <v>0</v>
      </c>
      <c r="AE471" s="526">
        <v>0</v>
      </c>
      <c r="AF471" s="571">
        <f t="shared" ref="AF471" si="1643">SUM(AG471,AM471,AJ471)</f>
        <v>0</v>
      </c>
      <c r="AG471" s="572">
        <f t="shared" ref="AG471" si="1644">SUM(AH471:AI471)</f>
        <v>0</v>
      </c>
      <c r="AH471" s="526">
        <v>0</v>
      </c>
      <c r="AI471" s="526">
        <v>0</v>
      </c>
      <c r="AJ471" s="572">
        <f t="shared" ref="AJ471" si="1645">SUM(AK471:AL471)</f>
        <v>0</v>
      </c>
      <c r="AK471" s="526">
        <v>0</v>
      </c>
      <c r="AL471" s="526">
        <v>0</v>
      </c>
      <c r="AM471" s="572">
        <f t="shared" ref="AM471" si="1646">SUM(AN471:AO471)</f>
        <v>0</v>
      </c>
      <c r="AN471" s="526">
        <v>0</v>
      </c>
      <c r="AO471" s="526">
        <v>0</v>
      </c>
      <c r="AP471" s="571">
        <f t="shared" si="1604"/>
        <v>0</v>
      </c>
      <c r="AQ471" s="572">
        <f t="shared" ref="AQ471" si="1647">SUM(AR471:AS471)</f>
        <v>0</v>
      </c>
      <c r="AR471" s="526">
        <v>0</v>
      </c>
      <c r="AS471" s="526">
        <v>0</v>
      </c>
      <c r="AT471" s="571">
        <f t="shared" ref="AT471" si="1648">SUM(AU471)</f>
        <v>0</v>
      </c>
      <c r="AU471" s="572">
        <f t="shared" ref="AU471" si="1649">SUM(AV471:AW471)</f>
        <v>0</v>
      </c>
      <c r="AV471" s="526">
        <v>0</v>
      </c>
      <c r="AW471" s="526">
        <v>0</v>
      </c>
    </row>
    <row r="472" spans="1:49" s="189" customFormat="1" ht="13.8">
      <c r="A472" s="92" t="s">
        <v>210</v>
      </c>
      <c r="B472" s="21"/>
      <c r="C472" s="202"/>
      <c r="D472" s="22"/>
      <c r="E472" s="202"/>
      <c r="F472" s="21"/>
      <c r="G472" s="202"/>
      <c r="H472" s="233">
        <f t="shared" si="1603"/>
        <v>126289000</v>
      </c>
      <c r="I472" s="364">
        <f t="shared" si="1478"/>
        <v>19751000</v>
      </c>
      <c r="J472" s="235">
        <f>SUM(J468,J466,J464,J462,J460,J458,J456,J454,J452,J450,J436)</f>
        <v>19751000</v>
      </c>
      <c r="K472" s="235">
        <f>SUM(K468,K466,K464,K462,K460,K458,K456,K454,K452,K450,K436)</f>
        <v>0</v>
      </c>
      <c r="L472" s="235">
        <f t="shared" si="1479"/>
        <v>65375000</v>
      </c>
      <c r="M472" s="235">
        <f t="shared" si="1480"/>
        <v>12099000</v>
      </c>
      <c r="N472" s="235">
        <f>SUM(N468,N466,N464,N462,N460,N458,N456,N454,N452,N450,N436)</f>
        <v>12099000</v>
      </c>
      <c r="O472" s="235">
        <f>SUM(O468,O466,O464,O462,O460,O458,O456,O454,O452,O450,O436)</f>
        <v>0</v>
      </c>
      <c r="P472" s="235">
        <f t="shared" si="1481"/>
        <v>10792000</v>
      </c>
      <c r="Q472" s="235">
        <f>SUM(Q468,Q466,Q464,Q462,Q460,Q458,Q456,Q454,Q452,Q450,Q436)</f>
        <v>10792000</v>
      </c>
      <c r="R472" s="235">
        <f>SUM(R468,R466,R464,R462,R460,R458,R456,R454,R452,R450,R436)</f>
        <v>0</v>
      </c>
      <c r="S472" s="235">
        <f t="shared" si="1482"/>
        <v>12828000</v>
      </c>
      <c r="T472" s="235">
        <f>SUM(T468,T466,T464,T462,T460,T458,T456,T454,T452,T450,T436)</f>
        <v>12828000</v>
      </c>
      <c r="U472" s="235">
        <f>SUM(U468,U466,U464,U462,U460,U458,U456,U454,U452,U450,U436)</f>
        <v>0</v>
      </c>
      <c r="V472" s="235">
        <f t="shared" si="1483"/>
        <v>8526000</v>
      </c>
      <c r="W472" s="235">
        <f>SUM(W468,W466,W464,W462,W460,W458,W456,W454,W452,W450,W436)</f>
        <v>8526000</v>
      </c>
      <c r="X472" s="235">
        <f>SUM(X468,X466,X464,X462,X460,X458,X456,X454,X452,X450,X436)</f>
        <v>0</v>
      </c>
      <c r="Y472" s="235">
        <f t="shared" si="1484"/>
        <v>21130000</v>
      </c>
      <c r="Z472" s="235">
        <f>SUM(Z468,Z466,Z464,Z462,Z460,Z458,Z456,Z454,Z452,Z450,Z436)</f>
        <v>21130000</v>
      </c>
      <c r="AA472" s="235">
        <f>SUM(AA468,AA466,AA464,AA462,AA460,AA458,AA456,AA454,AA452,AA450,AA436)</f>
        <v>0</v>
      </c>
      <c r="AB472" s="235">
        <f t="shared" si="1485"/>
        <v>4357000</v>
      </c>
      <c r="AC472" s="235">
        <f t="shared" si="1486"/>
        <v>4357000</v>
      </c>
      <c r="AD472" s="235">
        <f>SUM(AD468,AD466,AD464,AD462,AD460,AD458,AD456,AD454,AD452,AD450,AD436)</f>
        <v>4357000</v>
      </c>
      <c r="AE472" s="235">
        <f>SUM(AE468,AE466,AE464,AE462,AE460,AE458,AE456,AE454,AE452,AE450,AE436)</f>
        <v>0</v>
      </c>
      <c r="AF472" s="235">
        <f t="shared" si="1487"/>
        <v>6897000</v>
      </c>
      <c r="AG472" s="235">
        <f t="shared" si="1488"/>
        <v>1733000</v>
      </c>
      <c r="AH472" s="235">
        <f>SUM(AH468,AH466,AH464,AH462,AH460,AH458,AH456,AH454,AH452,AH450,AH436)</f>
        <v>1733000</v>
      </c>
      <c r="AI472" s="235">
        <f>SUM(AI468,AI466,AI464,AI462,AI460,AI458,AI456,AI454,AI452,AI450,AI436)</f>
        <v>0</v>
      </c>
      <c r="AJ472" s="235">
        <f t="shared" si="1489"/>
        <v>2582000</v>
      </c>
      <c r="AK472" s="235">
        <f>SUM(AK468,AK466,AK464,AK462,AK460,AK458,AK456,AK454,AK452,AK450,AK436)</f>
        <v>2582000</v>
      </c>
      <c r="AL472" s="235">
        <f>SUM(AL468,AL466,AL464,AL462,AL460,AL458,AL456,AL454,AL452,AL450,AL436)</f>
        <v>0</v>
      </c>
      <c r="AM472" s="235">
        <f t="shared" si="1490"/>
        <v>2582000</v>
      </c>
      <c r="AN472" s="235">
        <f>SUM(AN468,AN466,AN464,AN462,AN460,AN458,AN456,AN454,AN452,AN450,AN436)</f>
        <v>2582000</v>
      </c>
      <c r="AO472" s="235">
        <f>SUM(AO468,AO466,AO464,AO462,AO460,AO458,AO456,AO454,AO452,AO450,AO436)</f>
        <v>0</v>
      </c>
      <c r="AP472" s="235">
        <f t="shared" si="1604"/>
        <v>9247000</v>
      </c>
      <c r="AQ472" s="235">
        <f t="shared" si="1491"/>
        <v>9247000</v>
      </c>
      <c r="AR472" s="235">
        <f>SUM(AR468,AR466,AR464,AR462,AR460,AR458,AR456,AR454,AR452,AR450,AR436)</f>
        <v>9247000</v>
      </c>
      <c r="AS472" s="235">
        <f>SUM(AS468,AS466,AS464,AS462,AS460,AS458,AS456,AS454,AS452,AS450,AS436)</f>
        <v>0</v>
      </c>
      <c r="AT472" s="235">
        <f t="shared" si="1492"/>
        <v>20662000</v>
      </c>
      <c r="AU472" s="235">
        <f t="shared" si="1493"/>
        <v>20662000</v>
      </c>
      <c r="AV472" s="235">
        <f>SUM(AV468,AV466,AV464,AV462,AV460,AV458,AV456,AV454,AV452,AV450,AV436)</f>
        <v>20662000</v>
      </c>
      <c r="AW472" s="235">
        <f>SUM(AW468,AW466,AW464,AW462,AW460,AW458,AW456,AW454,AW452,AW450,AW436)</f>
        <v>0</v>
      </c>
    </row>
    <row r="473" spans="1:49" ht="13.8" outlineLevel="1" collapsed="1">
      <c r="A473" s="164"/>
      <c r="B473" s="23" t="s">
        <v>671</v>
      </c>
      <c r="C473" s="15" t="s">
        <v>211</v>
      </c>
      <c r="D473" s="16"/>
      <c r="E473" s="165"/>
      <c r="F473" s="14"/>
      <c r="G473" s="165"/>
      <c r="H473" s="226">
        <f t="shared" si="1603"/>
        <v>0</v>
      </c>
      <c r="I473" s="353">
        <f t="shared" si="1478"/>
        <v>0</v>
      </c>
      <c r="J473" s="228">
        <f>SUM(J474)</f>
        <v>0</v>
      </c>
      <c r="K473" s="228">
        <f>SUM(K474)</f>
        <v>0</v>
      </c>
      <c r="L473" s="228">
        <f t="shared" si="1479"/>
        <v>0</v>
      </c>
      <c r="M473" s="355">
        <f t="shared" si="1480"/>
        <v>0</v>
      </c>
      <c r="N473" s="355">
        <f>SUM(N474)</f>
        <v>0</v>
      </c>
      <c r="O473" s="355">
        <f>SUM(O474)</f>
        <v>0</v>
      </c>
      <c r="P473" s="355">
        <f t="shared" si="1481"/>
        <v>0</v>
      </c>
      <c r="Q473" s="355">
        <f t="shared" ref="Q473:R473" si="1650">SUM(Q474)</f>
        <v>0</v>
      </c>
      <c r="R473" s="355">
        <f t="shared" si="1650"/>
        <v>0</v>
      </c>
      <c r="S473" s="355">
        <f t="shared" si="1482"/>
        <v>0</v>
      </c>
      <c r="T473" s="355">
        <f t="shared" ref="T473:U473" si="1651">SUM(T474)</f>
        <v>0</v>
      </c>
      <c r="U473" s="355">
        <f t="shared" si="1651"/>
        <v>0</v>
      </c>
      <c r="V473" s="355">
        <f t="shared" si="1483"/>
        <v>0</v>
      </c>
      <c r="W473" s="355">
        <f t="shared" ref="W473:X473" si="1652">SUM(W474)</f>
        <v>0</v>
      </c>
      <c r="X473" s="355">
        <f t="shared" si="1652"/>
        <v>0</v>
      </c>
      <c r="Y473" s="355">
        <f t="shared" si="1484"/>
        <v>0</v>
      </c>
      <c r="Z473" s="355">
        <f t="shared" ref="Z473" si="1653">SUM(Z474)</f>
        <v>0</v>
      </c>
      <c r="AA473" s="355">
        <f t="shared" ref="AA473" si="1654">SUM(AA474)</f>
        <v>0</v>
      </c>
      <c r="AB473" s="228">
        <f t="shared" si="1485"/>
        <v>0</v>
      </c>
      <c r="AC473" s="355">
        <f t="shared" si="1486"/>
        <v>0</v>
      </c>
      <c r="AD473" s="355">
        <f t="shared" ref="AD473:AE473" si="1655">SUM(AD474)</f>
        <v>0</v>
      </c>
      <c r="AE473" s="355">
        <f t="shared" si="1655"/>
        <v>0</v>
      </c>
      <c r="AF473" s="228">
        <f t="shared" si="1487"/>
        <v>0</v>
      </c>
      <c r="AG473" s="355">
        <f t="shared" si="1488"/>
        <v>0</v>
      </c>
      <c r="AH473" s="355">
        <f t="shared" ref="AH473:AI473" si="1656">SUM(AH474)</f>
        <v>0</v>
      </c>
      <c r="AI473" s="355">
        <f t="shared" si="1656"/>
        <v>0</v>
      </c>
      <c r="AJ473" s="355">
        <f t="shared" si="1489"/>
        <v>0</v>
      </c>
      <c r="AK473" s="355">
        <f t="shared" ref="AK473" si="1657">SUM(AK474)</f>
        <v>0</v>
      </c>
      <c r="AL473" s="355">
        <f t="shared" ref="AL473" si="1658">SUM(AL474)</f>
        <v>0</v>
      </c>
      <c r="AM473" s="355">
        <f t="shared" si="1490"/>
        <v>0</v>
      </c>
      <c r="AN473" s="355">
        <f t="shared" ref="AN473:AO473" si="1659">SUM(AN474)</f>
        <v>0</v>
      </c>
      <c r="AO473" s="355">
        <f t="shared" si="1659"/>
        <v>0</v>
      </c>
      <c r="AP473" s="228">
        <f t="shared" si="1604"/>
        <v>0</v>
      </c>
      <c r="AQ473" s="355">
        <f t="shared" si="1491"/>
        <v>0</v>
      </c>
      <c r="AR473" s="355">
        <f t="shared" ref="AR473" si="1660">SUM(AR474)</f>
        <v>0</v>
      </c>
      <c r="AS473" s="355">
        <f t="shared" ref="AS473" si="1661">SUM(AS474)</f>
        <v>0</v>
      </c>
      <c r="AT473" s="228">
        <f t="shared" si="1492"/>
        <v>0</v>
      </c>
      <c r="AU473" s="355">
        <f t="shared" si="1493"/>
        <v>0</v>
      </c>
      <c r="AV473" s="355">
        <f t="shared" ref="AV473" si="1662">SUM(AV474)</f>
        <v>0</v>
      </c>
      <c r="AW473" s="355">
        <f t="shared" ref="AW473" si="1663">SUM(AW474)</f>
        <v>0</v>
      </c>
    </row>
    <row r="474" spans="1:49" s="169" customFormat="1" ht="13.8" hidden="1" outlineLevel="2">
      <c r="A474" s="170"/>
      <c r="B474" s="24"/>
      <c r="C474" s="171"/>
      <c r="D474" s="27" t="s">
        <v>195</v>
      </c>
      <c r="E474" s="82" t="s">
        <v>211</v>
      </c>
      <c r="F474" s="48"/>
      <c r="G474" s="172"/>
      <c r="H474" s="226">
        <f t="shared" si="1603"/>
        <v>0</v>
      </c>
      <c r="I474" s="353">
        <f t="shared" si="1478"/>
        <v>0</v>
      </c>
      <c r="J474" s="229">
        <v>0</v>
      </c>
      <c r="K474" s="229">
        <v>0</v>
      </c>
      <c r="L474" s="228">
        <f t="shared" si="1479"/>
        <v>0</v>
      </c>
      <c r="M474" s="355">
        <f t="shared" si="1480"/>
        <v>0</v>
      </c>
      <c r="N474" s="229">
        <v>0</v>
      </c>
      <c r="O474" s="229">
        <v>0</v>
      </c>
      <c r="P474" s="355">
        <f t="shared" si="1481"/>
        <v>0</v>
      </c>
      <c r="Q474" s="229">
        <v>0</v>
      </c>
      <c r="R474" s="229">
        <v>0</v>
      </c>
      <c r="S474" s="355">
        <f t="shared" si="1482"/>
        <v>0</v>
      </c>
      <c r="T474" s="229">
        <v>0</v>
      </c>
      <c r="U474" s="229">
        <v>0</v>
      </c>
      <c r="V474" s="355">
        <f t="shared" si="1483"/>
        <v>0</v>
      </c>
      <c r="W474" s="229">
        <v>0</v>
      </c>
      <c r="X474" s="229">
        <v>0</v>
      </c>
      <c r="Y474" s="355">
        <f t="shared" si="1484"/>
        <v>0</v>
      </c>
      <c r="Z474" s="229">
        <v>0</v>
      </c>
      <c r="AA474" s="229">
        <v>0</v>
      </c>
      <c r="AB474" s="228">
        <f t="shared" si="1485"/>
        <v>0</v>
      </c>
      <c r="AC474" s="355">
        <f t="shared" si="1486"/>
        <v>0</v>
      </c>
      <c r="AD474" s="229">
        <v>0</v>
      </c>
      <c r="AE474" s="229">
        <v>0</v>
      </c>
      <c r="AF474" s="228">
        <f t="shared" si="1487"/>
        <v>0</v>
      </c>
      <c r="AG474" s="355">
        <f t="shared" si="1488"/>
        <v>0</v>
      </c>
      <c r="AH474" s="229">
        <v>0</v>
      </c>
      <c r="AI474" s="229">
        <v>0</v>
      </c>
      <c r="AJ474" s="355">
        <f t="shared" si="1489"/>
        <v>0</v>
      </c>
      <c r="AK474" s="229">
        <v>0</v>
      </c>
      <c r="AL474" s="229">
        <v>0</v>
      </c>
      <c r="AM474" s="355">
        <f t="shared" si="1490"/>
        <v>0</v>
      </c>
      <c r="AN474" s="229">
        <v>0</v>
      </c>
      <c r="AO474" s="229">
        <v>0</v>
      </c>
      <c r="AP474" s="228">
        <f t="shared" si="1604"/>
        <v>0</v>
      </c>
      <c r="AQ474" s="355">
        <f t="shared" si="1491"/>
        <v>0</v>
      </c>
      <c r="AR474" s="229">
        <v>0</v>
      </c>
      <c r="AS474" s="229">
        <v>0</v>
      </c>
      <c r="AT474" s="228">
        <f t="shared" si="1492"/>
        <v>0</v>
      </c>
      <c r="AU474" s="355">
        <f t="shared" si="1493"/>
        <v>0</v>
      </c>
      <c r="AV474" s="229">
        <v>0</v>
      </c>
      <c r="AW474" s="229">
        <v>0</v>
      </c>
    </row>
    <row r="475" spans="1:49" ht="13.8" outlineLevel="1" collapsed="1">
      <c r="A475" s="164"/>
      <c r="B475" s="14" t="s">
        <v>672</v>
      </c>
      <c r="C475" s="15" t="s">
        <v>212</v>
      </c>
      <c r="D475" s="18"/>
      <c r="E475" s="172"/>
      <c r="F475" s="27"/>
      <c r="G475" s="175"/>
      <c r="H475" s="226">
        <f t="shared" si="1603"/>
        <v>0</v>
      </c>
      <c r="I475" s="353">
        <f t="shared" si="1478"/>
        <v>0</v>
      </c>
      <c r="J475" s="230">
        <f>SUM(J476)</f>
        <v>0</v>
      </c>
      <c r="K475" s="230">
        <f>SUM(K476)</f>
        <v>0</v>
      </c>
      <c r="L475" s="228">
        <f t="shared" si="1479"/>
        <v>0</v>
      </c>
      <c r="M475" s="355">
        <f t="shared" si="1480"/>
        <v>0</v>
      </c>
      <c r="N475" s="357">
        <f>SUM(N476)</f>
        <v>0</v>
      </c>
      <c r="O475" s="357">
        <f>SUM(O476)</f>
        <v>0</v>
      </c>
      <c r="P475" s="355">
        <f t="shared" si="1481"/>
        <v>0</v>
      </c>
      <c r="Q475" s="357">
        <f t="shared" ref="Q475:R475" si="1664">SUM(Q476)</f>
        <v>0</v>
      </c>
      <c r="R475" s="357">
        <f t="shared" si="1664"/>
        <v>0</v>
      </c>
      <c r="S475" s="355">
        <f t="shared" si="1482"/>
        <v>0</v>
      </c>
      <c r="T475" s="357">
        <f t="shared" ref="T475:U475" si="1665">SUM(T476)</f>
        <v>0</v>
      </c>
      <c r="U475" s="357">
        <f t="shared" si="1665"/>
        <v>0</v>
      </c>
      <c r="V475" s="355">
        <f t="shared" si="1483"/>
        <v>0</v>
      </c>
      <c r="W475" s="357">
        <f t="shared" ref="W475:X475" si="1666">SUM(W476)</f>
        <v>0</v>
      </c>
      <c r="X475" s="357">
        <f t="shared" si="1666"/>
        <v>0</v>
      </c>
      <c r="Y475" s="355">
        <f t="shared" si="1484"/>
        <v>0</v>
      </c>
      <c r="Z475" s="357">
        <f t="shared" ref="Z475" si="1667">SUM(Z476)</f>
        <v>0</v>
      </c>
      <c r="AA475" s="357">
        <f t="shared" ref="AA475" si="1668">SUM(AA476)</f>
        <v>0</v>
      </c>
      <c r="AB475" s="228">
        <f t="shared" si="1485"/>
        <v>0</v>
      </c>
      <c r="AC475" s="355">
        <f t="shared" si="1486"/>
        <v>0</v>
      </c>
      <c r="AD475" s="357">
        <f t="shared" ref="AD475:AE475" si="1669">SUM(AD476)</f>
        <v>0</v>
      </c>
      <c r="AE475" s="357">
        <f t="shared" si="1669"/>
        <v>0</v>
      </c>
      <c r="AF475" s="228">
        <f t="shared" si="1487"/>
        <v>0</v>
      </c>
      <c r="AG475" s="355">
        <f t="shared" si="1488"/>
        <v>0</v>
      </c>
      <c r="AH475" s="357">
        <f t="shared" ref="AH475:AI475" si="1670">SUM(AH476)</f>
        <v>0</v>
      </c>
      <c r="AI475" s="357">
        <f t="shared" si="1670"/>
        <v>0</v>
      </c>
      <c r="AJ475" s="355">
        <f t="shared" si="1489"/>
        <v>0</v>
      </c>
      <c r="AK475" s="357">
        <f t="shared" ref="AK475" si="1671">SUM(AK476)</f>
        <v>0</v>
      </c>
      <c r="AL475" s="357">
        <f t="shared" ref="AL475" si="1672">SUM(AL476)</f>
        <v>0</v>
      </c>
      <c r="AM475" s="355">
        <f t="shared" si="1490"/>
        <v>0</v>
      </c>
      <c r="AN475" s="357">
        <f t="shared" ref="AN475:AO475" si="1673">SUM(AN476)</f>
        <v>0</v>
      </c>
      <c r="AO475" s="357">
        <f t="shared" si="1673"/>
        <v>0</v>
      </c>
      <c r="AP475" s="228">
        <f t="shared" si="1604"/>
        <v>0</v>
      </c>
      <c r="AQ475" s="355">
        <f t="shared" si="1491"/>
        <v>0</v>
      </c>
      <c r="AR475" s="357">
        <f t="shared" ref="AR475" si="1674">SUM(AR476)</f>
        <v>0</v>
      </c>
      <c r="AS475" s="357">
        <f t="shared" ref="AS475" si="1675">SUM(AS476)</f>
        <v>0</v>
      </c>
      <c r="AT475" s="228">
        <f t="shared" si="1492"/>
        <v>0</v>
      </c>
      <c r="AU475" s="355">
        <f t="shared" si="1493"/>
        <v>0</v>
      </c>
      <c r="AV475" s="357">
        <f t="shared" ref="AV475" si="1676">SUM(AV476)</f>
        <v>0</v>
      </c>
      <c r="AW475" s="357">
        <f t="shared" ref="AW475" si="1677">SUM(AW476)</f>
        <v>0</v>
      </c>
    </row>
    <row r="476" spans="1:49" ht="13.8" hidden="1" outlineLevel="2">
      <c r="A476" s="170"/>
      <c r="B476" s="17"/>
      <c r="C476" s="171"/>
      <c r="D476" s="27" t="s">
        <v>673</v>
      </c>
      <c r="E476" s="82" t="s">
        <v>212</v>
      </c>
      <c r="F476" s="48"/>
      <c r="G476" s="172"/>
      <c r="H476" s="226">
        <f t="shared" si="1603"/>
        <v>0</v>
      </c>
      <c r="I476" s="353">
        <f t="shared" si="1478"/>
        <v>0</v>
      </c>
      <c r="J476" s="229">
        <v>0</v>
      </c>
      <c r="K476" s="229">
        <v>0</v>
      </c>
      <c r="L476" s="228">
        <f t="shared" si="1479"/>
        <v>0</v>
      </c>
      <c r="M476" s="355">
        <f t="shared" si="1480"/>
        <v>0</v>
      </c>
      <c r="N476" s="229">
        <v>0</v>
      </c>
      <c r="O476" s="229">
        <v>0</v>
      </c>
      <c r="P476" s="355">
        <f t="shared" si="1481"/>
        <v>0</v>
      </c>
      <c r="Q476" s="229">
        <v>0</v>
      </c>
      <c r="R476" s="229">
        <v>0</v>
      </c>
      <c r="S476" s="355">
        <f t="shared" si="1482"/>
        <v>0</v>
      </c>
      <c r="T476" s="229">
        <v>0</v>
      </c>
      <c r="U476" s="229">
        <v>0</v>
      </c>
      <c r="V476" s="355">
        <f t="shared" si="1483"/>
        <v>0</v>
      </c>
      <c r="W476" s="229">
        <v>0</v>
      </c>
      <c r="X476" s="229">
        <v>0</v>
      </c>
      <c r="Y476" s="355">
        <f t="shared" si="1484"/>
        <v>0</v>
      </c>
      <c r="Z476" s="229">
        <v>0</v>
      </c>
      <c r="AA476" s="229">
        <v>0</v>
      </c>
      <c r="AB476" s="228">
        <f t="shared" si="1485"/>
        <v>0</v>
      </c>
      <c r="AC476" s="355">
        <f t="shared" si="1486"/>
        <v>0</v>
      </c>
      <c r="AD476" s="229">
        <v>0</v>
      </c>
      <c r="AE476" s="229">
        <v>0</v>
      </c>
      <c r="AF476" s="228">
        <f t="shared" si="1487"/>
        <v>0</v>
      </c>
      <c r="AG476" s="355">
        <f t="shared" si="1488"/>
        <v>0</v>
      </c>
      <c r="AH476" s="229">
        <v>0</v>
      </c>
      <c r="AI476" s="229">
        <v>0</v>
      </c>
      <c r="AJ476" s="355">
        <f t="shared" si="1489"/>
        <v>0</v>
      </c>
      <c r="AK476" s="229">
        <v>0</v>
      </c>
      <c r="AL476" s="229">
        <v>0</v>
      </c>
      <c r="AM476" s="355">
        <f t="shared" si="1490"/>
        <v>0</v>
      </c>
      <c r="AN476" s="229">
        <v>0</v>
      </c>
      <c r="AO476" s="229">
        <v>0</v>
      </c>
      <c r="AP476" s="228">
        <f t="shared" si="1604"/>
        <v>0</v>
      </c>
      <c r="AQ476" s="355">
        <f t="shared" si="1491"/>
        <v>0</v>
      </c>
      <c r="AR476" s="229">
        <v>0</v>
      </c>
      <c r="AS476" s="229">
        <v>0</v>
      </c>
      <c r="AT476" s="228">
        <f t="shared" si="1492"/>
        <v>0</v>
      </c>
      <c r="AU476" s="355">
        <f t="shared" si="1493"/>
        <v>0</v>
      </c>
      <c r="AV476" s="229">
        <v>0</v>
      </c>
      <c r="AW476" s="229">
        <v>0</v>
      </c>
    </row>
    <row r="477" spans="1:49" ht="13.8" outlineLevel="1" collapsed="1">
      <c r="A477" s="164"/>
      <c r="B477" s="14" t="s">
        <v>674</v>
      </c>
      <c r="C477" s="15" t="s">
        <v>242</v>
      </c>
      <c r="D477" s="18"/>
      <c r="E477" s="172"/>
      <c r="F477" s="27"/>
      <c r="G477" s="175"/>
      <c r="H477" s="226">
        <f t="shared" si="1603"/>
        <v>0</v>
      </c>
      <c r="I477" s="353">
        <f t="shared" si="1478"/>
        <v>0</v>
      </c>
      <c r="J477" s="230">
        <f>SUM(J478)</f>
        <v>0</v>
      </c>
      <c r="K477" s="230">
        <f>SUM(K478)</f>
        <v>0</v>
      </c>
      <c r="L477" s="228">
        <f t="shared" si="1479"/>
        <v>0</v>
      </c>
      <c r="M477" s="355">
        <f t="shared" si="1480"/>
        <v>0</v>
      </c>
      <c r="N477" s="357">
        <f>SUM(N478)</f>
        <v>0</v>
      </c>
      <c r="O477" s="357">
        <f>SUM(O478)</f>
        <v>0</v>
      </c>
      <c r="P477" s="355">
        <f t="shared" si="1481"/>
        <v>0</v>
      </c>
      <c r="Q477" s="357">
        <f t="shared" ref="Q477:R477" si="1678">SUM(Q478)</f>
        <v>0</v>
      </c>
      <c r="R477" s="357">
        <f t="shared" si="1678"/>
        <v>0</v>
      </c>
      <c r="S477" s="355">
        <f t="shared" si="1482"/>
        <v>0</v>
      </c>
      <c r="T477" s="357">
        <f t="shared" ref="T477:U477" si="1679">SUM(T478)</f>
        <v>0</v>
      </c>
      <c r="U477" s="357">
        <f t="shared" si="1679"/>
        <v>0</v>
      </c>
      <c r="V477" s="355">
        <f t="shared" si="1483"/>
        <v>0</v>
      </c>
      <c r="W477" s="357">
        <f t="shared" ref="W477:X477" si="1680">SUM(W478)</f>
        <v>0</v>
      </c>
      <c r="X477" s="357">
        <f t="shared" si="1680"/>
        <v>0</v>
      </c>
      <c r="Y477" s="355">
        <f t="shared" si="1484"/>
        <v>0</v>
      </c>
      <c r="Z477" s="357">
        <f t="shared" ref="Z477" si="1681">SUM(Z478)</f>
        <v>0</v>
      </c>
      <c r="AA477" s="357">
        <f t="shared" ref="AA477" si="1682">SUM(AA478)</f>
        <v>0</v>
      </c>
      <c r="AB477" s="228">
        <f t="shared" si="1485"/>
        <v>0</v>
      </c>
      <c r="AC477" s="355">
        <f t="shared" si="1486"/>
        <v>0</v>
      </c>
      <c r="AD477" s="357">
        <f t="shared" ref="AD477:AE477" si="1683">SUM(AD478)</f>
        <v>0</v>
      </c>
      <c r="AE477" s="357">
        <f t="shared" si="1683"/>
        <v>0</v>
      </c>
      <c r="AF477" s="228">
        <f t="shared" si="1487"/>
        <v>0</v>
      </c>
      <c r="AG477" s="355">
        <f t="shared" si="1488"/>
        <v>0</v>
      </c>
      <c r="AH477" s="357">
        <f t="shared" ref="AH477:AI477" si="1684">SUM(AH478)</f>
        <v>0</v>
      </c>
      <c r="AI477" s="357">
        <f t="shared" si="1684"/>
        <v>0</v>
      </c>
      <c r="AJ477" s="355">
        <f t="shared" si="1489"/>
        <v>0</v>
      </c>
      <c r="AK477" s="357">
        <f t="shared" ref="AK477" si="1685">SUM(AK478)</f>
        <v>0</v>
      </c>
      <c r="AL477" s="357">
        <f t="shared" ref="AL477" si="1686">SUM(AL478)</f>
        <v>0</v>
      </c>
      <c r="AM477" s="355">
        <f t="shared" si="1490"/>
        <v>0</v>
      </c>
      <c r="AN477" s="357">
        <f t="shared" ref="AN477:AO477" si="1687">SUM(AN478)</f>
        <v>0</v>
      </c>
      <c r="AO477" s="357">
        <f t="shared" si="1687"/>
        <v>0</v>
      </c>
      <c r="AP477" s="228">
        <f t="shared" si="1604"/>
        <v>0</v>
      </c>
      <c r="AQ477" s="355">
        <f t="shared" si="1491"/>
        <v>0</v>
      </c>
      <c r="AR477" s="357">
        <f t="shared" ref="AR477" si="1688">SUM(AR478)</f>
        <v>0</v>
      </c>
      <c r="AS477" s="357">
        <f t="shared" ref="AS477" si="1689">SUM(AS478)</f>
        <v>0</v>
      </c>
      <c r="AT477" s="228">
        <f t="shared" si="1492"/>
        <v>0</v>
      </c>
      <c r="AU477" s="355">
        <f t="shared" si="1493"/>
        <v>0</v>
      </c>
      <c r="AV477" s="357">
        <f t="shared" ref="AV477" si="1690">SUM(AV478)</f>
        <v>0</v>
      </c>
      <c r="AW477" s="357">
        <f t="shared" ref="AW477" si="1691">SUM(AW478)</f>
        <v>0</v>
      </c>
    </row>
    <row r="478" spans="1:49" ht="13.8" hidden="1" outlineLevel="2">
      <c r="A478" s="170"/>
      <c r="B478" s="17"/>
      <c r="C478" s="171"/>
      <c r="D478" s="27" t="s">
        <v>675</v>
      </c>
      <c r="E478" s="82" t="s">
        <v>242</v>
      </c>
      <c r="F478" s="48"/>
      <c r="G478" s="172"/>
      <c r="H478" s="226">
        <f t="shared" si="1603"/>
        <v>0</v>
      </c>
      <c r="I478" s="353">
        <f t="shared" si="1478"/>
        <v>0</v>
      </c>
      <c r="J478" s="229">
        <v>0</v>
      </c>
      <c r="K478" s="229">
        <v>0</v>
      </c>
      <c r="L478" s="228">
        <f t="shared" si="1479"/>
        <v>0</v>
      </c>
      <c r="M478" s="355">
        <f t="shared" si="1480"/>
        <v>0</v>
      </c>
      <c r="N478" s="229">
        <v>0</v>
      </c>
      <c r="O478" s="229">
        <v>0</v>
      </c>
      <c r="P478" s="355">
        <f t="shared" si="1481"/>
        <v>0</v>
      </c>
      <c r="Q478" s="229">
        <v>0</v>
      </c>
      <c r="R478" s="229">
        <v>0</v>
      </c>
      <c r="S478" s="355">
        <f t="shared" si="1482"/>
        <v>0</v>
      </c>
      <c r="T478" s="229">
        <v>0</v>
      </c>
      <c r="U478" s="229">
        <v>0</v>
      </c>
      <c r="V478" s="355">
        <f t="shared" si="1483"/>
        <v>0</v>
      </c>
      <c r="W478" s="229">
        <v>0</v>
      </c>
      <c r="X478" s="229">
        <v>0</v>
      </c>
      <c r="Y478" s="355">
        <f t="shared" si="1484"/>
        <v>0</v>
      </c>
      <c r="Z478" s="229">
        <v>0</v>
      </c>
      <c r="AA478" s="229">
        <v>0</v>
      </c>
      <c r="AB478" s="228">
        <f t="shared" si="1485"/>
        <v>0</v>
      </c>
      <c r="AC478" s="355">
        <f t="shared" si="1486"/>
        <v>0</v>
      </c>
      <c r="AD478" s="229">
        <v>0</v>
      </c>
      <c r="AE478" s="229">
        <v>0</v>
      </c>
      <c r="AF478" s="228">
        <f t="shared" si="1487"/>
        <v>0</v>
      </c>
      <c r="AG478" s="355">
        <f t="shared" si="1488"/>
        <v>0</v>
      </c>
      <c r="AH478" s="229">
        <v>0</v>
      </c>
      <c r="AI478" s="229">
        <v>0</v>
      </c>
      <c r="AJ478" s="355">
        <f t="shared" si="1489"/>
        <v>0</v>
      </c>
      <c r="AK478" s="229">
        <v>0</v>
      </c>
      <c r="AL478" s="229">
        <v>0</v>
      </c>
      <c r="AM478" s="355">
        <f t="shared" si="1490"/>
        <v>0</v>
      </c>
      <c r="AN478" s="229">
        <v>0</v>
      </c>
      <c r="AO478" s="229">
        <v>0</v>
      </c>
      <c r="AP478" s="228">
        <f t="shared" si="1604"/>
        <v>0</v>
      </c>
      <c r="AQ478" s="355">
        <f t="shared" si="1491"/>
        <v>0</v>
      </c>
      <c r="AR478" s="229">
        <v>0</v>
      </c>
      <c r="AS478" s="229">
        <v>0</v>
      </c>
      <c r="AT478" s="228">
        <f t="shared" si="1492"/>
        <v>0</v>
      </c>
      <c r="AU478" s="355">
        <f t="shared" si="1493"/>
        <v>0</v>
      </c>
      <c r="AV478" s="229">
        <v>0</v>
      </c>
      <c r="AW478" s="229">
        <v>0</v>
      </c>
    </row>
    <row r="479" spans="1:49" ht="13.8" outlineLevel="1">
      <c r="A479" s="164"/>
      <c r="B479" s="14" t="s">
        <v>565</v>
      </c>
      <c r="C479" s="15" t="s">
        <v>213</v>
      </c>
      <c r="D479" s="18"/>
      <c r="E479" s="175"/>
      <c r="F479" s="176"/>
      <c r="G479" s="175"/>
      <c r="H479" s="226">
        <f t="shared" si="1603"/>
        <v>17811000</v>
      </c>
      <c r="I479" s="353">
        <f t="shared" si="1478"/>
        <v>1645000</v>
      </c>
      <c r="J479" s="230">
        <f>SUM(J480:J489)</f>
        <v>1645000</v>
      </c>
      <c r="K479" s="230">
        <f>SUM(K480:K489)</f>
        <v>0</v>
      </c>
      <c r="L479" s="228">
        <f t="shared" si="1479"/>
        <v>6893000</v>
      </c>
      <c r="M479" s="355">
        <f t="shared" si="1480"/>
        <v>1754000</v>
      </c>
      <c r="N479" s="357">
        <f>SUM(N480:N489)</f>
        <v>1754000</v>
      </c>
      <c r="O479" s="357">
        <f>SUM(O480:O489)</f>
        <v>0</v>
      </c>
      <c r="P479" s="355">
        <f t="shared" si="1481"/>
        <v>1009000</v>
      </c>
      <c r="Q479" s="357">
        <f t="shared" ref="Q479:R479" si="1692">SUM(Q480:Q489)</f>
        <v>1009000</v>
      </c>
      <c r="R479" s="357">
        <f t="shared" si="1692"/>
        <v>0</v>
      </c>
      <c r="S479" s="355">
        <f t="shared" si="1482"/>
        <v>1376000</v>
      </c>
      <c r="T479" s="357">
        <f t="shared" ref="T479:U479" si="1693">SUM(T480:T489)</f>
        <v>1376000</v>
      </c>
      <c r="U479" s="357">
        <f t="shared" si="1693"/>
        <v>0</v>
      </c>
      <c r="V479" s="355">
        <f t="shared" si="1483"/>
        <v>1115000</v>
      </c>
      <c r="W479" s="357">
        <f t="shared" ref="W479:X479" si="1694">SUM(W480:W489)</f>
        <v>1115000</v>
      </c>
      <c r="X479" s="357">
        <f t="shared" si="1694"/>
        <v>0</v>
      </c>
      <c r="Y479" s="355">
        <f t="shared" si="1484"/>
        <v>1639000</v>
      </c>
      <c r="Z479" s="357">
        <f t="shared" ref="Z479" si="1695">SUM(Z480:Z489)</f>
        <v>1639000</v>
      </c>
      <c r="AA479" s="357">
        <f t="shared" ref="AA479" si="1696">SUM(AA480:AA489)</f>
        <v>0</v>
      </c>
      <c r="AB479" s="228">
        <f t="shared" si="1485"/>
        <v>883000</v>
      </c>
      <c r="AC479" s="355">
        <f t="shared" si="1486"/>
        <v>883000</v>
      </c>
      <c r="AD479" s="357">
        <f t="shared" ref="AD479:AE479" si="1697">SUM(AD480:AD489)</f>
        <v>883000</v>
      </c>
      <c r="AE479" s="357">
        <f t="shared" si="1697"/>
        <v>0</v>
      </c>
      <c r="AF479" s="228">
        <f t="shared" si="1487"/>
        <v>5288000</v>
      </c>
      <c r="AG479" s="355">
        <f t="shared" si="1488"/>
        <v>2434000</v>
      </c>
      <c r="AH479" s="357">
        <f t="shared" ref="AH479:AI479" si="1698">SUM(AH480:AH489)</f>
        <v>2434000</v>
      </c>
      <c r="AI479" s="357">
        <f t="shared" si="1698"/>
        <v>0</v>
      </c>
      <c r="AJ479" s="355">
        <f t="shared" si="1489"/>
        <v>1407000</v>
      </c>
      <c r="AK479" s="357">
        <f t="shared" ref="AK479" si="1699">SUM(AK480:AK489)</f>
        <v>1407000</v>
      </c>
      <c r="AL479" s="357">
        <f t="shared" ref="AL479" si="1700">SUM(AL480:AL489)</f>
        <v>0</v>
      </c>
      <c r="AM479" s="355">
        <f t="shared" si="1490"/>
        <v>1447000</v>
      </c>
      <c r="AN479" s="357">
        <f t="shared" ref="AN479:AO479" si="1701">SUM(AN480:AN489)</f>
        <v>1447000</v>
      </c>
      <c r="AO479" s="357">
        <f t="shared" si="1701"/>
        <v>0</v>
      </c>
      <c r="AP479" s="228">
        <f t="shared" si="1604"/>
        <v>1198000</v>
      </c>
      <c r="AQ479" s="355">
        <f t="shared" si="1491"/>
        <v>1198000</v>
      </c>
      <c r="AR479" s="357">
        <f t="shared" ref="AR479" si="1702">SUM(AR480:AR489)</f>
        <v>1198000</v>
      </c>
      <c r="AS479" s="357">
        <f t="shared" ref="AS479" si="1703">SUM(AS480:AS489)</f>
        <v>0</v>
      </c>
      <c r="AT479" s="228">
        <f t="shared" si="1492"/>
        <v>1904000</v>
      </c>
      <c r="AU479" s="355">
        <f t="shared" si="1493"/>
        <v>1904000</v>
      </c>
      <c r="AV479" s="357">
        <f t="shared" ref="AV479" si="1704">SUM(AV480:AV489)</f>
        <v>1904000</v>
      </c>
      <c r="AW479" s="357">
        <f t="shared" ref="AW479" si="1705">SUM(AW480:AW489)</f>
        <v>0</v>
      </c>
    </row>
    <row r="480" spans="1:49" ht="13.8" outlineLevel="2">
      <c r="A480" s="170"/>
      <c r="B480" s="17"/>
      <c r="C480" s="171"/>
      <c r="D480" s="27" t="s">
        <v>100</v>
      </c>
      <c r="E480" s="82" t="s">
        <v>348</v>
      </c>
      <c r="F480" s="48"/>
      <c r="G480" s="172"/>
      <c r="H480" s="226">
        <f t="shared" si="1603"/>
        <v>0</v>
      </c>
      <c r="I480" s="353">
        <f t="shared" si="1478"/>
        <v>0</v>
      </c>
      <c r="J480" s="229"/>
      <c r="K480" s="358"/>
      <c r="L480" s="228">
        <f t="shared" si="1479"/>
        <v>0</v>
      </c>
      <c r="M480" s="355">
        <f t="shared" si="1480"/>
        <v>0</v>
      </c>
      <c r="N480" s="229"/>
      <c r="O480" s="229"/>
      <c r="P480" s="355">
        <f t="shared" si="1481"/>
        <v>0</v>
      </c>
      <c r="Q480" s="229"/>
      <c r="R480" s="229"/>
      <c r="S480" s="355">
        <f t="shared" si="1482"/>
        <v>0</v>
      </c>
      <c r="T480" s="229"/>
      <c r="U480" s="229"/>
      <c r="V480" s="355">
        <f t="shared" si="1483"/>
        <v>0</v>
      </c>
      <c r="W480" s="229"/>
      <c r="X480" s="229"/>
      <c r="Y480" s="355">
        <f t="shared" si="1484"/>
        <v>0</v>
      </c>
      <c r="Z480" s="229"/>
      <c r="AA480" s="229"/>
      <c r="AB480" s="228">
        <f t="shared" si="1485"/>
        <v>0</v>
      </c>
      <c r="AC480" s="355">
        <f t="shared" si="1486"/>
        <v>0</v>
      </c>
      <c r="AD480" s="229"/>
      <c r="AE480" s="229"/>
      <c r="AF480" s="228">
        <f t="shared" si="1487"/>
        <v>0</v>
      </c>
      <c r="AG480" s="355">
        <f t="shared" si="1488"/>
        <v>0</v>
      </c>
      <c r="AH480" s="229"/>
      <c r="AI480" s="229"/>
      <c r="AJ480" s="355">
        <f t="shared" si="1489"/>
        <v>0</v>
      </c>
      <c r="AK480" s="229"/>
      <c r="AL480" s="229"/>
      <c r="AM480" s="355">
        <f t="shared" si="1490"/>
        <v>0</v>
      </c>
      <c r="AN480" s="229"/>
      <c r="AO480" s="229"/>
      <c r="AP480" s="228">
        <f t="shared" si="1604"/>
        <v>0</v>
      </c>
      <c r="AQ480" s="355">
        <f t="shared" si="1491"/>
        <v>0</v>
      </c>
      <c r="AR480" s="229"/>
      <c r="AS480" s="229"/>
      <c r="AT480" s="228">
        <f t="shared" si="1492"/>
        <v>0</v>
      </c>
      <c r="AU480" s="355">
        <f t="shared" si="1493"/>
        <v>0</v>
      </c>
      <c r="AV480" s="229"/>
      <c r="AW480" s="229"/>
    </row>
    <row r="481" spans="1:49" ht="13.8" outlineLevel="2">
      <c r="A481" s="170"/>
      <c r="D481" s="27" t="s">
        <v>556</v>
      </c>
      <c r="E481" s="82" t="s">
        <v>349</v>
      </c>
      <c r="F481" s="48"/>
      <c r="G481" s="172"/>
      <c r="H481" s="226">
        <f t="shared" si="1603"/>
        <v>0</v>
      </c>
      <c r="I481" s="353">
        <f t="shared" si="1478"/>
        <v>0</v>
      </c>
      <c r="J481" s="229"/>
      <c r="K481" s="358"/>
      <c r="L481" s="228">
        <f t="shared" si="1479"/>
        <v>0</v>
      </c>
      <c r="M481" s="355">
        <f t="shared" si="1480"/>
        <v>0</v>
      </c>
      <c r="N481" s="229"/>
      <c r="O481" s="229"/>
      <c r="P481" s="355">
        <f t="shared" si="1481"/>
        <v>0</v>
      </c>
      <c r="Q481" s="229"/>
      <c r="R481" s="229"/>
      <c r="S481" s="355">
        <f t="shared" si="1482"/>
        <v>0</v>
      </c>
      <c r="T481" s="229"/>
      <c r="U481" s="229"/>
      <c r="V481" s="355">
        <f t="shared" si="1483"/>
        <v>0</v>
      </c>
      <c r="W481" s="229"/>
      <c r="X481" s="229"/>
      <c r="Y481" s="355">
        <f t="shared" si="1484"/>
        <v>0</v>
      </c>
      <c r="Z481" s="229"/>
      <c r="AA481" s="229"/>
      <c r="AB481" s="228">
        <f t="shared" si="1485"/>
        <v>0</v>
      </c>
      <c r="AC481" s="355">
        <f t="shared" si="1486"/>
        <v>0</v>
      </c>
      <c r="AD481" s="229"/>
      <c r="AE481" s="229"/>
      <c r="AF481" s="228">
        <f t="shared" si="1487"/>
        <v>0</v>
      </c>
      <c r="AG481" s="355">
        <f t="shared" si="1488"/>
        <v>0</v>
      </c>
      <c r="AH481" s="229"/>
      <c r="AI481" s="229"/>
      <c r="AJ481" s="355">
        <f t="shared" si="1489"/>
        <v>0</v>
      </c>
      <c r="AK481" s="229"/>
      <c r="AL481" s="229"/>
      <c r="AM481" s="355">
        <f t="shared" si="1490"/>
        <v>0</v>
      </c>
      <c r="AN481" s="229"/>
      <c r="AO481" s="229"/>
      <c r="AP481" s="228">
        <f t="shared" si="1604"/>
        <v>0</v>
      </c>
      <c r="AQ481" s="355">
        <f t="shared" si="1491"/>
        <v>0</v>
      </c>
      <c r="AR481" s="229"/>
      <c r="AS481" s="229"/>
      <c r="AT481" s="228">
        <f t="shared" si="1492"/>
        <v>0</v>
      </c>
      <c r="AU481" s="355">
        <f t="shared" si="1493"/>
        <v>0</v>
      </c>
      <c r="AV481" s="229"/>
      <c r="AW481" s="229"/>
    </row>
    <row r="482" spans="1:49" ht="13.8" outlineLevel="2">
      <c r="A482" s="170"/>
      <c r="B482" s="14"/>
      <c r="C482" s="179"/>
      <c r="D482" s="27" t="s">
        <v>557</v>
      </c>
      <c r="E482" s="82" t="s">
        <v>347</v>
      </c>
      <c r="F482" s="48"/>
      <c r="G482" s="172"/>
      <c r="H482" s="226">
        <f t="shared" si="1603"/>
        <v>257000</v>
      </c>
      <c r="I482" s="353">
        <f t="shared" si="1478"/>
        <v>257000</v>
      </c>
      <c r="J482" s="229">
        <v>257000</v>
      </c>
      <c r="K482" s="358"/>
      <c r="L482" s="228">
        <f t="shared" si="1479"/>
        <v>0</v>
      </c>
      <c r="M482" s="355">
        <f t="shared" si="1480"/>
        <v>0</v>
      </c>
      <c r="N482" s="229"/>
      <c r="O482" s="229"/>
      <c r="P482" s="355">
        <f t="shared" si="1481"/>
        <v>0</v>
      </c>
      <c r="Q482" s="229"/>
      <c r="R482" s="229"/>
      <c r="S482" s="355">
        <f t="shared" si="1482"/>
        <v>0</v>
      </c>
      <c r="T482" s="229"/>
      <c r="U482" s="229"/>
      <c r="V482" s="355">
        <f t="shared" si="1483"/>
        <v>0</v>
      </c>
      <c r="W482" s="229"/>
      <c r="X482" s="229"/>
      <c r="Y482" s="355">
        <f t="shared" si="1484"/>
        <v>0</v>
      </c>
      <c r="Z482" s="229"/>
      <c r="AA482" s="229"/>
      <c r="AB482" s="228">
        <f t="shared" si="1485"/>
        <v>0</v>
      </c>
      <c r="AC482" s="355">
        <f t="shared" si="1486"/>
        <v>0</v>
      </c>
      <c r="AD482" s="229"/>
      <c r="AE482" s="229"/>
      <c r="AF482" s="228">
        <f t="shared" si="1487"/>
        <v>0</v>
      </c>
      <c r="AG482" s="355">
        <f t="shared" si="1488"/>
        <v>0</v>
      </c>
      <c r="AH482" s="229"/>
      <c r="AI482" s="229"/>
      <c r="AJ482" s="355">
        <f t="shared" si="1489"/>
        <v>0</v>
      </c>
      <c r="AK482" s="229"/>
      <c r="AL482" s="229"/>
      <c r="AM482" s="355">
        <f t="shared" si="1490"/>
        <v>0</v>
      </c>
      <c r="AN482" s="229"/>
      <c r="AO482" s="229"/>
      <c r="AP482" s="228">
        <f t="shared" si="1604"/>
        <v>0</v>
      </c>
      <c r="AQ482" s="355">
        <f t="shared" si="1491"/>
        <v>0</v>
      </c>
      <c r="AR482" s="229"/>
      <c r="AS482" s="229"/>
      <c r="AT482" s="228">
        <f t="shared" si="1492"/>
        <v>0</v>
      </c>
      <c r="AU482" s="355">
        <f t="shared" si="1493"/>
        <v>0</v>
      </c>
      <c r="AV482" s="229"/>
      <c r="AW482" s="229"/>
    </row>
    <row r="483" spans="1:49" ht="13.8" outlineLevel="2">
      <c r="A483" s="170"/>
      <c r="D483" s="27" t="s">
        <v>558</v>
      </c>
      <c r="E483" s="47" t="s">
        <v>362</v>
      </c>
      <c r="F483" s="48"/>
      <c r="G483" s="172"/>
      <c r="H483" s="226">
        <f t="shared" si="1603"/>
        <v>0</v>
      </c>
      <c r="I483" s="353">
        <f t="shared" si="1478"/>
        <v>0</v>
      </c>
      <c r="J483" s="229">
        <v>0</v>
      </c>
      <c r="K483" s="358"/>
      <c r="L483" s="228">
        <f t="shared" si="1479"/>
        <v>0</v>
      </c>
      <c r="M483" s="355">
        <f t="shared" si="1480"/>
        <v>0</v>
      </c>
      <c r="N483" s="229"/>
      <c r="O483" s="229"/>
      <c r="P483" s="355">
        <f t="shared" si="1481"/>
        <v>0</v>
      </c>
      <c r="Q483" s="229"/>
      <c r="R483" s="229"/>
      <c r="S483" s="355">
        <f t="shared" si="1482"/>
        <v>0</v>
      </c>
      <c r="T483" s="229"/>
      <c r="U483" s="229"/>
      <c r="V483" s="355">
        <f t="shared" si="1483"/>
        <v>0</v>
      </c>
      <c r="W483" s="229"/>
      <c r="X483" s="229"/>
      <c r="Y483" s="355">
        <f t="shared" si="1484"/>
        <v>0</v>
      </c>
      <c r="Z483" s="229"/>
      <c r="AA483" s="229"/>
      <c r="AB483" s="228">
        <f t="shared" si="1485"/>
        <v>0</v>
      </c>
      <c r="AC483" s="355">
        <f t="shared" si="1486"/>
        <v>0</v>
      </c>
      <c r="AD483" s="229"/>
      <c r="AE483" s="229"/>
      <c r="AF483" s="228">
        <f t="shared" si="1487"/>
        <v>0</v>
      </c>
      <c r="AG483" s="355">
        <f t="shared" si="1488"/>
        <v>0</v>
      </c>
      <c r="AH483" s="229"/>
      <c r="AI483" s="229"/>
      <c r="AJ483" s="355">
        <f t="shared" si="1489"/>
        <v>0</v>
      </c>
      <c r="AK483" s="229"/>
      <c r="AL483" s="229"/>
      <c r="AM483" s="355">
        <f t="shared" si="1490"/>
        <v>0</v>
      </c>
      <c r="AN483" s="229"/>
      <c r="AO483" s="229"/>
      <c r="AP483" s="228">
        <f t="shared" si="1604"/>
        <v>0</v>
      </c>
      <c r="AQ483" s="355">
        <f t="shared" si="1491"/>
        <v>0</v>
      </c>
      <c r="AR483" s="229"/>
      <c r="AS483" s="229"/>
      <c r="AT483" s="228">
        <f t="shared" si="1492"/>
        <v>0</v>
      </c>
      <c r="AU483" s="355">
        <f t="shared" si="1493"/>
        <v>0</v>
      </c>
      <c r="AV483" s="229"/>
      <c r="AW483" s="229"/>
    </row>
    <row r="484" spans="1:49" ht="13.8" outlineLevel="2">
      <c r="A484" s="170"/>
      <c r="D484" s="27" t="s">
        <v>559</v>
      </c>
      <c r="E484" s="47" t="s">
        <v>364</v>
      </c>
      <c r="F484" s="48"/>
      <c r="G484" s="172"/>
      <c r="H484" s="226">
        <f t="shared" si="1603"/>
        <v>0</v>
      </c>
      <c r="I484" s="353">
        <f t="shared" si="1478"/>
        <v>0</v>
      </c>
      <c r="J484" s="229">
        <v>0</v>
      </c>
      <c r="K484" s="358"/>
      <c r="L484" s="228">
        <f t="shared" si="1479"/>
        <v>0</v>
      </c>
      <c r="M484" s="355">
        <f t="shared" si="1480"/>
        <v>0</v>
      </c>
      <c r="N484" s="229"/>
      <c r="O484" s="229"/>
      <c r="P484" s="355">
        <f t="shared" si="1481"/>
        <v>0</v>
      </c>
      <c r="Q484" s="229"/>
      <c r="R484" s="229"/>
      <c r="S484" s="355">
        <f t="shared" si="1482"/>
        <v>0</v>
      </c>
      <c r="T484" s="229"/>
      <c r="U484" s="229"/>
      <c r="V484" s="355">
        <f t="shared" si="1483"/>
        <v>0</v>
      </c>
      <c r="W484" s="229"/>
      <c r="X484" s="229"/>
      <c r="Y484" s="355">
        <f t="shared" si="1484"/>
        <v>0</v>
      </c>
      <c r="Z484" s="229"/>
      <c r="AA484" s="229"/>
      <c r="AB484" s="228">
        <f t="shared" si="1485"/>
        <v>0</v>
      </c>
      <c r="AC484" s="355">
        <f t="shared" si="1486"/>
        <v>0</v>
      </c>
      <c r="AD484" s="229"/>
      <c r="AE484" s="229"/>
      <c r="AF484" s="228">
        <f t="shared" si="1487"/>
        <v>0</v>
      </c>
      <c r="AG484" s="355">
        <f t="shared" si="1488"/>
        <v>0</v>
      </c>
      <c r="AH484" s="229"/>
      <c r="AI484" s="229"/>
      <c r="AJ484" s="355">
        <f t="shared" si="1489"/>
        <v>0</v>
      </c>
      <c r="AK484" s="229"/>
      <c r="AL484" s="229"/>
      <c r="AM484" s="355">
        <f t="shared" si="1490"/>
        <v>0</v>
      </c>
      <c r="AN484" s="229"/>
      <c r="AO484" s="229"/>
      <c r="AP484" s="228">
        <f t="shared" si="1604"/>
        <v>0</v>
      </c>
      <c r="AQ484" s="355">
        <f t="shared" si="1491"/>
        <v>0</v>
      </c>
      <c r="AR484" s="229"/>
      <c r="AS484" s="229"/>
      <c r="AT484" s="228">
        <f t="shared" si="1492"/>
        <v>0</v>
      </c>
      <c r="AU484" s="355">
        <f t="shared" si="1493"/>
        <v>0</v>
      </c>
      <c r="AV484" s="229"/>
      <c r="AW484" s="229"/>
    </row>
    <row r="485" spans="1:49" ht="13.8" outlineLevel="2">
      <c r="A485" s="170"/>
      <c r="D485" s="27" t="s">
        <v>560</v>
      </c>
      <c r="E485" s="47" t="s">
        <v>365</v>
      </c>
      <c r="F485" s="48"/>
      <c r="G485" s="172"/>
      <c r="H485" s="226">
        <f t="shared" si="1603"/>
        <v>0</v>
      </c>
      <c r="I485" s="353">
        <f t="shared" si="1478"/>
        <v>0</v>
      </c>
      <c r="J485" s="229"/>
      <c r="K485" s="358"/>
      <c r="L485" s="228">
        <f t="shared" si="1479"/>
        <v>0</v>
      </c>
      <c r="M485" s="355">
        <f t="shared" si="1480"/>
        <v>0</v>
      </c>
      <c r="N485" s="229"/>
      <c r="O485" s="229"/>
      <c r="P485" s="355">
        <f t="shared" si="1481"/>
        <v>0</v>
      </c>
      <c r="Q485" s="229"/>
      <c r="R485" s="229"/>
      <c r="S485" s="355">
        <f t="shared" si="1482"/>
        <v>0</v>
      </c>
      <c r="T485" s="229"/>
      <c r="U485" s="229"/>
      <c r="V485" s="355">
        <f t="shared" si="1483"/>
        <v>0</v>
      </c>
      <c r="W485" s="229"/>
      <c r="X485" s="229"/>
      <c r="Y485" s="355">
        <f t="shared" si="1484"/>
        <v>0</v>
      </c>
      <c r="Z485" s="229"/>
      <c r="AA485" s="229"/>
      <c r="AB485" s="228">
        <f t="shared" si="1485"/>
        <v>0</v>
      </c>
      <c r="AC485" s="355">
        <f t="shared" si="1486"/>
        <v>0</v>
      </c>
      <c r="AD485" s="229"/>
      <c r="AE485" s="229"/>
      <c r="AF485" s="228">
        <f t="shared" si="1487"/>
        <v>0</v>
      </c>
      <c r="AG485" s="355">
        <f t="shared" si="1488"/>
        <v>0</v>
      </c>
      <c r="AH485" s="229"/>
      <c r="AI485" s="229"/>
      <c r="AJ485" s="355">
        <f t="shared" si="1489"/>
        <v>0</v>
      </c>
      <c r="AK485" s="229"/>
      <c r="AL485" s="229"/>
      <c r="AM485" s="355">
        <f t="shared" si="1490"/>
        <v>0</v>
      </c>
      <c r="AN485" s="229"/>
      <c r="AO485" s="229"/>
      <c r="AP485" s="228">
        <f t="shared" si="1604"/>
        <v>0</v>
      </c>
      <c r="AQ485" s="355">
        <f t="shared" si="1491"/>
        <v>0</v>
      </c>
      <c r="AR485" s="229"/>
      <c r="AS485" s="229"/>
      <c r="AT485" s="228">
        <f t="shared" si="1492"/>
        <v>0</v>
      </c>
      <c r="AU485" s="355">
        <f t="shared" si="1493"/>
        <v>0</v>
      </c>
      <c r="AV485" s="229"/>
      <c r="AW485" s="229"/>
    </row>
    <row r="486" spans="1:49" ht="13.8" outlineLevel="2">
      <c r="A486" s="170"/>
      <c r="D486" s="27" t="s">
        <v>561</v>
      </c>
      <c r="E486" s="47" t="s">
        <v>366</v>
      </c>
      <c r="F486" s="48"/>
      <c r="G486" s="172"/>
      <c r="H486" s="226">
        <f t="shared" si="1603"/>
        <v>0</v>
      </c>
      <c r="I486" s="353">
        <f t="shared" si="1478"/>
        <v>0</v>
      </c>
      <c r="J486" s="229">
        <v>0</v>
      </c>
      <c r="K486" s="358"/>
      <c r="L486" s="228">
        <f t="shared" si="1479"/>
        <v>0</v>
      </c>
      <c r="M486" s="355">
        <f t="shared" si="1480"/>
        <v>0</v>
      </c>
      <c r="N486" s="229"/>
      <c r="O486" s="229"/>
      <c r="P486" s="355">
        <f t="shared" si="1481"/>
        <v>0</v>
      </c>
      <c r="Q486" s="229"/>
      <c r="R486" s="229"/>
      <c r="S486" s="355">
        <f t="shared" si="1482"/>
        <v>0</v>
      </c>
      <c r="T486" s="229"/>
      <c r="U486" s="229"/>
      <c r="V486" s="355">
        <f t="shared" si="1483"/>
        <v>0</v>
      </c>
      <c r="W486" s="229"/>
      <c r="X486" s="229"/>
      <c r="Y486" s="355">
        <f t="shared" si="1484"/>
        <v>0</v>
      </c>
      <c r="Z486" s="229"/>
      <c r="AA486" s="229"/>
      <c r="AB486" s="228">
        <f t="shared" si="1485"/>
        <v>0</v>
      </c>
      <c r="AC486" s="355">
        <f t="shared" si="1486"/>
        <v>0</v>
      </c>
      <c r="AD486" s="229"/>
      <c r="AE486" s="229"/>
      <c r="AF486" s="228">
        <f t="shared" si="1487"/>
        <v>0</v>
      </c>
      <c r="AG486" s="355">
        <f t="shared" si="1488"/>
        <v>0</v>
      </c>
      <c r="AH486" s="229"/>
      <c r="AI486" s="229"/>
      <c r="AJ486" s="355">
        <f t="shared" si="1489"/>
        <v>0</v>
      </c>
      <c r="AK486" s="229"/>
      <c r="AL486" s="229"/>
      <c r="AM486" s="355">
        <f t="shared" si="1490"/>
        <v>0</v>
      </c>
      <c r="AN486" s="229"/>
      <c r="AO486" s="229"/>
      <c r="AP486" s="228">
        <f t="shared" si="1604"/>
        <v>0</v>
      </c>
      <c r="AQ486" s="355">
        <f t="shared" si="1491"/>
        <v>0</v>
      </c>
      <c r="AR486" s="229"/>
      <c r="AS486" s="229"/>
      <c r="AT486" s="228">
        <f t="shared" si="1492"/>
        <v>0</v>
      </c>
      <c r="AU486" s="355">
        <f t="shared" si="1493"/>
        <v>0</v>
      </c>
      <c r="AV486" s="229"/>
      <c r="AW486" s="229"/>
    </row>
    <row r="487" spans="1:49" ht="13.8" outlineLevel="2">
      <c r="A487" s="170"/>
      <c r="D487" s="27" t="s">
        <v>562</v>
      </c>
      <c r="E487" s="47" t="s">
        <v>367</v>
      </c>
      <c r="F487" s="48"/>
      <c r="G487" s="172"/>
      <c r="H487" s="226">
        <f t="shared" si="1603"/>
        <v>0</v>
      </c>
      <c r="I487" s="353">
        <f t="shared" si="1478"/>
        <v>0</v>
      </c>
      <c r="J487" s="229"/>
      <c r="K487" s="358"/>
      <c r="L487" s="228">
        <f t="shared" si="1479"/>
        <v>0</v>
      </c>
      <c r="M487" s="355">
        <f t="shared" si="1480"/>
        <v>0</v>
      </c>
      <c r="N487" s="229"/>
      <c r="O487" s="229"/>
      <c r="P487" s="355">
        <f t="shared" si="1481"/>
        <v>0</v>
      </c>
      <c r="Q487" s="229"/>
      <c r="R487" s="229"/>
      <c r="S487" s="355">
        <f t="shared" si="1482"/>
        <v>0</v>
      </c>
      <c r="T487" s="229"/>
      <c r="U487" s="229"/>
      <c r="V487" s="355">
        <f t="shared" si="1483"/>
        <v>0</v>
      </c>
      <c r="W487" s="229"/>
      <c r="X487" s="229"/>
      <c r="Y487" s="355">
        <f t="shared" si="1484"/>
        <v>0</v>
      </c>
      <c r="Z487" s="229"/>
      <c r="AA487" s="229"/>
      <c r="AB487" s="228">
        <f t="shared" si="1485"/>
        <v>0</v>
      </c>
      <c r="AC487" s="355">
        <f t="shared" si="1486"/>
        <v>0</v>
      </c>
      <c r="AD487" s="229"/>
      <c r="AE487" s="229"/>
      <c r="AF487" s="228">
        <f t="shared" si="1487"/>
        <v>0</v>
      </c>
      <c r="AG487" s="355">
        <f t="shared" si="1488"/>
        <v>0</v>
      </c>
      <c r="AH487" s="229"/>
      <c r="AI487" s="229"/>
      <c r="AJ487" s="355">
        <f t="shared" si="1489"/>
        <v>0</v>
      </c>
      <c r="AK487" s="229"/>
      <c r="AL487" s="229"/>
      <c r="AM487" s="355">
        <f t="shared" si="1490"/>
        <v>0</v>
      </c>
      <c r="AN487" s="229"/>
      <c r="AO487" s="229"/>
      <c r="AP487" s="228">
        <f t="shared" si="1604"/>
        <v>0</v>
      </c>
      <c r="AQ487" s="355">
        <f t="shared" si="1491"/>
        <v>0</v>
      </c>
      <c r="AR487" s="229"/>
      <c r="AS487" s="229"/>
      <c r="AT487" s="228">
        <f t="shared" si="1492"/>
        <v>0</v>
      </c>
      <c r="AU487" s="355">
        <f t="shared" si="1493"/>
        <v>0</v>
      </c>
      <c r="AV487" s="229"/>
      <c r="AW487" s="229"/>
    </row>
    <row r="488" spans="1:49" ht="13.8" outlineLevel="2">
      <c r="A488" s="170"/>
      <c r="D488" s="27" t="s">
        <v>563</v>
      </c>
      <c r="E488" s="47" t="s">
        <v>363</v>
      </c>
      <c r="F488" s="48"/>
      <c r="G488" s="172"/>
      <c r="H488" s="226">
        <f t="shared" si="1603"/>
        <v>0</v>
      </c>
      <c r="I488" s="353">
        <f t="shared" si="1478"/>
        <v>0</v>
      </c>
      <c r="J488" s="229">
        <v>0</v>
      </c>
      <c r="K488" s="358"/>
      <c r="L488" s="228">
        <f t="shared" si="1479"/>
        <v>0</v>
      </c>
      <c r="M488" s="355">
        <f t="shared" si="1480"/>
        <v>0</v>
      </c>
      <c r="N488" s="229"/>
      <c r="O488" s="229"/>
      <c r="P488" s="355">
        <f t="shared" si="1481"/>
        <v>0</v>
      </c>
      <c r="Q488" s="229"/>
      <c r="R488" s="229"/>
      <c r="S488" s="355">
        <f t="shared" si="1482"/>
        <v>0</v>
      </c>
      <c r="T488" s="229"/>
      <c r="U488" s="229"/>
      <c r="V488" s="355">
        <f t="shared" si="1483"/>
        <v>0</v>
      </c>
      <c r="W488" s="229"/>
      <c r="X488" s="229"/>
      <c r="Y488" s="355">
        <f t="shared" si="1484"/>
        <v>0</v>
      </c>
      <c r="Z488" s="229"/>
      <c r="AA488" s="229"/>
      <c r="AB488" s="228">
        <f t="shared" si="1485"/>
        <v>0</v>
      </c>
      <c r="AC488" s="355">
        <f t="shared" si="1486"/>
        <v>0</v>
      </c>
      <c r="AD488" s="229"/>
      <c r="AE488" s="229"/>
      <c r="AF488" s="228">
        <f t="shared" si="1487"/>
        <v>0</v>
      </c>
      <c r="AG488" s="355">
        <f t="shared" si="1488"/>
        <v>0</v>
      </c>
      <c r="AH488" s="229"/>
      <c r="AI488" s="229"/>
      <c r="AJ488" s="355">
        <f t="shared" si="1489"/>
        <v>0</v>
      </c>
      <c r="AK488" s="229"/>
      <c r="AL488" s="229"/>
      <c r="AM488" s="355">
        <f t="shared" si="1490"/>
        <v>0</v>
      </c>
      <c r="AN488" s="229"/>
      <c r="AO488" s="229"/>
      <c r="AP488" s="228">
        <f t="shared" si="1604"/>
        <v>0</v>
      </c>
      <c r="AQ488" s="355">
        <f t="shared" si="1491"/>
        <v>0</v>
      </c>
      <c r="AR488" s="229"/>
      <c r="AS488" s="229"/>
      <c r="AT488" s="228">
        <f t="shared" si="1492"/>
        <v>0</v>
      </c>
      <c r="AU488" s="355">
        <f t="shared" si="1493"/>
        <v>0</v>
      </c>
      <c r="AV488" s="229"/>
      <c r="AW488" s="229"/>
    </row>
    <row r="489" spans="1:49" ht="13.8" outlineLevel="2">
      <c r="A489" s="170"/>
      <c r="B489" s="17"/>
      <c r="C489" s="171"/>
      <c r="D489" s="27" t="s">
        <v>564</v>
      </c>
      <c r="E489" s="47" t="s">
        <v>214</v>
      </c>
      <c r="F489" s="47"/>
      <c r="G489" s="172"/>
      <c r="H489" s="226">
        <f t="shared" si="1603"/>
        <v>17554000</v>
      </c>
      <c r="I489" s="353">
        <f t="shared" si="1478"/>
        <v>1388000</v>
      </c>
      <c r="J489" s="229">
        <v>1388000</v>
      </c>
      <c r="K489" s="358"/>
      <c r="L489" s="228">
        <f t="shared" si="1479"/>
        <v>6893000</v>
      </c>
      <c r="M489" s="355">
        <f t="shared" si="1480"/>
        <v>1754000</v>
      </c>
      <c r="N489" s="229">
        <v>1754000</v>
      </c>
      <c r="O489" s="229"/>
      <c r="P489" s="355">
        <f t="shared" si="1481"/>
        <v>1009000</v>
      </c>
      <c r="Q489" s="229">
        <v>1009000</v>
      </c>
      <c r="R489" s="229"/>
      <c r="S489" s="355">
        <f t="shared" si="1482"/>
        <v>1376000</v>
      </c>
      <c r="T489" s="229">
        <v>1376000</v>
      </c>
      <c r="U489" s="229"/>
      <c r="V489" s="355">
        <f t="shared" si="1483"/>
        <v>1115000</v>
      </c>
      <c r="W489" s="229">
        <v>1115000</v>
      </c>
      <c r="X489" s="229"/>
      <c r="Y489" s="355">
        <f t="shared" si="1484"/>
        <v>1639000</v>
      </c>
      <c r="Z489" s="229">
        <v>1639000</v>
      </c>
      <c r="AA489" s="229"/>
      <c r="AB489" s="228">
        <f t="shared" si="1485"/>
        <v>883000</v>
      </c>
      <c r="AC489" s="355">
        <f t="shared" si="1486"/>
        <v>883000</v>
      </c>
      <c r="AD489" s="229">
        <v>883000</v>
      </c>
      <c r="AE489" s="229"/>
      <c r="AF489" s="228">
        <f t="shared" si="1487"/>
        <v>5288000</v>
      </c>
      <c r="AG489" s="355">
        <f t="shared" si="1488"/>
        <v>2434000</v>
      </c>
      <c r="AH489" s="229">
        <v>2434000</v>
      </c>
      <c r="AI489" s="229"/>
      <c r="AJ489" s="355">
        <f t="shared" si="1489"/>
        <v>1407000</v>
      </c>
      <c r="AK489" s="229">
        <v>1407000</v>
      </c>
      <c r="AL489" s="229"/>
      <c r="AM489" s="355">
        <f t="shared" si="1490"/>
        <v>1447000</v>
      </c>
      <c r="AN489" s="229">
        <v>1447000</v>
      </c>
      <c r="AO489" s="229"/>
      <c r="AP489" s="228">
        <f t="shared" si="1604"/>
        <v>1198000</v>
      </c>
      <c r="AQ489" s="355">
        <f t="shared" si="1491"/>
        <v>1198000</v>
      </c>
      <c r="AR489" s="229">
        <v>1198000</v>
      </c>
      <c r="AS489" s="229"/>
      <c r="AT489" s="228">
        <f t="shared" si="1492"/>
        <v>1904000</v>
      </c>
      <c r="AU489" s="355">
        <f t="shared" si="1493"/>
        <v>1904000</v>
      </c>
      <c r="AV489" s="229">
        <v>1904000</v>
      </c>
      <c r="AW489" s="229"/>
    </row>
    <row r="490" spans="1:49" ht="13.8" outlineLevel="1" collapsed="1">
      <c r="A490" s="164"/>
      <c r="B490" s="14" t="s">
        <v>676</v>
      </c>
      <c r="C490" s="15" t="s">
        <v>215</v>
      </c>
      <c r="D490" s="18"/>
      <c r="E490" s="172"/>
      <c r="F490" s="176"/>
      <c r="G490" s="175"/>
      <c r="H490" s="226">
        <f t="shared" si="1603"/>
        <v>0</v>
      </c>
      <c r="I490" s="353">
        <f t="shared" ref="I490:I517" si="1706">SUM(J490:K490)</f>
        <v>0</v>
      </c>
      <c r="J490" s="230">
        <f>SUM(J491)</f>
        <v>0</v>
      </c>
      <c r="K490" s="230">
        <f>SUM(K491)</f>
        <v>0</v>
      </c>
      <c r="L490" s="228">
        <f t="shared" ref="L490:L517" si="1707">SUM(M490,P490,S490,V490,Y490)</f>
        <v>0</v>
      </c>
      <c r="M490" s="355">
        <f t="shared" ref="M490:M517" si="1708">SUM(N490:O490)</f>
        <v>0</v>
      </c>
      <c r="N490" s="357">
        <f>SUM(N491)</f>
        <v>0</v>
      </c>
      <c r="O490" s="357">
        <f>SUM(O491)</f>
        <v>0</v>
      </c>
      <c r="P490" s="355">
        <f t="shared" ref="P490:P517" si="1709">SUM(Q490:R490)</f>
        <v>0</v>
      </c>
      <c r="Q490" s="357">
        <f t="shared" ref="Q490:R490" si="1710">SUM(Q491)</f>
        <v>0</v>
      </c>
      <c r="R490" s="357">
        <f t="shared" si="1710"/>
        <v>0</v>
      </c>
      <c r="S490" s="355">
        <f t="shared" ref="S490:S517" si="1711">SUM(T490:U490)</f>
        <v>0</v>
      </c>
      <c r="T490" s="357">
        <f t="shared" ref="T490:U490" si="1712">SUM(T491)</f>
        <v>0</v>
      </c>
      <c r="U490" s="357">
        <f t="shared" si="1712"/>
        <v>0</v>
      </c>
      <c r="V490" s="355">
        <f t="shared" ref="V490:V517" si="1713">SUM(W490:X490)</f>
        <v>0</v>
      </c>
      <c r="W490" s="357">
        <f t="shared" ref="W490:X490" si="1714">SUM(W491)</f>
        <v>0</v>
      </c>
      <c r="X490" s="357">
        <f t="shared" si="1714"/>
        <v>0</v>
      </c>
      <c r="Y490" s="355">
        <f t="shared" ref="Y490:Y517" si="1715">SUM(Z490:AA490)</f>
        <v>0</v>
      </c>
      <c r="Z490" s="357">
        <f t="shared" ref="Z490" si="1716">SUM(Z491)</f>
        <v>0</v>
      </c>
      <c r="AA490" s="357">
        <f t="shared" ref="AA490" si="1717">SUM(AA491)</f>
        <v>0</v>
      </c>
      <c r="AB490" s="228">
        <f t="shared" ref="AB490:AB517" si="1718">SUM(AC490)</f>
        <v>0</v>
      </c>
      <c r="AC490" s="355">
        <f t="shared" ref="AC490:AC517" si="1719">SUM(AD490:AE490)</f>
        <v>0</v>
      </c>
      <c r="AD490" s="357">
        <f t="shared" ref="AD490:AE490" si="1720">SUM(AD491)</f>
        <v>0</v>
      </c>
      <c r="AE490" s="357">
        <f t="shared" si="1720"/>
        <v>0</v>
      </c>
      <c r="AF490" s="228">
        <f t="shared" ref="AF490:AF517" si="1721">SUM(AG490,AM490,AJ490)</f>
        <v>0</v>
      </c>
      <c r="AG490" s="355">
        <f t="shared" ref="AG490:AG517" si="1722">SUM(AH490:AI490)</f>
        <v>0</v>
      </c>
      <c r="AH490" s="357">
        <f t="shared" ref="AH490" si="1723">SUM(AH491)</f>
        <v>0</v>
      </c>
      <c r="AI490" s="357">
        <f t="shared" ref="AI490" si="1724">SUM(AI491)</f>
        <v>0</v>
      </c>
      <c r="AJ490" s="355">
        <f t="shared" ref="AJ490:AJ517" si="1725">SUM(AK490:AL490)</f>
        <v>0</v>
      </c>
      <c r="AK490" s="357">
        <f t="shared" ref="AK490" si="1726">SUM(AK491)</f>
        <v>0</v>
      </c>
      <c r="AL490" s="357">
        <f t="shared" ref="AL490" si="1727">SUM(AL491)</f>
        <v>0</v>
      </c>
      <c r="AM490" s="355">
        <f t="shared" ref="AM490:AM517" si="1728">SUM(AN490:AO490)</f>
        <v>0</v>
      </c>
      <c r="AN490" s="357">
        <f t="shared" ref="AN490:AO490" si="1729">SUM(AN491)</f>
        <v>0</v>
      </c>
      <c r="AO490" s="357">
        <f t="shared" si="1729"/>
        <v>0</v>
      </c>
      <c r="AP490" s="228">
        <f t="shared" si="1604"/>
        <v>0</v>
      </c>
      <c r="AQ490" s="355">
        <f t="shared" ref="AQ490:AQ517" si="1730">SUM(AR490:AS490)</f>
        <v>0</v>
      </c>
      <c r="AR490" s="357">
        <f t="shared" ref="AR490" si="1731">SUM(AR491)</f>
        <v>0</v>
      </c>
      <c r="AS490" s="357">
        <f t="shared" ref="AS490" si="1732">SUM(AS491)</f>
        <v>0</v>
      </c>
      <c r="AT490" s="228">
        <f t="shared" ref="AT490:AT517" si="1733">SUM(AU490)</f>
        <v>0</v>
      </c>
      <c r="AU490" s="355">
        <f t="shared" ref="AU490:AU517" si="1734">SUM(AV490:AW490)</f>
        <v>0</v>
      </c>
      <c r="AV490" s="357">
        <f t="shared" ref="AV490" si="1735">SUM(AV491)</f>
        <v>0</v>
      </c>
      <c r="AW490" s="357">
        <f t="shared" ref="AW490" si="1736">SUM(AW491)</f>
        <v>0</v>
      </c>
    </row>
    <row r="491" spans="1:49" ht="13.8" hidden="1" outlineLevel="2">
      <c r="A491" s="170"/>
      <c r="B491" s="17"/>
      <c r="C491" s="171"/>
      <c r="D491" s="27" t="s">
        <v>196</v>
      </c>
      <c r="E491" s="82" t="s">
        <v>215</v>
      </c>
      <c r="F491" s="48"/>
      <c r="G491" s="172"/>
      <c r="H491" s="226">
        <f t="shared" si="1603"/>
        <v>0</v>
      </c>
      <c r="I491" s="353">
        <f t="shared" si="1706"/>
        <v>0</v>
      </c>
      <c r="J491" s="229"/>
      <c r="K491" s="229"/>
      <c r="L491" s="228">
        <f t="shared" si="1707"/>
        <v>0</v>
      </c>
      <c r="M491" s="355">
        <f t="shared" si="1708"/>
        <v>0</v>
      </c>
      <c r="N491" s="229"/>
      <c r="O491" s="229"/>
      <c r="P491" s="355">
        <f t="shared" si="1709"/>
        <v>0</v>
      </c>
      <c r="Q491" s="229"/>
      <c r="R491" s="229"/>
      <c r="S491" s="355">
        <f t="shared" si="1711"/>
        <v>0</v>
      </c>
      <c r="T491" s="229"/>
      <c r="U491" s="229"/>
      <c r="V491" s="355">
        <f t="shared" si="1713"/>
        <v>0</v>
      </c>
      <c r="W491" s="229"/>
      <c r="X491" s="229"/>
      <c r="Y491" s="355">
        <f t="shared" si="1715"/>
        <v>0</v>
      </c>
      <c r="Z491" s="229"/>
      <c r="AA491" s="229"/>
      <c r="AB491" s="228">
        <f t="shared" si="1718"/>
        <v>0</v>
      </c>
      <c r="AC491" s="355">
        <f t="shared" si="1719"/>
        <v>0</v>
      </c>
      <c r="AD491" s="229"/>
      <c r="AE491" s="229"/>
      <c r="AF491" s="228">
        <f t="shared" si="1721"/>
        <v>0</v>
      </c>
      <c r="AG491" s="355">
        <f t="shared" si="1722"/>
        <v>0</v>
      </c>
      <c r="AH491" s="229"/>
      <c r="AI491" s="229"/>
      <c r="AJ491" s="355">
        <f t="shared" si="1725"/>
        <v>0</v>
      </c>
      <c r="AK491" s="229"/>
      <c r="AL491" s="229"/>
      <c r="AM491" s="355">
        <f t="shared" si="1728"/>
        <v>0</v>
      </c>
      <c r="AN491" s="229"/>
      <c r="AO491" s="229"/>
      <c r="AP491" s="228">
        <f t="shared" si="1604"/>
        <v>0</v>
      </c>
      <c r="AQ491" s="355">
        <f t="shared" si="1730"/>
        <v>0</v>
      </c>
      <c r="AR491" s="229"/>
      <c r="AS491" s="229"/>
      <c r="AT491" s="228">
        <f t="shared" si="1733"/>
        <v>0</v>
      </c>
      <c r="AU491" s="355">
        <f t="shared" si="1734"/>
        <v>0</v>
      </c>
      <c r="AV491" s="229"/>
      <c r="AW491" s="229"/>
    </row>
    <row r="492" spans="1:49" ht="13.8" outlineLevel="1" collapsed="1">
      <c r="A492" s="164"/>
      <c r="B492" s="14" t="s">
        <v>677</v>
      </c>
      <c r="C492" s="15" t="s">
        <v>216</v>
      </c>
      <c r="D492" s="18"/>
      <c r="E492" s="172"/>
      <c r="F492" s="27"/>
      <c r="G492" s="175"/>
      <c r="H492" s="226">
        <f t="shared" si="1603"/>
        <v>0</v>
      </c>
      <c r="I492" s="353">
        <f t="shared" si="1706"/>
        <v>0</v>
      </c>
      <c r="J492" s="230">
        <f>SUM(J493)</f>
        <v>0</v>
      </c>
      <c r="K492" s="230">
        <f>SUM(K493)</f>
        <v>0</v>
      </c>
      <c r="L492" s="228">
        <f t="shared" si="1707"/>
        <v>0</v>
      </c>
      <c r="M492" s="355">
        <f t="shared" si="1708"/>
        <v>0</v>
      </c>
      <c r="N492" s="357">
        <f>SUM(N493)</f>
        <v>0</v>
      </c>
      <c r="O492" s="357">
        <f>SUM(O493)</f>
        <v>0</v>
      </c>
      <c r="P492" s="355">
        <f t="shared" si="1709"/>
        <v>0</v>
      </c>
      <c r="Q492" s="357">
        <f t="shared" ref="Q492:R492" si="1737">SUM(Q493)</f>
        <v>0</v>
      </c>
      <c r="R492" s="357">
        <f t="shared" si="1737"/>
        <v>0</v>
      </c>
      <c r="S492" s="355">
        <f t="shared" si="1711"/>
        <v>0</v>
      </c>
      <c r="T492" s="357">
        <f t="shared" ref="T492:U492" si="1738">SUM(T493)</f>
        <v>0</v>
      </c>
      <c r="U492" s="357">
        <f t="shared" si="1738"/>
        <v>0</v>
      </c>
      <c r="V492" s="355">
        <f t="shared" si="1713"/>
        <v>0</v>
      </c>
      <c r="W492" s="357">
        <f t="shared" ref="W492:X492" si="1739">SUM(W493)</f>
        <v>0</v>
      </c>
      <c r="X492" s="357">
        <f t="shared" si="1739"/>
        <v>0</v>
      </c>
      <c r="Y492" s="355">
        <f t="shared" si="1715"/>
        <v>0</v>
      </c>
      <c r="Z492" s="357">
        <f t="shared" ref="Z492" si="1740">SUM(Z493)</f>
        <v>0</v>
      </c>
      <c r="AA492" s="357">
        <f t="shared" ref="AA492" si="1741">SUM(AA493)</f>
        <v>0</v>
      </c>
      <c r="AB492" s="228">
        <f t="shared" si="1718"/>
        <v>0</v>
      </c>
      <c r="AC492" s="355">
        <f t="shared" si="1719"/>
        <v>0</v>
      </c>
      <c r="AD492" s="357">
        <f t="shared" ref="AD492:AE492" si="1742">SUM(AD493)</f>
        <v>0</v>
      </c>
      <c r="AE492" s="357">
        <f t="shared" si="1742"/>
        <v>0</v>
      </c>
      <c r="AF492" s="228">
        <f t="shared" si="1721"/>
        <v>0</v>
      </c>
      <c r="AG492" s="355">
        <f t="shared" si="1722"/>
        <v>0</v>
      </c>
      <c r="AH492" s="357">
        <f t="shared" ref="AH492" si="1743">SUM(AH493)</f>
        <v>0</v>
      </c>
      <c r="AI492" s="357">
        <f t="shared" ref="AI492" si="1744">SUM(AI493)</f>
        <v>0</v>
      </c>
      <c r="AJ492" s="355">
        <f t="shared" si="1725"/>
        <v>0</v>
      </c>
      <c r="AK492" s="357">
        <f t="shared" ref="AK492" si="1745">SUM(AK493)</f>
        <v>0</v>
      </c>
      <c r="AL492" s="357">
        <f t="shared" ref="AL492" si="1746">SUM(AL493)</f>
        <v>0</v>
      </c>
      <c r="AM492" s="355">
        <f t="shared" si="1728"/>
        <v>0</v>
      </c>
      <c r="AN492" s="357">
        <f t="shared" ref="AN492:AO492" si="1747">SUM(AN493)</f>
        <v>0</v>
      </c>
      <c r="AO492" s="357">
        <f t="shared" si="1747"/>
        <v>0</v>
      </c>
      <c r="AP492" s="228">
        <f t="shared" si="1604"/>
        <v>0</v>
      </c>
      <c r="AQ492" s="355">
        <f t="shared" si="1730"/>
        <v>0</v>
      </c>
      <c r="AR492" s="357">
        <f t="shared" ref="AR492" si="1748">SUM(AR493)</f>
        <v>0</v>
      </c>
      <c r="AS492" s="357">
        <f t="shared" ref="AS492" si="1749">SUM(AS493)</f>
        <v>0</v>
      </c>
      <c r="AT492" s="228">
        <f t="shared" si="1733"/>
        <v>0</v>
      </c>
      <c r="AU492" s="355">
        <f t="shared" si="1734"/>
        <v>0</v>
      </c>
      <c r="AV492" s="357">
        <f t="shared" ref="AV492" si="1750">SUM(AV493)</f>
        <v>0</v>
      </c>
      <c r="AW492" s="357">
        <f t="shared" ref="AW492" si="1751">SUM(AW493)</f>
        <v>0</v>
      </c>
    </row>
    <row r="493" spans="1:49" ht="13.8" hidden="1" outlineLevel="2">
      <c r="A493" s="170"/>
      <c r="B493" s="17"/>
      <c r="C493" s="171"/>
      <c r="D493" s="27" t="s">
        <v>678</v>
      </c>
      <c r="E493" s="82" t="s">
        <v>216</v>
      </c>
      <c r="F493" s="48"/>
      <c r="G493" s="172"/>
      <c r="H493" s="226">
        <f t="shared" si="1603"/>
        <v>0</v>
      </c>
      <c r="I493" s="353">
        <f t="shared" si="1706"/>
        <v>0</v>
      </c>
      <c r="J493" s="229"/>
      <c r="K493" s="229"/>
      <c r="L493" s="228">
        <f t="shared" si="1707"/>
        <v>0</v>
      </c>
      <c r="M493" s="355">
        <f t="shared" si="1708"/>
        <v>0</v>
      </c>
      <c r="N493" s="229"/>
      <c r="O493" s="229"/>
      <c r="P493" s="355">
        <f t="shared" si="1709"/>
        <v>0</v>
      </c>
      <c r="Q493" s="229"/>
      <c r="R493" s="229"/>
      <c r="S493" s="355">
        <f t="shared" si="1711"/>
        <v>0</v>
      </c>
      <c r="T493" s="229"/>
      <c r="U493" s="229"/>
      <c r="V493" s="355">
        <f t="shared" si="1713"/>
        <v>0</v>
      </c>
      <c r="W493" s="229"/>
      <c r="X493" s="229"/>
      <c r="Y493" s="355">
        <f t="shared" si="1715"/>
        <v>0</v>
      </c>
      <c r="Z493" s="229"/>
      <c r="AA493" s="229"/>
      <c r="AB493" s="228">
        <f t="shared" si="1718"/>
        <v>0</v>
      </c>
      <c r="AC493" s="355">
        <f t="shared" si="1719"/>
        <v>0</v>
      </c>
      <c r="AD493" s="229"/>
      <c r="AE493" s="229"/>
      <c r="AF493" s="228">
        <f t="shared" si="1721"/>
        <v>0</v>
      </c>
      <c r="AG493" s="355">
        <f t="shared" si="1722"/>
        <v>0</v>
      </c>
      <c r="AH493" s="229"/>
      <c r="AI493" s="229"/>
      <c r="AJ493" s="355">
        <f t="shared" si="1725"/>
        <v>0</v>
      </c>
      <c r="AK493" s="229"/>
      <c r="AL493" s="229"/>
      <c r="AM493" s="355">
        <f t="shared" si="1728"/>
        <v>0</v>
      </c>
      <c r="AN493" s="229"/>
      <c r="AO493" s="229"/>
      <c r="AP493" s="228">
        <f t="shared" si="1604"/>
        <v>0</v>
      </c>
      <c r="AQ493" s="355">
        <f t="shared" si="1730"/>
        <v>0</v>
      </c>
      <c r="AR493" s="229"/>
      <c r="AS493" s="229"/>
      <c r="AT493" s="228">
        <f t="shared" si="1733"/>
        <v>0</v>
      </c>
      <c r="AU493" s="355">
        <f t="shared" si="1734"/>
        <v>0</v>
      </c>
      <c r="AV493" s="229"/>
      <c r="AW493" s="229"/>
    </row>
    <row r="494" spans="1:49" ht="13.8" outlineLevel="1" collapsed="1">
      <c r="A494" s="164"/>
      <c r="B494" s="14" t="s">
        <v>679</v>
      </c>
      <c r="C494" s="15" t="s">
        <v>217</v>
      </c>
      <c r="D494" s="18"/>
      <c r="E494" s="172"/>
      <c r="F494" s="27"/>
      <c r="G494" s="175"/>
      <c r="H494" s="226">
        <f t="shared" si="1603"/>
        <v>0</v>
      </c>
      <c r="I494" s="353">
        <f t="shared" si="1706"/>
        <v>0</v>
      </c>
      <c r="J494" s="230">
        <f>SUM(J495)</f>
        <v>0</v>
      </c>
      <c r="K494" s="230">
        <f>SUM(K495)</f>
        <v>0</v>
      </c>
      <c r="L494" s="228">
        <f t="shared" si="1707"/>
        <v>0</v>
      </c>
      <c r="M494" s="355">
        <f t="shared" si="1708"/>
        <v>0</v>
      </c>
      <c r="N494" s="357">
        <f>SUM(N495)</f>
        <v>0</v>
      </c>
      <c r="O494" s="357">
        <f>SUM(O495)</f>
        <v>0</v>
      </c>
      <c r="P494" s="355">
        <f t="shared" si="1709"/>
        <v>0</v>
      </c>
      <c r="Q494" s="357">
        <f t="shared" ref="Q494:R494" si="1752">SUM(Q495)</f>
        <v>0</v>
      </c>
      <c r="R494" s="357">
        <f t="shared" si="1752"/>
        <v>0</v>
      </c>
      <c r="S494" s="355">
        <f t="shared" si="1711"/>
        <v>0</v>
      </c>
      <c r="T494" s="357">
        <f t="shared" ref="T494:U494" si="1753">SUM(T495)</f>
        <v>0</v>
      </c>
      <c r="U494" s="357">
        <f t="shared" si="1753"/>
        <v>0</v>
      </c>
      <c r="V494" s="355">
        <f t="shared" si="1713"/>
        <v>0</v>
      </c>
      <c r="W494" s="357">
        <f t="shared" ref="W494:X494" si="1754">SUM(W495)</f>
        <v>0</v>
      </c>
      <c r="X494" s="357">
        <f t="shared" si="1754"/>
        <v>0</v>
      </c>
      <c r="Y494" s="355">
        <f t="shared" si="1715"/>
        <v>0</v>
      </c>
      <c r="Z494" s="357">
        <f t="shared" ref="Z494" si="1755">SUM(Z495)</f>
        <v>0</v>
      </c>
      <c r="AA494" s="357">
        <f t="shared" ref="AA494" si="1756">SUM(AA495)</f>
        <v>0</v>
      </c>
      <c r="AB494" s="228">
        <f t="shared" si="1718"/>
        <v>0</v>
      </c>
      <c r="AC494" s="355">
        <f t="shared" si="1719"/>
        <v>0</v>
      </c>
      <c r="AD494" s="357">
        <f t="shared" ref="AD494:AE494" si="1757">SUM(AD495)</f>
        <v>0</v>
      </c>
      <c r="AE494" s="357">
        <f t="shared" si="1757"/>
        <v>0</v>
      </c>
      <c r="AF494" s="228">
        <f t="shared" si="1721"/>
        <v>0</v>
      </c>
      <c r="AG494" s="355">
        <f t="shared" si="1722"/>
        <v>0</v>
      </c>
      <c r="AH494" s="357">
        <f t="shared" ref="AH494" si="1758">SUM(AH495)</f>
        <v>0</v>
      </c>
      <c r="AI494" s="357">
        <f t="shared" ref="AI494" si="1759">SUM(AI495)</f>
        <v>0</v>
      </c>
      <c r="AJ494" s="355">
        <f t="shared" si="1725"/>
        <v>0</v>
      </c>
      <c r="AK494" s="357">
        <f t="shared" ref="AK494" si="1760">SUM(AK495)</f>
        <v>0</v>
      </c>
      <c r="AL494" s="357">
        <f t="shared" ref="AL494" si="1761">SUM(AL495)</f>
        <v>0</v>
      </c>
      <c r="AM494" s="355">
        <f t="shared" si="1728"/>
        <v>0</v>
      </c>
      <c r="AN494" s="357">
        <f t="shared" ref="AN494:AO494" si="1762">SUM(AN495)</f>
        <v>0</v>
      </c>
      <c r="AO494" s="357">
        <f t="shared" si="1762"/>
        <v>0</v>
      </c>
      <c r="AP494" s="228">
        <f t="shared" si="1604"/>
        <v>0</v>
      </c>
      <c r="AQ494" s="355">
        <f t="shared" si="1730"/>
        <v>0</v>
      </c>
      <c r="AR494" s="357">
        <f t="shared" ref="AR494" si="1763">SUM(AR495)</f>
        <v>0</v>
      </c>
      <c r="AS494" s="357">
        <f t="shared" ref="AS494" si="1764">SUM(AS495)</f>
        <v>0</v>
      </c>
      <c r="AT494" s="228">
        <f t="shared" si="1733"/>
        <v>0</v>
      </c>
      <c r="AU494" s="355">
        <f t="shared" si="1734"/>
        <v>0</v>
      </c>
      <c r="AV494" s="357">
        <f t="shared" ref="AV494" si="1765">SUM(AV495)</f>
        <v>0</v>
      </c>
      <c r="AW494" s="357">
        <f t="shared" ref="AW494" si="1766">SUM(AW495)</f>
        <v>0</v>
      </c>
    </row>
    <row r="495" spans="1:49" ht="13.8" hidden="1" outlineLevel="2">
      <c r="A495" s="170"/>
      <c r="B495" s="17"/>
      <c r="C495" s="171"/>
      <c r="D495" s="27" t="s">
        <v>680</v>
      </c>
      <c r="E495" s="82" t="s">
        <v>217</v>
      </c>
      <c r="F495" s="48"/>
      <c r="G495" s="172"/>
      <c r="H495" s="226">
        <f t="shared" si="1603"/>
        <v>0</v>
      </c>
      <c r="I495" s="353">
        <f t="shared" si="1706"/>
        <v>0</v>
      </c>
      <c r="J495" s="229"/>
      <c r="K495" s="229"/>
      <c r="L495" s="228">
        <f t="shared" si="1707"/>
        <v>0</v>
      </c>
      <c r="M495" s="355">
        <f t="shared" si="1708"/>
        <v>0</v>
      </c>
      <c r="N495" s="229"/>
      <c r="O495" s="229"/>
      <c r="P495" s="355">
        <f t="shared" si="1709"/>
        <v>0</v>
      </c>
      <c r="Q495" s="229"/>
      <c r="R495" s="229"/>
      <c r="S495" s="355">
        <f t="shared" si="1711"/>
        <v>0</v>
      </c>
      <c r="T495" s="229"/>
      <c r="U495" s="229"/>
      <c r="V495" s="355">
        <f t="shared" si="1713"/>
        <v>0</v>
      </c>
      <c r="W495" s="229"/>
      <c r="X495" s="229"/>
      <c r="Y495" s="355">
        <f t="shared" si="1715"/>
        <v>0</v>
      </c>
      <c r="Z495" s="229"/>
      <c r="AA495" s="229"/>
      <c r="AB495" s="228">
        <f t="shared" si="1718"/>
        <v>0</v>
      </c>
      <c r="AC495" s="355">
        <f t="shared" si="1719"/>
        <v>0</v>
      </c>
      <c r="AD495" s="229"/>
      <c r="AE495" s="229"/>
      <c r="AF495" s="228">
        <f t="shared" si="1721"/>
        <v>0</v>
      </c>
      <c r="AG495" s="355">
        <f t="shared" si="1722"/>
        <v>0</v>
      </c>
      <c r="AH495" s="229"/>
      <c r="AI495" s="229"/>
      <c r="AJ495" s="355">
        <f t="shared" si="1725"/>
        <v>0</v>
      </c>
      <c r="AK495" s="229"/>
      <c r="AL495" s="229"/>
      <c r="AM495" s="355">
        <f t="shared" si="1728"/>
        <v>0</v>
      </c>
      <c r="AN495" s="229"/>
      <c r="AO495" s="229"/>
      <c r="AP495" s="228">
        <f t="shared" si="1604"/>
        <v>0</v>
      </c>
      <c r="AQ495" s="355">
        <f t="shared" si="1730"/>
        <v>0</v>
      </c>
      <c r="AR495" s="229"/>
      <c r="AS495" s="229"/>
      <c r="AT495" s="228">
        <f t="shared" si="1733"/>
        <v>0</v>
      </c>
      <c r="AU495" s="355">
        <f t="shared" si="1734"/>
        <v>0</v>
      </c>
      <c r="AV495" s="229"/>
      <c r="AW495" s="229"/>
    </row>
    <row r="496" spans="1:49" ht="13.8" outlineLevel="1" collapsed="1">
      <c r="A496" s="164"/>
      <c r="B496" s="14" t="s">
        <v>681</v>
      </c>
      <c r="C496" s="15" t="s">
        <v>218</v>
      </c>
      <c r="D496" s="18"/>
      <c r="E496" s="172"/>
      <c r="F496" s="176"/>
      <c r="G496" s="175"/>
      <c r="H496" s="226">
        <f t="shared" si="1603"/>
        <v>0</v>
      </c>
      <c r="I496" s="353">
        <f t="shared" si="1706"/>
        <v>0</v>
      </c>
      <c r="J496" s="230">
        <f>SUM(J497)</f>
        <v>0</v>
      </c>
      <c r="K496" s="230">
        <f>SUM(K497)</f>
        <v>0</v>
      </c>
      <c r="L496" s="228">
        <f t="shared" si="1707"/>
        <v>0</v>
      </c>
      <c r="M496" s="355">
        <f t="shared" si="1708"/>
        <v>0</v>
      </c>
      <c r="N496" s="357">
        <f>SUM(N497)</f>
        <v>0</v>
      </c>
      <c r="O496" s="357">
        <f>SUM(O497)</f>
        <v>0</v>
      </c>
      <c r="P496" s="355">
        <f t="shared" si="1709"/>
        <v>0</v>
      </c>
      <c r="Q496" s="357">
        <f t="shared" ref="Q496:R496" si="1767">SUM(Q497)</f>
        <v>0</v>
      </c>
      <c r="R496" s="357">
        <f t="shared" si="1767"/>
        <v>0</v>
      </c>
      <c r="S496" s="355">
        <f t="shared" si="1711"/>
        <v>0</v>
      </c>
      <c r="T496" s="357">
        <f t="shared" ref="T496:U496" si="1768">SUM(T497)</f>
        <v>0</v>
      </c>
      <c r="U496" s="357">
        <f t="shared" si="1768"/>
        <v>0</v>
      </c>
      <c r="V496" s="355">
        <f t="shared" si="1713"/>
        <v>0</v>
      </c>
      <c r="W496" s="357">
        <f t="shared" ref="W496:X496" si="1769">SUM(W497)</f>
        <v>0</v>
      </c>
      <c r="X496" s="357">
        <f t="shared" si="1769"/>
        <v>0</v>
      </c>
      <c r="Y496" s="355">
        <f t="shared" si="1715"/>
        <v>0</v>
      </c>
      <c r="Z496" s="357">
        <f t="shared" ref="Z496" si="1770">SUM(Z497)</f>
        <v>0</v>
      </c>
      <c r="AA496" s="357">
        <f t="shared" ref="AA496" si="1771">SUM(AA497)</f>
        <v>0</v>
      </c>
      <c r="AB496" s="228">
        <f t="shared" si="1718"/>
        <v>0</v>
      </c>
      <c r="AC496" s="355">
        <f t="shared" si="1719"/>
        <v>0</v>
      </c>
      <c r="AD496" s="357">
        <f t="shared" ref="AD496:AE496" si="1772">SUM(AD497)</f>
        <v>0</v>
      </c>
      <c r="AE496" s="357">
        <f t="shared" si="1772"/>
        <v>0</v>
      </c>
      <c r="AF496" s="228">
        <f t="shared" si="1721"/>
        <v>0</v>
      </c>
      <c r="AG496" s="355">
        <f t="shared" si="1722"/>
        <v>0</v>
      </c>
      <c r="AH496" s="357">
        <f t="shared" ref="AH496" si="1773">SUM(AH497)</f>
        <v>0</v>
      </c>
      <c r="AI496" s="357">
        <f t="shared" ref="AI496" si="1774">SUM(AI497)</f>
        <v>0</v>
      </c>
      <c r="AJ496" s="355">
        <f t="shared" si="1725"/>
        <v>0</v>
      </c>
      <c r="AK496" s="357">
        <f t="shared" ref="AK496" si="1775">SUM(AK497)</f>
        <v>0</v>
      </c>
      <c r="AL496" s="357">
        <f t="shared" ref="AL496" si="1776">SUM(AL497)</f>
        <v>0</v>
      </c>
      <c r="AM496" s="355">
        <f t="shared" si="1728"/>
        <v>0</v>
      </c>
      <c r="AN496" s="357">
        <f t="shared" ref="AN496:AO496" si="1777">SUM(AN497)</f>
        <v>0</v>
      </c>
      <c r="AO496" s="357">
        <f t="shared" si="1777"/>
        <v>0</v>
      </c>
      <c r="AP496" s="228">
        <f t="shared" si="1604"/>
        <v>0</v>
      </c>
      <c r="AQ496" s="355">
        <f t="shared" si="1730"/>
        <v>0</v>
      </c>
      <c r="AR496" s="357">
        <f t="shared" ref="AR496" si="1778">SUM(AR497)</f>
        <v>0</v>
      </c>
      <c r="AS496" s="357">
        <f t="shared" ref="AS496" si="1779">SUM(AS497)</f>
        <v>0</v>
      </c>
      <c r="AT496" s="228">
        <f t="shared" si="1733"/>
        <v>0</v>
      </c>
      <c r="AU496" s="355">
        <f t="shared" si="1734"/>
        <v>0</v>
      </c>
      <c r="AV496" s="357">
        <f t="shared" ref="AV496" si="1780">SUM(AV497)</f>
        <v>0</v>
      </c>
      <c r="AW496" s="357">
        <f t="shared" ref="AW496" si="1781">SUM(AW497)</f>
        <v>0</v>
      </c>
    </row>
    <row r="497" spans="1:49" ht="13.8" hidden="1" outlineLevel="2">
      <c r="A497" s="170"/>
      <c r="B497" s="17"/>
      <c r="C497" s="171"/>
      <c r="D497" s="27" t="s">
        <v>682</v>
      </c>
      <c r="E497" s="82" t="s">
        <v>218</v>
      </c>
      <c r="F497" s="48"/>
      <c r="G497" s="172"/>
      <c r="H497" s="226">
        <f t="shared" si="1603"/>
        <v>0</v>
      </c>
      <c r="I497" s="353">
        <f t="shared" si="1706"/>
        <v>0</v>
      </c>
      <c r="J497" s="229"/>
      <c r="K497" s="229"/>
      <c r="L497" s="228">
        <f t="shared" si="1707"/>
        <v>0</v>
      </c>
      <c r="M497" s="355">
        <f t="shared" si="1708"/>
        <v>0</v>
      </c>
      <c r="N497" s="229"/>
      <c r="O497" s="229"/>
      <c r="P497" s="355">
        <f t="shared" si="1709"/>
        <v>0</v>
      </c>
      <c r="Q497" s="229"/>
      <c r="R497" s="229"/>
      <c r="S497" s="355">
        <f t="shared" si="1711"/>
        <v>0</v>
      </c>
      <c r="T497" s="229"/>
      <c r="U497" s="229"/>
      <c r="V497" s="355">
        <f t="shared" si="1713"/>
        <v>0</v>
      </c>
      <c r="W497" s="229"/>
      <c r="X497" s="229"/>
      <c r="Y497" s="355">
        <f t="shared" si="1715"/>
        <v>0</v>
      </c>
      <c r="Z497" s="229"/>
      <c r="AA497" s="229"/>
      <c r="AB497" s="228">
        <f t="shared" si="1718"/>
        <v>0</v>
      </c>
      <c r="AC497" s="355">
        <f t="shared" si="1719"/>
        <v>0</v>
      </c>
      <c r="AD497" s="229"/>
      <c r="AE497" s="229"/>
      <c r="AF497" s="228">
        <f t="shared" si="1721"/>
        <v>0</v>
      </c>
      <c r="AG497" s="355">
        <f t="shared" si="1722"/>
        <v>0</v>
      </c>
      <c r="AH497" s="229"/>
      <c r="AI497" s="229"/>
      <c r="AJ497" s="355">
        <f t="shared" si="1725"/>
        <v>0</v>
      </c>
      <c r="AK497" s="229"/>
      <c r="AL497" s="229"/>
      <c r="AM497" s="355">
        <f t="shared" si="1728"/>
        <v>0</v>
      </c>
      <c r="AN497" s="229"/>
      <c r="AO497" s="229"/>
      <c r="AP497" s="228">
        <f t="shared" si="1604"/>
        <v>0</v>
      </c>
      <c r="AQ497" s="355">
        <f t="shared" si="1730"/>
        <v>0</v>
      </c>
      <c r="AR497" s="229"/>
      <c r="AS497" s="229"/>
      <c r="AT497" s="228">
        <f t="shared" si="1733"/>
        <v>0</v>
      </c>
      <c r="AU497" s="355">
        <f t="shared" si="1734"/>
        <v>0</v>
      </c>
      <c r="AV497" s="229"/>
      <c r="AW497" s="229"/>
    </row>
    <row r="498" spans="1:49" ht="13.8" outlineLevel="1" collapsed="1">
      <c r="A498" s="164"/>
      <c r="B498" s="14" t="s">
        <v>683</v>
      </c>
      <c r="C498" s="15" t="s">
        <v>219</v>
      </c>
      <c r="D498" s="18"/>
      <c r="E498" s="172"/>
      <c r="F498" s="176"/>
      <c r="G498" s="175"/>
      <c r="H498" s="226">
        <f t="shared" si="1603"/>
        <v>0</v>
      </c>
      <c r="I498" s="353">
        <f t="shared" si="1706"/>
        <v>0</v>
      </c>
      <c r="J498" s="230">
        <f>SUM(J499)</f>
        <v>0</v>
      </c>
      <c r="K498" s="230">
        <f>SUM(K499)</f>
        <v>0</v>
      </c>
      <c r="L498" s="228">
        <f t="shared" si="1707"/>
        <v>0</v>
      </c>
      <c r="M498" s="355">
        <f t="shared" si="1708"/>
        <v>0</v>
      </c>
      <c r="N498" s="357">
        <f>SUM(N499)</f>
        <v>0</v>
      </c>
      <c r="O498" s="357">
        <f>SUM(O499)</f>
        <v>0</v>
      </c>
      <c r="P498" s="355">
        <f t="shared" si="1709"/>
        <v>0</v>
      </c>
      <c r="Q498" s="357">
        <f t="shared" ref="Q498:R498" si="1782">SUM(Q499)</f>
        <v>0</v>
      </c>
      <c r="R498" s="357">
        <f t="shared" si="1782"/>
        <v>0</v>
      </c>
      <c r="S498" s="355">
        <f t="shared" si="1711"/>
        <v>0</v>
      </c>
      <c r="T498" s="357">
        <f t="shared" ref="T498:U498" si="1783">SUM(T499)</f>
        <v>0</v>
      </c>
      <c r="U498" s="357">
        <f t="shared" si="1783"/>
        <v>0</v>
      </c>
      <c r="V498" s="355">
        <f t="shared" si="1713"/>
        <v>0</v>
      </c>
      <c r="W498" s="357">
        <f t="shared" ref="W498:X498" si="1784">SUM(W499)</f>
        <v>0</v>
      </c>
      <c r="X498" s="357">
        <f t="shared" si="1784"/>
        <v>0</v>
      </c>
      <c r="Y498" s="355">
        <f t="shared" si="1715"/>
        <v>0</v>
      </c>
      <c r="Z498" s="357">
        <f t="shared" ref="Z498" si="1785">SUM(Z499)</f>
        <v>0</v>
      </c>
      <c r="AA498" s="357">
        <f t="shared" ref="AA498" si="1786">SUM(AA499)</f>
        <v>0</v>
      </c>
      <c r="AB498" s="228">
        <f t="shared" si="1718"/>
        <v>0</v>
      </c>
      <c r="AC498" s="355">
        <f t="shared" si="1719"/>
        <v>0</v>
      </c>
      <c r="AD498" s="357">
        <f t="shared" ref="AD498:AE498" si="1787">SUM(AD499)</f>
        <v>0</v>
      </c>
      <c r="AE498" s="357">
        <f t="shared" si="1787"/>
        <v>0</v>
      </c>
      <c r="AF498" s="228">
        <f t="shared" si="1721"/>
        <v>0</v>
      </c>
      <c r="AG498" s="355">
        <f t="shared" si="1722"/>
        <v>0</v>
      </c>
      <c r="AH498" s="357">
        <f t="shared" ref="AH498" si="1788">SUM(AH499)</f>
        <v>0</v>
      </c>
      <c r="AI498" s="357">
        <f t="shared" ref="AI498" si="1789">SUM(AI499)</f>
        <v>0</v>
      </c>
      <c r="AJ498" s="355">
        <f t="shared" si="1725"/>
        <v>0</v>
      </c>
      <c r="AK498" s="357">
        <f t="shared" ref="AK498" si="1790">SUM(AK499)</f>
        <v>0</v>
      </c>
      <c r="AL498" s="357">
        <f t="shared" ref="AL498" si="1791">SUM(AL499)</f>
        <v>0</v>
      </c>
      <c r="AM498" s="355">
        <f t="shared" si="1728"/>
        <v>0</v>
      </c>
      <c r="AN498" s="357">
        <f t="shared" ref="AN498:AO498" si="1792">SUM(AN499)</f>
        <v>0</v>
      </c>
      <c r="AO498" s="357">
        <f t="shared" si="1792"/>
        <v>0</v>
      </c>
      <c r="AP498" s="228">
        <f t="shared" si="1604"/>
        <v>0</v>
      </c>
      <c r="AQ498" s="355">
        <f t="shared" si="1730"/>
        <v>0</v>
      </c>
      <c r="AR498" s="357">
        <f t="shared" ref="AR498" si="1793">SUM(AR499)</f>
        <v>0</v>
      </c>
      <c r="AS498" s="357">
        <f t="shared" ref="AS498" si="1794">SUM(AS499)</f>
        <v>0</v>
      </c>
      <c r="AT498" s="228">
        <f t="shared" si="1733"/>
        <v>0</v>
      </c>
      <c r="AU498" s="355">
        <f t="shared" si="1734"/>
        <v>0</v>
      </c>
      <c r="AV498" s="357">
        <f t="shared" ref="AV498" si="1795">SUM(AV499)</f>
        <v>0</v>
      </c>
      <c r="AW498" s="357">
        <f t="shared" ref="AW498" si="1796">SUM(AW499)</f>
        <v>0</v>
      </c>
    </row>
    <row r="499" spans="1:49" ht="13.8" hidden="1" outlineLevel="2">
      <c r="A499" s="170"/>
      <c r="B499" s="17"/>
      <c r="C499" s="171"/>
      <c r="D499" s="27" t="s">
        <v>684</v>
      </c>
      <c r="E499" s="82" t="s">
        <v>219</v>
      </c>
      <c r="F499" s="48"/>
      <c r="G499" s="172"/>
      <c r="H499" s="226">
        <f t="shared" si="1603"/>
        <v>0</v>
      </c>
      <c r="I499" s="353">
        <f t="shared" si="1706"/>
        <v>0</v>
      </c>
      <c r="J499" s="229"/>
      <c r="K499" s="229"/>
      <c r="L499" s="228">
        <f t="shared" si="1707"/>
        <v>0</v>
      </c>
      <c r="M499" s="355">
        <f t="shared" si="1708"/>
        <v>0</v>
      </c>
      <c r="N499" s="229"/>
      <c r="O499" s="229"/>
      <c r="P499" s="355">
        <f t="shared" si="1709"/>
        <v>0</v>
      </c>
      <c r="Q499" s="229"/>
      <c r="R499" s="229"/>
      <c r="S499" s="355">
        <f t="shared" si="1711"/>
        <v>0</v>
      </c>
      <c r="T499" s="229"/>
      <c r="U499" s="229"/>
      <c r="V499" s="355">
        <f t="shared" si="1713"/>
        <v>0</v>
      </c>
      <c r="W499" s="229"/>
      <c r="X499" s="229"/>
      <c r="Y499" s="355">
        <f t="shared" si="1715"/>
        <v>0</v>
      </c>
      <c r="Z499" s="229"/>
      <c r="AA499" s="229"/>
      <c r="AB499" s="228">
        <f t="shared" si="1718"/>
        <v>0</v>
      </c>
      <c r="AC499" s="355">
        <f t="shared" si="1719"/>
        <v>0</v>
      </c>
      <c r="AD499" s="229"/>
      <c r="AE499" s="229"/>
      <c r="AF499" s="228">
        <f t="shared" si="1721"/>
        <v>0</v>
      </c>
      <c r="AG499" s="355">
        <f t="shared" si="1722"/>
        <v>0</v>
      </c>
      <c r="AH499" s="229"/>
      <c r="AI499" s="229"/>
      <c r="AJ499" s="355">
        <f t="shared" si="1725"/>
        <v>0</v>
      </c>
      <c r="AK499" s="229"/>
      <c r="AL499" s="229"/>
      <c r="AM499" s="355">
        <f t="shared" si="1728"/>
        <v>0</v>
      </c>
      <c r="AN499" s="229"/>
      <c r="AO499" s="229"/>
      <c r="AP499" s="228">
        <f t="shared" si="1604"/>
        <v>0</v>
      </c>
      <c r="AQ499" s="355">
        <f t="shared" si="1730"/>
        <v>0</v>
      </c>
      <c r="AR499" s="229"/>
      <c r="AS499" s="229"/>
      <c r="AT499" s="228">
        <f t="shared" si="1733"/>
        <v>0</v>
      </c>
      <c r="AU499" s="355">
        <f t="shared" si="1734"/>
        <v>0</v>
      </c>
      <c r="AV499" s="229"/>
      <c r="AW499" s="229"/>
    </row>
    <row r="500" spans="1:49" ht="13.8" outlineLevel="1" collapsed="1">
      <c r="A500" s="164"/>
      <c r="B500" s="14" t="s">
        <v>685</v>
      </c>
      <c r="C500" s="15" t="s">
        <v>220</v>
      </c>
      <c r="D500" s="18"/>
      <c r="E500" s="172"/>
      <c r="F500" s="176"/>
      <c r="G500" s="175"/>
      <c r="H500" s="226">
        <f t="shared" si="1603"/>
        <v>0</v>
      </c>
      <c r="I500" s="353">
        <f t="shared" si="1706"/>
        <v>0</v>
      </c>
      <c r="J500" s="230">
        <f>SUM(J501)</f>
        <v>0</v>
      </c>
      <c r="K500" s="230">
        <f>SUM(K501)</f>
        <v>0</v>
      </c>
      <c r="L500" s="228">
        <f t="shared" si="1707"/>
        <v>0</v>
      </c>
      <c r="M500" s="355">
        <f t="shared" si="1708"/>
        <v>0</v>
      </c>
      <c r="N500" s="357">
        <f>SUM(N501)</f>
        <v>0</v>
      </c>
      <c r="O500" s="357">
        <f>SUM(O501)</f>
        <v>0</v>
      </c>
      <c r="P500" s="355">
        <f t="shared" si="1709"/>
        <v>0</v>
      </c>
      <c r="Q500" s="357">
        <f t="shared" ref="Q500:R500" si="1797">SUM(Q501)</f>
        <v>0</v>
      </c>
      <c r="R500" s="357">
        <f t="shared" si="1797"/>
        <v>0</v>
      </c>
      <c r="S500" s="355">
        <f t="shared" si="1711"/>
        <v>0</v>
      </c>
      <c r="T500" s="357">
        <f t="shared" ref="T500:U500" si="1798">SUM(T501)</f>
        <v>0</v>
      </c>
      <c r="U500" s="357">
        <f t="shared" si="1798"/>
        <v>0</v>
      </c>
      <c r="V500" s="355">
        <f t="shared" si="1713"/>
        <v>0</v>
      </c>
      <c r="W500" s="357">
        <f t="shared" ref="W500:X500" si="1799">SUM(W501)</f>
        <v>0</v>
      </c>
      <c r="X500" s="357">
        <f t="shared" si="1799"/>
        <v>0</v>
      </c>
      <c r="Y500" s="355">
        <f t="shared" si="1715"/>
        <v>0</v>
      </c>
      <c r="Z500" s="357">
        <f t="shared" ref="Z500" si="1800">SUM(Z501)</f>
        <v>0</v>
      </c>
      <c r="AA500" s="357">
        <f t="shared" ref="AA500" si="1801">SUM(AA501)</f>
        <v>0</v>
      </c>
      <c r="AB500" s="228">
        <f t="shared" si="1718"/>
        <v>0</v>
      </c>
      <c r="AC500" s="355">
        <f t="shared" si="1719"/>
        <v>0</v>
      </c>
      <c r="AD500" s="357">
        <f t="shared" ref="AD500:AE500" si="1802">SUM(AD501)</f>
        <v>0</v>
      </c>
      <c r="AE500" s="357">
        <f t="shared" si="1802"/>
        <v>0</v>
      </c>
      <c r="AF500" s="228">
        <f t="shared" si="1721"/>
        <v>0</v>
      </c>
      <c r="AG500" s="355">
        <f t="shared" si="1722"/>
        <v>0</v>
      </c>
      <c r="AH500" s="357">
        <f t="shared" ref="AH500" si="1803">SUM(AH501)</f>
        <v>0</v>
      </c>
      <c r="AI500" s="357">
        <f t="shared" ref="AI500" si="1804">SUM(AI501)</f>
        <v>0</v>
      </c>
      <c r="AJ500" s="355">
        <f t="shared" si="1725"/>
        <v>0</v>
      </c>
      <c r="AK500" s="357">
        <f t="shared" ref="AK500" si="1805">SUM(AK501)</f>
        <v>0</v>
      </c>
      <c r="AL500" s="357">
        <f t="shared" ref="AL500" si="1806">SUM(AL501)</f>
        <v>0</v>
      </c>
      <c r="AM500" s="355">
        <f t="shared" si="1728"/>
        <v>0</v>
      </c>
      <c r="AN500" s="357">
        <f t="shared" ref="AN500:AO500" si="1807">SUM(AN501)</f>
        <v>0</v>
      </c>
      <c r="AO500" s="357">
        <f t="shared" si="1807"/>
        <v>0</v>
      </c>
      <c r="AP500" s="228">
        <f t="shared" si="1604"/>
        <v>0</v>
      </c>
      <c r="AQ500" s="355">
        <f t="shared" si="1730"/>
        <v>0</v>
      </c>
      <c r="AR500" s="357">
        <f t="shared" ref="AR500" si="1808">SUM(AR501)</f>
        <v>0</v>
      </c>
      <c r="AS500" s="357">
        <f t="shared" ref="AS500" si="1809">SUM(AS501)</f>
        <v>0</v>
      </c>
      <c r="AT500" s="228">
        <f t="shared" si="1733"/>
        <v>0</v>
      </c>
      <c r="AU500" s="355">
        <f t="shared" si="1734"/>
        <v>0</v>
      </c>
      <c r="AV500" s="357">
        <f t="shared" ref="AV500" si="1810">SUM(AV501)</f>
        <v>0</v>
      </c>
      <c r="AW500" s="357">
        <f t="shared" ref="AW500" si="1811">SUM(AW501)</f>
        <v>0</v>
      </c>
    </row>
    <row r="501" spans="1:49" ht="13.8" hidden="1" outlineLevel="2">
      <c r="A501" s="170"/>
      <c r="B501" s="17"/>
      <c r="C501" s="171"/>
      <c r="D501" s="27" t="s">
        <v>686</v>
      </c>
      <c r="E501" s="82" t="s">
        <v>220</v>
      </c>
      <c r="F501" s="48"/>
      <c r="G501" s="172"/>
      <c r="H501" s="226">
        <f t="shared" si="1603"/>
        <v>0</v>
      </c>
      <c r="I501" s="353">
        <f t="shared" si="1706"/>
        <v>0</v>
      </c>
      <c r="J501" s="229"/>
      <c r="K501" s="229"/>
      <c r="L501" s="228">
        <f t="shared" si="1707"/>
        <v>0</v>
      </c>
      <c r="M501" s="355">
        <f t="shared" si="1708"/>
        <v>0</v>
      </c>
      <c r="N501" s="229"/>
      <c r="O501" s="229"/>
      <c r="P501" s="355">
        <f t="shared" si="1709"/>
        <v>0</v>
      </c>
      <c r="Q501" s="229"/>
      <c r="R501" s="229"/>
      <c r="S501" s="355">
        <f t="shared" si="1711"/>
        <v>0</v>
      </c>
      <c r="T501" s="229"/>
      <c r="U501" s="229"/>
      <c r="V501" s="355">
        <f t="shared" si="1713"/>
        <v>0</v>
      </c>
      <c r="W501" s="229"/>
      <c r="X501" s="229"/>
      <c r="Y501" s="355">
        <f t="shared" si="1715"/>
        <v>0</v>
      </c>
      <c r="Z501" s="229"/>
      <c r="AA501" s="229"/>
      <c r="AB501" s="228">
        <f t="shared" si="1718"/>
        <v>0</v>
      </c>
      <c r="AC501" s="355">
        <f t="shared" si="1719"/>
        <v>0</v>
      </c>
      <c r="AD501" s="229"/>
      <c r="AE501" s="229"/>
      <c r="AF501" s="228">
        <f t="shared" si="1721"/>
        <v>0</v>
      </c>
      <c r="AG501" s="355">
        <f t="shared" si="1722"/>
        <v>0</v>
      </c>
      <c r="AH501" s="229"/>
      <c r="AI501" s="229"/>
      <c r="AJ501" s="355">
        <f t="shared" si="1725"/>
        <v>0</v>
      </c>
      <c r="AK501" s="229"/>
      <c r="AL501" s="229"/>
      <c r="AM501" s="355">
        <f t="shared" si="1728"/>
        <v>0</v>
      </c>
      <c r="AN501" s="229"/>
      <c r="AO501" s="229"/>
      <c r="AP501" s="228">
        <f t="shared" si="1604"/>
        <v>0</v>
      </c>
      <c r="AQ501" s="355">
        <f t="shared" si="1730"/>
        <v>0</v>
      </c>
      <c r="AR501" s="229"/>
      <c r="AS501" s="229"/>
      <c r="AT501" s="228">
        <f t="shared" si="1733"/>
        <v>0</v>
      </c>
      <c r="AU501" s="355">
        <f t="shared" si="1734"/>
        <v>0</v>
      </c>
      <c r="AV501" s="229"/>
      <c r="AW501" s="229"/>
    </row>
    <row r="502" spans="1:49" ht="13.8" outlineLevel="1">
      <c r="A502" s="164"/>
      <c r="B502" s="14" t="s">
        <v>699</v>
      </c>
      <c r="C502" s="15" t="s">
        <v>221</v>
      </c>
      <c r="D502" s="18"/>
      <c r="E502" s="175"/>
      <c r="F502" s="176"/>
      <c r="G502" s="175"/>
      <c r="H502" s="709">
        <f t="shared" si="1603"/>
        <v>0</v>
      </c>
      <c r="I502" s="353">
        <f t="shared" si="1706"/>
        <v>0</v>
      </c>
      <c r="J502" s="230">
        <f>SUM(J503)</f>
        <v>0</v>
      </c>
      <c r="K502" s="230">
        <f>SUM(K503)</f>
        <v>0</v>
      </c>
      <c r="L502" s="228">
        <f t="shared" si="1707"/>
        <v>0</v>
      </c>
      <c r="M502" s="355">
        <f t="shared" si="1708"/>
        <v>0</v>
      </c>
      <c r="N502" s="357">
        <f>SUM(N503)</f>
        <v>0</v>
      </c>
      <c r="O502" s="357">
        <f>SUM(O503)</f>
        <v>0</v>
      </c>
      <c r="P502" s="355">
        <f t="shared" si="1709"/>
        <v>0</v>
      </c>
      <c r="Q502" s="357">
        <f t="shared" ref="Q502:R502" si="1812">SUM(Q503)</f>
        <v>0</v>
      </c>
      <c r="R502" s="357">
        <f t="shared" si="1812"/>
        <v>0</v>
      </c>
      <c r="S502" s="355">
        <f t="shared" si="1711"/>
        <v>0</v>
      </c>
      <c r="T502" s="357">
        <f t="shared" ref="T502:U502" si="1813">SUM(T503)</f>
        <v>0</v>
      </c>
      <c r="U502" s="357">
        <f t="shared" si="1813"/>
        <v>0</v>
      </c>
      <c r="V502" s="355">
        <f t="shared" si="1713"/>
        <v>0</v>
      </c>
      <c r="W502" s="357">
        <f t="shared" ref="W502:X502" si="1814">SUM(W503)</f>
        <v>0</v>
      </c>
      <c r="X502" s="357">
        <f t="shared" si="1814"/>
        <v>0</v>
      </c>
      <c r="Y502" s="355">
        <f t="shared" si="1715"/>
        <v>0</v>
      </c>
      <c r="Z502" s="357">
        <f t="shared" ref="Z502" si="1815">SUM(Z503)</f>
        <v>0</v>
      </c>
      <c r="AA502" s="357">
        <f t="shared" ref="AA502" si="1816">SUM(AA503)</f>
        <v>0</v>
      </c>
      <c r="AB502" s="228">
        <f t="shared" si="1718"/>
        <v>0</v>
      </c>
      <c r="AC502" s="355">
        <f t="shared" si="1719"/>
        <v>0</v>
      </c>
      <c r="AD502" s="357">
        <f t="shared" ref="AD502:AE502" si="1817">SUM(AD503)</f>
        <v>0</v>
      </c>
      <c r="AE502" s="357">
        <f t="shared" si="1817"/>
        <v>0</v>
      </c>
      <c r="AF502" s="228">
        <f t="shared" si="1721"/>
        <v>0</v>
      </c>
      <c r="AG502" s="355">
        <f t="shared" si="1722"/>
        <v>0</v>
      </c>
      <c r="AH502" s="357">
        <f t="shared" ref="AH502" si="1818">SUM(AH503)</f>
        <v>0</v>
      </c>
      <c r="AI502" s="357">
        <f t="shared" ref="AI502" si="1819">SUM(AI503)</f>
        <v>0</v>
      </c>
      <c r="AJ502" s="355">
        <f t="shared" si="1725"/>
        <v>0</v>
      </c>
      <c r="AK502" s="357">
        <f t="shared" ref="AK502" si="1820">SUM(AK503)</f>
        <v>0</v>
      </c>
      <c r="AL502" s="357">
        <f t="shared" ref="AL502" si="1821">SUM(AL503)</f>
        <v>0</v>
      </c>
      <c r="AM502" s="355">
        <f t="shared" si="1728"/>
        <v>0</v>
      </c>
      <c r="AN502" s="357">
        <f t="shared" ref="AN502:AO502" si="1822">SUM(AN503)</f>
        <v>0</v>
      </c>
      <c r="AO502" s="357">
        <f t="shared" si="1822"/>
        <v>0</v>
      </c>
      <c r="AP502" s="228">
        <f t="shared" si="1604"/>
        <v>0</v>
      </c>
      <c r="AQ502" s="355">
        <f t="shared" si="1730"/>
        <v>0</v>
      </c>
      <c r="AR502" s="357">
        <f t="shared" ref="AR502" si="1823">SUM(AR503)</f>
        <v>0</v>
      </c>
      <c r="AS502" s="357">
        <f t="shared" ref="AS502" si="1824">SUM(AS503)</f>
        <v>0</v>
      </c>
      <c r="AT502" s="228">
        <f t="shared" si="1733"/>
        <v>0</v>
      </c>
      <c r="AU502" s="355">
        <f t="shared" si="1734"/>
        <v>0</v>
      </c>
      <c r="AV502" s="357">
        <f t="shared" ref="AV502" si="1825">SUM(AV503)</f>
        <v>0</v>
      </c>
      <c r="AW502" s="357">
        <f t="shared" ref="AW502" si="1826">SUM(AW503)</f>
        <v>0</v>
      </c>
    </row>
    <row r="503" spans="1:49" ht="13.8" outlineLevel="2">
      <c r="A503" s="170"/>
      <c r="B503" s="17"/>
      <c r="C503" s="171"/>
      <c r="D503" s="27" t="s">
        <v>699</v>
      </c>
      <c r="E503" s="82" t="s">
        <v>221</v>
      </c>
      <c r="F503" s="48"/>
      <c r="G503" s="172"/>
      <c r="H503" s="709">
        <f t="shared" si="1603"/>
        <v>0</v>
      </c>
      <c r="I503" s="353">
        <f t="shared" si="1706"/>
        <v>0</v>
      </c>
      <c r="J503" s="229"/>
      <c r="K503" s="358"/>
      <c r="L503" s="228">
        <f t="shared" si="1707"/>
        <v>0</v>
      </c>
      <c r="M503" s="355">
        <f t="shared" si="1708"/>
        <v>0</v>
      </c>
      <c r="N503" s="229"/>
      <c r="O503" s="229"/>
      <c r="P503" s="355">
        <f t="shared" si="1709"/>
        <v>0</v>
      </c>
      <c r="Q503" s="229"/>
      <c r="R503" s="229"/>
      <c r="S503" s="355">
        <f t="shared" si="1711"/>
        <v>0</v>
      </c>
      <c r="T503" s="229"/>
      <c r="U503" s="229"/>
      <c r="V503" s="355">
        <f t="shared" si="1713"/>
        <v>0</v>
      </c>
      <c r="W503" s="229"/>
      <c r="X503" s="229"/>
      <c r="Y503" s="355">
        <f t="shared" si="1715"/>
        <v>0</v>
      </c>
      <c r="Z503" s="229"/>
      <c r="AA503" s="229"/>
      <c r="AB503" s="228">
        <f t="shared" si="1718"/>
        <v>0</v>
      </c>
      <c r="AC503" s="355">
        <f t="shared" si="1719"/>
        <v>0</v>
      </c>
      <c r="AD503" s="229"/>
      <c r="AE503" s="229"/>
      <c r="AF503" s="228">
        <f t="shared" si="1721"/>
        <v>0</v>
      </c>
      <c r="AG503" s="355">
        <f t="shared" si="1722"/>
        <v>0</v>
      </c>
      <c r="AH503" s="229"/>
      <c r="AI503" s="229"/>
      <c r="AJ503" s="355">
        <f t="shared" si="1725"/>
        <v>0</v>
      </c>
      <c r="AK503" s="229"/>
      <c r="AL503" s="229"/>
      <c r="AM503" s="355">
        <f t="shared" si="1728"/>
        <v>0</v>
      </c>
      <c r="AN503" s="229"/>
      <c r="AO503" s="229"/>
      <c r="AP503" s="228">
        <f t="shared" si="1604"/>
        <v>0</v>
      </c>
      <c r="AQ503" s="355">
        <f t="shared" si="1730"/>
        <v>0</v>
      </c>
      <c r="AR503" s="229"/>
      <c r="AS503" s="229"/>
      <c r="AT503" s="228">
        <f t="shared" si="1733"/>
        <v>0</v>
      </c>
      <c r="AU503" s="355">
        <f t="shared" si="1734"/>
        <v>0</v>
      </c>
      <c r="AV503" s="229"/>
      <c r="AW503" s="229"/>
    </row>
    <row r="504" spans="1:49" ht="13.8" outlineLevel="1">
      <c r="A504" s="164"/>
      <c r="B504" s="14" t="s">
        <v>566</v>
      </c>
      <c r="C504" s="15" t="s">
        <v>222</v>
      </c>
      <c r="D504" s="18"/>
      <c r="E504" s="172"/>
      <c r="F504" s="27"/>
      <c r="G504" s="175"/>
      <c r="H504" s="709">
        <f t="shared" si="1603"/>
        <v>23092000</v>
      </c>
      <c r="I504" s="353">
        <f t="shared" si="1706"/>
        <v>45000</v>
      </c>
      <c r="J504" s="230">
        <f>SUM(J505)</f>
        <v>45000</v>
      </c>
      <c r="K504" s="230">
        <f>SUM(K505)</f>
        <v>0</v>
      </c>
      <c r="L504" s="228">
        <f t="shared" si="1707"/>
        <v>11680000</v>
      </c>
      <c r="M504" s="355">
        <f t="shared" si="1708"/>
        <v>2464000</v>
      </c>
      <c r="N504" s="357">
        <f>SUM(N505)</f>
        <v>2464000</v>
      </c>
      <c r="O504" s="357">
        <f>SUM(O505)</f>
        <v>0</v>
      </c>
      <c r="P504" s="355">
        <f t="shared" si="1709"/>
        <v>2323000</v>
      </c>
      <c r="Q504" s="357">
        <f t="shared" ref="Q504:R504" si="1827">SUM(Q505)</f>
        <v>2323000</v>
      </c>
      <c r="R504" s="357">
        <f t="shared" si="1827"/>
        <v>0</v>
      </c>
      <c r="S504" s="355">
        <f t="shared" si="1711"/>
        <v>2458000</v>
      </c>
      <c r="T504" s="357">
        <f t="shared" ref="T504:U504" si="1828">SUM(T505)</f>
        <v>2458000</v>
      </c>
      <c r="U504" s="357">
        <f t="shared" si="1828"/>
        <v>0</v>
      </c>
      <c r="V504" s="355">
        <f t="shared" si="1713"/>
        <v>1647000</v>
      </c>
      <c r="W504" s="357">
        <f t="shared" ref="W504:X504" si="1829">SUM(W505)</f>
        <v>1647000</v>
      </c>
      <c r="X504" s="357">
        <f t="shared" si="1829"/>
        <v>0</v>
      </c>
      <c r="Y504" s="355">
        <f t="shared" si="1715"/>
        <v>2788000</v>
      </c>
      <c r="Z504" s="357">
        <f t="shared" ref="Z504" si="1830">SUM(Z505)</f>
        <v>2788000</v>
      </c>
      <c r="AA504" s="357">
        <f t="shared" ref="AA504" si="1831">SUM(AA505)</f>
        <v>0</v>
      </c>
      <c r="AB504" s="228">
        <f t="shared" si="1718"/>
        <v>357000</v>
      </c>
      <c r="AC504" s="355">
        <f t="shared" si="1719"/>
        <v>357000</v>
      </c>
      <c r="AD504" s="357">
        <f t="shared" ref="AD504:AE504" si="1832">SUM(AD505)</f>
        <v>357000</v>
      </c>
      <c r="AE504" s="357">
        <f t="shared" si="1832"/>
        <v>0</v>
      </c>
      <c r="AF504" s="228">
        <f t="shared" si="1721"/>
        <v>4259000</v>
      </c>
      <c r="AG504" s="355">
        <f t="shared" si="1722"/>
        <v>2498000</v>
      </c>
      <c r="AH504" s="357">
        <f t="shared" ref="AH504" si="1833">SUM(AH505)</f>
        <v>2498000</v>
      </c>
      <c r="AI504" s="357">
        <f t="shared" ref="AI504" si="1834">SUM(AI505)</f>
        <v>0</v>
      </c>
      <c r="AJ504" s="355">
        <f t="shared" si="1725"/>
        <v>60000</v>
      </c>
      <c r="AK504" s="357">
        <f t="shared" ref="AK504" si="1835">SUM(AK505)</f>
        <v>60000</v>
      </c>
      <c r="AL504" s="357">
        <f t="shared" ref="AL504" si="1836">SUM(AL505)</f>
        <v>0</v>
      </c>
      <c r="AM504" s="355">
        <f t="shared" si="1728"/>
        <v>1701000</v>
      </c>
      <c r="AN504" s="357">
        <f t="shared" ref="AN504:AO504" si="1837">SUM(AN505)</f>
        <v>1701000</v>
      </c>
      <c r="AO504" s="357">
        <f t="shared" si="1837"/>
        <v>0</v>
      </c>
      <c r="AP504" s="228">
        <f t="shared" si="1604"/>
        <v>3705000</v>
      </c>
      <c r="AQ504" s="355">
        <f t="shared" si="1730"/>
        <v>3705000</v>
      </c>
      <c r="AR504" s="357">
        <f t="shared" ref="AR504" si="1838">SUM(AR505)</f>
        <v>3705000</v>
      </c>
      <c r="AS504" s="357">
        <f t="shared" ref="AS504" si="1839">SUM(AS505)</f>
        <v>0</v>
      </c>
      <c r="AT504" s="228">
        <f t="shared" si="1733"/>
        <v>3046000</v>
      </c>
      <c r="AU504" s="355">
        <f t="shared" si="1734"/>
        <v>3046000</v>
      </c>
      <c r="AV504" s="357">
        <f t="shared" ref="AV504" si="1840">SUM(AV505)</f>
        <v>3046000</v>
      </c>
      <c r="AW504" s="357">
        <f t="shared" ref="AW504" si="1841">SUM(AW505)</f>
        <v>0</v>
      </c>
    </row>
    <row r="505" spans="1:49" ht="13.8" outlineLevel="2">
      <c r="A505" s="170"/>
      <c r="B505" s="17"/>
      <c r="C505" s="171"/>
      <c r="D505" s="27" t="s">
        <v>566</v>
      </c>
      <c r="E505" s="82" t="s">
        <v>222</v>
      </c>
      <c r="F505" s="48"/>
      <c r="G505" s="172"/>
      <c r="H505" s="709">
        <f t="shared" si="1603"/>
        <v>23092000</v>
      </c>
      <c r="I505" s="353">
        <f t="shared" si="1706"/>
        <v>45000</v>
      </c>
      <c r="J505" s="229">
        <v>45000</v>
      </c>
      <c r="K505" s="358"/>
      <c r="L505" s="228">
        <f t="shared" si="1707"/>
        <v>11680000</v>
      </c>
      <c r="M505" s="355">
        <f t="shared" si="1708"/>
        <v>2464000</v>
      </c>
      <c r="N505" s="229">
        <v>2464000</v>
      </c>
      <c r="O505" s="229"/>
      <c r="P505" s="355">
        <f t="shared" si="1709"/>
        <v>2323000</v>
      </c>
      <c r="Q505" s="229">
        <v>2323000</v>
      </c>
      <c r="R505" s="229"/>
      <c r="S505" s="355">
        <f t="shared" si="1711"/>
        <v>2458000</v>
      </c>
      <c r="T505" s="229">
        <v>2458000</v>
      </c>
      <c r="U505" s="229"/>
      <c r="V505" s="355">
        <f t="shared" si="1713"/>
        <v>1647000</v>
      </c>
      <c r="W505" s="229">
        <v>1647000</v>
      </c>
      <c r="X505" s="229"/>
      <c r="Y505" s="355">
        <f t="shared" si="1715"/>
        <v>2788000</v>
      </c>
      <c r="Z505" s="229">
        <v>2788000</v>
      </c>
      <c r="AA505" s="229"/>
      <c r="AB505" s="228">
        <f t="shared" si="1718"/>
        <v>357000</v>
      </c>
      <c r="AC505" s="355">
        <f t="shared" si="1719"/>
        <v>357000</v>
      </c>
      <c r="AD505" s="229">
        <v>357000</v>
      </c>
      <c r="AE505" s="229"/>
      <c r="AF505" s="228">
        <f t="shared" si="1721"/>
        <v>4259000</v>
      </c>
      <c r="AG505" s="355">
        <f t="shared" si="1722"/>
        <v>2498000</v>
      </c>
      <c r="AH505" s="229">
        <v>2498000</v>
      </c>
      <c r="AI505" s="229"/>
      <c r="AJ505" s="355">
        <f t="shared" si="1725"/>
        <v>60000</v>
      </c>
      <c r="AK505" s="229">
        <v>60000</v>
      </c>
      <c r="AL505" s="229"/>
      <c r="AM505" s="355">
        <f t="shared" si="1728"/>
        <v>1701000</v>
      </c>
      <c r="AN505" s="229">
        <v>1701000</v>
      </c>
      <c r="AO505" s="229"/>
      <c r="AP505" s="228">
        <f t="shared" si="1604"/>
        <v>3705000</v>
      </c>
      <c r="AQ505" s="355">
        <f t="shared" si="1730"/>
        <v>3705000</v>
      </c>
      <c r="AR505" s="229">
        <v>3705000</v>
      </c>
      <c r="AS505" s="229"/>
      <c r="AT505" s="228">
        <f t="shared" si="1733"/>
        <v>3046000</v>
      </c>
      <c r="AU505" s="355">
        <f t="shared" si="1734"/>
        <v>3046000</v>
      </c>
      <c r="AV505" s="229">
        <v>3046000</v>
      </c>
      <c r="AW505" s="229"/>
    </row>
    <row r="506" spans="1:49" ht="13.8" outlineLevel="1">
      <c r="A506" s="164"/>
      <c r="B506" s="14" t="s">
        <v>567</v>
      </c>
      <c r="C506" s="15" t="s">
        <v>223</v>
      </c>
      <c r="D506" s="18"/>
      <c r="E506" s="172"/>
      <c r="F506" s="27"/>
      <c r="G506" s="175"/>
      <c r="H506" s="709">
        <f t="shared" si="1603"/>
        <v>120449000</v>
      </c>
      <c r="I506" s="353">
        <f t="shared" si="1706"/>
        <v>1613000</v>
      </c>
      <c r="J506" s="230">
        <f>SUM(J507)</f>
        <v>0</v>
      </c>
      <c r="K506" s="230">
        <f>SUM(K507)</f>
        <v>1613000</v>
      </c>
      <c r="L506" s="228">
        <f t="shared" si="1707"/>
        <v>69385000</v>
      </c>
      <c r="M506" s="355">
        <f t="shared" si="1708"/>
        <v>12255000</v>
      </c>
      <c r="N506" s="357">
        <f>SUM(N507)</f>
        <v>156000</v>
      </c>
      <c r="O506" s="357">
        <f>SUM(O507)</f>
        <v>12099000</v>
      </c>
      <c r="P506" s="355">
        <f t="shared" si="1709"/>
        <v>11556000</v>
      </c>
      <c r="Q506" s="357">
        <f t="shared" ref="Q506:R506" si="1842">SUM(Q507)</f>
        <v>1974000</v>
      </c>
      <c r="R506" s="357">
        <f t="shared" si="1842"/>
        <v>9582000</v>
      </c>
      <c r="S506" s="355">
        <f t="shared" si="1711"/>
        <v>13418000</v>
      </c>
      <c r="T506" s="357">
        <f t="shared" ref="T506:U506" si="1843">SUM(T507)</f>
        <v>2090000</v>
      </c>
      <c r="U506" s="357">
        <f t="shared" si="1843"/>
        <v>11328000</v>
      </c>
      <c r="V506" s="355">
        <f t="shared" si="1713"/>
        <v>9921000</v>
      </c>
      <c r="W506" s="357">
        <f t="shared" ref="W506:X506" si="1844">SUM(W507)</f>
        <v>1395000</v>
      </c>
      <c r="X506" s="357">
        <f t="shared" si="1844"/>
        <v>8526000</v>
      </c>
      <c r="Y506" s="355">
        <f t="shared" si="1715"/>
        <v>22235000</v>
      </c>
      <c r="Z506" s="357">
        <f t="shared" ref="Z506" si="1845">SUM(Z507)</f>
        <v>2315000</v>
      </c>
      <c r="AA506" s="357">
        <f t="shared" ref="AA506" si="1846">SUM(AA507)</f>
        <v>19920000</v>
      </c>
      <c r="AB506" s="228">
        <f t="shared" si="1718"/>
        <v>4431000</v>
      </c>
      <c r="AC506" s="355">
        <f t="shared" si="1719"/>
        <v>4431000</v>
      </c>
      <c r="AD506" s="357">
        <f t="shared" ref="AD506:AE506" si="1847">SUM(AD507)</f>
        <v>74000</v>
      </c>
      <c r="AE506" s="357">
        <f t="shared" si="1847"/>
        <v>4357000</v>
      </c>
      <c r="AF506" s="228">
        <f t="shared" si="1721"/>
        <v>9729000</v>
      </c>
      <c r="AG506" s="355">
        <f t="shared" si="1722"/>
        <v>4227000</v>
      </c>
      <c r="AH506" s="357">
        <f t="shared" ref="AH506" si="1848">SUM(AH507)</f>
        <v>2494000</v>
      </c>
      <c r="AI506" s="357">
        <f t="shared" ref="AI506" si="1849">SUM(AI507)</f>
        <v>1733000</v>
      </c>
      <c r="AJ506" s="355">
        <f t="shared" si="1725"/>
        <v>2084000</v>
      </c>
      <c r="AK506" s="357">
        <f t="shared" ref="AK506" si="1850">SUM(AK507)</f>
        <v>462000</v>
      </c>
      <c r="AL506" s="357">
        <f t="shared" ref="AL506" si="1851">SUM(AL507)</f>
        <v>1622000</v>
      </c>
      <c r="AM506" s="355">
        <f t="shared" si="1728"/>
        <v>3418000</v>
      </c>
      <c r="AN506" s="357">
        <f t="shared" ref="AN506:AO506" si="1852">SUM(AN507)</f>
        <v>1796000</v>
      </c>
      <c r="AO506" s="357">
        <f t="shared" si="1852"/>
        <v>1622000</v>
      </c>
      <c r="AP506" s="228">
        <f t="shared" si="1604"/>
        <v>12279000</v>
      </c>
      <c r="AQ506" s="355">
        <f t="shared" si="1730"/>
        <v>12279000</v>
      </c>
      <c r="AR506" s="357">
        <f t="shared" ref="AR506" si="1853">SUM(AR507)</f>
        <v>3032000</v>
      </c>
      <c r="AS506" s="357">
        <f t="shared" ref="AS506" si="1854">SUM(AS507)</f>
        <v>9247000</v>
      </c>
      <c r="AT506" s="228">
        <f t="shared" si="1733"/>
        <v>23012000</v>
      </c>
      <c r="AU506" s="355">
        <f t="shared" si="1734"/>
        <v>23012000</v>
      </c>
      <c r="AV506" s="357">
        <f t="shared" ref="AV506" si="1855">SUM(AV507)</f>
        <v>2350000</v>
      </c>
      <c r="AW506" s="357">
        <f t="shared" ref="AW506" si="1856">SUM(AW507)</f>
        <v>20662000</v>
      </c>
    </row>
    <row r="507" spans="1:49" ht="13.8" outlineLevel="2">
      <c r="A507" s="170"/>
      <c r="B507" s="17"/>
      <c r="C507" s="171"/>
      <c r="D507" s="27" t="s">
        <v>567</v>
      </c>
      <c r="E507" s="82" t="s">
        <v>223</v>
      </c>
      <c r="F507" s="48"/>
      <c r="G507" s="172"/>
      <c r="H507" s="709">
        <f t="shared" si="1603"/>
        <v>120449000</v>
      </c>
      <c r="I507" s="353">
        <f t="shared" si="1706"/>
        <v>1613000</v>
      </c>
      <c r="J507" s="229"/>
      <c r="K507" s="229">
        <v>1613000</v>
      </c>
      <c r="L507" s="228">
        <f t="shared" si="1707"/>
        <v>69385000</v>
      </c>
      <c r="M507" s="355">
        <f t="shared" si="1708"/>
        <v>12255000</v>
      </c>
      <c r="N507" s="229">
        <v>156000</v>
      </c>
      <c r="O507" s="229">
        <v>12099000</v>
      </c>
      <c r="P507" s="355">
        <f t="shared" si="1709"/>
        <v>11556000</v>
      </c>
      <c r="Q507" s="229">
        <v>1974000</v>
      </c>
      <c r="R507" s="229">
        <v>9582000</v>
      </c>
      <c r="S507" s="355">
        <f t="shared" si="1711"/>
        <v>13418000</v>
      </c>
      <c r="T507" s="229">
        <v>2090000</v>
      </c>
      <c r="U507" s="229">
        <v>11328000</v>
      </c>
      <c r="V507" s="355">
        <f t="shared" si="1713"/>
        <v>9921000</v>
      </c>
      <c r="W507" s="229">
        <v>1395000</v>
      </c>
      <c r="X507" s="229">
        <v>8526000</v>
      </c>
      <c r="Y507" s="355">
        <f t="shared" si="1715"/>
        <v>22235000</v>
      </c>
      <c r="Z507" s="229">
        <v>2315000</v>
      </c>
      <c r="AA507" s="229">
        <v>19920000</v>
      </c>
      <c r="AB507" s="228">
        <f t="shared" si="1718"/>
        <v>4431000</v>
      </c>
      <c r="AC507" s="355">
        <f t="shared" si="1719"/>
        <v>4431000</v>
      </c>
      <c r="AD507" s="229">
        <v>74000</v>
      </c>
      <c r="AE507" s="229">
        <v>4357000</v>
      </c>
      <c r="AF507" s="228">
        <f t="shared" si="1721"/>
        <v>9729000</v>
      </c>
      <c r="AG507" s="355">
        <f t="shared" si="1722"/>
        <v>4227000</v>
      </c>
      <c r="AH507" s="229">
        <v>2494000</v>
      </c>
      <c r="AI507" s="229">
        <v>1733000</v>
      </c>
      <c r="AJ507" s="355">
        <f t="shared" si="1725"/>
        <v>2084000</v>
      </c>
      <c r="AK507" s="229">
        <v>462000</v>
      </c>
      <c r="AL507" s="229">
        <v>1622000</v>
      </c>
      <c r="AM507" s="355">
        <f t="shared" si="1728"/>
        <v>3418000</v>
      </c>
      <c r="AN507" s="229">
        <v>1796000</v>
      </c>
      <c r="AO507" s="229">
        <v>1622000</v>
      </c>
      <c r="AP507" s="228">
        <f t="shared" si="1604"/>
        <v>12279000</v>
      </c>
      <c r="AQ507" s="355">
        <f t="shared" si="1730"/>
        <v>12279000</v>
      </c>
      <c r="AR507" s="229">
        <v>3032000</v>
      </c>
      <c r="AS507" s="229">
        <v>9247000</v>
      </c>
      <c r="AT507" s="228">
        <f t="shared" si="1733"/>
        <v>23012000</v>
      </c>
      <c r="AU507" s="355">
        <f t="shared" si="1734"/>
        <v>23012000</v>
      </c>
      <c r="AV507" s="229">
        <v>2350000</v>
      </c>
      <c r="AW507" s="229">
        <v>20662000</v>
      </c>
    </row>
    <row r="508" spans="1:49" ht="13.8" outlineLevel="1" collapsed="1">
      <c r="A508" s="164"/>
      <c r="B508" s="14" t="s">
        <v>687</v>
      </c>
      <c r="C508" s="15" t="s">
        <v>224</v>
      </c>
      <c r="D508" s="18"/>
      <c r="E508" s="175"/>
      <c r="F508" s="176"/>
      <c r="G508" s="175"/>
      <c r="H508" s="226">
        <f t="shared" si="1603"/>
        <v>0</v>
      </c>
      <c r="I508" s="353">
        <f t="shared" si="1706"/>
        <v>0</v>
      </c>
      <c r="J508" s="230">
        <f>SUM(J509:J510)</f>
        <v>0</v>
      </c>
      <c r="K508" s="230">
        <f>SUM(K509:K510)</f>
        <v>0</v>
      </c>
      <c r="L508" s="228">
        <f t="shared" si="1707"/>
        <v>0</v>
      </c>
      <c r="M508" s="355">
        <f t="shared" si="1708"/>
        <v>0</v>
      </c>
      <c r="N508" s="357">
        <f>SUM(N509:N510)</f>
        <v>0</v>
      </c>
      <c r="O508" s="357">
        <f>SUM(O509:O510)</f>
        <v>0</v>
      </c>
      <c r="P508" s="355">
        <f t="shared" si="1709"/>
        <v>0</v>
      </c>
      <c r="Q508" s="357">
        <f>SUM(Q509:Q510)</f>
        <v>0</v>
      </c>
      <c r="R508" s="357">
        <f>SUM(R509:R510)</f>
        <v>0</v>
      </c>
      <c r="S508" s="355">
        <f t="shared" si="1711"/>
        <v>0</v>
      </c>
      <c r="T508" s="357">
        <f>SUM(T509:T510)</f>
        <v>0</v>
      </c>
      <c r="U508" s="357">
        <f>SUM(U509:U510)</f>
        <v>0</v>
      </c>
      <c r="V508" s="355">
        <f t="shared" si="1713"/>
        <v>0</v>
      </c>
      <c r="W508" s="357">
        <f>SUM(W509:W510)</f>
        <v>0</v>
      </c>
      <c r="X508" s="357">
        <f>SUM(X509:X510)</f>
        <v>0</v>
      </c>
      <c r="Y508" s="355">
        <f t="shared" si="1715"/>
        <v>0</v>
      </c>
      <c r="Z508" s="357">
        <f>SUM(Z509:Z510)</f>
        <v>0</v>
      </c>
      <c r="AA508" s="357">
        <f>SUM(AA509:AA510)</f>
        <v>0</v>
      </c>
      <c r="AB508" s="228">
        <f t="shared" si="1718"/>
        <v>0</v>
      </c>
      <c r="AC508" s="355">
        <f t="shared" si="1719"/>
        <v>0</v>
      </c>
      <c r="AD508" s="357">
        <f>SUM(AD509:AD510)</f>
        <v>0</v>
      </c>
      <c r="AE508" s="357">
        <f>SUM(AE509:AE510)</f>
        <v>0</v>
      </c>
      <c r="AF508" s="228">
        <f t="shared" si="1721"/>
        <v>0</v>
      </c>
      <c r="AG508" s="355">
        <f t="shared" si="1722"/>
        <v>0</v>
      </c>
      <c r="AH508" s="357">
        <f>SUM(AH509:AH510)</f>
        <v>0</v>
      </c>
      <c r="AI508" s="357">
        <f>SUM(AI509:AI510)</f>
        <v>0</v>
      </c>
      <c r="AJ508" s="355">
        <f t="shared" si="1725"/>
        <v>0</v>
      </c>
      <c r="AK508" s="357">
        <f>SUM(AK509:AK510)</f>
        <v>0</v>
      </c>
      <c r="AL508" s="357">
        <f>SUM(AL509:AL510)</f>
        <v>0</v>
      </c>
      <c r="AM508" s="355">
        <f t="shared" si="1728"/>
        <v>0</v>
      </c>
      <c r="AN508" s="357">
        <f>SUM(AN509:AN510)</f>
        <v>0</v>
      </c>
      <c r="AO508" s="357">
        <f>SUM(AO509:AO510)</f>
        <v>0</v>
      </c>
      <c r="AP508" s="228">
        <f t="shared" si="1604"/>
        <v>0</v>
      </c>
      <c r="AQ508" s="355">
        <f t="shared" si="1730"/>
        <v>0</v>
      </c>
      <c r="AR508" s="357">
        <f>SUM(AR509:AR510)</f>
        <v>0</v>
      </c>
      <c r="AS508" s="357">
        <f>SUM(AS509:AS510)</f>
        <v>0</v>
      </c>
      <c r="AT508" s="228">
        <f t="shared" si="1733"/>
        <v>0</v>
      </c>
      <c r="AU508" s="355">
        <f t="shared" si="1734"/>
        <v>0</v>
      </c>
      <c r="AV508" s="357">
        <f>SUM(AV509:AV510)</f>
        <v>0</v>
      </c>
      <c r="AW508" s="357">
        <f>SUM(AW509:AW510)</f>
        <v>0</v>
      </c>
    </row>
    <row r="509" spans="1:49" ht="13.8" hidden="1" outlineLevel="2">
      <c r="A509" s="170"/>
      <c r="D509" s="27" t="s">
        <v>688</v>
      </c>
      <c r="E509" s="47" t="s">
        <v>225</v>
      </c>
      <c r="F509" s="48"/>
      <c r="G509" s="172"/>
      <c r="H509" s="226">
        <f t="shared" si="1603"/>
        <v>0</v>
      </c>
      <c r="I509" s="367">
        <f t="shared" si="1706"/>
        <v>0</v>
      </c>
      <c r="J509" s="240">
        <v>0</v>
      </c>
      <c r="K509" s="368"/>
      <c r="L509" s="228">
        <f t="shared" si="1707"/>
        <v>0</v>
      </c>
      <c r="M509" s="355">
        <f t="shared" si="1708"/>
        <v>0</v>
      </c>
      <c r="N509" s="240"/>
      <c r="O509" s="240"/>
      <c r="P509" s="355">
        <f t="shared" si="1709"/>
        <v>0</v>
      </c>
      <c r="Q509" s="240"/>
      <c r="R509" s="240"/>
      <c r="S509" s="355">
        <f t="shared" si="1711"/>
        <v>0</v>
      </c>
      <c r="T509" s="240"/>
      <c r="U509" s="240"/>
      <c r="V509" s="355">
        <f t="shared" si="1713"/>
        <v>0</v>
      </c>
      <c r="W509" s="240"/>
      <c r="X509" s="240"/>
      <c r="Y509" s="355">
        <f t="shared" si="1715"/>
        <v>0</v>
      </c>
      <c r="Z509" s="240"/>
      <c r="AA509" s="240"/>
      <c r="AB509" s="228">
        <f t="shared" si="1718"/>
        <v>0</v>
      </c>
      <c r="AC509" s="355">
        <f t="shared" si="1719"/>
        <v>0</v>
      </c>
      <c r="AD509" s="240"/>
      <c r="AE509" s="240"/>
      <c r="AF509" s="228">
        <f t="shared" si="1721"/>
        <v>0</v>
      </c>
      <c r="AG509" s="355">
        <f t="shared" si="1722"/>
        <v>0</v>
      </c>
      <c r="AH509" s="240"/>
      <c r="AI509" s="240"/>
      <c r="AJ509" s="355">
        <f t="shared" si="1725"/>
        <v>0</v>
      </c>
      <c r="AK509" s="240"/>
      <c r="AL509" s="240"/>
      <c r="AM509" s="355">
        <f t="shared" si="1728"/>
        <v>0</v>
      </c>
      <c r="AN509" s="240"/>
      <c r="AO509" s="240"/>
      <c r="AP509" s="228">
        <f t="shared" si="1604"/>
        <v>0</v>
      </c>
      <c r="AQ509" s="355">
        <f t="shared" si="1730"/>
        <v>0</v>
      </c>
      <c r="AR509" s="240"/>
      <c r="AS509" s="240"/>
      <c r="AT509" s="228">
        <f t="shared" si="1733"/>
        <v>0</v>
      </c>
      <c r="AU509" s="355">
        <f t="shared" si="1734"/>
        <v>0</v>
      </c>
      <c r="AV509" s="240"/>
      <c r="AW509" s="240"/>
    </row>
    <row r="510" spans="1:49" ht="13.8" hidden="1" outlineLevel="2" collapsed="1">
      <c r="A510" s="170"/>
      <c r="D510" s="24" t="s">
        <v>910</v>
      </c>
      <c r="E510" s="87" t="s">
        <v>911</v>
      </c>
      <c r="F510" s="93"/>
      <c r="G510" s="171"/>
      <c r="H510" s="695">
        <f t="shared" si="1603"/>
        <v>0</v>
      </c>
      <c r="I510" s="353">
        <f t="shared" si="1706"/>
        <v>0</v>
      </c>
      <c r="J510" s="694">
        <f>SUM(J511)</f>
        <v>0</v>
      </c>
      <c r="K510" s="694">
        <f>SUM(K511)</f>
        <v>0</v>
      </c>
      <c r="L510" s="362">
        <f t="shared" si="1707"/>
        <v>0</v>
      </c>
      <c r="M510" s="363">
        <f t="shared" si="1708"/>
        <v>0</v>
      </c>
      <c r="N510" s="694">
        <f t="shared" ref="N510:O510" si="1857">SUM(N511)</f>
        <v>0</v>
      </c>
      <c r="O510" s="694">
        <f t="shared" si="1857"/>
        <v>0</v>
      </c>
      <c r="P510" s="363">
        <f t="shared" si="1709"/>
        <v>0</v>
      </c>
      <c r="Q510" s="694">
        <f t="shared" ref="Q510:R510" si="1858">SUM(Q511)</f>
        <v>0</v>
      </c>
      <c r="R510" s="694">
        <f t="shared" si="1858"/>
        <v>0</v>
      </c>
      <c r="S510" s="363">
        <f t="shared" si="1711"/>
        <v>0</v>
      </c>
      <c r="T510" s="694">
        <f t="shared" ref="T510:U510" si="1859">SUM(T511)</f>
        <v>0</v>
      </c>
      <c r="U510" s="694">
        <f t="shared" si="1859"/>
        <v>0</v>
      </c>
      <c r="V510" s="363">
        <f t="shared" si="1713"/>
        <v>0</v>
      </c>
      <c r="W510" s="694">
        <f t="shared" ref="W510:X510" si="1860">SUM(W511)</f>
        <v>0</v>
      </c>
      <c r="X510" s="694">
        <f t="shared" si="1860"/>
        <v>0</v>
      </c>
      <c r="Y510" s="363">
        <f t="shared" si="1715"/>
        <v>0</v>
      </c>
      <c r="Z510" s="694">
        <f t="shared" ref="Z510:AA510" si="1861">SUM(Z511)</f>
        <v>0</v>
      </c>
      <c r="AA510" s="694">
        <f t="shared" si="1861"/>
        <v>0</v>
      </c>
      <c r="AB510" s="362">
        <f t="shared" si="1718"/>
        <v>0</v>
      </c>
      <c r="AC510" s="363">
        <f t="shared" si="1719"/>
        <v>0</v>
      </c>
      <c r="AD510" s="694">
        <f t="shared" ref="AD510:AE510" si="1862">SUM(AD511)</f>
        <v>0</v>
      </c>
      <c r="AE510" s="694">
        <f t="shared" si="1862"/>
        <v>0</v>
      </c>
      <c r="AF510" s="362">
        <f t="shared" si="1721"/>
        <v>0</v>
      </c>
      <c r="AG510" s="363">
        <f t="shared" si="1722"/>
        <v>0</v>
      </c>
      <c r="AH510" s="694">
        <f t="shared" ref="AH510:AI510" si="1863">SUM(AH511)</f>
        <v>0</v>
      </c>
      <c r="AI510" s="694">
        <f t="shared" si="1863"/>
        <v>0</v>
      </c>
      <c r="AJ510" s="363">
        <f t="shared" si="1725"/>
        <v>0</v>
      </c>
      <c r="AK510" s="694">
        <f t="shared" ref="AK510:AL510" si="1864">SUM(AK511)</f>
        <v>0</v>
      </c>
      <c r="AL510" s="694">
        <f t="shared" si="1864"/>
        <v>0</v>
      </c>
      <c r="AM510" s="363">
        <f t="shared" si="1728"/>
        <v>0</v>
      </c>
      <c r="AN510" s="694">
        <f t="shared" ref="AN510:AO510" si="1865">SUM(AN511)</f>
        <v>0</v>
      </c>
      <c r="AO510" s="694">
        <f t="shared" si="1865"/>
        <v>0</v>
      </c>
      <c r="AP510" s="362">
        <f t="shared" si="1604"/>
        <v>0</v>
      </c>
      <c r="AQ510" s="363">
        <f t="shared" si="1730"/>
        <v>0</v>
      </c>
      <c r="AR510" s="694">
        <f t="shared" ref="AR510:AS510" si="1866">SUM(AR511)</f>
        <v>0</v>
      </c>
      <c r="AS510" s="694">
        <f t="shared" si="1866"/>
        <v>0</v>
      </c>
      <c r="AT510" s="362">
        <f t="shared" si="1733"/>
        <v>0</v>
      </c>
      <c r="AU510" s="363">
        <f t="shared" si="1734"/>
        <v>0</v>
      </c>
      <c r="AV510" s="694">
        <f t="shared" ref="AV510:AW510" si="1867">SUM(AV511)</f>
        <v>0</v>
      </c>
      <c r="AW510" s="694">
        <f t="shared" si="1867"/>
        <v>0</v>
      </c>
    </row>
    <row r="511" spans="1:49" s="563" customFormat="1" ht="13.8" hidden="1" outlineLevel="3">
      <c r="A511" s="564"/>
      <c r="B511" s="565"/>
      <c r="D511" s="566"/>
      <c r="E511" s="567"/>
      <c r="F511" s="545" t="s">
        <v>956</v>
      </c>
      <c r="G511" s="527" t="s">
        <v>957</v>
      </c>
      <c r="H511" s="568">
        <f t="shared" si="1603"/>
        <v>0</v>
      </c>
      <c r="I511" s="569">
        <f t="shared" si="1706"/>
        <v>0</v>
      </c>
      <c r="J511" s="526">
        <v>0</v>
      </c>
      <c r="K511" s="570">
        <v>0</v>
      </c>
      <c r="L511" s="571">
        <f t="shared" si="1707"/>
        <v>0</v>
      </c>
      <c r="M511" s="572">
        <f t="shared" si="1708"/>
        <v>0</v>
      </c>
      <c r="N511" s="526">
        <v>0</v>
      </c>
      <c r="O511" s="526">
        <v>0</v>
      </c>
      <c r="P511" s="572">
        <f t="shared" si="1709"/>
        <v>0</v>
      </c>
      <c r="Q511" s="526">
        <v>0</v>
      </c>
      <c r="R511" s="526">
        <v>0</v>
      </c>
      <c r="S511" s="572">
        <f t="shared" si="1711"/>
        <v>0</v>
      </c>
      <c r="T511" s="526">
        <v>0</v>
      </c>
      <c r="U511" s="526">
        <v>0</v>
      </c>
      <c r="V511" s="572">
        <f t="shared" si="1713"/>
        <v>0</v>
      </c>
      <c r="W511" s="526">
        <v>0</v>
      </c>
      <c r="X511" s="526">
        <v>0</v>
      </c>
      <c r="Y511" s="572">
        <f t="shared" si="1715"/>
        <v>0</v>
      </c>
      <c r="Z511" s="526">
        <v>0</v>
      </c>
      <c r="AA511" s="526">
        <v>0</v>
      </c>
      <c r="AB511" s="571">
        <f t="shared" ref="AB511" si="1868">SUM(AC511)</f>
        <v>0</v>
      </c>
      <c r="AC511" s="572">
        <f t="shared" si="1719"/>
        <v>0</v>
      </c>
      <c r="AD511" s="526">
        <v>0</v>
      </c>
      <c r="AE511" s="526">
        <v>0</v>
      </c>
      <c r="AF511" s="571">
        <f t="shared" si="1721"/>
        <v>0</v>
      </c>
      <c r="AG511" s="572">
        <f t="shared" si="1722"/>
        <v>0</v>
      </c>
      <c r="AH511" s="526">
        <v>0</v>
      </c>
      <c r="AI511" s="526">
        <v>0</v>
      </c>
      <c r="AJ511" s="572">
        <f t="shared" si="1725"/>
        <v>0</v>
      </c>
      <c r="AK511" s="526">
        <v>0</v>
      </c>
      <c r="AL511" s="526">
        <v>0</v>
      </c>
      <c r="AM511" s="572">
        <f t="shared" si="1728"/>
        <v>0</v>
      </c>
      <c r="AN511" s="526">
        <v>0</v>
      </c>
      <c r="AO511" s="526">
        <v>0</v>
      </c>
      <c r="AP511" s="571">
        <f t="shared" si="1604"/>
        <v>0</v>
      </c>
      <c r="AQ511" s="572">
        <f t="shared" si="1730"/>
        <v>0</v>
      </c>
      <c r="AR511" s="526">
        <v>0</v>
      </c>
      <c r="AS511" s="526">
        <v>0</v>
      </c>
      <c r="AT511" s="571">
        <f t="shared" ref="AT511" si="1869">SUM(AU511)</f>
        <v>0</v>
      </c>
      <c r="AU511" s="572">
        <f t="shared" si="1734"/>
        <v>0</v>
      </c>
      <c r="AV511" s="526">
        <v>0</v>
      </c>
      <c r="AW511" s="526">
        <v>0</v>
      </c>
    </row>
    <row r="512" spans="1:49" s="375" customFormat="1" ht="13.8">
      <c r="A512" s="92" t="s">
        <v>226</v>
      </c>
      <c r="B512" s="21"/>
      <c r="C512" s="202"/>
      <c r="D512" s="22"/>
      <c r="E512" s="202"/>
      <c r="F512" s="21"/>
      <c r="G512" s="202"/>
      <c r="H512" s="185">
        <f t="shared" si="1603"/>
        <v>161352000</v>
      </c>
      <c r="I512" s="310">
        <f t="shared" si="1706"/>
        <v>3303000</v>
      </c>
      <c r="J512" s="254">
        <f>SUM(J508,J506,J504,J502,J500,J498,J496,J494,J492,J490,J479,J477,J475,J473)</f>
        <v>1690000</v>
      </c>
      <c r="K512" s="254">
        <f>SUM(K508,K506,K504,K502,K500,K498,K496,K494,K492,K490,K479,K477,K475,K473)</f>
        <v>1613000</v>
      </c>
      <c r="L512" s="254">
        <f t="shared" si="1707"/>
        <v>87958000</v>
      </c>
      <c r="M512" s="254">
        <f t="shared" si="1708"/>
        <v>16473000</v>
      </c>
      <c r="N512" s="254">
        <f>SUM(N508,N506,N504,N502,N500,N498,N496,N494,N492,N490,N479,N477,N475,N473)</f>
        <v>4374000</v>
      </c>
      <c r="O512" s="254">
        <f>SUM(O508,O506,O504,O502,O500,O498,O496,O494,O492,O490,O479,O477,O475,O473)</f>
        <v>12099000</v>
      </c>
      <c r="P512" s="254">
        <f t="shared" si="1709"/>
        <v>14888000</v>
      </c>
      <c r="Q512" s="254">
        <f>SUM(Q508,Q506,Q504,Q502,Q500,Q498,Q496,Q494,Q492,Q490,Q479,Q477,Q475,Q473)</f>
        <v>5306000</v>
      </c>
      <c r="R512" s="254">
        <f>SUM(R508,R506,R504,R502,R500,R498,R496,R494,R492,R490,R479,R477,R475,R473)</f>
        <v>9582000</v>
      </c>
      <c r="S512" s="254">
        <f t="shared" si="1711"/>
        <v>17252000</v>
      </c>
      <c r="T512" s="254">
        <f>SUM(T508,T506,T504,T502,T500,T498,T496,T494,T492,T490,T479,T477,T475,T473)</f>
        <v>5924000</v>
      </c>
      <c r="U512" s="254">
        <f>SUM(U508,U506,U504,U502,U500,U498,U496,U494,U492,U490,U479,U477,U475,U473)</f>
        <v>11328000</v>
      </c>
      <c r="V512" s="254">
        <f t="shared" si="1713"/>
        <v>12683000</v>
      </c>
      <c r="W512" s="254">
        <f>SUM(W508,W506,W504,W502,W500,W498,W496,W494,W492,W490,W479,W477,W475,W473)</f>
        <v>4157000</v>
      </c>
      <c r="X512" s="254">
        <f>SUM(X508,X506,X504,X502,X500,X498,X496,X494,X492,X490,X479,X477,X475,X473)</f>
        <v>8526000</v>
      </c>
      <c r="Y512" s="254">
        <f t="shared" si="1715"/>
        <v>26662000</v>
      </c>
      <c r="Z512" s="254">
        <f>SUM(Z508,Z506,Z504,Z502,Z500,Z498,Z496,Z494,Z492,Z490,Z479,Z477,Z475,Z473)</f>
        <v>6742000</v>
      </c>
      <c r="AA512" s="254">
        <f>SUM(AA508,AA506,AA504,AA502,AA500,AA498,AA496,AA494,AA492,AA490,AA479,AA477,AA475,AA473)</f>
        <v>19920000</v>
      </c>
      <c r="AB512" s="254">
        <f t="shared" si="1718"/>
        <v>5671000</v>
      </c>
      <c r="AC512" s="254">
        <f t="shared" si="1719"/>
        <v>5671000</v>
      </c>
      <c r="AD512" s="254">
        <f>SUM(AD508,AD506,AD504,AD502,AD500,AD498,AD496,AD494,AD492,AD490,AD479,AD477,AD475,AD473)</f>
        <v>1314000</v>
      </c>
      <c r="AE512" s="254">
        <f>SUM(AE508,AE506,AE504,AE502,AE500,AE498,AE496,AE494,AE492,AE490,AE479,AE477,AE475,AE473)</f>
        <v>4357000</v>
      </c>
      <c r="AF512" s="254">
        <f t="shared" si="1721"/>
        <v>19276000</v>
      </c>
      <c r="AG512" s="254">
        <f t="shared" si="1722"/>
        <v>9159000</v>
      </c>
      <c r="AH512" s="254">
        <f>SUM(AH508,AH506,AH504,AH502,AH500,AH498,AH496,AH494,AH492,AH490,AH479,AH477,AH475,AH473)</f>
        <v>7426000</v>
      </c>
      <c r="AI512" s="254">
        <f>SUM(AI508,AI506,AI504,AI502,AI500,AI498,AI496,AI494,AI492,AI490,AI479,AI477,AI475,AI473)</f>
        <v>1733000</v>
      </c>
      <c r="AJ512" s="254">
        <f t="shared" si="1725"/>
        <v>3551000</v>
      </c>
      <c r="AK512" s="254">
        <f>SUM(AK508,AK506,AK504,AK502,AK500,AK498,AK496,AK494,AK492,AK490,AK479,AK477,AK475,AK473)</f>
        <v>1929000</v>
      </c>
      <c r="AL512" s="254">
        <f>SUM(AL508,AL506,AL504,AL502,AL500,AL498,AL496,AL494,AL492,AL490,AL479,AL477,AL475,AL473)</f>
        <v>1622000</v>
      </c>
      <c r="AM512" s="254">
        <f t="shared" si="1728"/>
        <v>6566000</v>
      </c>
      <c r="AN512" s="254">
        <f>SUM(AN508,AN506,AN504,AN502,AN500,AN498,AN496,AN494,AN492,AN490,AN479,AN477,AN475,AN473)</f>
        <v>4944000</v>
      </c>
      <c r="AO512" s="254">
        <f>SUM(AO508,AO506,AO504,AO502,AO500,AO498,AO496,AO494,AO492,AO490,AO479,AO477,AO475,AO473)</f>
        <v>1622000</v>
      </c>
      <c r="AP512" s="254">
        <f t="shared" si="1604"/>
        <v>17182000</v>
      </c>
      <c r="AQ512" s="254">
        <f t="shared" si="1730"/>
        <v>17182000</v>
      </c>
      <c r="AR512" s="254">
        <f>SUM(AR508,AR506,AR504,AR502,AR500,AR498,AR496,AR494,AR492,AR490,AR479,AR477,AR475,AR473)</f>
        <v>7935000</v>
      </c>
      <c r="AS512" s="254">
        <f>SUM(AS508,AS506,AS504,AS502,AS500,AS498,AS496,AS494,AS492,AS490,AS479,AS477,AS475,AS473)</f>
        <v>9247000</v>
      </c>
      <c r="AT512" s="254">
        <f t="shared" si="1733"/>
        <v>27962000</v>
      </c>
      <c r="AU512" s="254">
        <f t="shared" si="1734"/>
        <v>27962000</v>
      </c>
      <c r="AV512" s="254">
        <f>SUM(AV508,AV506,AV504,AV502,AV500,AV498,AV496,AV494,AV492,AV490,AV479,AV477,AV475,AV473)</f>
        <v>7300000</v>
      </c>
      <c r="AW512" s="254">
        <f>SUM(AW508,AW506,AW504,AW502,AW500,AW498,AW496,AW494,AW492,AW490,AW479,AW477,AW475,AW473)</f>
        <v>20662000</v>
      </c>
    </row>
    <row r="513" spans="1:49" s="376" customFormat="1" ht="13.8">
      <c r="A513" s="66" t="s">
        <v>227</v>
      </c>
      <c r="B513" s="64"/>
      <c r="C513" s="64"/>
      <c r="D513" s="65"/>
      <c r="E513" s="64"/>
      <c r="F513" s="64"/>
      <c r="G513" s="64"/>
      <c r="H513" s="185">
        <f t="shared" si="1603"/>
        <v>-35063000</v>
      </c>
      <c r="I513" s="310">
        <f t="shared" si="1706"/>
        <v>16448000</v>
      </c>
      <c r="J513" s="254">
        <f>J472-J512</f>
        <v>18061000</v>
      </c>
      <c r="K513" s="254">
        <f>K472-K512</f>
        <v>-1613000</v>
      </c>
      <c r="L513" s="254">
        <f t="shared" si="1707"/>
        <v>-22583000</v>
      </c>
      <c r="M513" s="254">
        <f t="shared" si="1708"/>
        <v>-4374000</v>
      </c>
      <c r="N513" s="254">
        <f>N472-N512</f>
        <v>7725000</v>
      </c>
      <c r="O513" s="254">
        <f>O472-O512</f>
        <v>-12099000</v>
      </c>
      <c r="P513" s="254">
        <f t="shared" si="1709"/>
        <v>-4096000</v>
      </c>
      <c r="Q513" s="254">
        <f>Q472-Q512</f>
        <v>5486000</v>
      </c>
      <c r="R513" s="254">
        <f>R472-R512</f>
        <v>-9582000</v>
      </c>
      <c r="S513" s="254">
        <f t="shared" si="1711"/>
        <v>-4424000</v>
      </c>
      <c r="T513" s="254">
        <f>T472-T512</f>
        <v>6904000</v>
      </c>
      <c r="U513" s="254">
        <f>U472-U512</f>
        <v>-11328000</v>
      </c>
      <c r="V513" s="254">
        <f t="shared" si="1713"/>
        <v>-4157000</v>
      </c>
      <c r="W513" s="254">
        <f>W472-W512</f>
        <v>4369000</v>
      </c>
      <c r="X513" s="254">
        <f>X472-X512</f>
        <v>-8526000</v>
      </c>
      <c r="Y513" s="254">
        <f t="shared" si="1715"/>
        <v>-5532000</v>
      </c>
      <c r="Z513" s="254">
        <f>Z472-Z512</f>
        <v>14388000</v>
      </c>
      <c r="AA513" s="254">
        <f>AA472-AA512</f>
        <v>-19920000</v>
      </c>
      <c r="AB513" s="254">
        <f t="shared" si="1718"/>
        <v>-1314000</v>
      </c>
      <c r="AC513" s="254">
        <f t="shared" si="1719"/>
        <v>-1314000</v>
      </c>
      <c r="AD513" s="254">
        <f>AD472-AD512</f>
        <v>3043000</v>
      </c>
      <c r="AE513" s="254">
        <f>AE472-AE512</f>
        <v>-4357000</v>
      </c>
      <c r="AF513" s="254">
        <f t="shared" si="1721"/>
        <v>-12379000</v>
      </c>
      <c r="AG513" s="254">
        <f t="shared" si="1722"/>
        <v>-7426000</v>
      </c>
      <c r="AH513" s="254">
        <f>AH472-AH512</f>
        <v>-5693000</v>
      </c>
      <c r="AI513" s="254">
        <f>AI472-AI512</f>
        <v>-1733000</v>
      </c>
      <c r="AJ513" s="254">
        <f t="shared" si="1725"/>
        <v>-969000</v>
      </c>
      <c r="AK513" s="254">
        <f>AK472-AK512</f>
        <v>653000</v>
      </c>
      <c r="AL513" s="254">
        <f>AL472-AL512</f>
        <v>-1622000</v>
      </c>
      <c r="AM513" s="254">
        <f t="shared" si="1728"/>
        <v>-3984000</v>
      </c>
      <c r="AN513" s="254">
        <f>AN472-AN512</f>
        <v>-2362000</v>
      </c>
      <c r="AO513" s="254">
        <f>AO472-AO512</f>
        <v>-1622000</v>
      </c>
      <c r="AP513" s="254">
        <f t="shared" si="1604"/>
        <v>-7935000</v>
      </c>
      <c r="AQ513" s="254">
        <f t="shared" si="1730"/>
        <v>-7935000</v>
      </c>
      <c r="AR513" s="254">
        <f>AR472-AR512</f>
        <v>1312000</v>
      </c>
      <c r="AS513" s="254">
        <f>AS472-AS512</f>
        <v>-9247000</v>
      </c>
      <c r="AT513" s="254">
        <f t="shared" si="1733"/>
        <v>-7300000</v>
      </c>
      <c r="AU513" s="254">
        <f t="shared" si="1734"/>
        <v>-7300000</v>
      </c>
      <c r="AV513" s="254">
        <f>AV472-AV512</f>
        <v>13362000</v>
      </c>
      <c r="AW513" s="254">
        <f>AW472-AW512</f>
        <v>-20662000</v>
      </c>
    </row>
    <row r="514" spans="1:49" s="379" customFormat="1" ht="13.8">
      <c r="A514" s="66" t="s">
        <v>228</v>
      </c>
      <c r="B514" s="64"/>
      <c r="C514" s="65"/>
      <c r="D514" s="65"/>
      <c r="E514" s="64"/>
      <c r="F514" s="64"/>
      <c r="G514" s="64"/>
      <c r="H514" s="255">
        <f t="shared" si="1603"/>
        <v>0</v>
      </c>
      <c r="I514" s="377">
        <f t="shared" si="1706"/>
        <v>0</v>
      </c>
      <c r="J514" s="257">
        <v>0</v>
      </c>
      <c r="K514" s="257">
        <v>0</v>
      </c>
      <c r="L514" s="257">
        <f t="shared" si="1707"/>
        <v>0</v>
      </c>
      <c r="M514" s="257">
        <f t="shared" si="1708"/>
        <v>0</v>
      </c>
      <c r="N514" s="257">
        <v>0</v>
      </c>
      <c r="O514" s="257">
        <v>0</v>
      </c>
      <c r="P514" s="257">
        <f t="shared" si="1709"/>
        <v>0</v>
      </c>
      <c r="Q514" s="257">
        <v>0</v>
      </c>
      <c r="R514" s="257">
        <v>0</v>
      </c>
      <c r="S514" s="257">
        <f t="shared" si="1711"/>
        <v>0</v>
      </c>
      <c r="T514" s="257">
        <v>0</v>
      </c>
      <c r="U514" s="257">
        <v>0</v>
      </c>
      <c r="V514" s="257">
        <f t="shared" si="1713"/>
        <v>0</v>
      </c>
      <c r="W514" s="257">
        <v>0</v>
      </c>
      <c r="X514" s="257">
        <v>0</v>
      </c>
      <c r="Y514" s="257">
        <f t="shared" si="1715"/>
        <v>0</v>
      </c>
      <c r="Z514" s="257">
        <v>0</v>
      </c>
      <c r="AA514" s="257">
        <v>0</v>
      </c>
      <c r="AB514" s="257">
        <f t="shared" si="1718"/>
        <v>0</v>
      </c>
      <c r="AC514" s="257">
        <f t="shared" si="1719"/>
        <v>0</v>
      </c>
      <c r="AD514" s="257">
        <v>0</v>
      </c>
      <c r="AE514" s="257">
        <v>0</v>
      </c>
      <c r="AF514" s="257">
        <f t="shared" si="1721"/>
        <v>0</v>
      </c>
      <c r="AG514" s="257">
        <f t="shared" si="1722"/>
        <v>0</v>
      </c>
      <c r="AH514" s="257">
        <v>0</v>
      </c>
      <c r="AI514" s="257">
        <v>0</v>
      </c>
      <c r="AJ514" s="257">
        <f t="shared" si="1725"/>
        <v>0</v>
      </c>
      <c r="AK514" s="257">
        <v>0</v>
      </c>
      <c r="AL514" s="257">
        <v>0</v>
      </c>
      <c r="AM514" s="257">
        <f t="shared" si="1728"/>
        <v>0</v>
      </c>
      <c r="AN514" s="257">
        <v>0</v>
      </c>
      <c r="AO514" s="257">
        <v>0</v>
      </c>
      <c r="AP514" s="257">
        <f t="shared" si="1604"/>
        <v>0</v>
      </c>
      <c r="AQ514" s="257">
        <f t="shared" si="1730"/>
        <v>0</v>
      </c>
      <c r="AR514" s="257">
        <v>0</v>
      </c>
      <c r="AS514" s="257">
        <v>0</v>
      </c>
      <c r="AT514" s="257">
        <f t="shared" si="1733"/>
        <v>0</v>
      </c>
      <c r="AU514" s="257">
        <f t="shared" si="1734"/>
        <v>0</v>
      </c>
      <c r="AV514" s="257">
        <v>0</v>
      </c>
      <c r="AW514" s="257">
        <v>0</v>
      </c>
    </row>
    <row r="515" spans="1:49" s="383" customFormat="1" ht="13.8">
      <c r="A515" s="66" t="s">
        <v>229</v>
      </c>
      <c r="B515" s="64"/>
      <c r="C515" s="64"/>
      <c r="D515" s="65"/>
      <c r="E515" s="64"/>
      <c r="F515" s="64"/>
      <c r="G515" s="64"/>
      <c r="H515" s="380">
        <f t="shared" si="1603"/>
        <v>26769000</v>
      </c>
      <c r="I515" s="381">
        <f t="shared" si="1706"/>
        <v>0</v>
      </c>
      <c r="J515" s="382">
        <f>J399+J434+J513-J514</f>
        <v>0</v>
      </c>
      <c r="K515" s="382">
        <f>K399+K434+K513-K514</f>
        <v>0</v>
      </c>
      <c r="L515" s="382">
        <f t="shared" si="1707"/>
        <v>19828000</v>
      </c>
      <c r="M515" s="382">
        <f t="shared" si="1708"/>
        <v>0</v>
      </c>
      <c r="N515" s="382">
        <f>N399+N434+N513-N514</f>
        <v>0</v>
      </c>
      <c r="O515" s="382">
        <f>O399+O434+O513-O514</f>
        <v>0</v>
      </c>
      <c r="P515" s="382">
        <f t="shared" si="1709"/>
        <v>5130000</v>
      </c>
      <c r="Q515" s="382">
        <f>Q399+Q434+Q513-Q514</f>
        <v>5130000</v>
      </c>
      <c r="R515" s="382">
        <f>R399+R434+R513-R514</f>
        <v>0</v>
      </c>
      <c r="S515" s="382">
        <f t="shared" si="1711"/>
        <v>7295000</v>
      </c>
      <c r="T515" s="382">
        <f>T399+T434+T513-T514</f>
        <v>7295000</v>
      </c>
      <c r="U515" s="382">
        <f>U399+U434+U513-U514</f>
        <v>0</v>
      </c>
      <c r="V515" s="382">
        <f t="shared" si="1713"/>
        <v>2121000</v>
      </c>
      <c r="W515" s="382">
        <f>W399+W434+W513-W514</f>
        <v>2121000</v>
      </c>
      <c r="X515" s="382">
        <f>X399+X434+X513-X514</f>
        <v>0</v>
      </c>
      <c r="Y515" s="382">
        <f t="shared" si="1715"/>
        <v>5282000</v>
      </c>
      <c r="Z515" s="382">
        <f>Z399+Z434+Z513-Z514</f>
        <v>5282000</v>
      </c>
      <c r="AA515" s="382">
        <f>AA399+AA434+AA513-AA514</f>
        <v>0</v>
      </c>
      <c r="AB515" s="382">
        <f t="shared" si="1718"/>
        <v>0</v>
      </c>
      <c r="AC515" s="382">
        <f t="shared" si="1719"/>
        <v>0</v>
      </c>
      <c r="AD515" s="382">
        <f>AD399+AD434+AD513-AD514</f>
        <v>0</v>
      </c>
      <c r="AE515" s="382">
        <f>AE399+AE434+AE513-AE514</f>
        <v>0</v>
      </c>
      <c r="AF515" s="382">
        <f t="shared" si="1721"/>
        <v>-2054000</v>
      </c>
      <c r="AG515" s="382">
        <f t="shared" si="1722"/>
        <v>-443000</v>
      </c>
      <c r="AH515" s="382">
        <f>AH399+AH434+AH513-AH514</f>
        <v>-443000</v>
      </c>
      <c r="AI515" s="382">
        <f>AI399+AI434+AI513-AI514</f>
        <v>0</v>
      </c>
      <c r="AJ515" s="382">
        <f t="shared" si="1725"/>
        <v>-4269000</v>
      </c>
      <c r="AK515" s="382">
        <f>AK399+AK434+AK513-AK514</f>
        <v>-4269000</v>
      </c>
      <c r="AL515" s="382">
        <f>AL399+AL434+AL513-AL514</f>
        <v>0</v>
      </c>
      <c r="AM515" s="382">
        <f t="shared" si="1728"/>
        <v>2658000</v>
      </c>
      <c r="AN515" s="382">
        <f>AN399+AN434+AN513-AN514</f>
        <v>2658000</v>
      </c>
      <c r="AO515" s="382">
        <f>AO399+AO434+AO513-AO514</f>
        <v>0</v>
      </c>
      <c r="AP515" s="382">
        <f t="shared" si="1604"/>
        <v>8945000</v>
      </c>
      <c r="AQ515" s="382">
        <f t="shared" si="1730"/>
        <v>8945000</v>
      </c>
      <c r="AR515" s="382">
        <f>AR399+AR434+AR513-AR514</f>
        <v>8945000</v>
      </c>
      <c r="AS515" s="382">
        <f>AS399+AS434+AS513-AS514</f>
        <v>0</v>
      </c>
      <c r="AT515" s="382">
        <f t="shared" si="1733"/>
        <v>50000</v>
      </c>
      <c r="AU515" s="382">
        <f t="shared" si="1734"/>
        <v>50000</v>
      </c>
      <c r="AV515" s="382">
        <f>AV399+AV434+AV513-AV514</f>
        <v>50000</v>
      </c>
      <c r="AW515" s="382">
        <f>AW399+AW434+AW513-AW514</f>
        <v>0</v>
      </c>
    </row>
    <row r="516" spans="1:49" s="384" customFormat="1" ht="13.8">
      <c r="A516" s="66" t="s">
        <v>230</v>
      </c>
      <c r="B516" s="64"/>
      <c r="C516" s="64"/>
      <c r="D516" s="65"/>
      <c r="E516" s="64"/>
      <c r="F516" s="64"/>
      <c r="G516" s="64"/>
      <c r="H516" s="262">
        <f t="shared" si="1603"/>
        <v>0</v>
      </c>
      <c r="I516" s="316">
        <f t="shared" si="1706"/>
        <v>0</v>
      </c>
      <c r="J516" s="264"/>
      <c r="K516" s="264"/>
      <c r="L516" s="264">
        <f t="shared" si="1707"/>
        <v>0</v>
      </c>
      <c r="M516" s="264">
        <f t="shared" si="1708"/>
        <v>0</v>
      </c>
      <c r="N516" s="264"/>
      <c r="O516" s="264"/>
      <c r="P516" s="264">
        <f t="shared" si="1709"/>
        <v>0</v>
      </c>
      <c r="Q516" s="264"/>
      <c r="R516" s="264"/>
      <c r="S516" s="264">
        <f t="shared" si="1711"/>
        <v>0</v>
      </c>
      <c r="T516" s="264"/>
      <c r="U516" s="264"/>
      <c r="V516" s="264">
        <f t="shared" si="1713"/>
        <v>0</v>
      </c>
      <c r="W516" s="264"/>
      <c r="X516" s="264"/>
      <c r="Y516" s="264">
        <f t="shared" si="1715"/>
        <v>0</v>
      </c>
      <c r="Z516" s="264"/>
      <c r="AA516" s="264"/>
      <c r="AB516" s="264">
        <f t="shared" si="1718"/>
        <v>0</v>
      </c>
      <c r="AC516" s="264">
        <f t="shared" si="1719"/>
        <v>0</v>
      </c>
      <c r="AD516" s="264"/>
      <c r="AE516" s="264"/>
      <c r="AF516" s="264">
        <f t="shared" si="1721"/>
        <v>0</v>
      </c>
      <c r="AG516" s="264">
        <f t="shared" si="1722"/>
        <v>0</v>
      </c>
      <c r="AH516" s="264"/>
      <c r="AI516" s="264"/>
      <c r="AJ516" s="264">
        <f t="shared" si="1725"/>
        <v>0</v>
      </c>
      <c r="AK516" s="264"/>
      <c r="AL516" s="264"/>
      <c r="AM516" s="264">
        <f t="shared" si="1728"/>
        <v>0</v>
      </c>
      <c r="AN516" s="264"/>
      <c r="AO516" s="264"/>
      <c r="AP516" s="264">
        <f t="shared" si="1604"/>
        <v>0</v>
      </c>
      <c r="AQ516" s="264">
        <f t="shared" si="1730"/>
        <v>0</v>
      </c>
      <c r="AR516" s="264"/>
      <c r="AS516" s="264"/>
      <c r="AT516" s="264">
        <f t="shared" si="1733"/>
        <v>0</v>
      </c>
      <c r="AU516" s="264">
        <f t="shared" si="1734"/>
        <v>0</v>
      </c>
      <c r="AV516" s="264"/>
      <c r="AW516" s="264"/>
    </row>
    <row r="517" spans="1:49" s="383" customFormat="1" ht="14.4" thickBot="1">
      <c r="A517" s="66" t="s">
        <v>231</v>
      </c>
      <c r="B517" s="64"/>
      <c r="C517" s="64"/>
      <c r="D517" s="65"/>
      <c r="E517" s="64"/>
      <c r="F517" s="64"/>
      <c r="G517" s="64"/>
      <c r="H517" s="385">
        <f t="shared" si="1603"/>
        <v>26769000</v>
      </c>
      <c r="I517" s="386">
        <f t="shared" si="1706"/>
        <v>0</v>
      </c>
      <c r="J517" s="382">
        <f>SUM(J515:J516)</f>
        <v>0</v>
      </c>
      <c r="K517" s="382">
        <f>SUM(K515:K516)</f>
        <v>0</v>
      </c>
      <c r="L517" s="382">
        <f t="shared" si="1707"/>
        <v>19828000</v>
      </c>
      <c r="M517" s="382">
        <f t="shared" si="1708"/>
        <v>0</v>
      </c>
      <c r="N517" s="382">
        <f>SUM(N515:N516)</f>
        <v>0</v>
      </c>
      <c r="O517" s="382">
        <f>SUM(O515:O516)</f>
        <v>0</v>
      </c>
      <c r="P517" s="382">
        <f t="shared" si="1709"/>
        <v>5130000</v>
      </c>
      <c r="Q517" s="382">
        <f t="shared" ref="Q517:R517" si="1870">SUM(Q515:Q516)</f>
        <v>5130000</v>
      </c>
      <c r="R517" s="382">
        <f t="shared" si="1870"/>
        <v>0</v>
      </c>
      <c r="S517" s="382">
        <f t="shared" si="1711"/>
        <v>7295000</v>
      </c>
      <c r="T517" s="382">
        <f t="shared" ref="T517:U517" si="1871">SUM(T515:T516)</f>
        <v>7295000</v>
      </c>
      <c r="U517" s="382">
        <f t="shared" si="1871"/>
        <v>0</v>
      </c>
      <c r="V517" s="382">
        <f t="shared" si="1713"/>
        <v>2121000</v>
      </c>
      <c r="W517" s="382">
        <f t="shared" ref="W517:X517" si="1872">SUM(W515:W516)</f>
        <v>2121000</v>
      </c>
      <c r="X517" s="382">
        <f t="shared" si="1872"/>
        <v>0</v>
      </c>
      <c r="Y517" s="382">
        <f t="shared" si="1715"/>
        <v>5282000</v>
      </c>
      <c r="Z517" s="382">
        <f t="shared" ref="Z517" si="1873">SUM(Z515:Z516)</f>
        <v>5282000</v>
      </c>
      <c r="AA517" s="382">
        <f t="shared" ref="AA517" si="1874">SUM(AA515:AA516)</f>
        <v>0</v>
      </c>
      <c r="AB517" s="382">
        <f t="shared" si="1718"/>
        <v>0</v>
      </c>
      <c r="AC517" s="382">
        <f t="shared" si="1719"/>
        <v>0</v>
      </c>
      <c r="AD517" s="382">
        <f t="shared" ref="AD517:AE517" si="1875">SUM(AD515:AD516)</f>
        <v>0</v>
      </c>
      <c r="AE517" s="382">
        <f t="shared" si="1875"/>
        <v>0</v>
      </c>
      <c r="AF517" s="382">
        <f t="shared" si="1721"/>
        <v>-2054000</v>
      </c>
      <c r="AG517" s="382">
        <f t="shared" si="1722"/>
        <v>-443000</v>
      </c>
      <c r="AH517" s="382">
        <f t="shared" ref="AH517" si="1876">SUM(AH515:AH516)</f>
        <v>-443000</v>
      </c>
      <c r="AI517" s="382">
        <f t="shared" ref="AI517" si="1877">SUM(AI515:AI516)</f>
        <v>0</v>
      </c>
      <c r="AJ517" s="382">
        <f t="shared" si="1725"/>
        <v>-4269000</v>
      </c>
      <c r="AK517" s="382">
        <f t="shared" ref="AK517" si="1878">SUM(AK515:AK516)</f>
        <v>-4269000</v>
      </c>
      <c r="AL517" s="382">
        <f t="shared" ref="AL517" si="1879">SUM(AL515:AL516)</f>
        <v>0</v>
      </c>
      <c r="AM517" s="382">
        <f t="shared" si="1728"/>
        <v>2658000</v>
      </c>
      <c r="AN517" s="382">
        <f t="shared" ref="AN517:AO517" si="1880">SUM(AN515:AN516)</f>
        <v>2658000</v>
      </c>
      <c r="AO517" s="382">
        <f t="shared" si="1880"/>
        <v>0</v>
      </c>
      <c r="AP517" s="382">
        <f t="shared" si="1604"/>
        <v>8945000</v>
      </c>
      <c r="AQ517" s="382">
        <f t="shared" si="1730"/>
        <v>8945000</v>
      </c>
      <c r="AR517" s="382">
        <f t="shared" ref="AR517" si="1881">SUM(AR515:AR516)</f>
        <v>8945000</v>
      </c>
      <c r="AS517" s="382">
        <f t="shared" ref="AS517" si="1882">SUM(AS515:AS516)</f>
        <v>0</v>
      </c>
      <c r="AT517" s="382">
        <f t="shared" si="1733"/>
        <v>50000</v>
      </c>
      <c r="AU517" s="382">
        <f t="shared" si="1734"/>
        <v>50000</v>
      </c>
      <c r="AV517" s="382">
        <f t="shared" ref="AV517" si="1883">SUM(AV515:AV516)</f>
        <v>50000</v>
      </c>
      <c r="AW517" s="382">
        <f t="shared" ref="AW517" si="1884">SUM(AW515:AW516)</f>
        <v>0</v>
      </c>
    </row>
  </sheetData>
  <autoFilter ref="A5:K516" xr:uid="{00000000-0009-0000-0000-000009000000}"/>
  <mergeCells count="1">
    <mergeCell ref="H2:H5"/>
  </mergeCells>
  <phoneticPr fontId="1"/>
  <dataValidations count="1">
    <dataValidation allowBlank="1" showInputMessage="1" showErrorMessage="1" errorTitle="自動計算ｾﾙです!!!" sqref="J512:K513 N512:O513 P80:P110 S182:S201 P182:P201 J34:K34 J389:K389 J369:K369 J331:K331 AU204:AW204 J165:K165 N72:O73 AR306:AS307 M56:AA56 J7:K7 J255:K255 J318:K319 J401:K401 J371:K371 J404:K404 J391:K391 J396:K396 J385:K385 N306:O307 M377 J398:K399 J376:K376 AH474:AI474 Q472:R472 AG378:AO378 AU391:AW391 M386 M79:AA79 AD389:AE389 V205:V213 AD391:AE391 AD408:AE408 AD318:AE319 Z306:AA307 AD410:AE411 AD14:AE15 AD398:AE399 AD378:AE378 AD385:AE385 Q512:R513 W472:X472 T472:U472 AC413:AE413 Q401:R401 T318:U319 AG202:AO202 W72:X73 AD404:AE404 T404:U404 T474:U474 AD371:AE371 Q404:R404 Q474:R474 AV72:AW73 AC56:AE56 N432:O434 AD204:AE204 W306:X307 M255:AA255 AC255:AE255 M203 M372:M375 AU125:AW125 M8:M11 N318:O319 J66:K67 J72:K73 J14:K15 J432:K434 T512:U513 Q515:R515 M431:M434 M414:M424 M392:M395 M390 M388 M379:M384 M370 M367:M368 AR318:AS319 AH515:AI515 AN432:AO434 T515:U515 M241:AA241 AN306:AO307 AC331:AE331 Q398:R399 M242:M254 AN410:AO411 AD472:AE472 AC369:AE369 AN318:AO319 AC376:AE376 AH306:AI307 M396:AA396 M332:M363 Z72:AA73 AC13:AC28 M30:M33 T66:U67 AK72:AL73 M35:M55 M389:AA389 M391:AA391 M214:AA214 AK318:AL319 M34:AA34 Z318:AA319 AD306:AE307 T306:U307 W318:X319 Q306:R307 J56:K56 V166:V180 J408:K408 W404:X404 J472:K472 AU34:AW34 J364:K366 AV66:AW67 J387:K387 N14:O15 J378:K378 J474:K474 J29:K29 J410:K411 W474:X474 W432:X434 J515:K515 N472:O472 N401:O401 N408:O408 W398:X399 Q318:R319 J306:K307 N66:O67 N404:O404 N474:O474 N515:O515 AN401:AO401 AD515:AE515 AH472:AI472 AC367:AC368 AC242:AC254 AC332:AC363 AM13:AM28 AC30:AC33 AC35:AC55 AD512:AE513 AD474:AE474 AC166:AC180 AC80:AC110 AH408:AI408 AH318:AI319 AJ205:AJ213 AJ166:AJ180 AJ80:AJ110 AN472:AO472 AH512:AI513 AH410:AI411 AH404:AI404 AH401:AI401 AN512:AO513 AR472:AS472 AG369:AO369 AM203 AM372:AM375 AM8:AM11 AM431:AM434 AM414:AM424 AM392:AM395 AM390 AM388 AM379:AM384 AM370 AM367:AM368 AM242:AM254 AM332:AM363 AM30:AM33 AM35:AM55 AM205:AM213 AK306:AL307 AC364:AE366 AN72:AO73 AQ13:AQ28 AR512:AS513 AN515:AO515 AV515:AW515 AN474:AO474 AG165:AO165 AG29:AO29 AQ377 AQ386 AQ203 AQ372:AQ375 AQ8:AQ11 AQ431:AQ434 AQ414:AQ424 AQ392:AQ395 AQ390 AQ388 AQ379:AQ384 AQ370 AQ367:AQ368 AQ242:AQ254 AQ332:AQ363 Y13:Y28 AQ30:AQ33 AR515:AS515 Z472:AA472 AQ35:AQ55 AU371:AW371 AQ205:AQ213 AQ166:AQ180 AR410:AS411 AR401:AS401 AR404:AS404 AV318:AW319 AR398:AS399 AV14:AW15 AU389:AW389 AU387:AW387 AU378:AW378 AU413:AW413 AU385:AW385 AR408:AS408 AU255:AW255 AK515:AL515 AN14:AO15 AU331:AW331 AU369:AW369 AU12:AW12 AG214:AO214 AR474:AS474 AG331:AO331 AG255:AO255 AD401:AE401 AN404:AO404 AD396:AE396 AN398:AO399 AK512:AL513 AK474:AL474 AD66:AE67 Z66:AA67 AU79:AW79 V80:V110 AC34:AE34 V182:V201 Y377 Y386 M413:AA413 AV202:AW202 Z401:AA401 Z398:AA399 Z408:AA408 M204:AA204 M111:AA111 M125:AA125 J241:K241 M364:AA366 M7:AA7 M378:AA378 M165:AA165 J204:K204 J214:K214 Z474:AA474 J79:K79 AG34:AO34 Z515:AA515 Y203 Y372:Y375 Y8:Y11 Y431:Y434 Y414:Y424 Y392:Y395 Y390 Y388 Y379:Y384 Y370 Y367:Y368 Y242:Y254 Y332:Y363 P13:P28 Y30:Y33 Y35:Y55 Y205:Y213 Y166:Y180 Z512:AA513 AV472:AW472 AG7:AO7 Q72:R73 Q66:R67 AV408:AW408 J12:K12 J125:K125 J111:K111 J202:K202 AH72:AI73 AD7:AE7 AC79:AE79 AC165:AE165 AC111:AE111 AJ182:AJ201 AG80:AG110 AG56:AO56 AR66:AS67 AQ80:AQ110 AR72:AS73 AR14:AS15 AM166:AM180 AM80:AM110 Y80:Y110 M205:M213 M166:M180 AG182:AG201 M80:M110 AQ182:AQ201 AK66:AL67 AR432:AS434 Z432:AA434 AU214:AW214 M182:M201 AM182:AM201 AC182:AC201 N410:O411 Y182:Y201 AQ397:AQ412 M371:AA371 AD432:AE434 AG371:AO371 Y397:Y412 AM397:AM412 AC377:AC412 AG385:AO385 M369:AA369 M331:AA331 M376:AA376 M397:M412 N398:O399 J413:K413 AC12:AE12 W66:X67 AU397:AU412 W410:X411 V397:V412 P397:P412 P377 P386 P203 P372:P375 P8:P11 P431:P434 P414:P424 P392:P395 P390 P388 P379:P384 P370 P367:P368 P242:P254 P332:P363 S13:S28 P30:P33 P35:P55 P205:P213 P166:P180 S397:S412 S377 S386 S203 S372:S375 S8:S11 S431:S434 S414:S424 S392:S395 S390 S388 S379:S384 S370 S367:S368 S242:S254 S332:S363 V13:V28 S30:S33 S35:S55 S205:S213 S166:S180 S80:S110 V377 V386 V203 V372:V375 V8:V11 V431:V434 V414:V424 V392:V395 V390 V388 V379:V384 V370 V367:V368 V242:V254 V332:V363 AG13:AG28 V30:V33 V35:V55 AG397:AG412 AG377 AG386 AG203 AG372:AG375 AG8:AG11 AG431:AG434 AG414:AG424 AG392:AG395 AG390 AG388 AG379:AG384 AG370 AG367:AG368 AG242:AG254 AG332:AG363 AJ13:AJ28 AG30:AG33 AG35:AG55 AG205:AG213 AG166:AG180 AC202:AE202 AJ397:AJ412 AJ377 AJ386 AJ203 AJ372:AJ375 AJ8:AJ11 AJ431:AJ434 AJ414:AJ424 AJ392:AJ395 AJ390 AJ388 AJ379:AJ384 AJ370 AJ367:AJ368 AJ242:AJ254 AJ332:AJ363 AU13:AU28 AJ30:AJ33 AJ35:AJ55 AD387:AE387 AC241:AE241 AC29:AE29 AC125:AE125 AC214:AE214 AM377 AM386 AG79:AO79 AG241:AO241 AV306:AW307 AN66:AO67 AG125:AO125 AG111:AO111 AG391:AO391 AG396:AO396 AG204:AO204 AN408:AO408 AU377 AU386 AV512:AW513 AU372:AU375 AU431:AU434 AU414:AU424 AU392:AU395 AU390 AU388 AU379:AU384 AU370 AU367:AU368 AU126:AU164 AU242:AU254 AU332:AU363 AU30:AU33 AU35:AU55 M13:M28 AU57:AU78 AU205:AU213 AU166:AU180 AU80:AU110 V112:V124 Q14:R15 T14:U15 W14:X15 W515:X515 T72:U73 M202:AA202 AU111:AW111 M385:AA385 M387:AA387 AU241:AW241 AG364:AO366 T398:U399 T401:U401 W401:X401 Q410:R411 Q408:R408 T410:U411 T408:U408 W408:X408 AG413:AO413 Q432:R434 T432:U434 W512:X513 M12:AA12 AV432:AW434 Z14:AA15 AC7:AC11 M29:AA29 AC203:AC213 AC370:AC375 Z404:AA404 Z410:AA411 AH14:AI15 AK14:AL15 AG12:AO12 AV474:AW474 AV7:AW7 AD72:AE73 AH66:AI67 AU29:AW29 AU165:AW165 AG389:AO389 AG376:AO376 AU364:AW366 AG387:AO387 AU376:AW376 AH398:AI399 AK398:AL399 AK401:AL401 AK408:AL408 AK410:AL411 AK404:AL404 AU396:AW396 AH432:AI434 AK432:AL434 AU7:AU11 AU56:AW56 AU182:AU203 AV410:AW411 AV401:AW401 AV404:AW404 AV398:AW399 V57:V78 M57:M78 AC57:AC78 AM57:AM78 AQ57:AQ78 Y57:Y78 P57:P78 S57:S78 AG57:AG78 AJ57:AJ78 AU112:AU124 AJ112:AJ124 AG112:AG124 S112:S124 P112:P124 Y112:Y124 AQ112:AQ124 AM112:AM124 AC112:AC124 M112:M124 P126:P164 AC126:AC164 AJ126:AJ164 V126:V164 AM126:AM164 AQ126:AQ164 AG126:AG164 Y126:Y164 M126:M164 S126:S164 AJ215:AJ240 AG215:AG240 V215:V240 S215:S240 P215:P240 Y215:Y240 AQ215:AQ240 AM215:AM240 AC215:AC240 M215:M240 AU215:AU240 J425:K430 AG425:AO430 AU425:AW430 AD425:AE430 AQ425:AS430 M425:AA430 AR470:AS470 W470:X470 AK470:AL470 AD470:AE470 Z470:AA470 J470:K470 AU436:AU517 AN470:AO470 Q470:R470 T470:U470 N470:O470 AH470:AI470 AK472:AL472 V436:V517 M436:M517 AC436:AC517 AM436:AM517 AQ436:AQ517 Y436:Y517 P436:P517 S436:S517 AG436:AG517 AJ436:AJ517 AV470:AW470 AQ378:AS378 AQ387:AS387 AQ389:AS389 AQ376:AS376 AQ204:AS204 AQ34:AS34 AQ12:AS12 AQ214:AS214 AQ255:AS255 AQ331:AS331 AQ369:AS369 AQ56:AS56 AQ29:AS29 AQ165:AS165 AQ371:AS371 AQ391:AS391 AQ364:AS366 AQ125:AS125 AQ111:AS111 AQ202:AS202 AQ396:AS396 AQ7:AS7 AQ413:AS413 AQ79:AS79 AQ241:AS241 AQ385:AS385 AC414:AC434 M256:M330 AU256:AU330 AJ256:AJ330 AG256:AG330 V256:V330 S256:S330 P256:P330 Y256:Y330 AQ256:AQ330 AM256:AM330 AC256:AC330" xr:uid="{00000000-0002-0000-0900-000000000000}"/>
  </dataValidations>
  <pageMargins left="0.39370078740157483" right="0.19685039370078741" top="0.94488188976377963" bottom="0.39370078740157483" header="0.59055118110236227" footer="0.31496062992125984"/>
  <pageSetup paperSize="8" scale="35" fitToHeight="0" orientation="landscape" blackAndWhite="1" errors="NA" r:id="rId1"/>
  <headerFooter alignWithMargins="0">
    <oddHeader>&amp;C&amp;"HGP平成明朝体W3,標準"&amp;12令和3年度　一般会計資金収支予算内訳表(案）</oddHead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  <pageSetUpPr fitToPage="1"/>
  </sheetPr>
  <dimension ref="A1:BD581"/>
  <sheetViews>
    <sheetView view="pageBreakPreview" zoomScaleNormal="100" zoomScaleSheetLayoutView="100" workbookViewId="0">
      <pane xSplit="8" ySplit="5" topLeftCell="R387" activePane="bottomRight" state="frozen"/>
      <selection activeCell="H280" sqref="H280"/>
      <selection pane="topRight" activeCell="H280" sqref="H280"/>
      <selection pane="bottomLeft" activeCell="H280" sqref="H280"/>
      <selection pane="bottomRight" activeCell="M399" sqref="M399"/>
    </sheetView>
  </sheetViews>
  <sheetFormatPr defaultColWidth="11.44140625" defaultRowHeight="10.8" outlineLevelRow="4" outlineLevelCol="1"/>
  <cols>
    <col min="1" max="1" width="3.44140625" style="143" customWidth="1"/>
    <col min="2" max="2" width="5.88671875" style="9" customWidth="1"/>
    <col min="3" max="3" width="2.109375" style="143" customWidth="1"/>
    <col min="4" max="4" width="5.109375" style="25" bestFit="1" customWidth="1"/>
    <col min="5" max="5" width="2.44140625" style="143" customWidth="1"/>
    <col min="6" max="6" width="5.109375" style="25" bestFit="1" customWidth="1"/>
    <col min="7" max="7" width="24.88671875" style="143" customWidth="1"/>
    <col min="8" max="8" width="13.33203125" style="340" bestFit="1" customWidth="1"/>
    <col min="9" max="9" width="11.44140625" style="340" customWidth="1"/>
    <col min="10" max="10" width="11.109375" style="340" customWidth="1" outlineLevel="1"/>
    <col min="11" max="11" width="13" style="340" customWidth="1"/>
    <col min="12" max="13" width="11.109375" style="340" customWidth="1" outlineLevel="1"/>
    <col min="14" max="15" width="13" style="340" bestFit="1" customWidth="1" outlineLevel="1"/>
    <col min="16" max="17" width="11.109375" style="340" customWidth="1" outlineLevel="1"/>
    <col min="18" max="18" width="14.109375" style="340" bestFit="1" customWidth="1"/>
    <col min="19" max="19" width="11.109375" style="340" customWidth="1" outlineLevel="1"/>
    <col min="20" max="20" width="13" style="340" bestFit="1" customWidth="1" outlineLevel="1"/>
    <col min="21" max="24" width="11.109375" style="340" customWidth="1" outlineLevel="1"/>
    <col min="25" max="16384" width="11.44140625" style="143"/>
  </cols>
  <sheetData>
    <row r="1" spans="1:24" s="25" customFormat="1" ht="15" thickBot="1">
      <c r="A1" s="266" t="s">
        <v>237</v>
      </c>
      <c r="B1" s="10"/>
      <c r="C1" s="267"/>
      <c r="D1" s="221"/>
      <c r="E1" s="267"/>
      <c r="F1" s="221"/>
      <c r="G1" s="267"/>
      <c r="H1" s="268" t="s">
        <v>321</v>
      </c>
      <c r="I1" s="573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</row>
    <row r="2" spans="1:24" s="147" customFormat="1" ht="11.25" customHeight="1">
      <c r="A2" s="220"/>
      <c r="B2" s="10"/>
      <c r="C2" s="221"/>
      <c r="D2" s="221"/>
      <c r="E2" s="221"/>
      <c r="F2" s="221"/>
      <c r="G2" s="221"/>
      <c r="H2" s="752" t="s">
        <v>958</v>
      </c>
      <c r="I2" s="269"/>
      <c r="J2" s="270"/>
      <c r="K2" s="271"/>
      <c r="L2" s="270"/>
      <c r="M2" s="270"/>
      <c r="N2" s="270"/>
      <c r="O2" s="270"/>
      <c r="P2" s="270"/>
      <c r="Q2" s="270"/>
      <c r="R2" s="271"/>
      <c r="S2" s="270"/>
      <c r="T2" s="270"/>
      <c r="U2" s="270"/>
      <c r="V2" s="270"/>
      <c r="W2" s="529"/>
      <c r="X2" s="272"/>
    </row>
    <row r="3" spans="1:24" s="1" customFormat="1" ht="25.5" customHeight="1">
      <c r="A3" s="146"/>
      <c r="B3" s="11"/>
      <c r="C3" s="147"/>
      <c r="D3" s="147"/>
      <c r="E3" s="147"/>
      <c r="F3" s="147"/>
      <c r="G3" s="1" t="s">
        <v>248</v>
      </c>
      <c r="H3" s="753"/>
      <c r="I3" s="273" t="s">
        <v>238</v>
      </c>
      <c r="J3" s="274"/>
      <c r="K3" s="634" t="s">
        <v>308</v>
      </c>
      <c r="L3" s="274"/>
      <c r="M3" s="274"/>
      <c r="N3" s="274"/>
      <c r="O3" s="274"/>
      <c r="P3" s="274"/>
      <c r="Q3" s="274"/>
      <c r="R3" s="763" t="s">
        <v>240</v>
      </c>
      <c r="S3" s="274"/>
      <c r="T3" s="274"/>
      <c r="U3" s="274"/>
      <c r="V3" s="274"/>
      <c r="W3" s="530"/>
      <c r="X3" s="275"/>
    </row>
    <row r="4" spans="1:24" s="147" customFormat="1" ht="12.75" customHeight="1">
      <c r="A4" s="632"/>
      <c r="B4" s="152"/>
      <c r="C4" s="1"/>
      <c r="D4" s="153"/>
      <c r="E4" s="1"/>
      <c r="F4" s="1"/>
      <c r="G4" s="1"/>
      <c r="H4" s="753"/>
      <c r="I4" s="276"/>
      <c r="J4" s="271"/>
      <c r="K4" s="270"/>
      <c r="L4" s="271"/>
      <c r="M4" s="271"/>
      <c r="N4" s="271"/>
      <c r="O4" s="271"/>
      <c r="P4" s="271"/>
      <c r="Q4" s="271"/>
      <c r="R4" s="764"/>
      <c r="S4" s="271"/>
      <c r="T4" s="271"/>
      <c r="U4" s="271"/>
      <c r="V4" s="271"/>
      <c r="W4" s="531"/>
      <c r="X4" s="542"/>
    </row>
    <row r="5" spans="1:24" s="1" customFormat="1" ht="38.25" customHeight="1" thickBot="1">
      <c r="A5" s="633"/>
      <c r="B5" s="6"/>
      <c r="C5" s="4"/>
      <c r="D5" s="7"/>
      <c r="E5" s="4"/>
      <c r="F5" s="4"/>
      <c r="G5" s="4" t="s">
        <v>249</v>
      </c>
      <c r="H5" s="754"/>
      <c r="I5" s="59"/>
      <c r="J5" s="60" t="s">
        <v>238</v>
      </c>
      <c r="K5" s="61"/>
      <c r="L5" s="60" t="s">
        <v>374</v>
      </c>
      <c r="M5" s="60" t="s">
        <v>309</v>
      </c>
      <c r="N5" s="60" t="s">
        <v>310</v>
      </c>
      <c r="O5" s="60" t="s">
        <v>311</v>
      </c>
      <c r="P5" s="60" t="s">
        <v>312</v>
      </c>
      <c r="Q5" s="60" t="s">
        <v>313</v>
      </c>
      <c r="R5" s="61"/>
      <c r="S5" s="60" t="s">
        <v>373</v>
      </c>
      <c r="T5" s="60" t="s">
        <v>311</v>
      </c>
      <c r="U5" s="60" t="s">
        <v>314</v>
      </c>
      <c r="V5" s="60" t="s">
        <v>315</v>
      </c>
      <c r="W5" s="532" t="s">
        <v>313</v>
      </c>
      <c r="X5" s="543" t="s">
        <v>309</v>
      </c>
    </row>
    <row r="6" spans="1:24" s="163" customFormat="1" ht="13.8">
      <c r="A6" s="86" t="s">
        <v>58</v>
      </c>
      <c r="B6" s="12"/>
      <c r="C6" s="157"/>
      <c r="D6" s="13"/>
      <c r="E6" s="157"/>
      <c r="F6" s="158"/>
      <c r="G6" s="157"/>
      <c r="H6" s="277"/>
      <c r="I6" s="278"/>
      <c r="J6" s="279"/>
      <c r="K6" s="280"/>
      <c r="L6" s="279"/>
      <c r="M6" s="279"/>
      <c r="N6" s="279"/>
      <c r="O6" s="279"/>
      <c r="P6" s="279"/>
      <c r="Q6" s="279"/>
      <c r="R6" s="279"/>
      <c r="S6" s="279"/>
      <c r="T6" s="279"/>
      <c r="U6" s="279"/>
      <c r="V6" s="279"/>
      <c r="W6" s="280"/>
      <c r="X6" s="281"/>
    </row>
    <row r="7" spans="1:24" s="169" customFormat="1" ht="13.8" collapsed="1">
      <c r="A7" s="164"/>
      <c r="B7" s="23" t="s">
        <v>376</v>
      </c>
      <c r="C7" s="15" t="s">
        <v>30</v>
      </c>
      <c r="D7" s="16"/>
      <c r="E7" s="165"/>
      <c r="F7" s="14"/>
      <c r="G7" s="165"/>
      <c r="H7" s="282">
        <f>SUM(I7,K7,R7)</f>
        <v>0</v>
      </c>
      <c r="I7" s="283">
        <f>SUM(J7:J7)</f>
        <v>0</v>
      </c>
      <c r="J7" s="284">
        <f>SUM(J8:J10)</f>
        <v>0</v>
      </c>
      <c r="K7" s="285">
        <f>SUM(L7:Q7)</f>
        <v>0</v>
      </c>
      <c r="L7" s="284">
        <f t="shared" ref="L7:Q7" si="0">SUM(L8:L10)</f>
        <v>0</v>
      </c>
      <c r="M7" s="284">
        <f t="shared" si="0"/>
        <v>0</v>
      </c>
      <c r="N7" s="284">
        <f t="shared" si="0"/>
        <v>0</v>
      </c>
      <c r="O7" s="284">
        <f t="shared" si="0"/>
        <v>0</v>
      </c>
      <c r="P7" s="284">
        <f t="shared" si="0"/>
        <v>0</v>
      </c>
      <c r="Q7" s="284">
        <f t="shared" si="0"/>
        <v>0</v>
      </c>
      <c r="R7" s="284">
        <f>SUM(S7:X7)</f>
        <v>0</v>
      </c>
      <c r="S7" s="284">
        <f t="shared" ref="S7" si="1">SUM(S8:S10)</f>
        <v>0</v>
      </c>
      <c r="T7" s="284">
        <f t="shared" ref="T7" si="2">SUM(T8:T10)</f>
        <v>0</v>
      </c>
      <c r="U7" s="284">
        <f t="shared" ref="U7" si="3">SUM(U8:U10)</f>
        <v>0</v>
      </c>
      <c r="V7" s="284">
        <f t="shared" ref="V7" si="4">SUM(V8:V10)</f>
        <v>0</v>
      </c>
      <c r="W7" s="284">
        <f t="shared" ref="W7" si="5">SUM(W8:W10)</f>
        <v>0</v>
      </c>
      <c r="X7" s="284">
        <f t="shared" ref="X7" si="6">SUM(X8:X10)</f>
        <v>0</v>
      </c>
    </row>
    <row r="8" spans="1:24" ht="13.8" hidden="1" outlineLevel="1">
      <c r="A8" s="170"/>
      <c r="B8" s="24"/>
      <c r="C8" s="171"/>
      <c r="D8" s="27" t="s">
        <v>377</v>
      </c>
      <c r="E8" s="47" t="s">
        <v>31</v>
      </c>
      <c r="F8" s="48"/>
      <c r="G8" s="172"/>
      <c r="H8" s="282">
        <f t="shared" ref="H8:H74" si="7">SUM(I8,K8,R8)</f>
        <v>0</v>
      </c>
      <c r="I8" s="283">
        <f t="shared" ref="I8:I74" si="8">SUM(J8:J8)</f>
        <v>0</v>
      </c>
      <c r="J8" s="286"/>
      <c r="K8" s="285">
        <f t="shared" ref="K8:K74" si="9">SUM(L8:Q8)</f>
        <v>0</v>
      </c>
      <c r="L8" s="286"/>
      <c r="M8" s="286"/>
      <c r="N8" s="286"/>
      <c r="O8" s="286"/>
      <c r="P8" s="286"/>
      <c r="Q8" s="286"/>
      <c r="R8" s="284">
        <f t="shared" ref="R8:R74" si="10">SUM(S8:X8)</f>
        <v>0</v>
      </c>
      <c r="S8" s="286"/>
      <c r="T8" s="286"/>
      <c r="U8" s="286"/>
      <c r="V8" s="286"/>
      <c r="W8" s="286"/>
      <c r="X8" s="286"/>
    </row>
    <row r="9" spans="1:24" ht="13.8" hidden="1" outlineLevel="1">
      <c r="A9" s="170"/>
      <c r="B9" s="25"/>
      <c r="D9" s="27" t="s">
        <v>378</v>
      </c>
      <c r="E9" s="47" t="s">
        <v>32</v>
      </c>
      <c r="F9" s="48"/>
      <c r="G9" s="172"/>
      <c r="H9" s="282">
        <f t="shared" si="7"/>
        <v>0</v>
      </c>
      <c r="I9" s="283">
        <f t="shared" si="8"/>
        <v>0</v>
      </c>
      <c r="J9" s="286"/>
      <c r="K9" s="285">
        <f t="shared" si="9"/>
        <v>0</v>
      </c>
      <c r="L9" s="286"/>
      <c r="M9" s="286"/>
      <c r="N9" s="286"/>
      <c r="O9" s="286"/>
      <c r="P9" s="286"/>
      <c r="Q9" s="286"/>
      <c r="R9" s="284">
        <f t="shared" si="10"/>
        <v>0</v>
      </c>
      <c r="S9" s="286"/>
      <c r="T9" s="286"/>
      <c r="U9" s="286"/>
      <c r="V9" s="286"/>
      <c r="W9" s="286"/>
      <c r="X9" s="286"/>
    </row>
    <row r="10" spans="1:24" ht="13.8" hidden="1" outlineLevel="1">
      <c r="A10" s="170"/>
      <c r="B10" s="23"/>
      <c r="C10" s="179"/>
      <c r="D10" s="27" t="s">
        <v>379</v>
      </c>
      <c r="E10" s="47" t="s">
        <v>39</v>
      </c>
      <c r="F10" s="48"/>
      <c r="G10" s="172"/>
      <c r="H10" s="282">
        <f t="shared" si="7"/>
        <v>0</v>
      </c>
      <c r="I10" s="283">
        <f t="shared" si="8"/>
        <v>0</v>
      </c>
      <c r="J10" s="286"/>
      <c r="K10" s="285">
        <f t="shared" si="9"/>
        <v>0</v>
      </c>
      <c r="L10" s="286"/>
      <c r="M10" s="286"/>
      <c r="N10" s="286"/>
      <c r="O10" s="286"/>
      <c r="P10" s="286"/>
      <c r="Q10" s="286"/>
      <c r="R10" s="284">
        <f t="shared" si="10"/>
        <v>0</v>
      </c>
      <c r="S10" s="286"/>
      <c r="T10" s="286"/>
      <c r="U10" s="286"/>
      <c r="V10" s="286"/>
      <c r="W10" s="286"/>
      <c r="X10" s="286"/>
    </row>
    <row r="11" spans="1:24" ht="13.8" hidden="1" outlineLevel="1">
      <c r="A11" s="170"/>
      <c r="B11" s="23"/>
      <c r="C11" s="179"/>
      <c r="D11" s="27" t="s">
        <v>380</v>
      </c>
      <c r="E11" s="47" t="s">
        <v>369</v>
      </c>
      <c r="F11" s="48"/>
      <c r="G11" s="172"/>
      <c r="H11" s="282">
        <f t="shared" si="7"/>
        <v>0</v>
      </c>
      <c r="I11" s="283">
        <f t="shared" si="8"/>
        <v>0</v>
      </c>
      <c r="J11" s="286"/>
      <c r="K11" s="285">
        <f t="shared" si="9"/>
        <v>0</v>
      </c>
      <c r="L11" s="286"/>
      <c r="M11" s="286"/>
      <c r="N11" s="286"/>
      <c r="O11" s="286"/>
      <c r="P11" s="286"/>
      <c r="Q11" s="286"/>
      <c r="R11" s="284">
        <f t="shared" si="10"/>
        <v>0</v>
      </c>
      <c r="S11" s="286"/>
      <c r="T11" s="286"/>
      <c r="U11" s="286"/>
      <c r="V11" s="286"/>
      <c r="W11" s="286"/>
      <c r="X11" s="286"/>
    </row>
    <row r="12" spans="1:24" s="169" customFormat="1" ht="13.8" collapsed="1">
      <c r="A12" s="164"/>
      <c r="B12" s="23" t="s">
        <v>381</v>
      </c>
      <c r="C12" s="15" t="s">
        <v>33</v>
      </c>
      <c r="D12" s="18"/>
      <c r="E12" s="175"/>
      <c r="F12" s="176"/>
      <c r="G12" s="175"/>
      <c r="H12" s="282">
        <f t="shared" si="7"/>
        <v>0</v>
      </c>
      <c r="I12" s="283">
        <f t="shared" si="8"/>
        <v>0</v>
      </c>
      <c r="J12" s="288">
        <f>SUM(J13)</f>
        <v>0</v>
      </c>
      <c r="K12" s="285">
        <f t="shared" si="9"/>
        <v>0</v>
      </c>
      <c r="L12" s="288">
        <f t="shared" ref="L12:Q12" si="11">SUM(L13)</f>
        <v>0</v>
      </c>
      <c r="M12" s="288">
        <f t="shared" si="11"/>
        <v>0</v>
      </c>
      <c r="N12" s="288">
        <f t="shared" si="11"/>
        <v>0</v>
      </c>
      <c r="O12" s="288">
        <f t="shared" si="11"/>
        <v>0</v>
      </c>
      <c r="P12" s="288">
        <f t="shared" si="11"/>
        <v>0</v>
      </c>
      <c r="Q12" s="288">
        <f t="shared" si="11"/>
        <v>0</v>
      </c>
      <c r="R12" s="284">
        <f t="shared" si="10"/>
        <v>0</v>
      </c>
      <c r="S12" s="288">
        <f t="shared" ref="S12" si="12">SUM(S13)</f>
        <v>0</v>
      </c>
      <c r="T12" s="288">
        <f t="shared" ref="T12" si="13">SUM(T13)</f>
        <v>0</v>
      </c>
      <c r="U12" s="288">
        <f t="shared" ref="U12" si="14">SUM(U13)</f>
        <v>0</v>
      </c>
      <c r="V12" s="288">
        <f t="shared" ref="V12" si="15">SUM(V13)</f>
        <v>0</v>
      </c>
      <c r="W12" s="288">
        <f t="shared" ref="W12" si="16">SUM(W13)</f>
        <v>0</v>
      </c>
      <c r="X12" s="288">
        <f t="shared" ref="X12" si="17">SUM(X13)</f>
        <v>0</v>
      </c>
    </row>
    <row r="13" spans="1:24" ht="13.8" hidden="1" outlineLevel="1">
      <c r="A13" s="170"/>
      <c r="B13" s="27"/>
      <c r="C13" s="172"/>
      <c r="D13" s="27" t="s">
        <v>382</v>
      </c>
      <c r="E13" s="47" t="s">
        <v>33</v>
      </c>
      <c r="F13" s="48"/>
      <c r="G13" s="172"/>
      <c r="H13" s="282">
        <f t="shared" si="7"/>
        <v>0</v>
      </c>
      <c r="I13" s="283">
        <f t="shared" si="8"/>
        <v>0</v>
      </c>
      <c r="J13" s="286"/>
      <c r="K13" s="285">
        <f t="shared" si="9"/>
        <v>0</v>
      </c>
      <c r="L13" s="286"/>
      <c r="M13" s="286"/>
      <c r="N13" s="286"/>
      <c r="O13" s="286"/>
      <c r="P13" s="286"/>
      <c r="Q13" s="286"/>
      <c r="R13" s="284">
        <f t="shared" si="10"/>
        <v>0</v>
      </c>
      <c r="S13" s="286"/>
      <c r="T13" s="286"/>
      <c r="U13" s="286"/>
      <c r="V13" s="286"/>
      <c r="W13" s="286"/>
      <c r="X13" s="286"/>
    </row>
    <row r="14" spans="1:24" s="169" customFormat="1" ht="13.8" collapsed="1">
      <c r="A14" s="164"/>
      <c r="B14" s="23" t="s">
        <v>383</v>
      </c>
      <c r="C14" s="15" t="s">
        <v>34</v>
      </c>
      <c r="D14" s="18"/>
      <c r="E14" s="175"/>
      <c r="F14" s="176"/>
      <c r="G14" s="175"/>
      <c r="H14" s="282">
        <f t="shared" si="7"/>
        <v>0</v>
      </c>
      <c r="I14" s="283">
        <f t="shared" si="8"/>
        <v>0</v>
      </c>
      <c r="J14" s="288">
        <f>SUM(J15,J18,J24,J29,J32)</f>
        <v>0</v>
      </c>
      <c r="K14" s="285">
        <f t="shared" si="9"/>
        <v>0</v>
      </c>
      <c r="L14" s="288">
        <f t="shared" ref="L14:Q14" si="18">SUM(L15,L18,L24,L29,L32)</f>
        <v>0</v>
      </c>
      <c r="M14" s="288">
        <f t="shared" si="18"/>
        <v>0</v>
      </c>
      <c r="N14" s="288">
        <f t="shared" si="18"/>
        <v>0</v>
      </c>
      <c r="O14" s="288">
        <f t="shared" si="18"/>
        <v>0</v>
      </c>
      <c r="P14" s="288">
        <f t="shared" si="18"/>
        <v>0</v>
      </c>
      <c r="Q14" s="288">
        <f t="shared" si="18"/>
        <v>0</v>
      </c>
      <c r="R14" s="284">
        <f t="shared" si="10"/>
        <v>0</v>
      </c>
      <c r="S14" s="288">
        <f t="shared" ref="S14" si="19">SUM(S15,S18,S24,S29,S32)</f>
        <v>0</v>
      </c>
      <c r="T14" s="288">
        <f t="shared" ref="T14" si="20">SUM(T15,T18,T24,T29,T32)</f>
        <v>0</v>
      </c>
      <c r="U14" s="288">
        <f t="shared" ref="U14" si="21">SUM(U15,U18,U24,U29,U32)</f>
        <v>0</v>
      </c>
      <c r="V14" s="288">
        <f t="shared" ref="V14" si="22">SUM(V15,V18,V24,V29,V32)</f>
        <v>0</v>
      </c>
      <c r="W14" s="288">
        <f t="shared" ref="W14" si="23">SUM(W15,W18,W24,W29,W32)</f>
        <v>0</v>
      </c>
      <c r="X14" s="288">
        <f t="shared" ref="X14" si="24">SUM(X15,X18,X24,X29,X32)</f>
        <v>0</v>
      </c>
    </row>
    <row r="15" spans="1:24" ht="13.8" hidden="1" outlineLevel="1">
      <c r="A15" s="170"/>
      <c r="B15" s="24"/>
      <c r="C15" s="171"/>
      <c r="D15" s="27" t="s">
        <v>384</v>
      </c>
      <c r="E15" s="47" t="s">
        <v>59</v>
      </c>
      <c r="F15" s="48"/>
      <c r="G15" s="172"/>
      <c r="H15" s="282">
        <f t="shared" si="7"/>
        <v>0</v>
      </c>
      <c r="I15" s="283">
        <f t="shared" si="8"/>
        <v>0</v>
      </c>
      <c r="J15" s="289">
        <f>SUM(J16:J17)</f>
        <v>0</v>
      </c>
      <c r="K15" s="285">
        <f t="shared" si="9"/>
        <v>0</v>
      </c>
      <c r="L15" s="289">
        <f t="shared" ref="L15:Q15" si="25">SUM(L16:L17)</f>
        <v>0</v>
      </c>
      <c r="M15" s="289">
        <f t="shared" si="25"/>
        <v>0</v>
      </c>
      <c r="N15" s="289">
        <f t="shared" si="25"/>
        <v>0</v>
      </c>
      <c r="O15" s="289">
        <f t="shared" si="25"/>
        <v>0</v>
      </c>
      <c r="P15" s="289">
        <f t="shared" si="25"/>
        <v>0</v>
      </c>
      <c r="Q15" s="289">
        <f t="shared" si="25"/>
        <v>0</v>
      </c>
      <c r="R15" s="284">
        <f t="shared" si="10"/>
        <v>0</v>
      </c>
      <c r="S15" s="289">
        <f t="shared" ref="S15" si="26">SUM(S16:S17)</f>
        <v>0</v>
      </c>
      <c r="T15" s="289">
        <f t="shared" ref="T15" si="27">SUM(T16:T17)</f>
        <v>0</v>
      </c>
      <c r="U15" s="289">
        <f t="shared" ref="U15" si="28">SUM(U16:U17)</f>
        <v>0</v>
      </c>
      <c r="V15" s="289">
        <f t="shared" ref="V15" si="29">SUM(V16:V17)</f>
        <v>0</v>
      </c>
      <c r="W15" s="289">
        <f t="shared" ref="W15" si="30">SUM(W16:W17)</f>
        <v>0</v>
      </c>
      <c r="X15" s="289">
        <f t="shared" ref="X15" si="31">SUM(X16:X17)</f>
        <v>0</v>
      </c>
    </row>
    <row r="16" spans="1:24" ht="13.8" hidden="1" outlineLevel="2">
      <c r="A16" s="170"/>
      <c r="B16" s="25"/>
      <c r="D16" s="24"/>
      <c r="E16" s="171"/>
      <c r="F16" s="27" t="s">
        <v>385</v>
      </c>
      <c r="G16" s="47" t="s">
        <v>60</v>
      </c>
      <c r="H16" s="282">
        <f t="shared" si="7"/>
        <v>0</v>
      </c>
      <c r="I16" s="283">
        <f t="shared" si="8"/>
        <v>0</v>
      </c>
      <c r="J16" s="286"/>
      <c r="K16" s="285">
        <f t="shared" si="9"/>
        <v>0</v>
      </c>
      <c r="L16" s="286"/>
      <c r="M16" s="286"/>
      <c r="N16" s="286"/>
      <c r="O16" s="286"/>
      <c r="P16" s="286"/>
      <c r="Q16" s="286"/>
      <c r="R16" s="284">
        <f t="shared" si="10"/>
        <v>0</v>
      </c>
      <c r="S16" s="286"/>
      <c r="T16" s="286"/>
      <c r="U16" s="286"/>
      <c r="V16" s="286"/>
      <c r="W16" s="286"/>
      <c r="X16" s="286"/>
    </row>
    <row r="17" spans="1:24" ht="13.8" hidden="1" outlineLevel="2">
      <c r="A17" s="170"/>
      <c r="B17" s="25"/>
      <c r="F17" s="27" t="s">
        <v>61</v>
      </c>
      <c r="G17" s="47" t="s">
        <v>62</v>
      </c>
      <c r="H17" s="282">
        <f t="shared" si="7"/>
        <v>0</v>
      </c>
      <c r="I17" s="283">
        <f t="shared" si="8"/>
        <v>0</v>
      </c>
      <c r="J17" s="286"/>
      <c r="K17" s="285">
        <f t="shared" si="9"/>
        <v>0</v>
      </c>
      <c r="L17" s="286"/>
      <c r="M17" s="286"/>
      <c r="N17" s="286"/>
      <c r="O17" s="286"/>
      <c r="P17" s="286"/>
      <c r="Q17" s="286"/>
      <c r="R17" s="284">
        <f t="shared" si="10"/>
        <v>0</v>
      </c>
      <c r="S17" s="286"/>
      <c r="T17" s="286"/>
      <c r="U17" s="286"/>
      <c r="V17" s="286"/>
      <c r="W17" s="286"/>
      <c r="X17" s="286"/>
    </row>
    <row r="18" spans="1:24" ht="13.8" hidden="1" outlineLevel="1">
      <c r="A18" s="170"/>
      <c r="B18" s="25"/>
      <c r="D18" s="27" t="s">
        <v>386</v>
      </c>
      <c r="E18" s="47" t="s">
        <v>387</v>
      </c>
      <c r="F18" s="48"/>
      <c r="G18" s="172"/>
      <c r="H18" s="282">
        <f t="shared" si="7"/>
        <v>0</v>
      </c>
      <c r="I18" s="283">
        <f t="shared" si="8"/>
        <v>0</v>
      </c>
      <c r="J18" s="289">
        <f>SUM(J19)</f>
        <v>0</v>
      </c>
      <c r="K18" s="285">
        <f t="shared" si="9"/>
        <v>0</v>
      </c>
      <c r="L18" s="289">
        <f t="shared" ref="L18:Q18" si="32">SUM(L19)</f>
        <v>0</v>
      </c>
      <c r="M18" s="289">
        <f t="shared" si="32"/>
        <v>0</v>
      </c>
      <c r="N18" s="289">
        <f t="shared" si="32"/>
        <v>0</v>
      </c>
      <c r="O18" s="289">
        <f t="shared" si="32"/>
        <v>0</v>
      </c>
      <c r="P18" s="289">
        <f t="shared" si="32"/>
        <v>0</v>
      </c>
      <c r="Q18" s="289">
        <f t="shared" si="32"/>
        <v>0</v>
      </c>
      <c r="R18" s="284">
        <f t="shared" si="10"/>
        <v>0</v>
      </c>
      <c r="S18" s="289">
        <f t="shared" ref="S18" si="33">SUM(S19)</f>
        <v>0</v>
      </c>
      <c r="T18" s="289">
        <f t="shared" ref="T18" si="34">SUM(T19)</f>
        <v>0</v>
      </c>
      <c r="U18" s="289">
        <f t="shared" ref="U18" si="35">SUM(U19)</f>
        <v>0</v>
      </c>
      <c r="V18" s="289">
        <f t="shared" ref="V18" si="36">SUM(V19)</f>
        <v>0</v>
      </c>
      <c r="W18" s="289">
        <f t="shared" ref="W18" si="37">SUM(W19)</f>
        <v>0</v>
      </c>
      <c r="X18" s="289">
        <f t="shared" ref="X18" si="38">SUM(X19)</f>
        <v>0</v>
      </c>
    </row>
    <row r="19" spans="1:24" ht="13.8" hidden="1" outlineLevel="2">
      <c r="A19" s="170"/>
      <c r="B19" s="25"/>
      <c r="D19" s="24"/>
      <c r="E19" s="171"/>
      <c r="F19" s="27" t="s">
        <v>388</v>
      </c>
      <c r="G19" s="47" t="s">
        <v>389</v>
      </c>
      <c r="H19" s="282">
        <f t="shared" si="7"/>
        <v>0</v>
      </c>
      <c r="I19" s="283">
        <f t="shared" si="8"/>
        <v>0</v>
      </c>
      <c r="J19" s="289">
        <f>SUM(J20:J23)</f>
        <v>0</v>
      </c>
      <c r="K19" s="285">
        <f t="shared" si="9"/>
        <v>0</v>
      </c>
      <c r="L19" s="289">
        <f t="shared" ref="L19:Q19" si="39">SUM(L20:L23)</f>
        <v>0</v>
      </c>
      <c r="M19" s="289">
        <f t="shared" si="39"/>
        <v>0</v>
      </c>
      <c r="N19" s="289">
        <f t="shared" si="39"/>
        <v>0</v>
      </c>
      <c r="O19" s="289">
        <f t="shared" si="39"/>
        <v>0</v>
      </c>
      <c r="P19" s="289">
        <f t="shared" si="39"/>
        <v>0</v>
      </c>
      <c r="Q19" s="289">
        <f t="shared" si="39"/>
        <v>0</v>
      </c>
      <c r="R19" s="284">
        <f t="shared" si="10"/>
        <v>0</v>
      </c>
      <c r="S19" s="289">
        <f t="shared" ref="S19" si="40">SUM(S20:S23)</f>
        <v>0</v>
      </c>
      <c r="T19" s="289">
        <f t="shared" ref="T19" si="41">SUM(T20:T23)</f>
        <v>0</v>
      </c>
      <c r="U19" s="289">
        <f t="shared" ref="U19" si="42">SUM(U20:U23)</f>
        <v>0</v>
      </c>
      <c r="V19" s="289">
        <f t="shared" ref="V19" si="43">SUM(V20:V23)</f>
        <v>0</v>
      </c>
      <c r="W19" s="289">
        <f t="shared" ref="W19" si="44">SUM(W20:W23)</f>
        <v>0</v>
      </c>
      <c r="X19" s="289">
        <f t="shared" ref="X19" si="45">SUM(X20:X23)</f>
        <v>0</v>
      </c>
    </row>
    <row r="20" spans="1:24" ht="13.8" hidden="1" outlineLevel="2">
      <c r="A20" s="170"/>
      <c r="B20" s="25"/>
      <c r="D20" s="24"/>
      <c r="E20" s="171"/>
      <c r="F20" s="178" t="s">
        <v>705</v>
      </c>
      <c r="G20" s="43" t="s">
        <v>709</v>
      </c>
      <c r="H20" s="282">
        <f t="shared" si="7"/>
        <v>0</v>
      </c>
      <c r="I20" s="283">
        <f t="shared" si="8"/>
        <v>0</v>
      </c>
      <c r="J20" s="286"/>
      <c r="K20" s="285">
        <f t="shared" si="9"/>
        <v>0</v>
      </c>
      <c r="L20" s="286"/>
      <c r="M20" s="286"/>
      <c r="N20" s="286"/>
      <c r="O20" s="286"/>
      <c r="P20" s="286"/>
      <c r="Q20" s="286"/>
      <c r="R20" s="284">
        <f t="shared" si="10"/>
        <v>0</v>
      </c>
      <c r="S20" s="286"/>
      <c r="T20" s="286"/>
      <c r="U20" s="286"/>
      <c r="V20" s="286"/>
      <c r="W20" s="286"/>
      <c r="X20" s="286"/>
    </row>
    <row r="21" spans="1:24" ht="13.8" hidden="1" outlineLevel="2">
      <c r="A21" s="170"/>
      <c r="B21" s="25"/>
      <c r="D21" s="24"/>
      <c r="E21" s="171"/>
      <c r="F21" s="178" t="s">
        <v>706</v>
      </c>
      <c r="G21" s="43" t="s">
        <v>710</v>
      </c>
      <c r="H21" s="282">
        <f t="shared" si="7"/>
        <v>0</v>
      </c>
      <c r="I21" s="283">
        <f t="shared" si="8"/>
        <v>0</v>
      </c>
      <c r="J21" s="286"/>
      <c r="K21" s="285">
        <f t="shared" si="9"/>
        <v>0</v>
      </c>
      <c r="L21" s="286"/>
      <c r="M21" s="286"/>
      <c r="N21" s="286"/>
      <c r="O21" s="286"/>
      <c r="P21" s="286"/>
      <c r="Q21" s="286"/>
      <c r="R21" s="284">
        <f t="shared" si="10"/>
        <v>0</v>
      </c>
      <c r="S21" s="286"/>
      <c r="T21" s="286"/>
      <c r="U21" s="286"/>
      <c r="V21" s="286"/>
      <c r="W21" s="286"/>
      <c r="X21" s="286"/>
    </row>
    <row r="22" spans="1:24" ht="13.8" hidden="1" outlineLevel="2">
      <c r="A22" s="170"/>
      <c r="B22" s="25"/>
      <c r="D22" s="24"/>
      <c r="E22" s="171"/>
      <c r="F22" s="178" t="s">
        <v>707</v>
      </c>
      <c r="G22" s="43" t="s">
        <v>711</v>
      </c>
      <c r="H22" s="282">
        <f t="shared" si="7"/>
        <v>0</v>
      </c>
      <c r="I22" s="283">
        <f t="shared" si="8"/>
        <v>0</v>
      </c>
      <c r="J22" s="286"/>
      <c r="K22" s="285">
        <f t="shared" si="9"/>
        <v>0</v>
      </c>
      <c r="L22" s="286"/>
      <c r="M22" s="286"/>
      <c r="N22" s="286"/>
      <c r="O22" s="286"/>
      <c r="P22" s="286"/>
      <c r="Q22" s="286"/>
      <c r="R22" s="284">
        <f t="shared" si="10"/>
        <v>0</v>
      </c>
      <c r="S22" s="286"/>
      <c r="T22" s="286"/>
      <c r="U22" s="286"/>
      <c r="V22" s="286"/>
      <c r="W22" s="286"/>
      <c r="X22" s="286"/>
    </row>
    <row r="23" spans="1:24" ht="13.8" hidden="1" outlineLevel="2">
      <c r="A23" s="170"/>
      <c r="B23" s="25"/>
      <c r="D23" s="24"/>
      <c r="E23" s="171"/>
      <c r="F23" s="178" t="s">
        <v>708</v>
      </c>
      <c r="G23" s="43" t="s">
        <v>712</v>
      </c>
      <c r="H23" s="282">
        <f t="shared" si="7"/>
        <v>0</v>
      </c>
      <c r="I23" s="283">
        <f t="shared" si="8"/>
        <v>0</v>
      </c>
      <c r="J23" s="286"/>
      <c r="K23" s="285">
        <f t="shared" si="9"/>
        <v>0</v>
      </c>
      <c r="L23" s="286"/>
      <c r="M23" s="286"/>
      <c r="N23" s="286"/>
      <c r="O23" s="286"/>
      <c r="P23" s="286"/>
      <c r="Q23" s="286"/>
      <c r="R23" s="284">
        <f t="shared" si="10"/>
        <v>0</v>
      </c>
      <c r="S23" s="286"/>
      <c r="T23" s="286"/>
      <c r="U23" s="286"/>
      <c r="V23" s="286"/>
      <c r="W23" s="286"/>
      <c r="X23" s="286"/>
    </row>
    <row r="24" spans="1:24" ht="13.8" hidden="1" outlineLevel="1">
      <c r="A24" s="170"/>
      <c r="B24" s="25"/>
      <c r="D24" s="27" t="s">
        <v>390</v>
      </c>
      <c r="E24" s="43" t="s">
        <v>391</v>
      </c>
      <c r="F24" s="48"/>
      <c r="G24" s="172"/>
      <c r="H24" s="282">
        <f t="shared" si="7"/>
        <v>0</v>
      </c>
      <c r="I24" s="283">
        <f>SUM(J24)</f>
        <v>0</v>
      </c>
      <c r="J24" s="289">
        <f>SUM(J25:J26)</f>
        <v>0</v>
      </c>
      <c r="K24" s="285">
        <f t="shared" si="9"/>
        <v>0</v>
      </c>
      <c r="L24" s="289">
        <f t="shared" ref="L24:Q24" si="46">SUM(L25:L26)</f>
        <v>0</v>
      </c>
      <c r="M24" s="289">
        <f t="shared" si="46"/>
        <v>0</v>
      </c>
      <c r="N24" s="289">
        <f t="shared" si="46"/>
        <v>0</v>
      </c>
      <c r="O24" s="289">
        <f t="shared" si="46"/>
        <v>0</v>
      </c>
      <c r="P24" s="289">
        <f t="shared" si="46"/>
        <v>0</v>
      </c>
      <c r="Q24" s="289">
        <f t="shared" si="46"/>
        <v>0</v>
      </c>
      <c r="R24" s="284">
        <f t="shared" si="10"/>
        <v>0</v>
      </c>
      <c r="S24" s="289">
        <f t="shared" ref="S24" si="47">SUM(S25:S26)</f>
        <v>0</v>
      </c>
      <c r="T24" s="289">
        <f t="shared" ref="T24" si="48">SUM(T25:T26)</f>
        <v>0</v>
      </c>
      <c r="U24" s="289">
        <f t="shared" ref="U24" si="49">SUM(U25:U26)</f>
        <v>0</v>
      </c>
      <c r="V24" s="289">
        <f t="shared" ref="V24" si="50">SUM(V25:V26)</f>
        <v>0</v>
      </c>
      <c r="W24" s="289">
        <f t="shared" ref="W24" si="51">SUM(W25:W26)</f>
        <v>0</v>
      </c>
      <c r="X24" s="289">
        <f t="shared" ref="X24" si="52">SUM(X25:X26)</f>
        <v>0</v>
      </c>
    </row>
    <row r="25" spans="1:24" ht="13.8" hidden="1" outlineLevel="2">
      <c r="A25" s="170"/>
      <c r="B25" s="23"/>
      <c r="C25" s="179"/>
      <c r="D25" s="24"/>
      <c r="E25" s="171"/>
      <c r="F25" s="27" t="s">
        <v>392</v>
      </c>
      <c r="G25" s="47" t="s">
        <v>393</v>
      </c>
      <c r="H25" s="282">
        <f t="shared" si="7"/>
        <v>0</v>
      </c>
      <c r="I25" s="283">
        <f>SUM(J25)</f>
        <v>0</v>
      </c>
      <c r="J25" s="286"/>
      <c r="K25" s="285">
        <f t="shared" si="9"/>
        <v>0</v>
      </c>
      <c r="L25" s="286"/>
      <c r="M25" s="286"/>
      <c r="N25" s="286"/>
      <c r="O25" s="286"/>
      <c r="P25" s="286"/>
      <c r="Q25" s="286"/>
      <c r="R25" s="284">
        <f t="shared" si="10"/>
        <v>0</v>
      </c>
      <c r="S25" s="286"/>
      <c r="T25" s="286"/>
      <c r="U25" s="286"/>
      <c r="V25" s="286"/>
      <c r="W25" s="286"/>
      <c r="X25" s="286"/>
    </row>
    <row r="26" spans="1:24" ht="13.8" hidden="1" outlineLevel="2">
      <c r="A26" s="170"/>
      <c r="B26" s="23"/>
      <c r="C26" s="179"/>
      <c r="D26" s="27"/>
      <c r="E26" s="171"/>
      <c r="F26" s="27" t="s">
        <v>395</v>
      </c>
      <c r="G26" s="47" t="s">
        <v>394</v>
      </c>
      <c r="H26" s="282">
        <f t="shared" si="7"/>
        <v>0</v>
      </c>
      <c r="I26" s="283">
        <f>SUM(J26)</f>
        <v>0</v>
      </c>
      <c r="J26" s="289">
        <f>SUM(J27:J28)</f>
        <v>0</v>
      </c>
      <c r="K26" s="285">
        <f t="shared" si="9"/>
        <v>0</v>
      </c>
      <c r="L26" s="289">
        <f t="shared" ref="L26:Q26" si="53">SUM(L27:L28)</f>
        <v>0</v>
      </c>
      <c r="M26" s="289">
        <f t="shared" si="53"/>
        <v>0</v>
      </c>
      <c r="N26" s="289">
        <f t="shared" si="53"/>
        <v>0</v>
      </c>
      <c r="O26" s="289">
        <f t="shared" si="53"/>
        <v>0</v>
      </c>
      <c r="P26" s="289">
        <f t="shared" si="53"/>
        <v>0</v>
      </c>
      <c r="Q26" s="289">
        <f t="shared" si="53"/>
        <v>0</v>
      </c>
      <c r="R26" s="284">
        <f t="shared" si="10"/>
        <v>0</v>
      </c>
      <c r="S26" s="289">
        <f t="shared" ref="S26:X26" si="54">SUM(S27:S28)</f>
        <v>0</v>
      </c>
      <c r="T26" s="289">
        <f t="shared" si="54"/>
        <v>0</v>
      </c>
      <c r="U26" s="289">
        <f t="shared" si="54"/>
        <v>0</v>
      </c>
      <c r="V26" s="289">
        <f t="shared" si="54"/>
        <v>0</v>
      </c>
      <c r="W26" s="289">
        <f t="shared" si="54"/>
        <v>0</v>
      </c>
      <c r="X26" s="289">
        <f t="shared" si="54"/>
        <v>0</v>
      </c>
    </row>
    <row r="27" spans="1:24" s="563" customFormat="1" ht="13.8" hidden="1" outlineLevel="2">
      <c r="A27" s="564"/>
      <c r="B27" s="565"/>
      <c r="D27" s="566"/>
      <c r="E27" s="567"/>
      <c r="F27" s="545" t="s">
        <v>705</v>
      </c>
      <c r="G27" s="527" t="s">
        <v>920</v>
      </c>
      <c r="H27" s="649">
        <f t="shared" ref="H27:H28" si="55">SUM(I27,K27,R27)</f>
        <v>0</v>
      </c>
      <c r="I27" s="650">
        <f>SUM(J27)</f>
        <v>0</v>
      </c>
      <c r="J27" s="651"/>
      <c r="K27" s="652">
        <f t="shared" ref="K27:K28" si="56">SUM(L27:Q27)</f>
        <v>0</v>
      </c>
      <c r="L27" s="651"/>
      <c r="M27" s="651"/>
      <c r="N27" s="651"/>
      <c r="O27" s="651"/>
      <c r="P27" s="651"/>
      <c r="Q27" s="651"/>
      <c r="R27" s="653">
        <f t="shared" ref="R27:R28" si="57">SUM(S27:X27)</f>
        <v>0</v>
      </c>
      <c r="S27" s="651"/>
      <c r="T27" s="651"/>
      <c r="U27" s="651"/>
      <c r="V27" s="651"/>
      <c r="W27" s="651"/>
      <c r="X27" s="651"/>
    </row>
    <row r="28" spans="1:24" s="563" customFormat="1" ht="13.8" hidden="1" outlineLevel="2">
      <c r="A28" s="564"/>
      <c r="B28" s="565"/>
      <c r="D28" s="566"/>
      <c r="E28" s="567"/>
      <c r="F28" s="545" t="s">
        <v>708</v>
      </c>
      <c r="G28" s="527" t="s">
        <v>712</v>
      </c>
      <c r="H28" s="649">
        <f t="shared" si="55"/>
        <v>0</v>
      </c>
      <c r="I28" s="650">
        <f>SUM(J28)</f>
        <v>0</v>
      </c>
      <c r="J28" s="651"/>
      <c r="K28" s="652">
        <f t="shared" si="56"/>
        <v>0</v>
      </c>
      <c r="L28" s="651"/>
      <c r="M28" s="651"/>
      <c r="N28" s="651"/>
      <c r="O28" s="651"/>
      <c r="P28" s="651"/>
      <c r="Q28" s="651"/>
      <c r="R28" s="653">
        <f t="shared" si="57"/>
        <v>0</v>
      </c>
      <c r="S28" s="651"/>
      <c r="T28" s="651"/>
      <c r="U28" s="651"/>
      <c r="V28" s="651"/>
      <c r="W28" s="651"/>
      <c r="X28" s="651"/>
    </row>
    <row r="29" spans="1:24" ht="13.8" hidden="1" outlineLevel="1">
      <c r="A29" s="170"/>
      <c r="B29" s="24"/>
      <c r="C29" s="171"/>
      <c r="D29" s="27" t="s">
        <v>396</v>
      </c>
      <c r="E29" s="43" t="s">
        <v>397</v>
      </c>
      <c r="F29" s="48"/>
      <c r="G29" s="172"/>
      <c r="H29" s="282">
        <f t="shared" si="7"/>
        <v>0</v>
      </c>
      <c r="I29" s="283">
        <f t="shared" si="8"/>
        <v>0</v>
      </c>
      <c r="J29" s="289">
        <f>SUM(J30:J31)</f>
        <v>0</v>
      </c>
      <c r="K29" s="285">
        <f t="shared" si="9"/>
        <v>0</v>
      </c>
      <c r="L29" s="289">
        <f t="shared" ref="L29:Q29" si="58">SUM(L30:L31)</f>
        <v>0</v>
      </c>
      <c r="M29" s="289">
        <f t="shared" si="58"/>
        <v>0</v>
      </c>
      <c r="N29" s="289">
        <f t="shared" si="58"/>
        <v>0</v>
      </c>
      <c r="O29" s="289">
        <f t="shared" si="58"/>
        <v>0</v>
      </c>
      <c r="P29" s="289">
        <f t="shared" si="58"/>
        <v>0</v>
      </c>
      <c r="Q29" s="289">
        <f t="shared" si="58"/>
        <v>0</v>
      </c>
      <c r="R29" s="284">
        <f t="shared" si="10"/>
        <v>0</v>
      </c>
      <c r="S29" s="289">
        <f t="shared" ref="S29" si="59">SUM(S30:S31)</f>
        <v>0</v>
      </c>
      <c r="T29" s="289">
        <f t="shared" ref="T29" si="60">SUM(T30:T31)</f>
        <v>0</v>
      </c>
      <c r="U29" s="289">
        <f t="shared" ref="U29" si="61">SUM(U30:U31)</f>
        <v>0</v>
      </c>
      <c r="V29" s="289">
        <f t="shared" ref="V29" si="62">SUM(V30:V31)</f>
        <v>0</v>
      </c>
      <c r="W29" s="289">
        <f t="shared" ref="W29" si="63">SUM(W30:W31)</f>
        <v>0</v>
      </c>
      <c r="X29" s="289">
        <f t="shared" ref="X29" si="64">SUM(X30:X31)</f>
        <v>0</v>
      </c>
    </row>
    <row r="30" spans="1:24" ht="13.8" hidden="1" outlineLevel="2">
      <c r="A30" s="170"/>
      <c r="B30" s="25"/>
      <c r="E30" s="88"/>
      <c r="F30" s="48" t="s">
        <v>398</v>
      </c>
      <c r="G30" s="172" t="s">
        <v>399</v>
      </c>
      <c r="H30" s="282">
        <f t="shared" si="7"/>
        <v>0</v>
      </c>
      <c r="I30" s="283">
        <f t="shared" si="8"/>
        <v>0</v>
      </c>
      <c r="J30" s="286"/>
      <c r="K30" s="285">
        <f t="shared" si="9"/>
        <v>0</v>
      </c>
      <c r="L30" s="286"/>
      <c r="M30" s="286"/>
      <c r="N30" s="286"/>
      <c r="O30" s="286"/>
      <c r="P30" s="286"/>
      <c r="Q30" s="286"/>
      <c r="R30" s="284">
        <f t="shared" si="10"/>
        <v>0</v>
      </c>
      <c r="S30" s="286"/>
      <c r="T30" s="286"/>
      <c r="U30" s="286"/>
      <c r="V30" s="286"/>
      <c r="W30" s="286"/>
      <c r="X30" s="286"/>
    </row>
    <row r="31" spans="1:24" ht="13.8" hidden="1" outlineLevel="2">
      <c r="A31" s="170"/>
      <c r="B31" s="25"/>
      <c r="D31" s="24"/>
      <c r="E31" s="87"/>
      <c r="F31" s="48" t="s">
        <v>400</v>
      </c>
      <c r="G31" s="82" t="s">
        <v>35</v>
      </c>
      <c r="H31" s="282">
        <f t="shared" si="7"/>
        <v>0</v>
      </c>
      <c r="I31" s="283">
        <f t="shared" si="8"/>
        <v>0</v>
      </c>
      <c r="J31" s="286"/>
      <c r="K31" s="285">
        <f t="shared" si="9"/>
        <v>0</v>
      </c>
      <c r="L31" s="286"/>
      <c r="M31" s="286"/>
      <c r="N31" s="286"/>
      <c r="O31" s="286"/>
      <c r="P31" s="286"/>
      <c r="Q31" s="286"/>
      <c r="R31" s="284">
        <f t="shared" si="10"/>
        <v>0</v>
      </c>
      <c r="S31" s="286"/>
      <c r="T31" s="286"/>
      <c r="U31" s="286"/>
      <c r="V31" s="286"/>
      <c r="W31" s="286"/>
      <c r="X31" s="286"/>
    </row>
    <row r="32" spans="1:24" ht="13.8" hidden="1" outlineLevel="1">
      <c r="A32" s="170"/>
      <c r="B32" s="25"/>
      <c r="D32" s="23" t="s">
        <v>401</v>
      </c>
      <c r="E32" s="82" t="s">
        <v>36</v>
      </c>
      <c r="F32" s="48"/>
      <c r="G32" s="172"/>
      <c r="H32" s="282">
        <f t="shared" si="7"/>
        <v>0</v>
      </c>
      <c r="I32" s="283">
        <f t="shared" si="8"/>
        <v>0</v>
      </c>
      <c r="J32" s="288">
        <f>SUM(J33)</f>
        <v>0</v>
      </c>
      <c r="K32" s="285">
        <f t="shared" si="9"/>
        <v>0</v>
      </c>
      <c r="L32" s="288">
        <f t="shared" ref="L32:Q32" si="65">SUM(L33)</f>
        <v>0</v>
      </c>
      <c r="M32" s="288">
        <f t="shared" si="65"/>
        <v>0</v>
      </c>
      <c r="N32" s="288">
        <f t="shared" si="65"/>
        <v>0</v>
      </c>
      <c r="O32" s="288">
        <f t="shared" si="65"/>
        <v>0</v>
      </c>
      <c r="P32" s="288">
        <f t="shared" si="65"/>
        <v>0</v>
      </c>
      <c r="Q32" s="288">
        <f t="shared" si="65"/>
        <v>0</v>
      </c>
      <c r="R32" s="284">
        <f t="shared" si="10"/>
        <v>0</v>
      </c>
      <c r="S32" s="288">
        <f t="shared" ref="S32" si="66">SUM(S33)</f>
        <v>0</v>
      </c>
      <c r="T32" s="288">
        <f t="shared" ref="T32" si="67">SUM(T33)</f>
        <v>0</v>
      </c>
      <c r="U32" s="288">
        <f t="shared" ref="U32" si="68">SUM(U33)</f>
        <v>0</v>
      </c>
      <c r="V32" s="288">
        <f t="shared" ref="V32" si="69">SUM(V33)</f>
        <v>0</v>
      </c>
      <c r="W32" s="288">
        <f t="shared" ref="W32" si="70">SUM(W33)</f>
        <v>0</v>
      </c>
      <c r="X32" s="288">
        <f t="shared" ref="X32" si="71">SUM(X33)</f>
        <v>0</v>
      </c>
    </row>
    <row r="33" spans="1:24" ht="13.8" hidden="1" outlineLevel="2">
      <c r="A33" s="170"/>
      <c r="B33" s="23"/>
      <c r="C33" s="179"/>
      <c r="D33" s="24"/>
      <c r="E33" s="87"/>
      <c r="F33" s="48" t="s">
        <v>401</v>
      </c>
      <c r="G33" s="172" t="s">
        <v>36</v>
      </c>
      <c r="H33" s="282">
        <f t="shared" si="7"/>
        <v>0</v>
      </c>
      <c r="I33" s="283">
        <f t="shared" si="8"/>
        <v>0</v>
      </c>
      <c r="J33" s="286"/>
      <c r="K33" s="285">
        <f t="shared" si="9"/>
        <v>0</v>
      </c>
      <c r="L33" s="286"/>
      <c r="M33" s="286"/>
      <c r="N33" s="286"/>
      <c r="O33" s="286"/>
      <c r="P33" s="286"/>
      <c r="Q33" s="286"/>
      <c r="R33" s="284">
        <f t="shared" si="10"/>
        <v>0</v>
      </c>
      <c r="S33" s="286"/>
      <c r="T33" s="286"/>
      <c r="U33" s="286"/>
      <c r="V33" s="286"/>
      <c r="W33" s="286"/>
      <c r="X33" s="286"/>
    </row>
    <row r="34" spans="1:24" s="169" customFormat="1" ht="13.8" collapsed="1">
      <c r="A34" s="164"/>
      <c r="B34" s="23" t="s">
        <v>402</v>
      </c>
      <c r="C34" s="15" t="s">
        <v>0</v>
      </c>
      <c r="D34" s="16"/>
      <c r="E34" s="175"/>
      <c r="F34" s="176"/>
      <c r="G34" s="172"/>
      <c r="H34" s="282">
        <f t="shared" si="7"/>
        <v>0</v>
      </c>
      <c r="I34" s="283">
        <f t="shared" si="8"/>
        <v>0</v>
      </c>
      <c r="J34" s="230">
        <f t="shared" ref="J34:Q34" si="72">SUM(J35,J44)</f>
        <v>0</v>
      </c>
      <c r="K34" s="285">
        <f t="shared" si="9"/>
        <v>0</v>
      </c>
      <c r="L34" s="230">
        <f t="shared" si="72"/>
        <v>0</v>
      </c>
      <c r="M34" s="230">
        <f t="shared" si="72"/>
        <v>0</v>
      </c>
      <c r="N34" s="230">
        <f t="shared" si="72"/>
        <v>0</v>
      </c>
      <c r="O34" s="230">
        <f t="shared" si="72"/>
        <v>0</v>
      </c>
      <c r="P34" s="230">
        <f t="shared" si="72"/>
        <v>0</v>
      </c>
      <c r="Q34" s="230">
        <f t="shared" si="72"/>
        <v>0</v>
      </c>
      <c r="R34" s="284">
        <f t="shared" si="10"/>
        <v>0</v>
      </c>
      <c r="S34" s="230">
        <f t="shared" ref="S34:X34" si="73">SUM(S35,S44)</f>
        <v>0</v>
      </c>
      <c r="T34" s="230">
        <f t="shared" si="73"/>
        <v>0</v>
      </c>
      <c r="U34" s="230">
        <f t="shared" si="73"/>
        <v>0</v>
      </c>
      <c r="V34" s="230">
        <f t="shared" si="73"/>
        <v>0</v>
      </c>
      <c r="W34" s="230">
        <f t="shared" si="73"/>
        <v>0</v>
      </c>
      <c r="X34" s="230">
        <f t="shared" si="73"/>
        <v>0</v>
      </c>
    </row>
    <row r="35" spans="1:24" ht="13.8" hidden="1" outlineLevel="1">
      <c r="A35" s="170"/>
      <c r="B35" s="25"/>
      <c r="D35" s="27" t="s">
        <v>403</v>
      </c>
      <c r="E35" s="47" t="s">
        <v>404</v>
      </c>
      <c r="F35" s="48"/>
      <c r="G35" s="172"/>
      <c r="H35" s="282">
        <f t="shared" si="7"/>
        <v>0</v>
      </c>
      <c r="I35" s="283">
        <f t="shared" si="8"/>
        <v>0</v>
      </c>
      <c r="J35" s="289">
        <f>SUM(J36)</f>
        <v>0</v>
      </c>
      <c r="K35" s="285">
        <f t="shared" si="9"/>
        <v>0</v>
      </c>
      <c r="L35" s="289">
        <f t="shared" ref="L35:Q35" si="74">SUM(L36)</f>
        <v>0</v>
      </c>
      <c r="M35" s="289">
        <f t="shared" si="74"/>
        <v>0</v>
      </c>
      <c r="N35" s="289">
        <f t="shared" si="74"/>
        <v>0</v>
      </c>
      <c r="O35" s="289">
        <f t="shared" si="74"/>
        <v>0</v>
      </c>
      <c r="P35" s="289">
        <f t="shared" si="74"/>
        <v>0</v>
      </c>
      <c r="Q35" s="289">
        <f t="shared" si="74"/>
        <v>0</v>
      </c>
      <c r="R35" s="284">
        <f t="shared" si="10"/>
        <v>0</v>
      </c>
      <c r="S35" s="289">
        <f t="shared" ref="S35" si="75">SUM(S36)</f>
        <v>0</v>
      </c>
      <c r="T35" s="289">
        <f t="shared" ref="T35" si="76">SUM(T36)</f>
        <v>0</v>
      </c>
      <c r="U35" s="289">
        <f t="shared" ref="U35" si="77">SUM(U36)</f>
        <v>0</v>
      </c>
      <c r="V35" s="289">
        <f t="shared" ref="V35" si="78">SUM(V36)</f>
        <v>0</v>
      </c>
      <c r="W35" s="289">
        <f t="shared" ref="W35" si="79">SUM(W36)</f>
        <v>0</v>
      </c>
      <c r="X35" s="289">
        <f t="shared" ref="X35" si="80">SUM(X36)</f>
        <v>0</v>
      </c>
    </row>
    <row r="36" spans="1:24" ht="13.8" hidden="1" outlineLevel="2">
      <c r="A36" s="170"/>
      <c r="B36" s="25"/>
      <c r="D36" s="24"/>
      <c r="E36" s="171"/>
      <c r="F36" s="27" t="s">
        <v>405</v>
      </c>
      <c r="G36" s="47" t="s">
        <v>406</v>
      </c>
      <c r="H36" s="282">
        <f t="shared" si="7"/>
        <v>0</v>
      </c>
      <c r="I36" s="283">
        <f t="shared" si="8"/>
        <v>0</v>
      </c>
      <c r="J36" s="289">
        <f>SUM(J37:J43)</f>
        <v>0</v>
      </c>
      <c r="K36" s="285">
        <f t="shared" si="9"/>
        <v>0</v>
      </c>
      <c r="L36" s="289">
        <f t="shared" ref="L36:Q36" si="81">SUM(L37:L43)</f>
        <v>0</v>
      </c>
      <c r="M36" s="289">
        <f t="shared" si="81"/>
        <v>0</v>
      </c>
      <c r="N36" s="289">
        <f t="shared" si="81"/>
        <v>0</v>
      </c>
      <c r="O36" s="289">
        <f t="shared" si="81"/>
        <v>0</v>
      </c>
      <c r="P36" s="289">
        <f t="shared" si="81"/>
        <v>0</v>
      </c>
      <c r="Q36" s="289">
        <f t="shared" si="81"/>
        <v>0</v>
      </c>
      <c r="R36" s="284">
        <f t="shared" si="10"/>
        <v>0</v>
      </c>
      <c r="S36" s="289">
        <f t="shared" ref="S36" si="82">SUM(S37:S43)</f>
        <v>0</v>
      </c>
      <c r="T36" s="289">
        <f t="shared" ref="T36" si="83">SUM(T37:T43)</f>
        <v>0</v>
      </c>
      <c r="U36" s="289">
        <f t="shared" ref="U36" si="84">SUM(U37:U43)</f>
        <v>0</v>
      </c>
      <c r="V36" s="289">
        <f t="shared" ref="V36" si="85">SUM(V37:V43)</f>
        <v>0</v>
      </c>
      <c r="W36" s="289">
        <f t="shared" ref="W36" si="86">SUM(W37:W43)</f>
        <v>0</v>
      </c>
      <c r="X36" s="289">
        <f t="shared" ref="X36" si="87">SUM(X37:X43)</f>
        <v>0</v>
      </c>
    </row>
    <row r="37" spans="1:24" ht="13.8" hidden="1" outlineLevel="3">
      <c r="A37" s="170"/>
      <c r="B37" s="25"/>
      <c r="D37" s="24"/>
      <c r="E37" s="171"/>
      <c r="F37" s="178" t="s">
        <v>705</v>
      </c>
      <c r="G37" s="43" t="s">
        <v>715</v>
      </c>
      <c r="H37" s="282">
        <f t="shared" si="7"/>
        <v>0</v>
      </c>
      <c r="I37" s="283">
        <f t="shared" si="8"/>
        <v>0</v>
      </c>
      <c r="J37" s="286"/>
      <c r="K37" s="285">
        <f t="shared" si="9"/>
        <v>0</v>
      </c>
      <c r="L37" s="286"/>
      <c r="M37" s="286"/>
      <c r="N37" s="286"/>
      <c r="O37" s="286"/>
      <c r="P37" s="286"/>
      <c r="Q37" s="286"/>
      <c r="R37" s="284">
        <f t="shared" si="10"/>
        <v>0</v>
      </c>
      <c r="S37" s="286"/>
      <c r="T37" s="286"/>
      <c r="U37" s="286"/>
      <c r="V37" s="286"/>
      <c r="W37" s="286"/>
      <c r="X37" s="286"/>
    </row>
    <row r="38" spans="1:24" ht="13.8" hidden="1" outlineLevel="3">
      <c r="A38" s="170"/>
      <c r="B38" s="25"/>
      <c r="D38" s="24"/>
      <c r="E38" s="171"/>
      <c r="F38" s="178" t="s">
        <v>706</v>
      </c>
      <c r="G38" s="43" t="s">
        <v>716</v>
      </c>
      <c r="H38" s="282">
        <f t="shared" si="7"/>
        <v>0</v>
      </c>
      <c r="I38" s="283">
        <f t="shared" si="8"/>
        <v>0</v>
      </c>
      <c r="J38" s="286"/>
      <c r="K38" s="285">
        <f t="shared" si="9"/>
        <v>0</v>
      </c>
      <c r="L38" s="286"/>
      <c r="M38" s="286"/>
      <c r="N38" s="286"/>
      <c r="O38" s="286"/>
      <c r="P38" s="286"/>
      <c r="Q38" s="286"/>
      <c r="R38" s="284">
        <f t="shared" si="10"/>
        <v>0</v>
      </c>
      <c r="S38" s="286"/>
      <c r="T38" s="286"/>
      <c r="U38" s="286"/>
      <c r="V38" s="286"/>
      <c r="W38" s="286"/>
      <c r="X38" s="286"/>
    </row>
    <row r="39" spans="1:24" ht="13.8" hidden="1" outlineLevel="3">
      <c r="A39" s="170"/>
      <c r="B39" s="25"/>
      <c r="D39" s="24"/>
      <c r="E39" s="171"/>
      <c r="F39" s="178" t="s">
        <v>703</v>
      </c>
      <c r="G39" s="43" t="s">
        <v>717</v>
      </c>
      <c r="H39" s="282">
        <f t="shared" si="7"/>
        <v>0</v>
      </c>
      <c r="I39" s="283">
        <f t="shared" si="8"/>
        <v>0</v>
      </c>
      <c r="J39" s="286"/>
      <c r="K39" s="285">
        <f t="shared" si="9"/>
        <v>0</v>
      </c>
      <c r="L39" s="286"/>
      <c r="M39" s="286"/>
      <c r="N39" s="286"/>
      <c r="O39" s="286"/>
      <c r="P39" s="286"/>
      <c r="Q39" s="286"/>
      <c r="R39" s="284">
        <f t="shared" si="10"/>
        <v>0</v>
      </c>
      <c r="S39" s="286"/>
      <c r="T39" s="286"/>
      <c r="U39" s="286"/>
      <c r="V39" s="286"/>
      <c r="W39" s="286"/>
      <c r="X39" s="286"/>
    </row>
    <row r="40" spans="1:24" ht="13.8" hidden="1" outlineLevel="3">
      <c r="A40" s="170"/>
      <c r="B40" s="25"/>
      <c r="D40" s="24"/>
      <c r="E40" s="171"/>
      <c r="F40" s="178" t="s">
        <v>707</v>
      </c>
      <c r="G40" s="43" t="s">
        <v>718</v>
      </c>
      <c r="H40" s="282">
        <f t="shared" si="7"/>
        <v>0</v>
      </c>
      <c r="I40" s="283">
        <f t="shared" si="8"/>
        <v>0</v>
      </c>
      <c r="J40" s="286"/>
      <c r="K40" s="285">
        <f t="shared" si="9"/>
        <v>0</v>
      </c>
      <c r="L40" s="286"/>
      <c r="M40" s="286"/>
      <c r="N40" s="286"/>
      <c r="O40" s="286"/>
      <c r="P40" s="286"/>
      <c r="Q40" s="286"/>
      <c r="R40" s="284">
        <f t="shared" si="10"/>
        <v>0</v>
      </c>
      <c r="S40" s="286"/>
      <c r="T40" s="286"/>
      <c r="U40" s="286"/>
      <c r="V40" s="286"/>
      <c r="W40" s="286"/>
      <c r="X40" s="286"/>
    </row>
    <row r="41" spans="1:24" ht="13.8" hidden="1" outlineLevel="3">
      <c r="A41" s="170"/>
      <c r="B41" s="25"/>
      <c r="D41" s="24"/>
      <c r="E41" s="171"/>
      <c r="F41" s="178" t="s">
        <v>713</v>
      </c>
      <c r="G41" s="43" t="s">
        <v>719</v>
      </c>
      <c r="H41" s="282">
        <f t="shared" si="7"/>
        <v>0</v>
      </c>
      <c r="I41" s="283">
        <f t="shared" si="8"/>
        <v>0</v>
      </c>
      <c r="J41" s="286"/>
      <c r="K41" s="285">
        <f t="shared" si="9"/>
        <v>0</v>
      </c>
      <c r="L41" s="286"/>
      <c r="M41" s="286"/>
      <c r="N41" s="286"/>
      <c r="O41" s="286"/>
      <c r="P41" s="286"/>
      <c r="Q41" s="286"/>
      <c r="R41" s="284">
        <f t="shared" si="10"/>
        <v>0</v>
      </c>
      <c r="S41" s="286"/>
      <c r="T41" s="286"/>
      <c r="U41" s="286"/>
      <c r="V41" s="286"/>
      <c r="W41" s="286"/>
      <c r="X41" s="286"/>
    </row>
    <row r="42" spans="1:24" ht="13.8" hidden="1" outlineLevel="3">
      <c r="A42" s="170"/>
      <c r="B42" s="25"/>
      <c r="D42" s="24"/>
      <c r="E42" s="171"/>
      <c r="F42" s="178" t="s">
        <v>714</v>
      </c>
      <c r="G42" s="43" t="s">
        <v>720</v>
      </c>
      <c r="H42" s="282">
        <f t="shared" si="7"/>
        <v>0</v>
      </c>
      <c r="I42" s="283">
        <f t="shared" si="8"/>
        <v>0</v>
      </c>
      <c r="J42" s="286"/>
      <c r="K42" s="285">
        <f t="shared" si="9"/>
        <v>0</v>
      </c>
      <c r="L42" s="286"/>
      <c r="M42" s="286"/>
      <c r="N42" s="286"/>
      <c r="O42" s="286"/>
      <c r="P42" s="286"/>
      <c r="Q42" s="286"/>
      <c r="R42" s="284">
        <f t="shared" si="10"/>
        <v>0</v>
      </c>
      <c r="S42" s="286"/>
      <c r="T42" s="286"/>
      <c r="U42" s="286"/>
      <c r="V42" s="286"/>
      <c r="W42" s="286"/>
      <c r="X42" s="286"/>
    </row>
    <row r="43" spans="1:24" ht="13.8" hidden="1" outlineLevel="3">
      <c r="A43" s="170"/>
      <c r="B43" s="25"/>
      <c r="D43" s="24"/>
      <c r="E43" s="171"/>
      <c r="F43" s="178" t="s">
        <v>708</v>
      </c>
      <c r="G43" s="43" t="s">
        <v>712</v>
      </c>
      <c r="H43" s="282">
        <f t="shared" si="7"/>
        <v>0</v>
      </c>
      <c r="I43" s="283">
        <f t="shared" si="8"/>
        <v>0</v>
      </c>
      <c r="J43" s="286"/>
      <c r="K43" s="285">
        <f t="shared" si="9"/>
        <v>0</v>
      </c>
      <c r="L43" s="286"/>
      <c r="M43" s="286"/>
      <c r="N43" s="286"/>
      <c r="O43" s="286"/>
      <c r="P43" s="286"/>
      <c r="Q43" s="286"/>
      <c r="R43" s="284">
        <f t="shared" si="10"/>
        <v>0</v>
      </c>
      <c r="S43" s="286"/>
      <c r="T43" s="286"/>
      <c r="U43" s="286"/>
      <c r="V43" s="286"/>
      <c r="W43" s="286"/>
      <c r="X43" s="286"/>
    </row>
    <row r="44" spans="1:24" ht="13.8" hidden="1" outlineLevel="2">
      <c r="A44" s="170"/>
      <c r="B44" s="25"/>
      <c r="D44" s="27" t="s">
        <v>407</v>
      </c>
      <c r="E44" s="47" t="s">
        <v>704</v>
      </c>
      <c r="F44" s="48"/>
      <c r="G44" s="172"/>
      <c r="H44" s="282">
        <f t="shared" si="7"/>
        <v>0</v>
      </c>
      <c r="I44" s="283">
        <f t="shared" si="8"/>
        <v>0</v>
      </c>
      <c r="J44" s="289">
        <f>SUM(J45:J48)</f>
        <v>0</v>
      </c>
      <c r="K44" s="285">
        <f t="shared" si="9"/>
        <v>0</v>
      </c>
      <c r="L44" s="289">
        <f t="shared" ref="L44:Q44" si="88">SUM(L45:L48)</f>
        <v>0</v>
      </c>
      <c r="M44" s="289">
        <f t="shared" si="88"/>
        <v>0</v>
      </c>
      <c r="N44" s="289">
        <f t="shared" si="88"/>
        <v>0</v>
      </c>
      <c r="O44" s="289">
        <f t="shared" si="88"/>
        <v>0</v>
      </c>
      <c r="P44" s="289">
        <f t="shared" si="88"/>
        <v>0</v>
      </c>
      <c r="Q44" s="289">
        <f t="shared" si="88"/>
        <v>0</v>
      </c>
      <c r="R44" s="284">
        <f t="shared" si="10"/>
        <v>0</v>
      </c>
      <c r="S44" s="289">
        <f t="shared" ref="S44" si="89">SUM(S45:S48)</f>
        <v>0</v>
      </c>
      <c r="T44" s="289">
        <f t="shared" ref="T44" si="90">SUM(T45:T48)</f>
        <v>0</v>
      </c>
      <c r="U44" s="289">
        <f t="shared" ref="U44" si="91">SUM(U45:U48)</f>
        <v>0</v>
      </c>
      <c r="V44" s="289">
        <f t="shared" ref="V44" si="92">SUM(V45:V48)</f>
        <v>0</v>
      </c>
      <c r="W44" s="289">
        <f t="shared" ref="W44" si="93">SUM(W45:W48)</f>
        <v>0</v>
      </c>
      <c r="X44" s="289">
        <f t="shared" ref="X44" si="94">SUM(X45:X48)</f>
        <v>0</v>
      </c>
    </row>
    <row r="45" spans="1:24" ht="13.8" hidden="1" outlineLevel="3">
      <c r="A45" s="170"/>
      <c r="B45" s="23"/>
      <c r="C45" s="179"/>
      <c r="D45" s="27"/>
      <c r="E45" s="171"/>
      <c r="F45" s="178" t="s">
        <v>705</v>
      </c>
      <c r="G45" s="43" t="s">
        <v>721</v>
      </c>
      <c r="H45" s="282">
        <f t="shared" si="7"/>
        <v>0</v>
      </c>
      <c r="I45" s="283">
        <f t="shared" si="8"/>
        <v>0</v>
      </c>
      <c r="J45" s="286"/>
      <c r="K45" s="285">
        <f t="shared" si="9"/>
        <v>0</v>
      </c>
      <c r="L45" s="286"/>
      <c r="M45" s="286"/>
      <c r="N45" s="286"/>
      <c r="O45" s="286"/>
      <c r="P45" s="286"/>
      <c r="Q45" s="286"/>
      <c r="R45" s="284">
        <f t="shared" si="10"/>
        <v>0</v>
      </c>
      <c r="S45" s="286"/>
      <c r="T45" s="286"/>
      <c r="U45" s="286"/>
      <c r="V45" s="286"/>
      <c r="W45" s="533"/>
      <c r="X45" s="287"/>
    </row>
    <row r="46" spans="1:24" ht="13.8" hidden="1" outlineLevel="3">
      <c r="A46" s="170"/>
      <c r="B46" s="23"/>
      <c r="C46" s="179"/>
      <c r="D46" s="27"/>
      <c r="E46" s="171"/>
      <c r="F46" s="178" t="s">
        <v>706</v>
      </c>
      <c r="G46" s="43" t="s">
        <v>722</v>
      </c>
      <c r="H46" s="282">
        <f t="shared" si="7"/>
        <v>0</v>
      </c>
      <c r="I46" s="283">
        <f t="shared" si="8"/>
        <v>0</v>
      </c>
      <c r="J46" s="286"/>
      <c r="K46" s="285">
        <f t="shared" si="9"/>
        <v>0</v>
      </c>
      <c r="L46" s="286"/>
      <c r="M46" s="286"/>
      <c r="N46" s="286"/>
      <c r="O46" s="286"/>
      <c r="P46" s="286"/>
      <c r="Q46" s="286"/>
      <c r="R46" s="284">
        <f t="shared" si="10"/>
        <v>0</v>
      </c>
      <c r="S46" s="286"/>
      <c r="T46" s="286"/>
      <c r="U46" s="286"/>
      <c r="V46" s="286"/>
      <c r="W46" s="533"/>
      <c r="X46" s="287"/>
    </row>
    <row r="47" spans="1:24" ht="13.8" hidden="1" outlineLevel="3">
      <c r="A47" s="170"/>
      <c r="B47" s="23"/>
      <c r="C47" s="179"/>
      <c r="D47" s="27"/>
      <c r="E47" s="171"/>
      <c r="F47" s="178" t="s">
        <v>703</v>
      </c>
      <c r="G47" s="43" t="s">
        <v>723</v>
      </c>
      <c r="H47" s="282">
        <f t="shared" si="7"/>
        <v>0</v>
      </c>
      <c r="I47" s="283">
        <f t="shared" si="8"/>
        <v>0</v>
      </c>
      <c r="J47" s="286"/>
      <c r="K47" s="285">
        <f t="shared" si="9"/>
        <v>0</v>
      </c>
      <c r="L47" s="286"/>
      <c r="M47" s="286"/>
      <c r="N47" s="286"/>
      <c r="O47" s="286"/>
      <c r="P47" s="286"/>
      <c r="Q47" s="286"/>
      <c r="R47" s="284">
        <f t="shared" si="10"/>
        <v>0</v>
      </c>
      <c r="S47" s="286"/>
      <c r="T47" s="286"/>
      <c r="U47" s="286"/>
      <c r="V47" s="286"/>
      <c r="W47" s="533"/>
      <c r="X47" s="287"/>
    </row>
    <row r="48" spans="1:24" ht="13.8" hidden="1" outlineLevel="3">
      <c r="A48" s="170"/>
      <c r="B48" s="23"/>
      <c r="C48" s="179"/>
      <c r="D48" s="27"/>
      <c r="E48" s="171"/>
      <c r="F48" s="178" t="s">
        <v>707</v>
      </c>
      <c r="G48" s="43" t="s">
        <v>724</v>
      </c>
      <c r="H48" s="282">
        <f t="shared" si="7"/>
        <v>0</v>
      </c>
      <c r="I48" s="283">
        <f t="shared" si="8"/>
        <v>0</v>
      </c>
      <c r="J48" s="286"/>
      <c r="K48" s="285">
        <f t="shared" si="9"/>
        <v>0</v>
      </c>
      <c r="L48" s="286"/>
      <c r="M48" s="286"/>
      <c r="N48" s="286"/>
      <c r="O48" s="286"/>
      <c r="P48" s="286"/>
      <c r="Q48" s="286"/>
      <c r="R48" s="284">
        <f t="shared" si="10"/>
        <v>0</v>
      </c>
      <c r="S48" s="286"/>
      <c r="T48" s="286"/>
      <c r="U48" s="286"/>
      <c r="V48" s="286"/>
      <c r="W48" s="533"/>
      <c r="X48" s="287"/>
    </row>
    <row r="49" spans="1:24" s="169" customFormat="1" ht="13.8" collapsed="1">
      <c r="A49" s="164"/>
      <c r="B49" s="23" t="s">
        <v>408</v>
      </c>
      <c r="C49" s="15" t="s">
        <v>322</v>
      </c>
      <c r="D49" s="18"/>
      <c r="E49" s="175"/>
      <c r="F49" s="176"/>
      <c r="G49" s="175"/>
      <c r="H49" s="282">
        <f t="shared" si="7"/>
        <v>0</v>
      </c>
      <c r="I49" s="283">
        <f t="shared" si="8"/>
        <v>0</v>
      </c>
      <c r="J49" s="288">
        <f>SUM(J50)</f>
        <v>0</v>
      </c>
      <c r="K49" s="285">
        <f t="shared" si="9"/>
        <v>0</v>
      </c>
      <c r="L49" s="288">
        <f t="shared" ref="L49:Q49" si="95">SUM(L50)</f>
        <v>0</v>
      </c>
      <c r="M49" s="288">
        <f t="shared" si="95"/>
        <v>0</v>
      </c>
      <c r="N49" s="288">
        <f t="shared" si="95"/>
        <v>0</v>
      </c>
      <c r="O49" s="288">
        <f t="shared" si="95"/>
        <v>0</v>
      </c>
      <c r="P49" s="288">
        <f t="shared" si="95"/>
        <v>0</v>
      </c>
      <c r="Q49" s="288">
        <f t="shared" si="95"/>
        <v>0</v>
      </c>
      <c r="R49" s="284">
        <f t="shared" si="10"/>
        <v>0</v>
      </c>
      <c r="S49" s="288">
        <f t="shared" ref="S49" si="96">SUM(S50)</f>
        <v>0</v>
      </c>
      <c r="T49" s="288">
        <f t="shared" ref="T49" si="97">SUM(T50)</f>
        <v>0</v>
      </c>
      <c r="U49" s="288">
        <f t="shared" ref="U49" si="98">SUM(U50)</f>
        <v>0</v>
      </c>
      <c r="V49" s="288">
        <f t="shared" ref="V49" si="99">SUM(V50)</f>
        <v>0</v>
      </c>
      <c r="W49" s="288">
        <f t="shared" ref="W49" si="100">SUM(W50)</f>
        <v>0</v>
      </c>
      <c r="X49" s="288">
        <f t="shared" ref="X49" si="101">SUM(X50)</f>
        <v>0</v>
      </c>
    </row>
    <row r="50" spans="1:24" ht="13.8" hidden="1" outlineLevel="1">
      <c r="A50" s="170"/>
      <c r="B50" s="27"/>
      <c r="C50" s="172"/>
      <c r="D50" s="27" t="s">
        <v>409</v>
      </c>
      <c r="E50" s="47" t="s">
        <v>323</v>
      </c>
      <c r="F50" s="48"/>
      <c r="G50" s="172"/>
      <c r="H50" s="282">
        <f t="shared" si="7"/>
        <v>0</v>
      </c>
      <c r="I50" s="283">
        <f t="shared" si="8"/>
        <v>0</v>
      </c>
      <c r="J50" s="289">
        <f>SUM(J51:J55)</f>
        <v>0</v>
      </c>
      <c r="K50" s="285">
        <f t="shared" si="9"/>
        <v>0</v>
      </c>
      <c r="L50" s="289">
        <f t="shared" ref="L50:Q50" si="102">SUM(L51:L55)</f>
        <v>0</v>
      </c>
      <c r="M50" s="289">
        <f t="shared" si="102"/>
        <v>0</v>
      </c>
      <c r="N50" s="289">
        <f t="shared" si="102"/>
        <v>0</v>
      </c>
      <c r="O50" s="289">
        <f t="shared" si="102"/>
        <v>0</v>
      </c>
      <c r="P50" s="289">
        <f t="shared" si="102"/>
        <v>0</v>
      </c>
      <c r="Q50" s="289">
        <f t="shared" si="102"/>
        <v>0</v>
      </c>
      <c r="R50" s="284">
        <f t="shared" si="10"/>
        <v>0</v>
      </c>
      <c r="S50" s="289">
        <f t="shared" ref="S50" si="103">SUM(S51:S55)</f>
        <v>0</v>
      </c>
      <c r="T50" s="289">
        <f t="shared" ref="T50" si="104">SUM(T51:T55)</f>
        <v>0</v>
      </c>
      <c r="U50" s="289">
        <f t="shared" ref="U50" si="105">SUM(U51:U55)</f>
        <v>0</v>
      </c>
      <c r="V50" s="289">
        <f t="shared" ref="V50" si="106">SUM(V51:V55)</f>
        <v>0</v>
      </c>
      <c r="W50" s="289">
        <f t="shared" ref="W50" si="107">SUM(W51:W55)</f>
        <v>0</v>
      </c>
      <c r="X50" s="289">
        <f t="shared" ref="X50" si="108">SUM(X51:X55)</f>
        <v>0</v>
      </c>
    </row>
    <row r="51" spans="1:24" ht="13.8" hidden="1" outlineLevel="1">
      <c r="A51" s="170"/>
      <c r="B51" s="23"/>
      <c r="C51" s="179"/>
      <c r="D51" s="23"/>
      <c r="E51" s="47"/>
      <c r="F51" s="178" t="s">
        <v>705</v>
      </c>
      <c r="G51" s="43" t="s">
        <v>725</v>
      </c>
      <c r="H51" s="282">
        <f t="shared" si="7"/>
        <v>0</v>
      </c>
      <c r="I51" s="283">
        <f t="shared" si="8"/>
        <v>0</v>
      </c>
      <c r="J51" s="286"/>
      <c r="K51" s="285">
        <f t="shared" si="9"/>
        <v>0</v>
      </c>
      <c r="L51" s="286"/>
      <c r="M51" s="286"/>
      <c r="N51" s="286"/>
      <c r="O51" s="286"/>
      <c r="P51" s="286"/>
      <c r="Q51" s="286"/>
      <c r="R51" s="284">
        <f t="shared" si="10"/>
        <v>0</v>
      </c>
      <c r="S51" s="286"/>
      <c r="T51" s="286"/>
      <c r="U51" s="286"/>
      <c r="V51" s="286"/>
      <c r="W51" s="286"/>
      <c r="X51" s="286"/>
    </row>
    <row r="52" spans="1:24" ht="13.8" hidden="1" outlineLevel="1">
      <c r="A52" s="170"/>
      <c r="B52" s="23"/>
      <c r="C52" s="179"/>
      <c r="D52" s="23"/>
      <c r="E52" s="47"/>
      <c r="F52" s="178" t="s">
        <v>706</v>
      </c>
      <c r="G52" s="43" t="s">
        <v>726</v>
      </c>
      <c r="H52" s="282">
        <f t="shared" si="7"/>
        <v>0</v>
      </c>
      <c r="I52" s="283">
        <f t="shared" si="8"/>
        <v>0</v>
      </c>
      <c r="J52" s="286"/>
      <c r="K52" s="285">
        <f t="shared" si="9"/>
        <v>0</v>
      </c>
      <c r="L52" s="286"/>
      <c r="M52" s="286"/>
      <c r="N52" s="286"/>
      <c r="O52" s="286"/>
      <c r="P52" s="286"/>
      <c r="Q52" s="286"/>
      <c r="R52" s="284">
        <f t="shared" si="10"/>
        <v>0</v>
      </c>
      <c r="S52" s="286"/>
      <c r="T52" s="286"/>
      <c r="U52" s="286"/>
      <c r="V52" s="286"/>
      <c r="W52" s="286"/>
      <c r="X52" s="286"/>
    </row>
    <row r="53" spans="1:24" ht="13.8" hidden="1" outlineLevel="1">
      <c r="A53" s="170"/>
      <c r="B53" s="23"/>
      <c r="C53" s="179"/>
      <c r="D53" s="23"/>
      <c r="E53" s="47"/>
      <c r="F53" s="178" t="s">
        <v>703</v>
      </c>
      <c r="G53" s="43" t="s">
        <v>727</v>
      </c>
      <c r="H53" s="282">
        <f t="shared" si="7"/>
        <v>0</v>
      </c>
      <c r="I53" s="283">
        <f t="shared" si="8"/>
        <v>0</v>
      </c>
      <c r="J53" s="286"/>
      <c r="K53" s="285">
        <f t="shared" si="9"/>
        <v>0</v>
      </c>
      <c r="L53" s="286"/>
      <c r="M53" s="286"/>
      <c r="N53" s="286"/>
      <c r="O53" s="286"/>
      <c r="P53" s="286"/>
      <c r="Q53" s="286"/>
      <c r="R53" s="284">
        <f t="shared" si="10"/>
        <v>0</v>
      </c>
      <c r="S53" s="286"/>
      <c r="T53" s="286"/>
      <c r="U53" s="286"/>
      <c r="V53" s="286"/>
      <c r="W53" s="286"/>
      <c r="X53" s="286"/>
    </row>
    <row r="54" spans="1:24" ht="13.8" hidden="1" outlineLevel="1">
      <c r="A54" s="170"/>
      <c r="B54" s="23"/>
      <c r="C54" s="179"/>
      <c r="D54" s="23"/>
      <c r="E54" s="47"/>
      <c r="F54" s="178" t="s">
        <v>707</v>
      </c>
      <c r="G54" s="43" t="s">
        <v>728</v>
      </c>
      <c r="H54" s="282">
        <f t="shared" si="7"/>
        <v>0</v>
      </c>
      <c r="I54" s="283">
        <f t="shared" si="8"/>
        <v>0</v>
      </c>
      <c r="J54" s="286"/>
      <c r="K54" s="285">
        <f t="shared" si="9"/>
        <v>0</v>
      </c>
      <c r="L54" s="286"/>
      <c r="M54" s="286"/>
      <c r="N54" s="286"/>
      <c r="O54" s="286"/>
      <c r="P54" s="286"/>
      <c r="Q54" s="286"/>
      <c r="R54" s="284">
        <f t="shared" si="10"/>
        <v>0</v>
      </c>
      <c r="S54" s="286"/>
      <c r="T54" s="286"/>
      <c r="U54" s="286"/>
      <c r="V54" s="286"/>
      <c r="W54" s="286"/>
      <c r="X54" s="286"/>
    </row>
    <row r="55" spans="1:24" ht="13.8" hidden="1" outlineLevel="1">
      <c r="A55" s="170"/>
      <c r="B55" s="23"/>
      <c r="C55" s="179"/>
      <c r="D55" s="23"/>
      <c r="E55" s="47"/>
      <c r="F55" s="178" t="s">
        <v>713</v>
      </c>
      <c r="G55" s="43" t="s">
        <v>729</v>
      </c>
      <c r="H55" s="282">
        <f t="shared" si="7"/>
        <v>0</v>
      </c>
      <c r="I55" s="283">
        <f t="shared" si="8"/>
        <v>0</v>
      </c>
      <c r="J55" s="286"/>
      <c r="K55" s="285">
        <f t="shared" si="9"/>
        <v>0</v>
      </c>
      <c r="L55" s="286"/>
      <c r="M55" s="286"/>
      <c r="N55" s="286"/>
      <c r="O55" s="286"/>
      <c r="P55" s="286"/>
      <c r="Q55" s="286"/>
      <c r="R55" s="284">
        <f t="shared" si="10"/>
        <v>0</v>
      </c>
      <c r="S55" s="286"/>
      <c r="T55" s="286"/>
      <c r="U55" s="286"/>
      <c r="V55" s="286"/>
      <c r="W55" s="286"/>
      <c r="X55" s="286"/>
    </row>
    <row r="56" spans="1:24" s="169" customFormat="1" ht="13.8">
      <c r="A56" s="164"/>
      <c r="B56" s="23" t="s">
        <v>410</v>
      </c>
      <c r="C56" s="15" t="s">
        <v>1</v>
      </c>
      <c r="D56" s="16"/>
      <c r="E56" s="175"/>
      <c r="F56" s="176"/>
      <c r="G56" s="175"/>
      <c r="H56" s="282">
        <f t="shared" si="7"/>
        <v>68000</v>
      </c>
      <c r="I56" s="283">
        <f t="shared" si="8"/>
        <v>0</v>
      </c>
      <c r="J56" s="230">
        <f>SUM(J65,J63,J58,J57)</f>
        <v>0</v>
      </c>
      <c r="K56" s="285">
        <f t="shared" si="9"/>
        <v>40000</v>
      </c>
      <c r="L56" s="230">
        <f t="shared" ref="L56:Q56" si="109">SUM(L65,L63,L58,L57)</f>
        <v>40000</v>
      </c>
      <c r="M56" s="230">
        <f t="shared" si="109"/>
        <v>0</v>
      </c>
      <c r="N56" s="230">
        <f t="shared" si="109"/>
        <v>0</v>
      </c>
      <c r="O56" s="230">
        <f t="shared" si="109"/>
        <v>0</v>
      </c>
      <c r="P56" s="230">
        <f t="shared" si="109"/>
        <v>0</v>
      </c>
      <c r="Q56" s="230">
        <f t="shared" si="109"/>
        <v>0</v>
      </c>
      <c r="R56" s="284">
        <f t="shared" si="10"/>
        <v>28000</v>
      </c>
      <c r="S56" s="230">
        <f t="shared" ref="S56:X56" si="110">SUM(S65,S63,S58,S57)</f>
        <v>28000</v>
      </c>
      <c r="T56" s="230">
        <f t="shared" si="110"/>
        <v>0</v>
      </c>
      <c r="U56" s="230">
        <f t="shared" si="110"/>
        <v>0</v>
      </c>
      <c r="V56" s="230">
        <f t="shared" si="110"/>
        <v>0</v>
      </c>
      <c r="W56" s="230">
        <f t="shared" si="110"/>
        <v>0</v>
      </c>
      <c r="X56" s="230">
        <f t="shared" si="110"/>
        <v>0</v>
      </c>
    </row>
    <row r="57" spans="1:24" ht="13.8" outlineLevel="1">
      <c r="A57" s="170"/>
      <c r="B57" s="24"/>
      <c r="C57" s="171"/>
      <c r="D57" s="27" t="s">
        <v>411</v>
      </c>
      <c r="E57" s="47" t="s">
        <v>2</v>
      </c>
      <c r="F57" s="48"/>
      <c r="G57" s="172"/>
      <c r="H57" s="282">
        <f t="shared" si="7"/>
        <v>68000</v>
      </c>
      <c r="I57" s="283">
        <f t="shared" si="8"/>
        <v>0</v>
      </c>
      <c r="J57" s="286"/>
      <c r="K57" s="285">
        <f t="shared" si="9"/>
        <v>40000</v>
      </c>
      <c r="L57" s="286">
        <v>40000</v>
      </c>
      <c r="M57" s="286"/>
      <c r="N57" s="286"/>
      <c r="O57" s="286"/>
      <c r="P57" s="286"/>
      <c r="Q57" s="286"/>
      <c r="R57" s="284">
        <f t="shared" si="10"/>
        <v>28000</v>
      </c>
      <c r="S57" s="286">
        <v>28000</v>
      </c>
      <c r="T57" s="286"/>
      <c r="U57" s="286"/>
      <c r="V57" s="286"/>
      <c r="W57" s="533"/>
      <c r="X57" s="286"/>
    </row>
    <row r="58" spans="1:24" ht="13.8" outlineLevel="1" collapsed="1">
      <c r="A58" s="170"/>
      <c r="B58" s="25"/>
      <c r="D58" s="27" t="s">
        <v>412</v>
      </c>
      <c r="E58" s="47" t="s">
        <v>63</v>
      </c>
      <c r="F58" s="48"/>
      <c r="G58" s="172"/>
      <c r="H58" s="282">
        <f t="shared" si="7"/>
        <v>0</v>
      </c>
      <c r="I58" s="283">
        <f t="shared" si="8"/>
        <v>0</v>
      </c>
      <c r="J58" s="289">
        <f>SUM(J59:J62)</f>
        <v>0</v>
      </c>
      <c r="K58" s="285">
        <f t="shared" si="9"/>
        <v>0</v>
      </c>
      <c r="L58" s="289">
        <f t="shared" ref="L58:Q58" si="111">SUM(L59:L62)</f>
        <v>0</v>
      </c>
      <c r="M58" s="289">
        <f t="shared" si="111"/>
        <v>0</v>
      </c>
      <c r="N58" s="289">
        <f t="shared" si="111"/>
        <v>0</v>
      </c>
      <c r="O58" s="289">
        <f t="shared" si="111"/>
        <v>0</v>
      </c>
      <c r="P58" s="289">
        <f t="shared" si="111"/>
        <v>0</v>
      </c>
      <c r="Q58" s="289">
        <f t="shared" si="111"/>
        <v>0</v>
      </c>
      <c r="R58" s="284">
        <f t="shared" si="10"/>
        <v>0</v>
      </c>
      <c r="S58" s="289">
        <f t="shared" ref="S58" si="112">SUM(S59:S62)</f>
        <v>0</v>
      </c>
      <c r="T58" s="289">
        <f t="shared" ref="T58" si="113">SUM(T59:T62)</f>
        <v>0</v>
      </c>
      <c r="U58" s="289">
        <f t="shared" ref="U58" si="114">SUM(U59:U62)</f>
        <v>0</v>
      </c>
      <c r="V58" s="289">
        <f t="shared" ref="V58" si="115">SUM(V59:V62)</f>
        <v>0</v>
      </c>
      <c r="W58" s="289">
        <f t="shared" ref="W58" si="116">SUM(W59:W62)</f>
        <v>0</v>
      </c>
      <c r="X58" s="289">
        <f t="shared" ref="X58" si="117">SUM(X59:X62)</f>
        <v>0</v>
      </c>
    </row>
    <row r="59" spans="1:24" ht="13.8" hidden="1" outlineLevel="3">
      <c r="A59" s="170"/>
      <c r="B59" s="25"/>
      <c r="D59" s="24"/>
      <c r="E59" s="171"/>
      <c r="F59" s="178" t="s">
        <v>705</v>
      </c>
      <c r="G59" s="43" t="s">
        <v>730</v>
      </c>
      <c r="H59" s="282">
        <f t="shared" si="7"/>
        <v>0</v>
      </c>
      <c r="I59" s="283">
        <f t="shared" si="8"/>
        <v>0</v>
      </c>
      <c r="J59" s="286"/>
      <c r="K59" s="285">
        <f t="shared" si="9"/>
        <v>0</v>
      </c>
      <c r="L59" s="286"/>
      <c r="M59" s="286"/>
      <c r="N59" s="286"/>
      <c r="O59" s="286"/>
      <c r="P59" s="286"/>
      <c r="Q59" s="286"/>
      <c r="R59" s="284">
        <f t="shared" si="10"/>
        <v>0</v>
      </c>
      <c r="S59" s="286"/>
      <c r="T59" s="286"/>
      <c r="U59" s="286"/>
      <c r="V59" s="286"/>
      <c r="W59" s="286"/>
      <c r="X59" s="286"/>
    </row>
    <row r="60" spans="1:24" ht="13.8" hidden="1" outlineLevel="3">
      <c r="A60" s="170"/>
      <c r="B60" s="25"/>
      <c r="D60" s="24"/>
      <c r="E60" s="171"/>
      <c r="F60" s="178" t="s">
        <v>706</v>
      </c>
      <c r="G60" s="43" t="s">
        <v>731</v>
      </c>
      <c r="H60" s="282">
        <f t="shared" si="7"/>
        <v>0</v>
      </c>
      <c r="I60" s="283">
        <f t="shared" si="8"/>
        <v>0</v>
      </c>
      <c r="J60" s="286"/>
      <c r="K60" s="285">
        <f t="shared" si="9"/>
        <v>0</v>
      </c>
      <c r="L60" s="286"/>
      <c r="M60" s="286"/>
      <c r="N60" s="286"/>
      <c r="O60" s="286"/>
      <c r="P60" s="286"/>
      <c r="Q60" s="286"/>
      <c r="R60" s="284">
        <f t="shared" si="10"/>
        <v>0</v>
      </c>
      <c r="S60" s="286"/>
      <c r="T60" s="286"/>
      <c r="U60" s="286"/>
      <c r="V60" s="286"/>
      <c r="W60" s="286"/>
      <c r="X60" s="286"/>
    </row>
    <row r="61" spans="1:24" ht="13.8" hidden="1" outlineLevel="3">
      <c r="A61" s="170"/>
      <c r="B61" s="25"/>
      <c r="D61" s="24"/>
      <c r="E61" s="171"/>
      <c r="F61" s="178" t="s">
        <v>703</v>
      </c>
      <c r="G61" s="43" t="s">
        <v>732</v>
      </c>
      <c r="H61" s="282">
        <f t="shared" si="7"/>
        <v>0</v>
      </c>
      <c r="I61" s="283">
        <f t="shared" si="8"/>
        <v>0</v>
      </c>
      <c r="J61" s="286"/>
      <c r="K61" s="285">
        <f t="shared" si="9"/>
        <v>0</v>
      </c>
      <c r="L61" s="286"/>
      <c r="M61" s="286"/>
      <c r="N61" s="286"/>
      <c r="O61" s="286"/>
      <c r="P61" s="286"/>
      <c r="Q61" s="286"/>
      <c r="R61" s="284">
        <f t="shared" si="10"/>
        <v>0</v>
      </c>
      <c r="S61" s="286"/>
      <c r="T61" s="286"/>
      <c r="U61" s="286"/>
      <c r="V61" s="286"/>
      <c r="W61" s="286"/>
      <c r="X61" s="286"/>
    </row>
    <row r="62" spans="1:24" ht="13.8" hidden="1" outlineLevel="3">
      <c r="A62" s="170"/>
      <c r="B62" s="25"/>
      <c r="D62" s="24"/>
      <c r="E62" s="171"/>
      <c r="F62" s="545" t="s">
        <v>713</v>
      </c>
      <c r="G62" s="43" t="s">
        <v>733</v>
      </c>
      <c r="H62" s="282">
        <f t="shared" si="7"/>
        <v>0</v>
      </c>
      <c r="I62" s="283">
        <f t="shared" si="8"/>
        <v>0</v>
      </c>
      <c r="J62" s="286"/>
      <c r="K62" s="285">
        <f t="shared" si="9"/>
        <v>0</v>
      </c>
      <c r="L62" s="286"/>
      <c r="M62" s="286"/>
      <c r="N62" s="286"/>
      <c r="O62" s="286"/>
      <c r="P62" s="286"/>
      <c r="Q62" s="286"/>
      <c r="R62" s="284">
        <f t="shared" si="10"/>
        <v>0</v>
      </c>
      <c r="S62" s="286"/>
      <c r="T62" s="286"/>
      <c r="U62" s="286"/>
      <c r="V62" s="286"/>
      <c r="W62" s="286"/>
      <c r="X62" s="286"/>
    </row>
    <row r="63" spans="1:24" ht="13.8" outlineLevel="1" collapsed="1">
      <c r="A63" s="170"/>
      <c r="B63" s="25"/>
      <c r="D63" s="27" t="s">
        <v>413</v>
      </c>
      <c r="E63" s="47" t="s">
        <v>3</v>
      </c>
      <c r="F63" s="48"/>
      <c r="G63" s="172"/>
      <c r="H63" s="282">
        <f t="shared" si="7"/>
        <v>0</v>
      </c>
      <c r="I63" s="283">
        <f t="shared" si="8"/>
        <v>0</v>
      </c>
      <c r="J63" s="289">
        <f>SUM(J64)</f>
        <v>0</v>
      </c>
      <c r="K63" s="285">
        <f t="shared" si="9"/>
        <v>0</v>
      </c>
      <c r="L63" s="289">
        <f t="shared" ref="L63:Q63" si="118">SUM(L64)</f>
        <v>0</v>
      </c>
      <c r="M63" s="289">
        <f t="shared" si="118"/>
        <v>0</v>
      </c>
      <c r="N63" s="289">
        <f t="shared" si="118"/>
        <v>0</v>
      </c>
      <c r="O63" s="289">
        <f t="shared" si="118"/>
        <v>0</v>
      </c>
      <c r="P63" s="289">
        <f t="shared" si="118"/>
        <v>0</v>
      </c>
      <c r="Q63" s="289">
        <f t="shared" si="118"/>
        <v>0</v>
      </c>
      <c r="R63" s="284">
        <f t="shared" si="10"/>
        <v>0</v>
      </c>
      <c r="S63" s="289">
        <f t="shared" ref="S63:X63" si="119">SUM(S64)</f>
        <v>0</v>
      </c>
      <c r="T63" s="289">
        <f t="shared" si="119"/>
        <v>0</v>
      </c>
      <c r="U63" s="289">
        <f t="shared" si="119"/>
        <v>0</v>
      </c>
      <c r="V63" s="289">
        <f t="shared" si="119"/>
        <v>0</v>
      </c>
      <c r="W63" s="289">
        <f t="shared" si="119"/>
        <v>0</v>
      </c>
      <c r="X63" s="289">
        <f t="shared" si="119"/>
        <v>0</v>
      </c>
    </row>
    <row r="64" spans="1:24" s="563" customFormat="1" ht="13.8" hidden="1" outlineLevel="2">
      <c r="A64" s="564"/>
      <c r="B64" s="565"/>
      <c r="D64" s="566"/>
      <c r="E64" s="567"/>
      <c r="F64" s="545" t="s">
        <v>705</v>
      </c>
      <c r="G64" s="527" t="s">
        <v>921</v>
      </c>
      <c r="H64" s="649">
        <f t="shared" si="7"/>
        <v>0</v>
      </c>
      <c r="I64" s="650">
        <f t="shared" si="8"/>
        <v>0</v>
      </c>
      <c r="J64" s="651"/>
      <c r="K64" s="652">
        <f t="shared" si="9"/>
        <v>0</v>
      </c>
      <c r="L64" s="651"/>
      <c r="M64" s="651"/>
      <c r="N64" s="651"/>
      <c r="O64" s="651"/>
      <c r="P64" s="651"/>
      <c r="Q64" s="651"/>
      <c r="R64" s="653">
        <f t="shared" si="10"/>
        <v>0</v>
      </c>
      <c r="S64" s="651"/>
      <c r="T64" s="651"/>
      <c r="U64" s="651"/>
      <c r="V64" s="651"/>
      <c r="W64" s="651"/>
      <c r="X64" s="651"/>
    </row>
    <row r="65" spans="1:24" ht="13.8" outlineLevel="1">
      <c r="A65" s="170"/>
      <c r="B65" s="23"/>
      <c r="C65" s="179"/>
      <c r="D65" s="27" t="s">
        <v>414</v>
      </c>
      <c r="E65" s="47" t="s">
        <v>4</v>
      </c>
      <c r="F65" s="48"/>
      <c r="G65" s="172"/>
      <c r="H65" s="282">
        <f t="shared" si="7"/>
        <v>0</v>
      </c>
      <c r="I65" s="283">
        <f t="shared" si="8"/>
        <v>0</v>
      </c>
      <c r="J65" s="286"/>
      <c r="K65" s="285">
        <f t="shared" si="9"/>
        <v>0</v>
      </c>
      <c r="L65" s="286"/>
      <c r="M65" s="286"/>
      <c r="N65" s="286"/>
      <c r="O65" s="286"/>
      <c r="P65" s="286"/>
      <c r="Q65" s="286"/>
      <c r="R65" s="284">
        <f t="shared" si="10"/>
        <v>0</v>
      </c>
      <c r="S65" s="286"/>
      <c r="T65" s="286"/>
      <c r="U65" s="286"/>
      <c r="V65" s="286"/>
      <c r="W65" s="286"/>
      <c r="X65" s="286"/>
    </row>
    <row r="66" spans="1:24" s="169" customFormat="1" ht="13.8" collapsed="1">
      <c r="A66" s="164"/>
      <c r="B66" s="23" t="s">
        <v>415</v>
      </c>
      <c r="C66" s="15" t="s">
        <v>37</v>
      </c>
      <c r="D66" s="18"/>
      <c r="E66" s="175"/>
      <c r="F66" s="176"/>
      <c r="G66" s="175"/>
      <c r="H66" s="282">
        <f t="shared" si="7"/>
        <v>0</v>
      </c>
      <c r="I66" s="283">
        <f t="shared" si="8"/>
        <v>0</v>
      </c>
      <c r="J66" s="288">
        <f>SUM(J67)</f>
        <v>0</v>
      </c>
      <c r="K66" s="285">
        <f t="shared" si="9"/>
        <v>0</v>
      </c>
      <c r="L66" s="288">
        <f t="shared" ref="L66:Q67" si="120">SUM(L67)</f>
        <v>0</v>
      </c>
      <c r="M66" s="288">
        <f t="shared" si="120"/>
        <v>0</v>
      </c>
      <c r="N66" s="288">
        <f t="shared" si="120"/>
        <v>0</v>
      </c>
      <c r="O66" s="288">
        <f t="shared" si="120"/>
        <v>0</v>
      </c>
      <c r="P66" s="288">
        <f t="shared" si="120"/>
        <v>0</v>
      </c>
      <c r="Q66" s="288">
        <f t="shared" si="120"/>
        <v>0</v>
      </c>
      <c r="R66" s="284">
        <f t="shared" si="10"/>
        <v>0</v>
      </c>
      <c r="S66" s="288">
        <f t="shared" ref="S66:S67" si="121">SUM(S67)</f>
        <v>0</v>
      </c>
      <c r="T66" s="288">
        <f t="shared" ref="T66:T67" si="122">SUM(T67)</f>
        <v>0</v>
      </c>
      <c r="U66" s="288">
        <f t="shared" ref="U66:U67" si="123">SUM(U67)</f>
        <v>0</v>
      </c>
      <c r="V66" s="288">
        <f t="shared" ref="V66:V67" si="124">SUM(V67)</f>
        <v>0</v>
      </c>
      <c r="W66" s="288">
        <f t="shared" ref="W66:W67" si="125">SUM(W67)</f>
        <v>0</v>
      </c>
      <c r="X66" s="288">
        <f t="shared" ref="X66:X67" si="126">SUM(X67)</f>
        <v>0</v>
      </c>
    </row>
    <row r="67" spans="1:24" ht="13.8" hidden="1" outlineLevel="1">
      <c r="A67" s="170"/>
      <c r="B67" s="24"/>
      <c r="C67" s="171"/>
      <c r="D67" s="27" t="s">
        <v>416</v>
      </c>
      <c r="E67" s="47" t="s">
        <v>37</v>
      </c>
      <c r="F67" s="48"/>
      <c r="G67" s="172"/>
      <c r="H67" s="282">
        <f t="shared" si="7"/>
        <v>0</v>
      </c>
      <c r="I67" s="283">
        <f t="shared" si="8"/>
        <v>0</v>
      </c>
      <c r="J67" s="289">
        <f>SUM(J68)</f>
        <v>0</v>
      </c>
      <c r="K67" s="285">
        <f t="shared" si="9"/>
        <v>0</v>
      </c>
      <c r="L67" s="289">
        <f t="shared" si="120"/>
        <v>0</v>
      </c>
      <c r="M67" s="289">
        <f t="shared" si="120"/>
        <v>0</v>
      </c>
      <c r="N67" s="289">
        <f t="shared" si="120"/>
        <v>0</v>
      </c>
      <c r="O67" s="289">
        <f t="shared" si="120"/>
        <v>0</v>
      </c>
      <c r="P67" s="289">
        <f t="shared" si="120"/>
        <v>0</v>
      </c>
      <c r="Q67" s="289">
        <f t="shared" si="120"/>
        <v>0</v>
      </c>
      <c r="R67" s="284">
        <f t="shared" si="10"/>
        <v>0</v>
      </c>
      <c r="S67" s="289">
        <f t="shared" si="121"/>
        <v>0</v>
      </c>
      <c r="T67" s="289">
        <f t="shared" si="122"/>
        <v>0</v>
      </c>
      <c r="U67" s="289">
        <f t="shared" si="123"/>
        <v>0</v>
      </c>
      <c r="V67" s="289">
        <f t="shared" si="124"/>
        <v>0</v>
      </c>
      <c r="W67" s="289">
        <f t="shared" si="125"/>
        <v>0</v>
      </c>
      <c r="X67" s="289">
        <f t="shared" si="126"/>
        <v>0</v>
      </c>
    </row>
    <row r="68" spans="1:24" ht="13.8" hidden="1" outlineLevel="2">
      <c r="A68" s="170"/>
      <c r="B68" s="23"/>
      <c r="C68" s="179"/>
      <c r="D68" s="23"/>
      <c r="E68" s="179"/>
      <c r="F68" s="27" t="s">
        <v>417</v>
      </c>
      <c r="G68" s="47" t="s">
        <v>64</v>
      </c>
      <c r="H68" s="282">
        <f t="shared" si="7"/>
        <v>0</v>
      </c>
      <c r="I68" s="283">
        <f t="shared" si="8"/>
        <v>0</v>
      </c>
      <c r="J68" s="289">
        <f>SUM(J69:J71)</f>
        <v>0</v>
      </c>
      <c r="K68" s="285">
        <f t="shared" si="9"/>
        <v>0</v>
      </c>
      <c r="L68" s="289">
        <f t="shared" ref="L68:Q68" si="127">SUM(L69:L71)</f>
        <v>0</v>
      </c>
      <c r="M68" s="289">
        <f t="shared" si="127"/>
        <v>0</v>
      </c>
      <c r="N68" s="289">
        <f t="shared" si="127"/>
        <v>0</v>
      </c>
      <c r="O68" s="289">
        <f t="shared" si="127"/>
        <v>0</v>
      </c>
      <c r="P68" s="289">
        <f t="shared" si="127"/>
        <v>0</v>
      </c>
      <c r="Q68" s="289">
        <f t="shared" si="127"/>
        <v>0</v>
      </c>
      <c r="R68" s="284">
        <f t="shared" si="10"/>
        <v>0</v>
      </c>
      <c r="S68" s="289">
        <f t="shared" ref="S68" si="128">SUM(S69:S71)</f>
        <v>0</v>
      </c>
      <c r="T68" s="289">
        <f t="shared" ref="T68" si="129">SUM(T69:T71)</f>
        <v>0</v>
      </c>
      <c r="U68" s="289">
        <f t="shared" ref="U68" si="130">SUM(U69:U71)</f>
        <v>0</v>
      </c>
      <c r="V68" s="289">
        <f t="shared" ref="V68" si="131">SUM(V69:V71)</f>
        <v>0</v>
      </c>
      <c r="W68" s="289">
        <f t="shared" ref="W68" si="132">SUM(W69:W71)</f>
        <v>0</v>
      </c>
      <c r="X68" s="289">
        <f t="shared" ref="X68" si="133">SUM(X69:X71)</f>
        <v>0</v>
      </c>
    </row>
    <row r="69" spans="1:24" ht="13.8" hidden="1" outlineLevel="2">
      <c r="A69" s="170"/>
      <c r="B69" s="23"/>
      <c r="C69" s="179"/>
      <c r="D69" s="23"/>
      <c r="E69" s="179"/>
      <c r="F69" s="178" t="s">
        <v>705</v>
      </c>
      <c r="G69" s="43" t="s">
        <v>734</v>
      </c>
      <c r="H69" s="282">
        <f t="shared" si="7"/>
        <v>0</v>
      </c>
      <c r="I69" s="283">
        <f t="shared" si="8"/>
        <v>0</v>
      </c>
      <c r="J69" s="286"/>
      <c r="K69" s="285">
        <f t="shared" si="9"/>
        <v>0</v>
      </c>
      <c r="L69" s="286"/>
      <c r="M69" s="286"/>
      <c r="N69" s="286"/>
      <c r="O69" s="286"/>
      <c r="P69" s="286"/>
      <c r="Q69" s="286"/>
      <c r="R69" s="284">
        <f t="shared" si="10"/>
        <v>0</v>
      </c>
      <c r="S69" s="286"/>
      <c r="T69" s="286"/>
      <c r="U69" s="286"/>
      <c r="V69" s="286"/>
      <c r="W69" s="286"/>
      <c r="X69" s="286"/>
    </row>
    <row r="70" spans="1:24" ht="13.8" hidden="1" outlineLevel="2">
      <c r="A70" s="170"/>
      <c r="B70" s="23"/>
      <c r="C70" s="179"/>
      <c r="D70" s="23"/>
      <c r="E70" s="179"/>
      <c r="F70" s="178" t="s">
        <v>706</v>
      </c>
      <c r="G70" s="43" t="s">
        <v>735</v>
      </c>
      <c r="H70" s="282">
        <f t="shared" si="7"/>
        <v>0</v>
      </c>
      <c r="I70" s="283">
        <f t="shared" si="8"/>
        <v>0</v>
      </c>
      <c r="J70" s="286"/>
      <c r="K70" s="285">
        <f t="shared" si="9"/>
        <v>0</v>
      </c>
      <c r="L70" s="286"/>
      <c r="M70" s="286"/>
      <c r="N70" s="286"/>
      <c r="O70" s="286"/>
      <c r="P70" s="286"/>
      <c r="Q70" s="286"/>
      <c r="R70" s="284">
        <f t="shared" si="10"/>
        <v>0</v>
      </c>
      <c r="S70" s="286"/>
      <c r="T70" s="286"/>
      <c r="U70" s="286"/>
      <c r="V70" s="286"/>
      <c r="W70" s="286"/>
      <c r="X70" s="286"/>
    </row>
    <row r="71" spans="1:24" ht="13.8" hidden="1" outlineLevel="2">
      <c r="A71" s="170"/>
      <c r="B71" s="23"/>
      <c r="C71" s="179"/>
      <c r="D71" s="23"/>
      <c r="E71" s="179"/>
      <c r="F71" s="178" t="s">
        <v>708</v>
      </c>
      <c r="G71" s="43" t="s">
        <v>712</v>
      </c>
      <c r="H71" s="282">
        <f t="shared" si="7"/>
        <v>0</v>
      </c>
      <c r="I71" s="283">
        <f t="shared" si="8"/>
        <v>0</v>
      </c>
      <c r="J71" s="286"/>
      <c r="K71" s="285">
        <f t="shared" si="9"/>
        <v>0</v>
      </c>
      <c r="L71" s="286"/>
      <c r="M71" s="286"/>
      <c r="N71" s="286"/>
      <c r="O71" s="286"/>
      <c r="P71" s="286"/>
      <c r="Q71" s="286"/>
      <c r="R71" s="284">
        <f t="shared" si="10"/>
        <v>0</v>
      </c>
      <c r="S71" s="286"/>
      <c r="T71" s="286"/>
      <c r="U71" s="286"/>
      <c r="V71" s="286"/>
      <c r="W71" s="286"/>
      <c r="X71" s="286"/>
    </row>
    <row r="72" spans="1:24" s="169" customFormat="1" ht="13.8" collapsed="1">
      <c r="A72" s="164"/>
      <c r="B72" s="23" t="s">
        <v>418</v>
      </c>
      <c r="C72" s="15" t="s">
        <v>65</v>
      </c>
      <c r="D72" s="16"/>
      <c r="E72" s="165"/>
      <c r="F72" s="176"/>
      <c r="G72" s="175"/>
      <c r="H72" s="282">
        <f t="shared" si="7"/>
        <v>0</v>
      </c>
      <c r="I72" s="283">
        <f t="shared" si="8"/>
        <v>0</v>
      </c>
      <c r="J72" s="288">
        <f>SUM(J73,J79,J100,J111,J125,J96)</f>
        <v>0</v>
      </c>
      <c r="K72" s="285">
        <f t="shared" si="9"/>
        <v>0</v>
      </c>
      <c r="L72" s="288">
        <f t="shared" ref="L72:Q72" si="134">SUM(L73,L79,L100,L111,L125,L96)</f>
        <v>0</v>
      </c>
      <c r="M72" s="288">
        <f t="shared" si="134"/>
        <v>0</v>
      </c>
      <c r="N72" s="288">
        <f t="shared" si="134"/>
        <v>0</v>
      </c>
      <c r="O72" s="288">
        <f t="shared" si="134"/>
        <v>0</v>
      </c>
      <c r="P72" s="288">
        <f t="shared" si="134"/>
        <v>0</v>
      </c>
      <c r="Q72" s="288">
        <f t="shared" si="134"/>
        <v>0</v>
      </c>
      <c r="R72" s="284">
        <f t="shared" si="10"/>
        <v>0</v>
      </c>
      <c r="S72" s="288">
        <f t="shared" ref="S72" si="135">SUM(S73,S79,S100,S111,S125,S96)</f>
        <v>0</v>
      </c>
      <c r="T72" s="288">
        <f t="shared" ref="T72" si="136">SUM(T73,T79,T100,T111,T125,T96)</f>
        <v>0</v>
      </c>
      <c r="U72" s="288">
        <f t="shared" ref="U72" si="137">SUM(U73,U79,U100,U111,U125,U96)</f>
        <v>0</v>
      </c>
      <c r="V72" s="288">
        <f t="shared" ref="V72" si="138">SUM(V73,V79,V100,V111,V125,V96)</f>
        <v>0</v>
      </c>
      <c r="W72" s="288">
        <f t="shared" ref="W72" si="139">SUM(W73,W79,W100,W111,W125,W96)</f>
        <v>0</v>
      </c>
      <c r="X72" s="288">
        <f t="shared" ref="X72" si="140">SUM(X73,X79,X100,X111,X125,X96)</f>
        <v>0</v>
      </c>
    </row>
    <row r="73" spans="1:24" ht="13.8" hidden="1" outlineLevel="1">
      <c r="A73" s="170"/>
      <c r="B73" s="24"/>
      <c r="C73" s="171"/>
      <c r="D73" s="27" t="s">
        <v>702</v>
      </c>
      <c r="E73" s="47" t="s">
        <v>66</v>
      </c>
      <c r="F73" s="176"/>
      <c r="G73" s="172"/>
      <c r="H73" s="282">
        <f t="shared" si="7"/>
        <v>0</v>
      </c>
      <c r="I73" s="283">
        <f t="shared" si="8"/>
        <v>0</v>
      </c>
      <c r="J73" s="289">
        <f>SUM(J74,J77)</f>
        <v>0</v>
      </c>
      <c r="K73" s="285">
        <f t="shared" si="9"/>
        <v>0</v>
      </c>
      <c r="L73" s="289">
        <f t="shared" ref="L73:Q73" si="141">SUM(L74,L77)</f>
        <v>0</v>
      </c>
      <c r="M73" s="289">
        <f t="shared" si="141"/>
        <v>0</v>
      </c>
      <c r="N73" s="289">
        <f t="shared" si="141"/>
        <v>0</v>
      </c>
      <c r="O73" s="289">
        <f t="shared" si="141"/>
        <v>0</v>
      </c>
      <c r="P73" s="289">
        <f t="shared" si="141"/>
        <v>0</v>
      </c>
      <c r="Q73" s="289">
        <f t="shared" si="141"/>
        <v>0</v>
      </c>
      <c r="R73" s="284">
        <f t="shared" si="10"/>
        <v>0</v>
      </c>
      <c r="S73" s="289">
        <f t="shared" ref="S73" si="142">SUM(S74,S77)</f>
        <v>0</v>
      </c>
      <c r="T73" s="289">
        <f t="shared" ref="T73" si="143">SUM(T74,T77)</f>
        <v>0</v>
      </c>
      <c r="U73" s="289">
        <f t="shared" ref="U73" si="144">SUM(U74,U77)</f>
        <v>0</v>
      </c>
      <c r="V73" s="289">
        <f t="shared" ref="V73" si="145">SUM(V74,V77)</f>
        <v>0</v>
      </c>
      <c r="W73" s="289">
        <f t="shared" ref="W73" si="146">SUM(W74,W77)</f>
        <v>0</v>
      </c>
      <c r="X73" s="289">
        <f t="shared" ref="X73" si="147">SUM(X74,X77)</f>
        <v>0</v>
      </c>
    </row>
    <row r="74" spans="1:24" ht="13.8" hidden="1" outlineLevel="2">
      <c r="A74" s="170"/>
      <c r="B74" s="25"/>
      <c r="D74" s="24"/>
      <c r="E74" s="171"/>
      <c r="F74" s="27" t="s">
        <v>419</v>
      </c>
      <c r="G74" s="47" t="s">
        <v>5</v>
      </c>
      <c r="H74" s="282">
        <f t="shared" si="7"/>
        <v>0</v>
      </c>
      <c r="I74" s="283">
        <f t="shared" si="8"/>
        <v>0</v>
      </c>
      <c r="J74" s="289">
        <f>SUM(J75:J76)</f>
        <v>0</v>
      </c>
      <c r="K74" s="285">
        <f t="shared" si="9"/>
        <v>0</v>
      </c>
      <c r="L74" s="289">
        <f t="shared" ref="L74:Q74" si="148">SUM(L75:L76)</f>
        <v>0</v>
      </c>
      <c r="M74" s="289">
        <f t="shared" si="148"/>
        <v>0</v>
      </c>
      <c r="N74" s="289">
        <f t="shared" si="148"/>
        <v>0</v>
      </c>
      <c r="O74" s="289">
        <f t="shared" si="148"/>
        <v>0</v>
      </c>
      <c r="P74" s="289">
        <f t="shared" si="148"/>
        <v>0</v>
      </c>
      <c r="Q74" s="289">
        <f t="shared" si="148"/>
        <v>0</v>
      </c>
      <c r="R74" s="284">
        <f t="shared" si="10"/>
        <v>0</v>
      </c>
      <c r="S74" s="289">
        <f t="shared" ref="S74" si="149">SUM(S75:S76)</f>
        <v>0</v>
      </c>
      <c r="T74" s="289">
        <f t="shared" ref="T74" si="150">SUM(T75:T76)</f>
        <v>0</v>
      </c>
      <c r="U74" s="289">
        <f t="shared" ref="U74" si="151">SUM(U75:U76)</f>
        <v>0</v>
      </c>
      <c r="V74" s="289">
        <f t="shared" ref="V74" si="152">SUM(V75:V76)</f>
        <v>0</v>
      </c>
      <c r="W74" s="289">
        <f t="shared" ref="W74" si="153">SUM(W75:W76)</f>
        <v>0</v>
      </c>
      <c r="X74" s="289">
        <f t="shared" ref="X74" si="154">SUM(X75:X76)</f>
        <v>0</v>
      </c>
    </row>
    <row r="75" spans="1:24" ht="13.8" hidden="1" outlineLevel="2">
      <c r="A75" s="170"/>
      <c r="B75" s="25"/>
      <c r="F75" s="178" t="s">
        <v>705</v>
      </c>
      <c r="G75" s="43" t="s">
        <v>736</v>
      </c>
      <c r="H75" s="282">
        <f t="shared" ref="H75:H139" si="155">SUM(I75,K75,R75)</f>
        <v>0</v>
      </c>
      <c r="I75" s="283">
        <f t="shared" ref="I75:I139" si="156">SUM(J75:J75)</f>
        <v>0</v>
      </c>
      <c r="J75" s="286"/>
      <c r="K75" s="285">
        <f t="shared" ref="K75:K139" si="157">SUM(L75:Q75)</f>
        <v>0</v>
      </c>
      <c r="L75" s="286"/>
      <c r="M75" s="286"/>
      <c r="N75" s="286"/>
      <c r="O75" s="286"/>
      <c r="P75" s="286"/>
      <c r="Q75" s="286"/>
      <c r="R75" s="284">
        <f t="shared" ref="R75:R139" si="158">SUM(S75:X75)</f>
        <v>0</v>
      </c>
      <c r="S75" s="286"/>
      <c r="T75" s="286"/>
      <c r="U75" s="286"/>
      <c r="V75" s="286"/>
      <c r="W75" s="533"/>
      <c r="X75" s="287"/>
    </row>
    <row r="76" spans="1:24" ht="13.8" hidden="1" outlineLevel="2">
      <c r="A76" s="170"/>
      <c r="B76" s="25"/>
      <c r="F76" s="178" t="s">
        <v>706</v>
      </c>
      <c r="G76" s="43" t="s">
        <v>737</v>
      </c>
      <c r="H76" s="282">
        <f t="shared" si="155"/>
        <v>0</v>
      </c>
      <c r="I76" s="283">
        <f t="shared" si="156"/>
        <v>0</v>
      </c>
      <c r="J76" s="286"/>
      <c r="K76" s="285">
        <f t="shared" si="157"/>
        <v>0</v>
      </c>
      <c r="L76" s="286"/>
      <c r="M76" s="286"/>
      <c r="N76" s="286"/>
      <c r="O76" s="286"/>
      <c r="P76" s="286"/>
      <c r="Q76" s="286"/>
      <c r="R76" s="284">
        <f t="shared" si="158"/>
        <v>0</v>
      </c>
      <c r="S76" s="286"/>
      <c r="T76" s="286"/>
      <c r="U76" s="286"/>
      <c r="V76" s="286"/>
      <c r="W76" s="533"/>
      <c r="X76" s="287"/>
    </row>
    <row r="77" spans="1:24" ht="13.8" hidden="1" outlineLevel="2">
      <c r="A77" s="170"/>
      <c r="B77" s="25"/>
      <c r="F77" s="27" t="s">
        <v>101</v>
      </c>
      <c r="G77" s="47" t="s">
        <v>67</v>
      </c>
      <c r="H77" s="282">
        <f t="shared" si="155"/>
        <v>0</v>
      </c>
      <c r="I77" s="283">
        <f t="shared" si="156"/>
        <v>0</v>
      </c>
      <c r="J77" s="289">
        <f>SUM(J78)</f>
        <v>0</v>
      </c>
      <c r="K77" s="285">
        <f t="shared" si="157"/>
        <v>0</v>
      </c>
      <c r="L77" s="289">
        <f t="shared" ref="L77:Q77" si="159">SUM(L78)</f>
        <v>0</v>
      </c>
      <c r="M77" s="289">
        <f t="shared" si="159"/>
        <v>0</v>
      </c>
      <c r="N77" s="289">
        <f t="shared" si="159"/>
        <v>0</v>
      </c>
      <c r="O77" s="289">
        <f t="shared" si="159"/>
        <v>0</v>
      </c>
      <c r="P77" s="289">
        <f t="shared" si="159"/>
        <v>0</v>
      </c>
      <c r="Q77" s="289">
        <f t="shared" si="159"/>
        <v>0</v>
      </c>
      <c r="R77" s="284">
        <f t="shared" si="158"/>
        <v>0</v>
      </c>
      <c r="S77" s="289">
        <f t="shared" ref="S77" si="160">SUM(S78)</f>
        <v>0</v>
      </c>
      <c r="T77" s="289">
        <f t="shared" ref="T77" si="161">SUM(T78)</f>
        <v>0</v>
      </c>
      <c r="U77" s="289">
        <f t="shared" ref="U77" si="162">SUM(U78)</f>
        <v>0</v>
      </c>
      <c r="V77" s="289">
        <f t="shared" ref="V77" si="163">SUM(V78)</f>
        <v>0</v>
      </c>
      <c r="W77" s="289">
        <f t="shared" ref="W77" si="164">SUM(W78)</f>
        <v>0</v>
      </c>
      <c r="X77" s="289">
        <f t="shared" ref="X77" si="165">SUM(X78)</f>
        <v>0</v>
      </c>
    </row>
    <row r="78" spans="1:24" ht="13.8" hidden="1" outlineLevel="2">
      <c r="A78" s="170"/>
      <c r="B78" s="25"/>
      <c r="F78" s="178" t="s">
        <v>705</v>
      </c>
      <c r="G78" s="43" t="s">
        <v>738</v>
      </c>
      <c r="H78" s="282">
        <f t="shared" si="155"/>
        <v>0</v>
      </c>
      <c r="I78" s="283">
        <f t="shared" si="156"/>
        <v>0</v>
      </c>
      <c r="J78" s="286"/>
      <c r="K78" s="285">
        <f t="shared" si="157"/>
        <v>0</v>
      </c>
      <c r="L78" s="286"/>
      <c r="M78" s="286"/>
      <c r="N78" s="286"/>
      <c r="O78" s="286"/>
      <c r="P78" s="286"/>
      <c r="Q78" s="286"/>
      <c r="R78" s="284">
        <f t="shared" si="158"/>
        <v>0</v>
      </c>
      <c r="S78" s="286"/>
      <c r="T78" s="286"/>
      <c r="U78" s="286"/>
      <c r="V78" s="286"/>
      <c r="W78" s="286"/>
      <c r="X78" s="286"/>
    </row>
    <row r="79" spans="1:24" ht="13.8" hidden="1" outlineLevel="1">
      <c r="A79" s="170"/>
      <c r="B79" s="25"/>
      <c r="D79" s="23" t="s">
        <v>420</v>
      </c>
      <c r="E79" s="82" t="s">
        <v>68</v>
      </c>
      <c r="F79" s="48"/>
      <c r="G79" s="172"/>
      <c r="H79" s="282">
        <f t="shared" si="155"/>
        <v>0</v>
      </c>
      <c r="I79" s="283">
        <f t="shared" si="156"/>
        <v>0</v>
      </c>
      <c r="J79" s="289">
        <f>SUM(J80,J86,J92,J94)</f>
        <v>0</v>
      </c>
      <c r="K79" s="285">
        <f t="shared" si="157"/>
        <v>0</v>
      </c>
      <c r="L79" s="289">
        <f t="shared" ref="L79:Q79" si="166">SUM(L80,L86,L92,L94)</f>
        <v>0</v>
      </c>
      <c r="M79" s="289">
        <f t="shared" si="166"/>
        <v>0</v>
      </c>
      <c r="N79" s="289">
        <f t="shared" si="166"/>
        <v>0</v>
      </c>
      <c r="O79" s="289">
        <f t="shared" si="166"/>
        <v>0</v>
      </c>
      <c r="P79" s="289">
        <f t="shared" si="166"/>
        <v>0</v>
      </c>
      <c r="Q79" s="289">
        <f t="shared" si="166"/>
        <v>0</v>
      </c>
      <c r="R79" s="284">
        <f t="shared" si="158"/>
        <v>0</v>
      </c>
      <c r="S79" s="289">
        <f t="shared" ref="S79" si="167">SUM(S80,S86,S92,S94)</f>
        <v>0</v>
      </c>
      <c r="T79" s="289">
        <f t="shared" ref="T79" si="168">SUM(T80,T86,T92,T94)</f>
        <v>0</v>
      </c>
      <c r="U79" s="289">
        <f t="shared" ref="U79" si="169">SUM(U80,U86,U92,U94)</f>
        <v>0</v>
      </c>
      <c r="V79" s="289">
        <f t="shared" ref="V79" si="170">SUM(V80,V86,V92,V94)</f>
        <v>0</v>
      </c>
      <c r="W79" s="289">
        <f t="shared" ref="W79" si="171">SUM(W80,W86,W92,W94)</f>
        <v>0</v>
      </c>
      <c r="X79" s="289">
        <f t="shared" ref="X79" si="172">SUM(X80,X86,X92,X94)</f>
        <v>0</v>
      </c>
    </row>
    <row r="80" spans="1:24" ht="13.8" hidden="1" outlineLevel="2">
      <c r="A80" s="170"/>
      <c r="B80" s="25"/>
      <c r="D80" s="24"/>
      <c r="E80" s="171"/>
      <c r="F80" s="27" t="s">
        <v>421</v>
      </c>
      <c r="G80" s="47" t="s">
        <v>69</v>
      </c>
      <c r="H80" s="282">
        <f t="shared" si="155"/>
        <v>0</v>
      </c>
      <c r="I80" s="283">
        <f t="shared" si="156"/>
        <v>0</v>
      </c>
      <c r="J80" s="289">
        <f>SUM(J81:J85)</f>
        <v>0</v>
      </c>
      <c r="K80" s="285">
        <f t="shared" si="157"/>
        <v>0</v>
      </c>
      <c r="L80" s="289">
        <f t="shared" ref="L80:Q80" si="173">SUM(L81:L85)</f>
        <v>0</v>
      </c>
      <c r="M80" s="289">
        <f t="shared" si="173"/>
        <v>0</v>
      </c>
      <c r="N80" s="289">
        <f t="shared" si="173"/>
        <v>0</v>
      </c>
      <c r="O80" s="289">
        <f t="shared" si="173"/>
        <v>0</v>
      </c>
      <c r="P80" s="289">
        <f t="shared" si="173"/>
        <v>0</v>
      </c>
      <c r="Q80" s="289">
        <f t="shared" si="173"/>
        <v>0</v>
      </c>
      <c r="R80" s="284">
        <f t="shared" si="158"/>
        <v>0</v>
      </c>
      <c r="S80" s="289">
        <f t="shared" ref="S80" si="174">SUM(S81:S85)</f>
        <v>0</v>
      </c>
      <c r="T80" s="289">
        <f t="shared" ref="T80" si="175">SUM(T81:T85)</f>
        <v>0</v>
      </c>
      <c r="U80" s="289">
        <f t="shared" ref="U80" si="176">SUM(U81:U85)</f>
        <v>0</v>
      </c>
      <c r="V80" s="289">
        <f t="shared" ref="V80" si="177">SUM(V81:V85)</f>
        <v>0</v>
      </c>
      <c r="W80" s="289">
        <f t="shared" ref="W80" si="178">SUM(W81:W85)</f>
        <v>0</v>
      </c>
      <c r="X80" s="289">
        <f t="shared" ref="X80" si="179">SUM(X81:X85)</f>
        <v>0</v>
      </c>
    </row>
    <row r="81" spans="1:24" ht="13.8" hidden="1" outlineLevel="2">
      <c r="A81" s="170"/>
      <c r="B81" s="25"/>
      <c r="F81" s="178" t="s">
        <v>705</v>
      </c>
      <c r="G81" s="43" t="s">
        <v>739</v>
      </c>
      <c r="H81" s="282">
        <f t="shared" si="155"/>
        <v>0</v>
      </c>
      <c r="I81" s="283">
        <f t="shared" si="156"/>
        <v>0</v>
      </c>
      <c r="J81" s="286"/>
      <c r="K81" s="285">
        <f t="shared" si="157"/>
        <v>0</v>
      </c>
      <c r="L81" s="286"/>
      <c r="M81" s="286"/>
      <c r="N81" s="286"/>
      <c r="O81" s="286"/>
      <c r="P81" s="286"/>
      <c r="Q81" s="286"/>
      <c r="R81" s="284">
        <f t="shared" si="158"/>
        <v>0</v>
      </c>
      <c r="S81" s="286"/>
      <c r="T81" s="286"/>
      <c r="U81" s="286"/>
      <c r="V81" s="286"/>
      <c r="W81" s="286"/>
      <c r="X81" s="286"/>
    </row>
    <row r="82" spans="1:24" ht="13.8" hidden="1" outlineLevel="2">
      <c r="A82" s="170"/>
      <c r="B82" s="25"/>
      <c r="F82" s="178" t="s">
        <v>706</v>
      </c>
      <c r="G82" s="43" t="s">
        <v>740</v>
      </c>
      <c r="H82" s="282">
        <f t="shared" si="155"/>
        <v>0</v>
      </c>
      <c r="I82" s="283">
        <f t="shared" si="156"/>
        <v>0</v>
      </c>
      <c r="J82" s="286"/>
      <c r="K82" s="285">
        <f t="shared" si="157"/>
        <v>0</v>
      </c>
      <c r="L82" s="286"/>
      <c r="M82" s="286"/>
      <c r="N82" s="286"/>
      <c r="O82" s="286"/>
      <c r="P82" s="286"/>
      <c r="Q82" s="286"/>
      <c r="R82" s="284">
        <f t="shared" si="158"/>
        <v>0</v>
      </c>
      <c r="S82" s="286"/>
      <c r="T82" s="286"/>
      <c r="U82" s="286"/>
      <c r="V82" s="286"/>
      <c r="W82" s="286"/>
      <c r="X82" s="286"/>
    </row>
    <row r="83" spans="1:24" ht="13.8" hidden="1" outlineLevel="2">
      <c r="A83" s="170"/>
      <c r="B83" s="25"/>
      <c r="F83" s="178" t="s">
        <v>703</v>
      </c>
      <c r="G83" s="43" t="s">
        <v>741</v>
      </c>
      <c r="H83" s="282">
        <f t="shared" si="155"/>
        <v>0</v>
      </c>
      <c r="I83" s="283">
        <f t="shared" si="156"/>
        <v>0</v>
      </c>
      <c r="J83" s="286"/>
      <c r="K83" s="285">
        <f t="shared" si="157"/>
        <v>0</v>
      </c>
      <c r="L83" s="286"/>
      <c r="M83" s="286"/>
      <c r="N83" s="286"/>
      <c r="O83" s="286"/>
      <c r="P83" s="286"/>
      <c r="Q83" s="286"/>
      <c r="R83" s="284">
        <f t="shared" si="158"/>
        <v>0</v>
      </c>
      <c r="S83" s="286"/>
      <c r="T83" s="286"/>
      <c r="U83" s="286"/>
      <c r="V83" s="286"/>
      <c r="W83" s="286"/>
      <c r="X83" s="286"/>
    </row>
    <row r="84" spans="1:24" ht="13.8" hidden="1" outlineLevel="2">
      <c r="A84" s="170"/>
      <c r="B84" s="25"/>
      <c r="F84" s="178" t="s">
        <v>707</v>
      </c>
      <c r="G84" s="43" t="s">
        <v>742</v>
      </c>
      <c r="H84" s="282">
        <f t="shared" si="155"/>
        <v>0</v>
      </c>
      <c r="I84" s="283">
        <f t="shared" si="156"/>
        <v>0</v>
      </c>
      <c r="J84" s="286"/>
      <c r="K84" s="285">
        <f t="shared" si="157"/>
        <v>0</v>
      </c>
      <c r="L84" s="286"/>
      <c r="M84" s="286"/>
      <c r="N84" s="286"/>
      <c r="O84" s="286"/>
      <c r="P84" s="286"/>
      <c r="Q84" s="286"/>
      <c r="R84" s="284">
        <f t="shared" si="158"/>
        <v>0</v>
      </c>
      <c r="S84" s="286"/>
      <c r="T84" s="286"/>
      <c r="U84" s="286"/>
      <c r="V84" s="286"/>
      <c r="W84" s="286"/>
      <c r="X84" s="286"/>
    </row>
    <row r="85" spans="1:24" ht="13.8" hidden="1" outlineLevel="2">
      <c r="A85" s="170"/>
      <c r="B85" s="25"/>
      <c r="F85" s="178" t="s">
        <v>713</v>
      </c>
      <c r="G85" s="43" t="s">
        <v>905</v>
      </c>
      <c r="H85" s="282">
        <f t="shared" si="155"/>
        <v>0</v>
      </c>
      <c r="I85" s="283">
        <f t="shared" si="156"/>
        <v>0</v>
      </c>
      <c r="J85" s="286"/>
      <c r="K85" s="285">
        <f t="shared" si="157"/>
        <v>0</v>
      </c>
      <c r="L85" s="286"/>
      <c r="M85" s="286"/>
      <c r="N85" s="286"/>
      <c r="O85" s="286"/>
      <c r="P85" s="286"/>
      <c r="Q85" s="286"/>
      <c r="R85" s="284">
        <f t="shared" si="158"/>
        <v>0</v>
      </c>
      <c r="S85" s="286"/>
      <c r="T85" s="286"/>
      <c r="U85" s="286"/>
      <c r="V85" s="286"/>
      <c r="W85" s="286"/>
      <c r="X85" s="286"/>
    </row>
    <row r="86" spans="1:24" ht="13.8" hidden="1" outlineLevel="2">
      <c r="A86" s="170"/>
      <c r="B86" s="25"/>
      <c r="F86" s="27" t="s">
        <v>422</v>
      </c>
      <c r="G86" s="47" t="s">
        <v>70</v>
      </c>
      <c r="H86" s="282">
        <f t="shared" si="155"/>
        <v>0</v>
      </c>
      <c r="I86" s="283">
        <f t="shared" si="156"/>
        <v>0</v>
      </c>
      <c r="J86" s="289">
        <f>SUM(J87:J91)</f>
        <v>0</v>
      </c>
      <c r="K86" s="285">
        <f t="shared" si="157"/>
        <v>0</v>
      </c>
      <c r="L86" s="289">
        <f t="shared" ref="L86:Q86" si="180">SUM(L87:L91)</f>
        <v>0</v>
      </c>
      <c r="M86" s="289">
        <f t="shared" si="180"/>
        <v>0</v>
      </c>
      <c r="N86" s="289">
        <f t="shared" si="180"/>
        <v>0</v>
      </c>
      <c r="O86" s="289">
        <f t="shared" si="180"/>
        <v>0</v>
      </c>
      <c r="P86" s="289">
        <f t="shared" si="180"/>
        <v>0</v>
      </c>
      <c r="Q86" s="289">
        <f t="shared" si="180"/>
        <v>0</v>
      </c>
      <c r="R86" s="284">
        <f t="shared" si="158"/>
        <v>0</v>
      </c>
      <c r="S86" s="289">
        <f t="shared" ref="S86" si="181">SUM(S87:S91)</f>
        <v>0</v>
      </c>
      <c r="T86" s="289">
        <f t="shared" ref="T86" si="182">SUM(T87:T91)</f>
        <v>0</v>
      </c>
      <c r="U86" s="289">
        <f t="shared" ref="U86" si="183">SUM(U87:U91)</f>
        <v>0</v>
      </c>
      <c r="V86" s="289">
        <f t="shared" ref="V86" si="184">SUM(V87:V91)</f>
        <v>0</v>
      </c>
      <c r="W86" s="289">
        <f t="shared" ref="W86" si="185">SUM(W87:W91)</f>
        <v>0</v>
      </c>
      <c r="X86" s="289">
        <f t="shared" ref="X86" si="186">SUM(X87:X91)</f>
        <v>0</v>
      </c>
    </row>
    <row r="87" spans="1:24" ht="13.8" hidden="1" outlineLevel="2">
      <c r="A87" s="170"/>
      <c r="B87" s="25"/>
      <c r="F87" s="178" t="s">
        <v>705</v>
      </c>
      <c r="G87" s="43" t="s">
        <v>743</v>
      </c>
      <c r="H87" s="282">
        <f t="shared" si="155"/>
        <v>0</v>
      </c>
      <c r="I87" s="283">
        <f t="shared" si="156"/>
        <v>0</v>
      </c>
      <c r="J87" s="286"/>
      <c r="K87" s="285">
        <f t="shared" si="157"/>
        <v>0</v>
      </c>
      <c r="L87" s="286"/>
      <c r="M87" s="286"/>
      <c r="N87" s="286"/>
      <c r="O87" s="286"/>
      <c r="P87" s="286"/>
      <c r="Q87" s="286"/>
      <c r="R87" s="284">
        <f t="shared" si="158"/>
        <v>0</v>
      </c>
      <c r="S87" s="286"/>
      <c r="T87" s="286"/>
      <c r="U87" s="286"/>
      <c r="V87" s="286"/>
      <c r="W87" s="286"/>
      <c r="X87" s="286"/>
    </row>
    <row r="88" spans="1:24" ht="13.8" hidden="1" outlineLevel="2">
      <c r="A88" s="170"/>
      <c r="B88" s="25"/>
      <c r="F88" s="178" t="s">
        <v>706</v>
      </c>
      <c r="G88" s="43" t="s">
        <v>744</v>
      </c>
      <c r="H88" s="282">
        <f t="shared" si="155"/>
        <v>0</v>
      </c>
      <c r="I88" s="283">
        <f t="shared" si="156"/>
        <v>0</v>
      </c>
      <c r="J88" s="286"/>
      <c r="K88" s="285">
        <f t="shared" si="157"/>
        <v>0</v>
      </c>
      <c r="L88" s="286"/>
      <c r="M88" s="286"/>
      <c r="N88" s="286"/>
      <c r="O88" s="286"/>
      <c r="P88" s="286"/>
      <c r="Q88" s="286"/>
      <c r="R88" s="284">
        <f t="shared" si="158"/>
        <v>0</v>
      </c>
      <c r="S88" s="286"/>
      <c r="T88" s="286"/>
      <c r="U88" s="286"/>
      <c r="V88" s="286"/>
      <c r="W88" s="286"/>
      <c r="X88" s="286"/>
    </row>
    <row r="89" spans="1:24" ht="13.8" hidden="1" outlineLevel="2">
      <c r="A89" s="170"/>
      <c r="B89" s="25"/>
      <c r="F89" s="178" t="s">
        <v>703</v>
      </c>
      <c r="G89" s="43" t="s">
        <v>745</v>
      </c>
      <c r="H89" s="282">
        <f t="shared" si="155"/>
        <v>0</v>
      </c>
      <c r="I89" s="283">
        <f t="shared" si="156"/>
        <v>0</v>
      </c>
      <c r="J89" s="286"/>
      <c r="K89" s="285">
        <f t="shared" si="157"/>
        <v>0</v>
      </c>
      <c r="L89" s="286"/>
      <c r="M89" s="286"/>
      <c r="N89" s="286"/>
      <c r="O89" s="286"/>
      <c r="P89" s="286"/>
      <c r="Q89" s="286"/>
      <c r="R89" s="284">
        <f t="shared" si="158"/>
        <v>0</v>
      </c>
      <c r="S89" s="286"/>
      <c r="T89" s="286"/>
      <c r="U89" s="286"/>
      <c r="V89" s="286"/>
      <c r="W89" s="286"/>
      <c r="X89" s="286"/>
    </row>
    <row r="90" spans="1:24" ht="13.8" hidden="1" outlineLevel="2">
      <c r="A90" s="170"/>
      <c r="B90" s="25"/>
      <c r="F90" s="178" t="s">
        <v>713</v>
      </c>
      <c r="G90" s="43" t="s">
        <v>650</v>
      </c>
      <c r="H90" s="282">
        <f t="shared" si="155"/>
        <v>0</v>
      </c>
      <c r="I90" s="283">
        <f t="shared" si="156"/>
        <v>0</v>
      </c>
      <c r="J90" s="286"/>
      <c r="K90" s="285">
        <f t="shared" si="157"/>
        <v>0</v>
      </c>
      <c r="L90" s="286"/>
      <c r="M90" s="286"/>
      <c r="N90" s="286"/>
      <c r="O90" s="286"/>
      <c r="P90" s="286"/>
      <c r="Q90" s="286"/>
      <c r="R90" s="284">
        <f t="shared" si="158"/>
        <v>0</v>
      </c>
      <c r="S90" s="286"/>
      <c r="T90" s="286"/>
      <c r="U90" s="286"/>
      <c r="V90" s="286"/>
      <c r="W90" s="286"/>
      <c r="X90" s="286"/>
    </row>
    <row r="91" spans="1:24" ht="13.8" hidden="1" outlineLevel="2">
      <c r="A91" s="170"/>
      <c r="B91" s="25"/>
      <c r="F91" s="178" t="s">
        <v>714</v>
      </c>
      <c r="G91" s="43" t="s">
        <v>906</v>
      </c>
      <c r="H91" s="282">
        <f t="shared" si="155"/>
        <v>0</v>
      </c>
      <c r="I91" s="283">
        <f t="shared" si="156"/>
        <v>0</v>
      </c>
      <c r="J91" s="286"/>
      <c r="K91" s="285">
        <f t="shared" si="157"/>
        <v>0</v>
      </c>
      <c r="L91" s="286"/>
      <c r="M91" s="286"/>
      <c r="N91" s="286"/>
      <c r="O91" s="286"/>
      <c r="P91" s="286"/>
      <c r="Q91" s="286"/>
      <c r="R91" s="284">
        <f t="shared" si="158"/>
        <v>0</v>
      </c>
      <c r="S91" s="286"/>
      <c r="T91" s="286"/>
      <c r="U91" s="286"/>
      <c r="V91" s="286"/>
      <c r="W91" s="286"/>
      <c r="X91" s="286"/>
    </row>
    <row r="92" spans="1:24" ht="13.8" hidden="1" outlineLevel="2">
      <c r="A92" s="170"/>
      <c r="B92" s="25"/>
      <c r="F92" s="27" t="s">
        <v>423</v>
      </c>
      <c r="G92" s="47" t="s">
        <v>71</v>
      </c>
      <c r="H92" s="282">
        <f t="shared" si="155"/>
        <v>0</v>
      </c>
      <c r="I92" s="283">
        <f t="shared" si="156"/>
        <v>0</v>
      </c>
      <c r="J92" s="289">
        <f>SUM(J93)</f>
        <v>0</v>
      </c>
      <c r="K92" s="285">
        <f t="shared" si="157"/>
        <v>0</v>
      </c>
      <c r="L92" s="289">
        <f t="shared" ref="L92:Q92" si="187">SUM(L93)</f>
        <v>0</v>
      </c>
      <c r="M92" s="289">
        <f t="shared" si="187"/>
        <v>0</v>
      </c>
      <c r="N92" s="289">
        <f t="shared" si="187"/>
        <v>0</v>
      </c>
      <c r="O92" s="289">
        <f t="shared" si="187"/>
        <v>0</v>
      </c>
      <c r="P92" s="289">
        <f t="shared" si="187"/>
        <v>0</v>
      </c>
      <c r="Q92" s="289">
        <f t="shared" si="187"/>
        <v>0</v>
      </c>
      <c r="R92" s="284">
        <f t="shared" si="158"/>
        <v>0</v>
      </c>
      <c r="S92" s="289">
        <f t="shared" ref="S92" si="188">SUM(S93)</f>
        <v>0</v>
      </c>
      <c r="T92" s="289">
        <f t="shared" ref="T92" si="189">SUM(T93)</f>
        <v>0</v>
      </c>
      <c r="U92" s="289">
        <f t="shared" ref="U92" si="190">SUM(U93)</f>
        <v>0</v>
      </c>
      <c r="V92" s="289">
        <f t="shared" ref="V92" si="191">SUM(V93)</f>
        <v>0</v>
      </c>
      <c r="W92" s="289">
        <f t="shared" ref="W92" si="192">SUM(W93)</f>
        <v>0</v>
      </c>
      <c r="X92" s="289">
        <f t="shared" ref="X92" si="193">SUM(X93)</f>
        <v>0</v>
      </c>
    </row>
    <row r="93" spans="1:24" ht="13.8" hidden="1" outlineLevel="2">
      <c r="A93" s="170"/>
      <c r="B93" s="25"/>
      <c r="F93" s="178" t="s">
        <v>705</v>
      </c>
      <c r="G93" s="43" t="s">
        <v>746</v>
      </c>
      <c r="H93" s="282">
        <f t="shared" si="155"/>
        <v>0</v>
      </c>
      <c r="I93" s="283">
        <f t="shared" si="156"/>
        <v>0</v>
      </c>
      <c r="J93" s="286"/>
      <c r="K93" s="285">
        <f t="shared" si="157"/>
        <v>0</v>
      </c>
      <c r="L93" s="286"/>
      <c r="M93" s="286"/>
      <c r="N93" s="286"/>
      <c r="O93" s="286"/>
      <c r="P93" s="286"/>
      <c r="Q93" s="286"/>
      <c r="R93" s="284">
        <f t="shared" si="158"/>
        <v>0</v>
      </c>
      <c r="S93" s="286"/>
      <c r="T93" s="286"/>
      <c r="U93" s="286"/>
      <c r="V93" s="286"/>
      <c r="W93" s="286"/>
      <c r="X93" s="286"/>
    </row>
    <row r="94" spans="1:24" ht="13.8" hidden="1" outlineLevel="2">
      <c r="A94" s="170"/>
      <c r="B94" s="25"/>
      <c r="F94" s="27" t="s">
        <v>424</v>
      </c>
      <c r="G94" s="47" t="s">
        <v>72</v>
      </c>
      <c r="H94" s="282">
        <f t="shared" si="155"/>
        <v>0</v>
      </c>
      <c r="I94" s="283">
        <f t="shared" si="156"/>
        <v>0</v>
      </c>
      <c r="J94" s="289">
        <f>SUM(J95)</f>
        <v>0</v>
      </c>
      <c r="K94" s="285">
        <f t="shared" si="157"/>
        <v>0</v>
      </c>
      <c r="L94" s="289">
        <f t="shared" ref="L94:Q94" si="194">SUM(L95)</f>
        <v>0</v>
      </c>
      <c r="M94" s="289">
        <f t="shared" si="194"/>
        <v>0</v>
      </c>
      <c r="N94" s="289">
        <f t="shared" si="194"/>
        <v>0</v>
      </c>
      <c r="O94" s="289">
        <f t="shared" si="194"/>
        <v>0</v>
      </c>
      <c r="P94" s="289">
        <f t="shared" si="194"/>
        <v>0</v>
      </c>
      <c r="Q94" s="289">
        <f t="shared" si="194"/>
        <v>0</v>
      </c>
      <c r="R94" s="284">
        <f t="shared" si="158"/>
        <v>0</v>
      </c>
      <c r="S94" s="289">
        <f t="shared" ref="S94" si="195">SUM(S95)</f>
        <v>0</v>
      </c>
      <c r="T94" s="289">
        <f t="shared" ref="T94" si="196">SUM(T95)</f>
        <v>0</v>
      </c>
      <c r="U94" s="289">
        <f t="shared" ref="U94" si="197">SUM(U95)</f>
        <v>0</v>
      </c>
      <c r="V94" s="289">
        <f t="shared" ref="V94" si="198">SUM(V95)</f>
        <v>0</v>
      </c>
      <c r="W94" s="289">
        <f t="shared" ref="W94" si="199">SUM(W95)</f>
        <v>0</v>
      </c>
      <c r="X94" s="289">
        <f t="shared" ref="X94" si="200">SUM(X95)</f>
        <v>0</v>
      </c>
    </row>
    <row r="95" spans="1:24" ht="13.8" hidden="1" outlineLevel="2">
      <c r="A95" s="170"/>
      <c r="B95" s="25"/>
      <c r="F95" s="178" t="s">
        <v>705</v>
      </c>
      <c r="G95" s="43" t="s">
        <v>747</v>
      </c>
      <c r="H95" s="282">
        <f t="shared" si="155"/>
        <v>0</v>
      </c>
      <c r="I95" s="283">
        <f t="shared" si="156"/>
        <v>0</v>
      </c>
      <c r="J95" s="561"/>
      <c r="K95" s="285">
        <f t="shared" si="157"/>
        <v>0</v>
      </c>
      <c r="L95" s="561"/>
      <c r="M95" s="561"/>
      <c r="N95" s="561"/>
      <c r="O95" s="561"/>
      <c r="P95" s="561"/>
      <c r="Q95" s="561"/>
      <c r="R95" s="284">
        <f t="shared" si="158"/>
        <v>0</v>
      </c>
      <c r="S95" s="561"/>
      <c r="T95" s="561"/>
      <c r="U95" s="561"/>
      <c r="V95" s="561"/>
      <c r="W95" s="561"/>
      <c r="X95" s="561"/>
    </row>
    <row r="96" spans="1:24" ht="13.8" hidden="1" outlineLevel="1">
      <c r="A96" s="170"/>
      <c r="B96" s="25"/>
      <c r="D96" s="23" t="s">
        <v>425</v>
      </c>
      <c r="E96" s="82" t="s">
        <v>6</v>
      </c>
      <c r="F96" s="48"/>
      <c r="G96" s="172"/>
      <c r="H96" s="282">
        <f t="shared" si="155"/>
        <v>0</v>
      </c>
      <c r="I96" s="283">
        <f t="shared" si="156"/>
        <v>0</v>
      </c>
      <c r="J96" s="562">
        <f>SUM(J97)</f>
        <v>0</v>
      </c>
      <c r="K96" s="283">
        <f t="shared" si="157"/>
        <v>0</v>
      </c>
      <c r="L96" s="562">
        <f t="shared" ref="L96:Q96" si="201">SUM(L97)</f>
        <v>0</v>
      </c>
      <c r="M96" s="562">
        <f t="shared" si="201"/>
        <v>0</v>
      </c>
      <c r="N96" s="562">
        <f t="shared" si="201"/>
        <v>0</v>
      </c>
      <c r="O96" s="562">
        <f t="shared" si="201"/>
        <v>0</v>
      </c>
      <c r="P96" s="562">
        <f t="shared" si="201"/>
        <v>0</v>
      </c>
      <c r="Q96" s="562">
        <f t="shared" si="201"/>
        <v>0</v>
      </c>
      <c r="R96" s="284">
        <f t="shared" si="158"/>
        <v>0</v>
      </c>
      <c r="S96" s="562">
        <f t="shared" ref="S96" si="202">SUM(S97)</f>
        <v>0</v>
      </c>
      <c r="T96" s="562">
        <f t="shared" ref="T96" si="203">SUM(T97)</f>
        <v>0</v>
      </c>
      <c r="U96" s="562">
        <f t="shared" ref="U96" si="204">SUM(U97)</f>
        <v>0</v>
      </c>
      <c r="V96" s="562">
        <f t="shared" ref="V96" si="205">SUM(V97)</f>
        <v>0</v>
      </c>
      <c r="W96" s="562">
        <f t="shared" ref="W96" si="206">SUM(W97)</f>
        <v>0</v>
      </c>
      <c r="X96" s="562">
        <f t="shared" ref="X96" si="207">SUM(X97)</f>
        <v>0</v>
      </c>
    </row>
    <row r="97" spans="1:44" ht="13.8" hidden="1" outlineLevel="2">
      <c r="A97" s="170"/>
      <c r="B97" s="25"/>
      <c r="D97" s="24"/>
      <c r="E97" s="171"/>
      <c r="F97" s="27" t="s">
        <v>426</v>
      </c>
      <c r="G97" s="47" t="s">
        <v>73</v>
      </c>
      <c r="H97" s="282">
        <f t="shared" si="155"/>
        <v>0</v>
      </c>
      <c r="I97" s="283">
        <f t="shared" si="156"/>
        <v>0</v>
      </c>
      <c r="J97" s="558">
        <f>SUM(J98:J99)</f>
        <v>0</v>
      </c>
      <c r="K97" s="283">
        <f t="shared" si="157"/>
        <v>0</v>
      </c>
      <c r="L97" s="558">
        <f t="shared" ref="L97:Q97" si="208">SUM(L98:L99)</f>
        <v>0</v>
      </c>
      <c r="M97" s="558">
        <f t="shared" si="208"/>
        <v>0</v>
      </c>
      <c r="N97" s="558">
        <f t="shared" si="208"/>
        <v>0</v>
      </c>
      <c r="O97" s="558">
        <f t="shared" si="208"/>
        <v>0</v>
      </c>
      <c r="P97" s="558">
        <f t="shared" si="208"/>
        <v>0</v>
      </c>
      <c r="Q97" s="558">
        <f t="shared" si="208"/>
        <v>0</v>
      </c>
      <c r="R97" s="284">
        <f t="shared" si="158"/>
        <v>0</v>
      </c>
      <c r="S97" s="558">
        <f t="shared" ref="S97" si="209">SUM(S98:S99)</f>
        <v>0</v>
      </c>
      <c r="T97" s="558">
        <f t="shared" ref="T97" si="210">SUM(T98:T99)</f>
        <v>0</v>
      </c>
      <c r="U97" s="558">
        <f t="shared" ref="U97" si="211">SUM(U98:U99)</f>
        <v>0</v>
      </c>
      <c r="V97" s="558">
        <f t="shared" ref="V97" si="212">SUM(V98:V99)</f>
        <v>0</v>
      </c>
      <c r="W97" s="558">
        <f t="shared" ref="W97" si="213">SUM(W98:W99)</f>
        <v>0</v>
      </c>
      <c r="X97" s="558">
        <f t="shared" ref="X97" si="214">SUM(X98:X99)</f>
        <v>0</v>
      </c>
    </row>
    <row r="98" spans="1:44" ht="13.8" hidden="1" outlineLevel="2">
      <c r="A98" s="170"/>
      <c r="B98" s="25"/>
      <c r="F98" s="178" t="s">
        <v>705</v>
      </c>
      <c r="G98" s="43" t="s">
        <v>736</v>
      </c>
      <c r="H98" s="282">
        <f t="shared" si="155"/>
        <v>0</v>
      </c>
      <c r="I98" s="283">
        <f t="shared" si="156"/>
        <v>0</v>
      </c>
      <c r="J98" s="559"/>
      <c r="K98" s="283">
        <f t="shared" si="157"/>
        <v>0</v>
      </c>
      <c r="L98" s="559"/>
      <c r="M98" s="559"/>
      <c r="N98" s="559"/>
      <c r="O98" s="559"/>
      <c r="P98" s="559"/>
      <c r="Q98" s="559"/>
      <c r="R98" s="284">
        <f t="shared" si="158"/>
        <v>0</v>
      </c>
      <c r="S98" s="559"/>
      <c r="T98" s="559"/>
      <c r="U98" s="559"/>
      <c r="V98" s="559"/>
      <c r="W98" s="559"/>
      <c r="X98" s="559"/>
    </row>
    <row r="99" spans="1:44" ht="13.8" hidden="1" outlineLevel="2">
      <c r="A99" s="170"/>
      <c r="B99" s="25"/>
      <c r="F99" s="178" t="s">
        <v>708</v>
      </c>
      <c r="G99" s="43" t="s">
        <v>712</v>
      </c>
      <c r="H99" s="282">
        <f t="shared" si="155"/>
        <v>0</v>
      </c>
      <c r="I99" s="283">
        <f t="shared" si="156"/>
        <v>0</v>
      </c>
      <c r="J99" s="559"/>
      <c r="K99" s="283">
        <f t="shared" si="157"/>
        <v>0</v>
      </c>
      <c r="L99" s="559"/>
      <c r="M99" s="559"/>
      <c r="N99" s="559"/>
      <c r="O99" s="559"/>
      <c r="P99" s="559"/>
      <c r="Q99" s="559"/>
      <c r="R99" s="284">
        <f t="shared" si="158"/>
        <v>0</v>
      </c>
      <c r="S99" s="559"/>
      <c r="T99" s="559"/>
      <c r="U99" s="559"/>
      <c r="V99" s="559"/>
      <c r="W99" s="559"/>
      <c r="X99" s="559"/>
    </row>
    <row r="100" spans="1:44" ht="13.8" hidden="1" outlineLevel="1">
      <c r="A100" s="170"/>
      <c r="B100" s="25"/>
      <c r="D100" s="23" t="s">
        <v>427</v>
      </c>
      <c r="E100" s="82" t="s">
        <v>353</v>
      </c>
      <c r="F100" s="48"/>
      <c r="G100" s="172"/>
      <c r="H100" s="282">
        <f t="shared" si="155"/>
        <v>0</v>
      </c>
      <c r="I100" s="283">
        <f t="shared" si="156"/>
        <v>0</v>
      </c>
      <c r="J100" s="558">
        <f>SUM(J101,J104,J107)</f>
        <v>0</v>
      </c>
      <c r="K100" s="283">
        <f t="shared" si="157"/>
        <v>0</v>
      </c>
      <c r="L100" s="558">
        <f t="shared" ref="L100:Q100" si="215">SUM(L101,L104,L107)</f>
        <v>0</v>
      </c>
      <c r="M100" s="558">
        <f t="shared" si="215"/>
        <v>0</v>
      </c>
      <c r="N100" s="558">
        <f t="shared" si="215"/>
        <v>0</v>
      </c>
      <c r="O100" s="558">
        <f t="shared" si="215"/>
        <v>0</v>
      </c>
      <c r="P100" s="558">
        <f t="shared" si="215"/>
        <v>0</v>
      </c>
      <c r="Q100" s="558">
        <f t="shared" si="215"/>
        <v>0</v>
      </c>
      <c r="R100" s="284">
        <f t="shared" si="158"/>
        <v>0</v>
      </c>
      <c r="S100" s="558">
        <f t="shared" ref="S100" si="216">SUM(S101,S104,S107)</f>
        <v>0</v>
      </c>
      <c r="T100" s="558">
        <f t="shared" ref="T100" si="217">SUM(T101,T104,T107)</f>
        <v>0</v>
      </c>
      <c r="U100" s="558">
        <f t="shared" ref="U100" si="218">SUM(U101,U104,U107)</f>
        <v>0</v>
      </c>
      <c r="V100" s="558">
        <f t="shared" ref="V100" si="219">SUM(V101,V104,V107)</f>
        <v>0</v>
      </c>
      <c r="W100" s="558">
        <f t="shared" ref="W100" si="220">SUM(W101,W104,W107)</f>
        <v>0</v>
      </c>
      <c r="X100" s="558">
        <f t="shared" ref="X100" si="221">SUM(X101,X104,X107)</f>
        <v>0</v>
      </c>
    </row>
    <row r="101" spans="1:44" ht="13.8" hidden="1" outlineLevel="2">
      <c r="A101" s="170"/>
      <c r="B101" s="25"/>
      <c r="D101" s="24"/>
      <c r="E101" s="171"/>
      <c r="F101" s="27" t="s">
        <v>428</v>
      </c>
      <c r="G101" s="47" t="s">
        <v>429</v>
      </c>
      <c r="H101" s="282">
        <f t="shared" si="155"/>
        <v>0</v>
      </c>
      <c r="I101" s="283">
        <f t="shared" si="156"/>
        <v>0</v>
      </c>
      <c r="J101" s="558">
        <f>SUM(J102:J103)</f>
        <v>0</v>
      </c>
      <c r="K101" s="283">
        <f t="shared" si="157"/>
        <v>0</v>
      </c>
      <c r="L101" s="558">
        <f t="shared" ref="L101:Q101" si="222">SUM(L102:L103)</f>
        <v>0</v>
      </c>
      <c r="M101" s="558">
        <f t="shared" si="222"/>
        <v>0</v>
      </c>
      <c r="N101" s="558">
        <f t="shared" si="222"/>
        <v>0</v>
      </c>
      <c r="O101" s="558">
        <f t="shared" si="222"/>
        <v>0</v>
      </c>
      <c r="P101" s="558">
        <f t="shared" si="222"/>
        <v>0</v>
      </c>
      <c r="Q101" s="558">
        <f t="shared" si="222"/>
        <v>0</v>
      </c>
      <c r="R101" s="284">
        <f t="shared" si="158"/>
        <v>0</v>
      </c>
      <c r="S101" s="558">
        <f t="shared" ref="S101" si="223">SUM(S102:S103)</f>
        <v>0</v>
      </c>
      <c r="T101" s="558">
        <f t="shared" ref="T101" si="224">SUM(T102:T103)</f>
        <v>0</v>
      </c>
      <c r="U101" s="558">
        <f t="shared" ref="U101" si="225">SUM(U102:U103)</f>
        <v>0</v>
      </c>
      <c r="V101" s="558">
        <f t="shared" ref="V101" si="226">SUM(V102:V103)</f>
        <v>0</v>
      </c>
      <c r="W101" s="558">
        <f t="shared" ref="W101" si="227">SUM(W102:W103)</f>
        <v>0</v>
      </c>
      <c r="X101" s="558">
        <f t="shared" ref="X101" si="228">SUM(X102:X103)</f>
        <v>0</v>
      </c>
    </row>
    <row r="102" spans="1:44" ht="13.8" hidden="1" outlineLevel="2">
      <c r="A102" s="170"/>
      <c r="B102" s="25"/>
      <c r="F102" s="178" t="s">
        <v>705</v>
      </c>
      <c r="G102" s="43" t="s">
        <v>748</v>
      </c>
      <c r="H102" s="282">
        <f t="shared" si="155"/>
        <v>0</v>
      </c>
      <c r="I102" s="283">
        <f t="shared" si="156"/>
        <v>0</v>
      </c>
      <c r="J102" s="559"/>
      <c r="K102" s="283">
        <f t="shared" si="157"/>
        <v>0</v>
      </c>
      <c r="L102" s="559"/>
      <c r="M102" s="559"/>
      <c r="N102" s="559"/>
      <c r="O102" s="559"/>
      <c r="P102" s="559"/>
      <c r="Q102" s="559"/>
      <c r="R102" s="284">
        <f t="shared" si="158"/>
        <v>0</v>
      </c>
      <c r="S102" s="559"/>
      <c r="T102" s="559"/>
      <c r="U102" s="559"/>
      <c r="V102" s="559"/>
      <c r="W102" s="559"/>
      <c r="X102" s="559"/>
    </row>
    <row r="103" spans="1:44" ht="13.8" hidden="1" outlineLevel="2">
      <c r="A103" s="170"/>
      <c r="B103" s="25"/>
      <c r="F103" s="178" t="s">
        <v>706</v>
      </c>
      <c r="G103" s="43" t="s">
        <v>893</v>
      </c>
      <c r="H103" s="282">
        <f t="shared" si="155"/>
        <v>0</v>
      </c>
      <c r="I103" s="283">
        <f t="shared" si="156"/>
        <v>0</v>
      </c>
      <c r="J103" s="559"/>
      <c r="K103" s="283">
        <f t="shared" si="157"/>
        <v>0</v>
      </c>
      <c r="L103" s="559"/>
      <c r="M103" s="559"/>
      <c r="N103" s="559"/>
      <c r="O103" s="559"/>
      <c r="P103" s="559"/>
      <c r="Q103" s="559"/>
      <c r="R103" s="284">
        <f t="shared" si="158"/>
        <v>0</v>
      </c>
      <c r="S103" s="559"/>
      <c r="T103" s="559"/>
      <c r="U103" s="559"/>
      <c r="V103" s="559"/>
      <c r="W103" s="559"/>
      <c r="X103" s="559"/>
    </row>
    <row r="104" spans="1:44" ht="13.8" hidden="1" outlineLevel="2">
      <c r="A104" s="170"/>
      <c r="B104" s="25"/>
      <c r="F104" s="27" t="s">
        <v>430</v>
      </c>
      <c r="G104" s="47" t="s">
        <v>432</v>
      </c>
      <c r="H104" s="282">
        <f t="shared" si="155"/>
        <v>0</v>
      </c>
      <c r="I104" s="283">
        <f t="shared" si="156"/>
        <v>0</v>
      </c>
      <c r="J104" s="558">
        <f>SUM(J105:J106)</f>
        <v>0</v>
      </c>
      <c r="K104" s="283">
        <f t="shared" si="157"/>
        <v>0</v>
      </c>
      <c r="L104" s="558">
        <f t="shared" ref="L104:Q104" si="229">SUM(L105:L106)</f>
        <v>0</v>
      </c>
      <c r="M104" s="558">
        <f t="shared" si="229"/>
        <v>0</v>
      </c>
      <c r="N104" s="558">
        <f t="shared" si="229"/>
        <v>0</v>
      </c>
      <c r="O104" s="558">
        <f t="shared" si="229"/>
        <v>0</v>
      </c>
      <c r="P104" s="558">
        <f t="shared" si="229"/>
        <v>0</v>
      </c>
      <c r="Q104" s="558">
        <f t="shared" si="229"/>
        <v>0</v>
      </c>
      <c r="R104" s="284">
        <f t="shared" si="158"/>
        <v>0</v>
      </c>
      <c r="S104" s="558">
        <f t="shared" ref="S104" si="230">SUM(S105:S106)</f>
        <v>0</v>
      </c>
      <c r="T104" s="558">
        <f t="shared" ref="T104" si="231">SUM(T105:T106)</f>
        <v>0</v>
      </c>
      <c r="U104" s="558">
        <f t="shared" ref="U104" si="232">SUM(U105:U106)</f>
        <v>0</v>
      </c>
      <c r="V104" s="558">
        <f t="shared" ref="V104" si="233">SUM(V105:V106)</f>
        <v>0</v>
      </c>
      <c r="W104" s="558">
        <f t="shared" ref="W104" si="234">SUM(W105:W106)</f>
        <v>0</v>
      </c>
      <c r="X104" s="558">
        <f t="shared" ref="X104" si="235">SUM(X105:X106)</f>
        <v>0</v>
      </c>
    </row>
    <row r="105" spans="1:44" ht="13.8" hidden="1" outlineLevel="2">
      <c r="A105" s="170"/>
      <c r="B105" s="25"/>
      <c r="F105" s="178" t="s">
        <v>705</v>
      </c>
      <c r="G105" s="43" t="s">
        <v>749</v>
      </c>
      <c r="H105" s="282">
        <f t="shared" si="155"/>
        <v>0</v>
      </c>
      <c r="I105" s="283">
        <f t="shared" si="156"/>
        <v>0</v>
      </c>
      <c r="J105" s="559"/>
      <c r="K105" s="283">
        <f t="shared" si="157"/>
        <v>0</v>
      </c>
      <c r="L105" s="559"/>
      <c r="M105" s="559"/>
      <c r="N105" s="559"/>
      <c r="O105" s="559"/>
      <c r="P105" s="559"/>
      <c r="Q105" s="559"/>
      <c r="R105" s="284">
        <f t="shared" si="158"/>
        <v>0</v>
      </c>
      <c r="S105" s="559"/>
      <c r="T105" s="559"/>
      <c r="U105" s="559"/>
      <c r="V105" s="559"/>
      <c r="W105" s="559"/>
      <c r="X105" s="559"/>
    </row>
    <row r="106" spans="1:44" ht="13.8" hidden="1" outlineLevel="2">
      <c r="A106" s="170"/>
      <c r="B106" s="25"/>
      <c r="F106" s="178" t="s">
        <v>706</v>
      </c>
      <c r="G106" s="43" t="s">
        <v>750</v>
      </c>
      <c r="H106" s="282">
        <f t="shared" si="155"/>
        <v>0</v>
      </c>
      <c r="I106" s="283">
        <f t="shared" si="156"/>
        <v>0</v>
      </c>
      <c r="J106" s="559"/>
      <c r="K106" s="283">
        <f t="shared" si="157"/>
        <v>0</v>
      </c>
      <c r="L106" s="559"/>
      <c r="M106" s="559"/>
      <c r="N106" s="559"/>
      <c r="O106" s="559"/>
      <c r="P106" s="559"/>
      <c r="Q106" s="559"/>
      <c r="R106" s="284">
        <f t="shared" si="158"/>
        <v>0</v>
      </c>
      <c r="S106" s="559"/>
      <c r="T106" s="559"/>
      <c r="U106" s="559"/>
      <c r="V106" s="559"/>
      <c r="W106" s="559"/>
      <c r="X106" s="559"/>
    </row>
    <row r="107" spans="1:44" ht="13.8" hidden="1" outlineLevel="2">
      <c r="A107" s="170"/>
      <c r="B107" s="25"/>
      <c r="F107" s="27" t="s">
        <v>431</v>
      </c>
      <c r="G107" s="47" t="s">
        <v>433</v>
      </c>
      <c r="H107" s="282">
        <f t="shared" si="155"/>
        <v>0</v>
      </c>
      <c r="I107" s="283">
        <f t="shared" si="156"/>
        <v>0</v>
      </c>
      <c r="J107" s="558">
        <f>SUM(J108:J110)</f>
        <v>0</v>
      </c>
      <c r="K107" s="283">
        <f t="shared" si="157"/>
        <v>0</v>
      </c>
      <c r="L107" s="558">
        <f t="shared" ref="L107:Q107" si="236">SUM(L108:L110)</f>
        <v>0</v>
      </c>
      <c r="M107" s="558">
        <f t="shared" si="236"/>
        <v>0</v>
      </c>
      <c r="N107" s="558">
        <f t="shared" si="236"/>
        <v>0</v>
      </c>
      <c r="O107" s="558">
        <f t="shared" si="236"/>
        <v>0</v>
      </c>
      <c r="P107" s="558">
        <f t="shared" si="236"/>
        <v>0</v>
      </c>
      <c r="Q107" s="558">
        <f t="shared" si="236"/>
        <v>0</v>
      </c>
      <c r="R107" s="284">
        <f t="shared" si="158"/>
        <v>0</v>
      </c>
      <c r="S107" s="558">
        <f t="shared" ref="S107" si="237">SUM(S108:S110)</f>
        <v>0</v>
      </c>
      <c r="T107" s="558">
        <f t="shared" ref="T107" si="238">SUM(T108:T110)</f>
        <v>0</v>
      </c>
      <c r="U107" s="558">
        <f t="shared" ref="U107" si="239">SUM(U108:U110)</f>
        <v>0</v>
      </c>
      <c r="V107" s="558">
        <f t="shared" ref="V107" si="240">SUM(V108:V110)</f>
        <v>0</v>
      </c>
      <c r="W107" s="558">
        <f t="shared" ref="W107" si="241">SUM(W108:W110)</f>
        <v>0</v>
      </c>
      <c r="X107" s="558">
        <f t="shared" ref="X107" si="242">SUM(X108:X110)</f>
        <v>0</v>
      </c>
    </row>
    <row r="108" spans="1:44" ht="13.8" hidden="1" outlineLevel="2">
      <c r="A108" s="170"/>
      <c r="B108" s="25"/>
      <c r="F108" s="178" t="s">
        <v>705</v>
      </c>
      <c r="G108" s="43" t="s">
        <v>751</v>
      </c>
      <c r="H108" s="282">
        <f t="shared" si="155"/>
        <v>0</v>
      </c>
      <c r="I108" s="283">
        <f t="shared" si="156"/>
        <v>0</v>
      </c>
      <c r="J108" s="560"/>
      <c r="K108" s="285">
        <f t="shared" si="157"/>
        <v>0</v>
      </c>
      <c r="L108" s="560"/>
      <c r="M108" s="560"/>
      <c r="N108" s="560"/>
      <c r="O108" s="560"/>
      <c r="P108" s="560"/>
      <c r="Q108" s="560"/>
      <c r="R108" s="284">
        <f t="shared" si="158"/>
        <v>0</v>
      </c>
      <c r="S108" s="560"/>
      <c r="T108" s="560"/>
      <c r="U108" s="560"/>
      <c r="V108" s="560"/>
      <c r="W108" s="560"/>
      <c r="X108" s="560"/>
    </row>
    <row r="109" spans="1:44" ht="13.8" hidden="1" outlineLevel="2">
      <c r="A109" s="170"/>
      <c r="B109" s="25"/>
      <c r="F109" s="178" t="s">
        <v>706</v>
      </c>
      <c r="G109" s="43" t="s">
        <v>752</v>
      </c>
      <c r="H109" s="282">
        <f t="shared" si="155"/>
        <v>0</v>
      </c>
      <c r="I109" s="283">
        <f t="shared" si="156"/>
        <v>0</v>
      </c>
      <c r="J109" s="560"/>
      <c r="K109" s="285">
        <f t="shared" si="157"/>
        <v>0</v>
      </c>
      <c r="L109" s="560"/>
      <c r="M109" s="560"/>
      <c r="N109" s="560"/>
      <c r="O109" s="560"/>
      <c r="P109" s="560"/>
      <c r="Q109" s="560"/>
      <c r="R109" s="284">
        <f t="shared" si="158"/>
        <v>0</v>
      </c>
      <c r="S109" s="560"/>
      <c r="T109" s="560"/>
      <c r="U109" s="560"/>
      <c r="V109" s="560"/>
      <c r="W109" s="560"/>
      <c r="X109" s="560"/>
    </row>
    <row r="110" spans="1:44" ht="13.8" hidden="1" outlineLevel="2">
      <c r="A110" s="170"/>
      <c r="B110" s="25"/>
      <c r="F110" s="178" t="s">
        <v>703</v>
      </c>
      <c r="G110" s="43" t="s">
        <v>894</v>
      </c>
      <c r="H110" s="282">
        <f t="shared" si="155"/>
        <v>0</v>
      </c>
      <c r="I110" s="283">
        <f t="shared" si="156"/>
        <v>0</v>
      </c>
      <c r="J110" s="560"/>
      <c r="K110" s="285">
        <f t="shared" si="157"/>
        <v>0</v>
      </c>
      <c r="L110" s="560"/>
      <c r="M110" s="560"/>
      <c r="N110" s="560"/>
      <c r="O110" s="560"/>
      <c r="P110" s="560"/>
      <c r="Q110" s="560"/>
      <c r="R110" s="284">
        <f t="shared" si="158"/>
        <v>0</v>
      </c>
      <c r="S110" s="560"/>
      <c r="T110" s="560"/>
      <c r="U110" s="560"/>
      <c r="V110" s="560"/>
      <c r="W110" s="560"/>
      <c r="X110" s="560"/>
    </row>
    <row r="111" spans="1:44" ht="13.8" hidden="1" outlineLevel="1">
      <c r="A111" s="170"/>
      <c r="B111" s="25"/>
      <c r="D111" s="27" t="s">
        <v>434</v>
      </c>
      <c r="E111" s="47" t="s">
        <v>7</v>
      </c>
      <c r="F111" s="48"/>
      <c r="G111" s="172"/>
      <c r="H111" s="282">
        <f t="shared" si="155"/>
        <v>0</v>
      </c>
      <c r="I111" s="283">
        <f t="shared" si="156"/>
        <v>0</v>
      </c>
      <c r="J111" s="289">
        <f>SUM(J112,J113,J115,J117)</f>
        <v>0</v>
      </c>
      <c r="K111" s="285">
        <f t="shared" si="157"/>
        <v>0</v>
      </c>
      <c r="L111" s="289">
        <f t="shared" ref="L111:Q111" si="243">SUM(L112,L113,L115,L117)</f>
        <v>0</v>
      </c>
      <c r="M111" s="289">
        <f t="shared" si="243"/>
        <v>0</v>
      </c>
      <c r="N111" s="289">
        <f t="shared" si="243"/>
        <v>0</v>
      </c>
      <c r="O111" s="289">
        <f t="shared" si="243"/>
        <v>0</v>
      </c>
      <c r="P111" s="289">
        <f t="shared" si="243"/>
        <v>0</v>
      </c>
      <c r="Q111" s="289">
        <f t="shared" si="243"/>
        <v>0</v>
      </c>
      <c r="R111" s="284">
        <f t="shared" si="158"/>
        <v>0</v>
      </c>
      <c r="S111" s="289">
        <f t="shared" ref="S111" si="244">SUM(S112,S113,S115,S117)</f>
        <v>0</v>
      </c>
      <c r="T111" s="289">
        <f t="shared" ref="T111" si="245">SUM(T112,T113,T115,T117)</f>
        <v>0</v>
      </c>
      <c r="U111" s="289">
        <f t="shared" ref="U111" si="246">SUM(U112,U113,U115,U117)</f>
        <v>0</v>
      </c>
      <c r="V111" s="289">
        <f t="shared" ref="V111" si="247">SUM(V112,V113,V115,V117)</f>
        <v>0</v>
      </c>
      <c r="W111" s="289">
        <f t="shared" ref="W111" si="248">SUM(W112,W113,W115,W117)</f>
        <v>0</v>
      </c>
      <c r="X111" s="289">
        <f t="shared" ref="X111" si="249">SUM(X112,X113,X115,X117)</f>
        <v>0</v>
      </c>
      <c r="AR111" s="143">
        <f>SUM(AR112:AR117)</f>
        <v>0</v>
      </c>
    </row>
    <row r="112" spans="1:44" ht="13.8" hidden="1" outlineLevel="2">
      <c r="A112" s="170"/>
      <c r="B112" s="25"/>
      <c r="F112" s="27" t="s">
        <v>435</v>
      </c>
      <c r="G112" s="47" t="s">
        <v>74</v>
      </c>
      <c r="H112" s="282">
        <f t="shared" si="155"/>
        <v>0</v>
      </c>
      <c r="I112" s="283">
        <f t="shared" si="156"/>
        <v>0</v>
      </c>
      <c r="J112" s="286"/>
      <c r="K112" s="285">
        <f t="shared" si="157"/>
        <v>0</v>
      </c>
      <c r="L112" s="286"/>
      <c r="M112" s="286"/>
      <c r="N112" s="286"/>
      <c r="O112" s="286"/>
      <c r="P112" s="286"/>
      <c r="Q112" s="286"/>
      <c r="R112" s="284">
        <f t="shared" si="158"/>
        <v>0</v>
      </c>
      <c r="S112" s="286"/>
      <c r="T112" s="286"/>
      <c r="U112" s="286"/>
      <c r="V112" s="286"/>
      <c r="W112" s="286"/>
      <c r="X112" s="286"/>
    </row>
    <row r="113" spans="1:24" ht="13.8" hidden="1" outlineLevel="2">
      <c r="A113" s="170"/>
      <c r="B113" s="25"/>
      <c r="F113" s="27" t="s">
        <v>436</v>
      </c>
      <c r="G113" s="47" t="s">
        <v>75</v>
      </c>
      <c r="H113" s="282">
        <f t="shared" si="155"/>
        <v>0</v>
      </c>
      <c r="I113" s="283">
        <f t="shared" si="156"/>
        <v>0</v>
      </c>
      <c r="J113" s="289">
        <f>SUM(J114)</f>
        <v>0</v>
      </c>
      <c r="K113" s="285">
        <f t="shared" si="157"/>
        <v>0</v>
      </c>
      <c r="L113" s="289">
        <f t="shared" ref="L113:Q113" si="250">SUM(L114)</f>
        <v>0</v>
      </c>
      <c r="M113" s="289">
        <f t="shared" si="250"/>
        <v>0</v>
      </c>
      <c r="N113" s="289">
        <f t="shared" si="250"/>
        <v>0</v>
      </c>
      <c r="O113" s="289">
        <f t="shared" si="250"/>
        <v>0</v>
      </c>
      <c r="P113" s="289">
        <f t="shared" si="250"/>
        <v>0</v>
      </c>
      <c r="Q113" s="289">
        <f t="shared" si="250"/>
        <v>0</v>
      </c>
      <c r="R113" s="284">
        <f t="shared" si="158"/>
        <v>0</v>
      </c>
      <c r="S113" s="289">
        <f t="shared" ref="S113" si="251">SUM(S114)</f>
        <v>0</v>
      </c>
      <c r="T113" s="289">
        <f t="shared" ref="T113" si="252">SUM(T114)</f>
        <v>0</v>
      </c>
      <c r="U113" s="289">
        <f t="shared" ref="U113" si="253">SUM(U114)</f>
        <v>0</v>
      </c>
      <c r="V113" s="289">
        <f t="shared" ref="V113" si="254">SUM(V114)</f>
        <v>0</v>
      </c>
      <c r="W113" s="289">
        <f t="shared" ref="W113" si="255">SUM(W114)</f>
        <v>0</v>
      </c>
      <c r="X113" s="289">
        <f t="shared" ref="X113" si="256">SUM(X114)</f>
        <v>0</v>
      </c>
    </row>
    <row r="114" spans="1:24" ht="13.8" hidden="1" outlineLevel="2">
      <c r="A114" s="170"/>
      <c r="B114" s="25"/>
      <c r="F114" s="178" t="s">
        <v>705</v>
      </c>
      <c r="G114" s="43" t="s">
        <v>753</v>
      </c>
      <c r="H114" s="282">
        <f t="shared" si="155"/>
        <v>0</v>
      </c>
      <c r="I114" s="283">
        <f t="shared" si="156"/>
        <v>0</v>
      </c>
      <c r="J114" s="286"/>
      <c r="K114" s="285">
        <f t="shared" si="157"/>
        <v>0</v>
      </c>
      <c r="L114" s="286"/>
      <c r="M114" s="286"/>
      <c r="N114" s="286"/>
      <c r="O114" s="286"/>
      <c r="P114" s="286"/>
      <c r="Q114" s="286"/>
      <c r="R114" s="284">
        <f t="shared" si="158"/>
        <v>0</v>
      </c>
      <c r="S114" s="286"/>
      <c r="T114" s="286"/>
      <c r="U114" s="286"/>
      <c r="V114" s="286"/>
      <c r="W114" s="286"/>
      <c r="X114" s="286"/>
    </row>
    <row r="115" spans="1:24" ht="13.8" hidden="1" outlineLevel="2">
      <c r="A115" s="170"/>
      <c r="B115" s="25"/>
      <c r="F115" s="27" t="s">
        <v>437</v>
      </c>
      <c r="G115" s="83" t="s">
        <v>354</v>
      </c>
      <c r="H115" s="282">
        <f t="shared" si="155"/>
        <v>0</v>
      </c>
      <c r="I115" s="283">
        <f t="shared" si="156"/>
        <v>0</v>
      </c>
      <c r="J115" s="289">
        <f>SUM(J116)</f>
        <v>0</v>
      </c>
      <c r="K115" s="285">
        <f t="shared" si="157"/>
        <v>0</v>
      </c>
      <c r="L115" s="289">
        <f t="shared" ref="L115:Q115" si="257">SUM(L116)</f>
        <v>0</v>
      </c>
      <c r="M115" s="289">
        <f t="shared" si="257"/>
        <v>0</v>
      </c>
      <c r="N115" s="289">
        <f t="shared" si="257"/>
        <v>0</v>
      </c>
      <c r="O115" s="289">
        <f t="shared" si="257"/>
        <v>0</v>
      </c>
      <c r="P115" s="289">
        <f t="shared" si="257"/>
        <v>0</v>
      </c>
      <c r="Q115" s="289">
        <f t="shared" si="257"/>
        <v>0</v>
      </c>
      <c r="R115" s="284">
        <f t="shared" si="158"/>
        <v>0</v>
      </c>
      <c r="S115" s="289">
        <f t="shared" ref="S115" si="258">SUM(S116)</f>
        <v>0</v>
      </c>
      <c r="T115" s="289">
        <f t="shared" ref="T115" si="259">SUM(T116)</f>
        <v>0</v>
      </c>
      <c r="U115" s="289">
        <f t="shared" ref="U115" si="260">SUM(U116)</f>
        <v>0</v>
      </c>
      <c r="V115" s="289">
        <f t="shared" ref="V115" si="261">SUM(V116)</f>
        <v>0</v>
      </c>
      <c r="W115" s="289">
        <f t="shared" ref="W115" si="262">SUM(W116)</f>
        <v>0</v>
      </c>
      <c r="X115" s="289">
        <f t="shared" ref="X115" si="263">SUM(X116)</f>
        <v>0</v>
      </c>
    </row>
    <row r="116" spans="1:24" ht="13.8" hidden="1" outlineLevel="2">
      <c r="A116" s="170"/>
      <c r="B116" s="25"/>
      <c r="F116" s="178" t="s">
        <v>705</v>
      </c>
      <c r="G116" s="43" t="s">
        <v>754</v>
      </c>
      <c r="H116" s="282">
        <f t="shared" si="155"/>
        <v>0</v>
      </c>
      <c r="I116" s="283">
        <f t="shared" si="156"/>
        <v>0</v>
      </c>
      <c r="J116" s="286"/>
      <c r="K116" s="285">
        <f t="shared" si="157"/>
        <v>0</v>
      </c>
      <c r="L116" s="286"/>
      <c r="M116" s="286"/>
      <c r="N116" s="286"/>
      <c r="O116" s="286"/>
      <c r="P116" s="286"/>
      <c r="Q116" s="286"/>
      <c r="R116" s="284">
        <f t="shared" si="158"/>
        <v>0</v>
      </c>
      <c r="S116" s="286"/>
      <c r="T116" s="286"/>
      <c r="U116" s="286"/>
      <c r="V116" s="286"/>
      <c r="W116" s="533"/>
      <c r="X116" s="287"/>
    </row>
    <row r="117" spans="1:24" ht="13.8" hidden="1" outlineLevel="2">
      <c r="A117" s="170"/>
      <c r="B117" s="25"/>
      <c r="F117" s="27" t="s">
        <v>438</v>
      </c>
      <c r="G117" s="47" t="s">
        <v>439</v>
      </c>
      <c r="H117" s="282">
        <f t="shared" si="155"/>
        <v>0</v>
      </c>
      <c r="I117" s="283">
        <f t="shared" si="156"/>
        <v>0</v>
      </c>
      <c r="J117" s="289">
        <f>SUM(J118:J124)</f>
        <v>0</v>
      </c>
      <c r="K117" s="285">
        <f t="shared" si="157"/>
        <v>0</v>
      </c>
      <c r="L117" s="289">
        <f t="shared" ref="L117:Q117" si="264">SUM(L118:L124)</f>
        <v>0</v>
      </c>
      <c r="M117" s="289">
        <f t="shared" si="264"/>
        <v>0</v>
      </c>
      <c r="N117" s="289">
        <f t="shared" si="264"/>
        <v>0</v>
      </c>
      <c r="O117" s="289">
        <f t="shared" si="264"/>
        <v>0</v>
      </c>
      <c r="P117" s="289">
        <f t="shared" si="264"/>
        <v>0</v>
      </c>
      <c r="Q117" s="289">
        <f t="shared" si="264"/>
        <v>0</v>
      </c>
      <c r="R117" s="284">
        <f t="shared" si="158"/>
        <v>0</v>
      </c>
      <c r="S117" s="289">
        <f t="shared" ref="S117" si="265">SUM(S118:S124)</f>
        <v>0</v>
      </c>
      <c r="T117" s="289">
        <f t="shared" ref="T117" si="266">SUM(T118:T124)</f>
        <v>0</v>
      </c>
      <c r="U117" s="289">
        <f t="shared" ref="U117" si="267">SUM(U118:U124)</f>
        <v>0</v>
      </c>
      <c r="V117" s="289">
        <f t="shared" ref="V117" si="268">SUM(V118:V124)</f>
        <v>0</v>
      </c>
      <c r="W117" s="289">
        <f t="shared" ref="W117" si="269">SUM(W118:W124)</f>
        <v>0</v>
      </c>
      <c r="X117" s="289">
        <f t="shared" ref="X117" si="270">SUM(X118:X124)</f>
        <v>0</v>
      </c>
    </row>
    <row r="118" spans="1:24" ht="13.8" hidden="1" outlineLevel="2">
      <c r="A118" s="170"/>
      <c r="B118" s="25"/>
      <c r="F118" s="178" t="s">
        <v>705</v>
      </c>
      <c r="G118" s="43" t="s">
        <v>755</v>
      </c>
      <c r="H118" s="282">
        <f t="shared" si="155"/>
        <v>0</v>
      </c>
      <c r="I118" s="283">
        <f t="shared" si="156"/>
        <v>0</v>
      </c>
      <c r="J118" s="286"/>
      <c r="K118" s="285">
        <f t="shared" si="157"/>
        <v>0</v>
      </c>
      <c r="L118" s="286"/>
      <c r="M118" s="286"/>
      <c r="N118" s="286"/>
      <c r="O118" s="286"/>
      <c r="P118" s="286"/>
      <c r="Q118" s="286"/>
      <c r="R118" s="284">
        <f t="shared" si="158"/>
        <v>0</v>
      </c>
      <c r="S118" s="286"/>
      <c r="T118" s="286"/>
      <c r="U118" s="286"/>
      <c r="V118" s="286"/>
      <c r="W118" s="533"/>
      <c r="X118" s="287"/>
    </row>
    <row r="119" spans="1:24" ht="13.8" hidden="1" outlineLevel="2">
      <c r="A119" s="170"/>
      <c r="B119" s="25"/>
      <c r="F119" s="178" t="s">
        <v>706</v>
      </c>
      <c r="G119" s="43" t="s">
        <v>756</v>
      </c>
      <c r="H119" s="282">
        <f t="shared" si="155"/>
        <v>0</v>
      </c>
      <c r="I119" s="283">
        <f t="shared" si="156"/>
        <v>0</v>
      </c>
      <c r="J119" s="286"/>
      <c r="K119" s="285">
        <f t="shared" si="157"/>
        <v>0</v>
      </c>
      <c r="L119" s="286"/>
      <c r="M119" s="286"/>
      <c r="N119" s="286"/>
      <c r="O119" s="286"/>
      <c r="P119" s="286"/>
      <c r="Q119" s="286"/>
      <c r="R119" s="284">
        <f t="shared" si="158"/>
        <v>0</v>
      </c>
      <c r="S119" s="286"/>
      <c r="T119" s="286"/>
      <c r="U119" s="286"/>
      <c r="V119" s="286"/>
      <c r="W119" s="533"/>
      <c r="X119" s="287"/>
    </row>
    <row r="120" spans="1:24" ht="13.8" hidden="1" outlineLevel="2">
      <c r="A120" s="170"/>
      <c r="B120" s="25"/>
      <c r="F120" s="178" t="s">
        <v>703</v>
      </c>
      <c r="G120" s="43" t="s">
        <v>757</v>
      </c>
      <c r="H120" s="282">
        <f t="shared" si="155"/>
        <v>0</v>
      </c>
      <c r="I120" s="283">
        <f t="shared" si="156"/>
        <v>0</v>
      </c>
      <c r="J120" s="286"/>
      <c r="K120" s="285">
        <f t="shared" si="157"/>
        <v>0</v>
      </c>
      <c r="L120" s="286"/>
      <c r="M120" s="286"/>
      <c r="N120" s="286"/>
      <c r="O120" s="286"/>
      <c r="P120" s="286"/>
      <c r="Q120" s="286"/>
      <c r="R120" s="284">
        <f t="shared" si="158"/>
        <v>0</v>
      </c>
      <c r="S120" s="286"/>
      <c r="T120" s="286"/>
      <c r="U120" s="286"/>
      <c r="V120" s="286"/>
      <c r="W120" s="533"/>
      <c r="X120" s="287"/>
    </row>
    <row r="121" spans="1:24" ht="13.8" hidden="1" outlineLevel="2">
      <c r="A121" s="170"/>
      <c r="B121" s="25"/>
      <c r="F121" s="178" t="s">
        <v>707</v>
      </c>
      <c r="G121" s="43" t="s">
        <v>758</v>
      </c>
      <c r="H121" s="282">
        <f t="shared" si="155"/>
        <v>0</v>
      </c>
      <c r="I121" s="283">
        <f t="shared" si="156"/>
        <v>0</v>
      </c>
      <c r="J121" s="286"/>
      <c r="K121" s="285">
        <f t="shared" si="157"/>
        <v>0</v>
      </c>
      <c r="L121" s="286"/>
      <c r="M121" s="286"/>
      <c r="N121" s="286"/>
      <c r="O121" s="286"/>
      <c r="P121" s="286"/>
      <c r="Q121" s="286"/>
      <c r="R121" s="284">
        <f t="shared" si="158"/>
        <v>0</v>
      </c>
      <c r="S121" s="286"/>
      <c r="T121" s="286"/>
      <c r="U121" s="286"/>
      <c r="V121" s="286"/>
      <c r="W121" s="533"/>
      <c r="X121" s="287"/>
    </row>
    <row r="122" spans="1:24" ht="13.8" hidden="1" outlineLevel="2">
      <c r="A122" s="170"/>
      <c r="B122" s="25"/>
      <c r="F122" s="178" t="s">
        <v>713</v>
      </c>
      <c r="G122" s="43" t="s">
        <v>759</v>
      </c>
      <c r="H122" s="282">
        <f t="shared" si="155"/>
        <v>0</v>
      </c>
      <c r="I122" s="283">
        <f t="shared" si="156"/>
        <v>0</v>
      </c>
      <c r="J122" s="286"/>
      <c r="K122" s="285">
        <f t="shared" si="157"/>
        <v>0</v>
      </c>
      <c r="L122" s="286"/>
      <c r="M122" s="286"/>
      <c r="N122" s="286"/>
      <c r="O122" s="286"/>
      <c r="P122" s="286"/>
      <c r="Q122" s="286"/>
      <c r="R122" s="284">
        <f t="shared" si="158"/>
        <v>0</v>
      </c>
      <c r="S122" s="286"/>
      <c r="T122" s="286"/>
      <c r="U122" s="286"/>
      <c r="V122" s="286"/>
      <c r="W122" s="533"/>
      <c r="X122" s="287"/>
    </row>
    <row r="123" spans="1:24" ht="13.8" hidden="1" outlineLevel="2">
      <c r="A123" s="170"/>
      <c r="B123" s="25"/>
      <c r="F123" s="178" t="s">
        <v>714</v>
      </c>
      <c r="G123" s="43" t="s">
        <v>760</v>
      </c>
      <c r="H123" s="282">
        <f t="shared" ref="H123" si="271">SUM(I123,K123,R123)</f>
        <v>0</v>
      </c>
      <c r="I123" s="283">
        <f t="shared" ref="I123" si="272">SUM(J123:J123)</f>
        <v>0</v>
      </c>
      <c r="J123" s="286"/>
      <c r="K123" s="285">
        <f t="shared" ref="K123" si="273">SUM(L123:Q123)</f>
        <v>0</v>
      </c>
      <c r="L123" s="286"/>
      <c r="M123" s="286"/>
      <c r="N123" s="286"/>
      <c r="O123" s="286"/>
      <c r="P123" s="286"/>
      <c r="Q123" s="286"/>
      <c r="R123" s="284">
        <f t="shared" ref="R123" si="274">SUM(S123:X123)</f>
        <v>0</v>
      </c>
      <c r="S123" s="286"/>
      <c r="T123" s="286"/>
      <c r="U123" s="286"/>
      <c r="V123" s="286"/>
      <c r="W123" s="533"/>
      <c r="X123" s="287"/>
    </row>
    <row r="124" spans="1:24" s="563" customFormat="1" ht="13.8" hidden="1" outlineLevel="2">
      <c r="A124" s="564"/>
      <c r="B124" s="565"/>
      <c r="D124" s="565"/>
      <c r="F124" s="545" t="s">
        <v>801</v>
      </c>
      <c r="G124" s="527" t="s">
        <v>922</v>
      </c>
      <c r="H124" s="649">
        <f t="shared" si="155"/>
        <v>0</v>
      </c>
      <c r="I124" s="650">
        <f t="shared" si="156"/>
        <v>0</v>
      </c>
      <c r="J124" s="651"/>
      <c r="K124" s="652">
        <f t="shared" si="157"/>
        <v>0</v>
      </c>
      <c r="L124" s="651"/>
      <c r="M124" s="651"/>
      <c r="N124" s="651"/>
      <c r="O124" s="651"/>
      <c r="P124" s="651"/>
      <c r="Q124" s="651"/>
      <c r="R124" s="653">
        <f t="shared" si="158"/>
        <v>0</v>
      </c>
      <c r="S124" s="651"/>
      <c r="T124" s="651"/>
      <c r="U124" s="651"/>
      <c r="V124" s="651"/>
      <c r="W124" s="665"/>
      <c r="X124" s="666"/>
    </row>
    <row r="125" spans="1:24" ht="13.8" hidden="1" outlineLevel="1">
      <c r="A125" s="170"/>
      <c r="B125" s="25"/>
      <c r="D125" s="23" t="s">
        <v>440</v>
      </c>
      <c r="E125" s="82" t="s">
        <v>8</v>
      </c>
      <c r="F125" s="48"/>
      <c r="G125" s="172"/>
      <c r="H125" s="282">
        <f t="shared" si="155"/>
        <v>0</v>
      </c>
      <c r="I125" s="283">
        <f t="shared" si="156"/>
        <v>0</v>
      </c>
      <c r="J125" s="289">
        <f>SUM(J126,J130,J131)</f>
        <v>0</v>
      </c>
      <c r="K125" s="285">
        <f t="shared" si="157"/>
        <v>0</v>
      </c>
      <c r="L125" s="289">
        <f t="shared" ref="L125:Q125" si="275">SUM(L126,L130,L131)</f>
        <v>0</v>
      </c>
      <c r="M125" s="289">
        <f t="shared" si="275"/>
        <v>0</v>
      </c>
      <c r="N125" s="289">
        <f t="shared" si="275"/>
        <v>0</v>
      </c>
      <c r="O125" s="289">
        <f t="shared" si="275"/>
        <v>0</v>
      </c>
      <c r="P125" s="289">
        <f t="shared" si="275"/>
        <v>0</v>
      </c>
      <c r="Q125" s="289">
        <f t="shared" si="275"/>
        <v>0</v>
      </c>
      <c r="R125" s="284">
        <f t="shared" si="158"/>
        <v>0</v>
      </c>
      <c r="S125" s="289">
        <f t="shared" ref="S125" si="276">SUM(S126,S130,S131)</f>
        <v>0</v>
      </c>
      <c r="T125" s="289">
        <f t="shared" ref="T125" si="277">SUM(T126,T130,T131)</f>
        <v>0</v>
      </c>
      <c r="U125" s="289">
        <f t="shared" ref="U125" si="278">SUM(U126,U130,U131)</f>
        <v>0</v>
      </c>
      <c r="V125" s="289">
        <f t="shared" ref="V125" si="279">SUM(V126,V130,V131)</f>
        <v>0</v>
      </c>
      <c r="W125" s="289">
        <f t="shared" ref="W125" si="280">SUM(W126,W130,W131)</f>
        <v>0</v>
      </c>
      <c r="X125" s="289">
        <f t="shared" ref="X125" si="281">SUM(X126,X130,X131)</f>
        <v>0</v>
      </c>
    </row>
    <row r="126" spans="1:24" ht="13.8" hidden="1" outlineLevel="2">
      <c r="A126" s="170"/>
      <c r="B126" s="25"/>
      <c r="D126" s="24"/>
      <c r="E126" s="171"/>
      <c r="F126" s="27" t="s">
        <v>441</v>
      </c>
      <c r="G126" s="47" t="s">
        <v>370</v>
      </c>
      <c r="H126" s="282">
        <f t="shared" si="155"/>
        <v>0</v>
      </c>
      <c r="I126" s="283">
        <f t="shared" si="156"/>
        <v>0</v>
      </c>
      <c r="J126" s="289">
        <f>SUM(J127:J129)</f>
        <v>0</v>
      </c>
      <c r="K126" s="285">
        <f t="shared" si="157"/>
        <v>0</v>
      </c>
      <c r="L126" s="289">
        <f t="shared" ref="L126:Q126" si="282">SUM(L127:L129)</f>
        <v>0</v>
      </c>
      <c r="M126" s="289">
        <f t="shared" si="282"/>
        <v>0</v>
      </c>
      <c r="N126" s="289">
        <f t="shared" si="282"/>
        <v>0</v>
      </c>
      <c r="O126" s="289">
        <f t="shared" si="282"/>
        <v>0</v>
      </c>
      <c r="P126" s="289">
        <f t="shared" si="282"/>
        <v>0</v>
      </c>
      <c r="Q126" s="289">
        <f t="shared" si="282"/>
        <v>0</v>
      </c>
      <c r="R126" s="284">
        <f t="shared" si="158"/>
        <v>0</v>
      </c>
      <c r="S126" s="289">
        <f t="shared" ref="S126" si="283">SUM(S127:S129)</f>
        <v>0</v>
      </c>
      <c r="T126" s="289">
        <f t="shared" ref="T126" si="284">SUM(T127:T129)</f>
        <v>0</v>
      </c>
      <c r="U126" s="289">
        <f t="shared" ref="U126" si="285">SUM(U127:U129)</f>
        <v>0</v>
      </c>
      <c r="V126" s="289">
        <f t="shared" ref="V126" si="286">SUM(V127:V129)</f>
        <v>0</v>
      </c>
      <c r="W126" s="289">
        <f t="shared" ref="W126" si="287">SUM(W127:W129)</f>
        <v>0</v>
      </c>
      <c r="X126" s="289">
        <f t="shared" ref="X126" si="288">SUM(X127:X129)</f>
        <v>0</v>
      </c>
    </row>
    <row r="127" spans="1:24" ht="13.8" hidden="1" outlineLevel="2">
      <c r="A127" s="170"/>
      <c r="B127" s="25"/>
      <c r="F127" s="178" t="s">
        <v>705</v>
      </c>
      <c r="G127" s="43" t="s">
        <v>761</v>
      </c>
      <c r="H127" s="282">
        <f t="shared" si="155"/>
        <v>0</v>
      </c>
      <c r="I127" s="283">
        <f t="shared" si="156"/>
        <v>0</v>
      </c>
      <c r="J127" s="286"/>
      <c r="K127" s="285">
        <f t="shared" si="157"/>
        <v>0</v>
      </c>
      <c r="L127" s="286"/>
      <c r="M127" s="286"/>
      <c r="N127" s="286"/>
      <c r="O127" s="286"/>
      <c r="P127" s="286"/>
      <c r="Q127" s="286"/>
      <c r="R127" s="284">
        <f t="shared" si="158"/>
        <v>0</v>
      </c>
      <c r="S127" s="286"/>
      <c r="T127" s="286"/>
      <c r="U127" s="286"/>
      <c r="V127" s="286"/>
      <c r="W127" s="286"/>
      <c r="X127" s="286"/>
    </row>
    <row r="128" spans="1:24" ht="13.8" hidden="1" outlineLevel="2">
      <c r="A128" s="170"/>
      <c r="B128" s="25"/>
      <c r="F128" s="178" t="s">
        <v>703</v>
      </c>
      <c r="G128" s="43" t="s">
        <v>762</v>
      </c>
      <c r="H128" s="282">
        <f t="shared" si="155"/>
        <v>0</v>
      </c>
      <c r="I128" s="283">
        <f t="shared" si="156"/>
        <v>0</v>
      </c>
      <c r="J128" s="286"/>
      <c r="K128" s="285">
        <f t="shared" si="157"/>
        <v>0</v>
      </c>
      <c r="L128" s="286"/>
      <c r="M128" s="286"/>
      <c r="N128" s="286"/>
      <c r="O128" s="286"/>
      <c r="P128" s="286"/>
      <c r="Q128" s="286"/>
      <c r="R128" s="284">
        <f t="shared" si="158"/>
        <v>0</v>
      </c>
      <c r="S128" s="286"/>
      <c r="T128" s="286"/>
      <c r="U128" s="286"/>
      <c r="V128" s="286"/>
      <c r="W128" s="286"/>
      <c r="X128" s="286"/>
    </row>
    <row r="129" spans="1:24" ht="13.8" hidden="1" outlineLevel="2">
      <c r="A129" s="170"/>
      <c r="B129" s="25"/>
      <c r="F129" s="178" t="s">
        <v>707</v>
      </c>
      <c r="G129" s="43" t="s">
        <v>907</v>
      </c>
      <c r="H129" s="282">
        <f t="shared" si="155"/>
        <v>0</v>
      </c>
      <c r="I129" s="283">
        <f t="shared" si="156"/>
        <v>0</v>
      </c>
      <c r="J129" s="286"/>
      <c r="K129" s="285">
        <f t="shared" si="157"/>
        <v>0</v>
      </c>
      <c r="L129" s="286"/>
      <c r="M129" s="286"/>
      <c r="N129" s="286"/>
      <c r="O129" s="286"/>
      <c r="P129" s="286"/>
      <c r="Q129" s="286"/>
      <c r="R129" s="284">
        <f t="shared" si="158"/>
        <v>0</v>
      </c>
      <c r="S129" s="286"/>
      <c r="T129" s="286"/>
      <c r="U129" s="286"/>
      <c r="V129" s="286"/>
      <c r="W129" s="286"/>
      <c r="X129" s="286"/>
    </row>
    <row r="130" spans="1:24" ht="13.8" hidden="1" outlineLevel="2">
      <c r="A130" s="170"/>
      <c r="B130" s="25"/>
      <c r="F130" s="27" t="s">
        <v>442</v>
      </c>
      <c r="G130" s="47" t="s">
        <v>371</v>
      </c>
      <c r="H130" s="282">
        <f t="shared" si="155"/>
        <v>0</v>
      </c>
      <c r="I130" s="283">
        <f t="shared" si="156"/>
        <v>0</v>
      </c>
      <c r="J130" s="286"/>
      <c r="K130" s="285">
        <f t="shared" si="157"/>
        <v>0</v>
      </c>
      <c r="L130" s="286"/>
      <c r="M130" s="286"/>
      <c r="N130" s="286"/>
      <c r="O130" s="286"/>
      <c r="P130" s="286"/>
      <c r="Q130" s="286"/>
      <c r="R130" s="284">
        <f t="shared" si="158"/>
        <v>0</v>
      </c>
      <c r="S130" s="286"/>
      <c r="T130" s="286"/>
      <c r="U130" s="286"/>
      <c r="V130" s="286"/>
      <c r="W130" s="286"/>
      <c r="X130" s="286"/>
    </row>
    <row r="131" spans="1:24" ht="13.8" hidden="1" outlineLevel="2">
      <c r="A131" s="170"/>
      <c r="B131" s="25"/>
      <c r="F131" s="27" t="s">
        <v>443</v>
      </c>
      <c r="G131" s="47" t="s">
        <v>372</v>
      </c>
      <c r="H131" s="282">
        <f t="shared" si="155"/>
        <v>0</v>
      </c>
      <c r="I131" s="283">
        <f t="shared" si="156"/>
        <v>0</v>
      </c>
      <c r="J131" s="289">
        <f>SUM(J132:J135)</f>
        <v>0</v>
      </c>
      <c r="K131" s="285">
        <f t="shared" si="157"/>
        <v>0</v>
      </c>
      <c r="L131" s="289">
        <f t="shared" ref="L131:Q131" si="289">SUM(L132:L135)</f>
        <v>0</v>
      </c>
      <c r="M131" s="289">
        <f t="shared" si="289"/>
        <v>0</v>
      </c>
      <c r="N131" s="289">
        <f t="shared" si="289"/>
        <v>0</v>
      </c>
      <c r="O131" s="289">
        <f t="shared" si="289"/>
        <v>0</v>
      </c>
      <c r="P131" s="289">
        <f t="shared" si="289"/>
        <v>0</v>
      </c>
      <c r="Q131" s="289">
        <f t="shared" si="289"/>
        <v>0</v>
      </c>
      <c r="R131" s="284">
        <f t="shared" si="158"/>
        <v>0</v>
      </c>
      <c r="S131" s="289">
        <f t="shared" ref="S131" si="290">SUM(S132:S135)</f>
        <v>0</v>
      </c>
      <c r="T131" s="289">
        <f t="shared" ref="T131" si="291">SUM(T132:T135)</f>
        <v>0</v>
      </c>
      <c r="U131" s="289">
        <f t="shared" ref="U131" si="292">SUM(U132:U135)</f>
        <v>0</v>
      </c>
      <c r="V131" s="289">
        <f t="shared" ref="V131" si="293">SUM(V132:V135)</f>
        <v>0</v>
      </c>
      <c r="W131" s="289">
        <f t="shared" ref="W131" si="294">SUM(W132:W135)</f>
        <v>0</v>
      </c>
      <c r="X131" s="289">
        <f t="shared" ref="X131" si="295">SUM(X132:X135)</f>
        <v>0</v>
      </c>
    </row>
    <row r="132" spans="1:24" ht="13.8" hidden="1" outlineLevel="2">
      <c r="A132" s="170"/>
      <c r="B132" s="25"/>
      <c r="F132" s="178" t="s">
        <v>705</v>
      </c>
      <c r="G132" s="43" t="s">
        <v>763</v>
      </c>
      <c r="H132" s="282">
        <f t="shared" si="155"/>
        <v>0</v>
      </c>
      <c r="I132" s="283">
        <f t="shared" si="156"/>
        <v>0</v>
      </c>
      <c r="J132" s="286"/>
      <c r="K132" s="285">
        <f t="shared" si="157"/>
        <v>0</v>
      </c>
      <c r="L132" s="286"/>
      <c r="M132" s="286"/>
      <c r="N132" s="286"/>
      <c r="O132" s="286"/>
      <c r="P132" s="286"/>
      <c r="Q132" s="286"/>
      <c r="R132" s="284">
        <f t="shared" si="158"/>
        <v>0</v>
      </c>
      <c r="S132" s="286"/>
      <c r="T132" s="286"/>
      <c r="U132" s="286"/>
      <c r="V132" s="286"/>
      <c r="W132" s="286"/>
      <c r="X132" s="286"/>
    </row>
    <row r="133" spans="1:24" ht="13.8" hidden="1" outlineLevel="2">
      <c r="A133" s="170"/>
      <c r="B133" s="25"/>
      <c r="F133" s="178" t="s">
        <v>706</v>
      </c>
      <c r="G133" s="43" t="s">
        <v>764</v>
      </c>
      <c r="H133" s="282">
        <f t="shared" si="155"/>
        <v>0</v>
      </c>
      <c r="I133" s="283">
        <f t="shared" si="156"/>
        <v>0</v>
      </c>
      <c r="J133" s="286"/>
      <c r="K133" s="285">
        <f t="shared" si="157"/>
        <v>0</v>
      </c>
      <c r="L133" s="286"/>
      <c r="M133" s="286"/>
      <c r="N133" s="286"/>
      <c r="O133" s="286"/>
      <c r="P133" s="286"/>
      <c r="Q133" s="286"/>
      <c r="R133" s="284">
        <f t="shared" si="158"/>
        <v>0</v>
      </c>
      <c r="S133" s="286"/>
      <c r="T133" s="286"/>
      <c r="U133" s="286"/>
      <c r="V133" s="286"/>
      <c r="W133" s="286"/>
      <c r="X133" s="286"/>
    </row>
    <row r="134" spans="1:24" ht="13.8" hidden="1" outlineLevel="2">
      <c r="A134" s="170"/>
      <c r="B134" s="25"/>
      <c r="F134" s="178" t="s">
        <v>703</v>
      </c>
      <c r="G134" s="43" t="s">
        <v>765</v>
      </c>
      <c r="H134" s="282">
        <f t="shared" si="155"/>
        <v>0</v>
      </c>
      <c r="I134" s="283">
        <f t="shared" si="156"/>
        <v>0</v>
      </c>
      <c r="J134" s="286"/>
      <c r="K134" s="285">
        <f t="shared" si="157"/>
        <v>0</v>
      </c>
      <c r="L134" s="286"/>
      <c r="M134" s="286"/>
      <c r="N134" s="286"/>
      <c r="O134" s="286"/>
      <c r="P134" s="286"/>
      <c r="Q134" s="286"/>
      <c r="R134" s="284">
        <f t="shared" si="158"/>
        <v>0</v>
      </c>
      <c r="S134" s="286"/>
      <c r="T134" s="286"/>
      <c r="U134" s="286"/>
      <c r="V134" s="286"/>
      <c r="W134" s="286"/>
      <c r="X134" s="286"/>
    </row>
    <row r="135" spans="1:24" ht="13.8" hidden="1" outlineLevel="2">
      <c r="A135" s="170"/>
      <c r="B135" s="25"/>
      <c r="F135" s="178" t="s">
        <v>707</v>
      </c>
      <c r="G135" s="43" t="s">
        <v>766</v>
      </c>
      <c r="H135" s="282">
        <f t="shared" si="155"/>
        <v>0</v>
      </c>
      <c r="I135" s="283">
        <f t="shared" si="156"/>
        <v>0</v>
      </c>
      <c r="J135" s="286"/>
      <c r="K135" s="285">
        <f t="shared" si="157"/>
        <v>0</v>
      </c>
      <c r="L135" s="286"/>
      <c r="M135" s="286"/>
      <c r="N135" s="286"/>
      <c r="O135" s="286"/>
      <c r="P135" s="286"/>
      <c r="Q135" s="286"/>
      <c r="R135" s="284">
        <f t="shared" si="158"/>
        <v>0</v>
      </c>
      <c r="S135" s="286"/>
      <c r="T135" s="286"/>
      <c r="U135" s="286"/>
      <c r="V135" s="286"/>
      <c r="W135" s="286"/>
      <c r="X135" s="286"/>
    </row>
    <row r="136" spans="1:24" s="169" customFormat="1" ht="13.8">
      <c r="A136" s="164"/>
      <c r="B136" s="23" t="s">
        <v>444</v>
      </c>
      <c r="C136" s="15" t="s">
        <v>77</v>
      </c>
      <c r="D136" s="16"/>
      <c r="E136" s="165"/>
      <c r="F136" s="14"/>
      <c r="G136" s="175"/>
      <c r="H136" s="282">
        <f t="shared" si="155"/>
        <v>14800000</v>
      </c>
      <c r="I136" s="283">
        <f t="shared" si="156"/>
        <v>0</v>
      </c>
      <c r="J136" s="288">
        <f>SUM(J137)</f>
        <v>0</v>
      </c>
      <c r="K136" s="285">
        <f t="shared" si="157"/>
        <v>10350000</v>
      </c>
      <c r="L136" s="288">
        <f t="shared" ref="L136:Q136" si="296">SUM(L137)</f>
        <v>0</v>
      </c>
      <c r="M136" s="288">
        <f t="shared" si="296"/>
        <v>750000</v>
      </c>
      <c r="N136" s="288">
        <f t="shared" si="296"/>
        <v>5300000</v>
      </c>
      <c r="O136" s="288">
        <f t="shared" si="296"/>
        <v>2000000</v>
      </c>
      <c r="P136" s="288">
        <f t="shared" si="296"/>
        <v>300000</v>
      </c>
      <c r="Q136" s="288">
        <f t="shared" si="296"/>
        <v>2000000</v>
      </c>
      <c r="R136" s="284">
        <f t="shared" si="158"/>
        <v>4450000</v>
      </c>
      <c r="S136" s="288">
        <f t="shared" ref="S136" si="297">SUM(S137)</f>
        <v>0</v>
      </c>
      <c r="T136" s="288">
        <f t="shared" ref="T136" si="298">SUM(T137)</f>
        <v>1100000</v>
      </c>
      <c r="U136" s="288">
        <f t="shared" ref="U136" si="299">SUM(U137)</f>
        <v>550000</v>
      </c>
      <c r="V136" s="288">
        <f t="shared" ref="V136" si="300">SUM(V137)</f>
        <v>1350000</v>
      </c>
      <c r="W136" s="288">
        <f t="shared" ref="W136" si="301">SUM(W137)</f>
        <v>1200000</v>
      </c>
      <c r="X136" s="288">
        <f t="shared" ref="X136" si="302">SUM(X137)</f>
        <v>250000</v>
      </c>
    </row>
    <row r="137" spans="1:24" ht="13.8" outlineLevel="1">
      <c r="A137" s="170"/>
      <c r="B137" s="25"/>
      <c r="D137" s="27" t="s">
        <v>444</v>
      </c>
      <c r="E137" s="47" t="s">
        <v>77</v>
      </c>
      <c r="F137" s="48"/>
      <c r="G137" s="172"/>
      <c r="H137" s="282">
        <f t="shared" si="155"/>
        <v>14800000</v>
      </c>
      <c r="I137" s="283">
        <f t="shared" si="156"/>
        <v>0</v>
      </c>
      <c r="J137" s="289">
        <f>SUM(J138,J142,J149,J150,J154,J157)</f>
        <v>0</v>
      </c>
      <c r="K137" s="285">
        <f t="shared" si="157"/>
        <v>10350000</v>
      </c>
      <c r="L137" s="289">
        <f t="shared" ref="L137:Q137" si="303">SUM(L138,L142,L149,L150,L154,L157)</f>
        <v>0</v>
      </c>
      <c r="M137" s="289">
        <f t="shared" si="303"/>
        <v>750000</v>
      </c>
      <c r="N137" s="289">
        <f t="shared" si="303"/>
        <v>5300000</v>
      </c>
      <c r="O137" s="289">
        <f t="shared" si="303"/>
        <v>2000000</v>
      </c>
      <c r="P137" s="289">
        <f t="shared" si="303"/>
        <v>300000</v>
      </c>
      <c r="Q137" s="289">
        <f t="shared" si="303"/>
        <v>2000000</v>
      </c>
      <c r="R137" s="284">
        <f t="shared" si="158"/>
        <v>4450000</v>
      </c>
      <c r="S137" s="289">
        <f t="shared" ref="S137" si="304">SUM(S138,S142,S149,S150,S154,S157)</f>
        <v>0</v>
      </c>
      <c r="T137" s="289">
        <f t="shared" ref="T137" si="305">SUM(T138,T142,T149,T150,T154,T157)</f>
        <v>1100000</v>
      </c>
      <c r="U137" s="289">
        <f t="shared" ref="U137" si="306">SUM(U138,U142,U149,U150,U154,U157)</f>
        <v>550000</v>
      </c>
      <c r="V137" s="289">
        <f t="shared" ref="V137" si="307">SUM(V138,V142,V149,V150,V154,V157)</f>
        <v>1350000</v>
      </c>
      <c r="W137" s="289">
        <f t="shared" ref="W137" si="308">SUM(W138,W142,W149,W150,W154,W157)</f>
        <v>1200000</v>
      </c>
      <c r="X137" s="289">
        <f t="shared" ref="X137" si="309">SUM(X138,X142,X149,X150,X154,X157)</f>
        <v>250000</v>
      </c>
    </row>
    <row r="138" spans="1:24" ht="13.8" outlineLevel="2">
      <c r="A138" s="170"/>
      <c r="B138" s="25"/>
      <c r="F138" s="27" t="s">
        <v>445</v>
      </c>
      <c r="G138" s="133" t="s">
        <v>79</v>
      </c>
      <c r="H138" s="282">
        <f t="shared" si="155"/>
        <v>1000000</v>
      </c>
      <c r="I138" s="283">
        <f t="shared" si="156"/>
        <v>0</v>
      </c>
      <c r="J138" s="289">
        <f>SUM(J139:J141)</f>
        <v>0</v>
      </c>
      <c r="K138" s="285">
        <f t="shared" si="157"/>
        <v>750000</v>
      </c>
      <c r="L138" s="289">
        <f t="shared" ref="L138:Q138" si="310">SUM(L139:L141)</f>
        <v>0</v>
      </c>
      <c r="M138" s="289">
        <f t="shared" si="310"/>
        <v>750000</v>
      </c>
      <c r="N138" s="289">
        <f t="shared" si="310"/>
        <v>0</v>
      </c>
      <c r="O138" s="289">
        <f t="shared" si="310"/>
        <v>0</v>
      </c>
      <c r="P138" s="289">
        <f t="shared" si="310"/>
        <v>0</v>
      </c>
      <c r="Q138" s="289">
        <f t="shared" si="310"/>
        <v>0</v>
      </c>
      <c r="R138" s="284">
        <f t="shared" si="158"/>
        <v>250000</v>
      </c>
      <c r="S138" s="289">
        <f t="shared" ref="S138" si="311">SUM(S139:S141)</f>
        <v>0</v>
      </c>
      <c r="T138" s="289">
        <f t="shared" ref="T138" si="312">SUM(T139:T141)</f>
        <v>0</v>
      </c>
      <c r="U138" s="289">
        <f t="shared" ref="U138" si="313">SUM(U139:U141)</f>
        <v>0</v>
      </c>
      <c r="V138" s="289">
        <f t="shared" ref="V138" si="314">SUM(V139:V141)</f>
        <v>0</v>
      </c>
      <c r="W138" s="289">
        <f t="shared" ref="W138" si="315">SUM(W139:W141)</f>
        <v>0</v>
      </c>
      <c r="X138" s="289">
        <f t="shared" ref="X138" si="316">SUM(X139:X141)</f>
        <v>250000</v>
      </c>
    </row>
    <row r="139" spans="1:24" ht="13.8" outlineLevel="3">
      <c r="A139" s="170"/>
      <c r="B139" s="25"/>
      <c r="D139" s="24"/>
      <c r="E139" s="171"/>
      <c r="F139" s="178" t="s">
        <v>705</v>
      </c>
      <c r="G139" s="43" t="s">
        <v>767</v>
      </c>
      <c r="H139" s="282">
        <f t="shared" si="155"/>
        <v>980000</v>
      </c>
      <c r="I139" s="283">
        <f t="shared" si="156"/>
        <v>0</v>
      </c>
      <c r="J139" s="286"/>
      <c r="K139" s="285">
        <f t="shared" si="157"/>
        <v>730000</v>
      </c>
      <c r="L139" s="286"/>
      <c r="M139" s="286">
        <v>730000</v>
      </c>
      <c r="N139" s="286"/>
      <c r="O139" s="286"/>
      <c r="P139" s="286"/>
      <c r="Q139" s="286"/>
      <c r="R139" s="284">
        <f t="shared" si="158"/>
        <v>250000</v>
      </c>
      <c r="S139" s="286"/>
      <c r="T139" s="286"/>
      <c r="U139" s="286"/>
      <c r="V139" s="286"/>
      <c r="W139" s="533"/>
      <c r="X139" s="287">
        <v>250000</v>
      </c>
    </row>
    <row r="140" spans="1:24" ht="13.8" outlineLevel="3">
      <c r="A140" s="170"/>
      <c r="B140" s="25"/>
      <c r="D140" s="24"/>
      <c r="E140" s="171"/>
      <c r="F140" s="178" t="s">
        <v>706</v>
      </c>
      <c r="G140" s="43" t="s">
        <v>768</v>
      </c>
      <c r="H140" s="282">
        <f t="shared" ref="H140:H209" si="317">SUM(I140,K140,R140)</f>
        <v>20000</v>
      </c>
      <c r="I140" s="283">
        <f t="shared" ref="I140:I209" si="318">SUM(J140:J140)</f>
        <v>0</v>
      </c>
      <c r="J140" s="286"/>
      <c r="K140" s="285">
        <f t="shared" ref="K140:K209" si="319">SUM(L140:Q140)</f>
        <v>20000</v>
      </c>
      <c r="L140" s="286"/>
      <c r="M140" s="286">
        <v>20000</v>
      </c>
      <c r="N140" s="286"/>
      <c r="O140" s="286"/>
      <c r="P140" s="286"/>
      <c r="Q140" s="286"/>
      <c r="R140" s="284">
        <f t="shared" ref="R140:R209" si="320">SUM(S140:X140)</f>
        <v>0</v>
      </c>
      <c r="S140" s="286"/>
      <c r="T140" s="286"/>
      <c r="U140" s="286"/>
      <c r="V140" s="286"/>
      <c r="W140" s="533"/>
      <c r="X140" s="287"/>
    </row>
    <row r="141" spans="1:24" ht="13.8" outlineLevel="3">
      <c r="A141" s="170"/>
      <c r="B141" s="25"/>
      <c r="D141" s="24"/>
      <c r="E141" s="171"/>
      <c r="F141" s="545" t="s">
        <v>703</v>
      </c>
      <c r="G141" s="527" t="s">
        <v>923</v>
      </c>
      <c r="H141" s="282">
        <f t="shared" si="317"/>
        <v>0</v>
      </c>
      <c r="I141" s="283">
        <f t="shared" si="318"/>
        <v>0</v>
      </c>
      <c r="J141" s="286"/>
      <c r="K141" s="285">
        <f t="shared" si="319"/>
        <v>0</v>
      </c>
      <c r="L141" s="286"/>
      <c r="M141" s="286"/>
      <c r="N141" s="286"/>
      <c r="O141" s="286"/>
      <c r="P141" s="286"/>
      <c r="Q141" s="286"/>
      <c r="R141" s="284">
        <f t="shared" si="320"/>
        <v>0</v>
      </c>
      <c r="S141" s="286"/>
      <c r="T141" s="286"/>
      <c r="U141" s="286"/>
      <c r="V141" s="286"/>
      <c r="W141" s="533"/>
      <c r="X141" s="287"/>
    </row>
    <row r="142" spans="1:24" ht="13.8" outlineLevel="2">
      <c r="A142" s="170"/>
      <c r="B142" s="25"/>
      <c r="F142" s="27" t="s">
        <v>446</v>
      </c>
      <c r="G142" s="133" t="s">
        <v>80</v>
      </c>
      <c r="H142" s="282">
        <f t="shared" si="317"/>
        <v>5300000</v>
      </c>
      <c r="I142" s="283">
        <f t="shared" si="318"/>
        <v>0</v>
      </c>
      <c r="J142" s="289">
        <f>SUM(J143:J148)</f>
        <v>0</v>
      </c>
      <c r="K142" s="285">
        <f t="shared" si="319"/>
        <v>5300000</v>
      </c>
      <c r="L142" s="289">
        <f t="shared" ref="L142:Q142" si="321">SUM(L143:L148)</f>
        <v>0</v>
      </c>
      <c r="M142" s="289">
        <f t="shared" si="321"/>
        <v>0</v>
      </c>
      <c r="N142" s="289">
        <f t="shared" si="321"/>
        <v>5300000</v>
      </c>
      <c r="O142" s="289">
        <f t="shared" si="321"/>
        <v>0</v>
      </c>
      <c r="P142" s="289">
        <f t="shared" si="321"/>
        <v>0</v>
      </c>
      <c r="Q142" s="289">
        <f t="shared" si="321"/>
        <v>0</v>
      </c>
      <c r="R142" s="284">
        <f t="shared" si="320"/>
        <v>0</v>
      </c>
      <c r="S142" s="289">
        <f t="shared" ref="S142" si="322">SUM(S143:S148)</f>
        <v>0</v>
      </c>
      <c r="T142" s="289">
        <f t="shared" ref="T142" si="323">SUM(T143:T148)</f>
        <v>0</v>
      </c>
      <c r="U142" s="289">
        <f t="shared" ref="U142" si="324">SUM(U143:U148)</f>
        <v>0</v>
      </c>
      <c r="V142" s="289">
        <f t="shared" ref="V142" si="325">SUM(V143:V148)</f>
        <v>0</v>
      </c>
      <c r="W142" s="289">
        <f t="shared" ref="W142" si="326">SUM(W143:W148)</f>
        <v>0</v>
      </c>
      <c r="X142" s="289">
        <f t="shared" ref="X142" si="327">SUM(X143:X148)</f>
        <v>0</v>
      </c>
    </row>
    <row r="143" spans="1:24" ht="13.8" outlineLevel="3">
      <c r="A143" s="170"/>
      <c r="B143" s="25"/>
      <c r="D143" s="24"/>
      <c r="E143" s="171"/>
      <c r="F143" s="178" t="s">
        <v>705</v>
      </c>
      <c r="G143" s="43" t="s">
        <v>769</v>
      </c>
      <c r="H143" s="282">
        <f t="shared" si="317"/>
        <v>1500000</v>
      </c>
      <c r="I143" s="283">
        <f t="shared" si="318"/>
        <v>0</v>
      </c>
      <c r="J143" s="286"/>
      <c r="K143" s="285">
        <f t="shared" si="319"/>
        <v>1500000</v>
      </c>
      <c r="L143" s="286"/>
      <c r="M143" s="286"/>
      <c r="N143" s="286">
        <v>1500000</v>
      </c>
      <c r="O143" s="286"/>
      <c r="P143" s="286"/>
      <c r="Q143" s="286"/>
      <c r="R143" s="284">
        <f t="shared" si="320"/>
        <v>0</v>
      </c>
      <c r="S143" s="286"/>
      <c r="T143" s="286"/>
      <c r="U143" s="286"/>
      <c r="V143" s="286"/>
      <c r="W143" s="533"/>
      <c r="X143" s="287"/>
    </row>
    <row r="144" spans="1:24" ht="13.8" outlineLevel="3">
      <c r="A144" s="170"/>
      <c r="B144" s="25"/>
      <c r="D144" s="24"/>
      <c r="E144" s="171"/>
      <c r="F144" s="178" t="s">
        <v>706</v>
      </c>
      <c r="G144" s="43" t="s">
        <v>770</v>
      </c>
      <c r="H144" s="282">
        <f t="shared" si="317"/>
        <v>3450000</v>
      </c>
      <c r="I144" s="283">
        <f t="shared" si="318"/>
        <v>0</v>
      </c>
      <c r="J144" s="286"/>
      <c r="K144" s="285">
        <f t="shared" si="319"/>
        <v>3450000</v>
      </c>
      <c r="L144" s="286"/>
      <c r="M144" s="286"/>
      <c r="N144" s="286">
        <v>3450000</v>
      </c>
      <c r="O144" s="286"/>
      <c r="P144" s="286"/>
      <c r="Q144" s="286"/>
      <c r="R144" s="284">
        <f t="shared" si="320"/>
        <v>0</v>
      </c>
      <c r="S144" s="286"/>
      <c r="T144" s="286"/>
      <c r="U144" s="286"/>
      <c r="V144" s="286"/>
      <c r="W144" s="533"/>
      <c r="X144" s="287"/>
    </row>
    <row r="145" spans="1:24" ht="13.8" outlineLevel="3">
      <c r="A145" s="170"/>
      <c r="B145" s="25"/>
      <c r="D145" s="24"/>
      <c r="E145" s="171"/>
      <c r="F145" s="178" t="s">
        <v>703</v>
      </c>
      <c r="G145" s="43" t="s">
        <v>892</v>
      </c>
      <c r="H145" s="282">
        <f t="shared" si="317"/>
        <v>350000</v>
      </c>
      <c r="I145" s="283">
        <f t="shared" si="318"/>
        <v>0</v>
      </c>
      <c r="J145" s="286"/>
      <c r="K145" s="285">
        <f t="shared" si="319"/>
        <v>350000</v>
      </c>
      <c r="L145" s="286"/>
      <c r="M145" s="286"/>
      <c r="N145" s="286">
        <v>350000</v>
      </c>
      <c r="O145" s="286"/>
      <c r="P145" s="286"/>
      <c r="Q145" s="286"/>
      <c r="R145" s="284">
        <f t="shared" si="320"/>
        <v>0</v>
      </c>
      <c r="S145" s="286"/>
      <c r="T145" s="286"/>
      <c r="U145" s="286"/>
      <c r="V145" s="286"/>
      <c r="W145" s="533"/>
      <c r="X145" s="287"/>
    </row>
    <row r="146" spans="1:24" s="563" customFormat="1" ht="13.8" outlineLevel="3">
      <c r="A146" s="564"/>
      <c r="B146" s="565"/>
      <c r="D146" s="566"/>
      <c r="E146" s="567"/>
      <c r="F146" s="545" t="s">
        <v>707</v>
      </c>
      <c r="G146" s="527" t="s">
        <v>924</v>
      </c>
      <c r="H146" s="649"/>
      <c r="I146" s="650"/>
      <c r="J146" s="651"/>
      <c r="K146" s="652"/>
      <c r="L146" s="651"/>
      <c r="M146" s="651"/>
      <c r="N146" s="651"/>
      <c r="O146" s="651"/>
      <c r="P146" s="651"/>
      <c r="Q146" s="651"/>
      <c r="R146" s="653"/>
      <c r="S146" s="651"/>
      <c r="T146" s="651"/>
      <c r="U146" s="651"/>
      <c r="V146" s="651"/>
      <c r="W146" s="665"/>
      <c r="X146" s="666"/>
    </row>
    <row r="147" spans="1:24" s="563" customFormat="1" ht="13.8" outlineLevel="3">
      <c r="A147" s="564"/>
      <c r="B147" s="565"/>
      <c r="D147" s="566"/>
      <c r="E147" s="567"/>
      <c r="F147" s="545" t="s">
        <v>713</v>
      </c>
      <c r="G147" s="527" t="s">
        <v>925</v>
      </c>
      <c r="H147" s="649"/>
      <c r="I147" s="650"/>
      <c r="J147" s="651"/>
      <c r="K147" s="652"/>
      <c r="L147" s="651"/>
      <c r="M147" s="651"/>
      <c r="N147" s="651"/>
      <c r="O147" s="651"/>
      <c r="P147" s="651"/>
      <c r="Q147" s="651"/>
      <c r="R147" s="653"/>
      <c r="S147" s="651"/>
      <c r="T147" s="651"/>
      <c r="U147" s="651"/>
      <c r="V147" s="651"/>
      <c r="W147" s="665"/>
      <c r="X147" s="666"/>
    </row>
    <row r="148" spans="1:24" ht="13.8" outlineLevel="3">
      <c r="A148" s="170"/>
      <c r="B148" s="25"/>
      <c r="D148" s="24"/>
      <c r="E148" s="171"/>
      <c r="F148" s="178" t="s">
        <v>708</v>
      </c>
      <c r="G148" s="43" t="s">
        <v>712</v>
      </c>
      <c r="H148" s="282">
        <f t="shared" si="317"/>
        <v>0</v>
      </c>
      <c r="I148" s="283">
        <f t="shared" si="318"/>
        <v>0</v>
      </c>
      <c r="J148" s="286"/>
      <c r="K148" s="285">
        <f t="shared" si="319"/>
        <v>0</v>
      </c>
      <c r="L148" s="286"/>
      <c r="M148" s="286"/>
      <c r="N148" s="286">
        <v>0</v>
      </c>
      <c r="O148" s="286"/>
      <c r="P148" s="286"/>
      <c r="Q148" s="286"/>
      <c r="R148" s="284">
        <f t="shared" si="320"/>
        <v>0</v>
      </c>
      <c r="S148" s="286"/>
      <c r="T148" s="286"/>
      <c r="U148" s="286"/>
      <c r="V148" s="286"/>
      <c r="W148" s="533"/>
      <c r="X148" s="287"/>
    </row>
    <row r="149" spans="1:24" ht="13.8" outlineLevel="2">
      <c r="A149" s="170"/>
      <c r="B149" s="25"/>
      <c r="F149" s="27" t="s">
        <v>447</v>
      </c>
      <c r="G149" s="133" t="s">
        <v>81</v>
      </c>
      <c r="H149" s="282">
        <f t="shared" si="317"/>
        <v>1350000</v>
      </c>
      <c r="I149" s="283">
        <f t="shared" si="318"/>
        <v>0</v>
      </c>
      <c r="J149" s="286">
        <v>0</v>
      </c>
      <c r="K149" s="285">
        <f t="shared" si="319"/>
        <v>0</v>
      </c>
      <c r="L149" s="286"/>
      <c r="M149" s="286"/>
      <c r="N149" s="286"/>
      <c r="O149" s="286"/>
      <c r="P149" s="286"/>
      <c r="Q149" s="286"/>
      <c r="R149" s="284">
        <f t="shared" si="320"/>
        <v>1350000</v>
      </c>
      <c r="S149" s="286"/>
      <c r="T149" s="286"/>
      <c r="U149" s="286"/>
      <c r="V149" s="286">
        <v>1350000</v>
      </c>
      <c r="W149" s="533"/>
      <c r="X149" s="287"/>
    </row>
    <row r="150" spans="1:24" ht="13.8" outlineLevel="2">
      <c r="A150" s="170"/>
      <c r="B150" s="25"/>
      <c r="F150" s="27" t="s">
        <v>448</v>
      </c>
      <c r="G150" s="133" t="s">
        <v>82</v>
      </c>
      <c r="H150" s="282">
        <f t="shared" si="317"/>
        <v>3100000</v>
      </c>
      <c r="I150" s="283">
        <f t="shared" si="318"/>
        <v>0</v>
      </c>
      <c r="J150" s="289">
        <f>SUM(J151:J153)</f>
        <v>0</v>
      </c>
      <c r="K150" s="285">
        <f t="shared" si="319"/>
        <v>2000000</v>
      </c>
      <c r="L150" s="289">
        <f t="shared" ref="L150:Q150" si="328">SUM(L151:L153)</f>
        <v>0</v>
      </c>
      <c r="M150" s="289">
        <f t="shared" si="328"/>
        <v>0</v>
      </c>
      <c r="N150" s="289">
        <f t="shared" si="328"/>
        <v>0</v>
      </c>
      <c r="O150" s="289">
        <f t="shared" si="328"/>
        <v>2000000</v>
      </c>
      <c r="P150" s="289">
        <f t="shared" si="328"/>
        <v>0</v>
      </c>
      <c r="Q150" s="289">
        <f t="shared" si="328"/>
        <v>0</v>
      </c>
      <c r="R150" s="284">
        <f t="shared" si="320"/>
        <v>1100000</v>
      </c>
      <c r="S150" s="289">
        <f t="shared" ref="S150" si="329">SUM(S151:S153)</f>
        <v>0</v>
      </c>
      <c r="T150" s="289">
        <f t="shared" ref="T150" si="330">SUM(T151:T153)</f>
        <v>1100000</v>
      </c>
      <c r="U150" s="289">
        <f t="shared" ref="U150" si="331">SUM(U151:U153)</f>
        <v>0</v>
      </c>
      <c r="V150" s="289">
        <f t="shared" ref="V150" si="332">SUM(V151:V153)</f>
        <v>0</v>
      </c>
      <c r="W150" s="289">
        <f t="shared" ref="W150" si="333">SUM(W151:W153)</f>
        <v>0</v>
      </c>
      <c r="X150" s="289">
        <f t="shared" ref="X150" si="334">SUM(X151:X153)</f>
        <v>0</v>
      </c>
    </row>
    <row r="151" spans="1:24" ht="13.8" outlineLevel="3">
      <c r="A151" s="170"/>
      <c r="B151" s="25"/>
      <c r="D151" s="24"/>
      <c r="E151" s="171"/>
      <c r="F151" s="178" t="s">
        <v>705</v>
      </c>
      <c r="G151" s="43" t="s">
        <v>771</v>
      </c>
      <c r="H151" s="282">
        <f t="shared" si="317"/>
        <v>2250000</v>
      </c>
      <c r="I151" s="283">
        <f t="shared" si="318"/>
        <v>0</v>
      </c>
      <c r="J151" s="286"/>
      <c r="K151" s="285">
        <f t="shared" si="319"/>
        <v>1250000</v>
      </c>
      <c r="L151" s="286"/>
      <c r="M151" s="286"/>
      <c r="N151" s="286"/>
      <c r="O151" s="286">
        <v>1250000</v>
      </c>
      <c r="P151" s="286"/>
      <c r="Q151" s="286"/>
      <c r="R151" s="284">
        <f t="shared" si="320"/>
        <v>1000000</v>
      </c>
      <c r="S151" s="286"/>
      <c r="T151" s="286">
        <v>1000000</v>
      </c>
      <c r="U151" s="286"/>
      <c r="V151" s="286"/>
      <c r="W151" s="533"/>
      <c r="X151" s="287"/>
    </row>
    <row r="152" spans="1:24" ht="13.8" outlineLevel="3">
      <c r="A152" s="170"/>
      <c r="B152" s="25"/>
      <c r="D152" s="24"/>
      <c r="E152" s="171"/>
      <c r="F152" s="178" t="s">
        <v>706</v>
      </c>
      <c r="G152" s="43" t="s">
        <v>772</v>
      </c>
      <c r="H152" s="282">
        <f t="shared" si="317"/>
        <v>400000</v>
      </c>
      <c r="I152" s="283">
        <f t="shared" si="318"/>
        <v>0</v>
      </c>
      <c r="J152" s="286"/>
      <c r="K152" s="285">
        <f t="shared" si="319"/>
        <v>300000</v>
      </c>
      <c r="L152" s="286"/>
      <c r="M152" s="286"/>
      <c r="N152" s="286"/>
      <c r="O152" s="286">
        <v>300000</v>
      </c>
      <c r="P152" s="286"/>
      <c r="Q152" s="286"/>
      <c r="R152" s="284">
        <f t="shared" si="320"/>
        <v>100000</v>
      </c>
      <c r="S152" s="286"/>
      <c r="T152" s="286">
        <v>100000</v>
      </c>
      <c r="U152" s="286"/>
      <c r="V152" s="286"/>
      <c r="W152" s="533"/>
      <c r="X152" s="287"/>
    </row>
    <row r="153" spans="1:24" ht="13.8" outlineLevel="3">
      <c r="A153" s="170"/>
      <c r="B153" s="25"/>
      <c r="D153" s="24"/>
      <c r="E153" s="171"/>
      <c r="F153" s="178" t="s">
        <v>703</v>
      </c>
      <c r="G153" s="43" t="s">
        <v>773</v>
      </c>
      <c r="H153" s="282">
        <f t="shared" si="317"/>
        <v>450000</v>
      </c>
      <c r="I153" s="283">
        <f t="shared" si="318"/>
        <v>0</v>
      </c>
      <c r="J153" s="286"/>
      <c r="K153" s="285">
        <f t="shared" si="319"/>
        <v>450000</v>
      </c>
      <c r="L153" s="286"/>
      <c r="M153" s="286"/>
      <c r="N153" s="286"/>
      <c r="O153" s="286">
        <v>450000</v>
      </c>
      <c r="P153" s="286"/>
      <c r="Q153" s="286"/>
      <c r="R153" s="284">
        <f t="shared" si="320"/>
        <v>0</v>
      </c>
      <c r="S153" s="286"/>
      <c r="T153" s="286"/>
      <c r="U153" s="286"/>
      <c r="V153" s="286"/>
      <c r="W153" s="533"/>
      <c r="X153" s="287"/>
    </row>
    <row r="154" spans="1:24" ht="13.8" outlineLevel="2">
      <c r="A154" s="170"/>
      <c r="B154" s="25"/>
      <c r="F154" s="27" t="s">
        <v>109</v>
      </c>
      <c r="G154" s="133" t="s">
        <v>84</v>
      </c>
      <c r="H154" s="282">
        <f t="shared" si="317"/>
        <v>850000</v>
      </c>
      <c r="I154" s="283">
        <f>SUM(J154)</f>
        <v>0</v>
      </c>
      <c r="J154" s="286">
        <f>SUM(J155:J156)</f>
        <v>0</v>
      </c>
      <c r="K154" s="285">
        <f t="shared" si="319"/>
        <v>300000</v>
      </c>
      <c r="L154" s="286"/>
      <c r="M154" s="286"/>
      <c r="N154" s="286"/>
      <c r="O154" s="286"/>
      <c r="P154" s="286">
        <v>300000</v>
      </c>
      <c r="Q154" s="286"/>
      <c r="R154" s="284">
        <f t="shared" si="320"/>
        <v>550000</v>
      </c>
      <c r="S154" s="286"/>
      <c r="T154" s="286"/>
      <c r="U154" s="286">
        <v>550000</v>
      </c>
      <c r="V154" s="286"/>
      <c r="W154" s="533"/>
      <c r="X154" s="287"/>
    </row>
    <row r="155" spans="1:24" s="563" customFormat="1" ht="13.8" outlineLevel="3">
      <c r="A155" s="564"/>
      <c r="B155" s="565"/>
      <c r="D155" s="566"/>
      <c r="E155" s="567"/>
      <c r="F155" s="545" t="s">
        <v>705</v>
      </c>
      <c r="G155" s="527" t="s">
        <v>927</v>
      </c>
      <c r="H155" s="649">
        <f t="shared" ref="H155:H156" si="335">SUM(I155,K155,R155)</f>
        <v>0</v>
      </c>
      <c r="I155" s="650">
        <f t="shared" ref="I155:I156" si="336">SUM(J155:J155)</f>
        <v>0</v>
      </c>
      <c r="J155" s="651"/>
      <c r="K155" s="652">
        <f t="shared" ref="K155:K156" si="337">SUM(L155:Q155)</f>
        <v>0</v>
      </c>
      <c r="L155" s="651"/>
      <c r="M155" s="651"/>
      <c r="N155" s="651"/>
      <c r="O155" s="651"/>
      <c r="P155" s="651"/>
      <c r="Q155" s="651"/>
      <c r="R155" s="653">
        <f t="shared" ref="R155:R156" si="338">SUM(S155:X155)</f>
        <v>0</v>
      </c>
      <c r="S155" s="651"/>
      <c r="T155" s="651"/>
      <c r="U155" s="651"/>
      <c r="V155" s="651"/>
      <c r="W155" s="665"/>
      <c r="X155" s="666"/>
    </row>
    <row r="156" spans="1:24" s="563" customFormat="1" ht="13.8" outlineLevel="3">
      <c r="A156" s="564"/>
      <c r="B156" s="565"/>
      <c r="D156" s="566"/>
      <c r="E156" s="567"/>
      <c r="F156" s="545" t="s">
        <v>706</v>
      </c>
      <c r="G156" s="527" t="s">
        <v>926</v>
      </c>
      <c r="H156" s="649">
        <f t="shared" si="335"/>
        <v>0</v>
      </c>
      <c r="I156" s="650">
        <f t="shared" si="336"/>
        <v>0</v>
      </c>
      <c r="J156" s="651"/>
      <c r="K156" s="652">
        <f t="shared" si="337"/>
        <v>0</v>
      </c>
      <c r="L156" s="651"/>
      <c r="M156" s="651"/>
      <c r="N156" s="651"/>
      <c r="O156" s="651"/>
      <c r="P156" s="651"/>
      <c r="Q156" s="651"/>
      <c r="R156" s="653">
        <f t="shared" si="338"/>
        <v>0</v>
      </c>
      <c r="S156" s="651"/>
      <c r="T156" s="651"/>
      <c r="U156" s="651"/>
      <c r="V156" s="651"/>
      <c r="W156" s="665"/>
      <c r="X156" s="666"/>
    </row>
    <row r="157" spans="1:24" ht="13.8" outlineLevel="2">
      <c r="A157" s="170"/>
      <c r="B157" s="23"/>
      <c r="C157" s="179"/>
      <c r="D157" s="23"/>
      <c r="E157" s="179"/>
      <c r="F157" s="27" t="s">
        <v>110</v>
      </c>
      <c r="G157" s="133" t="s">
        <v>83</v>
      </c>
      <c r="H157" s="282">
        <f t="shared" si="317"/>
        <v>3200000</v>
      </c>
      <c r="I157" s="283">
        <f t="shared" si="318"/>
        <v>0</v>
      </c>
      <c r="J157" s="289">
        <f>SUM(J158:J164)</f>
        <v>0</v>
      </c>
      <c r="K157" s="285">
        <f t="shared" si="319"/>
        <v>2000000</v>
      </c>
      <c r="L157" s="289">
        <f t="shared" ref="L157:Q157" si="339">SUM(L158:L164)</f>
        <v>0</v>
      </c>
      <c r="M157" s="289">
        <f t="shared" si="339"/>
        <v>0</v>
      </c>
      <c r="N157" s="289">
        <f t="shared" si="339"/>
        <v>0</v>
      </c>
      <c r="O157" s="289">
        <f t="shared" si="339"/>
        <v>0</v>
      </c>
      <c r="P157" s="289">
        <f t="shared" si="339"/>
        <v>0</v>
      </c>
      <c r="Q157" s="289">
        <f t="shared" si="339"/>
        <v>2000000</v>
      </c>
      <c r="R157" s="284">
        <f t="shared" si="320"/>
        <v>1200000</v>
      </c>
      <c r="S157" s="289">
        <f t="shared" ref="S157" si="340">SUM(S158:S164)</f>
        <v>0</v>
      </c>
      <c r="T157" s="289">
        <f t="shared" ref="T157" si="341">SUM(T158:T164)</f>
        <v>0</v>
      </c>
      <c r="U157" s="289">
        <f t="shared" ref="U157" si="342">SUM(U158:U164)</f>
        <v>0</v>
      </c>
      <c r="V157" s="289">
        <f t="shared" ref="V157" si="343">SUM(V158:V164)</f>
        <v>0</v>
      </c>
      <c r="W157" s="289">
        <f t="shared" ref="W157" si="344">SUM(W158:W164)</f>
        <v>1200000</v>
      </c>
      <c r="X157" s="289">
        <f t="shared" ref="X157" si="345">SUM(X158:X164)</f>
        <v>0</v>
      </c>
    </row>
    <row r="158" spans="1:24" ht="13.8" outlineLevel="3">
      <c r="A158" s="170"/>
      <c r="B158" s="25"/>
      <c r="D158" s="24"/>
      <c r="E158" s="171"/>
      <c r="F158" s="178" t="s">
        <v>705</v>
      </c>
      <c r="G158" s="43" t="s">
        <v>774</v>
      </c>
      <c r="H158" s="282">
        <f t="shared" si="317"/>
        <v>0</v>
      </c>
      <c r="I158" s="283">
        <f t="shared" si="318"/>
        <v>0</v>
      </c>
      <c r="J158" s="286"/>
      <c r="K158" s="285">
        <f t="shared" si="319"/>
        <v>0</v>
      </c>
      <c r="L158" s="286"/>
      <c r="M158" s="286"/>
      <c r="N158" s="286"/>
      <c r="O158" s="286"/>
      <c r="P158" s="286"/>
      <c r="Q158" s="286">
        <v>0</v>
      </c>
      <c r="R158" s="284">
        <f t="shared" si="320"/>
        <v>0</v>
      </c>
      <c r="S158" s="286"/>
      <c r="T158" s="286"/>
      <c r="U158" s="286"/>
      <c r="V158" s="286"/>
      <c r="W158" s="533"/>
      <c r="X158" s="287"/>
    </row>
    <row r="159" spans="1:24" ht="13.8" outlineLevel="3">
      <c r="A159" s="170"/>
      <c r="B159" s="25"/>
      <c r="D159" s="24"/>
      <c r="E159" s="171"/>
      <c r="F159" s="178" t="s">
        <v>706</v>
      </c>
      <c r="G159" s="43" t="s">
        <v>775</v>
      </c>
      <c r="H159" s="282">
        <f t="shared" si="317"/>
        <v>50000</v>
      </c>
      <c r="I159" s="283">
        <f t="shared" si="318"/>
        <v>0</v>
      </c>
      <c r="J159" s="286"/>
      <c r="K159" s="285">
        <f t="shared" si="319"/>
        <v>50000</v>
      </c>
      <c r="L159" s="286"/>
      <c r="M159" s="286"/>
      <c r="N159" s="286"/>
      <c r="O159" s="286"/>
      <c r="P159" s="286"/>
      <c r="Q159" s="286">
        <v>50000</v>
      </c>
      <c r="R159" s="284">
        <f t="shared" si="320"/>
        <v>0</v>
      </c>
      <c r="S159" s="286"/>
      <c r="T159" s="286"/>
      <c r="U159" s="286"/>
      <c r="V159" s="286"/>
      <c r="W159" s="533"/>
      <c r="X159" s="287"/>
    </row>
    <row r="160" spans="1:24" ht="13.8" outlineLevel="3">
      <c r="A160" s="170"/>
      <c r="B160" s="25"/>
      <c r="D160" s="24"/>
      <c r="E160" s="171"/>
      <c r="F160" s="178" t="s">
        <v>703</v>
      </c>
      <c r="G160" s="43" t="s">
        <v>776</v>
      </c>
      <c r="H160" s="282">
        <f t="shared" si="317"/>
        <v>200000</v>
      </c>
      <c r="I160" s="283">
        <f t="shared" si="318"/>
        <v>0</v>
      </c>
      <c r="J160" s="286"/>
      <c r="K160" s="285">
        <f t="shared" si="319"/>
        <v>200000</v>
      </c>
      <c r="L160" s="286"/>
      <c r="M160" s="286"/>
      <c r="N160" s="286"/>
      <c r="O160" s="286"/>
      <c r="P160" s="286"/>
      <c r="Q160" s="286">
        <v>200000</v>
      </c>
      <c r="R160" s="284">
        <f t="shared" si="320"/>
        <v>0</v>
      </c>
      <c r="S160" s="286"/>
      <c r="T160" s="286"/>
      <c r="U160" s="286"/>
      <c r="V160" s="286"/>
      <c r="W160" s="533"/>
      <c r="X160" s="287"/>
    </row>
    <row r="161" spans="1:24" ht="13.8" outlineLevel="3">
      <c r="A161" s="170"/>
      <c r="B161" s="25"/>
      <c r="D161" s="24"/>
      <c r="E161" s="171"/>
      <c r="F161" s="178" t="s">
        <v>707</v>
      </c>
      <c r="G161" s="43" t="s">
        <v>928</v>
      </c>
      <c r="H161" s="282">
        <f t="shared" ref="H161:H162" si="346">SUM(I161,K161,R161)</f>
        <v>2750000</v>
      </c>
      <c r="I161" s="283">
        <f t="shared" ref="I161:I162" si="347">SUM(J161:J161)</f>
        <v>0</v>
      </c>
      <c r="J161" s="286"/>
      <c r="K161" s="285">
        <f t="shared" ref="K161:K162" si="348">SUM(L161:Q161)</f>
        <v>1750000</v>
      </c>
      <c r="L161" s="286"/>
      <c r="M161" s="286"/>
      <c r="N161" s="286"/>
      <c r="O161" s="286"/>
      <c r="P161" s="286"/>
      <c r="Q161" s="286">
        <v>1750000</v>
      </c>
      <c r="R161" s="284">
        <f t="shared" ref="R161:R162" si="349">SUM(S161:X161)</f>
        <v>1000000</v>
      </c>
      <c r="S161" s="286"/>
      <c r="T161" s="286"/>
      <c r="U161" s="286"/>
      <c r="V161" s="286"/>
      <c r="W161" s="533">
        <v>1000000</v>
      </c>
      <c r="X161" s="287"/>
    </row>
    <row r="162" spans="1:24" s="563" customFormat="1" ht="13.8" outlineLevel="3">
      <c r="A162" s="564"/>
      <c r="B162" s="565"/>
      <c r="D162" s="566"/>
      <c r="E162" s="567"/>
      <c r="F162" s="545" t="s">
        <v>713</v>
      </c>
      <c r="G162" s="527" t="s">
        <v>930</v>
      </c>
      <c r="H162" s="649">
        <f t="shared" si="346"/>
        <v>200000</v>
      </c>
      <c r="I162" s="650">
        <f t="shared" si="347"/>
        <v>0</v>
      </c>
      <c r="J162" s="651"/>
      <c r="K162" s="652">
        <f t="shared" si="348"/>
        <v>0</v>
      </c>
      <c r="L162" s="651"/>
      <c r="M162" s="651"/>
      <c r="N162" s="651"/>
      <c r="O162" s="651"/>
      <c r="P162" s="651"/>
      <c r="Q162" s="651">
        <v>0</v>
      </c>
      <c r="R162" s="653">
        <f t="shared" si="349"/>
        <v>200000</v>
      </c>
      <c r="S162" s="651"/>
      <c r="T162" s="651"/>
      <c r="U162" s="651"/>
      <c r="V162" s="651"/>
      <c r="W162" s="665">
        <v>200000</v>
      </c>
      <c r="X162" s="666"/>
    </row>
    <row r="163" spans="1:24" s="563" customFormat="1" ht="13.8" outlineLevel="3">
      <c r="A163" s="564"/>
      <c r="B163" s="565"/>
      <c r="D163" s="566"/>
      <c r="E163" s="567"/>
      <c r="F163" s="545" t="s">
        <v>714</v>
      </c>
      <c r="G163" s="527" t="s">
        <v>929</v>
      </c>
      <c r="H163" s="649">
        <f t="shared" si="317"/>
        <v>0</v>
      </c>
      <c r="I163" s="650">
        <f t="shared" si="318"/>
        <v>0</v>
      </c>
      <c r="J163" s="651"/>
      <c r="K163" s="652">
        <f t="shared" si="319"/>
        <v>0</v>
      </c>
      <c r="L163" s="651"/>
      <c r="M163" s="651"/>
      <c r="N163" s="651"/>
      <c r="O163" s="651"/>
      <c r="P163" s="651"/>
      <c r="Q163" s="651">
        <v>0</v>
      </c>
      <c r="R163" s="653">
        <f t="shared" si="320"/>
        <v>0</v>
      </c>
      <c r="S163" s="651"/>
      <c r="T163" s="651"/>
      <c r="U163" s="651"/>
      <c r="V163" s="651"/>
      <c r="W163" s="665"/>
      <c r="X163" s="666"/>
    </row>
    <row r="164" spans="1:24" ht="13.8" outlineLevel="3">
      <c r="A164" s="170"/>
      <c r="B164" s="25"/>
      <c r="D164" s="24"/>
      <c r="E164" s="171"/>
      <c r="F164" s="178" t="s">
        <v>708</v>
      </c>
      <c r="G164" s="43" t="s">
        <v>712</v>
      </c>
      <c r="H164" s="282">
        <f t="shared" si="317"/>
        <v>0</v>
      </c>
      <c r="I164" s="283">
        <f t="shared" si="318"/>
        <v>0</v>
      </c>
      <c r="J164" s="286"/>
      <c r="K164" s="285">
        <f t="shared" si="319"/>
        <v>0</v>
      </c>
      <c r="L164" s="286"/>
      <c r="M164" s="286"/>
      <c r="N164" s="286"/>
      <c r="O164" s="286"/>
      <c r="P164" s="286"/>
      <c r="Q164" s="286">
        <v>0</v>
      </c>
      <c r="R164" s="284">
        <f t="shared" si="320"/>
        <v>0</v>
      </c>
      <c r="S164" s="286"/>
      <c r="T164" s="286"/>
      <c r="U164" s="286"/>
      <c r="V164" s="286"/>
      <c r="W164" s="533"/>
      <c r="X164" s="287"/>
    </row>
    <row r="165" spans="1:24" s="169" customFormat="1" ht="13.8">
      <c r="A165" s="164"/>
      <c r="B165" s="23" t="s">
        <v>449</v>
      </c>
      <c r="C165" s="15" t="s">
        <v>85</v>
      </c>
      <c r="D165" s="16"/>
      <c r="E165" s="165"/>
      <c r="F165" s="14"/>
      <c r="G165" s="175"/>
      <c r="H165" s="282">
        <f t="shared" si="317"/>
        <v>66805000</v>
      </c>
      <c r="I165" s="283">
        <f t="shared" si="318"/>
        <v>0</v>
      </c>
      <c r="J165" s="288">
        <f>SUM(J166,J180)</f>
        <v>0</v>
      </c>
      <c r="K165" s="285">
        <f t="shared" si="319"/>
        <v>43644000</v>
      </c>
      <c r="L165" s="288">
        <f t="shared" ref="L165:Q165" si="350">SUM(L166,L180)</f>
        <v>43644000</v>
      </c>
      <c r="M165" s="288">
        <f t="shared" si="350"/>
        <v>0</v>
      </c>
      <c r="N165" s="288">
        <f t="shared" si="350"/>
        <v>0</v>
      </c>
      <c r="O165" s="288">
        <f t="shared" si="350"/>
        <v>0</v>
      </c>
      <c r="P165" s="288">
        <f t="shared" si="350"/>
        <v>0</v>
      </c>
      <c r="Q165" s="288">
        <f t="shared" si="350"/>
        <v>0</v>
      </c>
      <c r="R165" s="284">
        <f t="shared" si="320"/>
        <v>23161000</v>
      </c>
      <c r="S165" s="288">
        <f t="shared" ref="S165" si="351">SUM(S166,S180)</f>
        <v>23161000</v>
      </c>
      <c r="T165" s="288">
        <f t="shared" ref="T165" si="352">SUM(T166,T180)</f>
        <v>0</v>
      </c>
      <c r="U165" s="288">
        <f t="shared" ref="U165" si="353">SUM(U166,U180)</f>
        <v>0</v>
      </c>
      <c r="V165" s="288">
        <f t="shared" ref="V165" si="354">SUM(V166,V180)</f>
        <v>0</v>
      </c>
      <c r="W165" s="288">
        <f t="shared" ref="W165" si="355">SUM(W166,W180)</f>
        <v>0</v>
      </c>
      <c r="X165" s="288">
        <f t="shared" ref="X165" si="356">SUM(X166,X180)</f>
        <v>0</v>
      </c>
    </row>
    <row r="166" spans="1:24" ht="13.8" outlineLevel="1">
      <c r="A166" s="170"/>
      <c r="B166" s="24"/>
      <c r="C166" s="171"/>
      <c r="D166" s="27" t="s">
        <v>450</v>
      </c>
      <c r="E166" s="47" t="s">
        <v>86</v>
      </c>
      <c r="F166" s="48"/>
      <c r="G166" s="172"/>
      <c r="H166" s="282">
        <f t="shared" si="317"/>
        <v>61705000</v>
      </c>
      <c r="I166" s="283">
        <f t="shared" si="318"/>
        <v>0</v>
      </c>
      <c r="J166" s="289">
        <f>SUM(J167,J170,J171,J174,J175,J176,J177)</f>
        <v>0</v>
      </c>
      <c r="K166" s="285">
        <f t="shared" si="319"/>
        <v>40929000</v>
      </c>
      <c r="L166" s="289">
        <f t="shared" ref="L166:Q166" si="357">SUM(L167,L170,L171,L174,L175,L176,L177)</f>
        <v>40929000</v>
      </c>
      <c r="M166" s="289">
        <f t="shared" si="357"/>
        <v>0</v>
      </c>
      <c r="N166" s="289">
        <f t="shared" si="357"/>
        <v>0</v>
      </c>
      <c r="O166" s="289">
        <f t="shared" si="357"/>
        <v>0</v>
      </c>
      <c r="P166" s="289">
        <f t="shared" si="357"/>
        <v>0</v>
      </c>
      <c r="Q166" s="289">
        <f t="shared" si="357"/>
        <v>0</v>
      </c>
      <c r="R166" s="284">
        <f t="shared" si="320"/>
        <v>20776000</v>
      </c>
      <c r="S166" s="289">
        <f t="shared" ref="S166" si="358">SUM(S167,S170,S171,S174,S175,S176,S177)</f>
        <v>20776000</v>
      </c>
      <c r="T166" s="289">
        <f t="shared" ref="T166" si="359">SUM(T167,T170,T171,T174,T175,T176,T177)</f>
        <v>0</v>
      </c>
      <c r="U166" s="289">
        <f t="shared" ref="U166" si="360">SUM(U167,U170,U171,U174,U175,U176,U177)</f>
        <v>0</v>
      </c>
      <c r="V166" s="289">
        <f t="shared" ref="V166" si="361">SUM(V167,V170,V171,V174,V175,V176,V177)</f>
        <v>0</v>
      </c>
      <c r="W166" s="289">
        <f t="shared" ref="W166" si="362">SUM(W167,W170,W171,W174,W175,W176,W177)</f>
        <v>0</v>
      </c>
      <c r="X166" s="289">
        <f t="shared" ref="X166" si="363">SUM(X167,X170,X171,X174,X175,X176,X177)</f>
        <v>0</v>
      </c>
    </row>
    <row r="167" spans="1:24" ht="13.8" outlineLevel="2">
      <c r="A167" s="170"/>
      <c r="B167" s="25"/>
      <c r="F167" s="27" t="s">
        <v>111</v>
      </c>
      <c r="G167" s="47" t="s">
        <v>451</v>
      </c>
      <c r="H167" s="282">
        <f t="shared" si="317"/>
        <v>0</v>
      </c>
      <c r="I167" s="283">
        <f t="shared" si="318"/>
        <v>0</v>
      </c>
      <c r="J167" s="289">
        <f>SUM(J168:J169)</f>
        <v>0</v>
      </c>
      <c r="K167" s="285">
        <f t="shared" si="319"/>
        <v>0</v>
      </c>
      <c r="L167" s="289">
        <f t="shared" ref="L167:Q167" si="364">SUM(L168:L169)</f>
        <v>0</v>
      </c>
      <c r="M167" s="289">
        <f t="shared" si="364"/>
        <v>0</v>
      </c>
      <c r="N167" s="289">
        <f t="shared" si="364"/>
        <v>0</v>
      </c>
      <c r="O167" s="289">
        <f t="shared" si="364"/>
        <v>0</v>
      </c>
      <c r="P167" s="289">
        <f t="shared" si="364"/>
        <v>0</v>
      </c>
      <c r="Q167" s="289">
        <f t="shared" si="364"/>
        <v>0</v>
      </c>
      <c r="R167" s="284">
        <f t="shared" si="320"/>
        <v>0</v>
      </c>
      <c r="S167" s="289">
        <f t="shared" ref="S167" si="365">SUM(S168:S169)</f>
        <v>0</v>
      </c>
      <c r="T167" s="289">
        <f t="shared" ref="T167" si="366">SUM(T168:T169)</f>
        <v>0</v>
      </c>
      <c r="U167" s="289">
        <f t="shared" ref="U167" si="367">SUM(U168:U169)</f>
        <v>0</v>
      </c>
      <c r="V167" s="289">
        <f t="shared" ref="V167" si="368">SUM(V168:V169)</f>
        <v>0</v>
      </c>
      <c r="W167" s="289">
        <f t="shared" ref="W167" si="369">SUM(W168:W169)</f>
        <v>0</v>
      </c>
      <c r="X167" s="289">
        <f t="shared" ref="X167" si="370">SUM(X168:X169)</f>
        <v>0</v>
      </c>
    </row>
    <row r="168" spans="1:24" ht="13.8" outlineLevel="3">
      <c r="A168" s="170"/>
      <c r="B168" s="25"/>
      <c r="D168" s="24"/>
      <c r="E168" s="171"/>
      <c r="F168" s="178" t="s">
        <v>705</v>
      </c>
      <c r="G168" s="43" t="s">
        <v>777</v>
      </c>
      <c r="H168" s="282">
        <f t="shared" si="317"/>
        <v>0</v>
      </c>
      <c r="I168" s="283">
        <f t="shared" si="318"/>
        <v>0</v>
      </c>
      <c r="J168" s="286"/>
      <c r="K168" s="285">
        <f t="shared" si="319"/>
        <v>0</v>
      </c>
      <c r="L168" s="286"/>
      <c r="M168" s="286"/>
      <c r="N168" s="286"/>
      <c r="O168" s="286"/>
      <c r="P168" s="286"/>
      <c r="Q168" s="286"/>
      <c r="R168" s="284">
        <f t="shared" si="320"/>
        <v>0</v>
      </c>
      <c r="S168" s="286"/>
      <c r="T168" s="286"/>
      <c r="U168" s="286"/>
      <c r="V168" s="286"/>
      <c r="W168" s="286"/>
      <c r="X168" s="286"/>
    </row>
    <row r="169" spans="1:24" ht="13.8" outlineLevel="3">
      <c r="A169" s="170"/>
      <c r="B169" s="25"/>
      <c r="D169" s="24"/>
      <c r="E169" s="171"/>
      <c r="F169" s="178" t="s">
        <v>706</v>
      </c>
      <c r="G169" s="43" t="s">
        <v>778</v>
      </c>
      <c r="H169" s="282">
        <f t="shared" si="317"/>
        <v>0</v>
      </c>
      <c r="I169" s="283">
        <f t="shared" si="318"/>
        <v>0</v>
      </c>
      <c r="J169" s="286"/>
      <c r="K169" s="285">
        <f t="shared" si="319"/>
        <v>0</v>
      </c>
      <c r="L169" s="286"/>
      <c r="M169" s="286"/>
      <c r="N169" s="286"/>
      <c r="O169" s="286"/>
      <c r="P169" s="286"/>
      <c r="Q169" s="286"/>
      <c r="R169" s="284">
        <f t="shared" si="320"/>
        <v>0</v>
      </c>
      <c r="S169" s="286"/>
      <c r="T169" s="286"/>
      <c r="U169" s="286"/>
      <c r="V169" s="286"/>
      <c r="W169" s="286"/>
      <c r="X169" s="286"/>
    </row>
    <row r="170" spans="1:24" ht="13.8" outlineLevel="2">
      <c r="A170" s="170"/>
      <c r="B170" s="25"/>
      <c r="F170" s="27" t="s">
        <v>651</v>
      </c>
      <c r="G170" s="47" t="s">
        <v>89</v>
      </c>
      <c r="H170" s="282">
        <f t="shared" si="317"/>
        <v>0</v>
      </c>
      <c r="I170" s="283">
        <f t="shared" si="318"/>
        <v>0</v>
      </c>
      <c r="J170" s="286"/>
      <c r="K170" s="285">
        <f t="shared" si="319"/>
        <v>0</v>
      </c>
      <c r="L170" s="286"/>
      <c r="M170" s="286"/>
      <c r="N170" s="286"/>
      <c r="O170" s="286"/>
      <c r="P170" s="286"/>
      <c r="Q170" s="286"/>
      <c r="R170" s="284">
        <f t="shared" si="320"/>
        <v>0</v>
      </c>
      <c r="S170" s="286"/>
      <c r="T170" s="286"/>
      <c r="U170" s="286"/>
      <c r="V170" s="286"/>
      <c r="W170" s="286"/>
      <c r="X170" s="286"/>
    </row>
    <row r="171" spans="1:24" ht="13.8" outlineLevel="2">
      <c r="A171" s="170"/>
      <c r="B171" s="25"/>
      <c r="F171" s="27" t="s">
        <v>112</v>
      </c>
      <c r="G171" s="47" t="s">
        <v>90</v>
      </c>
      <c r="H171" s="282">
        <f t="shared" si="317"/>
        <v>61549000</v>
      </c>
      <c r="I171" s="283">
        <f t="shared" si="318"/>
        <v>0</v>
      </c>
      <c r="J171" s="289">
        <f>SUM(J172:J173)</f>
        <v>0</v>
      </c>
      <c r="K171" s="285">
        <f t="shared" si="319"/>
        <v>40773000</v>
      </c>
      <c r="L171" s="289">
        <f t="shared" ref="L171:Q171" si="371">SUM(L172:L173)</f>
        <v>40773000</v>
      </c>
      <c r="M171" s="289">
        <f t="shared" si="371"/>
        <v>0</v>
      </c>
      <c r="N171" s="289">
        <f t="shared" si="371"/>
        <v>0</v>
      </c>
      <c r="O171" s="289">
        <f t="shared" si="371"/>
        <v>0</v>
      </c>
      <c r="P171" s="289">
        <f t="shared" si="371"/>
        <v>0</v>
      </c>
      <c r="Q171" s="289">
        <f t="shared" si="371"/>
        <v>0</v>
      </c>
      <c r="R171" s="284">
        <f t="shared" si="320"/>
        <v>20776000</v>
      </c>
      <c r="S171" s="289">
        <f t="shared" ref="S171" si="372">SUM(S172:S173)</f>
        <v>20776000</v>
      </c>
      <c r="T171" s="289">
        <f t="shared" ref="T171" si="373">SUM(T172:T173)</f>
        <v>0</v>
      </c>
      <c r="U171" s="289">
        <f t="shared" ref="U171" si="374">SUM(U172:U173)</f>
        <v>0</v>
      </c>
      <c r="V171" s="289">
        <f t="shared" ref="V171" si="375">SUM(V172:V173)</f>
        <v>0</v>
      </c>
      <c r="W171" s="289">
        <f t="shared" ref="W171" si="376">SUM(W172:W173)</f>
        <v>0</v>
      </c>
      <c r="X171" s="289">
        <f t="shared" ref="X171" si="377">SUM(X172:X173)</f>
        <v>0</v>
      </c>
    </row>
    <row r="172" spans="1:24" ht="13.8" outlineLevel="3">
      <c r="A172" s="170"/>
      <c r="B172" s="25"/>
      <c r="F172" s="178" t="s">
        <v>705</v>
      </c>
      <c r="G172" s="43" t="s">
        <v>779</v>
      </c>
      <c r="H172" s="282">
        <f t="shared" si="317"/>
        <v>59912000</v>
      </c>
      <c r="I172" s="283">
        <f t="shared" si="318"/>
        <v>0</v>
      </c>
      <c r="J172" s="286"/>
      <c r="K172" s="285">
        <f t="shared" si="319"/>
        <v>39136000</v>
      </c>
      <c r="L172" s="286">
        <v>39136000</v>
      </c>
      <c r="M172" s="286"/>
      <c r="N172" s="286"/>
      <c r="O172" s="286"/>
      <c r="P172" s="286"/>
      <c r="Q172" s="286"/>
      <c r="R172" s="284">
        <f t="shared" si="320"/>
        <v>20776000</v>
      </c>
      <c r="S172" s="286">
        <v>20776000</v>
      </c>
      <c r="T172" s="286"/>
      <c r="U172" s="286"/>
      <c r="V172" s="286"/>
      <c r="W172" s="533"/>
      <c r="X172" s="287"/>
    </row>
    <row r="173" spans="1:24" ht="13.8" outlineLevel="3">
      <c r="A173" s="170"/>
      <c r="B173" s="25"/>
      <c r="F173" s="178" t="s">
        <v>706</v>
      </c>
      <c r="G173" s="43" t="s">
        <v>780</v>
      </c>
      <c r="H173" s="282">
        <f t="shared" si="317"/>
        <v>1637000</v>
      </c>
      <c r="I173" s="283">
        <f t="shared" si="318"/>
        <v>0</v>
      </c>
      <c r="J173" s="286"/>
      <c r="K173" s="285">
        <f t="shared" si="319"/>
        <v>1637000</v>
      </c>
      <c r="L173" s="286">
        <v>1637000</v>
      </c>
      <c r="M173" s="286"/>
      <c r="N173" s="286"/>
      <c r="O173" s="286"/>
      <c r="P173" s="286"/>
      <c r="Q173" s="286"/>
      <c r="R173" s="284">
        <f t="shared" si="320"/>
        <v>0</v>
      </c>
      <c r="S173" s="286"/>
      <c r="T173" s="286"/>
      <c r="U173" s="286"/>
      <c r="V173" s="286"/>
      <c r="W173" s="533"/>
      <c r="X173" s="287"/>
    </row>
    <row r="174" spans="1:24" ht="13.8" outlineLevel="2">
      <c r="A174" s="170"/>
      <c r="B174" s="25"/>
      <c r="F174" s="27" t="s">
        <v>652</v>
      </c>
      <c r="G174" s="47" t="s">
        <v>91</v>
      </c>
      <c r="H174" s="282">
        <f t="shared" si="317"/>
        <v>0</v>
      </c>
      <c r="I174" s="283">
        <f t="shared" si="318"/>
        <v>0</v>
      </c>
      <c r="J174" s="286"/>
      <c r="K174" s="285">
        <f t="shared" si="319"/>
        <v>0</v>
      </c>
      <c r="L174" s="286"/>
      <c r="M174" s="286"/>
      <c r="N174" s="286"/>
      <c r="O174" s="286"/>
      <c r="P174" s="286"/>
      <c r="Q174" s="286"/>
      <c r="R174" s="284">
        <f t="shared" si="320"/>
        <v>0</v>
      </c>
      <c r="S174" s="286"/>
      <c r="T174" s="286"/>
      <c r="U174" s="286"/>
      <c r="V174" s="286"/>
      <c r="W174" s="533"/>
      <c r="X174" s="287"/>
    </row>
    <row r="175" spans="1:24" ht="13.8" outlineLevel="2">
      <c r="A175" s="170"/>
      <c r="B175" s="25"/>
      <c r="F175" s="27" t="s">
        <v>144</v>
      </c>
      <c r="G175" s="47" t="s">
        <v>355</v>
      </c>
      <c r="H175" s="282">
        <f t="shared" si="317"/>
        <v>0</v>
      </c>
      <c r="I175" s="283">
        <f t="shared" si="318"/>
        <v>0</v>
      </c>
      <c r="J175" s="286"/>
      <c r="K175" s="285">
        <f t="shared" si="319"/>
        <v>0</v>
      </c>
      <c r="L175" s="286"/>
      <c r="M175" s="286"/>
      <c r="N175" s="286"/>
      <c r="O175" s="286"/>
      <c r="P175" s="286"/>
      <c r="Q175" s="286"/>
      <c r="R175" s="284">
        <f t="shared" si="320"/>
        <v>0</v>
      </c>
      <c r="S175" s="286"/>
      <c r="T175" s="286"/>
      <c r="U175" s="286"/>
      <c r="V175" s="286"/>
      <c r="W175" s="533"/>
      <c r="X175" s="287"/>
    </row>
    <row r="176" spans="1:24" ht="13.8" outlineLevel="2">
      <c r="A176" s="170"/>
      <c r="B176" s="25"/>
      <c r="F176" s="27" t="s">
        <v>653</v>
      </c>
      <c r="G176" s="47" t="s">
        <v>357</v>
      </c>
      <c r="H176" s="282">
        <f t="shared" si="317"/>
        <v>0</v>
      </c>
      <c r="I176" s="283">
        <f t="shared" si="318"/>
        <v>0</v>
      </c>
      <c r="J176" s="286"/>
      <c r="K176" s="285">
        <f t="shared" si="319"/>
        <v>0</v>
      </c>
      <c r="L176" s="286"/>
      <c r="M176" s="286"/>
      <c r="N176" s="286"/>
      <c r="O176" s="286"/>
      <c r="P176" s="286"/>
      <c r="Q176" s="286"/>
      <c r="R176" s="284">
        <f t="shared" si="320"/>
        <v>0</v>
      </c>
      <c r="S176" s="286"/>
      <c r="T176" s="286"/>
      <c r="U176" s="286"/>
      <c r="V176" s="286"/>
      <c r="W176" s="533"/>
      <c r="X176" s="287"/>
    </row>
    <row r="177" spans="1:56" ht="13.8" outlineLevel="1">
      <c r="A177" s="170"/>
      <c r="B177" s="25"/>
      <c r="E177" s="88"/>
      <c r="F177" s="27" t="s">
        <v>113</v>
      </c>
      <c r="G177" s="47" t="s">
        <v>452</v>
      </c>
      <c r="H177" s="282">
        <f t="shared" si="317"/>
        <v>156000</v>
      </c>
      <c r="I177" s="283">
        <f t="shared" si="318"/>
        <v>0</v>
      </c>
      <c r="J177" s="289">
        <f>SUM(J178:J179)</f>
        <v>0</v>
      </c>
      <c r="K177" s="285">
        <f t="shared" si="319"/>
        <v>156000</v>
      </c>
      <c r="L177" s="289">
        <f t="shared" ref="L177:Q177" si="378">SUM(L178:L179)</f>
        <v>156000</v>
      </c>
      <c r="M177" s="289">
        <f t="shared" si="378"/>
        <v>0</v>
      </c>
      <c r="N177" s="289">
        <f t="shared" si="378"/>
        <v>0</v>
      </c>
      <c r="O177" s="289">
        <f t="shared" si="378"/>
        <v>0</v>
      </c>
      <c r="P177" s="289">
        <f t="shared" si="378"/>
        <v>0</v>
      </c>
      <c r="Q177" s="289">
        <f t="shared" si="378"/>
        <v>0</v>
      </c>
      <c r="R177" s="284">
        <f t="shared" si="320"/>
        <v>0</v>
      </c>
      <c r="S177" s="289">
        <f t="shared" ref="S177" si="379">SUM(S178:S179)</f>
        <v>0</v>
      </c>
      <c r="T177" s="289">
        <f t="shared" ref="T177" si="380">SUM(T178:T179)</f>
        <v>0</v>
      </c>
      <c r="U177" s="289">
        <f t="shared" ref="U177" si="381">SUM(U178:U179)</f>
        <v>0</v>
      </c>
      <c r="V177" s="289">
        <f t="shared" ref="V177" si="382">SUM(V178:V179)</f>
        <v>0</v>
      </c>
      <c r="W177" s="289">
        <f t="shared" ref="W177" si="383">SUM(W178:W179)</f>
        <v>0</v>
      </c>
      <c r="X177" s="289">
        <f t="shared" ref="X177" si="384">SUM(X178:X179)</f>
        <v>0</v>
      </c>
    </row>
    <row r="178" spans="1:56" ht="13.8" outlineLevel="3">
      <c r="A178" s="170"/>
      <c r="B178" s="25"/>
      <c r="F178" s="178" t="s">
        <v>705</v>
      </c>
      <c r="G178" s="43" t="s">
        <v>781</v>
      </c>
      <c r="H178" s="282">
        <f t="shared" si="317"/>
        <v>156000</v>
      </c>
      <c r="I178" s="283">
        <f t="shared" si="318"/>
        <v>0</v>
      </c>
      <c r="J178" s="286"/>
      <c r="K178" s="285">
        <f t="shared" si="319"/>
        <v>156000</v>
      </c>
      <c r="L178" s="286">
        <v>156000</v>
      </c>
      <c r="M178" s="286"/>
      <c r="N178" s="286"/>
      <c r="O178" s="286"/>
      <c r="P178" s="286"/>
      <c r="Q178" s="286"/>
      <c r="R178" s="284">
        <f t="shared" si="320"/>
        <v>0</v>
      </c>
      <c r="S178" s="286"/>
      <c r="T178" s="286"/>
      <c r="U178" s="286"/>
      <c r="V178" s="286"/>
      <c r="W178" s="286"/>
      <c r="X178" s="286"/>
    </row>
    <row r="179" spans="1:56" ht="13.8" outlineLevel="3">
      <c r="A179" s="170"/>
      <c r="B179" s="25"/>
      <c r="F179" s="178" t="s">
        <v>706</v>
      </c>
      <c r="G179" s="43" t="s">
        <v>782</v>
      </c>
      <c r="H179" s="282">
        <f t="shared" si="317"/>
        <v>0</v>
      </c>
      <c r="I179" s="283">
        <f t="shared" si="318"/>
        <v>0</v>
      </c>
      <c r="J179" s="286"/>
      <c r="K179" s="285">
        <f t="shared" si="319"/>
        <v>0</v>
      </c>
      <c r="L179" s="286"/>
      <c r="M179" s="286"/>
      <c r="N179" s="286"/>
      <c r="O179" s="286"/>
      <c r="P179" s="286"/>
      <c r="Q179" s="286"/>
      <c r="R179" s="284">
        <f t="shared" si="320"/>
        <v>0</v>
      </c>
      <c r="S179" s="286"/>
      <c r="T179" s="286"/>
      <c r="U179" s="286"/>
      <c r="V179" s="286"/>
      <c r="W179" s="286"/>
      <c r="X179" s="286"/>
    </row>
    <row r="180" spans="1:56" ht="13.8" outlineLevel="1">
      <c r="A180" s="170"/>
      <c r="B180" s="25"/>
      <c r="D180" s="23" t="s">
        <v>453</v>
      </c>
      <c r="E180" s="82" t="s">
        <v>76</v>
      </c>
      <c r="F180" s="48"/>
      <c r="G180" s="172"/>
      <c r="H180" s="282">
        <f t="shared" si="317"/>
        <v>5100000</v>
      </c>
      <c r="I180" s="283">
        <f t="shared" si="318"/>
        <v>0</v>
      </c>
      <c r="J180" s="289">
        <f>SUM(J181,J185,J186,J187)</f>
        <v>0</v>
      </c>
      <c r="K180" s="285">
        <f t="shared" si="319"/>
        <v>2715000</v>
      </c>
      <c r="L180" s="289">
        <f t="shared" ref="L180:Q180" si="385">SUM(L181,L185,L186,L187)</f>
        <v>2715000</v>
      </c>
      <c r="M180" s="289">
        <f t="shared" si="385"/>
        <v>0</v>
      </c>
      <c r="N180" s="289">
        <f t="shared" si="385"/>
        <v>0</v>
      </c>
      <c r="O180" s="289">
        <f t="shared" si="385"/>
        <v>0</v>
      </c>
      <c r="P180" s="289">
        <f t="shared" si="385"/>
        <v>0</v>
      </c>
      <c r="Q180" s="289">
        <f t="shared" si="385"/>
        <v>0</v>
      </c>
      <c r="R180" s="284">
        <f t="shared" si="320"/>
        <v>2385000</v>
      </c>
      <c r="S180" s="289">
        <f t="shared" ref="S180" si="386">SUM(S181,S185,S186,S187)</f>
        <v>2385000</v>
      </c>
      <c r="T180" s="289">
        <f t="shared" ref="T180" si="387">SUM(T181,T185,T186,T187)</f>
        <v>0</v>
      </c>
      <c r="U180" s="289">
        <f t="shared" ref="U180" si="388">SUM(U181,U185,U186,U187)</f>
        <v>0</v>
      </c>
      <c r="V180" s="289">
        <f t="shared" ref="V180" si="389">SUM(V181,V185,V186,V187)</f>
        <v>0</v>
      </c>
      <c r="W180" s="289">
        <f t="shared" ref="W180" si="390">SUM(W181,W185,W186,W187)</f>
        <v>0</v>
      </c>
      <c r="X180" s="289">
        <f t="shared" ref="X180" si="391">SUM(X181,X185,X186,X187)</f>
        <v>0</v>
      </c>
    </row>
    <row r="181" spans="1:56" ht="13.8" outlineLevel="2">
      <c r="A181" s="170"/>
      <c r="B181" s="25"/>
      <c r="F181" s="136" t="s">
        <v>454</v>
      </c>
      <c r="G181" s="43" t="s">
        <v>900</v>
      </c>
      <c r="H181" s="282">
        <f t="shared" si="317"/>
        <v>3168000</v>
      </c>
      <c r="I181" s="283">
        <f t="shared" si="318"/>
        <v>0</v>
      </c>
      <c r="J181" s="289">
        <f>SUM(J182:J184)</f>
        <v>0</v>
      </c>
      <c r="K181" s="289">
        <f t="shared" si="319"/>
        <v>783000</v>
      </c>
      <c r="L181" s="289">
        <f t="shared" ref="L181:Q181" si="392">SUM(L182:L184)</f>
        <v>783000</v>
      </c>
      <c r="M181" s="289">
        <f t="shared" si="392"/>
        <v>0</v>
      </c>
      <c r="N181" s="289">
        <f t="shared" si="392"/>
        <v>0</v>
      </c>
      <c r="O181" s="289">
        <f t="shared" si="392"/>
        <v>0</v>
      </c>
      <c r="P181" s="289">
        <f t="shared" si="392"/>
        <v>0</v>
      </c>
      <c r="Q181" s="289">
        <f t="shared" si="392"/>
        <v>0</v>
      </c>
      <c r="R181" s="289">
        <f t="shared" si="320"/>
        <v>2385000</v>
      </c>
      <c r="S181" s="289">
        <f t="shared" ref="S181" si="393">SUM(S182:S184)</f>
        <v>2385000</v>
      </c>
      <c r="T181" s="289">
        <f t="shared" ref="T181" si="394">SUM(T182:T184)</f>
        <v>0</v>
      </c>
      <c r="U181" s="289">
        <f t="shared" ref="U181" si="395">SUM(U182:U184)</f>
        <v>0</v>
      </c>
      <c r="V181" s="289">
        <f t="shared" ref="V181" si="396">SUM(V182:V184)</f>
        <v>0</v>
      </c>
      <c r="W181" s="289">
        <f t="shared" ref="W181" si="397">SUM(W182:W184)</f>
        <v>0</v>
      </c>
      <c r="X181" s="289">
        <f t="shared" ref="X181" si="398">SUM(X182:X184)</f>
        <v>0</v>
      </c>
      <c r="Z181" s="289">
        <f>SUM(Z182:Z184)</f>
        <v>0</v>
      </c>
      <c r="AA181" s="289">
        <f>SUM(AA182:AA184)</f>
        <v>0</v>
      </c>
      <c r="AD181" s="289">
        <f>SUM(AD182:AD184)</f>
        <v>0</v>
      </c>
      <c r="AE181" s="289">
        <f>SUM(AE182:AE184)</f>
        <v>0</v>
      </c>
      <c r="AH181" s="289">
        <f>SUM(AH182:AH184)</f>
        <v>0</v>
      </c>
      <c r="AI181" s="289">
        <f>SUM(AI182:AI184)</f>
        <v>0</v>
      </c>
      <c r="AL181" s="289">
        <f>SUM(AL182:AL184)</f>
        <v>0</v>
      </c>
      <c r="AM181" s="289">
        <f>SUM(AM182:AM184)</f>
        <v>0</v>
      </c>
      <c r="AO181" s="289">
        <f>SUM(AO182:AO184)</f>
        <v>0</v>
      </c>
      <c r="AP181" s="289">
        <f>SUM(AP182:AP184)</f>
        <v>0</v>
      </c>
      <c r="AR181" s="289">
        <f>SUM(AR182:AR184)</f>
        <v>0</v>
      </c>
      <c r="AS181" s="289">
        <f>SUM(AS182:AS184)</f>
        <v>0</v>
      </c>
      <c r="AV181" s="289">
        <f>SUM(AV182:AV184)</f>
        <v>0</v>
      </c>
      <c r="AW181" s="289">
        <f>SUM(AW182:AW184)</f>
        <v>0</v>
      </c>
      <c r="AY181" s="289">
        <f>SUM(AY182:AY184)</f>
        <v>0</v>
      </c>
      <c r="AZ181" s="289">
        <f>SUM(AZ182:AZ184)</f>
        <v>0</v>
      </c>
      <c r="BC181" s="289">
        <f>SUM(BC182:BC184)</f>
        <v>0</v>
      </c>
      <c r="BD181" s="289">
        <f>SUM(BD182:BD184)</f>
        <v>0</v>
      </c>
    </row>
    <row r="182" spans="1:56" ht="13.8" outlineLevel="3">
      <c r="A182" s="170"/>
      <c r="B182" s="25"/>
      <c r="F182" s="178" t="s">
        <v>705</v>
      </c>
      <c r="G182" s="43" t="s">
        <v>901</v>
      </c>
      <c r="H182" s="282">
        <f t="shared" si="317"/>
        <v>2254000</v>
      </c>
      <c r="I182" s="283">
        <f t="shared" si="318"/>
        <v>0</v>
      </c>
      <c r="J182" s="286"/>
      <c r="K182" s="285">
        <f t="shared" si="319"/>
        <v>700000</v>
      </c>
      <c r="L182" s="286">
        <v>700000</v>
      </c>
      <c r="M182" s="286"/>
      <c r="N182" s="286"/>
      <c r="O182" s="286"/>
      <c r="P182" s="286"/>
      <c r="Q182" s="286"/>
      <c r="R182" s="284">
        <f t="shared" si="320"/>
        <v>1554000</v>
      </c>
      <c r="S182" s="286">
        <v>1554000</v>
      </c>
      <c r="T182" s="286"/>
      <c r="U182" s="286"/>
      <c r="V182" s="286"/>
      <c r="W182" s="533"/>
      <c r="X182" s="287"/>
    </row>
    <row r="183" spans="1:56" ht="13.8" outlineLevel="3">
      <c r="A183" s="170"/>
      <c r="B183" s="25"/>
      <c r="F183" s="178" t="s">
        <v>706</v>
      </c>
      <c r="G183" s="43" t="s">
        <v>902</v>
      </c>
      <c r="H183" s="282">
        <f t="shared" si="317"/>
        <v>914000</v>
      </c>
      <c r="I183" s="283">
        <f t="shared" si="318"/>
        <v>0</v>
      </c>
      <c r="J183" s="286"/>
      <c r="K183" s="285">
        <f t="shared" si="319"/>
        <v>83000</v>
      </c>
      <c r="L183" s="286">
        <v>83000</v>
      </c>
      <c r="M183" s="286"/>
      <c r="N183" s="286"/>
      <c r="O183" s="286"/>
      <c r="P183" s="286"/>
      <c r="Q183" s="286"/>
      <c r="R183" s="284">
        <f t="shared" si="320"/>
        <v>831000</v>
      </c>
      <c r="S183" s="286">
        <v>831000</v>
      </c>
      <c r="T183" s="286"/>
      <c r="U183" s="286"/>
      <c r="V183" s="286"/>
      <c r="W183" s="533"/>
      <c r="X183" s="287"/>
    </row>
    <row r="184" spans="1:56" ht="13.8" outlineLevel="3">
      <c r="A184" s="170"/>
      <c r="B184" s="25"/>
      <c r="F184" s="178" t="s">
        <v>703</v>
      </c>
      <c r="G184" s="43" t="s">
        <v>908</v>
      </c>
      <c r="H184" s="282">
        <f t="shared" si="317"/>
        <v>0</v>
      </c>
      <c r="I184" s="283">
        <f t="shared" si="318"/>
        <v>0</v>
      </c>
      <c r="J184" s="286"/>
      <c r="K184" s="285">
        <f t="shared" si="319"/>
        <v>0</v>
      </c>
      <c r="L184" s="286"/>
      <c r="M184" s="286"/>
      <c r="N184" s="286"/>
      <c r="O184" s="286"/>
      <c r="P184" s="286"/>
      <c r="Q184" s="286"/>
      <c r="R184" s="284">
        <f t="shared" si="320"/>
        <v>0</v>
      </c>
      <c r="S184" s="286"/>
      <c r="T184" s="286"/>
      <c r="U184" s="286"/>
      <c r="V184" s="286"/>
      <c r="W184" s="533"/>
      <c r="X184" s="287"/>
    </row>
    <row r="185" spans="1:56" ht="13.8" outlineLevel="2">
      <c r="A185" s="170"/>
      <c r="B185" s="25"/>
      <c r="F185" s="27" t="s">
        <v>455</v>
      </c>
      <c r="G185" s="47" t="s">
        <v>458</v>
      </c>
      <c r="H185" s="282">
        <f t="shared" si="317"/>
        <v>0</v>
      </c>
      <c r="I185" s="283">
        <f t="shared" si="318"/>
        <v>0</v>
      </c>
      <c r="J185" s="286">
        <v>0</v>
      </c>
      <c r="K185" s="285">
        <f t="shared" si="319"/>
        <v>0</v>
      </c>
      <c r="L185" s="286"/>
      <c r="M185" s="286"/>
      <c r="N185" s="286"/>
      <c r="O185" s="286"/>
      <c r="P185" s="286"/>
      <c r="Q185" s="286"/>
      <c r="R185" s="284">
        <f t="shared" si="320"/>
        <v>0</v>
      </c>
      <c r="S185" s="286"/>
      <c r="T185" s="286"/>
      <c r="U185" s="286"/>
      <c r="V185" s="286"/>
      <c r="W185" s="533"/>
      <c r="X185" s="287"/>
    </row>
    <row r="186" spans="1:56" ht="13.8" outlineLevel="2">
      <c r="A186" s="170"/>
      <c r="B186" s="25"/>
      <c r="F186" s="27" t="s">
        <v>456</v>
      </c>
      <c r="G186" s="47" t="s">
        <v>459</v>
      </c>
      <c r="H186" s="282">
        <f t="shared" si="317"/>
        <v>0</v>
      </c>
      <c r="I186" s="283">
        <f t="shared" si="318"/>
        <v>0</v>
      </c>
      <c r="J186" s="286"/>
      <c r="K186" s="285">
        <f t="shared" si="319"/>
        <v>0</v>
      </c>
      <c r="L186" s="286"/>
      <c r="M186" s="286"/>
      <c r="N186" s="286"/>
      <c r="O186" s="286"/>
      <c r="P186" s="286"/>
      <c r="Q186" s="286"/>
      <c r="R186" s="284">
        <f t="shared" si="320"/>
        <v>0</v>
      </c>
      <c r="S186" s="286"/>
      <c r="T186" s="286"/>
      <c r="U186" s="286"/>
      <c r="V186" s="286"/>
      <c r="W186" s="533"/>
      <c r="X186" s="287"/>
    </row>
    <row r="187" spans="1:56" ht="13.8" outlineLevel="2">
      <c r="A187" s="170"/>
      <c r="B187" s="23"/>
      <c r="C187" s="179"/>
      <c r="D187" s="23"/>
      <c r="F187" s="27" t="s">
        <v>457</v>
      </c>
      <c r="G187" s="47" t="s">
        <v>460</v>
      </c>
      <c r="H187" s="282">
        <f t="shared" si="317"/>
        <v>1932000</v>
      </c>
      <c r="I187" s="283">
        <f t="shared" si="318"/>
        <v>0</v>
      </c>
      <c r="J187" s="289">
        <f>SUM(J188)</f>
        <v>0</v>
      </c>
      <c r="K187" s="285">
        <f t="shared" si="319"/>
        <v>1932000</v>
      </c>
      <c r="L187" s="289">
        <f t="shared" ref="L187:Q187" si="399">SUM(L188)</f>
        <v>1932000</v>
      </c>
      <c r="M187" s="289">
        <f t="shared" si="399"/>
        <v>0</v>
      </c>
      <c r="N187" s="289">
        <f t="shared" si="399"/>
        <v>0</v>
      </c>
      <c r="O187" s="289">
        <f t="shared" si="399"/>
        <v>0</v>
      </c>
      <c r="P187" s="289">
        <f t="shared" si="399"/>
        <v>0</v>
      </c>
      <c r="Q187" s="289">
        <f t="shared" si="399"/>
        <v>0</v>
      </c>
      <c r="R187" s="284">
        <f t="shared" si="320"/>
        <v>0</v>
      </c>
      <c r="S187" s="289">
        <f t="shared" ref="S187" si="400">SUM(S188)</f>
        <v>0</v>
      </c>
      <c r="T187" s="289">
        <f t="shared" ref="T187" si="401">SUM(T188)</f>
        <v>0</v>
      </c>
      <c r="U187" s="289">
        <f t="shared" ref="U187" si="402">SUM(U188)</f>
        <v>0</v>
      </c>
      <c r="V187" s="289">
        <f t="shared" ref="V187" si="403">SUM(V188)</f>
        <v>0</v>
      </c>
      <c r="W187" s="289">
        <f t="shared" ref="W187" si="404">SUM(W188)</f>
        <v>0</v>
      </c>
      <c r="X187" s="289">
        <f t="shared" ref="X187" si="405">SUM(X188)</f>
        <v>0</v>
      </c>
    </row>
    <row r="188" spans="1:56" ht="13.8" outlineLevel="3">
      <c r="A188" s="170"/>
      <c r="B188" s="25"/>
      <c r="D188" s="24"/>
      <c r="E188" s="171"/>
      <c r="F188" s="178" t="s">
        <v>705</v>
      </c>
      <c r="G188" s="43" t="s">
        <v>783</v>
      </c>
      <c r="H188" s="282">
        <f t="shared" si="317"/>
        <v>1932000</v>
      </c>
      <c r="I188" s="283">
        <f t="shared" si="318"/>
        <v>0</v>
      </c>
      <c r="J188" s="286"/>
      <c r="K188" s="285">
        <f t="shared" si="319"/>
        <v>1932000</v>
      </c>
      <c r="L188" s="286">
        <v>1932000</v>
      </c>
      <c r="M188" s="286"/>
      <c r="N188" s="286"/>
      <c r="O188" s="286"/>
      <c r="P188" s="286"/>
      <c r="Q188" s="286"/>
      <c r="R188" s="284">
        <f t="shared" si="320"/>
        <v>0</v>
      </c>
      <c r="S188" s="286"/>
      <c r="T188" s="286"/>
      <c r="U188" s="286"/>
      <c r="V188" s="286"/>
      <c r="W188" s="286"/>
      <c r="X188" s="286"/>
    </row>
    <row r="189" spans="1:56" s="169" customFormat="1" ht="13.8" collapsed="1">
      <c r="A189" s="164"/>
      <c r="B189" s="23" t="s">
        <v>461</v>
      </c>
      <c r="C189" s="15" t="s">
        <v>339</v>
      </c>
      <c r="D189" s="16"/>
      <c r="E189" s="175"/>
      <c r="F189" s="176"/>
      <c r="G189" s="175"/>
      <c r="H189" s="282">
        <f t="shared" si="317"/>
        <v>0</v>
      </c>
      <c r="I189" s="283">
        <f t="shared" si="318"/>
        <v>0</v>
      </c>
      <c r="J189" s="288">
        <f>SUM(J190,J194)</f>
        <v>0</v>
      </c>
      <c r="K189" s="285">
        <f t="shared" si="319"/>
        <v>0</v>
      </c>
      <c r="L189" s="288">
        <f t="shared" ref="L189:Q189" si="406">SUM(L190,L194)</f>
        <v>0</v>
      </c>
      <c r="M189" s="288">
        <f t="shared" si="406"/>
        <v>0</v>
      </c>
      <c r="N189" s="288">
        <f t="shared" si="406"/>
        <v>0</v>
      </c>
      <c r="O189" s="288">
        <f t="shared" si="406"/>
        <v>0</v>
      </c>
      <c r="P189" s="288">
        <f t="shared" si="406"/>
        <v>0</v>
      </c>
      <c r="Q189" s="288">
        <f t="shared" si="406"/>
        <v>0</v>
      </c>
      <c r="R189" s="284">
        <f t="shared" si="320"/>
        <v>0</v>
      </c>
      <c r="S189" s="288">
        <f t="shared" ref="S189" si="407">SUM(S190,S194)</f>
        <v>0</v>
      </c>
      <c r="T189" s="288">
        <f t="shared" ref="T189" si="408">SUM(T190,T194)</f>
        <v>0</v>
      </c>
      <c r="U189" s="288">
        <f t="shared" ref="U189" si="409">SUM(U190,U194)</f>
        <v>0</v>
      </c>
      <c r="V189" s="288">
        <f t="shared" ref="V189" si="410">SUM(V190,V194)</f>
        <v>0</v>
      </c>
      <c r="W189" s="288">
        <f t="shared" ref="W189" si="411">SUM(W190,W194)</f>
        <v>0</v>
      </c>
      <c r="X189" s="288">
        <f t="shared" ref="X189" si="412">SUM(X190,X194)</f>
        <v>0</v>
      </c>
    </row>
    <row r="190" spans="1:56" ht="13.8" hidden="1" outlineLevel="1">
      <c r="A190" s="170"/>
      <c r="B190" s="24"/>
      <c r="C190" s="171"/>
      <c r="D190" s="27" t="s">
        <v>463</v>
      </c>
      <c r="E190" s="47" t="s">
        <v>462</v>
      </c>
      <c r="F190" s="48"/>
      <c r="G190" s="172"/>
      <c r="H190" s="282">
        <f t="shared" si="317"/>
        <v>0</v>
      </c>
      <c r="I190" s="283">
        <f t="shared" si="318"/>
        <v>0</v>
      </c>
      <c r="J190" s="289">
        <f>SUM(J191:J193)</f>
        <v>0</v>
      </c>
      <c r="K190" s="285">
        <f t="shared" si="319"/>
        <v>0</v>
      </c>
      <c r="L190" s="289">
        <f t="shared" ref="L190:Q190" si="413">SUM(L191:L193)</f>
        <v>0</v>
      </c>
      <c r="M190" s="289">
        <f t="shared" si="413"/>
        <v>0</v>
      </c>
      <c r="N190" s="289">
        <f t="shared" si="413"/>
        <v>0</v>
      </c>
      <c r="O190" s="289">
        <f t="shared" si="413"/>
        <v>0</v>
      </c>
      <c r="P190" s="289">
        <f t="shared" si="413"/>
        <v>0</v>
      </c>
      <c r="Q190" s="289">
        <f t="shared" si="413"/>
        <v>0</v>
      </c>
      <c r="R190" s="284">
        <f t="shared" si="320"/>
        <v>0</v>
      </c>
      <c r="S190" s="289">
        <f t="shared" ref="S190" si="414">SUM(S191:S193)</f>
        <v>0</v>
      </c>
      <c r="T190" s="289">
        <f t="shared" ref="T190" si="415">SUM(T191:T193)</f>
        <v>0</v>
      </c>
      <c r="U190" s="289">
        <f t="shared" ref="U190" si="416">SUM(U191:U193)</f>
        <v>0</v>
      </c>
      <c r="V190" s="289">
        <f t="shared" ref="V190" si="417">SUM(V191:V193)</f>
        <v>0</v>
      </c>
      <c r="W190" s="289">
        <f t="shared" ref="W190" si="418">SUM(W191:W193)</f>
        <v>0</v>
      </c>
      <c r="X190" s="289">
        <f t="shared" ref="X190" si="419">SUM(X191:X193)</f>
        <v>0</v>
      </c>
    </row>
    <row r="191" spans="1:56" ht="13.8" hidden="1" outlineLevel="1">
      <c r="A191" s="170"/>
      <c r="B191" s="25"/>
      <c r="D191" s="27"/>
      <c r="E191" s="47"/>
      <c r="F191" s="178" t="s">
        <v>705</v>
      </c>
      <c r="G191" s="43" t="s">
        <v>784</v>
      </c>
      <c r="H191" s="282">
        <f t="shared" si="317"/>
        <v>0</v>
      </c>
      <c r="I191" s="283">
        <f t="shared" si="318"/>
        <v>0</v>
      </c>
      <c r="J191" s="286"/>
      <c r="K191" s="285">
        <f t="shared" si="319"/>
        <v>0</v>
      </c>
      <c r="L191" s="286"/>
      <c r="M191" s="286"/>
      <c r="N191" s="286"/>
      <c r="O191" s="286"/>
      <c r="P191" s="286"/>
      <c r="Q191" s="286"/>
      <c r="R191" s="284">
        <f t="shared" si="320"/>
        <v>0</v>
      </c>
      <c r="S191" s="286"/>
      <c r="T191" s="286"/>
      <c r="U191" s="286"/>
      <c r="V191" s="286"/>
      <c r="W191" s="286"/>
      <c r="X191" s="286"/>
    </row>
    <row r="192" spans="1:56" ht="13.8" hidden="1" outlineLevel="1">
      <c r="A192" s="170"/>
      <c r="B192" s="25"/>
      <c r="D192" s="27"/>
      <c r="E192" s="47"/>
      <c r="F192" s="178" t="s">
        <v>706</v>
      </c>
      <c r="G192" s="43" t="s">
        <v>785</v>
      </c>
      <c r="H192" s="282">
        <f t="shared" si="317"/>
        <v>0</v>
      </c>
      <c r="I192" s="283">
        <f t="shared" si="318"/>
        <v>0</v>
      </c>
      <c r="J192" s="286"/>
      <c r="K192" s="285">
        <f t="shared" si="319"/>
        <v>0</v>
      </c>
      <c r="L192" s="286"/>
      <c r="M192" s="286"/>
      <c r="N192" s="286"/>
      <c r="O192" s="286"/>
      <c r="P192" s="286"/>
      <c r="Q192" s="286"/>
      <c r="R192" s="284">
        <f t="shared" si="320"/>
        <v>0</v>
      </c>
      <c r="S192" s="286"/>
      <c r="T192" s="286"/>
      <c r="U192" s="286"/>
      <c r="V192" s="286"/>
      <c r="W192" s="286"/>
      <c r="X192" s="286"/>
    </row>
    <row r="193" spans="1:24" ht="13.8" hidden="1" outlineLevel="1">
      <c r="A193" s="170"/>
      <c r="B193" s="25"/>
      <c r="D193" s="27"/>
      <c r="E193" s="47"/>
      <c r="F193" s="178" t="s">
        <v>703</v>
      </c>
      <c r="G193" s="43" t="s">
        <v>786</v>
      </c>
      <c r="H193" s="282">
        <f t="shared" si="317"/>
        <v>0</v>
      </c>
      <c r="I193" s="283">
        <f t="shared" si="318"/>
        <v>0</v>
      </c>
      <c r="J193" s="286"/>
      <c r="K193" s="285">
        <f t="shared" si="319"/>
        <v>0</v>
      </c>
      <c r="L193" s="286"/>
      <c r="M193" s="286"/>
      <c r="N193" s="286"/>
      <c r="O193" s="286"/>
      <c r="P193" s="286"/>
      <c r="Q193" s="286"/>
      <c r="R193" s="284">
        <f t="shared" si="320"/>
        <v>0</v>
      </c>
      <c r="S193" s="286"/>
      <c r="T193" s="286"/>
      <c r="U193" s="286"/>
      <c r="V193" s="286"/>
      <c r="W193" s="286"/>
      <c r="X193" s="286"/>
    </row>
    <row r="194" spans="1:24" ht="13.8" hidden="1" outlineLevel="1">
      <c r="A194" s="170"/>
      <c r="B194" s="25"/>
      <c r="D194" s="27" t="s">
        <v>464</v>
      </c>
      <c r="E194" s="47" t="s">
        <v>340</v>
      </c>
      <c r="F194" s="48"/>
      <c r="G194" s="172"/>
      <c r="H194" s="282">
        <f t="shared" si="317"/>
        <v>0</v>
      </c>
      <c r="I194" s="283">
        <f t="shared" si="318"/>
        <v>0</v>
      </c>
      <c r="J194" s="289">
        <f>SUM(J195,J197)</f>
        <v>0</v>
      </c>
      <c r="K194" s="285">
        <f t="shared" si="319"/>
        <v>0</v>
      </c>
      <c r="L194" s="289">
        <f t="shared" ref="L194:Q194" si="420">SUM(L195,L197)</f>
        <v>0</v>
      </c>
      <c r="M194" s="289">
        <f t="shared" si="420"/>
        <v>0</v>
      </c>
      <c r="N194" s="289">
        <f t="shared" si="420"/>
        <v>0</v>
      </c>
      <c r="O194" s="289">
        <f t="shared" si="420"/>
        <v>0</v>
      </c>
      <c r="P194" s="289">
        <f t="shared" si="420"/>
        <v>0</v>
      </c>
      <c r="Q194" s="289">
        <f t="shared" si="420"/>
        <v>0</v>
      </c>
      <c r="R194" s="284">
        <f t="shared" si="320"/>
        <v>0</v>
      </c>
      <c r="S194" s="289">
        <f t="shared" ref="S194" si="421">SUM(S195,S197)</f>
        <v>0</v>
      </c>
      <c r="T194" s="289">
        <f t="shared" ref="T194" si="422">SUM(T195,T197)</f>
        <v>0</v>
      </c>
      <c r="U194" s="289">
        <f t="shared" ref="U194" si="423">SUM(U195,U197)</f>
        <v>0</v>
      </c>
      <c r="V194" s="289">
        <f t="shared" ref="V194" si="424">SUM(V195,V197)</f>
        <v>0</v>
      </c>
      <c r="W194" s="289">
        <f t="shared" ref="W194" si="425">SUM(W195,W197)</f>
        <v>0</v>
      </c>
      <c r="X194" s="289">
        <f t="shared" ref="X194" si="426">SUM(X195,X197)</f>
        <v>0</v>
      </c>
    </row>
    <row r="195" spans="1:24" ht="13.8" hidden="1" outlineLevel="2">
      <c r="A195" s="170"/>
      <c r="B195" s="25"/>
      <c r="D195" s="24"/>
      <c r="E195" s="171"/>
      <c r="F195" s="27" t="s">
        <v>465</v>
      </c>
      <c r="G195" s="47" t="s">
        <v>341</v>
      </c>
      <c r="H195" s="282">
        <f t="shared" si="317"/>
        <v>0</v>
      </c>
      <c r="I195" s="283">
        <f t="shared" si="318"/>
        <v>0</v>
      </c>
      <c r="J195" s="289">
        <f>SUM(J196)</f>
        <v>0</v>
      </c>
      <c r="K195" s="285">
        <f t="shared" si="319"/>
        <v>0</v>
      </c>
      <c r="L195" s="289">
        <f t="shared" ref="L195:Q195" si="427">SUM(L196)</f>
        <v>0</v>
      </c>
      <c r="M195" s="289">
        <f t="shared" si="427"/>
        <v>0</v>
      </c>
      <c r="N195" s="289">
        <f t="shared" si="427"/>
        <v>0</v>
      </c>
      <c r="O195" s="289">
        <f t="shared" si="427"/>
        <v>0</v>
      </c>
      <c r="P195" s="289">
        <f t="shared" si="427"/>
        <v>0</v>
      </c>
      <c r="Q195" s="289">
        <f t="shared" si="427"/>
        <v>0</v>
      </c>
      <c r="R195" s="284">
        <f t="shared" si="320"/>
        <v>0</v>
      </c>
      <c r="S195" s="289">
        <f t="shared" ref="S195" si="428">SUM(S196)</f>
        <v>0</v>
      </c>
      <c r="T195" s="289">
        <f t="shared" ref="T195" si="429">SUM(T196)</f>
        <v>0</v>
      </c>
      <c r="U195" s="289">
        <f t="shared" ref="U195" si="430">SUM(U196)</f>
        <v>0</v>
      </c>
      <c r="V195" s="289">
        <f t="shared" ref="V195" si="431">SUM(V196)</f>
        <v>0</v>
      </c>
      <c r="W195" s="289">
        <f t="shared" ref="W195" si="432">SUM(W196)</f>
        <v>0</v>
      </c>
      <c r="X195" s="289">
        <f t="shared" ref="X195" si="433">SUM(X196)</f>
        <v>0</v>
      </c>
    </row>
    <row r="196" spans="1:24" ht="13.8" hidden="1" outlineLevel="2">
      <c r="A196" s="170"/>
      <c r="B196" s="25"/>
      <c r="F196" s="178" t="s">
        <v>705</v>
      </c>
      <c r="G196" s="43" t="s">
        <v>787</v>
      </c>
      <c r="H196" s="282">
        <f t="shared" si="317"/>
        <v>0</v>
      </c>
      <c r="I196" s="283">
        <f t="shared" si="318"/>
        <v>0</v>
      </c>
      <c r="J196" s="286"/>
      <c r="K196" s="285">
        <f t="shared" si="319"/>
        <v>0</v>
      </c>
      <c r="L196" s="286"/>
      <c r="M196" s="286"/>
      <c r="N196" s="286"/>
      <c r="O196" s="286"/>
      <c r="P196" s="286"/>
      <c r="Q196" s="286"/>
      <c r="R196" s="284">
        <f t="shared" si="320"/>
        <v>0</v>
      </c>
      <c r="S196" s="286"/>
      <c r="T196" s="286"/>
      <c r="U196" s="286"/>
      <c r="V196" s="286"/>
      <c r="W196" s="286"/>
      <c r="X196" s="286"/>
    </row>
    <row r="197" spans="1:24" ht="13.8" hidden="1" outlineLevel="2">
      <c r="A197" s="170"/>
      <c r="B197" s="23"/>
      <c r="C197" s="179"/>
      <c r="F197" s="27" t="s">
        <v>466</v>
      </c>
      <c r="G197" s="47" t="s">
        <v>342</v>
      </c>
      <c r="H197" s="282">
        <f t="shared" si="317"/>
        <v>0</v>
      </c>
      <c r="I197" s="283">
        <f t="shared" si="318"/>
        <v>0</v>
      </c>
      <c r="J197" s="289">
        <f>SUM(J198:J201)</f>
        <v>0</v>
      </c>
      <c r="K197" s="285">
        <f t="shared" si="319"/>
        <v>0</v>
      </c>
      <c r="L197" s="289">
        <f t="shared" ref="L197:Q197" si="434">SUM(L198:L201)</f>
        <v>0</v>
      </c>
      <c r="M197" s="289">
        <f t="shared" si="434"/>
        <v>0</v>
      </c>
      <c r="N197" s="289">
        <f t="shared" si="434"/>
        <v>0</v>
      </c>
      <c r="O197" s="289">
        <f t="shared" si="434"/>
        <v>0</v>
      </c>
      <c r="P197" s="289">
        <f t="shared" si="434"/>
        <v>0</v>
      </c>
      <c r="Q197" s="289">
        <f t="shared" si="434"/>
        <v>0</v>
      </c>
      <c r="R197" s="284">
        <f t="shared" si="320"/>
        <v>0</v>
      </c>
      <c r="S197" s="289">
        <f t="shared" ref="S197" si="435">SUM(S198:S201)</f>
        <v>0</v>
      </c>
      <c r="T197" s="289">
        <f t="shared" ref="T197" si="436">SUM(T198:T201)</f>
        <v>0</v>
      </c>
      <c r="U197" s="289">
        <f t="shared" ref="U197" si="437">SUM(U198:U201)</f>
        <v>0</v>
      </c>
      <c r="V197" s="289">
        <f t="shared" ref="V197" si="438">SUM(V198:V201)</f>
        <v>0</v>
      </c>
      <c r="W197" s="289">
        <f t="shared" ref="W197" si="439">SUM(W198:W201)</f>
        <v>0</v>
      </c>
      <c r="X197" s="289">
        <f t="shared" ref="X197" si="440">SUM(X198:X201)</f>
        <v>0</v>
      </c>
    </row>
    <row r="198" spans="1:24" ht="13.8" hidden="1" outlineLevel="2">
      <c r="A198" s="170"/>
      <c r="B198" s="23"/>
      <c r="C198" s="179"/>
      <c r="F198" s="178" t="s">
        <v>705</v>
      </c>
      <c r="G198" s="43" t="s">
        <v>788</v>
      </c>
      <c r="H198" s="282">
        <f t="shared" si="317"/>
        <v>0</v>
      </c>
      <c r="I198" s="283">
        <f t="shared" si="318"/>
        <v>0</v>
      </c>
      <c r="J198" s="286"/>
      <c r="K198" s="285">
        <f t="shared" si="319"/>
        <v>0</v>
      </c>
      <c r="L198" s="286"/>
      <c r="M198" s="286"/>
      <c r="N198" s="286"/>
      <c r="O198" s="286"/>
      <c r="P198" s="286"/>
      <c r="Q198" s="286"/>
      <c r="R198" s="284">
        <f t="shared" si="320"/>
        <v>0</v>
      </c>
      <c r="S198" s="286"/>
      <c r="T198" s="286"/>
      <c r="U198" s="286"/>
      <c r="V198" s="286"/>
      <c r="W198" s="533"/>
      <c r="X198" s="287"/>
    </row>
    <row r="199" spans="1:24" ht="13.8" hidden="1" outlineLevel="2">
      <c r="A199" s="170"/>
      <c r="B199" s="23"/>
      <c r="C199" s="179"/>
      <c r="F199" s="178" t="s">
        <v>706</v>
      </c>
      <c r="G199" s="43" t="s">
        <v>756</v>
      </c>
      <c r="H199" s="282">
        <f t="shared" si="317"/>
        <v>0</v>
      </c>
      <c r="I199" s="283">
        <f t="shared" si="318"/>
        <v>0</v>
      </c>
      <c r="J199" s="286"/>
      <c r="K199" s="285">
        <f t="shared" si="319"/>
        <v>0</v>
      </c>
      <c r="L199" s="286"/>
      <c r="M199" s="286"/>
      <c r="N199" s="286"/>
      <c r="O199" s="286"/>
      <c r="P199" s="286"/>
      <c r="Q199" s="286"/>
      <c r="R199" s="284">
        <f t="shared" si="320"/>
        <v>0</v>
      </c>
      <c r="S199" s="286"/>
      <c r="T199" s="286"/>
      <c r="U199" s="286"/>
      <c r="V199" s="286"/>
      <c r="W199" s="533"/>
      <c r="X199" s="287"/>
    </row>
    <row r="200" spans="1:24" ht="13.8" hidden="1" outlineLevel="2">
      <c r="A200" s="170"/>
      <c r="B200" s="23"/>
      <c r="C200" s="179"/>
      <c r="F200" s="178" t="s">
        <v>707</v>
      </c>
      <c r="G200" s="43" t="s">
        <v>790</v>
      </c>
      <c r="H200" s="282">
        <f t="shared" si="317"/>
        <v>0</v>
      </c>
      <c r="I200" s="283">
        <f t="shared" si="318"/>
        <v>0</v>
      </c>
      <c r="J200" s="286"/>
      <c r="K200" s="285">
        <f t="shared" si="319"/>
        <v>0</v>
      </c>
      <c r="L200" s="286"/>
      <c r="M200" s="286"/>
      <c r="N200" s="286"/>
      <c r="O200" s="286"/>
      <c r="P200" s="286"/>
      <c r="Q200" s="286"/>
      <c r="R200" s="284">
        <f t="shared" si="320"/>
        <v>0</v>
      </c>
      <c r="S200" s="286"/>
      <c r="T200" s="286"/>
      <c r="U200" s="286"/>
      <c r="V200" s="286"/>
      <c r="W200" s="533"/>
      <c r="X200" s="287"/>
    </row>
    <row r="201" spans="1:24" ht="13.8" hidden="1" outlineLevel="2">
      <c r="A201" s="170"/>
      <c r="B201" s="23"/>
      <c r="C201" s="179"/>
      <c r="F201" s="178" t="s">
        <v>708</v>
      </c>
      <c r="G201" s="43" t="s">
        <v>789</v>
      </c>
      <c r="H201" s="282">
        <f t="shared" si="317"/>
        <v>0</v>
      </c>
      <c r="I201" s="283">
        <f t="shared" si="318"/>
        <v>0</v>
      </c>
      <c r="J201" s="286"/>
      <c r="K201" s="285">
        <f t="shared" si="319"/>
        <v>0</v>
      </c>
      <c r="L201" s="286"/>
      <c r="M201" s="286"/>
      <c r="N201" s="286"/>
      <c r="O201" s="286"/>
      <c r="P201" s="286"/>
      <c r="Q201" s="286"/>
      <c r="R201" s="284">
        <f t="shared" si="320"/>
        <v>0</v>
      </c>
      <c r="S201" s="286"/>
      <c r="T201" s="286"/>
      <c r="U201" s="286"/>
      <c r="V201" s="286"/>
      <c r="W201" s="533"/>
      <c r="X201" s="287"/>
    </row>
    <row r="202" spans="1:24" s="169" customFormat="1" ht="13.8">
      <c r="A202" s="164"/>
      <c r="B202" s="23" t="s">
        <v>141</v>
      </c>
      <c r="C202" s="15" t="s">
        <v>40</v>
      </c>
      <c r="D202" s="16"/>
      <c r="E202" s="175"/>
      <c r="F202" s="176"/>
      <c r="G202" s="175"/>
      <c r="H202" s="282">
        <f t="shared" si="317"/>
        <v>3000</v>
      </c>
      <c r="I202" s="283">
        <f t="shared" si="318"/>
        <v>1000</v>
      </c>
      <c r="J202" s="288">
        <f>SUM(J203)</f>
        <v>1000</v>
      </c>
      <c r="K202" s="285">
        <f t="shared" si="319"/>
        <v>1000</v>
      </c>
      <c r="L202" s="288">
        <f t="shared" ref="L202:Q202" si="441">SUM(L203)</f>
        <v>1000</v>
      </c>
      <c r="M202" s="288">
        <f t="shared" si="441"/>
        <v>0</v>
      </c>
      <c r="N202" s="288">
        <f t="shared" si="441"/>
        <v>0</v>
      </c>
      <c r="O202" s="288">
        <f t="shared" si="441"/>
        <v>0</v>
      </c>
      <c r="P202" s="288">
        <f t="shared" si="441"/>
        <v>0</v>
      </c>
      <c r="Q202" s="288">
        <f t="shared" si="441"/>
        <v>0</v>
      </c>
      <c r="R202" s="284">
        <f t="shared" si="320"/>
        <v>1000</v>
      </c>
      <c r="S202" s="288">
        <f t="shared" ref="S202" si="442">SUM(S203)</f>
        <v>1000</v>
      </c>
      <c r="T202" s="288">
        <f t="shared" ref="T202" si="443">SUM(T203)</f>
        <v>0</v>
      </c>
      <c r="U202" s="288">
        <f t="shared" ref="U202" si="444">SUM(U203)</f>
        <v>0</v>
      </c>
      <c r="V202" s="288">
        <f t="shared" ref="V202" si="445">SUM(V203)</f>
        <v>0</v>
      </c>
      <c r="W202" s="288">
        <f t="shared" ref="W202" si="446">SUM(W203)</f>
        <v>0</v>
      </c>
      <c r="X202" s="288">
        <f t="shared" ref="X202" si="447">SUM(X203)</f>
        <v>0</v>
      </c>
    </row>
    <row r="203" spans="1:24" ht="13.8" outlineLevel="1">
      <c r="A203" s="170"/>
      <c r="B203" s="23"/>
      <c r="C203" s="179"/>
      <c r="D203" s="27" t="s">
        <v>141</v>
      </c>
      <c r="E203" s="47" t="s">
        <v>40</v>
      </c>
      <c r="F203" s="48"/>
      <c r="G203" s="172"/>
      <c r="H203" s="282">
        <f t="shared" si="317"/>
        <v>3000</v>
      </c>
      <c r="I203" s="283">
        <f t="shared" si="318"/>
        <v>1000</v>
      </c>
      <c r="J203" s="286">
        <v>1000</v>
      </c>
      <c r="K203" s="285">
        <f t="shared" si="319"/>
        <v>1000</v>
      </c>
      <c r="L203" s="286">
        <v>1000</v>
      </c>
      <c r="M203" s="286"/>
      <c r="N203" s="286"/>
      <c r="O203" s="286"/>
      <c r="P203" s="286"/>
      <c r="Q203" s="286"/>
      <c r="R203" s="284">
        <f t="shared" si="320"/>
        <v>1000</v>
      </c>
      <c r="S203" s="286">
        <v>1000</v>
      </c>
      <c r="T203" s="286"/>
      <c r="U203" s="286"/>
      <c r="V203" s="286"/>
      <c r="W203" s="533"/>
      <c r="X203" s="287"/>
    </row>
    <row r="204" spans="1:24" s="169" customFormat="1" ht="13.8">
      <c r="A204" s="164"/>
      <c r="B204" s="23" t="s">
        <v>467</v>
      </c>
      <c r="C204" s="15" t="s">
        <v>11</v>
      </c>
      <c r="D204" s="16"/>
      <c r="E204" s="175"/>
      <c r="F204" s="176"/>
      <c r="G204" s="175"/>
      <c r="H204" s="282">
        <f t="shared" si="317"/>
        <v>205000</v>
      </c>
      <c r="I204" s="283">
        <f t="shared" si="318"/>
        <v>0</v>
      </c>
      <c r="J204" s="288">
        <f>SUM(J205:J207,J213)</f>
        <v>0</v>
      </c>
      <c r="K204" s="285">
        <f t="shared" si="319"/>
        <v>179000</v>
      </c>
      <c r="L204" s="288">
        <f t="shared" ref="L204:Q204" si="448">SUM(L205:L207,L213)</f>
        <v>179000</v>
      </c>
      <c r="M204" s="288">
        <f t="shared" si="448"/>
        <v>0</v>
      </c>
      <c r="N204" s="288">
        <f t="shared" si="448"/>
        <v>0</v>
      </c>
      <c r="O204" s="288">
        <f t="shared" si="448"/>
        <v>0</v>
      </c>
      <c r="P204" s="288">
        <f t="shared" si="448"/>
        <v>0</v>
      </c>
      <c r="Q204" s="288">
        <f t="shared" si="448"/>
        <v>0</v>
      </c>
      <c r="R204" s="284">
        <f t="shared" si="320"/>
        <v>26000</v>
      </c>
      <c r="S204" s="288">
        <f t="shared" ref="S204" si="449">SUM(S205:S207,S213)</f>
        <v>26000</v>
      </c>
      <c r="T204" s="288">
        <f t="shared" ref="T204" si="450">SUM(T205:T207,T213)</f>
        <v>0</v>
      </c>
      <c r="U204" s="288">
        <f t="shared" ref="U204" si="451">SUM(U205:U207,U213)</f>
        <v>0</v>
      </c>
      <c r="V204" s="288">
        <f t="shared" ref="V204" si="452">SUM(V205:V207,V213)</f>
        <v>0</v>
      </c>
      <c r="W204" s="288">
        <f t="shared" ref="W204" si="453">SUM(W205:W207,W213)</f>
        <v>0</v>
      </c>
      <c r="X204" s="288">
        <f t="shared" ref="X204" si="454">SUM(X205:X207,X213)</f>
        <v>0</v>
      </c>
    </row>
    <row r="205" spans="1:24" ht="13.8" outlineLevel="1">
      <c r="A205" s="170"/>
      <c r="B205" s="24"/>
      <c r="C205" s="171"/>
      <c r="D205" s="27" t="s">
        <v>142</v>
      </c>
      <c r="E205" s="47" t="s">
        <v>96</v>
      </c>
      <c r="F205" s="48"/>
      <c r="G205" s="172"/>
      <c r="H205" s="282">
        <f t="shared" si="317"/>
        <v>0</v>
      </c>
      <c r="I205" s="283">
        <f t="shared" si="318"/>
        <v>0</v>
      </c>
      <c r="J205" s="286"/>
      <c r="K205" s="285">
        <f t="shared" si="319"/>
        <v>0</v>
      </c>
      <c r="L205" s="286"/>
      <c r="M205" s="286"/>
      <c r="N205" s="286"/>
      <c r="O205" s="286"/>
      <c r="P205" s="286"/>
      <c r="Q205" s="286"/>
      <c r="R205" s="284">
        <f t="shared" si="320"/>
        <v>0</v>
      </c>
      <c r="S205" s="286"/>
      <c r="T205" s="286"/>
      <c r="U205" s="286"/>
      <c r="V205" s="286"/>
      <c r="W205" s="533"/>
      <c r="X205" s="287"/>
    </row>
    <row r="206" spans="1:24" ht="13.8" outlineLevel="1">
      <c r="A206" s="170"/>
      <c r="B206" s="25"/>
      <c r="D206" s="27" t="s">
        <v>143</v>
      </c>
      <c r="E206" s="47" t="s">
        <v>97</v>
      </c>
      <c r="F206" s="48"/>
      <c r="G206" s="172"/>
      <c r="H206" s="282">
        <f t="shared" si="317"/>
        <v>187000</v>
      </c>
      <c r="I206" s="283">
        <f t="shared" si="318"/>
        <v>0</v>
      </c>
      <c r="J206" s="286"/>
      <c r="K206" s="285">
        <f t="shared" si="319"/>
        <v>161000</v>
      </c>
      <c r="L206" s="286">
        <v>161000</v>
      </c>
      <c r="M206" s="286"/>
      <c r="N206" s="286"/>
      <c r="O206" s="286"/>
      <c r="P206" s="286"/>
      <c r="Q206" s="286"/>
      <c r="R206" s="284">
        <f t="shared" si="320"/>
        <v>26000</v>
      </c>
      <c r="S206" s="286">
        <v>26000</v>
      </c>
      <c r="T206" s="286"/>
      <c r="U206" s="286"/>
      <c r="V206" s="286"/>
      <c r="W206" s="533"/>
      <c r="X206" s="287"/>
    </row>
    <row r="207" spans="1:24" ht="13.8" outlineLevel="2">
      <c r="A207" s="170"/>
      <c r="B207" s="23"/>
      <c r="C207" s="179"/>
      <c r="D207" s="25" t="s">
        <v>896</v>
      </c>
      <c r="E207" s="143" t="s">
        <v>897</v>
      </c>
      <c r="F207" s="27"/>
      <c r="G207" s="47"/>
      <c r="H207" s="282">
        <f t="shared" si="317"/>
        <v>18000</v>
      </c>
      <c r="I207" s="283">
        <f t="shared" si="318"/>
        <v>0</v>
      </c>
      <c r="J207" s="289">
        <f>SUM(J208:J212)</f>
        <v>0</v>
      </c>
      <c r="K207" s="285">
        <f t="shared" si="319"/>
        <v>18000</v>
      </c>
      <c r="L207" s="289">
        <f t="shared" ref="L207:Q207" si="455">SUM(L208:L212)</f>
        <v>18000</v>
      </c>
      <c r="M207" s="289">
        <f t="shared" si="455"/>
        <v>0</v>
      </c>
      <c r="N207" s="289">
        <f t="shared" si="455"/>
        <v>0</v>
      </c>
      <c r="O207" s="289">
        <f t="shared" si="455"/>
        <v>0</v>
      </c>
      <c r="P207" s="289">
        <f t="shared" si="455"/>
        <v>0</v>
      </c>
      <c r="Q207" s="289">
        <f t="shared" si="455"/>
        <v>0</v>
      </c>
      <c r="R207" s="284">
        <f t="shared" si="320"/>
        <v>0</v>
      </c>
      <c r="S207" s="289">
        <f t="shared" ref="S207" si="456">SUM(S208:S212)</f>
        <v>0</v>
      </c>
      <c r="T207" s="289">
        <f t="shared" ref="T207" si="457">SUM(T208:T212)</f>
        <v>0</v>
      </c>
      <c r="U207" s="289">
        <f t="shared" ref="U207" si="458">SUM(U208:U212)</f>
        <v>0</v>
      </c>
      <c r="V207" s="289">
        <f t="shared" ref="V207" si="459">SUM(V208:V212)</f>
        <v>0</v>
      </c>
      <c r="W207" s="289">
        <f t="shared" ref="W207" si="460">SUM(W208:W212)</f>
        <v>0</v>
      </c>
      <c r="X207" s="289">
        <f t="shared" ref="X207" si="461">SUM(X208:X212)</f>
        <v>0</v>
      </c>
    </row>
    <row r="208" spans="1:24" ht="13.8" outlineLevel="3">
      <c r="A208" s="170"/>
      <c r="B208" s="25"/>
      <c r="D208" s="24"/>
      <c r="E208" s="171"/>
      <c r="F208" s="178" t="s">
        <v>705</v>
      </c>
      <c r="G208" s="43" t="s">
        <v>791</v>
      </c>
      <c r="H208" s="282">
        <f t="shared" si="317"/>
        <v>18000</v>
      </c>
      <c r="I208" s="283">
        <f t="shared" si="318"/>
        <v>0</v>
      </c>
      <c r="J208" s="286"/>
      <c r="K208" s="285">
        <f t="shared" si="319"/>
        <v>18000</v>
      </c>
      <c r="L208" s="286">
        <v>18000</v>
      </c>
      <c r="M208" s="286"/>
      <c r="N208" s="286"/>
      <c r="O208" s="286"/>
      <c r="P208" s="286"/>
      <c r="Q208" s="286"/>
      <c r="R208" s="284">
        <f t="shared" si="320"/>
        <v>0</v>
      </c>
      <c r="S208" s="286"/>
      <c r="T208" s="286"/>
      <c r="U208" s="286"/>
      <c r="V208" s="286"/>
      <c r="W208" s="533"/>
      <c r="X208" s="287"/>
    </row>
    <row r="209" spans="1:24" ht="13.8" outlineLevel="3">
      <c r="A209" s="170"/>
      <c r="B209" s="25"/>
      <c r="D209" s="24"/>
      <c r="E209" s="171"/>
      <c r="F209" s="178" t="s">
        <v>706</v>
      </c>
      <c r="G209" s="43" t="s">
        <v>792</v>
      </c>
      <c r="H209" s="282">
        <f t="shared" si="317"/>
        <v>0</v>
      </c>
      <c r="I209" s="283">
        <f t="shared" si="318"/>
        <v>0</v>
      </c>
      <c r="J209" s="286"/>
      <c r="K209" s="285">
        <f t="shared" si="319"/>
        <v>0</v>
      </c>
      <c r="L209" s="286"/>
      <c r="M209" s="286"/>
      <c r="N209" s="286"/>
      <c r="O209" s="286"/>
      <c r="P209" s="286"/>
      <c r="Q209" s="286"/>
      <c r="R209" s="284">
        <f t="shared" si="320"/>
        <v>0</v>
      </c>
      <c r="S209" s="286"/>
      <c r="T209" s="286"/>
      <c r="U209" s="286"/>
      <c r="V209" s="286"/>
      <c r="W209" s="533"/>
      <c r="X209" s="287"/>
    </row>
    <row r="210" spans="1:24" ht="13.8" outlineLevel="3">
      <c r="A210" s="170"/>
      <c r="B210" s="25"/>
      <c r="D210" s="24"/>
      <c r="E210" s="171"/>
      <c r="F210" s="178" t="s">
        <v>703</v>
      </c>
      <c r="G210" s="43" t="s">
        <v>793</v>
      </c>
      <c r="H210" s="282">
        <f t="shared" ref="H210:H294" si="462">SUM(I210,K210,R210)</f>
        <v>0</v>
      </c>
      <c r="I210" s="283">
        <f t="shared" ref="I210:I294" si="463">SUM(J210:J210)</f>
        <v>0</v>
      </c>
      <c r="J210" s="286"/>
      <c r="K210" s="285">
        <f t="shared" ref="K210:K294" si="464">SUM(L210:Q210)</f>
        <v>0</v>
      </c>
      <c r="L210" s="286"/>
      <c r="M210" s="286"/>
      <c r="N210" s="286"/>
      <c r="O210" s="286"/>
      <c r="P210" s="286"/>
      <c r="Q210" s="286"/>
      <c r="R210" s="284">
        <f t="shared" ref="R210:R294" si="465">SUM(S210:X210)</f>
        <v>0</v>
      </c>
      <c r="S210" s="286"/>
      <c r="T210" s="286"/>
      <c r="U210" s="286"/>
      <c r="V210" s="286"/>
      <c r="W210" s="533"/>
      <c r="X210" s="287"/>
    </row>
    <row r="211" spans="1:24" ht="13.8" outlineLevel="3">
      <c r="A211" s="170"/>
      <c r="B211" s="25"/>
      <c r="D211" s="24"/>
      <c r="E211" s="171"/>
      <c r="F211" s="178" t="s">
        <v>707</v>
      </c>
      <c r="G211" s="43" t="s">
        <v>794</v>
      </c>
      <c r="H211" s="282">
        <f t="shared" si="462"/>
        <v>0</v>
      </c>
      <c r="I211" s="283">
        <f t="shared" si="463"/>
        <v>0</v>
      </c>
      <c r="J211" s="286"/>
      <c r="K211" s="285">
        <f t="shared" si="464"/>
        <v>0</v>
      </c>
      <c r="L211" s="286"/>
      <c r="M211" s="286"/>
      <c r="N211" s="286"/>
      <c r="O211" s="286"/>
      <c r="P211" s="286"/>
      <c r="Q211" s="286"/>
      <c r="R211" s="284">
        <f t="shared" si="465"/>
        <v>0</v>
      </c>
      <c r="S211" s="286"/>
      <c r="T211" s="286"/>
      <c r="U211" s="286"/>
      <c r="V211" s="286"/>
      <c r="W211" s="533"/>
      <c r="X211" s="287"/>
    </row>
    <row r="212" spans="1:24" ht="13.8" outlineLevel="3">
      <c r="A212" s="170"/>
      <c r="B212" s="25"/>
      <c r="D212" s="24"/>
      <c r="E212" s="171"/>
      <c r="F212" s="178" t="s">
        <v>708</v>
      </c>
      <c r="G212" s="43" t="s">
        <v>789</v>
      </c>
      <c r="H212" s="282">
        <f t="shared" si="462"/>
        <v>0</v>
      </c>
      <c r="I212" s="283">
        <f t="shared" si="463"/>
        <v>0</v>
      </c>
      <c r="J212" s="286"/>
      <c r="K212" s="285">
        <f t="shared" si="464"/>
        <v>0</v>
      </c>
      <c r="L212" s="286">
        <v>0</v>
      </c>
      <c r="M212" s="286"/>
      <c r="N212" s="286"/>
      <c r="O212" s="286"/>
      <c r="P212" s="286"/>
      <c r="Q212" s="286"/>
      <c r="R212" s="284">
        <f t="shared" si="465"/>
        <v>0</v>
      </c>
      <c r="S212" s="286"/>
      <c r="T212" s="286"/>
      <c r="U212" s="286"/>
      <c r="V212" s="286"/>
      <c r="W212" s="533"/>
      <c r="X212" s="287"/>
    </row>
    <row r="213" spans="1:24" ht="13.8" outlineLevel="2">
      <c r="A213" s="170"/>
      <c r="B213" s="25"/>
      <c r="D213" s="25" t="s">
        <v>898</v>
      </c>
      <c r="E213" s="47" t="s">
        <v>99</v>
      </c>
      <c r="F213" s="27"/>
      <c r="G213" s="47"/>
      <c r="H213" s="282">
        <f t="shared" si="462"/>
        <v>0</v>
      </c>
      <c r="I213" s="283">
        <f t="shared" si="463"/>
        <v>0</v>
      </c>
      <c r="J213" s="286"/>
      <c r="K213" s="285">
        <f t="shared" si="464"/>
        <v>0</v>
      </c>
      <c r="L213" s="286"/>
      <c r="M213" s="286"/>
      <c r="N213" s="286"/>
      <c r="O213" s="286"/>
      <c r="P213" s="286"/>
      <c r="Q213" s="286"/>
      <c r="R213" s="284">
        <f t="shared" si="465"/>
        <v>0</v>
      </c>
      <c r="S213" s="286"/>
      <c r="T213" s="286"/>
      <c r="U213" s="286"/>
      <c r="V213" s="286"/>
      <c r="W213" s="533"/>
      <c r="X213" s="287"/>
    </row>
    <row r="214" spans="1:24" ht="13.8">
      <c r="A214" s="92" t="s">
        <v>169</v>
      </c>
      <c r="B214" s="46"/>
      <c r="C214" s="202"/>
      <c r="D214" s="22"/>
      <c r="E214" s="202"/>
      <c r="F214" s="21"/>
      <c r="G214" s="202"/>
      <c r="H214" s="243">
        <f t="shared" si="462"/>
        <v>81881000</v>
      </c>
      <c r="I214" s="292">
        <f t="shared" si="463"/>
        <v>1000</v>
      </c>
      <c r="J214" s="245">
        <f>SUM(J7,J12,J14,J56,J34,J66,J72,J136,J165,J202,J204,J49,J189)</f>
        <v>1000</v>
      </c>
      <c r="K214" s="293">
        <f t="shared" si="464"/>
        <v>54214000</v>
      </c>
      <c r="L214" s="245">
        <f t="shared" ref="L214:Q214" si="466">SUM(L7,L12,L14,L56,L34,L66,L72,L136,L165,L202,L204,L49,L189)</f>
        <v>43864000</v>
      </c>
      <c r="M214" s="245">
        <f t="shared" si="466"/>
        <v>750000</v>
      </c>
      <c r="N214" s="245">
        <f t="shared" si="466"/>
        <v>5300000</v>
      </c>
      <c r="O214" s="245">
        <f t="shared" si="466"/>
        <v>2000000</v>
      </c>
      <c r="P214" s="245">
        <f t="shared" si="466"/>
        <v>300000</v>
      </c>
      <c r="Q214" s="245">
        <f t="shared" si="466"/>
        <v>2000000</v>
      </c>
      <c r="R214" s="245">
        <f t="shared" si="465"/>
        <v>27666000</v>
      </c>
      <c r="S214" s="245">
        <f t="shared" ref="S214:X214" si="467">SUM(S7,S12,S14,S56,S34,S66,S72,S136,S165,S202,S204,S49,S189)</f>
        <v>23216000</v>
      </c>
      <c r="T214" s="245">
        <f t="shared" si="467"/>
        <v>1100000</v>
      </c>
      <c r="U214" s="245">
        <f t="shared" si="467"/>
        <v>550000</v>
      </c>
      <c r="V214" s="245">
        <f t="shared" si="467"/>
        <v>1350000</v>
      </c>
      <c r="W214" s="245">
        <f t="shared" si="467"/>
        <v>1200000</v>
      </c>
      <c r="X214" s="245">
        <f t="shared" si="467"/>
        <v>250000</v>
      </c>
    </row>
    <row r="215" spans="1:24" s="169" customFormat="1" ht="13.8">
      <c r="A215" s="164"/>
      <c r="B215" s="23" t="s">
        <v>468</v>
      </c>
      <c r="C215" s="15" t="s">
        <v>41</v>
      </c>
      <c r="D215" s="20"/>
      <c r="E215" s="191"/>
      <c r="F215" s="30"/>
      <c r="G215" s="191"/>
      <c r="H215" s="282">
        <f t="shared" si="462"/>
        <v>47089000</v>
      </c>
      <c r="I215" s="294">
        <f t="shared" si="463"/>
        <v>0</v>
      </c>
      <c r="J215" s="295">
        <f>SUM(J216,J217,J222,J227,J236,J238)</f>
        <v>0</v>
      </c>
      <c r="K215" s="296">
        <f t="shared" si="464"/>
        <v>29663000</v>
      </c>
      <c r="L215" s="295">
        <f>SUM(L216,L217,L222,L227,L236,L238)</f>
        <v>29663000</v>
      </c>
      <c r="M215" s="295">
        <f>SUM(M216:M238)</f>
        <v>0</v>
      </c>
      <c r="N215" s="295">
        <f t="shared" ref="N215:Q215" si="468">SUM(N216:N238)</f>
        <v>0</v>
      </c>
      <c r="O215" s="295">
        <f t="shared" si="468"/>
        <v>0</v>
      </c>
      <c r="P215" s="295">
        <f t="shared" si="468"/>
        <v>0</v>
      </c>
      <c r="Q215" s="295">
        <f t="shared" si="468"/>
        <v>0</v>
      </c>
      <c r="R215" s="295">
        <f t="shared" si="465"/>
        <v>17426000</v>
      </c>
      <c r="S215" s="295">
        <f>SUM(S216,S217,S222,S227,S236,S238)</f>
        <v>17426000</v>
      </c>
      <c r="T215" s="295">
        <f t="shared" ref="T215:X215" si="469">SUM(T216:T238)</f>
        <v>0</v>
      </c>
      <c r="U215" s="295">
        <f t="shared" si="469"/>
        <v>0</v>
      </c>
      <c r="V215" s="295">
        <f t="shared" si="469"/>
        <v>0</v>
      </c>
      <c r="W215" s="295">
        <f t="shared" si="469"/>
        <v>0</v>
      </c>
      <c r="X215" s="295">
        <f t="shared" si="469"/>
        <v>0</v>
      </c>
    </row>
    <row r="216" spans="1:24" ht="16.5" customHeight="1" outlineLevel="1">
      <c r="A216" s="170"/>
      <c r="B216" s="24"/>
      <c r="C216" s="171"/>
      <c r="D216" s="27" t="s">
        <v>469</v>
      </c>
      <c r="E216" s="47" t="s">
        <v>102</v>
      </c>
      <c r="F216" s="48"/>
      <c r="G216" s="172"/>
      <c r="H216" s="282">
        <f t="shared" si="462"/>
        <v>0</v>
      </c>
      <c r="I216" s="297">
        <f t="shared" si="463"/>
        <v>0</v>
      </c>
      <c r="J216" s="286"/>
      <c r="K216" s="298">
        <f t="shared" si="464"/>
        <v>0</v>
      </c>
      <c r="L216" s="286"/>
      <c r="M216" s="286"/>
      <c r="N216" s="286"/>
      <c r="O216" s="286"/>
      <c r="P216" s="286"/>
      <c r="Q216" s="286"/>
      <c r="R216" s="288">
        <f t="shared" si="465"/>
        <v>0</v>
      </c>
      <c r="S216" s="286"/>
      <c r="T216" s="286"/>
      <c r="U216" s="286"/>
      <c r="V216" s="286"/>
      <c r="W216" s="533"/>
      <c r="X216" s="287"/>
    </row>
    <row r="217" spans="1:24" ht="16.5" customHeight="1" outlineLevel="1">
      <c r="A217" s="170"/>
      <c r="B217" s="25"/>
      <c r="D217" s="27" t="s">
        <v>470</v>
      </c>
      <c r="E217" s="47" t="s">
        <v>103</v>
      </c>
      <c r="F217" s="48"/>
      <c r="G217" s="172"/>
      <c r="H217" s="282">
        <f t="shared" si="462"/>
        <v>17887000</v>
      </c>
      <c r="I217" s="297">
        <f t="shared" si="463"/>
        <v>0</v>
      </c>
      <c r="J217" s="289">
        <f>SUM(J218:J221)</f>
        <v>0</v>
      </c>
      <c r="K217" s="298">
        <f t="shared" si="464"/>
        <v>10617000</v>
      </c>
      <c r="L217" s="289">
        <f t="shared" ref="L217:Q217" si="470">SUM(L218:L221)</f>
        <v>10617000</v>
      </c>
      <c r="M217" s="289">
        <f t="shared" si="470"/>
        <v>0</v>
      </c>
      <c r="N217" s="289">
        <f t="shared" si="470"/>
        <v>0</v>
      </c>
      <c r="O217" s="289">
        <f t="shared" si="470"/>
        <v>0</v>
      </c>
      <c r="P217" s="289">
        <f t="shared" si="470"/>
        <v>0</v>
      </c>
      <c r="Q217" s="289">
        <f t="shared" si="470"/>
        <v>0</v>
      </c>
      <c r="R217" s="288">
        <f t="shared" si="465"/>
        <v>7270000</v>
      </c>
      <c r="S217" s="289">
        <f t="shared" ref="S217:X217" si="471">SUM(S218:S221)</f>
        <v>7270000</v>
      </c>
      <c r="T217" s="289">
        <f t="shared" si="471"/>
        <v>0</v>
      </c>
      <c r="U217" s="289">
        <f t="shared" si="471"/>
        <v>0</v>
      </c>
      <c r="V217" s="289">
        <f t="shared" si="471"/>
        <v>0</v>
      </c>
      <c r="W217" s="289">
        <f t="shared" si="471"/>
        <v>0</v>
      </c>
      <c r="X217" s="289">
        <f t="shared" si="471"/>
        <v>0</v>
      </c>
    </row>
    <row r="218" spans="1:24" s="563" customFormat="1" ht="13.8" outlineLevel="3">
      <c r="A218" s="564"/>
      <c r="B218" s="565"/>
      <c r="D218" s="566"/>
      <c r="E218" s="567"/>
      <c r="F218" s="545" t="s">
        <v>705</v>
      </c>
      <c r="G218" s="527" t="s">
        <v>931</v>
      </c>
      <c r="H218" s="282">
        <f t="shared" si="462"/>
        <v>15050000</v>
      </c>
      <c r="I218" s="283">
        <f t="shared" si="463"/>
        <v>0</v>
      </c>
      <c r="J218" s="286"/>
      <c r="K218" s="285">
        <f t="shared" si="464"/>
        <v>8609000</v>
      </c>
      <c r="L218" s="286">
        <v>8609000</v>
      </c>
      <c r="M218" s="286"/>
      <c r="N218" s="286"/>
      <c r="O218" s="286"/>
      <c r="P218" s="286"/>
      <c r="Q218" s="286"/>
      <c r="R218" s="284">
        <f t="shared" si="465"/>
        <v>6441000</v>
      </c>
      <c r="S218" s="286">
        <v>6441000</v>
      </c>
      <c r="T218" s="651"/>
      <c r="U218" s="651"/>
      <c r="V218" s="651"/>
      <c r="W218" s="651"/>
      <c r="X218" s="651"/>
    </row>
    <row r="219" spans="1:24" s="563" customFormat="1" ht="13.8" outlineLevel="3">
      <c r="A219" s="564"/>
      <c r="B219" s="565"/>
      <c r="D219" s="566"/>
      <c r="E219" s="567"/>
      <c r="F219" s="545" t="s">
        <v>706</v>
      </c>
      <c r="G219" s="527" t="s">
        <v>932</v>
      </c>
      <c r="H219" s="282">
        <f t="shared" si="462"/>
        <v>408000</v>
      </c>
      <c r="I219" s="283">
        <f t="shared" si="463"/>
        <v>0</v>
      </c>
      <c r="J219" s="286"/>
      <c r="K219" s="285">
        <f t="shared" si="464"/>
        <v>290000</v>
      </c>
      <c r="L219" s="286">
        <v>290000</v>
      </c>
      <c r="M219" s="286"/>
      <c r="N219" s="286"/>
      <c r="O219" s="286"/>
      <c r="P219" s="286"/>
      <c r="Q219" s="286"/>
      <c r="R219" s="284">
        <f t="shared" si="465"/>
        <v>118000</v>
      </c>
      <c r="S219" s="286">
        <v>118000</v>
      </c>
      <c r="T219" s="651"/>
      <c r="U219" s="651"/>
      <c r="V219" s="651"/>
      <c r="W219" s="651"/>
      <c r="X219" s="651"/>
    </row>
    <row r="220" spans="1:24" s="563" customFormat="1" ht="13.8" outlineLevel="3">
      <c r="A220" s="564"/>
      <c r="B220" s="565"/>
      <c r="D220" s="566"/>
      <c r="E220" s="567"/>
      <c r="F220" s="545" t="s">
        <v>703</v>
      </c>
      <c r="G220" s="527" t="s">
        <v>933</v>
      </c>
      <c r="H220" s="282">
        <f t="shared" ref="H220:H221" si="472">SUM(I220,K220,R220)</f>
        <v>1871000</v>
      </c>
      <c r="I220" s="283">
        <f t="shared" ref="I220:I221" si="473">SUM(J220:J220)</f>
        <v>0</v>
      </c>
      <c r="J220" s="286"/>
      <c r="K220" s="285">
        <f t="shared" ref="K220:K221" si="474">SUM(L220:Q220)</f>
        <v>1394000</v>
      </c>
      <c r="L220" s="286">
        <v>1394000</v>
      </c>
      <c r="M220" s="286"/>
      <c r="N220" s="286"/>
      <c r="O220" s="286"/>
      <c r="P220" s="286"/>
      <c r="Q220" s="286"/>
      <c r="R220" s="284">
        <f t="shared" ref="R220:R221" si="475">SUM(S220:X220)</f>
        <v>477000</v>
      </c>
      <c r="S220" s="286">
        <v>477000</v>
      </c>
      <c r="T220" s="651"/>
      <c r="U220" s="651"/>
      <c r="V220" s="651"/>
      <c r="W220" s="651"/>
      <c r="X220" s="651"/>
    </row>
    <row r="221" spans="1:24" s="563" customFormat="1" ht="13.8" outlineLevel="3">
      <c r="A221" s="564"/>
      <c r="B221" s="565"/>
      <c r="D221" s="566"/>
      <c r="E221" s="567"/>
      <c r="F221" s="545" t="s">
        <v>707</v>
      </c>
      <c r="G221" s="527" t="s">
        <v>934</v>
      </c>
      <c r="H221" s="282">
        <f t="shared" si="472"/>
        <v>558000</v>
      </c>
      <c r="I221" s="283">
        <f t="shared" si="473"/>
        <v>0</v>
      </c>
      <c r="J221" s="286"/>
      <c r="K221" s="285">
        <f t="shared" si="474"/>
        <v>324000</v>
      </c>
      <c r="L221" s="286">
        <v>324000</v>
      </c>
      <c r="M221" s="286"/>
      <c r="N221" s="286"/>
      <c r="O221" s="286"/>
      <c r="P221" s="286"/>
      <c r="Q221" s="286"/>
      <c r="R221" s="284">
        <f t="shared" si="475"/>
        <v>234000</v>
      </c>
      <c r="S221" s="286">
        <v>234000</v>
      </c>
      <c r="T221" s="651"/>
      <c r="U221" s="651"/>
      <c r="V221" s="651"/>
      <c r="W221" s="651"/>
      <c r="X221" s="651"/>
    </row>
    <row r="222" spans="1:24" ht="16.5" customHeight="1" outlineLevel="1">
      <c r="A222" s="170"/>
      <c r="B222" s="25"/>
      <c r="D222" s="27" t="s">
        <v>471</v>
      </c>
      <c r="E222" s="47" t="s">
        <v>104</v>
      </c>
      <c r="F222" s="48"/>
      <c r="G222" s="172"/>
      <c r="H222" s="282">
        <f t="shared" si="462"/>
        <v>6516000</v>
      </c>
      <c r="I222" s="297">
        <f t="shared" si="463"/>
        <v>0</v>
      </c>
      <c r="J222" s="289">
        <f>SUM(J223:J226)</f>
        <v>0</v>
      </c>
      <c r="K222" s="298">
        <f t="shared" si="464"/>
        <v>3687000</v>
      </c>
      <c r="L222" s="289">
        <f t="shared" ref="L222:Q222" si="476">SUM(L223:L226)</f>
        <v>3687000</v>
      </c>
      <c r="M222" s="289">
        <f t="shared" si="476"/>
        <v>0</v>
      </c>
      <c r="N222" s="289">
        <f t="shared" si="476"/>
        <v>0</v>
      </c>
      <c r="O222" s="289">
        <f t="shared" si="476"/>
        <v>0</v>
      </c>
      <c r="P222" s="289">
        <f t="shared" si="476"/>
        <v>0</v>
      </c>
      <c r="Q222" s="289">
        <f t="shared" si="476"/>
        <v>0</v>
      </c>
      <c r="R222" s="288">
        <f t="shared" si="465"/>
        <v>2829000</v>
      </c>
      <c r="S222" s="289">
        <f t="shared" ref="S222:X222" si="477">SUM(S223:S226)</f>
        <v>2829000</v>
      </c>
      <c r="T222" s="289">
        <f t="shared" si="477"/>
        <v>0</v>
      </c>
      <c r="U222" s="289">
        <f t="shared" si="477"/>
        <v>0</v>
      </c>
      <c r="V222" s="289">
        <f t="shared" si="477"/>
        <v>0</v>
      </c>
      <c r="W222" s="289">
        <f t="shared" si="477"/>
        <v>0</v>
      </c>
      <c r="X222" s="289">
        <f t="shared" si="477"/>
        <v>0</v>
      </c>
    </row>
    <row r="223" spans="1:24" s="563" customFormat="1" ht="13.8" outlineLevel="3">
      <c r="A223" s="564"/>
      <c r="B223" s="565"/>
      <c r="D223" s="566"/>
      <c r="E223" s="567"/>
      <c r="F223" s="545" t="s">
        <v>705</v>
      </c>
      <c r="G223" s="527" t="s">
        <v>935</v>
      </c>
      <c r="H223" s="282">
        <f t="shared" ref="H223:H225" si="478">SUM(I223,K223,R223)</f>
        <v>2857000</v>
      </c>
      <c r="I223" s="283">
        <f t="shared" ref="I223:I225" si="479">SUM(J223:J223)</f>
        <v>0</v>
      </c>
      <c r="J223" s="286"/>
      <c r="K223" s="285">
        <f t="shared" ref="K223:K225" si="480">SUM(L223:Q223)</f>
        <v>1580000</v>
      </c>
      <c r="L223" s="286">
        <v>1580000</v>
      </c>
      <c r="M223" s="286"/>
      <c r="N223" s="286"/>
      <c r="O223" s="286"/>
      <c r="P223" s="286"/>
      <c r="Q223" s="286"/>
      <c r="R223" s="284">
        <f t="shared" ref="R223:R225" si="481">SUM(S223:X223)</f>
        <v>1277000</v>
      </c>
      <c r="S223" s="286">
        <v>1277000</v>
      </c>
      <c r="T223" s="651"/>
      <c r="U223" s="651"/>
      <c r="V223" s="651"/>
      <c r="W223" s="651"/>
      <c r="X223" s="651"/>
    </row>
    <row r="224" spans="1:24" s="563" customFormat="1" ht="13.8" outlineLevel="3">
      <c r="A224" s="564"/>
      <c r="B224" s="565"/>
      <c r="D224" s="566"/>
      <c r="E224" s="567"/>
      <c r="F224" s="545" t="s">
        <v>706</v>
      </c>
      <c r="G224" s="527" t="s">
        <v>936</v>
      </c>
      <c r="H224" s="282">
        <f t="shared" si="478"/>
        <v>3083000</v>
      </c>
      <c r="I224" s="283">
        <f t="shared" si="479"/>
        <v>0</v>
      </c>
      <c r="J224" s="286"/>
      <c r="K224" s="285">
        <f t="shared" si="480"/>
        <v>1699000</v>
      </c>
      <c r="L224" s="286">
        <v>1699000</v>
      </c>
      <c r="M224" s="286"/>
      <c r="N224" s="286"/>
      <c r="O224" s="286"/>
      <c r="P224" s="286"/>
      <c r="Q224" s="286"/>
      <c r="R224" s="284">
        <f t="shared" si="481"/>
        <v>1384000</v>
      </c>
      <c r="S224" s="286">
        <v>1384000</v>
      </c>
      <c r="T224" s="651"/>
      <c r="U224" s="651"/>
      <c r="V224" s="651"/>
      <c r="W224" s="651"/>
      <c r="X224" s="651"/>
    </row>
    <row r="225" spans="1:24" s="563" customFormat="1" ht="13.8" outlineLevel="3">
      <c r="A225" s="564"/>
      <c r="B225" s="565"/>
      <c r="D225" s="566"/>
      <c r="E225" s="567"/>
      <c r="F225" s="545" t="s">
        <v>703</v>
      </c>
      <c r="G225" s="527" t="s">
        <v>937</v>
      </c>
      <c r="H225" s="282">
        <f t="shared" si="478"/>
        <v>576000</v>
      </c>
      <c r="I225" s="283">
        <f t="shared" si="479"/>
        <v>0</v>
      </c>
      <c r="J225" s="286"/>
      <c r="K225" s="285">
        <f t="shared" si="480"/>
        <v>408000</v>
      </c>
      <c r="L225" s="286">
        <v>408000</v>
      </c>
      <c r="M225" s="286"/>
      <c r="N225" s="286"/>
      <c r="O225" s="286"/>
      <c r="P225" s="286"/>
      <c r="Q225" s="286"/>
      <c r="R225" s="284">
        <f t="shared" si="481"/>
        <v>168000</v>
      </c>
      <c r="S225" s="286">
        <v>168000</v>
      </c>
      <c r="T225" s="651"/>
      <c r="U225" s="651"/>
      <c r="V225" s="651"/>
      <c r="W225" s="651"/>
      <c r="X225" s="651"/>
    </row>
    <row r="226" spans="1:24" s="563" customFormat="1" ht="13.8" outlineLevel="3">
      <c r="A226" s="564"/>
      <c r="B226" s="565"/>
      <c r="D226" s="566"/>
      <c r="E226" s="567"/>
      <c r="F226" s="545" t="s">
        <v>713</v>
      </c>
      <c r="G226" s="527" t="s">
        <v>938</v>
      </c>
      <c r="H226" s="282">
        <f t="shared" ref="H226" si="482">SUM(I226,K226,R226)</f>
        <v>0</v>
      </c>
      <c r="I226" s="283">
        <f t="shared" ref="I226" si="483">SUM(J226:J226)</f>
        <v>0</v>
      </c>
      <c r="J226" s="286"/>
      <c r="K226" s="285">
        <f t="shared" ref="K226" si="484">SUM(L226:Q226)</f>
        <v>0</v>
      </c>
      <c r="L226" s="286"/>
      <c r="M226" s="286"/>
      <c r="N226" s="286"/>
      <c r="O226" s="286"/>
      <c r="P226" s="286"/>
      <c r="Q226" s="286"/>
      <c r="R226" s="284">
        <f t="shared" ref="R226" si="485">SUM(S226:X226)</f>
        <v>0</v>
      </c>
      <c r="S226" s="286"/>
      <c r="T226" s="651"/>
      <c r="U226" s="651"/>
      <c r="V226" s="651"/>
      <c r="W226" s="651"/>
      <c r="X226" s="651"/>
    </row>
    <row r="227" spans="1:24" ht="16.5" customHeight="1" outlineLevel="1">
      <c r="A227" s="170"/>
      <c r="B227" s="25"/>
      <c r="D227" s="27" t="s">
        <v>472</v>
      </c>
      <c r="E227" s="47" t="s">
        <v>105</v>
      </c>
      <c r="F227" s="48"/>
      <c r="G227" s="172"/>
      <c r="H227" s="282">
        <f t="shared" si="462"/>
        <v>17608000</v>
      </c>
      <c r="I227" s="297">
        <f t="shared" si="463"/>
        <v>0</v>
      </c>
      <c r="J227" s="289">
        <f>SUM(J228:J235)</f>
        <v>0</v>
      </c>
      <c r="K227" s="298">
        <f t="shared" si="464"/>
        <v>12358000</v>
      </c>
      <c r="L227" s="289">
        <f t="shared" ref="L227:Q227" si="486">SUM(L228:L235)</f>
        <v>12358000</v>
      </c>
      <c r="M227" s="289">
        <f t="shared" si="486"/>
        <v>0</v>
      </c>
      <c r="N227" s="289">
        <f t="shared" si="486"/>
        <v>0</v>
      </c>
      <c r="O227" s="289">
        <f t="shared" si="486"/>
        <v>0</v>
      </c>
      <c r="P227" s="289">
        <f t="shared" si="486"/>
        <v>0</v>
      </c>
      <c r="Q227" s="289">
        <f t="shared" si="486"/>
        <v>0</v>
      </c>
      <c r="R227" s="288">
        <f t="shared" si="465"/>
        <v>5250000</v>
      </c>
      <c r="S227" s="289">
        <f t="shared" ref="S227:X227" si="487">SUM(S228:S235)</f>
        <v>5250000</v>
      </c>
      <c r="T227" s="289">
        <f t="shared" si="487"/>
        <v>0</v>
      </c>
      <c r="U227" s="289">
        <f t="shared" si="487"/>
        <v>0</v>
      </c>
      <c r="V227" s="289">
        <f t="shared" si="487"/>
        <v>0</v>
      </c>
      <c r="W227" s="289">
        <f t="shared" si="487"/>
        <v>0</v>
      </c>
      <c r="X227" s="289">
        <f t="shared" si="487"/>
        <v>0</v>
      </c>
    </row>
    <row r="228" spans="1:24" s="563" customFormat="1" ht="13.8" outlineLevel="3">
      <c r="A228" s="564"/>
      <c r="B228" s="565"/>
      <c r="D228" s="566"/>
      <c r="E228" s="567"/>
      <c r="F228" s="545" t="s">
        <v>705</v>
      </c>
      <c r="G228" s="527" t="s">
        <v>939</v>
      </c>
      <c r="H228" s="282">
        <f t="shared" ref="H228:H230" si="488">SUM(I228,K228,R228)</f>
        <v>1624000</v>
      </c>
      <c r="I228" s="283">
        <f t="shared" ref="I228:I230" si="489">SUM(J228:J228)</f>
        <v>0</v>
      </c>
      <c r="J228" s="286"/>
      <c r="K228" s="285">
        <f t="shared" ref="K228:K230" si="490">SUM(L228:Q228)</f>
        <v>0</v>
      </c>
      <c r="L228" s="286"/>
      <c r="M228" s="286"/>
      <c r="N228" s="286"/>
      <c r="O228" s="286"/>
      <c r="P228" s="286"/>
      <c r="Q228" s="286"/>
      <c r="R228" s="284">
        <f t="shared" ref="R228:R230" si="491">SUM(S228:X228)</f>
        <v>1624000</v>
      </c>
      <c r="S228" s="286">
        <v>1624000</v>
      </c>
      <c r="T228" s="651"/>
      <c r="U228" s="651"/>
      <c r="V228" s="651"/>
      <c r="W228" s="651"/>
      <c r="X228" s="651"/>
    </row>
    <row r="229" spans="1:24" s="563" customFormat="1" ht="13.8" outlineLevel="3">
      <c r="A229" s="564"/>
      <c r="B229" s="565"/>
      <c r="D229" s="566"/>
      <c r="E229" s="567"/>
      <c r="F229" s="545" t="s">
        <v>706</v>
      </c>
      <c r="G229" s="527" t="s">
        <v>940</v>
      </c>
      <c r="H229" s="282">
        <f t="shared" si="488"/>
        <v>0</v>
      </c>
      <c r="I229" s="283">
        <f t="shared" si="489"/>
        <v>0</v>
      </c>
      <c r="J229" s="286"/>
      <c r="K229" s="285">
        <f t="shared" si="490"/>
        <v>0</v>
      </c>
      <c r="L229" s="286"/>
      <c r="M229" s="286"/>
      <c r="N229" s="286"/>
      <c r="O229" s="286"/>
      <c r="P229" s="286"/>
      <c r="Q229" s="286"/>
      <c r="R229" s="284">
        <f t="shared" si="491"/>
        <v>0</v>
      </c>
      <c r="S229" s="286"/>
      <c r="T229" s="651"/>
      <c r="U229" s="651"/>
      <c r="V229" s="651"/>
      <c r="W229" s="651"/>
      <c r="X229" s="651"/>
    </row>
    <row r="230" spans="1:24" s="563" customFormat="1" ht="13.8" outlineLevel="3">
      <c r="A230" s="564"/>
      <c r="B230" s="565"/>
      <c r="D230" s="566"/>
      <c r="E230" s="567"/>
      <c r="F230" s="545" t="s">
        <v>703</v>
      </c>
      <c r="G230" s="527" t="s">
        <v>941</v>
      </c>
      <c r="H230" s="282">
        <f t="shared" si="488"/>
        <v>0</v>
      </c>
      <c r="I230" s="283">
        <f t="shared" si="489"/>
        <v>0</v>
      </c>
      <c r="J230" s="286"/>
      <c r="K230" s="285">
        <f t="shared" si="490"/>
        <v>0</v>
      </c>
      <c r="L230" s="286"/>
      <c r="M230" s="286"/>
      <c r="N230" s="286"/>
      <c r="O230" s="286"/>
      <c r="P230" s="286"/>
      <c r="Q230" s="286"/>
      <c r="R230" s="284">
        <f t="shared" si="491"/>
        <v>0</v>
      </c>
      <c r="S230" s="286"/>
      <c r="T230" s="651"/>
      <c r="U230" s="651"/>
      <c r="V230" s="651"/>
      <c r="W230" s="651"/>
      <c r="X230" s="651"/>
    </row>
    <row r="231" spans="1:24" s="563" customFormat="1" ht="13.8" outlineLevel="3">
      <c r="A231" s="564"/>
      <c r="B231" s="565"/>
      <c r="D231" s="566"/>
      <c r="E231" s="567"/>
      <c r="F231" s="545" t="s">
        <v>839</v>
      </c>
      <c r="G231" s="527" t="s">
        <v>942</v>
      </c>
      <c r="H231" s="282">
        <f t="shared" si="462"/>
        <v>54000</v>
      </c>
      <c r="I231" s="283">
        <f t="shared" si="463"/>
        <v>0</v>
      </c>
      <c r="J231" s="286"/>
      <c r="K231" s="285">
        <f t="shared" si="464"/>
        <v>0</v>
      </c>
      <c r="L231" s="286"/>
      <c r="M231" s="286"/>
      <c r="N231" s="286"/>
      <c r="O231" s="286"/>
      <c r="P231" s="286"/>
      <c r="Q231" s="286"/>
      <c r="R231" s="284">
        <f t="shared" si="465"/>
        <v>54000</v>
      </c>
      <c r="S231" s="286">
        <v>54000</v>
      </c>
      <c r="T231" s="651"/>
      <c r="U231" s="651"/>
      <c r="V231" s="651"/>
      <c r="W231" s="651"/>
      <c r="X231" s="651"/>
    </row>
    <row r="232" spans="1:24" s="563" customFormat="1" ht="13.8" outlineLevel="3">
      <c r="A232" s="564"/>
      <c r="B232" s="565"/>
      <c r="D232" s="566"/>
      <c r="E232" s="567"/>
      <c r="F232" s="545" t="s">
        <v>707</v>
      </c>
      <c r="G232" s="527" t="s">
        <v>943</v>
      </c>
      <c r="H232" s="282">
        <f t="shared" si="462"/>
        <v>14986000</v>
      </c>
      <c r="I232" s="283">
        <f t="shared" si="463"/>
        <v>0</v>
      </c>
      <c r="J232" s="286"/>
      <c r="K232" s="285">
        <f t="shared" si="464"/>
        <v>11623000</v>
      </c>
      <c r="L232" s="286">
        <v>11623000</v>
      </c>
      <c r="M232" s="286"/>
      <c r="N232" s="286"/>
      <c r="O232" s="286"/>
      <c r="P232" s="286"/>
      <c r="Q232" s="286"/>
      <c r="R232" s="284">
        <f t="shared" si="465"/>
        <v>3363000</v>
      </c>
      <c r="S232" s="286">
        <v>3363000</v>
      </c>
      <c r="T232" s="651"/>
      <c r="U232" s="651"/>
      <c r="V232" s="651"/>
      <c r="W232" s="651"/>
      <c r="X232" s="651"/>
    </row>
    <row r="233" spans="1:24" s="563" customFormat="1" ht="13.8" outlineLevel="3">
      <c r="A233" s="564"/>
      <c r="B233" s="565"/>
      <c r="D233" s="566"/>
      <c r="E233" s="567"/>
      <c r="F233" s="545" t="s">
        <v>713</v>
      </c>
      <c r="G233" s="527" t="s">
        <v>944</v>
      </c>
      <c r="H233" s="282">
        <f t="shared" si="462"/>
        <v>467000</v>
      </c>
      <c r="I233" s="283">
        <f t="shared" si="463"/>
        <v>0</v>
      </c>
      <c r="J233" s="286"/>
      <c r="K233" s="285">
        <f t="shared" si="464"/>
        <v>365000</v>
      </c>
      <c r="L233" s="286">
        <v>365000</v>
      </c>
      <c r="M233" s="286"/>
      <c r="N233" s="286"/>
      <c r="O233" s="286"/>
      <c r="P233" s="286"/>
      <c r="Q233" s="286"/>
      <c r="R233" s="284">
        <f t="shared" si="465"/>
        <v>102000</v>
      </c>
      <c r="S233" s="286">
        <v>102000</v>
      </c>
      <c r="T233" s="651"/>
      <c r="U233" s="651"/>
      <c r="V233" s="651"/>
      <c r="W233" s="651"/>
      <c r="X233" s="651"/>
    </row>
    <row r="234" spans="1:24" s="563" customFormat="1" ht="13.8" outlineLevel="3">
      <c r="A234" s="564"/>
      <c r="B234" s="565"/>
      <c r="D234" s="566"/>
      <c r="E234" s="567"/>
      <c r="F234" s="545" t="s">
        <v>714</v>
      </c>
      <c r="G234" s="527" t="s">
        <v>945</v>
      </c>
      <c r="H234" s="282">
        <f t="shared" ref="H234" si="492">SUM(I234,K234,R234)</f>
        <v>0</v>
      </c>
      <c r="I234" s="283">
        <f t="shared" ref="I234" si="493">SUM(J234:J234)</f>
        <v>0</v>
      </c>
      <c r="J234" s="286"/>
      <c r="K234" s="285">
        <f t="shared" ref="K234" si="494">SUM(L234:Q234)</f>
        <v>0</v>
      </c>
      <c r="L234" s="286"/>
      <c r="M234" s="286"/>
      <c r="N234" s="286"/>
      <c r="O234" s="286"/>
      <c r="P234" s="286"/>
      <c r="Q234" s="286"/>
      <c r="R234" s="284">
        <f t="shared" ref="R234" si="495">SUM(S234:X234)</f>
        <v>0</v>
      </c>
      <c r="S234" s="286"/>
      <c r="T234" s="651"/>
      <c r="U234" s="651"/>
      <c r="V234" s="651"/>
      <c r="W234" s="651"/>
      <c r="X234" s="651"/>
    </row>
    <row r="235" spans="1:24" s="563" customFormat="1" ht="13.8" outlineLevel="3">
      <c r="A235" s="564"/>
      <c r="B235" s="565"/>
      <c r="D235" s="566"/>
      <c r="E235" s="567"/>
      <c r="F235" s="545" t="s">
        <v>823</v>
      </c>
      <c r="G235" s="527" t="s">
        <v>946</v>
      </c>
      <c r="H235" s="282">
        <f t="shared" si="462"/>
        <v>477000</v>
      </c>
      <c r="I235" s="283">
        <f t="shared" si="463"/>
        <v>0</v>
      </c>
      <c r="J235" s="286"/>
      <c r="K235" s="285">
        <f t="shared" si="464"/>
        <v>370000</v>
      </c>
      <c r="L235" s="286">
        <v>370000</v>
      </c>
      <c r="M235" s="286"/>
      <c r="N235" s="286"/>
      <c r="O235" s="286"/>
      <c r="P235" s="286"/>
      <c r="Q235" s="286"/>
      <c r="R235" s="284">
        <f t="shared" si="465"/>
        <v>107000</v>
      </c>
      <c r="S235" s="286">
        <v>107000</v>
      </c>
      <c r="T235" s="651"/>
      <c r="U235" s="651"/>
      <c r="V235" s="651"/>
      <c r="W235" s="651"/>
      <c r="X235" s="651"/>
    </row>
    <row r="236" spans="1:24" ht="16.5" customHeight="1" outlineLevel="1" collapsed="1">
      <c r="A236" s="170"/>
      <c r="B236" s="25"/>
      <c r="D236" s="27" t="s">
        <v>473</v>
      </c>
      <c r="E236" s="47" t="s">
        <v>106</v>
      </c>
      <c r="F236" s="48"/>
      <c r="G236" s="172"/>
      <c r="H236" s="282">
        <f t="shared" si="462"/>
        <v>0</v>
      </c>
      <c r="I236" s="297">
        <f t="shared" si="463"/>
        <v>0</v>
      </c>
      <c r="J236" s="289">
        <f>SUM(J237)</f>
        <v>0</v>
      </c>
      <c r="K236" s="298">
        <f t="shared" si="464"/>
        <v>0</v>
      </c>
      <c r="L236" s="289">
        <f t="shared" ref="L236:Q236" si="496">SUM(L237)</f>
        <v>0</v>
      </c>
      <c r="M236" s="289">
        <f t="shared" si="496"/>
        <v>0</v>
      </c>
      <c r="N236" s="289">
        <f t="shared" si="496"/>
        <v>0</v>
      </c>
      <c r="O236" s="289">
        <f t="shared" si="496"/>
        <v>0</v>
      </c>
      <c r="P236" s="289">
        <f t="shared" si="496"/>
        <v>0</v>
      </c>
      <c r="Q236" s="289">
        <f t="shared" si="496"/>
        <v>0</v>
      </c>
      <c r="R236" s="288">
        <f t="shared" si="465"/>
        <v>0</v>
      </c>
      <c r="S236" s="289">
        <f t="shared" ref="S236:X236" si="497">SUM(S237)</f>
        <v>0</v>
      </c>
      <c r="T236" s="289">
        <f t="shared" si="497"/>
        <v>0</v>
      </c>
      <c r="U236" s="289">
        <f t="shared" si="497"/>
        <v>0</v>
      </c>
      <c r="V236" s="289">
        <f t="shared" si="497"/>
        <v>0</v>
      </c>
      <c r="W236" s="289">
        <f t="shared" si="497"/>
        <v>0</v>
      </c>
      <c r="X236" s="289">
        <f t="shared" si="497"/>
        <v>0</v>
      </c>
    </row>
    <row r="237" spans="1:24" s="563" customFormat="1" ht="13.8" hidden="1" outlineLevel="3">
      <c r="A237" s="564"/>
      <c r="B237" s="565"/>
      <c r="D237" s="566"/>
      <c r="E237" s="567"/>
      <c r="F237" s="545" t="s">
        <v>706</v>
      </c>
      <c r="G237" s="527" t="s">
        <v>947</v>
      </c>
      <c r="H237" s="282">
        <f t="shared" ref="H237" si="498">SUM(I237,K237,R237)</f>
        <v>0</v>
      </c>
      <c r="I237" s="283">
        <f t="shared" ref="I237" si="499">SUM(J237:J237)</f>
        <v>0</v>
      </c>
      <c r="J237" s="286"/>
      <c r="K237" s="285">
        <f t="shared" ref="K237" si="500">SUM(L237:Q237)</f>
        <v>0</v>
      </c>
      <c r="L237" s="286"/>
      <c r="M237" s="286"/>
      <c r="N237" s="286"/>
      <c r="O237" s="286"/>
      <c r="P237" s="286"/>
      <c r="Q237" s="286"/>
      <c r="R237" s="284">
        <f t="shared" ref="R237" si="501">SUM(S237:X237)</f>
        <v>0</v>
      </c>
      <c r="S237" s="286"/>
      <c r="T237" s="651"/>
      <c r="U237" s="651"/>
      <c r="V237" s="651"/>
      <c r="W237" s="651"/>
      <c r="X237" s="651"/>
    </row>
    <row r="238" spans="1:24" ht="16.5" customHeight="1" outlineLevel="1">
      <c r="A238" s="170"/>
      <c r="B238" s="23"/>
      <c r="C238" s="179"/>
      <c r="D238" s="27" t="s">
        <v>474</v>
      </c>
      <c r="E238" s="47" t="s">
        <v>107</v>
      </c>
      <c r="F238" s="48"/>
      <c r="G238" s="172"/>
      <c r="H238" s="282">
        <f t="shared" si="462"/>
        <v>5078000</v>
      </c>
      <c r="I238" s="297">
        <f t="shared" si="463"/>
        <v>0</v>
      </c>
      <c r="J238" s="289">
        <f>SUM(J239:J240)</f>
        <v>0</v>
      </c>
      <c r="K238" s="298">
        <f t="shared" si="464"/>
        <v>3001000</v>
      </c>
      <c r="L238" s="289">
        <f t="shared" ref="L238:Q238" si="502">SUM(L239:L240)</f>
        <v>3001000</v>
      </c>
      <c r="M238" s="289">
        <f t="shared" si="502"/>
        <v>0</v>
      </c>
      <c r="N238" s="289">
        <f t="shared" si="502"/>
        <v>0</v>
      </c>
      <c r="O238" s="289">
        <f t="shared" si="502"/>
        <v>0</v>
      </c>
      <c r="P238" s="289">
        <f t="shared" si="502"/>
        <v>0</v>
      </c>
      <c r="Q238" s="289">
        <f t="shared" si="502"/>
        <v>0</v>
      </c>
      <c r="R238" s="288">
        <f t="shared" si="465"/>
        <v>2077000</v>
      </c>
      <c r="S238" s="289">
        <f t="shared" ref="S238:X238" si="503">SUM(S239:S240)</f>
        <v>2077000</v>
      </c>
      <c r="T238" s="289">
        <f t="shared" si="503"/>
        <v>0</v>
      </c>
      <c r="U238" s="289">
        <f t="shared" si="503"/>
        <v>0</v>
      </c>
      <c r="V238" s="289">
        <f t="shared" si="503"/>
        <v>0</v>
      </c>
      <c r="W238" s="289">
        <f t="shared" si="503"/>
        <v>0</v>
      </c>
      <c r="X238" s="289">
        <f t="shared" si="503"/>
        <v>0</v>
      </c>
    </row>
    <row r="239" spans="1:24" s="563" customFormat="1" ht="13.8" outlineLevel="3">
      <c r="A239" s="564"/>
      <c r="B239" s="565"/>
      <c r="D239" s="566"/>
      <c r="E239" s="567"/>
      <c r="F239" s="545" t="s">
        <v>705</v>
      </c>
      <c r="G239" s="527" t="s">
        <v>948</v>
      </c>
      <c r="H239" s="282">
        <f t="shared" si="462"/>
        <v>4723000</v>
      </c>
      <c r="I239" s="283">
        <f t="shared" si="463"/>
        <v>0</v>
      </c>
      <c r="J239" s="286"/>
      <c r="K239" s="285">
        <f t="shared" si="464"/>
        <v>2777000</v>
      </c>
      <c r="L239" s="286">
        <v>2777000</v>
      </c>
      <c r="M239" s="286"/>
      <c r="N239" s="286"/>
      <c r="O239" s="286"/>
      <c r="P239" s="286"/>
      <c r="Q239" s="286"/>
      <c r="R239" s="284">
        <f t="shared" si="465"/>
        <v>1946000</v>
      </c>
      <c r="S239" s="286">
        <v>1946000</v>
      </c>
      <c r="T239" s="651"/>
      <c r="U239" s="651"/>
      <c r="V239" s="651"/>
      <c r="W239" s="651"/>
      <c r="X239" s="651"/>
    </row>
    <row r="240" spans="1:24" s="563" customFormat="1" ht="13.8" outlineLevel="3">
      <c r="A240" s="564"/>
      <c r="B240" s="565"/>
      <c r="D240" s="566"/>
      <c r="E240" s="567"/>
      <c r="F240" s="545" t="s">
        <v>706</v>
      </c>
      <c r="G240" s="527" t="s">
        <v>949</v>
      </c>
      <c r="H240" s="282">
        <f t="shared" ref="H240" si="504">SUM(I240,K240,R240)</f>
        <v>355000</v>
      </c>
      <c r="I240" s="283">
        <f t="shared" ref="I240" si="505">SUM(J240:J240)</f>
        <v>0</v>
      </c>
      <c r="J240" s="286"/>
      <c r="K240" s="285">
        <f t="shared" ref="K240" si="506">SUM(L240:Q240)</f>
        <v>224000</v>
      </c>
      <c r="L240" s="286">
        <v>224000</v>
      </c>
      <c r="M240" s="286"/>
      <c r="N240" s="286"/>
      <c r="O240" s="286"/>
      <c r="P240" s="286"/>
      <c r="Q240" s="286"/>
      <c r="R240" s="284">
        <f t="shared" ref="R240" si="507">SUM(S240:X240)</f>
        <v>131000</v>
      </c>
      <c r="S240" s="286">
        <v>131000</v>
      </c>
      <c r="T240" s="651"/>
      <c r="U240" s="651"/>
      <c r="V240" s="651"/>
      <c r="W240" s="651"/>
      <c r="X240" s="651"/>
    </row>
    <row r="241" spans="1:24" s="169" customFormat="1" ht="13.8">
      <c r="A241" s="164"/>
      <c r="B241" s="23" t="s">
        <v>475</v>
      </c>
      <c r="C241" s="15" t="s">
        <v>108</v>
      </c>
      <c r="D241" s="18"/>
      <c r="E241" s="175"/>
      <c r="F241" s="176"/>
      <c r="G241" s="175"/>
      <c r="H241" s="282">
        <f t="shared" si="462"/>
        <v>9766000</v>
      </c>
      <c r="I241" s="297">
        <f t="shared" si="463"/>
        <v>0</v>
      </c>
      <c r="J241" s="288">
        <f>SUM(J242:J250,J254:J256,J261,J272:J273,J283,J288:J291,J295:J298,J302,J306)</f>
        <v>0</v>
      </c>
      <c r="K241" s="298">
        <f t="shared" si="464"/>
        <v>7636000</v>
      </c>
      <c r="L241" s="288">
        <f t="shared" ref="L241:Q241" si="508">SUM(L242:L250,L254:L256,L261,L272:L273,L283,L288:L291,L295:L298,L302,L306)</f>
        <v>7636000</v>
      </c>
      <c r="M241" s="288">
        <f t="shared" si="508"/>
        <v>0</v>
      </c>
      <c r="N241" s="288">
        <f t="shared" si="508"/>
        <v>0</v>
      </c>
      <c r="O241" s="288">
        <f t="shared" si="508"/>
        <v>0</v>
      </c>
      <c r="P241" s="288">
        <f t="shared" si="508"/>
        <v>0</v>
      </c>
      <c r="Q241" s="288">
        <f t="shared" si="508"/>
        <v>0</v>
      </c>
      <c r="R241" s="288">
        <f t="shared" si="465"/>
        <v>2130000</v>
      </c>
      <c r="S241" s="288">
        <f t="shared" ref="S241:X241" si="509">SUM(S242:S250,S254:S256,S261,S272:S273,S283,S288:S291,S295:S298,S302,S306)</f>
        <v>2130000</v>
      </c>
      <c r="T241" s="288">
        <f t="shared" si="509"/>
        <v>0</v>
      </c>
      <c r="U241" s="288">
        <f t="shared" si="509"/>
        <v>0</v>
      </c>
      <c r="V241" s="288">
        <f t="shared" si="509"/>
        <v>0</v>
      </c>
      <c r="W241" s="288">
        <f t="shared" si="509"/>
        <v>0</v>
      </c>
      <c r="X241" s="288">
        <f t="shared" si="509"/>
        <v>0</v>
      </c>
    </row>
    <row r="242" spans="1:24" ht="13.8" outlineLevel="1">
      <c r="A242" s="170"/>
      <c r="B242" s="24"/>
      <c r="C242" s="171"/>
      <c r="D242" s="27" t="s">
        <v>78</v>
      </c>
      <c r="E242" s="47" t="s">
        <v>114</v>
      </c>
      <c r="F242" s="48"/>
      <c r="G242" s="172"/>
      <c r="H242" s="282">
        <f t="shared" si="462"/>
        <v>1836000</v>
      </c>
      <c r="I242" s="297">
        <f t="shared" si="463"/>
        <v>0</v>
      </c>
      <c r="J242" s="286">
        <v>0</v>
      </c>
      <c r="K242" s="298">
        <f t="shared" si="464"/>
        <v>1656000</v>
      </c>
      <c r="L242" s="286">
        <v>1656000</v>
      </c>
      <c r="M242" s="286">
        <v>0</v>
      </c>
      <c r="N242" s="286">
        <v>0</v>
      </c>
      <c r="O242" s="286">
        <v>0</v>
      </c>
      <c r="P242" s="286">
        <v>0</v>
      </c>
      <c r="Q242" s="286">
        <v>0</v>
      </c>
      <c r="R242" s="288">
        <f t="shared" si="465"/>
        <v>180000</v>
      </c>
      <c r="S242" s="286">
        <v>180000</v>
      </c>
      <c r="T242" s="286">
        <v>0</v>
      </c>
      <c r="U242" s="286">
        <v>0</v>
      </c>
      <c r="V242" s="286">
        <v>0</v>
      </c>
      <c r="W242" s="533">
        <v>0</v>
      </c>
      <c r="X242" s="287">
        <v>0</v>
      </c>
    </row>
    <row r="243" spans="1:24" ht="13.8" outlineLevel="1">
      <c r="A243" s="170"/>
      <c r="B243" s="25"/>
      <c r="D243" s="27" t="s">
        <v>476</v>
      </c>
      <c r="E243" s="47" t="s">
        <v>117</v>
      </c>
      <c r="F243" s="48"/>
      <c r="G243" s="172"/>
      <c r="H243" s="282">
        <f t="shared" si="462"/>
        <v>0</v>
      </c>
      <c r="I243" s="297">
        <f t="shared" si="463"/>
        <v>0</v>
      </c>
      <c r="J243" s="286"/>
      <c r="K243" s="298">
        <f t="shared" si="464"/>
        <v>0</v>
      </c>
      <c r="L243" s="286"/>
      <c r="M243" s="286"/>
      <c r="N243" s="286"/>
      <c r="O243" s="286"/>
      <c r="P243" s="286"/>
      <c r="Q243" s="286"/>
      <c r="R243" s="288">
        <f t="shared" si="465"/>
        <v>0</v>
      </c>
      <c r="S243" s="286"/>
      <c r="T243" s="286"/>
      <c r="U243" s="286"/>
      <c r="V243" s="286"/>
      <c r="W243" s="533"/>
      <c r="X243" s="287"/>
    </row>
    <row r="244" spans="1:24" ht="13.8" outlineLevel="1">
      <c r="A244" s="170"/>
      <c r="B244" s="25"/>
      <c r="D244" s="27" t="s">
        <v>477</v>
      </c>
      <c r="E244" s="47" t="s">
        <v>118</v>
      </c>
      <c r="F244" s="48"/>
      <c r="G244" s="172"/>
      <c r="H244" s="282">
        <f t="shared" si="462"/>
        <v>25000</v>
      </c>
      <c r="I244" s="297">
        <f t="shared" si="463"/>
        <v>0</v>
      </c>
      <c r="J244" s="286"/>
      <c r="K244" s="298">
        <f t="shared" si="464"/>
        <v>20000</v>
      </c>
      <c r="L244" s="286">
        <v>20000</v>
      </c>
      <c r="M244" s="286"/>
      <c r="N244" s="286"/>
      <c r="O244" s="286"/>
      <c r="P244" s="286"/>
      <c r="Q244" s="286"/>
      <c r="R244" s="288">
        <f t="shared" si="465"/>
        <v>5000</v>
      </c>
      <c r="S244" s="286">
        <v>5000</v>
      </c>
      <c r="T244" s="286"/>
      <c r="U244" s="286"/>
      <c r="V244" s="286"/>
      <c r="W244" s="533"/>
      <c r="X244" s="287"/>
    </row>
    <row r="245" spans="1:24" ht="13.8" outlineLevel="1">
      <c r="A245" s="170"/>
      <c r="B245" s="25"/>
      <c r="D245" s="27" t="s">
        <v>478</v>
      </c>
      <c r="E245" s="47" t="s">
        <v>119</v>
      </c>
      <c r="F245" s="48"/>
      <c r="G245" s="172"/>
      <c r="H245" s="282">
        <f t="shared" si="462"/>
        <v>344000</v>
      </c>
      <c r="I245" s="297">
        <f t="shared" si="463"/>
        <v>0</v>
      </c>
      <c r="J245" s="286"/>
      <c r="K245" s="298">
        <f t="shared" si="464"/>
        <v>243000</v>
      </c>
      <c r="L245" s="286">
        <v>243000</v>
      </c>
      <c r="M245" s="286"/>
      <c r="N245" s="286"/>
      <c r="O245" s="286"/>
      <c r="P245" s="286"/>
      <c r="Q245" s="286"/>
      <c r="R245" s="288">
        <f t="shared" si="465"/>
        <v>101000</v>
      </c>
      <c r="S245" s="286">
        <v>101000</v>
      </c>
      <c r="T245" s="286"/>
      <c r="U245" s="286"/>
      <c r="V245" s="286"/>
      <c r="W245" s="533"/>
      <c r="X245" s="287"/>
    </row>
    <row r="246" spans="1:24" ht="13.8" outlineLevel="1">
      <c r="A246" s="170"/>
      <c r="B246" s="25"/>
      <c r="D246" s="27" t="s">
        <v>479</v>
      </c>
      <c r="E246" s="47" t="s">
        <v>120</v>
      </c>
      <c r="F246" s="48"/>
      <c r="G246" s="172"/>
      <c r="H246" s="282">
        <f t="shared" si="462"/>
        <v>6000</v>
      </c>
      <c r="I246" s="297">
        <f t="shared" si="463"/>
        <v>0</v>
      </c>
      <c r="J246" s="286"/>
      <c r="K246" s="298">
        <f t="shared" si="464"/>
        <v>6000</v>
      </c>
      <c r="L246" s="286">
        <v>6000</v>
      </c>
      <c r="M246" s="286"/>
      <c r="N246" s="286"/>
      <c r="O246" s="286"/>
      <c r="P246" s="286"/>
      <c r="Q246" s="286"/>
      <c r="R246" s="288">
        <f t="shared" si="465"/>
        <v>0</v>
      </c>
      <c r="S246" s="286"/>
      <c r="T246" s="286"/>
      <c r="U246" s="286"/>
      <c r="V246" s="286"/>
      <c r="W246" s="533"/>
      <c r="X246" s="287"/>
    </row>
    <row r="247" spans="1:24" ht="13.8" outlineLevel="1">
      <c r="A247" s="170"/>
      <c r="B247" s="25"/>
      <c r="D247" s="27" t="s">
        <v>480</v>
      </c>
      <c r="E247" s="47" t="s">
        <v>121</v>
      </c>
      <c r="F247" s="48"/>
      <c r="G247" s="172"/>
      <c r="H247" s="282">
        <f t="shared" si="462"/>
        <v>19000</v>
      </c>
      <c r="I247" s="297">
        <f t="shared" si="463"/>
        <v>0</v>
      </c>
      <c r="J247" s="286"/>
      <c r="K247" s="298">
        <f t="shared" si="464"/>
        <v>5000</v>
      </c>
      <c r="L247" s="286">
        <v>5000</v>
      </c>
      <c r="M247" s="286"/>
      <c r="N247" s="286"/>
      <c r="O247" s="286"/>
      <c r="P247" s="286"/>
      <c r="Q247" s="286"/>
      <c r="R247" s="288">
        <f t="shared" si="465"/>
        <v>14000</v>
      </c>
      <c r="S247" s="286">
        <v>14000</v>
      </c>
      <c r="T247" s="286"/>
      <c r="U247" s="286"/>
      <c r="V247" s="286"/>
      <c r="W247" s="533"/>
      <c r="X247" s="287"/>
    </row>
    <row r="248" spans="1:24" ht="13.8" outlineLevel="1">
      <c r="A248" s="170"/>
      <c r="B248" s="25"/>
      <c r="D248" s="27" t="s">
        <v>481</v>
      </c>
      <c r="E248" s="47" t="s">
        <v>122</v>
      </c>
      <c r="F248" s="48"/>
      <c r="G248" s="172"/>
      <c r="H248" s="282">
        <f t="shared" si="462"/>
        <v>488000</v>
      </c>
      <c r="I248" s="297">
        <f t="shared" si="463"/>
        <v>0</v>
      </c>
      <c r="J248" s="286"/>
      <c r="K248" s="298">
        <f t="shared" si="464"/>
        <v>328000</v>
      </c>
      <c r="L248" s="286">
        <v>328000</v>
      </c>
      <c r="M248" s="286"/>
      <c r="N248" s="286"/>
      <c r="O248" s="286"/>
      <c r="P248" s="286"/>
      <c r="Q248" s="286"/>
      <c r="R248" s="288">
        <f t="shared" si="465"/>
        <v>160000</v>
      </c>
      <c r="S248" s="286">
        <v>160000</v>
      </c>
      <c r="T248" s="286"/>
      <c r="U248" s="286"/>
      <c r="V248" s="286"/>
      <c r="W248" s="533"/>
      <c r="X248" s="287"/>
    </row>
    <row r="249" spans="1:24" ht="13.8" outlineLevel="1">
      <c r="A249" s="170"/>
      <c r="B249" s="25"/>
      <c r="D249" s="27" t="s">
        <v>482</v>
      </c>
      <c r="E249" s="47" t="s">
        <v>123</v>
      </c>
      <c r="F249" s="48"/>
      <c r="G249" s="172"/>
      <c r="H249" s="282">
        <f t="shared" si="462"/>
        <v>12000</v>
      </c>
      <c r="I249" s="297">
        <f t="shared" si="463"/>
        <v>0</v>
      </c>
      <c r="J249" s="286"/>
      <c r="K249" s="298">
        <f t="shared" si="464"/>
        <v>12000</v>
      </c>
      <c r="L249" s="286">
        <v>12000</v>
      </c>
      <c r="M249" s="286"/>
      <c r="N249" s="286"/>
      <c r="O249" s="286"/>
      <c r="P249" s="286"/>
      <c r="Q249" s="286"/>
      <c r="R249" s="288">
        <f t="shared" si="465"/>
        <v>0</v>
      </c>
      <c r="S249" s="286">
        <v>0</v>
      </c>
      <c r="T249" s="286"/>
      <c r="U249" s="286"/>
      <c r="V249" s="286"/>
      <c r="W249" s="533"/>
      <c r="X249" s="287"/>
    </row>
    <row r="250" spans="1:24" ht="13.8" outlineLevel="1">
      <c r="A250" s="170"/>
      <c r="B250" s="25"/>
      <c r="D250" s="27" t="s">
        <v>87</v>
      </c>
      <c r="E250" s="47" t="s">
        <v>124</v>
      </c>
      <c r="F250" s="48"/>
      <c r="G250" s="172"/>
      <c r="H250" s="282">
        <f t="shared" si="462"/>
        <v>2184000</v>
      </c>
      <c r="I250" s="297">
        <f t="shared" si="463"/>
        <v>0</v>
      </c>
      <c r="J250" s="289">
        <f>SUM(J251:J253)</f>
        <v>0</v>
      </c>
      <c r="K250" s="298">
        <f t="shared" si="464"/>
        <v>1860000</v>
      </c>
      <c r="L250" s="289">
        <f t="shared" ref="L250:Q250" si="510">SUM(L251:L253)</f>
        <v>1860000</v>
      </c>
      <c r="M250" s="289">
        <f t="shared" si="510"/>
        <v>0</v>
      </c>
      <c r="N250" s="289">
        <f t="shared" si="510"/>
        <v>0</v>
      </c>
      <c r="O250" s="289">
        <f t="shared" si="510"/>
        <v>0</v>
      </c>
      <c r="P250" s="289">
        <f t="shared" si="510"/>
        <v>0</v>
      </c>
      <c r="Q250" s="289">
        <f t="shared" si="510"/>
        <v>0</v>
      </c>
      <c r="R250" s="288">
        <f t="shared" si="465"/>
        <v>324000</v>
      </c>
      <c r="S250" s="289">
        <f t="shared" ref="S250" si="511">SUM(S251:S253)</f>
        <v>324000</v>
      </c>
      <c r="T250" s="289">
        <f t="shared" ref="T250" si="512">SUM(T251:T253)</f>
        <v>0</v>
      </c>
      <c r="U250" s="289">
        <f t="shared" ref="U250" si="513">SUM(U251:U253)</f>
        <v>0</v>
      </c>
      <c r="V250" s="289">
        <f t="shared" ref="V250" si="514">SUM(V251:V253)</f>
        <v>0</v>
      </c>
      <c r="W250" s="289">
        <f t="shared" ref="W250" si="515">SUM(W251:W253)</f>
        <v>0</v>
      </c>
      <c r="X250" s="289">
        <f t="shared" ref="X250" si="516">SUM(X251:X253)</f>
        <v>0</v>
      </c>
    </row>
    <row r="251" spans="1:24" ht="13.8" outlineLevel="3">
      <c r="A251" s="170"/>
      <c r="B251" s="25"/>
      <c r="D251" s="24"/>
      <c r="E251" s="171"/>
      <c r="F251" s="178" t="s">
        <v>705</v>
      </c>
      <c r="G251" s="43" t="s">
        <v>795</v>
      </c>
      <c r="H251" s="282">
        <f t="shared" si="462"/>
        <v>264000</v>
      </c>
      <c r="I251" s="283">
        <f t="shared" si="463"/>
        <v>0</v>
      </c>
      <c r="J251" s="286"/>
      <c r="K251" s="285">
        <f t="shared" si="464"/>
        <v>180000</v>
      </c>
      <c r="L251" s="286">
        <v>180000</v>
      </c>
      <c r="M251" s="286"/>
      <c r="N251" s="286"/>
      <c r="O251" s="286"/>
      <c r="P251" s="286"/>
      <c r="Q251" s="286"/>
      <c r="R251" s="284">
        <f t="shared" si="465"/>
        <v>84000</v>
      </c>
      <c r="S251" s="286">
        <v>84000</v>
      </c>
      <c r="T251" s="286"/>
      <c r="U251" s="286"/>
      <c r="V251" s="286"/>
      <c r="W251" s="533"/>
      <c r="X251" s="287"/>
    </row>
    <row r="252" spans="1:24" ht="13.8" outlineLevel="3">
      <c r="A252" s="170"/>
      <c r="B252" s="25"/>
      <c r="D252" s="24"/>
      <c r="E252" s="171"/>
      <c r="F252" s="178" t="s">
        <v>706</v>
      </c>
      <c r="G252" s="43" t="s">
        <v>796</v>
      </c>
      <c r="H252" s="282">
        <f t="shared" si="462"/>
        <v>1500000</v>
      </c>
      <c r="I252" s="283">
        <f t="shared" si="463"/>
        <v>0</v>
      </c>
      <c r="J252" s="286"/>
      <c r="K252" s="285">
        <f t="shared" si="464"/>
        <v>1320000</v>
      </c>
      <c r="L252" s="286">
        <v>1320000</v>
      </c>
      <c r="M252" s="286"/>
      <c r="N252" s="286"/>
      <c r="O252" s="286"/>
      <c r="P252" s="286"/>
      <c r="Q252" s="286"/>
      <c r="R252" s="284">
        <f t="shared" si="465"/>
        <v>180000</v>
      </c>
      <c r="S252" s="286">
        <v>180000</v>
      </c>
      <c r="T252" s="286"/>
      <c r="U252" s="286"/>
      <c r="V252" s="286"/>
      <c r="W252" s="533"/>
      <c r="X252" s="287"/>
    </row>
    <row r="253" spans="1:24" ht="13.8" outlineLevel="3">
      <c r="A253" s="170"/>
      <c r="B253" s="25"/>
      <c r="D253" s="24"/>
      <c r="E253" s="171"/>
      <c r="F253" s="178" t="s">
        <v>703</v>
      </c>
      <c r="G253" s="43" t="s">
        <v>797</v>
      </c>
      <c r="H253" s="282">
        <f t="shared" si="462"/>
        <v>420000</v>
      </c>
      <c r="I253" s="283">
        <f t="shared" si="463"/>
        <v>0</v>
      </c>
      <c r="J253" s="286"/>
      <c r="K253" s="285">
        <f t="shared" si="464"/>
        <v>360000</v>
      </c>
      <c r="L253" s="286">
        <v>360000</v>
      </c>
      <c r="M253" s="286"/>
      <c r="N253" s="286"/>
      <c r="O253" s="286"/>
      <c r="P253" s="286"/>
      <c r="Q253" s="286"/>
      <c r="R253" s="284">
        <f t="shared" si="465"/>
        <v>60000</v>
      </c>
      <c r="S253" s="286">
        <v>60000</v>
      </c>
      <c r="T253" s="286"/>
      <c r="U253" s="286"/>
      <c r="V253" s="286"/>
      <c r="W253" s="533"/>
      <c r="X253" s="287"/>
    </row>
    <row r="254" spans="1:24" ht="13.8" outlineLevel="1">
      <c r="A254" s="170"/>
      <c r="B254" s="25"/>
      <c r="D254" s="27" t="s">
        <v>88</v>
      </c>
      <c r="E254" s="47" t="s">
        <v>125</v>
      </c>
      <c r="F254" s="48"/>
      <c r="G254" s="172"/>
      <c r="H254" s="282">
        <f t="shared" si="462"/>
        <v>2000</v>
      </c>
      <c r="I254" s="297">
        <f t="shared" si="463"/>
        <v>0</v>
      </c>
      <c r="J254" s="286"/>
      <c r="K254" s="298">
        <f t="shared" si="464"/>
        <v>2000</v>
      </c>
      <c r="L254" s="286">
        <v>2000</v>
      </c>
      <c r="M254" s="286"/>
      <c r="N254" s="286"/>
      <c r="O254" s="286"/>
      <c r="P254" s="286"/>
      <c r="Q254" s="286"/>
      <c r="R254" s="288">
        <f t="shared" si="465"/>
        <v>0</v>
      </c>
      <c r="S254" s="286">
        <v>0</v>
      </c>
      <c r="T254" s="286"/>
      <c r="U254" s="286"/>
      <c r="V254" s="286"/>
      <c r="W254" s="533"/>
      <c r="X254" s="287"/>
    </row>
    <row r="255" spans="1:24" ht="13.8" outlineLevel="1">
      <c r="A255" s="170"/>
      <c r="B255" s="25"/>
      <c r="D255" s="27" t="s">
        <v>483</v>
      </c>
      <c r="E255" s="47" t="s">
        <v>126</v>
      </c>
      <c r="F255" s="48"/>
      <c r="G255" s="172"/>
      <c r="H255" s="282">
        <f t="shared" si="462"/>
        <v>180000</v>
      </c>
      <c r="I255" s="297">
        <f t="shared" si="463"/>
        <v>0</v>
      </c>
      <c r="J255" s="286"/>
      <c r="K255" s="298">
        <f t="shared" si="464"/>
        <v>60000</v>
      </c>
      <c r="L255" s="286">
        <v>60000</v>
      </c>
      <c r="M255" s="286"/>
      <c r="N255" s="286"/>
      <c r="O255" s="286"/>
      <c r="P255" s="286"/>
      <c r="Q255" s="286"/>
      <c r="R255" s="288">
        <f t="shared" si="465"/>
        <v>120000</v>
      </c>
      <c r="S255" s="286">
        <v>120000</v>
      </c>
      <c r="T255" s="286"/>
      <c r="U255" s="286"/>
      <c r="V255" s="286"/>
      <c r="W255" s="533"/>
      <c r="X255" s="287"/>
    </row>
    <row r="256" spans="1:24" ht="13.8" outlineLevel="1">
      <c r="A256" s="170"/>
      <c r="B256" s="25"/>
      <c r="D256" s="27" t="s">
        <v>484</v>
      </c>
      <c r="E256" s="47" t="s">
        <v>128</v>
      </c>
      <c r="F256" s="48"/>
      <c r="G256" s="172"/>
      <c r="H256" s="282">
        <f t="shared" si="462"/>
        <v>568000</v>
      </c>
      <c r="I256" s="297">
        <f t="shared" si="463"/>
        <v>0</v>
      </c>
      <c r="J256" s="289">
        <f>SUM(J257:J260)</f>
        <v>0</v>
      </c>
      <c r="K256" s="298">
        <f t="shared" si="464"/>
        <v>418000</v>
      </c>
      <c r="L256" s="289">
        <f t="shared" ref="L256:Q256" si="517">SUM(L257:L260)</f>
        <v>418000</v>
      </c>
      <c r="M256" s="289">
        <f t="shared" si="517"/>
        <v>0</v>
      </c>
      <c r="N256" s="289">
        <f t="shared" si="517"/>
        <v>0</v>
      </c>
      <c r="O256" s="289">
        <f t="shared" si="517"/>
        <v>0</v>
      </c>
      <c r="P256" s="289">
        <f t="shared" si="517"/>
        <v>0</v>
      </c>
      <c r="Q256" s="289">
        <f t="shared" si="517"/>
        <v>0</v>
      </c>
      <c r="R256" s="288">
        <f t="shared" si="465"/>
        <v>150000</v>
      </c>
      <c r="S256" s="289">
        <f t="shared" ref="S256" si="518">SUM(S257:S260)</f>
        <v>150000</v>
      </c>
      <c r="T256" s="289">
        <f t="shared" ref="T256" si="519">SUM(T257:T260)</f>
        <v>0</v>
      </c>
      <c r="U256" s="289">
        <f t="shared" ref="U256" si="520">SUM(U257:U260)</f>
        <v>0</v>
      </c>
      <c r="V256" s="289">
        <f t="shared" ref="V256" si="521">SUM(V257:V260)</f>
        <v>0</v>
      </c>
      <c r="W256" s="289">
        <f t="shared" ref="W256" si="522">SUM(W257:W260)</f>
        <v>0</v>
      </c>
      <c r="X256" s="289">
        <f t="shared" ref="X256" si="523">SUM(X257:X260)</f>
        <v>0</v>
      </c>
    </row>
    <row r="257" spans="1:24" ht="13.8" outlineLevel="3">
      <c r="A257" s="170"/>
      <c r="B257" s="25"/>
      <c r="D257" s="24"/>
      <c r="E257" s="171"/>
      <c r="F257" s="545" t="s">
        <v>706</v>
      </c>
      <c r="G257" s="43" t="s">
        <v>798</v>
      </c>
      <c r="H257" s="282">
        <f t="shared" si="462"/>
        <v>161000</v>
      </c>
      <c r="I257" s="283">
        <f t="shared" si="463"/>
        <v>0</v>
      </c>
      <c r="J257" s="286"/>
      <c r="K257" s="285">
        <f t="shared" si="464"/>
        <v>96000</v>
      </c>
      <c r="L257" s="286">
        <v>96000</v>
      </c>
      <c r="M257" s="286"/>
      <c r="N257" s="286"/>
      <c r="O257" s="286"/>
      <c r="P257" s="286"/>
      <c r="Q257" s="286"/>
      <c r="R257" s="284">
        <f t="shared" si="465"/>
        <v>65000</v>
      </c>
      <c r="S257" s="286">
        <v>65000</v>
      </c>
      <c r="T257" s="286"/>
      <c r="U257" s="286"/>
      <c r="V257" s="286"/>
      <c r="W257" s="533"/>
      <c r="X257" s="287"/>
    </row>
    <row r="258" spans="1:24" ht="13.8" outlineLevel="3">
      <c r="A258" s="170"/>
      <c r="B258" s="25"/>
      <c r="D258" s="24"/>
      <c r="E258" s="171"/>
      <c r="F258" s="545" t="s">
        <v>703</v>
      </c>
      <c r="G258" s="43" t="s">
        <v>799</v>
      </c>
      <c r="H258" s="282">
        <f t="shared" si="462"/>
        <v>33000</v>
      </c>
      <c r="I258" s="283">
        <f t="shared" si="463"/>
        <v>0</v>
      </c>
      <c r="J258" s="286"/>
      <c r="K258" s="285">
        <f t="shared" si="464"/>
        <v>26000</v>
      </c>
      <c r="L258" s="286">
        <v>26000</v>
      </c>
      <c r="M258" s="286"/>
      <c r="N258" s="286"/>
      <c r="O258" s="286"/>
      <c r="P258" s="286"/>
      <c r="Q258" s="286"/>
      <c r="R258" s="284">
        <f t="shared" si="465"/>
        <v>7000</v>
      </c>
      <c r="S258" s="286">
        <v>7000</v>
      </c>
      <c r="T258" s="286"/>
      <c r="U258" s="286"/>
      <c r="V258" s="286"/>
      <c r="W258" s="533"/>
      <c r="X258" s="287"/>
    </row>
    <row r="259" spans="1:24" ht="13.8" outlineLevel="3">
      <c r="A259" s="170"/>
      <c r="B259" s="25"/>
      <c r="D259" s="24"/>
      <c r="E259" s="171"/>
      <c r="F259" s="545" t="s">
        <v>707</v>
      </c>
      <c r="G259" s="43" t="s">
        <v>800</v>
      </c>
      <c r="H259" s="282">
        <f t="shared" si="462"/>
        <v>189000</v>
      </c>
      <c r="I259" s="283">
        <f t="shared" si="463"/>
        <v>0</v>
      </c>
      <c r="J259" s="286"/>
      <c r="K259" s="285">
        <f t="shared" si="464"/>
        <v>125000</v>
      </c>
      <c r="L259" s="286">
        <v>125000</v>
      </c>
      <c r="M259" s="286"/>
      <c r="N259" s="286"/>
      <c r="O259" s="286"/>
      <c r="P259" s="286"/>
      <c r="Q259" s="286"/>
      <c r="R259" s="284">
        <f t="shared" si="465"/>
        <v>64000</v>
      </c>
      <c r="S259" s="286">
        <v>64000</v>
      </c>
      <c r="T259" s="286"/>
      <c r="U259" s="286"/>
      <c r="V259" s="286"/>
      <c r="W259" s="533"/>
      <c r="X259" s="287"/>
    </row>
    <row r="260" spans="1:24" ht="13.8" outlineLevel="3">
      <c r="A260" s="170"/>
      <c r="B260" s="25"/>
      <c r="D260" s="24"/>
      <c r="E260" s="171"/>
      <c r="F260" s="178" t="s">
        <v>708</v>
      </c>
      <c r="G260" s="43" t="s">
        <v>712</v>
      </c>
      <c r="H260" s="282">
        <f t="shared" si="462"/>
        <v>185000</v>
      </c>
      <c r="I260" s="283">
        <f t="shared" si="463"/>
        <v>0</v>
      </c>
      <c r="J260" s="286"/>
      <c r="K260" s="285">
        <f t="shared" si="464"/>
        <v>171000</v>
      </c>
      <c r="L260" s="286">
        <v>171000</v>
      </c>
      <c r="M260" s="286"/>
      <c r="N260" s="286"/>
      <c r="O260" s="286"/>
      <c r="P260" s="286"/>
      <c r="Q260" s="286"/>
      <c r="R260" s="284">
        <f t="shared" si="465"/>
        <v>14000</v>
      </c>
      <c r="S260" s="286">
        <v>14000</v>
      </c>
      <c r="T260" s="286"/>
      <c r="U260" s="286"/>
      <c r="V260" s="286"/>
      <c r="W260" s="533"/>
      <c r="X260" s="287"/>
    </row>
    <row r="261" spans="1:24" ht="13.8" outlineLevel="1">
      <c r="A261" s="170"/>
      <c r="B261" s="25"/>
      <c r="D261" s="27" t="s">
        <v>485</v>
      </c>
      <c r="E261" s="47" t="s">
        <v>130</v>
      </c>
      <c r="F261" s="48"/>
      <c r="G261" s="172"/>
      <c r="H261" s="282">
        <f t="shared" si="462"/>
        <v>66000</v>
      </c>
      <c r="I261" s="297">
        <f t="shared" si="463"/>
        <v>0</v>
      </c>
      <c r="J261" s="289">
        <f>SUM(J262:J271)</f>
        <v>0</v>
      </c>
      <c r="K261" s="298">
        <f t="shared" si="464"/>
        <v>66000</v>
      </c>
      <c r="L261" s="289">
        <f t="shared" ref="L261:Q261" si="524">SUM(L262:L271)</f>
        <v>66000</v>
      </c>
      <c r="M261" s="289">
        <f t="shared" si="524"/>
        <v>0</v>
      </c>
      <c r="N261" s="289">
        <f t="shared" si="524"/>
        <v>0</v>
      </c>
      <c r="O261" s="289">
        <f t="shared" si="524"/>
        <v>0</v>
      </c>
      <c r="P261" s="289">
        <f t="shared" si="524"/>
        <v>0</v>
      </c>
      <c r="Q261" s="289">
        <f t="shared" si="524"/>
        <v>0</v>
      </c>
      <c r="R261" s="288">
        <f t="shared" si="465"/>
        <v>0</v>
      </c>
      <c r="S261" s="289">
        <f t="shared" ref="S261:X261" si="525">SUM(S262:S271)</f>
        <v>0</v>
      </c>
      <c r="T261" s="289">
        <f t="shared" si="525"/>
        <v>0</v>
      </c>
      <c r="U261" s="289">
        <f t="shared" si="525"/>
        <v>0</v>
      </c>
      <c r="V261" s="289">
        <f t="shared" si="525"/>
        <v>0</v>
      </c>
      <c r="W261" s="289">
        <f t="shared" si="525"/>
        <v>0</v>
      </c>
      <c r="X261" s="289">
        <f t="shared" si="525"/>
        <v>0</v>
      </c>
    </row>
    <row r="262" spans="1:24" ht="13.8" outlineLevel="3">
      <c r="A262" s="170"/>
      <c r="B262" s="25"/>
      <c r="D262" s="24"/>
      <c r="E262" s="171"/>
      <c r="F262" s="178" t="s">
        <v>705</v>
      </c>
      <c r="G262" s="43" t="s">
        <v>803</v>
      </c>
      <c r="H262" s="282">
        <f t="shared" si="462"/>
        <v>0</v>
      </c>
      <c r="I262" s="283">
        <f t="shared" si="463"/>
        <v>0</v>
      </c>
      <c r="J262" s="286"/>
      <c r="K262" s="285">
        <f t="shared" si="464"/>
        <v>0</v>
      </c>
      <c r="L262" s="286"/>
      <c r="M262" s="286"/>
      <c r="N262" s="286"/>
      <c r="O262" s="286"/>
      <c r="P262" s="286"/>
      <c r="Q262" s="286"/>
      <c r="R262" s="284">
        <f t="shared" si="465"/>
        <v>0</v>
      </c>
      <c r="S262" s="286"/>
      <c r="T262" s="286"/>
      <c r="U262" s="286"/>
      <c r="V262" s="286"/>
      <c r="W262" s="533"/>
      <c r="X262" s="287"/>
    </row>
    <row r="263" spans="1:24" ht="13.8" outlineLevel="3">
      <c r="A263" s="170"/>
      <c r="B263" s="25"/>
      <c r="D263" s="24"/>
      <c r="E263" s="171"/>
      <c r="F263" s="178" t="s">
        <v>706</v>
      </c>
      <c r="G263" s="43" t="s">
        <v>804</v>
      </c>
      <c r="H263" s="282">
        <f t="shared" si="462"/>
        <v>0</v>
      </c>
      <c r="I263" s="283">
        <f t="shared" si="463"/>
        <v>0</v>
      </c>
      <c r="J263" s="286"/>
      <c r="K263" s="285">
        <f t="shared" si="464"/>
        <v>0</v>
      </c>
      <c r="L263" s="286"/>
      <c r="M263" s="286"/>
      <c r="N263" s="286"/>
      <c r="O263" s="286"/>
      <c r="P263" s="286"/>
      <c r="Q263" s="286"/>
      <c r="R263" s="284">
        <f t="shared" si="465"/>
        <v>0</v>
      </c>
      <c r="S263" s="286"/>
      <c r="T263" s="286"/>
      <c r="U263" s="286"/>
      <c r="V263" s="286"/>
      <c r="W263" s="533"/>
      <c r="X263" s="287"/>
    </row>
    <row r="264" spans="1:24" s="563" customFormat="1" ht="13.8" outlineLevel="3">
      <c r="A264" s="564"/>
      <c r="B264" s="565"/>
      <c r="D264" s="566"/>
      <c r="E264" s="567"/>
      <c r="F264" s="545" t="s">
        <v>703</v>
      </c>
      <c r="G264" s="527" t="s">
        <v>978</v>
      </c>
      <c r="H264" s="649">
        <f t="shared" ref="H264" si="526">SUM(I264,K264,R264)</f>
        <v>0</v>
      </c>
      <c r="I264" s="650">
        <f t="shared" ref="I264" si="527">SUM(J264:J264)</f>
        <v>0</v>
      </c>
      <c r="J264" s="651"/>
      <c r="K264" s="652">
        <f t="shared" ref="K264" si="528">SUM(L264:Q264)</f>
        <v>0</v>
      </c>
      <c r="L264" s="651"/>
      <c r="M264" s="651"/>
      <c r="N264" s="651"/>
      <c r="O264" s="651"/>
      <c r="P264" s="651"/>
      <c r="Q264" s="651"/>
      <c r="R264" s="653">
        <f t="shared" ref="R264" si="529">SUM(S264:X264)</f>
        <v>0</v>
      </c>
      <c r="S264" s="651"/>
      <c r="T264" s="651"/>
      <c r="U264" s="651"/>
      <c r="V264" s="651"/>
      <c r="W264" s="665"/>
      <c r="X264" s="666"/>
    </row>
    <row r="265" spans="1:24" ht="13.8" outlineLevel="3">
      <c r="A265" s="170"/>
      <c r="B265" s="25"/>
      <c r="D265" s="24"/>
      <c r="E265" s="171"/>
      <c r="F265" s="178" t="s">
        <v>707</v>
      </c>
      <c r="G265" s="43" t="s">
        <v>805</v>
      </c>
      <c r="H265" s="282">
        <f t="shared" si="462"/>
        <v>0</v>
      </c>
      <c r="I265" s="283">
        <f t="shared" si="463"/>
        <v>0</v>
      </c>
      <c r="J265" s="286"/>
      <c r="K265" s="285">
        <f t="shared" si="464"/>
        <v>0</v>
      </c>
      <c r="L265" s="286"/>
      <c r="M265" s="286"/>
      <c r="N265" s="286"/>
      <c r="O265" s="286"/>
      <c r="P265" s="286"/>
      <c r="Q265" s="286"/>
      <c r="R265" s="284">
        <f t="shared" si="465"/>
        <v>0</v>
      </c>
      <c r="S265" s="286"/>
      <c r="T265" s="286"/>
      <c r="U265" s="286"/>
      <c r="V265" s="286"/>
      <c r="W265" s="533"/>
      <c r="X265" s="287"/>
    </row>
    <row r="266" spans="1:24" ht="13.8" outlineLevel="3">
      <c r="A266" s="170"/>
      <c r="B266" s="25"/>
      <c r="D266" s="24"/>
      <c r="E266" s="171"/>
      <c r="F266" s="178" t="s">
        <v>713</v>
      </c>
      <c r="G266" s="43" t="s">
        <v>806</v>
      </c>
      <c r="H266" s="282">
        <f t="shared" si="462"/>
        <v>0</v>
      </c>
      <c r="I266" s="283">
        <f t="shared" si="463"/>
        <v>0</v>
      </c>
      <c r="J266" s="286"/>
      <c r="K266" s="285">
        <f t="shared" si="464"/>
        <v>0</v>
      </c>
      <c r="L266" s="286"/>
      <c r="M266" s="286"/>
      <c r="N266" s="286"/>
      <c r="O266" s="286"/>
      <c r="P266" s="286"/>
      <c r="Q266" s="286"/>
      <c r="R266" s="284">
        <f t="shared" si="465"/>
        <v>0</v>
      </c>
      <c r="S266" s="286"/>
      <c r="T266" s="286"/>
      <c r="U266" s="286"/>
      <c r="V266" s="286"/>
      <c r="W266" s="533"/>
      <c r="X266" s="287"/>
    </row>
    <row r="267" spans="1:24" ht="13.8" outlineLevel="3">
      <c r="A267" s="170"/>
      <c r="B267" s="25"/>
      <c r="D267" s="24"/>
      <c r="E267" s="171"/>
      <c r="F267" s="178" t="s">
        <v>714</v>
      </c>
      <c r="G267" s="43" t="s">
        <v>807</v>
      </c>
      <c r="H267" s="282">
        <f t="shared" si="462"/>
        <v>0</v>
      </c>
      <c r="I267" s="283">
        <f t="shared" si="463"/>
        <v>0</v>
      </c>
      <c r="J267" s="286"/>
      <c r="K267" s="285">
        <f t="shared" si="464"/>
        <v>0</v>
      </c>
      <c r="L267" s="286"/>
      <c r="M267" s="286"/>
      <c r="N267" s="286"/>
      <c r="O267" s="286"/>
      <c r="P267" s="286"/>
      <c r="Q267" s="286"/>
      <c r="R267" s="284">
        <f t="shared" si="465"/>
        <v>0</v>
      </c>
      <c r="S267" s="286"/>
      <c r="T267" s="286"/>
      <c r="U267" s="286"/>
      <c r="V267" s="286"/>
      <c r="W267" s="533"/>
      <c r="X267" s="287"/>
    </row>
    <row r="268" spans="1:24" ht="13.8" outlineLevel="3">
      <c r="A268" s="170"/>
      <c r="B268" s="25"/>
      <c r="D268" s="24"/>
      <c r="E268" s="171"/>
      <c r="F268" s="178" t="s">
        <v>802</v>
      </c>
      <c r="G268" s="43" t="s">
        <v>808</v>
      </c>
      <c r="H268" s="282">
        <f t="shared" si="462"/>
        <v>0</v>
      </c>
      <c r="I268" s="283">
        <f t="shared" si="463"/>
        <v>0</v>
      </c>
      <c r="J268" s="286"/>
      <c r="K268" s="285">
        <f t="shared" si="464"/>
        <v>0</v>
      </c>
      <c r="L268" s="286"/>
      <c r="M268" s="286"/>
      <c r="N268" s="286"/>
      <c r="O268" s="286"/>
      <c r="P268" s="286"/>
      <c r="Q268" s="286"/>
      <c r="R268" s="284">
        <f t="shared" si="465"/>
        <v>0</v>
      </c>
      <c r="S268" s="286"/>
      <c r="T268" s="286"/>
      <c r="U268" s="286"/>
      <c r="V268" s="286"/>
      <c r="W268" s="533"/>
      <c r="X268" s="287"/>
    </row>
    <row r="269" spans="1:24" ht="13.8" outlineLevel="3">
      <c r="A269" s="170"/>
      <c r="B269" s="25"/>
      <c r="D269" s="24"/>
      <c r="E269" s="171"/>
      <c r="F269" s="178" t="s">
        <v>839</v>
      </c>
      <c r="G269" s="43" t="s">
        <v>809</v>
      </c>
      <c r="H269" s="282">
        <f t="shared" ref="H269" si="530">SUM(I269,K269,R269)</f>
        <v>0</v>
      </c>
      <c r="I269" s="283">
        <f t="shared" ref="I269" si="531">SUM(J269:J269)</f>
        <v>0</v>
      </c>
      <c r="J269" s="286"/>
      <c r="K269" s="285">
        <f t="shared" ref="K269" si="532">SUM(L269:Q269)</f>
        <v>0</v>
      </c>
      <c r="L269" s="286"/>
      <c r="M269" s="286"/>
      <c r="N269" s="286"/>
      <c r="O269" s="286"/>
      <c r="P269" s="286"/>
      <c r="Q269" s="286"/>
      <c r="R269" s="284">
        <f t="shared" ref="R269" si="533">SUM(S269:X269)</f>
        <v>0</v>
      </c>
      <c r="S269" s="286"/>
      <c r="T269" s="286"/>
      <c r="U269" s="286"/>
      <c r="V269" s="286"/>
      <c r="W269" s="533"/>
      <c r="X269" s="287"/>
    </row>
    <row r="270" spans="1:24" s="563" customFormat="1" ht="13.8" outlineLevel="3">
      <c r="A270" s="564"/>
      <c r="B270" s="565"/>
      <c r="D270" s="566"/>
      <c r="E270" s="567"/>
      <c r="F270" s="545" t="s">
        <v>823</v>
      </c>
      <c r="G270" s="527" t="s">
        <v>950</v>
      </c>
      <c r="H270" s="649">
        <f t="shared" si="462"/>
        <v>0</v>
      </c>
      <c r="I270" s="650">
        <f t="shared" si="463"/>
        <v>0</v>
      </c>
      <c r="J270" s="651"/>
      <c r="K270" s="652">
        <f t="shared" si="464"/>
        <v>0</v>
      </c>
      <c r="L270" s="651"/>
      <c r="M270" s="651"/>
      <c r="N270" s="651"/>
      <c r="O270" s="651"/>
      <c r="P270" s="651"/>
      <c r="Q270" s="651"/>
      <c r="R270" s="653">
        <f t="shared" si="465"/>
        <v>0</v>
      </c>
      <c r="S270" s="651"/>
      <c r="T270" s="651"/>
      <c r="U270" s="651"/>
      <c r="V270" s="651"/>
      <c r="W270" s="665"/>
      <c r="X270" s="666"/>
    </row>
    <row r="271" spans="1:24" ht="13.8" outlineLevel="3">
      <c r="A271" s="170"/>
      <c r="B271" s="25"/>
      <c r="D271" s="24"/>
      <c r="E271" s="171"/>
      <c r="F271" s="178" t="s">
        <v>708</v>
      </c>
      <c r="G271" s="43" t="s">
        <v>712</v>
      </c>
      <c r="H271" s="282">
        <f t="shared" si="462"/>
        <v>66000</v>
      </c>
      <c r="I271" s="283">
        <f t="shared" si="463"/>
        <v>0</v>
      </c>
      <c r="J271" s="286"/>
      <c r="K271" s="285">
        <f t="shared" si="464"/>
        <v>66000</v>
      </c>
      <c r="L271" s="286">
        <v>66000</v>
      </c>
      <c r="M271" s="286"/>
      <c r="N271" s="286"/>
      <c r="O271" s="286"/>
      <c r="P271" s="286"/>
      <c r="Q271" s="286"/>
      <c r="R271" s="284">
        <f t="shared" si="465"/>
        <v>0</v>
      </c>
      <c r="S271" s="286"/>
      <c r="T271" s="286"/>
      <c r="U271" s="286"/>
      <c r="V271" s="286"/>
      <c r="W271" s="533"/>
      <c r="X271" s="287"/>
    </row>
    <row r="272" spans="1:24" ht="13.8" outlineLevel="1">
      <c r="A272" s="170"/>
      <c r="B272" s="25"/>
      <c r="D272" s="27" t="s">
        <v>356</v>
      </c>
      <c r="E272" s="47" t="s">
        <v>132</v>
      </c>
      <c r="F272" s="48"/>
      <c r="G272" s="172"/>
      <c r="H272" s="282">
        <f t="shared" si="462"/>
        <v>0</v>
      </c>
      <c r="I272" s="297">
        <f t="shared" si="463"/>
        <v>0</v>
      </c>
      <c r="J272" s="286"/>
      <c r="K272" s="298">
        <f t="shared" si="464"/>
        <v>0</v>
      </c>
      <c r="L272" s="286">
        <v>0</v>
      </c>
      <c r="M272" s="286"/>
      <c r="N272" s="286"/>
      <c r="O272" s="286"/>
      <c r="P272" s="286"/>
      <c r="Q272" s="286"/>
      <c r="R272" s="288">
        <f t="shared" si="465"/>
        <v>0</v>
      </c>
      <c r="S272" s="286"/>
      <c r="T272" s="286"/>
      <c r="U272" s="286"/>
      <c r="V272" s="286"/>
      <c r="W272" s="533"/>
      <c r="X272" s="287"/>
    </row>
    <row r="273" spans="1:24" ht="13.8" outlineLevel="1">
      <c r="A273" s="170"/>
      <c r="B273" s="25"/>
      <c r="D273" s="27" t="s">
        <v>92</v>
      </c>
      <c r="E273" s="47" t="s">
        <v>135</v>
      </c>
      <c r="F273" s="48"/>
      <c r="G273" s="172"/>
      <c r="H273" s="282">
        <f t="shared" si="462"/>
        <v>2250000</v>
      </c>
      <c r="I273" s="297">
        <f t="shared" si="463"/>
        <v>0</v>
      </c>
      <c r="J273" s="289">
        <f>SUM(J274:J282)</f>
        <v>0</v>
      </c>
      <c r="K273" s="298">
        <f t="shared" si="464"/>
        <v>1585000</v>
      </c>
      <c r="L273" s="289">
        <f t="shared" ref="L273:Q273" si="534">SUM(L274:L282)</f>
        <v>1585000</v>
      </c>
      <c r="M273" s="289">
        <f t="shared" si="534"/>
        <v>0</v>
      </c>
      <c r="N273" s="289">
        <f t="shared" si="534"/>
        <v>0</v>
      </c>
      <c r="O273" s="289">
        <f t="shared" si="534"/>
        <v>0</v>
      </c>
      <c r="P273" s="289">
        <f t="shared" si="534"/>
        <v>0</v>
      </c>
      <c r="Q273" s="289">
        <f t="shared" si="534"/>
        <v>0</v>
      </c>
      <c r="R273" s="288">
        <f t="shared" si="465"/>
        <v>665000</v>
      </c>
      <c r="S273" s="289">
        <f t="shared" ref="S273:X273" si="535">SUM(S274:S282)</f>
        <v>665000</v>
      </c>
      <c r="T273" s="289">
        <f t="shared" si="535"/>
        <v>0</v>
      </c>
      <c r="U273" s="289">
        <f t="shared" si="535"/>
        <v>0</v>
      </c>
      <c r="V273" s="289">
        <f t="shared" si="535"/>
        <v>0</v>
      </c>
      <c r="W273" s="289">
        <f t="shared" si="535"/>
        <v>0</v>
      </c>
      <c r="X273" s="289">
        <f t="shared" si="535"/>
        <v>0</v>
      </c>
    </row>
    <row r="274" spans="1:24" ht="13.8" outlineLevel="3">
      <c r="A274" s="170"/>
      <c r="B274" s="25"/>
      <c r="D274" s="24"/>
      <c r="E274" s="171"/>
      <c r="F274" s="178" t="s">
        <v>705</v>
      </c>
      <c r="G274" s="43" t="s">
        <v>951</v>
      </c>
      <c r="H274" s="282">
        <f t="shared" si="462"/>
        <v>578000</v>
      </c>
      <c r="I274" s="283">
        <f t="shared" si="463"/>
        <v>0</v>
      </c>
      <c r="J274" s="286"/>
      <c r="K274" s="285">
        <f t="shared" si="464"/>
        <v>395000</v>
      </c>
      <c r="L274" s="286">
        <v>395000</v>
      </c>
      <c r="M274" s="286"/>
      <c r="N274" s="286"/>
      <c r="O274" s="286"/>
      <c r="P274" s="286"/>
      <c r="Q274" s="286"/>
      <c r="R274" s="284">
        <f t="shared" si="465"/>
        <v>183000</v>
      </c>
      <c r="S274" s="286">
        <v>183000</v>
      </c>
      <c r="T274" s="286"/>
      <c r="U274" s="286"/>
      <c r="V274" s="286"/>
      <c r="W274" s="533"/>
      <c r="X274" s="287"/>
    </row>
    <row r="275" spans="1:24" ht="13.8" outlineLevel="3">
      <c r="A275" s="170"/>
      <c r="B275" s="25"/>
      <c r="D275" s="24"/>
      <c r="E275" s="171"/>
      <c r="F275" s="178" t="s">
        <v>706</v>
      </c>
      <c r="G275" s="43" t="s">
        <v>952</v>
      </c>
      <c r="H275" s="282">
        <f t="shared" si="462"/>
        <v>570000</v>
      </c>
      <c r="I275" s="283">
        <f t="shared" si="463"/>
        <v>0</v>
      </c>
      <c r="J275" s="286"/>
      <c r="K275" s="285">
        <f t="shared" si="464"/>
        <v>470000</v>
      </c>
      <c r="L275" s="286">
        <v>470000</v>
      </c>
      <c r="M275" s="286"/>
      <c r="N275" s="286"/>
      <c r="O275" s="286"/>
      <c r="P275" s="286"/>
      <c r="Q275" s="286"/>
      <c r="R275" s="284">
        <f t="shared" si="465"/>
        <v>100000</v>
      </c>
      <c r="S275" s="286">
        <v>100000</v>
      </c>
      <c r="T275" s="286"/>
      <c r="U275" s="286"/>
      <c r="V275" s="286"/>
      <c r="W275" s="533"/>
      <c r="X275" s="287"/>
    </row>
    <row r="276" spans="1:24" ht="13.8" outlineLevel="3">
      <c r="A276" s="170"/>
      <c r="B276" s="25"/>
      <c r="D276" s="24"/>
      <c r="E276" s="171"/>
      <c r="F276" s="178" t="s">
        <v>703</v>
      </c>
      <c r="G276" s="43" t="s">
        <v>810</v>
      </c>
      <c r="H276" s="282">
        <f t="shared" si="462"/>
        <v>20000</v>
      </c>
      <c r="I276" s="283">
        <f t="shared" si="463"/>
        <v>0</v>
      </c>
      <c r="J276" s="286"/>
      <c r="K276" s="285">
        <f t="shared" si="464"/>
        <v>0</v>
      </c>
      <c r="L276" s="286">
        <v>0</v>
      </c>
      <c r="M276" s="286"/>
      <c r="N276" s="286"/>
      <c r="O276" s="286"/>
      <c r="P276" s="286"/>
      <c r="Q276" s="286"/>
      <c r="R276" s="284">
        <f t="shared" si="465"/>
        <v>20000</v>
      </c>
      <c r="S276" s="286">
        <v>20000</v>
      </c>
      <c r="T276" s="286"/>
      <c r="U276" s="286"/>
      <c r="V276" s="286"/>
      <c r="W276" s="533"/>
      <c r="X276" s="287"/>
    </row>
    <row r="277" spans="1:24" ht="13.8" outlineLevel="3">
      <c r="A277" s="170"/>
      <c r="B277" s="25"/>
      <c r="D277" s="24"/>
      <c r="E277" s="171"/>
      <c r="F277" s="178" t="s">
        <v>707</v>
      </c>
      <c r="G277" s="43" t="s">
        <v>811</v>
      </c>
      <c r="H277" s="282">
        <f t="shared" si="462"/>
        <v>100000</v>
      </c>
      <c r="I277" s="283">
        <f t="shared" si="463"/>
        <v>0</v>
      </c>
      <c r="J277" s="286"/>
      <c r="K277" s="285">
        <f t="shared" si="464"/>
        <v>60000</v>
      </c>
      <c r="L277" s="286">
        <v>60000</v>
      </c>
      <c r="M277" s="286"/>
      <c r="N277" s="286"/>
      <c r="O277" s="286"/>
      <c r="P277" s="286"/>
      <c r="Q277" s="286"/>
      <c r="R277" s="284">
        <f t="shared" si="465"/>
        <v>40000</v>
      </c>
      <c r="S277" s="286">
        <v>40000</v>
      </c>
      <c r="T277" s="286"/>
      <c r="U277" s="286"/>
      <c r="V277" s="286"/>
      <c r="W277" s="533"/>
      <c r="X277" s="287"/>
    </row>
    <row r="278" spans="1:24" ht="13.8" outlineLevel="3">
      <c r="A278" s="170"/>
      <c r="B278" s="25"/>
      <c r="D278" s="24"/>
      <c r="E278" s="171"/>
      <c r="F278" s="178" t="s">
        <v>713</v>
      </c>
      <c r="G278" s="43" t="s">
        <v>812</v>
      </c>
      <c r="H278" s="282">
        <f t="shared" si="462"/>
        <v>942000</v>
      </c>
      <c r="I278" s="283">
        <f t="shared" si="463"/>
        <v>0</v>
      </c>
      <c r="J278" s="286"/>
      <c r="K278" s="285">
        <f t="shared" si="464"/>
        <v>660000</v>
      </c>
      <c r="L278" s="286">
        <v>660000</v>
      </c>
      <c r="M278" s="286"/>
      <c r="N278" s="286"/>
      <c r="O278" s="286"/>
      <c r="P278" s="286"/>
      <c r="Q278" s="286"/>
      <c r="R278" s="284">
        <f t="shared" si="465"/>
        <v>282000</v>
      </c>
      <c r="S278" s="286">
        <v>282000</v>
      </c>
      <c r="T278" s="286"/>
      <c r="U278" s="286"/>
      <c r="V278" s="286"/>
      <c r="W278" s="533"/>
      <c r="X278" s="287"/>
    </row>
    <row r="279" spans="1:24" ht="13.8" outlineLevel="3">
      <c r="A279" s="170"/>
      <c r="B279" s="25"/>
      <c r="D279" s="24"/>
      <c r="E279" s="171"/>
      <c r="F279" s="178" t="s">
        <v>714</v>
      </c>
      <c r="G279" s="43" t="s">
        <v>813</v>
      </c>
      <c r="H279" s="282">
        <f t="shared" ref="H279" si="536">SUM(I279,K279,R279)</f>
        <v>40000</v>
      </c>
      <c r="I279" s="283">
        <f t="shared" ref="I279" si="537">SUM(J279:J279)</f>
        <v>0</v>
      </c>
      <c r="J279" s="286"/>
      <c r="K279" s="285">
        <f t="shared" ref="K279" si="538">SUM(L279:Q279)</f>
        <v>0</v>
      </c>
      <c r="L279" s="286"/>
      <c r="M279" s="286"/>
      <c r="N279" s="286"/>
      <c r="O279" s="286"/>
      <c r="P279" s="286"/>
      <c r="Q279" s="286"/>
      <c r="R279" s="284">
        <f t="shared" ref="R279" si="539">SUM(S279:X279)</f>
        <v>40000</v>
      </c>
      <c r="S279" s="286">
        <v>40000</v>
      </c>
      <c r="T279" s="286"/>
      <c r="U279" s="286"/>
      <c r="V279" s="286"/>
      <c r="W279" s="533"/>
      <c r="X279" s="287"/>
    </row>
    <row r="280" spans="1:24" ht="13.8" outlineLevel="3">
      <c r="A280" s="170"/>
      <c r="B280" s="25"/>
      <c r="D280" s="24"/>
      <c r="E280" s="171"/>
      <c r="F280" s="178" t="s">
        <v>801</v>
      </c>
      <c r="G280" s="43" t="s">
        <v>979</v>
      </c>
      <c r="H280" s="282">
        <f t="shared" si="462"/>
        <v>0</v>
      </c>
      <c r="I280" s="283">
        <f t="shared" si="463"/>
        <v>0</v>
      </c>
      <c r="J280" s="286"/>
      <c r="K280" s="285">
        <f t="shared" si="464"/>
        <v>0</v>
      </c>
      <c r="L280" s="286"/>
      <c r="M280" s="286"/>
      <c r="N280" s="286"/>
      <c r="O280" s="286"/>
      <c r="P280" s="286"/>
      <c r="Q280" s="286"/>
      <c r="R280" s="284">
        <f t="shared" si="465"/>
        <v>0</v>
      </c>
      <c r="S280" s="286"/>
      <c r="T280" s="286"/>
      <c r="U280" s="286"/>
      <c r="V280" s="286"/>
      <c r="W280" s="533"/>
      <c r="X280" s="287"/>
    </row>
    <row r="281" spans="1:24" ht="13.8" outlineLevel="3">
      <c r="A281" s="170"/>
      <c r="B281" s="25"/>
      <c r="D281" s="24"/>
      <c r="E281" s="171"/>
      <c r="F281" s="178" t="s">
        <v>802</v>
      </c>
      <c r="G281" s="43" t="s">
        <v>814</v>
      </c>
      <c r="H281" s="282">
        <f t="shared" ref="H281" si="540">SUM(I281,K281,R281)</f>
        <v>0</v>
      </c>
      <c r="I281" s="283">
        <f t="shared" ref="I281" si="541">SUM(J281:J281)</f>
        <v>0</v>
      </c>
      <c r="J281" s="286"/>
      <c r="K281" s="285">
        <f t="shared" ref="K281" si="542">SUM(L281:Q281)</f>
        <v>0</v>
      </c>
      <c r="L281" s="286"/>
      <c r="M281" s="286"/>
      <c r="N281" s="286"/>
      <c r="O281" s="286"/>
      <c r="P281" s="286"/>
      <c r="Q281" s="286"/>
      <c r="R281" s="284">
        <f t="shared" ref="R281" si="543">SUM(S281:X281)</f>
        <v>0</v>
      </c>
      <c r="S281" s="286"/>
      <c r="T281" s="286"/>
      <c r="U281" s="286"/>
      <c r="V281" s="286"/>
      <c r="W281" s="533"/>
      <c r="X281" s="287"/>
    </row>
    <row r="282" spans="1:24" ht="13.8" outlineLevel="3">
      <c r="A282" s="170"/>
      <c r="B282" s="25"/>
      <c r="D282" s="24"/>
      <c r="E282" s="171"/>
      <c r="F282" s="178" t="s">
        <v>708</v>
      </c>
      <c r="G282" s="43" t="s">
        <v>953</v>
      </c>
      <c r="H282" s="282">
        <f t="shared" si="462"/>
        <v>0</v>
      </c>
      <c r="I282" s="283">
        <f t="shared" si="463"/>
        <v>0</v>
      </c>
      <c r="J282" s="286"/>
      <c r="K282" s="285">
        <f t="shared" si="464"/>
        <v>0</v>
      </c>
      <c r="L282" s="286">
        <v>0</v>
      </c>
      <c r="M282" s="286"/>
      <c r="N282" s="286"/>
      <c r="O282" s="286"/>
      <c r="P282" s="286"/>
      <c r="Q282" s="286"/>
      <c r="R282" s="284">
        <f t="shared" si="465"/>
        <v>0</v>
      </c>
      <c r="S282" s="286"/>
      <c r="T282" s="286"/>
      <c r="U282" s="286"/>
      <c r="V282" s="286"/>
      <c r="W282" s="533"/>
      <c r="X282" s="287"/>
    </row>
    <row r="283" spans="1:24" ht="13.8" outlineLevel="1">
      <c r="A283" s="170"/>
      <c r="B283" s="25"/>
      <c r="D283" s="27" t="s">
        <v>486</v>
      </c>
      <c r="E283" s="47" t="s">
        <v>116</v>
      </c>
      <c r="F283" s="48"/>
      <c r="G283" s="172"/>
      <c r="H283" s="282">
        <f t="shared" si="462"/>
        <v>40000</v>
      </c>
      <c r="I283" s="297">
        <f t="shared" si="463"/>
        <v>0</v>
      </c>
      <c r="J283" s="289">
        <f>SUM(J284:J287)</f>
        <v>0</v>
      </c>
      <c r="K283" s="298">
        <f t="shared" si="464"/>
        <v>30000</v>
      </c>
      <c r="L283" s="289">
        <f t="shared" ref="L283:Q283" si="544">SUM(L284:L287)</f>
        <v>30000</v>
      </c>
      <c r="M283" s="289">
        <f t="shared" si="544"/>
        <v>0</v>
      </c>
      <c r="N283" s="289">
        <f t="shared" si="544"/>
        <v>0</v>
      </c>
      <c r="O283" s="289">
        <f t="shared" si="544"/>
        <v>0</v>
      </c>
      <c r="P283" s="289">
        <f t="shared" si="544"/>
        <v>0</v>
      </c>
      <c r="Q283" s="289">
        <f t="shared" si="544"/>
        <v>0</v>
      </c>
      <c r="R283" s="288">
        <f t="shared" si="465"/>
        <v>10000</v>
      </c>
      <c r="S283" s="289">
        <f t="shared" ref="S283:X283" si="545">SUM(S284:S287)</f>
        <v>10000</v>
      </c>
      <c r="T283" s="289">
        <f t="shared" si="545"/>
        <v>0</v>
      </c>
      <c r="U283" s="289">
        <f t="shared" si="545"/>
        <v>0</v>
      </c>
      <c r="V283" s="289">
        <f t="shared" si="545"/>
        <v>0</v>
      </c>
      <c r="W283" s="289">
        <f t="shared" si="545"/>
        <v>0</v>
      </c>
      <c r="X283" s="289">
        <f t="shared" si="545"/>
        <v>0</v>
      </c>
    </row>
    <row r="284" spans="1:24" ht="13.8" outlineLevel="3">
      <c r="A284" s="170"/>
      <c r="B284" s="25"/>
      <c r="D284" s="24"/>
      <c r="E284" s="171"/>
      <c r="F284" s="178" t="s">
        <v>705</v>
      </c>
      <c r="G284" s="43" t="s">
        <v>815</v>
      </c>
      <c r="H284" s="282">
        <f t="shared" si="462"/>
        <v>0</v>
      </c>
      <c r="I284" s="283">
        <f t="shared" si="463"/>
        <v>0</v>
      </c>
      <c r="J284" s="286"/>
      <c r="K284" s="285">
        <f t="shared" si="464"/>
        <v>0</v>
      </c>
      <c r="L284" s="286"/>
      <c r="M284" s="286"/>
      <c r="N284" s="286"/>
      <c r="O284" s="286"/>
      <c r="P284" s="286"/>
      <c r="Q284" s="286"/>
      <c r="R284" s="284">
        <f t="shared" si="465"/>
        <v>0</v>
      </c>
      <c r="S284" s="286"/>
      <c r="T284" s="286"/>
      <c r="U284" s="286"/>
      <c r="V284" s="286"/>
      <c r="W284" s="533"/>
      <c r="X284" s="287"/>
    </row>
    <row r="285" spans="1:24" ht="13.8" outlineLevel="3">
      <c r="A285" s="170"/>
      <c r="B285" s="25"/>
      <c r="D285" s="24"/>
      <c r="E285" s="171"/>
      <c r="F285" s="178" t="s">
        <v>706</v>
      </c>
      <c r="G285" s="43" t="s">
        <v>816</v>
      </c>
      <c r="H285" s="282">
        <f t="shared" si="462"/>
        <v>40000</v>
      </c>
      <c r="I285" s="283">
        <f t="shared" si="463"/>
        <v>0</v>
      </c>
      <c r="J285" s="286"/>
      <c r="K285" s="285">
        <f t="shared" si="464"/>
        <v>30000</v>
      </c>
      <c r="L285" s="286">
        <v>30000</v>
      </c>
      <c r="M285" s="286"/>
      <c r="N285" s="286"/>
      <c r="O285" s="286"/>
      <c r="P285" s="286"/>
      <c r="Q285" s="286"/>
      <c r="R285" s="284">
        <f t="shared" si="465"/>
        <v>10000</v>
      </c>
      <c r="S285" s="286">
        <v>10000</v>
      </c>
      <c r="T285" s="286"/>
      <c r="U285" s="286"/>
      <c r="V285" s="286"/>
      <c r="W285" s="533"/>
      <c r="X285" s="287"/>
    </row>
    <row r="286" spans="1:24" ht="13.8" outlineLevel="3">
      <c r="A286" s="170"/>
      <c r="B286" s="25"/>
      <c r="D286" s="24"/>
      <c r="E286" s="171"/>
      <c r="F286" s="178" t="s">
        <v>703</v>
      </c>
      <c r="G286" s="43" t="s">
        <v>918</v>
      </c>
      <c r="H286" s="282">
        <f t="shared" ref="H286" si="546">SUM(I286,K286,R286)</f>
        <v>0</v>
      </c>
      <c r="I286" s="283">
        <f t="shared" ref="I286" si="547">SUM(J286:J286)</f>
        <v>0</v>
      </c>
      <c r="J286" s="286"/>
      <c r="K286" s="285">
        <f t="shared" ref="K286" si="548">SUM(L286:Q286)</f>
        <v>0</v>
      </c>
      <c r="L286" s="286"/>
      <c r="M286" s="286"/>
      <c r="N286" s="286"/>
      <c r="O286" s="286"/>
      <c r="P286" s="286"/>
      <c r="Q286" s="286"/>
      <c r="R286" s="284">
        <f t="shared" ref="R286" si="549">SUM(S286:X286)</f>
        <v>0</v>
      </c>
      <c r="S286" s="286"/>
      <c r="T286" s="286"/>
      <c r="U286" s="286"/>
      <c r="V286" s="286"/>
      <c r="W286" s="533"/>
      <c r="X286" s="287"/>
    </row>
    <row r="287" spans="1:24" ht="13.8" outlineLevel="3">
      <c r="A287" s="170"/>
      <c r="B287" s="25"/>
      <c r="D287" s="24"/>
      <c r="E287" s="171"/>
      <c r="F287" s="178" t="s">
        <v>708</v>
      </c>
      <c r="G287" s="43" t="s">
        <v>712</v>
      </c>
      <c r="H287" s="282">
        <f t="shared" si="462"/>
        <v>0</v>
      </c>
      <c r="I287" s="283">
        <f t="shared" si="463"/>
        <v>0</v>
      </c>
      <c r="J287" s="286"/>
      <c r="K287" s="285">
        <f t="shared" si="464"/>
        <v>0</v>
      </c>
      <c r="L287" s="286"/>
      <c r="M287" s="286"/>
      <c r="N287" s="286"/>
      <c r="O287" s="286"/>
      <c r="P287" s="286"/>
      <c r="Q287" s="286"/>
      <c r="R287" s="284">
        <f t="shared" si="465"/>
        <v>0</v>
      </c>
      <c r="S287" s="286"/>
      <c r="T287" s="286"/>
      <c r="U287" s="286"/>
      <c r="V287" s="286"/>
      <c r="W287" s="533"/>
      <c r="X287" s="287"/>
    </row>
    <row r="288" spans="1:24" ht="13.8" outlineLevel="1">
      <c r="A288" s="170"/>
      <c r="B288" s="25"/>
      <c r="D288" s="27" t="s">
        <v>487</v>
      </c>
      <c r="E288" s="47" t="s">
        <v>115</v>
      </c>
      <c r="F288" s="48"/>
      <c r="G288" s="172"/>
      <c r="H288" s="282">
        <f t="shared" si="462"/>
        <v>71000</v>
      </c>
      <c r="I288" s="297">
        <f t="shared" si="463"/>
        <v>0</v>
      </c>
      <c r="J288" s="286"/>
      <c r="K288" s="298">
        <f t="shared" si="464"/>
        <v>15000</v>
      </c>
      <c r="L288" s="286">
        <v>15000</v>
      </c>
      <c r="M288" s="286"/>
      <c r="N288" s="286"/>
      <c r="O288" s="286"/>
      <c r="P288" s="286"/>
      <c r="Q288" s="286"/>
      <c r="R288" s="288">
        <f t="shared" si="465"/>
        <v>56000</v>
      </c>
      <c r="S288" s="286">
        <v>56000</v>
      </c>
      <c r="T288" s="286"/>
      <c r="U288" s="286"/>
      <c r="V288" s="286"/>
      <c r="W288" s="533"/>
      <c r="X288" s="287"/>
    </row>
    <row r="289" spans="1:24" ht="13.8" outlineLevel="1">
      <c r="A289" s="170"/>
      <c r="B289" s="25"/>
      <c r="D289" s="27" t="s">
        <v>488</v>
      </c>
      <c r="E289" s="47" t="s">
        <v>127</v>
      </c>
      <c r="F289" s="48"/>
      <c r="G289" s="172"/>
      <c r="H289" s="282">
        <f t="shared" si="462"/>
        <v>0</v>
      </c>
      <c r="I289" s="297">
        <f t="shared" si="463"/>
        <v>0</v>
      </c>
      <c r="J289" s="286"/>
      <c r="K289" s="298">
        <f t="shared" si="464"/>
        <v>0</v>
      </c>
      <c r="L289" s="286"/>
      <c r="M289" s="286"/>
      <c r="N289" s="286"/>
      <c r="O289" s="286"/>
      <c r="P289" s="286"/>
      <c r="Q289" s="286"/>
      <c r="R289" s="288">
        <f t="shared" si="465"/>
        <v>0</v>
      </c>
      <c r="S289" s="286"/>
      <c r="T289" s="286"/>
      <c r="U289" s="286"/>
      <c r="V289" s="286"/>
      <c r="W289" s="533"/>
      <c r="X289" s="287"/>
    </row>
    <row r="290" spans="1:24" ht="13.8" outlineLevel="1">
      <c r="A290" s="170"/>
      <c r="B290" s="25"/>
      <c r="D290" s="27" t="s">
        <v>489</v>
      </c>
      <c r="E290" s="47" t="s">
        <v>129</v>
      </c>
      <c r="F290" s="48"/>
      <c r="G290" s="172"/>
      <c r="H290" s="282">
        <f t="shared" si="462"/>
        <v>130000</v>
      </c>
      <c r="I290" s="297">
        <f t="shared" si="463"/>
        <v>0</v>
      </c>
      <c r="J290" s="286"/>
      <c r="K290" s="298">
        <f t="shared" si="464"/>
        <v>100000</v>
      </c>
      <c r="L290" s="286">
        <v>100000</v>
      </c>
      <c r="M290" s="286"/>
      <c r="N290" s="286"/>
      <c r="O290" s="286"/>
      <c r="P290" s="286"/>
      <c r="Q290" s="286"/>
      <c r="R290" s="288">
        <f t="shared" si="465"/>
        <v>30000</v>
      </c>
      <c r="S290" s="286">
        <v>30000</v>
      </c>
      <c r="T290" s="286"/>
      <c r="U290" s="286"/>
      <c r="V290" s="286"/>
      <c r="W290" s="533"/>
      <c r="X290" s="287"/>
    </row>
    <row r="291" spans="1:24" ht="13.8" outlineLevel="1">
      <c r="A291" s="170"/>
      <c r="B291" s="25"/>
      <c r="D291" s="27" t="s">
        <v>490</v>
      </c>
      <c r="E291" s="47" t="s">
        <v>136</v>
      </c>
      <c r="F291" s="48"/>
      <c r="G291" s="172"/>
      <c r="H291" s="282">
        <f t="shared" si="462"/>
        <v>90000</v>
      </c>
      <c r="I291" s="297">
        <f t="shared" si="463"/>
        <v>0</v>
      </c>
      <c r="J291" s="289">
        <f>SUM(J292:J294)</f>
        <v>0</v>
      </c>
      <c r="K291" s="298">
        <f t="shared" si="464"/>
        <v>60000</v>
      </c>
      <c r="L291" s="289">
        <f t="shared" ref="L291:Q291" si="550">SUM(L292:L294)</f>
        <v>60000</v>
      </c>
      <c r="M291" s="289">
        <f t="shared" si="550"/>
        <v>0</v>
      </c>
      <c r="N291" s="289">
        <f t="shared" si="550"/>
        <v>0</v>
      </c>
      <c r="O291" s="289">
        <f t="shared" si="550"/>
        <v>0</v>
      </c>
      <c r="P291" s="289">
        <f t="shared" si="550"/>
        <v>0</v>
      </c>
      <c r="Q291" s="289">
        <f t="shared" si="550"/>
        <v>0</v>
      </c>
      <c r="R291" s="288">
        <f t="shared" si="465"/>
        <v>30000</v>
      </c>
      <c r="S291" s="289">
        <f t="shared" ref="S291" si="551">SUM(S292:S294)</f>
        <v>30000</v>
      </c>
      <c r="T291" s="289">
        <f t="shared" ref="T291" si="552">SUM(T292:T294)</f>
        <v>0</v>
      </c>
      <c r="U291" s="289">
        <f t="shared" ref="U291" si="553">SUM(U292:U294)</f>
        <v>0</v>
      </c>
      <c r="V291" s="289">
        <f t="shared" ref="V291" si="554">SUM(V292:V294)</f>
        <v>0</v>
      </c>
      <c r="W291" s="289">
        <f t="shared" ref="W291" si="555">SUM(W292:W294)</f>
        <v>0</v>
      </c>
      <c r="X291" s="289">
        <f t="shared" ref="X291" si="556">SUM(X292:X294)</f>
        <v>0</v>
      </c>
    </row>
    <row r="292" spans="1:24" ht="13.8" outlineLevel="3">
      <c r="A292" s="170"/>
      <c r="B292" s="25"/>
      <c r="D292" s="24"/>
      <c r="E292" s="171"/>
      <c r="F292" s="178" t="s">
        <v>705</v>
      </c>
      <c r="G292" s="43" t="s">
        <v>836</v>
      </c>
      <c r="H292" s="282">
        <f t="shared" si="462"/>
        <v>84000</v>
      </c>
      <c r="I292" s="283">
        <f t="shared" si="463"/>
        <v>0</v>
      </c>
      <c r="J292" s="286"/>
      <c r="K292" s="285">
        <f t="shared" si="464"/>
        <v>60000</v>
      </c>
      <c r="L292" s="286">
        <v>60000</v>
      </c>
      <c r="M292" s="286"/>
      <c r="N292" s="286"/>
      <c r="O292" s="286"/>
      <c r="P292" s="286"/>
      <c r="Q292" s="286"/>
      <c r="R292" s="284">
        <f t="shared" si="465"/>
        <v>24000</v>
      </c>
      <c r="S292" s="286">
        <v>24000</v>
      </c>
      <c r="T292" s="286"/>
      <c r="U292" s="286"/>
      <c r="V292" s="286"/>
      <c r="W292" s="533"/>
      <c r="X292" s="287"/>
    </row>
    <row r="293" spans="1:24" ht="13.8" outlineLevel="3">
      <c r="A293" s="170"/>
      <c r="B293" s="25"/>
      <c r="D293" s="24"/>
      <c r="E293" s="171"/>
      <c r="F293" s="178" t="s">
        <v>706</v>
      </c>
      <c r="G293" s="43" t="s">
        <v>837</v>
      </c>
      <c r="H293" s="282">
        <f t="shared" si="462"/>
        <v>6000</v>
      </c>
      <c r="I293" s="283">
        <f t="shared" si="463"/>
        <v>0</v>
      </c>
      <c r="J293" s="286"/>
      <c r="K293" s="285">
        <f t="shared" si="464"/>
        <v>0</v>
      </c>
      <c r="L293" s="286"/>
      <c r="M293" s="286"/>
      <c r="N293" s="286"/>
      <c r="O293" s="286"/>
      <c r="P293" s="286"/>
      <c r="Q293" s="286"/>
      <c r="R293" s="284">
        <f t="shared" si="465"/>
        <v>6000</v>
      </c>
      <c r="S293" s="286">
        <v>6000</v>
      </c>
      <c r="T293" s="286"/>
      <c r="U293" s="286"/>
      <c r="V293" s="286"/>
      <c r="W293" s="533"/>
      <c r="X293" s="287"/>
    </row>
    <row r="294" spans="1:24" ht="13.8" outlineLevel="3">
      <c r="A294" s="170"/>
      <c r="B294" s="25"/>
      <c r="D294" s="24"/>
      <c r="E294" s="171"/>
      <c r="F294" s="178" t="s">
        <v>708</v>
      </c>
      <c r="G294" s="43" t="s">
        <v>712</v>
      </c>
      <c r="H294" s="282">
        <f t="shared" si="462"/>
        <v>0</v>
      </c>
      <c r="I294" s="283">
        <f t="shared" si="463"/>
        <v>0</v>
      </c>
      <c r="J294" s="286"/>
      <c r="K294" s="285">
        <f t="shared" si="464"/>
        <v>0</v>
      </c>
      <c r="L294" s="286"/>
      <c r="M294" s="286"/>
      <c r="N294" s="286"/>
      <c r="O294" s="286"/>
      <c r="P294" s="286"/>
      <c r="Q294" s="286"/>
      <c r="R294" s="284">
        <f t="shared" si="465"/>
        <v>0</v>
      </c>
      <c r="S294" s="286"/>
      <c r="T294" s="286"/>
      <c r="U294" s="286"/>
      <c r="V294" s="286"/>
      <c r="W294" s="533"/>
      <c r="X294" s="287"/>
    </row>
    <row r="295" spans="1:24" ht="13.8" outlineLevel="1">
      <c r="A295" s="170"/>
      <c r="B295" s="25"/>
      <c r="D295" s="27" t="s">
        <v>491</v>
      </c>
      <c r="E295" s="47" t="s">
        <v>138</v>
      </c>
      <c r="F295" s="48"/>
      <c r="G295" s="172"/>
      <c r="H295" s="282">
        <f t="shared" ref="H295:H358" si="557">SUM(I295,K295,R295)</f>
        <v>0</v>
      </c>
      <c r="I295" s="297">
        <f t="shared" ref="I295:I358" si="558">SUM(J295:J295)</f>
        <v>0</v>
      </c>
      <c r="J295" s="286"/>
      <c r="K295" s="298">
        <f t="shared" ref="K295:K358" si="559">SUM(L295:Q295)</f>
        <v>0</v>
      </c>
      <c r="L295" s="286"/>
      <c r="M295" s="286"/>
      <c r="N295" s="286"/>
      <c r="O295" s="286"/>
      <c r="P295" s="286"/>
      <c r="Q295" s="286"/>
      <c r="R295" s="288">
        <f t="shared" ref="R295:R358" si="560">SUM(S295:X295)</f>
        <v>0</v>
      </c>
      <c r="S295" s="286"/>
      <c r="T295" s="286"/>
      <c r="U295" s="286"/>
      <c r="V295" s="286"/>
      <c r="W295" s="533"/>
      <c r="X295" s="287"/>
    </row>
    <row r="296" spans="1:24" ht="13.8" outlineLevel="1">
      <c r="A296" s="170"/>
      <c r="B296" s="25"/>
      <c r="D296" s="27" t="s">
        <v>492</v>
      </c>
      <c r="E296" s="47" t="s">
        <v>137</v>
      </c>
      <c r="F296" s="48"/>
      <c r="G296" s="172"/>
      <c r="H296" s="282">
        <f t="shared" si="557"/>
        <v>0</v>
      </c>
      <c r="I296" s="297">
        <f t="shared" si="558"/>
        <v>0</v>
      </c>
      <c r="J296" s="286"/>
      <c r="K296" s="298">
        <f t="shared" si="559"/>
        <v>0</v>
      </c>
      <c r="L296" s="286"/>
      <c r="M296" s="286"/>
      <c r="N296" s="286"/>
      <c r="O296" s="286"/>
      <c r="P296" s="286"/>
      <c r="Q296" s="286"/>
      <c r="R296" s="288">
        <f t="shared" si="560"/>
        <v>0</v>
      </c>
      <c r="S296" s="286"/>
      <c r="T296" s="286"/>
      <c r="U296" s="286"/>
      <c r="V296" s="286"/>
      <c r="W296" s="533"/>
      <c r="X296" s="287"/>
    </row>
    <row r="297" spans="1:24" ht="13.8" outlineLevel="1">
      <c r="A297" s="170"/>
      <c r="B297" s="25"/>
      <c r="D297" s="27" t="s">
        <v>493</v>
      </c>
      <c r="E297" s="47" t="s">
        <v>131</v>
      </c>
      <c r="F297" s="48"/>
      <c r="G297" s="172"/>
      <c r="H297" s="282">
        <f t="shared" si="557"/>
        <v>1146000</v>
      </c>
      <c r="I297" s="297">
        <f t="shared" si="558"/>
        <v>0</v>
      </c>
      <c r="J297" s="286"/>
      <c r="K297" s="298">
        <f t="shared" si="559"/>
        <v>996000</v>
      </c>
      <c r="L297" s="286">
        <v>996000</v>
      </c>
      <c r="M297" s="286"/>
      <c r="N297" s="286"/>
      <c r="O297" s="286"/>
      <c r="P297" s="286"/>
      <c r="Q297" s="286"/>
      <c r="R297" s="288">
        <f t="shared" si="560"/>
        <v>150000</v>
      </c>
      <c r="S297" s="286">
        <v>150000</v>
      </c>
      <c r="T297" s="286"/>
      <c r="U297" s="286"/>
      <c r="V297" s="286"/>
      <c r="W297" s="533"/>
      <c r="X297" s="287"/>
    </row>
    <row r="298" spans="1:24" ht="13.8" outlineLevel="1">
      <c r="A298" s="170"/>
      <c r="B298" s="25"/>
      <c r="D298" s="27" t="s">
        <v>494</v>
      </c>
      <c r="E298" s="47" t="s">
        <v>133</v>
      </c>
      <c r="F298" s="48"/>
      <c r="G298" s="172"/>
      <c r="H298" s="282">
        <f t="shared" si="557"/>
        <v>117000</v>
      </c>
      <c r="I298" s="297">
        <f t="shared" si="558"/>
        <v>0</v>
      </c>
      <c r="J298" s="289">
        <f>SUM(J299:J301)</f>
        <v>0</v>
      </c>
      <c r="K298" s="298">
        <f t="shared" si="559"/>
        <v>72000</v>
      </c>
      <c r="L298" s="289">
        <f t="shared" ref="L298:Q298" si="561">SUM(L299:L301)</f>
        <v>72000</v>
      </c>
      <c r="M298" s="289">
        <f t="shared" si="561"/>
        <v>0</v>
      </c>
      <c r="N298" s="289">
        <f t="shared" si="561"/>
        <v>0</v>
      </c>
      <c r="O298" s="289">
        <f t="shared" si="561"/>
        <v>0</v>
      </c>
      <c r="P298" s="289">
        <f t="shared" si="561"/>
        <v>0</v>
      </c>
      <c r="Q298" s="289">
        <f t="shared" si="561"/>
        <v>0</v>
      </c>
      <c r="R298" s="288">
        <f t="shared" si="560"/>
        <v>45000</v>
      </c>
      <c r="S298" s="289">
        <f t="shared" ref="S298" si="562">SUM(S299:S301)</f>
        <v>45000</v>
      </c>
      <c r="T298" s="289">
        <f t="shared" ref="T298" si="563">SUM(T299:T301)</f>
        <v>0</v>
      </c>
      <c r="U298" s="289">
        <f t="shared" ref="U298" si="564">SUM(U299:U301)</f>
        <v>0</v>
      </c>
      <c r="V298" s="289">
        <f t="shared" ref="V298" si="565">SUM(V299:V301)</f>
        <v>0</v>
      </c>
      <c r="W298" s="289">
        <f t="shared" ref="W298" si="566">SUM(W299:W301)</f>
        <v>0</v>
      </c>
      <c r="X298" s="289">
        <f t="shared" ref="X298" si="567">SUM(X299:X301)</f>
        <v>0</v>
      </c>
    </row>
    <row r="299" spans="1:24" ht="13.8" outlineLevel="3">
      <c r="A299" s="170"/>
      <c r="B299" s="25"/>
      <c r="D299" s="24"/>
      <c r="E299" s="171"/>
      <c r="F299" s="178" t="s">
        <v>705</v>
      </c>
      <c r="G299" s="43" t="s">
        <v>817</v>
      </c>
      <c r="H299" s="282">
        <f t="shared" si="557"/>
        <v>4000</v>
      </c>
      <c r="I299" s="283">
        <f t="shared" si="558"/>
        <v>0</v>
      </c>
      <c r="J299" s="286"/>
      <c r="K299" s="285">
        <f t="shared" si="559"/>
        <v>0</v>
      </c>
      <c r="L299" s="286"/>
      <c r="M299" s="286"/>
      <c r="N299" s="286"/>
      <c r="O299" s="286"/>
      <c r="P299" s="286"/>
      <c r="Q299" s="286"/>
      <c r="R299" s="284">
        <f t="shared" si="560"/>
        <v>4000</v>
      </c>
      <c r="S299" s="286">
        <v>4000</v>
      </c>
      <c r="T299" s="286"/>
      <c r="U299" s="286"/>
      <c r="V299" s="286"/>
      <c r="W299" s="533"/>
      <c r="X299" s="287"/>
    </row>
    <row r="300" spans="1:24" ht="13.8" outlineLevel="3">
      <c r="A300" s="170"/>
      <c r="B300" s="25"/>
      <c r="D300" s="24"/>
      <c r="E300" s="171"/>
      <c r="F300" s="178" t="s">
        <v>706</v>
      </c>
      <c r="G300" s="43" t="s">
        <v>818</v>
      </c>
      <c r="H300" s="282">
        <f t="shared" si="557"/>
        <v>1000</v>
      </c>
      <c r="I300" s="283">
        <f t="shared" si="558"/>
        <v>0</v>
      </c>
      <c r="J300" s="286"/>
      <c r="K300" s="285">
        <f t="shared" si="559"/>
        <v>0</v>
      </c>
      <c r="L300" s="286"/>
      <c r="M300" s="286"/>
      <c r="N300" s="286"/>
      <c r="O300" s="286"/>
      <c r="P300" s="286"/>
      <c r="Q300" s="286"/>
      <c r="R300" s="284">
        <f t="shared" si="560"/>
        <v>1000</v>
      </c>
      <c r="S300" s="286">
        <v>1000</v>
      </c>
      <c r="T300" s="286"/>
      <c r="U300" s="286"/>
      <c r="V300" s="286"/>
      <c r="W300" s="533"/>
      <c r="X300" s="287"/>
    </row>
    <row r="301" spans="1:24" ht="13.8" outlineLevel="3">
      <c r="A301" s="170"/>
      <c r="B301" s="25"/>
      <c r="D301" s="24"/>
      <c r="E301" s="171"/>
      <c r="F301" s="178" t="s">
        <v>708</v>
      </c>
      <c r="G301" s="43" t="s">
        <v>712</v>
      </c>
      <c r="H301" s="282">
        <f t="shared" si="557"/>
        <v>112000</v>
      </c>
      <c r="I301" s="283">
        <f t="shared" si="558"/>
        <v>0</v>
      </c>
      <c r="J301" s="286"/>
      <c r="K301" s="285">
        <f t="shared" si="559"/>
        <v>72000</v>
      </c>
      <c r="L301" s="286">
        <v>72000</v>
      </c>
      <c r="M301" s="286"/>
      <c r="N301" s="286"/>
      <c r="O301" s="286"/>
      <c r="P301" s="286"/>
      <c r="Q301" s="286"/>
      <c r="R301" s="284">
        <f t="shared" si="560"/>
        <v>40000</v>
      </c>
      <c r="S301" s="286">
        <v>40000</v>
      </c>
      <c r="T301" s="286"/>
      <c r="U301" s="286"/>
      <c r="V301" s="286"/>
      <c r="W301" s="533"/>
      <c r="X301" s="287"/>
    </row>
    <row r="302" spans="1:24" ht="13.8" outlineLevel="1">
      <c r="A302" s="170"/>
      <c r="B302" s="25"/>
      <c r="D302" s="27" t="s">
        <v>495</v>
      </c>
      <c r="E302" s="47" t="s">
        <v>134</v>
      </c>
      <c r="F302" s="48"/>
      <c r="G302" s="172"/>
      <c r="H302" s="282">
        <f t="shared" si="557"/>
        <v>182000</v>
      </c>
      <c r="I302" s="297">
        <f t="shared" si="558"/>
        <v>0</v>
      </c>
      <c r="J302" s="289">
        <f>SUM(J303:J305)</f>
        <v>0</v>
      </c>
      <c r="K302" s="298">
        <f t="shared" si="559"/>
        <v>92000</v>
      </c>
      <c r="L302" s="289">
        <f t="shared" ref="L302:Q302" si="568">SUM(L303:L305)</f>
        <v>92000</v>
      </c>
      <c r="M302" s="289">
        <f t="shared" si="568"/>
        <v>0</v>
      </c>
      <c r="N302" s="289">
        <f t="shared" si="568"/>
        <v>0</v>
      </c>
      <c r="O302" s="289">
        <f t="shared" si="568"/>
        <v>0</v>
      </c>
      <c r="P302" s="289">
        <f t="shared" si="568"/>
        <v>0</v>
      </c>
      <c r="Q302" s="289">
        <f t="shared" si="568"/>
        <v>0</v>
      </c>
      <c r="R302" s="288">
        <f t="shared" si="560"/>
        <v>90000</v>
      </c>
      <c r="S302" s="289">
        <f t="shared" ref="S302" si="569">SUM(S303:S305)</f>
        <v>90000</v>
      </c>
      <c r="T302" s="289">
        <f t="shared" ref="T302" si="570">SUM(T303:T305)</f>
        <v>0</v>
      </c>
      <c r="U302" s="289">
        <f t="shared" ref="U302" si="571">SUM(U303:U305)</f>
        <v>0</v>
      </c>
      <c r="V302" s="289">
        <f t="shared" ref="V302" si="572">SUM(V303:V305)</f>
        <v>0</v>
      </c>
      <c r="W302" s="289">
        <f t="shared" ref="W302" si="573">SUM(W303:W305)</f>
        <v>0</v>
      </c>
      <c r="X302" s="289">
        <f t="shared" ref="X302" si="574">SUM(X303:X305)</f>
        <v>0</v>
      </c>
    </row>
    <row r="303" spans="1:24" ht="13.8" outlineLevel="3">
      <c r="A303" s="170"/>
      <c r="B303" s="25"/>
      <c r="D303" s="24"/>
      <c r="E303" s="171"/>
      <c r="F303" s="178" t="s">
        <v>705</v>
      </c>
      <c r="G303" s="43" t="s">
        <v>819</v>
      </c>
      <c r="H303" s="282">
        <f t="shared" si="557"/>
        <v>176000</v>
      </c>
      <c r="I303" s="283">
        <f t="shared" si="558"/>
        <v>0</v>
      </c>
      <c r="J303" s="286"/>
      <c r="K303" s="285">
        <f t="shared" si="559"/>
        <v>92000</v>
      </c>
      <c r="L303" s="286">
        <v>92000</v>
      </c>
      <c r="M303" s="286"/>
      <c r="N303" s="286"/>
      <c r="O303" s="286"/>
      <c r="P303" s="286"/>
      <c r="Q303" s="286"/>
      <c r="R303" s="284">
        <f t="shared" si="560"/>
        <v>84000</v>
      </c>
      <c r="S303" s="286">
        <v>84000</v>
      </c>
      <c r="T303" s="286"/>
      <c r="U303" s="286"/>
      <c r="V303" s="286"/>
      <c r="W303" s="533"/>
      <c r="X303" s="287"/>
    </row>
    <row r="304" spans="1:24" ht="13.8" outlineLevel="3">
      <c r="A304" s="170"/>
      <c r="B304" s="25"/>
      <c r="D304" s="24"/>
      <c r="E304" s="171"/>
      <c r="F304" s="178" t="s">
        <v>706</v>
      </c>
      <c r="G304" s="43" t="s">
        <v>820</v>
      </c>
      <c r="H304" s="282">
        <f t="shared" si="557"/>
        <v>6000</v>
      </c>
      <c r="I304" s="283">
        <f t="shared" si="558"/>
        <v>0</v>
      </c>
      <c r="J304" s="286"/>
      <c r="K304" s="285">
        <f t="shared" si="559"/>
        <v>0</v>
      </c>
      <c r="L304" s="286"/>
      <c r="M304" s="286"/>
      <c r="N304" s="286"/>
      <c r="O304" s="286"/>
      <c r="P304" s="286"/>
      <c r="Q304" s="286"/>
      <c r="R304" s="284">
        <f t="shared" si="560"/>
        <v>6000</v>
      </c>
      <c r="S304" s="286">
        <v>6000</v>
      </c>
      <c r="T304" s="286"/>
      <c r="U304" s="286"/>
      <c r="V304" s="286"/>
      <c r="W304" s="533"/>
      <c r="X304" s="287"/>
    </row>
    <row r="305" spans="1:24" ht="13.8" outlineLevel="3">
      <c r="A305" s="170"/>
      <c r="B305" s="25"/>
      <c r="D305" s="24"/>
      <c r="E305" s="171"/>
      <c r="F305" s="178" t="s">
        <v>703</v>
      </c>
      <c r="G305" s="43" t="s">
        <v>821</v>
      </c>
      <c r="H305" s="282">
        <f t="shared" si="557"/>
        <v>0</v>
      </c>
      <c r="I305" s="283">
        <f t="shared" si="558"/>
        <v>0</v>
      </c>
      <c r="J305" s="286"/>
      <c r="K305" s="285">
        <f t="shared" si="559"/>
        <v>0</v>
      </c>
      <c r="L305" s="286"/>
      <c r="M305" s="286"/>
      <c r="N305" s="286"/>
      <c r="O305" s="286"/>
      <c r="P305" s="286"/>
      <c r="Q305" s="286"/>
      <c r="R305" s="284">
        <f t="shared" si="560"/>
        <v>0</v>
      </c>
      <c r="S305" s="286"/>
      <c r="T305" s="286"/>
      <c r="U305" s="286"/>
      <c r="V305" s="286"/>
      <c r="W305" s="533"/>
      <c r="X305" s="287"/>
    </row>
    <row r="306" spans="1:24" ht="13.8" outlineLevel="1">
      <c r="A306" s="170"/>
      <c r="B306" s="23"/>
      <c r="C306" s="179"/>
      <c r="D306" s="27" t="s">
        <v>496</v>
      </c>
      <c r="E306" s="47" t="s">
        <v>572</v>
      </c>
      <c r="F306" s="48"/>
      <c r="G306" s="172"/>
      <c r="H306" s="282">
        <f t="shared" si="557"/>
        <v>10000</v>
      </c>
      <c r="I306" s="297">
        <f t="shared" si="558"/>
        <v>0</v>
      </c>
      <c r="J306" s="286"/>
      <c r="K306" s="298">
        <f t="shared" si="559"/>
        <v>10000</v>
      </c>
      <c r="L306" s="286">
        <v>10000</v>
      </c>
      <c r="M306" s="286"/>
      <c r="N306" s="286"/>
      <c r="O306" s="286"/>
      <c r="P306" s="286"/>
      <c r="Q306" s="286"/>
      <c r="R306" s="288">
        <f t="shared" si="560"/>
        <v>0</v>
      </c>
      <c r="S306" s="286"/>
      <c r="T306" s="286"/>
      <c r="U306" s="286"/>
      <c r="V306" s="286"/>
      <c r="W306" s="533"/>
      <c r="X306" s="287"/>
    </row>
    <row r="307" spans="1:24" s="169" customFormat="1" ht="13.8">
      <c r="A307" s="164"/>
      <c r="B307" s="23" t="s">
        <v>497</v>
      </c>
      <c r="C307" s="15" t="s">
        <v>140</v>
      </c>
      <c r="D307" s="18"/>
      <c r="E307" s="175"/>
      <c r="F307" s="176"/>
      <c r="G307" s="175"/>
      <c r="H307" s="282">
        <f t="shared" si="557"/>
        <v>3002000</v>
      </c>
      <c r="I307" s="297">
        <f t="shared" si="558"/>
        <v>0</v>
      </c>
      <c r="J307" s="288">
        <f>SUM(J308,J318:J320,J325:J327,J331:J333,J337:J339,J342,J346,J349,J361,J364,J367:J370)</f>
        <v>0</v>
      </c>
      <c r="K307" s="298">
        <f t="shared" si="559"/>
        <v>2234000</v>
      </c>
      <c r="L307" s="288">
        <f t="shared" ref="L307:Q307" si="575">SUM(L308,L318:L320,L325:L327,L331:L333,L337:L339,L342,L346,L349,L361,L364,L367:L370)</f>
        <v>2234000</v>
      </c>
      <c r="M307" s="288">
        <f t="shared" si="575"/>
        <v>0</v>
      </c>
      <c r="N307" s="288">
        <f t="shared" si="575"/>
        <v>0</v>
      </c>
      <c r="O307" s="288">
        <f t="shared" si="575"/>
        <v>0</v>
      </c>
      <c r="P307" s="288">
        <f t="shared" si="575"/>
        <v>0</v>
      </c>
      <c r="Q307" s="288">
        <f t="shared" si="575"/>
        <v>0</v>
      </c>
      <c r="R307" s="288">
        <f t="shared" si="560"/>
        <v>768000</v>
      </c>
      <c r="S307" s="288">
        <f t="shared" ref="S307" si="576">SUM(S308,S318:S320,S325:S327,S331:S333,S337:S339,S342,S346,S349,S361,S364,S367:S370)</f>
        <v>768000</v>
      </c>
      <c r="T307" s="288">
        <f t="shared" ref="T307" si="577">SUM(T308,T318:T320,T325:T327,T331:T333,T337:T339,T342,T346,T349,T361,T364,T367:T370)</f>
        <v>0</v>
      </c>
      <c r="U307" s="288">
        <f t="shared" ref="U307" si="578">SUM(U308,U318:U320,U325:U327,U331:U333,U337:U339,U342,U346,U349,U361,U364,U367:U370)</f>
        <v>0</v>
      </c>
      <c r="V307" s="288">
        <f t="shared" ref="V307" si="579">SUM(V308,V318:V320,V325:V327,V331:V333,V337:V339,V342,V346,V349,V361,V364,V367:V370)</f>
        <v>0</v>
      </c>
      <c r="W307" s="288">
        <f t="shared" ref="W307" si="580">SUM(W308,W318:W320,W325:W327,W331:W333,W337:W339,W342,W346,W349,W361,W364,W367:W370)</f>
        <v>0</v>
      </c>
      <c r="X307" s="288">
        <f t="shared" ref="X307" si="581">SUM(X308,X318:X320,X325:X327,X331:X333,X337:X339,X342,X346,X349,X361,X364,X367:X370)</f>
        <v>0</v>
      </c>
    </row>
    <row r="308" spans="1:24" ht="13.8" outlineLevel="1">
      <c r="A308" s="170"/>
      <c r="B308" s="24"/>
      <c r="C308" s="171"/>
      <c r="D308" s="27" t="s">
        <v>498</v>
      </c>
      <c r="E308" s="47" t="s">
        <v>145</v>
      </c>
      <c r="F308" s="48"/>
      <c r="G308" s="172"/>
      <c r="H308" s="282">
        <f t="shared" si="557"/>
        <v>181000</v>
      </c>
      <c r="I308" s="297">
        <f t="shared" si="558"/>
        <v>0</v>
      </c>
      <c r="J308" s="289">
        <f>SUM(J309:J317)</f>
        <v>0</v>
      </c>
      <c r="K308" s="298">
        <f t="shared" si="559"/>
        <v>124000</v>
      </c>
      <c r="L308" s="289">
        <f t="shared" ref="L308:Q308" si="582">SUM(L309:L317)</f>
        <v>124000</v>
      </c>
      <c r="M308" s="289">
        <f t="shared" si="582"/>
        <v>0</v>
      </c>
      <c r="N308" s="289">
        <f t="shared" si="582"/>
        <v>0</v>
      </c>
      <c r="O308" s="289">
        <f t="shared" si="582"/>
        <v>0</v>
      </c>
      <c r="P308" s="289">
        <f t="shared" si="582"/>
        <v>0</v>
      </c>
      <c r="Q308" s="289">
        <f t="shared" si="582"/>
        <v>0</v>
      </c>
      <c r="R308" s="288">
        <f t="shared" si="560"/>
        <v>57000</v>
      </c>
      <c r="S308" s="289">
        <f t="shared" ref="S308" si="583">SUM(S309:S317)</f>
        <v>57000</v>
      </c>
      <c r="T308" s="289">
        <f t="shared" ref="T308" si="584">SUM(T309:T317)</f>
        <v>0</v>
      </c>
      <c r="U308" s="289">
        <f t="shared" ref="U308" si="585">SUM(U309:U317)</f>
        <v>0</v>
      </c>
      <c r="V308" s="289">
        <f t="shared" ref="V308" si="586">SUM(V309:V317)</f>
        <v>0</v>
      </c>
      <c r="W308" s="289">
        <f t="shared" ref="W308" si="587">SUM(W309:W317)</f>
        <v>0</v>
      </c>
      <c r="X308" s="289">
        <f t="shared" ref="X308" si="588">SUM(X309:X317)</f>
        <v>0</v>
      </c>
    </row>
    <row r="309" spans="1:24" ht="13.8" outlineLevel="3">
      <c r="A309" s="170"/>
      <c r="B309" s="25"/>
      <c r="D309" s="24"/>
      <c r="E309" s="171"/>
      <c r="F309" s="178" t="s">
        <v>705</v>
      </c>
      <c r="G309" s="43" t="s">
        <v>825</v>
      </c>
      <c r="H309" s="282">
        <f t="shared" si="557"/>
        <v>8000</v>
      </c>
      <c r="I309" s="283">
        <f t="shared" si="558"/>
        <v>0</v>
      </c>
      <c r="J309" s="286"/>
      <c r="K309" s="285">
        <f t="shared" si="559"/>
        <v>4000</v>
      </c>
      <c r="L309" s="286">
        <v>4000</v>
      </c>
      <c r="M309" s="286"/>
      <c r="N309" s="286"/>
      <c r="O309" s="286"/>
      <c r="P309" s="286"/>
      <c r="Q309" s="286"/>
      <c r="R309" s="284">
        <f t="shared" si="560"/>
        <v>4000</v>
      </c>
      <c r="S309" s="286">
        <v>4000</v>
      </c>
      <c r="T309" s="286"/>
      <c r="U309" s="286"/>
      <c r="V309" s="286"/>
      <c r="W309" s="533"/>
      <c r="X309" s="287"/>
    </row>
    <row r="310" spans="1:24" ht="13.8" outlineLevel="3">
      <c r="A310" s="170"/>
      <c r="B310" s="25"/>
      <c r="D310" s="24"/>
      <c r="E310" s="171"/>
      <c r="F310" s="178" t="s">
        <v>706</v>
      </c>
      <c r="G310" s="43" t="s">
        <v>826</v>
      </c>
      <c r="H310" s="282">
        <f t="shared" si="557"/>
        <v>115000</v>
      </c>
      <c r="I310" s="283">
        <f t="shared" si="558"/>
        <v>0</v>
      </c>
      <c r="J310" s="286"/>
      <c r="K310" s="285">
        <f t="shared" si="559"/>
        <v>80000</v>
      </c>
      <c r="L310" s="286">
        <v>80000</v>
      </c>
      <c r="M310" s="286"/>
      <c r="N310" s="286"/>
      <c r="O310" s="286"/>
      <c r="P310" s="286"/>
      <c r="Q310" s="286"/>
      <c r="R310" s="284">
        <f t="shared" si="560"/>
        <v>35000</v>
      </c>
      <c r="S310" s="286">
        <v>35000</v>
      </c>
      <c r="T310" s="286"/>
      <c r="U310" s="286"/>
      <c r="V310" s="286"/>
      <c r="W310" s="533"/>
      <c r="X310" s="287"/>
    </row>
    <row r="311" spans="1:24" ht="13.8" outlineLevel="3">
      <c r="A311" s="170"/>
      <c r="B311" s="25"/>
      <c r="D311" s="24"/>
      <c r="E311" s="171"/>
      <c r="F311" s="178" t="s">
        <v>703</v>
      </c>
      <c r="G311" s="43" t="s">
        <v>827</v>
      </c>
      <c r="H311" s="282">
        <f t="shared" si="557"/>
        <v>0</v>
      </c>
      <c r="I311" s="283">
        <f t="shared" si="558"/>
        <v>0</v>
      </c>
      <c r="J311" s="286"/>
      <c r="K311" s="285">
        <f t="shared" si="559"/>
        <v>0</v>
      </c>
      <c r="L311" s="286"/>
      <c r="M311" s="286"/>
      <c r="N311" s="286"/>
      <c r="O311" s="286"/>
      <c r="P311" s="286"/>
      <c r="Q311" s="286"/>
      <c r="R311" s="284">
        <f t="shared" si="560"/>
        <v>0</v>
      </c>
      <c r="S311" s="286"/>
      <c r="T311" s="286"/>
      <c r="U311" s="286"/>
      <c r="V311" s="286"/>
      <c r="W311" s="533"/>
      <c r="X311" s="287"/>
    </row>
    <row r="312" spans="1:24" ht="13.8" outlineLevel="3">
      <c r="A312" s="170"/>
      <c r="B312" s="25"/>
      <c r="D312" s="24"/>
      <c r="E312" s="171"/>
      <c r="F312" s="178" t="s">
        <v>707</v>
      </c>
      <c r="G312" s="43" t="s">
        <v>828</v>
      </c>
      <c r="H312" s="282">
        <f t="shared" si="557"/>
        <v>0</v>
      </c>
      <c r="I312" s="283">
        <f t="shared" si="558"/>
        <v>0</v>
      </c>
      <c r="J312" s="286"/>
      <c r="K312" s="285">
        <f t="shared" si="559"/>
        <v>0</v>
      </c>
      <c r="L312" s="286"/>
      <c r="M312" s="286"/>
      <c r="N312" s="286"/>
      <c r="O312" s="286"/>
      <c r="P312" s="286"/>
      <c r="Q312" s="286"/>
      <c r="R312" s="284">
        <f t="shared" si="560"/>
        <v>0</v>
      </c>
      <c r="S312" s="286"/>
      <c r="T312" s="286"/>
      <c r="U312" s="286"/>
      <c r="V312" s="286"/>
      <c r="W312" s="533"/>
      <c r="X312" s="287"/>
    </row>
    <row r="313" spans="1:24" ht="13.8" outlineLevel="3">
      <c r="A313" s="170"/>
      <c r="B313" s="25"/>
      <c r="D313" s="24"/>
      <c r="E313" s="171"/>
      <c r="F313" s="178" t="s">
        <v>713</v>
      </c>
      <c r="G313" s="43" t="s">
        <v>829</v>
      </c>
      <c r="H313" s="282">
        <f t="shared" si="557"/>
        <v>0</v>
      </c>
      <c r="I313" s="283">
        <f t="shared" si="558"/>
        <v>0</v>
      </c>
      <c r="J313" s="286"/>
      <c r="K313" s="285">
        <f t="shared" si="559"/>
        <v>0</v>
      </c>
      <c r="L313" s="286"/>
      <c r="M313" s="286"/>
      <c r="N313" s="286"/>
      <c r="O313" s="286"/>
      <c r="P313" s="286"/>
      <c r="Q313" s="286"/>
      <c r="R313" s="284">
        <f t="shared" si="560"/>
        <v>0</v>
      </c>
      <c r="S313" s="286"/>
      <c r="T313" s="286"/>
      <c r="U313" s="286"/>
      <c r="V313" s="286"/>
      <c r="W313" s="533"/>
      <c r="X313" s="287"/>
    </row>
    <row r="314" spans="1:24" ht="13.8" outlineLevel="3">
      <c r="A314" s="170"/>
      <c r="B314" s="25"/>
      <c r="D314" s="24"/>
      <c r="E314" s="171"/>
      <c r="F314" s="178" t="s">
        <v>822</v>
      </c>
      <c r="G314" s="43" t="s">
        <v>830</v>
      </c>
      <c r="H314" s="282">
        <f t="shared" si="557"/>
        <v>0</v>
      </c>
      <c r="I314" s="283">
        <f t="shared" si="558"/>
        <v>0</v>
      </c>
      <c r="J314" s="286"/>
      <c r="K314" s="285">
        <f t="shared" si="559"/>
        <v>0</v>
      </c>
      <c r="L314" s="286"/>
      <c r="M314" s="286"/>
      <c r="N314" s="286"/>
      <c r="O314" s="286"/>
      <c r="P314" s="286"/>
      <c r="Q314" s="286"/>
      <c r="R314" s="284">
        <f t="shared" si="560"/>
        <v>0</v>
      </c>
      <c r="S314" s="286"/>
      <c r="T314" s="286"/>
      <c r="U314" s="286"/>
      <c r="V314" s="286"/>
      <c r="W314" s="533"/>
      <c r="X314" s="287"/>
    </row>
    <row r="315" spans="1:24" ht="13.8" outlineLevel="3">
      <c r="A315" s="170"/>
      <c r="B315" s="25"/>
      <c r="D315" s="24"/>
      <c r="E315" s="171"/>
      <c r="F315" s="178" t="s">
        <v>823</v>
      </c>
      <c r="G315" s="681" t="s">
        <v>831</v>
      </c>
      <c r="H315" s="282">
        <f t="shared" si="557"/>
        <v>58000</v>
      </c>
      <c r="I315" s="283">
        <f t="shared" si="558"/>
        <v>0</v>
      </c>
      <c r="J315" s="286"/>
      <c r="K315" s="285">
        <f t="shared" si="559"/>
        <v>40000</v>
      </c>
      <c r="L315" s="286">
        <v>40000</v>
      </c>
      <c r="M315" s="286"/>
      <c r="N315" s="286"/>
      <c r="O315" s="286"/>
      <c r="P315" s="286"/>
      <c r="Q315" s="286"/>
      <c r="R315" s="284">
        <f t="shared" si="560"/>
        <v>18000</v>
      </c>
      <c r="S315" s="286">
        <v>18000</v>
      </c>
      <c r="T315" s="286"/>
      <c r="U315" s="286"/>
      <c r="V315" s="286"/>
      <c r="W315" s="533"/>
      <c r="X315" s="287"/>
    </row>
    <row r="316" spans="1:24" ht="13.8" outlineLevel="3">
      <c r="A316" s="170"/>
      <c r="B316" s="25"/>
      <c r="D316" s="24"/>
      <c r="E316" s="171"/>
      <c r="F316" s="178" t="s">
        <v>824</v>
      </c>
      <c r="G316" s="681" t="s">
        <v>832</v>
      </c>
      <c r="H316" s="282">
        <f t="shared" si="557"/>
        <v>0</v>
      </c>
      <c r="I316" s="283">
        <f t="shared" si="558"/>
        <v>0</v>
      </c>
      <c r="J316" s="286"/>
      <c r="K316" s="285">
        <f t="shared" si="559"/>
        <v>0</v>
      </c>
      <c r="L316" s="286"/>
      <c r="M316" s="286"/>
      <c r="N316" s="286"/>
      <c r="O316" s="286"/>
      <c r="P316" s="286"/>
      <c r="Q316" s="286"/>
      <c r="R316" s="284">
        <f t="shared" si="560"/>
        <v>0</v>
      </c>
      <c r="S316" s="286"/>
      <c r="T316" s="286"/>
      <c r="U316" s="286"/>
      <c r="V316" s="286"/>
      <c r="W316" s="533"/>
      <c r="X316" s="287"/>
    </row>
    <row r="317" spans="1:24" ht="13.8" outlineLevel="3">
      <c r="A317" s="170"/>
      <c r="B317" s="25"/>
      <c r="D317" s="24"/>
      <c r="E317" s="171"/>
      <c r="F317" s="178" t="s">
        <v>708</v>
      </c>
      <c r="G317" s="43" t="s">
        <v>712</v>
      </c>
      <c r="H317" s="282">
        <f t="shared" si="557"/>
        <v>0</v>
      </c>
      <c r="I317" s="283">
        <f t="shared" si="558"/>
        <v>0</v>
      </c>
      <c r="J317" s="286"/>
      <c r="K317" s="285">
        <f t="shared" si="559"/>
        <v>0</v>
      </c>
      <c r="L317" s="286"/>
      <c r="M317" s="286"/>
      <c r="N317" s="286"/>
      <c r="O317" s="286"/>
      <c r="P317" s="286"/>
      <c r="Q317" s="286"/>
      <c r="R317" s="284">
        <f t="shared" si="560"/>
        <v>0</v>
      </c>
      <c r="S317" s="286"/>
      <c r="T317" s="286"/>
      <c r="U317" s="286"/>
      <c r="V317" s="286"/>
      <c r="W317" s="533"/>
      <c r="X317" s="287"/>
    </row>
    <row r="318" spans="1:24" ht="13.8" outlineLevel="1">
      <c r="A318" s="170"/>
      <c r="B318" s="25"/>
      <c r="D318" s="27" t="s">
        <v>499</v>
      </c>
      <c r="E318" s="47" t="s">
        <v>146</v>
      </c>
      <c r="F318" s="48"/>
      <c r="G318" s="172"/>
      <c r="H318" s="282">
        <f t="shared" si="557"/>
        <v>75000</v>
      </c>
      <c r="I318" s="297">
        <f t="shared" si="558"/>
        <v>0</v>
      </c>
      <c r="J318" s="286"/>
      <c r="K318" s="298">
        <f t="shared" si="559"/>
        <v>40000</v>
      </c>
      <c r="L318" s="286">
        <v>40000</v>
      </c>
      <c r="M318" s="286"/>
      <c r="N318" s="286"/>
      <c r="O318" s="286"/>
      <c r="P318" s="286"/>
      <c r="Q318" s="286"/>
      <c r="R318" s="288">
        <f t="shared" si="560"/>
        <v>35000</v>
      </c>
      <c r="S318" s="286">
        <v>35000</v>
      </c>
      <c r="T318" s="286"/>
      <c r="U318" s="286"/>
      <c r="V318" s="286"/>
      <c r="W318" s="533"/>
      <c r="X318" s="287"/>
    </row>
    <row r="319" spans="1:24" ht="13.8" outlineLevel="1">
      <c r="A319" s="170"/>
      <c r="B319" s="25"/>
      <c r="D319" s="27" t="s">
        <v>500</v>
      </c>
      <c r="E319" s="47" t="s">
        <v>115</v>
      </c>
      <c r="F319" s="48"/>
      <c r="G319" s="172"/>
      <c r="H319" s="282">
        <f t="shared" si="557"/>
        <v>12000</v>
      </c>
      <c r="I319" s="297">
        <f t="shared" si="558"/>
        <v>0</v>
      </c>
      <c r="J319" s="286"/>
      <c r="K319" s="298">
        <f t="shared" si="559"/>
        <v>2000</v>
      </c>
      <c r="L319" s="286">
        <v>2000</v>
      </c>
      <c r="M319" s="286"/>
      <c r="N319" s="286"/>
      <c r="O319" s="286"/>
      <c r="P319" s="286"/>
      <c r="Q319" s="286"/>
      <c r="R319" s="288">
        <f t="shared" si="560"/>
        <v>10000</v>
      </c>
      <c r="S319" s="286">
        <v>10000</v>
      </c>
      <c r="T319" s="286"/>
      <c r="U319" s="286"/>
      <c r="V319" s="286"/>
      <c r="W319" s="533"/>
      <c r="X319" s="287"/>
    </row>
    <row r="320" spans="1:24" ht="13.8" outlineLevel="1">
      <c r="A320" s="170"/>
      <c r="B320" s="25"/>
      <c r="D320" s="27" t="s">
        <v>501</v>
      </c>
      <c r="E320" s="47" t="s">
        <v>147</v>
      </c>
      <c r="F320" s="48"/>
      <c r="G320" s="172"/>
      <c r="H320" s="282">
        <f t="shared" si="557"/>
        <v>220000</v>
      </c>
      <c r="I320" s="297">
        <f t="shared" si="558"/>
        <v>0</v>
      </c>
      <c r="J320" s="289">
        <f>SUM(J321:J324)</f>
        <v>0</v>
      </c>
      <c r="K320" s="298">
        <f t="shared" si="559"/>
        <v>200000</v>
      </c>
      <c r="L320" s="289">
        <f t="shared" ref="L320:Q320" si="589">SUM(L321:L324)</f>
        <v>200000</v>
      </c>
      <c r="M320" s="289">
        <f t="shared" si="589"/>
        <v>0</v>
      </c>
      <c r="N320" s="289">
        <f t="shared" si="589"/>
        <v>0</v>
      </c>
      <c r="O320" s="289">
        <f t="shared" si="589"/>
        <v>0</v>
      </c>
      <c r="P320" s="289">
        <f t="shared" si="589"/>
        <v>0</v>
      </c>
      <c r="Q320" s="289">
        <f t="shared" si="589"/>
        <v>0</v>
      </c>
      <c r="R320" s="288">
        <f t="shared" si="560"/>
        <v>20000</v>
      </c>
      <c r="S320" s="289">
        <f t="shared" ref="S320" si="590">SUM(S321:S324)</f>
        <v>20000</v>
      </c>
      <c r="T320" s="289">
        <f t="shared" ref="T320" si="591">SUM(T321:T324)</f>
        <v>0</v>
      </c>
      <c r="U320" s="289">
        <f t="shared" ref="U320" si="592">SUM(U321:U324)</f>
        <v>0</v>
      </c>
      <c r="V320" s="289">
        <f t="shared" ref="V320" si="593">SUM(V321:V324)</f>
        <v>0</v>
      </c>
      <c r="W320" s="289">
        <f t="shared" ref="W320" si="594">SUM(W321:W324)</f>
        <v>0</v>
      </c>
      <c r="X320" s="289">
        <f t="shared" ref="X320" si="595">SUM(X321:X324)</f>
        <v>0</v>
      </c>
    </row>
    <row r="321" spans="1:24" ht="13.8" outlineLevel="3">
      <c r="A321" s="170"/>
      <c r="B321" s="25"/>
      <c r="D321" s="24"/>
      <c r="E321" s="171"/>
      <c r="F321" s="178" t="s">
        <v>705</v>
      </c>
      <c r="G321" s="43" t="s">
        <v>833</v>
      </c>
      <c r="H321" s="282">
        <f t="shared" si="557"/>
        <v>80000</v>
      </c>
      <c r="I321" s="283">
        <f t="shared" si="558"/>
        <v>0</v>
      </c>
      <c r="J321" s="286"/>
      <c r="K321" s="285">
        <f t="shared" si="559"/>
        <v>70000</v>
      </c>
      <c r="L321" s="286">
        <v>70000</v>
      </c>
      <c r="M321" s="286"/>
      <c r="N321" s="286"/>
      <c r="O321" s="286"/>
      <c r="P321" s="286"/>
      <c r="Q321" s="286"/>
      <c r="R321" s="284">
        <f t="shared" si="560"/>
        <v>10000</v>
      </c>
      <c r="S321" s="286">
        <v>10000</v>
      </c>
      <c r="T321" s="286"/>
      <c r="U321" s="286"/>
      <c r="V321" s="286"/>
      <c r="W321" s="533"/>
      <c r="X321" s="287"/>
    </row>
    <row r="322" spans="1:24" ht="13.8" outlineLevel="3">
      <c r="A322" s="170"/>
      <c r="B322" s="25"/>
      <c r="D322" s="24"/>
      <c r="E322" s="171"/>
      <c r="F322" s="178" t="s">
        <v>706</v>
      </c>
      <c r="G322" s="43" t="s">
        <v>834</v>
      </c>
      <c r="H322" s="282">
        <f t="shared" si="557"/>
        <v>110000</v>
      </c>
      <c r="I322" s="283">
        <f t="shared" si="558"/>
        <v>0</v>
      </c>
      <c r="J322" s="286"/>
      <c r="K322" s="285">
        <f t="shared" si="559"/>
        <v>100000</v>
      </c>
      <c r="L322" s="286">
        <v>100000</v>
      </c>
      <c r="M322" s="286"/>
      <c r="N322" s="286"/>
      <c r="O322" s="286"/>
      <c r="P322" s="286"/>
      <c r="Q322" s="286"/>
      <c r="R322" s="284">
        <f t="shared" si="560"/>
        <v>10000</v>
      </c>
      <c r="S322" s="286">
        <v>10000</v>
      </c>
      <c r="T322" s="286"/>
      <c r="U322" s="286"/>
      <c r="V322" s="286"/>
      <c r="W322" s="533"/>
      <c r="X322" s="287"/>
    </row>
    <row r="323" spans="1:24" ht="13.8" outlineLevel="3">
      <c r="A323" s="170"/>
      <c r="B323" s="25"/>
      <c r="D323" s="24"/>
      <c r="E323" s="171"/>
      <c r="F323" s="178" t="s">
        <v>703</v>
      </c>
      <c r="G323" s="43" t="s">
        <v>835</v>
      </c>
      <c r="H323" s="282">
        <f t="shared" si="557"/>
        <v>30000</v>
      </c>
      <c r="I323" s="283">
        <f t="shared" si="558"/>
        <v>0</v>
      </c>
      <c r="J323" s="286"/>
      <c r="K323" s="285">
        <f t="shared" si="559"/>
        <v>30000</v>
      </c>
      <c r="L323" s="286">
        <v>30000</v>
      </c>
      <c r="M323" s="286"/>
      <c r="N323" s="286"/>
      <c r="O323" s="286"/>
      <c r="P323" s="286"/>
      <c r="Q323" s="286"/>
      <c r="R323" s="284">
        <f t="shared" si="560"/>
        <v>0</v>
      </c>
      <c r="S323" s="286"/>
      <c r="T323" s="286"/>
      <c r="U323" s="286"/>
      <c r="V323" s="286"/>
      <c r="W323" s="533"/>
      <c r="X323" s="287"/>
    </row>
    <row r="324" spans="1:24" ht="13.8" outlineLevel="3">
      <c r="A324" s="170"/>
      <c r="B324" s="25"/>
      <c r="D324" s="24"/>
      <c r="E324" s="171"/>
      <c r="F324" s="178" t="s">
        <v>708</v>
      </c>
      <c r="G324" s="43" t="s">
        <v>712</v>
      </c>
      <c r="H324" s="282">
        <f t="shared" si="557"/>
        <v>0</v>
      </c>
      <c r="I324" s="283">
        <f t="shared" si="558"/>
        <v>0</v>
      </c>
      <c r="J324" s="286"/>
      <c r="K324" s="285">
        <f t="shared" si="559"/>
        <v>0</v>
      </c>
      <c r="L324" s="286"/>
      <c r="M324" s="286"/>
      <c r="N324" s="286"/>
      <c r="O324" s="286"/>
      <c r="P324" s="286"/>
      <c r="Q324" s="286"/>
      <c r="R324" s="284">
        <f t="shared" si="560"/>
        <v>0</v>
      </c>
      <c r="S324" s="286"/>
      <c r="T324" s="286"/>
      <c r="U324" s="286"/>
      <c r="V324" s="286"/>
      <c r="W324" s="533"/>
      <c r="X324" s="287"/>
    </row>
    <row r="325" spans="1:24" ht="13.8" outlineLevel="1">
      <c r="A325" s="170"/>
      <c r="B325" s="25"/>
      <c r="D325" s="27" t="s">
        <v>502</v>
      </c>
      <c r="E325" s="47" t="s">
        <v>148</v>
      </c>
      <c r="F325" s="48"/>
      <c r="G325" s="172"/>
      <c r="H325" s="282">
        <f t="shared" si="557"/>
        <v>135000</v>
      </c>
      <c r="I325" s="297">
        <f t="shared" si="558"/>
        <v>0</v>
      </c>
      <c r="J325" s="286"/>
      <c r="K325" s="298">
        <f t="shared" si="559"/>
        <v>75000</v>
      </c>
      <c r="L325" s="286">
        <v>75000</v>
      </c>
      <c r="M325" s="286"/>
      <c r="N325" s="286"/>
      <c r="O325" s="286"/>
      <c r="P325" s="286"/>
      <c r="Q325" s="286"/>
      <c r="R325" s="288">
        <f t="shared" si="560"/>
        <v>60000</v>
      </c>
      <c r="S325" s="286">
        <v>60000</v>
      </c>
      <c r="T325" s="286"/>
      <c r="U325" s="286"/>
      <c r="V325" s="286"/>
      <c r="W325" s="533"/>
      <c r="X325" s="287"/>
    </row>
    <row r="326" spans="1:24" ht="13.8" outlineLevel="1">
      <c r="A326" s="170"/>
      <c r="B326" s="25"/>
      <c r="D326" s="27" t="s">
        <v>503</v>
      </c>
      <c r="E326" s="47" t="s">
        <v>573</v>
      </c>
      <c r="F326" s="48"/>
      <c r="G326" s="172"/>
      <c r="H326" s="282">
        <f t="shared" si="557"/>
        <v>324000</v>
      </c>
      <c r="I326" s="297">
        <f t="shared" si="558"/>
        <v>0</v>
      </c>
      <c r="J326" s="286"/>
      <c r="K326" s="298">
        <f t="shared" si="559"/>
        <v>240000</v>
      </c>
      <c r="L326" s="286">
        <v>240000</v>
      </c>
      <c r="M326" s="286"/>
      <c r="N326" s="286"/>
      <c r="O326" s="286"/>
      <c r="P326" s="286"/>
      <c r="Q326" s="286"/>
      <c r="R326" s="288">
        <f t="shared" si="560"/>
        <v>84000</v>
      </c>
      <c r="S326" s="286">
        <v>84000</v>
      </c>
      <c r="T326" s="286"/>
      <c r="U326" s="286"/>
      <c r="V326" s="286"/>
      <c r="W326" s="533"/>
      <c r="X326" s="287"/>
    </row>
    <row r="327" spans="1:24" ht="13.8" outlineLevel="1">
      <c r="A327" s="170"/>
      <c r="B327" s="25"/>
      <c r="D327" s="27" t="s">
        <v>504</v>
      </c>
      <c r="E327" s="47" t="s">
        <v>574</v>
      </c>
      <c r="F327" s="48"/>
      <c r="G327" s="172"/>
      <c r="H327" s="282">
        <f t="shared" si="557"/>
        <v>0</v>
      </c>
      <c r="I327" s="297">
        <f t="shared" si="558"/>
        <v>0</v>
      </c>
      <c r="J327" s="289">
        <f>SUM(J328:J330)</f>
        <v>0</v>
      </c>
      <c r="K327" s="298">
        <f t="shared" si="559"/>
        <v>0</v>
      </c>
      <c r="L327" s="289">
        <f t="shared" ref="L327:Q327" si="596">SUM(L328:L330)</f>
        <v>0</v>
      </c>
      <c r="M327" s="289">
        <f t="shared" si="596"/>
        <v>0</v>
      </c>
      <c r="N327" s="289">
        <f t="shared" si="596"/>
        <v>0</v>
      </c>
      <c r="O327" s="289">
        <f t="shared" si="596"/>
        <v>0</v>
      </c>
      <c r="P327" s="289">
        <f t="shared" si="596"/>
        <v>0</v>
      </c>
      <c r="Q327" s="289">
        <f t="shared" si="596"/>
        <v>0</v>
      </c>
      <c r="R327" s="288">
        <f t="shared" si="560"/>
        <v>0</v>
      </c>
      <c r="S327" s="289">
        <f t="shared" ref="S327" si="597">SUM(S328:S330)</f>
        <v>0</v>
      </c>
      <c r="T327" s="289">
        <f t="shared" ref="T327" si="598">SUM(T328:T330)</f>
        <v>0</v>
      </c>
      <c r="U327" s="289">
        <f t="shared" ref="U327" si="599">SUM(U328:U330)</f>
        <v>0</v>
      </c>
      <c r="V327" s="289">
        <f t="shared" ref="V327" si="600">SUM(V328:V330)</f>
        <v>0</v>
      </c>
      <c r="W327" s="289">
        <f t="shared" ref="W327" si="601">SUM(W328:W330)</f>
        <v>0</v>
      </c>
      <c r="X327" s="289">
        <f t="shared" ref="X327" si="602">SUM(X328:X330)</f>
        <v>0</v>
      </c>
    </row>
    <row r="328" spans="1:24" ht="13.8" outlineLevel="3">
      <c r="A328" s="170"/>
      <c r="B328" s="25"/>
      <c r="D328" s="24"/>
      <c r="E328" s="171"/>
      <c r="F328" s="178" t="s">
        <v>705</v>
      </c>
      <c r="G328" s="43" t="s">
        <v>795</v>
      </c>
      <c r="H328" s="282">
        <f t="shared" si="557"/>
        <v>0</v>
      </c>
      <c r="I328" s="283">
        <f t="shared" si="558"/>
        <v>0</v>
      </c>
      <c r="J328" s="286"/>
      <c r="K328" s="285">
        <f t="shared" si="559"/>
        <v>0</v>
      </c>
      <c r="L328" s="286"/>
      <c r="M328" s="286"/>
      <c r="N328" s="286"/>
      <c r="O328" s="286"/>
      <c r="P328" s="286"/>
      <c r="Q328" s="286"/>
      <c r="R328" s="284">
        <f t="shared" si="560"/>
        <v>0</v>
      </c>
      <c r="S328" s="286"/>
      <c r="T328" s="286"/>
      <c r="U328" s="286"/>
      <c r="V328" s="286"/>
      <c r="W328" s="533"/>
      <c r="X328" s="287"/>
    </row>
    <row r="329" spans="1:24" ht="13.8" outlineLevel="3">
      <c r="A329" s="170"/>
      <c r="B329" s="25"/>
      <c r="D329" s="24"/>
      <c r="E329" s="171"/>
      <c r="F329" s="178" t="s">
        <v>706</v>
      </c>
      <c r="G329" s="43" t="s">
        <v>796</v>
      </c>
      <c r="H329" s="282">
        <f t="shared" si="557"/>
        <v>0</v>
      </c>
      <c r="I329" s="283">
        <f t="shared" si="558"/>
        <v>0</v>
      </c>
      <c r="J329" s="286"/>
      <c r="K329" s="285">
        <f t="shared" si="559"/>
        <v>0</v>
      </c>
      <c r="L329" s="286"/>
      <c r="M329" s="286"/>
      <c r="N329" s="286"/>
      <c r="O329" s="286"/>
      <c r="P329" s="286"/>
      <c r="Q329" s="286"/>
      <c r="R329" s="284">
        <f t="shared" si="560"/>
        <v>0</v>
      </c>
      <c r="S329" s="286"/>
      <c r="T329" s="286"/>
      <c r="U329" s="286"/>
      <c r="V329" s="286"/>
      <c r="W329" s="533"/>
      <c r="X329" s="287"/>
    </row>
    <row r="330" spans="1:24" ht="13.8" outlineLevel="3">
      <c r="A330" s="170"/>
      <c r="B330" s="25"/>
      <c r="D330" s="24"/>
      <c r="E330" s="171"/>
      <c r="F330" s="178" t="s">
        <v>703</v>
      </c>
      <c r="G330" s="43" t="s">
        <v>797</v>
      </c>
      <c r="H330" s="282">
        <f t="shared" si="557"/>
        <v>0</v>
      </c>
      <c r="I330" s="283">
        <f t="shared" si="558"/>
        <v>0</v>
      </c>
      <c r="J330" s="286"/>
      <c r="K330" s="285">
        <f t="shared" si="559"/>
        <v>0</v>
      </c>
      <c r="L330" s="286"/>
      <c r="M330" s="286"/>
      <c r="N330" s="286"/>
      <c r="O330" s="286"/>
      <c r="P330" s="286"/>
      <c r="Q330" s="286"/>
      <c r="R330" s="284">
        <f t="shared" si="560"/>
        <v>0</v>
      </c>
      <c r="S330" s="286"/>
      <c r="T330" s="286"/>
      <c r="U330" s="286"/>
      <c r="V330" s="286"/>
      <c r="W330" s="533"/>
      <c r="X330" s="287"/>
    </row>
    <row r="331" spans="1:24" ht="13.8" outlineLevel="1">
      <c r="A331" s="170"/>
      <c r="B331" s="25"/>
      <c r="D331" s="27" t="s">
        <v>505</v>
      </c>
      <c r="E331" s="47" t="s">
        <v>575</v>
      </c>
      <c r="F331" s="48"/>
      <c r="G331" s="172"/>
      <c r="H331" s="282">
        <f t="shared" si="557"/>
        <v>0</v>
      </c>
      <c r="I331" s="297">
        <f t="shared" si="558"/>
        <v>0</v>
      </c>
      <c r="J331" s="286"/>
      <c r="K331" s="298">
        <f t="shared" si="559"/>
        <v>0</v>
      </c>
      <c r="L331" s="286"/>
      <c r="M331" s="286"/>
      <c r="N331" s="286"/>
      <c r="O331" s="286"/>
      <c r="P331" s="286"/>
      <c r="Q331" s="286"/>
      <c r="R331" s="288">
        <f t="shared" si="560"/>
        <v>0</v>
      </c>
      <c r="S331" s="286"/>
      <c r="T331" s="286"/>
      <c r="U331" s="286"/>
      <c r="V331" s="286"/>
      <c r="W331" s="533"/>
      <c r="X331" s="287"/>
    </row>
    <row r="332" spans="1:24" ht="13.8" outlineLevel="1">
      <c r="A332" s="170"/>
      <c r="B332" s="25"/>
      <c r="D332" s="27" t="s">
        <v>506</v>
      </c>
      <c r="E332" s="47" t="s">
        <v>576</v>
      </c>
      <c r="F332" s="48"/>
      <c r="G332" s="172"/>
      <c r="H332" s="282">
        <f t="shared" si="557"/>
        <v>420000</v>
      </c>
      <c r="I332" s="297">
        <f t="shared" si="558"/>
        <v>0</v>
      </c>
      <c r="J332" s="286"/>
      <c r="K332" s="298">
        <f t="shared" si="559"/>
        <v>400000</v>
      </c>
      <c r="L332" s="286">
        <v>400000</v>
      </c>
      <c r="M332" s="286"/>
      <c r="N332" s="286"/>
      <c r="O332" s="286"/>
      <c r="P332" s="286"/>
      <c r="Q332" s="286"/>
      <c r="R332" s="288">
        <f t="shared" si="560"/>
        <v>20000</v>
      </c>
      <c r="S332" s="286">
        <v>20000</v>
      </c>
      <c r="T332" s="286"/>
      <c r="U332" s="286"/>
      <c r="V332" s="286"/>
      <c r="W332" s="533"/>
      <c r="X332" s="287"/>
    </row>
    <row r="333" spans="1:24" ht="13.8" outlineLevel="1">
      <c r="A333" s="170"/>
      <c r="B333" s="25"/>
      <c r="D333" s="27" t="s">
        <v>507</v>
      </c>
      <c r="E333" s="47" t="s">
        <v>577</v>
      </c>
      <c r="F333" s="48"/>
      <c r="G333" s="172"/>
      <c r="H333" s="282">
        <f t="shared" si="557"/>
        <v>477000</v>
      </c>
      <c r="I333" s="297">
        <f t="shared" si="558"/>
        <v>0</v>
      </c>
      <c r="J333" s="289">
        <f>SUM(J334:J336)</f>
        <v>0</v>
      </c>
      <c r="K333" s="298">
        <f t="shared" si="559"/>
        <v>283000</v>
      </c>
      <c r="L333" s="289">
        <f t="shared" ref="L333:Q333" si="603">SUM(L334:L336)</f>
        <v>283000</v>
      </c>
      <c r="M333" s="289">
        <f t="shared" si="603"/>
        <v>0</v>
      </c>
      <c r="N333" s="289">
        <f t="shared" si="603"/>
        <v>0</v>
      </c>
      <c r="O333" s="289">
        <f t="shared" si="603"/>
        <v>0</v>
      </c>
      <c r="P333" s="289">
        <f t="shared" si="603"/>
        <v>0</v>
      </c>
      <c r="Q333" s="289">
        <f t="shared" si="603"/>
        <v>0</v>
      </c>
      <c r="R333" s="288">
        <f t="shared" si="560"/>
        <v>194000</v>
      </c>
      <c r="S333" s="289">
        <f t="shared" ref="S333" si="604">SUM(S334:S336)</f>
        <v>194000</v>
      </c>
      <c r="T333" s="289">
        <f t="shared" ref="T333" si="605">SUM(T334:T336)</f>
        <v>0</v>
      </c>
      <c r="U333" s="289">
        <f t="shared" ref="U333" si="606">SUM(U334:U336)</f>
        <v>0</v>
      </c>
      <c r="V333" s="289">
        <f t="shared" ref="V333" si="607">SUM(V334:V336)</f>
        <v>0</v>
      </c>
      <c r="W333" s="289">
        <f t="shared" ref="W333" si="608">SUM(W334:W336)</f>
        <v>0</v>
      </c>
      <c r="X333" s="289">
        <f t="shared" ref="X333" si="609">SUM(X334:X336)</f>
        <v>0</v>
      </c>
    </row>
    <row r="334" spans="1:24" ht="13.8" outlineLevel="3">
      <c r="A334" s="170"/>
      <c r="B334" s="25"/>
      <c r="D334" s="24"/>
      <c r="E334" s="171"/>
      <c r="F334" s="178" t="s">
        <v>705</v>
      </c>
      <c r="G334" s="43" t="s">
        <v>836</v>
      </c>
      <c r="H334" s="282">
        <f t="shared" si="557"/>
        <v>448000</v>
      </c>
      <c r="I334" s="283">
        <f t="shared" si="558"/>
        <v>0</v>
      </c>
      <c r="J334" s="286"/>
      <c r="K334" s="285">
        <f t="shared" si="559"/>
        <v>262000</v>
      </c>
      <c r="L334" s="286">
        <v>262000</v>
      </c>
      <c r="M334" s="286"/>
      <c r="N334" s="286"/>
      <c r="O334" s="286"/>
      <c r="P334" s="286"/>
      <c r="Q334" s="286"/>
      <c r="R334" s="284">
        <f t="shared" si="560"/>
        <v>186000</v>
      </c>
      <c r="S334" s="286">
        <v>186000</v>
      </c>
      <c r="T334" s="286"/>
      <c r="U334" s="286"/>
      <c r="V334" s="286"/>
      <c r="W334" s="533"/>
      <c r="X334" s="287"/>
    </row>
    <row r="335" spans="1:24" ht="13.8" outlineLevel="3">
      <c r="A335" s="170"/>
      <c r="B335" s="25"/>
      <c r="D335" s="24"/>
      <c r="E335" s="171"/>
      <c r="F335" s="178" t="s">
        <v>706</v>
      </c>
      <c r="G335" s="43" t="s">
        <v>837</v>
      </c>
      <c r="H335" s="282">
        <f t="shared" si="557"/>
        <v>29000</v>
      </c>
      <c r="I335" s="283">
        <f t="shared" si="558"/>
        <v>0</v>
      </c>
      <c r="J335" s="286"/>
      <c r="K335" s="285">
        <f t="shared" si="559"/>
        <v>21000</v>
      </c>
      <c r="L335" s="286">
        <v>21000</v>
      </c>
      <c r="M335" s="286"/>
      <c r="N335" s="286"/>
      <c r="O335" s="286"/>
      <c r="P335" s="286"/>
      <c r="Q335" s="286"/>
      <c r="R335" s="284">
        <f t="shared" si="560"/>
        <v>8000</v>
      </c>
      <c r="S335" s="286">
        <v>8000</v>
      </c>
      <c r="T335" s="286"/>
      <c r="U335" s="286"/>
      <c r="V335" s="286"/>
      <c r="W335" s="533"/>
      <c r="X335" s="287"/>
    </row>
    <row r="336" spans="1:24" ht="13.8" outlineLevel="3">
      <c r="A336" s="170"/>
      <c r="B336" s="25"/>
      <c r="D336" s="24"/>
      <c r="E336" s="171"/>
      <c r="F336" s="178" t="s">
        <v>708</v>
      </c>
      <c r="G336" s="43" t="s">
        <v>712</v>
      </c>
      <c r="H336" s="282">
        <f t="shared" si="557"/>
        <v>0</v>
      </c>
      <c r="I336" s="283">
        <f t="shared" si="558"/>
        <v>0</v>
      </c>
      <c r="J336" s="286"/>
      <c r="K336" s="285">
        <f t="shared" si="559"/>
        <v>0</v>
      </c>
      <c r="L336" s="286"/>
      <c r="M336" s="286"/>
      <c r="N336" s="286"/>
      <c r="O336" s="286"/>
      <c r="P336" s="286"/>
      <c r="Q336" s="286"/>
      <c r="R336" s="284">
        <f t="shared" si="560"/>
        <v>0</v>
      </c>
      <c r="S336" s="286"/>
      <c r="T336" s="286"/>
      <c r="U336" s="286"/>
      <c r="V336" s="286"/>
      <c r="W336" s="533"/>
      <c r="X336" s="287"/>
    </row>
    <row r="337" spans="1:24" ht="13.8" outlineLevel="1">
      <c r="A337" s="170"/>
      <c r="B337" s="25"/>
      <c r="D337" s="27" t="s">
        <v>508</v>
      </c>
      <c r="E337" s="47" t="s">
        <v>578</v>
      </c>
      <c r="F337" s="48"/>
      <c r="G337" s="172"/>
      <c r="H337" s="282">
        <f t="shared" si="557"/>
        <v>0</v>
      </c>
      <c r="I337" s="297">
        <f t="shared" si="558"/>
        <v>0</v>
      </c>
      <c r="J337" s="286"/>
      <c r="K337" s="298">
        <f t="shared" si="559"/>
        <v>0</v>
      </c>
      <c r="L337" s="286"/>
      <c r="M337" s="286"/>
      <c r="N337" s="286"/>
      <c r="O337" s="286"/>
      <c r="P337" s="286"/>
      <c r="Q337" s="286"/>
      <c r="R337" s="288">
        <f t="shared" si="560"/>
        <v>0</v>
      </c>
      <c r="S337" s="286">
        <v>0</v>
      </c>
      <c r="T337" s="286"/>
      <c r="U337" s="286"/>
      <c r="V337" s="286"/>
      <c r="W337" s="533"/>
      <c r="X337" s="287"/>
    </row>
    <row r="338" spans="1:24" ht="13.8" outlineLevel="1">
      <c r="A338" s="170"/>
      <c r="B338" s="25"/>
      <c r="D338" s="27" t="s">
        <v>509</v>
      </c>
      <c r="E338" s="47" t="s">
        <v>579</v>
      </c>
      <c r="F338" s="48"/>
      <c r="G338" s="172"/>
      <c r="H338" s="282">
        <f t="shared" si="557"/>
        <v>0</v>
      </c>
      <c r="I338" s="297">
        <f t="shared" si="558"/>
        <v>0</v>
      </c>
      <c r="J338" s="286"/>
      <c r="K338" s="298">
        <f t="shared" si="559"/>
        <v>0</v>
      </c>
      <c r="L338" s="286"/>
      <c r="M338" s="286"/>
      <c r="N338" s="286"/>
      <c r="O338" s="286"/>
      <c r="P338" s="286"/>
      <c r="Q338" s="286"/>
      <c r="R338" s="288">
        <f t="shared" si="560"/>
        <v>0</v>
      </c>
      <c r="S338" s="286"/>
      <c r="T338" s="286"/>
      <c r="U338" s="286"/>
      <c r="V338" s="286"/>
      <c r="W338" s="533"/>
      <c r="X338" s="287"/>
    </row>
    <row r="339" spans="1:24" ht="13.8" outlineLevel="1">
      <c r="A339" s="170"/>
      <c r="B339" s="25"/>
      <c r="D339" s="27" t="s">
        <v>510</v>
      </c>
      <c r="E339" s="47" t="s">
        <v>580</v>
      </c>
      <c r="F339" s="48"/>
      <c r="G339" s="172"/>
      <c r="H339" s="282">
        <f t="shared" si="557"/>
        <v>155000</v>
      </c>
      <c r="I339" s="297">
        <f t="shared" si="558"/>
        <v>0</v>
      </c>
      <c r="J339" s="289">
        <f>SUM(J340:J341)</f>
        <v>0</v>
      </c>
      <c r="K339" s="285">
        <f t="shared" si="559"/>
        <v>155000</v>
      </c>
      <c r="L339" s="289">
        <f t="shared" ref="L339:Q339" si="610">SUM(L340:L341)</f>
        <v>155000</v>
      </c>
      <c r="M339" s="289">
        <f t="shared" si="610"/>
        <v>0</v>
      </c>
      <c r="N339" s="289">
        <f t="shared" si="610"/>
        <v>0</v>
      </c>
      <c r="O339" s="289">
        <f t="shared" si="610"/>
        <v>0</v>
      </c>
      <c r="P339" s="289">
        <f t="shared" si="610"/>
        <v>0</v>
      </c>
      <c r="Q339" s="289">
        <f t="shared" si="610"/>
        <v>0</v>
      </c>
      <c r="R339" s="284">
        <f t="shared" si="560"/>
        <v>0</v>
      </c>
      <c r="S339" s="289">
        <f t="shared" ref="S339" si="611">SUM(S340:S341)</f>
        <v>0</v>
      </c>
      <c r="T339" s="289">
        <f t="shared" ref="T339" si="612">SUM(T340:T341)</f>
        <v>0</v>
      </c>
      <c r="U339" s="289">
        <f t="shared" ref="U339" si="613">SUM(U340:U341)</f>
        <v>0</v>
      </c>
      <c r="V339" s="289">
        <f t="shared" ref="V339" si="614">SUM(V340:V341)</f>
        <v>0</v>
      </c>
      <c r="W339" s="289">
        <f t="shared" ref="W339" si="615">SUM(W340:W341)</f>
        <v>0</v>
      </c>
      <c r="X339" s="289">
        <f t="shared" ref="X339" si="616">SUM(X340:X341)</f>
        <v>0</v>
      </c>
    </row>
    <row r="340" spans="1:24" ht="13.8" outlineLevel="2">
      <c r="A340" s="170"/>
      <c r="B340" s="25"/>
      <c r="D340" s="24"/>
      <c r="E340" s="171"/>
      <c r="F340" s="27" t="s">
        <v>568</v>
      </c>
      <c r="G340" s="47" t="s">
        <v>569</v>
      </c>
      <c r="H340" s="282">
        <f t="shared" si="557"/>
        <v>0</v>
      </c>
      <c r="I340" s="297">
        <f t="shared" si="558"/>
        <v>0</v>
      </c>
      <c r="J340" s="286"/>
      <c r="K340" s="285">
        <f t="shared" si="559"/>
        <v>0</v>
      </c>
      <c r="L340" s="286"/>
      <c r="M340" s="286"/>
      <c r="N340" s="286"/>
      <c r="O340" s="286"/>
      <c r="P340" s="286"/>
      <c r="Q340" s="286"/>
      <c r="R340" s="284">
        <f t="shared" si="560"/>
        <v>0</v>
      </c>
      <c r="S340" s="286"/>
      <c r="T340" s="286"/>
      <c r="U340" s="286"/>
      <c r="V340" s="286"/>
      <c r="W340" s="533"/>
      <c r="X340" s="287"/>
    </row>
    <row r="341" spans="1:24" ht="13.8" outlineLevel="2">
      <c r="A341" s="170"/>
      <c r="B341" s="23"/>
      <c r="C341" s="179"/>
      <c r="F341" s="27" t="s">
        <v>571</v>
      </c>
      <c r="G341" s="47" t="s">
        <v>570</v>
      </c>
      <c r="H341" s="282">
        <f t="shared" si="557"/>
        <v>155000</v>
      </c>
      <c r="I341" s="297">
        <f t="shared" si="558"/>
        <v>0</v>
      </c>
      <c r="J341" s="286"/>
      <c r="K341" s="285">
        <f t="shared" si="559"/>
        <v>155000</v>
      </c>
      <c r="L341" s="286">
        <v>155000</v>
      </c>
      <c r="M341" s="286"/>
      <c r="N341" s="286"/>
      <c r="O341" s="286"/>
      <c r="P341" s="286"/>
      <c r="Q341" s="286"/>
      <c r="R341" s="284">
        <f t="shared" si="560"/>
        <v>0</v>
      </c>
      <c r="S341" s="286"/>
      <c r="T341" s="286"/>
      <c r="U341" s="286"/>
      <c r="V341" s="286"/>
      <c r="W341" s="533"/>
      <c r="X341" s="287"/>
    </row>
    <row r="342" spans="1:24" ht="13.8" outlineLevel="1">
      <c r="A342" s="170"/>
      <c r="B342" s="25"/>
      <c r="D342" s="27" t="s">
        <v>511</v>
      </c>
      <c r="E342" s="47" t="s">
        <v>581</v>
      </c>
      <c r="F342" s="48"/>
      <c r="G342" s="172"/>
      <c r="H342" s="282">
        <f t="shared" si="557"/>
        <v>104000</v>
      </c>
      <c r="I342" s="297">
        <f t="shared" si="558"/>
        <v>0</v>
      </c>
      <c r="J342" s="289">
        <f>SUM(J343:J345)</f>
        <v>0</v>
      </c>
      <c r="K342" s="298">
        <f t="shared" si="559"/>
        <v>84000</v>
      </c>
      <c r="L342" s="289">
        <f t="shared" ref="L342:Q342" si="617">SUM(L343:L345)</f>
        <v>84000</v>
      </c>
      <c r="M342" s="289">
        <f t="shared" si="617"/>
        <v>0</v>
      </c>
      <c r="N342" s="289">
        <f t="shared" si="617"/>
        <v>0</v>
      </c>
      <c r="O342" s="289">
        <f t="shared" si="617"/>
        <v>0</v>
      </c>
      <c r="P342" s="289">
        <f t="shared" si="617"/>
        <v>0</v>
      </c>
      <c r="Q342" s="289">
        <f t="shared" si="617"/>
        <v>0</v>
      </c>
      <c r="R342" s="288">
        <f t="shared" si="560"/>
        <v>20000</v>
      </c>
      <c r="S342" s="289">
        <f t="shared" ref="S342" si="618">SUM(S343:S345)</f>
        <v>20000</v>
      </c>
      <c r="T342" s="289">
        <f t="shared" ref="T342" si="619">SUM(T343:T345)</f>
        <v>0</v>
      </c>
      <c r="U342" s="289">
        <f t="shared" ref="U342" si="620">SUM(U343:U345)</f>
        <v>0</v>
      </c>
      <c r="V342" s="289">
        <f t="shared" ref="V342" si="621">SUM(V343:V345)</f>
        <v>0</v>
      </c>
      <c r="W342" s="289">
        <f t="shared" ref="W342" si="622">SUM(W343:W345)</f>
        <v>0</v>
      </c>
      <c r="X342" s="289">
        <f t="shared" ref="X342" si="623">SUM(X343:X345)</f>
        <v>0</v>
      </c>
    </row>
    <row r="343" spans="1:24" ht="13.8" outlineLevel="3">
      <c r="A343" s="170"/>
      <c r="B343" s="25"/>
      <c r="D343" s="24"/>
      <c r="E343" s="171"/>
      <c r="F343" s="178" t="s">
        <v>705</v>
      </c>
      <c r="G343" s="43" t="s">
        <v>817</v>
      </c>
      <c r="H343" s="282">
        <f t="shared" si="557"/>
        <v>94000</v>
      </c>
      <c r="I343" s="283">
        <f t="shared" si="558"/>
        <v>0</v>
      </c>
      <c r="J343" s="286"/>
      <c r="K343" s="285">
        <f t="shared" si="559"/>
        <v>84000</v>
      </c>
      <c r="L343" s="286">
        <v>84000</v>
      </c>
      <c r="M343" s="286"/>
      <c r="N343" s="286"/>
      <c r="O343" s="286"/>
      <c r="P343" s="286"/>
      <c r="Q343" s="286"/>
      <c r="R343" s="284">
        <f t="shared" si="560"/>
        <v>10000</v>
      </c>
      <c r="S343" s="286">
        <v>10000</v>
      </c>
      <c r="T343" s="286"/>
      <c r="U343" s="286"/>
      <c r="V343" s="286"/>
      <c r="W343" s="533"/>
      <c r="X343" s="287"/>
    </row>
    <row r="344" spans="1:24" ht="13.8" outlineLevel="3">
      <c r="A344" s="170"/>
      <c r="B344" s="25"/>
      <c r="D344" s="24"/>
      <c r="E344" s="171"/>
      <c r="F344" s="178" t="s">
        <v>706</v>
      </c>
      <c r="G344" s="43" t="s">
        <v>818</v>
      </c>
      <c r="H344" s="282">
        <f t="shared" si="557"/>
        <v>10000</v>
      </c>
      <c r="I344" s="283">
        <f t="shared" si="558"/>
        <v>0</v>
      </c>
      <c r="J344" s="286"/>
      <c r="K344" s="285">
        <f t="shared" si="559"/>
        <v>0</v>
      </c>
      <c r="L344" s="286"/>
      <c r="M344" s="286"/>
      <c r="N344" s="286"/>
      <c r="O344" s="286"/>
      <c r="P344" s="286"/>
      <c r="Q344" s="286"/>
      <c r="R344" s="284">
        <f t="shared" si="560"/>
        <v>10000</v>
      </c>
      <c r="S344" s="286">
        <v>10000</v>
      </c>
      <c r="T344" s="286"/>
      <c r="U344" s="286"/>
      <c r="V344" s="286"/>
      <c r="W344" s="533"/>
      <c r="X344" s="287"/>
    </row>
    <row r="345" spans="1:24" ht="13.8" outlineLevel="3">
      <c r="A345" s="170"/>
      <c r="B345" s="25"/>
      <c r="D345" s="24"/>
      <c r="E345" s="171"/>
      <c r="F345" s="178" t="s">
        <v>708</v>
      </c>
      <c r="G345" s="43" t="s">
        <v>712</v>
      </c>
      <c r="H345" s="282">
        <f t="shared" si="557"/>
        <v>0</v>
      </c>
      <c r="I345" s="283">
        <f t="shared" si="558"/>
        <v>0</v>
      </c>
      <c r="J345" s="286"/>
      <c r="K345" s="285">
        <f t="shared" si="559"/>
        <v>0</v>
      </c>
      <c r="L345" s="286">
        <v>0</v>
      </c>
      <c r="M345" s="286"/>
      <c r="N345" s="286"/>
      <c r="O345" s="286"/>
      <c r="P345" s="286"/>
      <c r="Q345" s="286"/>
      <c r="R345" s="284">
        <f t="shared" si="560"/>
        <v>0</v>
      </c>
      <c r="S345" s="286">
        <v>0</v>
      </c>
      <c r="T345" s="286"/>
      <c r="U345" s="286"/>
      <c r="V345" s="286"/>
      <c r="W345" s="533"/>
      <c r="X345" s="287"/>
    </row>
    <row r="346" spans="1:24" ht="13.8" outlineLevel="1">
      <c r="A346" s="170"/>
      <c r="B346" s="25"/>
      <c r="D346" s="27" t="s">
        <v>512</v>
      </c>
      <c r="E346" s="47" t="s">
        <v>582</v>
      </c>
      <c r="F346" s="48"/>
      <c r="G346" s="172"/>
      <c r="H346" s="282">
        <f t="shared" si="557"/>
        <v>40000</v>
      </c>
      <c r="I346" s="297">
        <f t="shared" si="558"/>
        <v>0</v>
      </c>
      <c r="J346" s="289">
        <f>SUM(J347:J348)</f>
        <v>0</v>
      </c>
      <c r="K346" s="298">
        <f t="shared" si="559"/>
        <v>23000</v>
      </c>
      <c r="L346" s="289">
        <f t="shared" ref="L346:Q346" si="624">SUM(L347:L348)</f>
        <v>23000</v>
      </c>
      <c r="M346" s="289">
        <f t="shared" si="624"/>
        <v>0</v>
      </c>
      <c r="N346" s="289">
        <f t="shared" si="624"/>
        <v>0</v>
      </c>
      <c r="O346" s="289">
        <f t="shared" si="624"/>
        <v>0</v>
      </c>
      <c r="P346" s="289">
        <f t="shared" si="624"/>
        <v>0</v>
      </c>
      <c r="Q346" s="289">
        <f t="shared" si="624"/>
        <v>0</v>
      </c>
      <c r="R346" s="288">
        <f t="shared" si="560"/>
        <v>17000</v>
      </c>
      <c r="S346" s="289">
        <f t="shared" ref="S346" si="625">SUM(S347:S348)</f>
        <v>17000</v>
      </c>
      <c r="T346" s="289">
        <f t="shared" ref="T346" si="626">SUM(T347:T348)</f>
        <v>0</v>
      </c>
      <c r="U346" s="289">
        <f t="shared" ref="U346" si="627">SUM(U347:U348)</f>
        <v>0</v>
      </c>
      <c r="V346" s="289">
        <f t="shared" ref="V346" si="628">SUM(V347:V348)</f>
        <v>0</v>
      </c>
      <c r="W346" s="289">
        <f t="shared" ref="W346" si="629">SUM(W347:W348)</f>
        <v>0</v>
      </c>
      <c r="X346" s="289">
        <f t="shared" ref="X346" si="630">SUM(X347:X348)</f>
        <v>0</v>
      </c>
    </row>
    <row r="347" spans="1:24" ht="13.8" outlineLevel="3">
      <c r="A347" s="170"/>
      <c r="B347" s="25"/>
      <c r="D347" s="24"/>
      <c r="E347" s="171"/>
      <c r="F347" s="178" t="s">
        <v>705</v>
      </c>
      <c r="G347" s="43" t="s">
        <v>838</v>
      </c>
      <c r="H347" s="282">
        <f t="shared" si="557"/>
        <v>20000</v>
      </c>
      <c r="I347" s="283">
        <f t="shared" si="558"/>
        <v>0</v>
      </c>
      <c r="J347" s="286"/>
      <c r="K347" s="285">
        <f t="shared" si="559"/>
        <v>12000</v>
      </c>
      <c r="L347" s="286">
        <v>12000</v>
      </c>
      <c r="M347" s="286"/>
      <c r="N347" s="286"/>
      <c r="O347" s="286"/>
      <c r="P347" s="286"/>
      <c r="Q347" s="286"/>
      <c r="R347" s="284">
        <f t="shared" si="560"/>
        <v>8000</v>
      </c>
      <c r="S347" s="286">
        <v>8000</v>
      </c>
      <c r="T347" s="286"/>
      <c r="U347" s="286"/>
      <c r="V347" s="286"/>
      <c r="W347" s="533"/>
      <c r="X347" s="287"/>
    </row>
    <row r="348" spans="1:24" ht="13.8" outlineLevel="3">
      <c r="A348" s="170"/>
      <c r="B348" s="25"/>
      <c r="D348" s="24"/>
      <c r="E348" s="171"/>
      <c r="F348" s="178" t="s">
        <v>708</v>
      </c>
      <c r="G348" s="43" t="s">
        <v>712</v>
      </c>
      <c r="H348" s="282">
        <f t="shared" si="557"/>
        <v>20000</v>
      </c>
      <c r="I348" s="283">
        <f t="shared" si="558"/>
        <v>0</v>
      </c>
      <c r="J348" s="286"/>
      <c r="K348" s="285">
        <f t="shared" si="559"/>
        <v>11000</v>
      </c>
      <c r="L348" s="286">
        <v>11000</v>
      </c>
      <c r="M348" s="286"/>
      <c r="N348" s="286"/>
      <c r="O348" s="286"/>
      <c r="P348" s="286"/>
      <c r="Q348" s="286"/>
      <c r="R348" s="284">
        <f t="shared" si="560"/>
        <v>9000</v>
      </c>
      <c r="S348" s="286">
        <v>9000</v>
      </c>
      <c r="T348" s="286"/>
      <c r="U348" s="286"/>
      <c r="V348" s="286"/>
      <c r="W348" s="533"/>
      <c r="X348" s="287"/>
    </row>
    <row r="349" spans="1:24" ht="13.8" outlineLevel="1">
      <c r="A349" s="170"/>
      <c r="B349" s="25"/>
      <c r="D349" s="27" t="s">
        <v>513</v>
      </c>
      <c r="E349" s="47" t="s">
        <v>583</v>
      </c>
      <c r="F349" s="48"/>
      <c r="G349" s="172"/>
      <c r="H349" s="282">
        <f t="shared" si="557"/>
        <v>424000</v>
      </c>
      <c r="I349" s="297">
        <f t="shared" si="558"/>
        <v>0</v>
      </c>
      <c r="J349" s="289">
        <f>SUM(J350:J360)</f>
        <v>0</v>
      </c>
      <c r="K349" s="298">
        <f t="shared" si="559"/>
        <v>202000</v>
      </c>
      <c r="L349" s="289">
        <f t="shared" ref="L349:Q349" si="631">SUM(L350:L360)</f>
        <v>202000</v>
      </c>
      <c r="M349" s="289">
        <f t="shared" si="631"/>
        <v>0</v>
      </c>
      <c r="N349" s="289">
        <f t="shared" si="631"/>
        <v>0</v>
      </c>
      <c r="O349" s="289">
        <f t="shared" si="631"/>
        <v>0</v>
      </c>
      <c r="P349" s="289">
        <f t="shared" si="631"/>
        <v>0</v>
      </c>
      <c r="Q349" s="289">
        <f t="shared" si="631"/>
        <v>0</v>
      </c>
      <c r="R349" s="288">
        <f t="shared" si="560"/>
        <v>222000</v>
      </c>
      <c r="S349" s="289">
        <f t="shared" ref="S349" si="632">SUM(S350:S360)</f>
        <v>222000</v>
      </c>
      <c r="T349" s="289">
        <f t="shared" ref="T349" si="633">SUM(T350:T360)</f>
        <v>0</v>
      </c>
      <c r="U349" s="289">
        <f t="shared" ref="U349" si="634">SUM(U350:U360)</f>
        <v>0</v>
      </c>
      <c r="V349" s="289">
        <f t="shared" ref="V349" si="635">SUM(V350:V360)</f>
        <v>0</v>
      </c>
      <c r="W349" s="289">
        <f t="shared" ref="W349" si="636">SUM(W350:W360)</f>
        <v>0</v>
      </c>
      <c r="X349" s="289">
        <f t="shared" ref="X349" si="637">SUM(X350:X360)</f>
        <v>0</v>
      </c>
    </row>
    <row r="350" spans="1:24" ht="13.8" outlineLevel="3">
      <c r="A350" s="170"/>
      <c r="B350" s="25"/>
      <c r="D350" s="24"/>
      <c r="E350" s="171"/>
      <c r="F350" s="178" t="s">
        <v>705</v>
      </c>
      <c r="G350" s="43" t="s">
        <v>840</v>
      </c>
      <c r="H350" s="282">
        <f t="shared" si="557"/>
        <v>174000</v>
      </c>
      <c r="I350" s="283">
        <f t="shared" si="558"/>
        <v>0</v>
      </c>
      <c r="J350" s="286"/>
      <c r="K350" s="285">
        <f t="shared" si="559"/>
        <v>0</v>
      </c>
      <c r="L350" s="286"/>
      <c r="M350" s="286"/>
      <c r="N350" s="286"/>
      <c r="O350" s="286"/>
      <c r="P350" s="286"/>
      <c r="Q350" s="286"/>
      <c r="R350" s="284">
        <f t="shared" si="560"/>
        <v>174000</v>
      </c>
      <c r="S350" s="286">
        <v>174000</v>
      </c>
      <c r="T350" s="286"/>
      <c r="U350" s="286"/>
      <c r="V350" s="286"/>
      <c r="W350" s="533"/>
      <c r="X350" s="287"/>
    </row>
    <row r="351" spans="1:24" ht="13.8" outlineLevel="3">
      <c r="A351" s="170"/>
      <c r="B351" s="25"/>
      <c r="D351" s="24"/>
      <c r="E351" s="171"/>
      <c r="F351" s="178" t="s">
        <v>706</v>
      </c>
      <c r="G351" s="43" t="s">
        <v>841</v>
      </c>
      <c r="H351" s="282">
        <f t="shared" si="557"/>
        <v>0</v>
      </c>
      <c r="I351" s="283">
        <f t="shared" si="558"/>
        <v>0</v>
      </c>
      <c r="J351" s="286"/>
      <c r="K351" s="285">
        <f t="shared" si="559"/>
        <v>0</v>
      </c>
      <c r="L351" s="286"/>
      <c r="M351" s="286"/>
      <c r="N351" s="286"/>
      <c r="O351" s="286"/>
      <c r="P351" s="286"/>
      <c r="Q351" s="286"/>
      <c r="R351" s="284">
        <f t="shared" si="560"/>
        <v>0</v>
      </c>
      <c r="S351" s="286"/>
      <c r="T351" s="286"/>
      <c r="U351" s="286"/>
      <c r="V351" s="286"/>
      <c r="W351" s="533"/>
      <c r="X351" s="287"/>
    </row>
    <row r="352" spans="1:24" ht="13.8" outlineLevel="3">
      <c r="A352" s="170"/>
      <c r="B352" s="25"/>
      <c r="D352" s="24"/>
      <c r="E352" s="171"/>
      <c r="F352" s="178" t="s">
        <v>703</v>
      </c>
      <c r="G352" s="43" t="s">
        <v>804</v>
      </c>
      <c r="H352" s="282">
        <f t="shared" si="557"/>
        <v>0</v>
      </c>
      <c r="I352" s="283">
        <f t="shared" si="558"/>
        <v>0</v>
      </c>
      <c r="J352" s="286"/>
      <c r="K352" s="285">
        <f t="shared" si="559"/>
        <v>0</v>
      </c>
      <c r="L352" s="286"/>
      <c r="M352" s="286"/>
      <c r="N352" s="286"/>
      <c r="O352" s="286"/>
      <c r="P352" s="286"/>
      <c r="Q352" s="286"/>
      <c r="R352" s="284">
        <f t="shared" si="560"/>
        <v>0</v>
      </c>
      <c r="S352" s="286"/>
      <c r="T352" s="286"/>
      <c r="U352" s="286"/>
      <c r="V352" s="286"/>
      <c r="W352" s="533"/>
      <c r="X352" s="287"/>
    </row>
    <row r="353" spans="1:24" ht="13.8" outlineLevel="3">
      <c r="A353" s="170"/>
      <c r="B353" s="25"/>
      <c r="D353" s="24"/>
      <c r="E353" s="171"/>
      <c r="F353" s="178" t="s">
        <v>707</v>
      </c>
      <c r="G353" s="43" t="s">
        <v>808</v>
      </c>
      <c r="H353" s="282">
        <f t="shared" si="557"/>
        <v>0</v>
      </c>
      <c r="I353" s="283">
        <f t="shared" si="558"/>
        <v>0</v>
      </c>
      <c r="J353" s="286"/>
      <c r="K353" s="285">
        <f t="shared" si="559"/>
        <v>0</v>
      </c>
      <c r="L353" s="286"/>
      <c r="M353" s="286"/>
      <c r="N353" s="286"/>
      <c r="O353" s="286"/>
      <c r="P353" s="286"/>
      <c r="Q353" s="286"/>
      <c r="R353" s="284">
        <f t="shared" si="560"/>
        <v>0</v>
      </c>
      <c r="S353" s="286"/>
      <c r="T353" s="286"/>
      <c r="U353" s="286"/>
      <c r="V353" s="286"/>
      <c r="W353" s="533"/>
      <c r="X353" s="287"/>
    </row>
    <row r="354" spans="1:24" ht="13.8" outlineLevel="3">
      <c r="A354" s="170"/>
      <c r="B354" s="25"/>
      <c r="D354" s="24"/>
      <c r="E354" s="171"/>
      <c r="F354" s="178" t="s">
        <v>713</v>
      </c>
      <c r="G354" s="43" t="s">
        <v>842</v>
      </c>
      <c r="H354" s="282">
        <f t="shared" si="557"/>
        <v>0</v>
      </c>
      <c r="I354" s="283">
        <f t="shared" si="558"/>
        <v>0</v>
      </c>
      <c r="J354" s="286"/>
      <c r="K354" s="285">
        <f t="shared" si="559"/>
        <v>0</v>
      </c>
      <c r="L354" s="286"/>
      <c r="M354" s="286"/>
      <c r="N354" s="286"/>
      <c r="O354" s="286"/>
      <c r="P354" s="286"/>
      <c r="Q354" s="286"/>
      <c r="R354" s="284">
        <f t="shared" si="560"/>
        <v>0</v>
      </c>
      <c r="S354" s="286"/>
      <c r="T354" s="286"/>
      <c r="U354" s="286"/>
      <c r="V354" s="286"/>
      <c r="W354" s="533"/>
      <c r="X354" s="287"/>
    </row>
    <row r="355" spans="1:24" ht="13.8" outlineLevel="3">
      <c r="A355" s="170"/>
      <c r="B355" s="25"/>
      <c r="D355" s="24"/>
      <c r="E355" s="171"/>
      <c r="F355" s="178" t="s">
        <v>714</v>
      </c>
      <c r="G355" s="43" t="s">
        <v>843</v>
      </c>
      <c r="H355" s="282">
        <f t="shared" si="557"/>
        <v>0</v>
      </c>
      <c r="I355" s="283">
        <f t="shared" si="558"/>
        <v>0</v>
      </c>
      <c r="J355" s="286"/>
      <c r="K355" s="285">
        <f t="shared" si="559"/>
        <v>0</v>
      </c>
      <c r="L355" s="286"/>
      <c r="M355" s="286"/>
      <c r="N355" s="286"/>
      <c r="O355" s="286"/>
      <c r="P355" s="286"/>
      <c r="Q355" s="286"/>
      <c r="R355" s="284">
        <f t="shared" si="560"/>
        <v>0</v>
      </c>
      <c r="S355" s="286"/>
      <c r="T355" s="286"/>
      <c r="U355" s="286"/>
      <c r="V355" s="286"/>
      <c r="W355" s="533"/>
      <c r="X355" s="287"/>
    </row>
    <row r="356" spans="1:24" ht="13.8" outlineLevel="3">
      <c r="A356" s="170"/>
      <c r="B356" s="25"/>
      <c r="D356" s="24"/>
      <c r="E356" s="171"/>
      <c r="F356" s="178" t="s">
        <v>801</v>
      </c>
      <c r="G356" s="43" t="s">
        <v>806</v>
      </c>
      <c r="H356" s="282">
        <f t="shared" si="557"/>
        <v>0</v>
      </c>
      <c r="I356" s="283">
        <f t="shared" si="558"/>
        <v>0</v>
      </c>
      <c r="J356" s="286"/>
      <c r="K356" s="285">
        <f t="shared" si="559"/>
        <v>0</v>
      </c>
      <c r="L356" s="286"/>
      <c r="M356" s="286"/>
      <c r="N356" s="286"/>
      <c r="O356" s="286"/>
      <c r="P356" s="286"/>
      <c r="Q356" s="286"/>
      <c r="R356" s="284">
        <f t="shared" si="560"/>
        <v>0</v>
      </c>
      <c r="S356" s="286"/>
      <c r="T356" s="286"/>
      <c r="U356" s="286"/>
      <c r="V356" s="286"/>
      <c r="W356" s="533"/>
      <c r="X356" s="287"/>
    </row>
    <row r="357" spans="1:24" ht="13.8" outlineLevel="3">
      <c r="A357" s="170"/>
      <c r="B357" s="25"/>
      <c r="D357" s="24"/>
      <c r="E357" s="171"/>
      <c r="F357" s="178" t="s">
        <v>802</v>
      </c>
      <c r="G357" s="43" t="s">
        <v>844</v>
      </c>
      <c r="H357" s="282">
        <f t="shared" si="557"/>
        <v>0</v>
      </c>
      <c r="I357" s="283">
        <f t="shared" si="558"/>
        <v>0</v>
      </c>
      <c r="J357" s="286"/>
      <c r="K357" s="285">
        <f t="shared" si="559"/>
        <v>0</v>
      </c>
      <c r="L357" s="286"/>
      <c r="M357" s="286"/>
      <c r="N357" s="286"/>
      <c r="O357" s="286"/>
      <c r="P357" s="286"/>
      <c r="Q357" s="286"/>
      <c r="R357" s="284">
        <f t="shared" si="560"/>
        <v>0</v>
      </c>
      <c r="S357" s="286"/>
      <c r="T357" s="286"/>
      <c r="U357" s="286"/>
      <c r="V357" s="286"/>
      <c r="W357" s="533"/>
      <c r="X357" s="287"/>
    </row>
    <row r="358" spans="1:24" ht="13.8" outlineLevel="3">
      <c r="A358" s="170"/>
      <c r="B358" s="25"/>
      <c r="D358" s="24"/>
      <c r="E358" s="171"/>
      <c r="F358" s="178" t="s">
        <v>839</v>
      </c>
      <c r="G358" s="43" t="s">
        <v>845</v>
      </c>
      <c r="H358" s="282">
        <f t="shared" si="557"/>
        <v>96000</v>
      </c>
      <c r="I358" s="283">
        <f t="shared" si="558"/>
        <v>0</v>
      </c>
      <c r="J358" s="286"/>
      <c r="K358" s="285">
        <f t="shared" si="559"/>
        <v>48000</v>
      </c>
      <c r="L358" s="286">
        <v>48000</v>
      </c>
      <c r="M358" s="286"/>
      <c r="N358" s="286"/>
      <c r="O358" s="286"/>
      <c r="P358" s="286"/>
      <c r="Q358" s="286"/>
      <c r="R358" s="284">
        <f t="shared" si="560"/>
        <v>48000</v>
      </c>
      <c r="S358" s="286">
        <v>48000</v>
      </c>
      <c r="T358" s="286"/>
      <c r="U358" s="286"/>
      <c r="V358" s="286"/>
      <c r="W358" s="533"/>
      <c r="X358" s="287"/>
    </row>
    <row r="359" spans="1:24" ht="13.8" outlineLevel="3">
      <c r="A359" s="170"/>
      <c r="B359" s="25"/>
      <c r="D359" s="24"/>
      <c r="E359" s="171"/>
      <c r="F359" s="178" t="s">
        <v>823</v>
      </c>
      <c r="G359" s="43" t="s">
        <v>846</v>
      </c>
      <c r="H359" s="282">
        <f t="shared" ref="H359:H422" si="638">SUM(I359,K359,R359)</f>
        <v>0</v>
      </c>
      <c r="I359" s="283">
        <f t="shared" ref="I359:I422" si="639">SUM(J359:J359)</f>
        <v>0</v>
      </c>
      <c r="J359" s="286"/>
      <c r="K359" s="285">
        <f t="shared" ref="K359:K422" si="640">SUM(L359:Q359)</f>
        <v>0</v>
      </c>
      <c r="L359" s="286"/>
      <c r="M359" s="286"/>
      <c r="N359" s="286"/>
      <c r="O359" s="286"/>
      <c r="P359" s="286"/>
      <c r="Q359" s="286"/>
      <c r="R359" s="284">
        <f t="shared" ref="R359:R422" si="641">SUM(S359:X359)</f>
        <v>0</v>
      </c>
      <c r="S359" s="286"/>
      <c r="T359" s="286"/>
      <c r="U359" s="286"/>
      <c r="V359" s="286"/>
      <c r="W359" s="533"/>
      <c r="X359" s="287"/>
    </row>
    <row r="360" spans="1:24" ht="13.8" outlineLevel="3">
      <c r="A360" s="170"/>
      <c r="B360" s="25"/>
      <c r="D360" s="24"/>
      <c r="E360" s="171"/>
      <c r="F360" s="178" t="s">
        <v>708</v>
      </c>
      <c r="G360" s="43" t="s">
        <v>712</v>
      </c>
      <c r="H360" s="282">
        <f t="shared" si="638"/>
        <v>154000</v>
      </c>
      <c r="I360" s="283">
        <f t="shared" si="639"/>
        <v>0</v>
      </c>
      <c r="J360" s="286"/>
      <c r="K360" s="285">
        <f t="shared" si="640"/>
        <v>154000</v>
      </c>
      <c r="L360" s="286">
        <v>154000</v>
      </c>
      <c r="M360" s="286"/>
      <c r="N360" s="286"/>
      <c r="O360" s="286"/>
      <c r="P360" s="286"/>
      <c r="Q360" s="286"/>
      <c r="R360" s="284">
        <f t="shared" si="641"/>
        <v>0</v>
      </c>
      <c r="S360" s="286"/>
      <c r="T360" s="286"/>
      <c r="U360" s="286"/>
      <c r="V360" s="286"/>
      <c r="W360" s="533"/>
      <c r="X360" s="287"/>
    </row>
    <row r="361" spans="1:24" ht="13.8" outlineLevel="1">
      <c r="A361" s="170"/>
      <c r="B361" s="25"/>
      <c r="D361" s="27" t="s">
        <v>514</v>
      </c>
      <c r="E361" s="47" t="s">
        <v>149</v>
      </c>
      <c r="F361" s="48"/>
      <c r="G361" s="172"/>
      <c r="H361" s="282">
        <f t="shared" si="638"/>
        <v>6000</v>
      </c>
      <c r="I361" s="297">
        <f t="shared" si="639"/>
        <v>0</v>
      </c>
      <c r="J361" s="289">
        <f>SUM(J362:J363)</f>
        <v>0</v>
      </c>
      <c r="K361" s="298">
        <f t="shared" si="640"/>
        <v>0</v>
      </c>
      <c r="L361" s="289">
        <f t="shared" ref="L361:Q361" si="642">SUM(L362:L363)</f>
        <v>0</v>
      </c>
      <c r="M361" s="289">
        <f t="shared" si="642"/>
        <v>0</v>
      </c>
      <c r="N361" s="289">
        <f t="shared" si="642"/>
        <v>0</v>
      </c>
      <c r="O361" s="289">
        <f t="shared" si="642"/>
        <v>0</v>
      </c>
      <c r="P361" s="289">
        <f t="shared" si="642"/>
        <v>0</v>
      </c>
      <c r="Q361" s="289">
        <f t="shared" si="642"/>
        <v>0</v>
      </c>
      <c r="R361" s="288">
        <f t="shared" si="641"/>
        <v>6000</v>
      </c>
      <c r="S361" s="289">
        <f t="shared" ref="S361" si="643">SUM(S362:S363)</f>
        <v>6000</v>
      </c>
      <c r="T361" s="289">
        <f t="shared" ref="T361" si="644">SUM(T362:T363)</f>
        <v>0</v>
      </c>
      <c r="U361" s="289">
        <f t="shared" ref="U361" si="645">SUM(U362:U363)</f>
        <v>0</v>
      </c>
      <c r="V361" s="289">
        <f t="shared" ref="V361" si="646">SUM(V362:V363)</f>
        <v>0</v>
      </c>
      <c r="W361" s="289">
        <f t="shared" ref="W361" si="647">SUM(W362:W363)</f>
        <v>0</v>
      </c>
      <c r="X361" s="289">
        <f t="shared" ref="X361" si="648">SUM(X362:X363)</f>
        <v>0</v>
      </c>
    </row>
    <row r="362" spans="1:24" ht="13.8" outlineLevel="3">
      <c r="A362" s="170"/>
      <c r="B362" s="25"/>
      <c r="D362" s="24"/>
      <c r="E362" s="171"/>
      <c r="F362" s="178" t="s">
        <v>705</v>
      </c>
      <c r="G362" s="43" t="s">
        <v>847</v>
      </c>
      <c r="H362" s="282">
        <f t="shared" si="638"/>
        <v>6000</v>
      </c>
      <c r="I362" s="283">
        <f t="shared" si="639"/>
        <v>0</v>
      </c>
      <c r="J362" s="286"/>
      <c r="K362" s="285">
        <f t="shared" si="640"/>
        <v>0</v>
      </c>
      <c r="L362" s="286"/>
      <c r="M362" s="286"/>
      <c r="N362" s="286"/>
      <c r="O362" s="286"/>
      <c r="P362" s="286"/>
      <c r="Q362" s="286"/>
      <c r="R362" s="284">
        <f t="shared" si="641"/>
        <v>6000</v>
      </c>
      <c r="S362" s="286">
        <v>6000</v>
      </c>
      <c r="T362" s="286"/>
      <c r="U362" s="286"/>
      <c r="V362" s="286"/>
      <c r="W362" s="533"/>
      <c r="X362" s="287"/>
    </row>
    <row r="363" spans="1:24" ht="13.8" outlineLevel="3">
      <c r="A363" s="170"/>
      <c r="B363" s="25"/>
      <c r="D363" s="24"/>
      <c r="E363" s="171"/>
      <c r="F363" s="178" t="s">
        <v>706</v>
      </c>
      <c r="G363" s="43" t="s">
        <v>848</v>
      </c>
      <c r="H363" s="282">
        <f t="shared" si="638"/>
        <v>0</v>
      </c>
      <c r="I363" s="283">
        <f t="shared" si="639"/>
        <v>0</v>
      </c>
      <c r="J363" s="286"/>
      <c r="K363" s="285">
        <f t="shared" si="640"/>
        <v>0</v>
      </c>
      <c r="L363" s="286"/>
      <c r="M363" s="286"/>
      <c r="N363" s="286"/>
      <c r="O363" s="286"/>
      <c r="P363" s="286"/>
      <c r="Q363" s="286"/>
      <c r="R363" s="284">
        <f t="shared" si="641"/>
        <v>0</v>
      </c>
      <c r="S363" s="286"/>
      <c r="T363" s="286"/>
      <c r="U363" s="286"/>
      <c r="V363" s="286"/>
      <c r="W363" s="533"/>
      <c r="X363" s="287"/>
    </row>
    <row r="364" spans="1:24" ht="13.8" outlineLevel="1">
      <c r="A364" s="170"/>
      <c r="B364" s="25"/>
      <c r="D364" s="27" t="s">
        <v>515</v>
      </c>
      <c r="E364" s="47" t="s">
        <v>584</v>
      </c>
      <c r="F364" s="48"/>
      <c r="G364" s="172"/>
      <c r="H364" s="282">
        <f t="shared" si="638"/>
        <v>8000</v>
      </c>
      <c r="I364" s="297">
        <f t="shared" si="639"/>
        <v>0</v>
      </c>
      <c r="J364" s="289">
        <f>SUM(J365:J366)</f>
        <v>0</v>
      </c>
      <c r="K364" s="298">
        <f t="shared" si="640"/>
        <v>5000</v>
      </c>
      <c r="L364" s="289">
        <f t="shared" ref="L364:Q364" si="649">SUM(L365:L366)</f>
        <v>5000</v>
      </c>
      <c r="M364" s="289">
        <f t="shared" si="649"/>
        <v>0</v>
      </c>
      <c r="N364" s="289">
        <f t="shared" si="649"/>
        <v>0</v>
      </c>
      <c r="O364" s="289">
        <f t="shared" si="649"/>
        <v>0</v>
      </c>
      <c r="P364" s="289">
        <f t="shared" si="649"/>
        <v>0</v>
      </c>
      <c r="Q364" s="289">
        <f t="shared" si="649"/>
        <v>0</v>
      </c>
      <c r="R364" s="288">
        <f t="shared" si="641"/>
        <v>3000</v>
      </c>
      <c r="S364" s="289">
        <f t="shared" ref="S364" si="650">SUM(S365:S366)</f>
        <v>3000</v>
      </c>
      <c r="T364" s="289">
        <f t="shared" ref="T364" si="651">SUM(T365:T366)</f>
        <v>0</v>
      </c>
      <c r="U364" s="289">
        <f t="shared" ref="U364" si="652">SUM(U365:U366)</f>
        <v>0</v>
      </c>
      <c r="V364" s="289">
        <f t="shared" ref="V364" si="653">SUM(V365:V366)</f>
        <v>0</v>
      </c>
      <c r="W364" s="289">
        <f t="shared" ref="W364" si="654">SUM(W365:W366)</f>
        <v>0</v>
      </c>
      <c r="X364" s="289">
        <f t="shared" ref="X364" si="655">SUM(X365:X366)</f>
        <v>0</v>
      </c>
    </row>
    <row r="365" spans="1:24" ht="13.8" outlineLevel="3">
      <c r="A365" s="170"/>
      <c r="B365" s="25"/>
      <c r="D365" s="24"/>
      <c r="E365" s="171"/>
      <c r="F365" s="178" t="s">
        <v>705</v>
      </c>
      <c r="G365" s="43" t="s">
        <v>849</v>
      </c>
      <c r="H365" s="282">
        <f t="shared" si="638"/>
        <v>8000</v>
      </c>
      <c r="I365" s="283">
        <f t="shared" si="639"/>
        <v>0</v>
      </c>
      <c r="J365" s="286"/>
      <c r="K365" s="285">
        <f t="shared" si="640"/>
        <v>5000</v>
      </c>
      <c r="L365" s="286">
        <v>5000</v>
      </c>
      <c r="M365" s="286"/>
      <c r="N365" s="286"/>
      <c r="O365" s="286"/>
      <c r="P365" s="286"/>
      <c r="Q365" s="286"/>
      <c r="R365" s="284">
        <f t="shared" si="641"/>
        <v>3000</v>
      </c>
      <c r="S365" s="286">
        <v>3000</v>
      </c>
      <c r="T365" s="286"/>
      <c r="U365" s="286"/>
      <c r="V365" s="286"/>
      <c r="W365" s="533"/>
      <c r="X365" s="287"/>
    </row>
    <row r="366" spans="1:24" ht="13.8" outlineLevel="3">
      <c r="A366" s="170"/>
      <c r="B366" s="25"/>
      <c r="D366" s="24"/>
      <c r="E366" s="171"/>
      <c r="F366" s="178" t="s">
        <v>706</v>
      </c>
      <c r="G366" s="43" t="s">
        <v>821</v>
      </c>
      <c r="H366" s="282">
        <f t="shared" si="638"/>
        <v>0</v>
      </c>
      <c r="I366" s="283">
        <f t="shared" si="639"/>
        <v>0</v>
      </c>
      <c r="J366" s="286"/>
      <c r="K366" s="285">
        <f t="shared" si="640"/>
        <v>0</v>
      </c>
      <c r="L366" s="286"/>
      <c r="M366" s="286"/>
      <c r="N366" s="286"/>
      <c r="O366" s="286"/>
      <c r="P366" s="286"/>
      <c r="Q366" s="286"/>
      <c r="R366" s="284">
        <f t="shared" si="641"/>
        <v>0</v>
      </c>
      <c r="S366" s="286"/>
      <c r="T366" s="286"/>
      <c r="U366" s="286"/>
      <c r="V366" s="286"/>
      <c r="W366" s="533"/>
      <c r="X366" s="287"/>
    </row>
    <row r="367" spans="1:24" ht="13.8" outlineLevel="1">
      <c r="A367" s="170"/>
      <c r="B367" s="25"/>
      <c r="D367" s="27" t="s">
        <v>516</v>
      </c>
      <c r="E367" s="47" t="s">
        <v>150</v>
      </c>
      <c r="F367" s="48"/>
      <c r="G367" s="172"/>
      <c r="H367" s="282">
        <f t="shared" si="638"/>
        <v>314000</v>
      </c>
      <c r="I367" s="297">
        <f t="shared" si="639"/>
        <v>0</v>
      </c>
      <c r="J367" s="286"/>
      <c r="K367" s="298">
        <f t="shared" si="640"/>
        <v>304000</v>
      </c>
      <c r="L367" s="286">
        <v>304000</v>
      </c>
      <c r="M367" s="286"/>
      <c r="N367" s="286"/>
      <c r="O367" s="286"/>
      <c r="P367" s="286"/>
      <c r="Q367" s="286"/>
      <c r="R367" s="288">
        <f t="shared" si="641"/>
        <v>10000</v>
      </c>
      <c r="S367" s="286">
        <v>10000</v>
      </c>
      <c r="T367" s="286"/>
      <c r="U367" s="286"/>
      <c r="V367" s="286"/>
      <c r="W367" s="533"/>
      <c r="X367" s="287"/>
    </row>
    <row r="368" spans="1:24" ht="13.8" outlineLevel="1">
      <c r="A368" s="170"/>
      <c r="B368" s="25"/>
      <c r="D368" s="27" t="s">
        <v>517</v>
      </c>
      <c r="E368" s="47" t="s">
        <v>151</v>
      </c>
      <c r="F368" s="48"/>
      <c r="G368" s="172"/>
      <c r="H368" s="282">
        <f t="shared" si="638"/>
        <v>0</v>
      </c>
      <c r="I368" s="297">
        <f t="shared" si="639"/>
        <v>0</v>
      </c>
      <c r="J368" s="286"/>
      <c r="K368" s="298">
        <f t="shared" si="640"/>
        <v>0</v>
      </c>
      <c r="L368" s="286"/>
      <c r="M368" s="286"/>
      <c r="N368" s="286"/>
      <c r="O368" s="286"/>
      <c r="P368" s="286"/>
      <c r="Q368" s="286"/>
      <c r="R368" s="288">
        <f t="shared" si="641"/>
        <v>0</v>
      </c>
      <c r="S368" s="286"/>
      <c r="T368" s="286"/>
      <c r="U368" s="286"/>
      <c r="V368" s="286"/>
      <c r="W368" s="533"/>
      <c r="X368" s="287"/>
    </row>
    <row r="369" spans="1:24" ht="13.8" outlineLevel="1">
      <c r="A369" s="170"/>
      <c r="B369" s="25"/>
      <c r="D369" s="27" t="s">
        <v>93</v>
      </c>
      <c r="E369" s="47" t="s">
        <v>152</v>
      </c>
      <c r="F369" s="48"/>
      <c r="G369" s="172"/>
      <c r="H369" s="282">
        <f t="shared" si="638"/>
        <v>87000</v>
      </c>
      <c r="I369" s="297">
        <f t="shared" si="639"/>
        <v>0</v>
      </c>
      <c r="J369" s="286"/>
      <c r="K369" s="298">
        <f t="shared" si="640"/>
        <v>87000</v>
      </c>
      <c r="L369" s="286">
        <v>87000</v>
      </c>
      <c r="M369" s="286"/>
      <c r="N369" s="286"/>
      <c r="O369" s="286"/>
      <c r="P369" s="286"/>
      <c r="Q369" s="286"/>
      <c r="R369" s="288">
        <f t="shared" si="641"/>
        <v>0</v>
      </c>
      <c r="S369" s="286"/>
      <c r="T369" s="286"/>
      <c r="U369" s="286"/>
      <c r="V369" s="286"/>
      <c r="W369" s="533"/>
      <c r="X369" s="287"/>
    </row>
    <row r="370" spans="1:24" ht="13.8" outlineLevel="1">
      <c r="A370" s="170"/>
      <c r="B370" s="23"/>
      <c r="C370" s="179"/>
      <c r="D370" s="27" t="s">
        <v>518</v>
      </c>
      <c r="E370" s="47" t="s">
        <v>585</v>
      </c>
      <c r="F370" s="48"/>
      <c r="G370" s="172"/>
      <c r="H370" s="282">
        <f t="shared" si="638"/>
        <v>20000</v>
      </c>
      <c r="I370" s="297">
        <f t="shared" si="639"/>
        <v>0</v>
      </c>
      <c r="J370" s="286"/>
      <c r="K370" s="298">
        <f t="shared" si="640"/>
        <v>10000</v>
      </c>
      <c r="L370" s="286">
        <v>10000</v>
      </c>
      <c r="M370" s="286"/>
      <c r="N370" s="286"/>
      <c r="O370" s="286"/>
      <c r="P370" s="286"/>
      <c r="Q370" s="286"/>
      <c r="R370" s="288">
        <f t="shared" si="641"/>
        <v>10000</v>
      </c>
      <c r="S370" s="286">
        <v>10000</v>
      </c>
      <c r="T370" s="286"/>
      <c r="U370" s="286"/>
      <c r="V370" s="286"/>
      <c r="W370" s="533"/>
      <c r="X370" s="287"/>
    </row>
    <row r="371" spans="1:24" s="169" customFormat="1" ht="13.8">
      <c r="A371" s="164"/>
      <c r="B371" s="23" t="s">
        <v>519</v>
      </c>
      <c r="C371" s="15" t="s">
        <v>153</v>
      </c>
      <c r="D371" s="18"/>
      <c r="E371" s="175"/>
      <c r="F371" s="176"/>
      <c r="G371" s="175"/>
      <c r="H371" s="282">
        <f t="shared" si="638"/>
        <v>14800000</v>
      </c>
      <c r="I371" s="297">
        <f t="shared" si="639"/>
        <v>0</v>
      </c>
      <c r="J371" s="288">
        <f>SUM(J372,J375)</f>
        <v>0</v>
      </c>
      <c r="K371" s="298">
        <f t="shared" si="640"/>
        <v>10350000</v>
      </c>
      <c r="L371" s="288">
        <f t="shared" ref="L371:Q371" si="656">SUM(L372,L375)</f>
        <v>0</v>
      </c>
      <c r="M371" s="288">
        <f t="shared" si="656"/>
        <v>750000</v>
      </c>
      <c r="N371" s="288">
        <f t="shared" si="656"/>
        <v>5300000</v>
      </c>
      <c r="O371" s="288">
        <f t="shared" si="656"/>
        <v>2000000</v>
      </c>
      <c r="P371" s="288">
        <f t="shared" si="656"/>
        <v>300000</v>
      </c>
      <c r="Q371" s="288">
        <f t="shared" si="656"/>
        <v>2000000</v>
      </c>
      <c r="R371" s="288">
        <f t="shared" si="641"/>
        <v>4450000</v>
      </c>
      <c r="S371" s="288">
        <f t="shared" ref="S371" si="657">SUM(S372,S375)</f>
        <v>0</v>
      </c>
      <c r="T371" s="288">
        <f t="shared" ref="T371" si="658">SUM(T372,T375)</f>
        <v>1100000</v>
      </c>
      <c r="U371" s="288">
        <f t="shared" ref="U371" si="659">SUM(U372,U375)</f>
        <v>550000</v>
      </c>
      <c r="V371" s="288">
        <f t="shared" ref="V371" si="660">SUM(V372,V375)</f>
        <v>1350000</v>
      </c>
      <c r="W371" s="288">
        <f t="shared" ref="W371" si="661">SUM(W372,W375)</f>
        <v>1200000</v>
      </c>
      <c r="X371" s="288">
        <f t="shared" ref="X371" si="662">SUM(X372,X375)</f>
        <v>250000</v>
      </c>
    </row>
    <row r="372" spans="1:24" ht="13.8" outlineLevel="1">
      <c r="A372" s="170"/>
      <c r="B372" s="24"/>
      <c r="C372" s="171"/>
      <c r="D372" s="27" t="s">
        <v>520</v>
      </c>
      <c r="E372" s="47" t="s">
        <v>154</v>
      </c>
      <c r="F372" s="48"/>
      <c r="G372" s="299"/>
      <c r="H372" s="282">
        <f t="shared" si="638"/>
        <v>4932000</v>
      </c>
      <c r="I372" s="297">
        <f t="shared" si="639"/>
        <v>0</v>
      </c>
      <c r="J372" s="289">
        <f>SUM(J373:J374)</f>
        <v>0</v>
      </c>
      <c r="K372" s="298">
        <f t="shared" si="640"/>
        <v>4182000</v>
      </c>
      <c r="L372" s="289">
        <f t="shared" ref="L372:Q372" si="663">SUM(L373:L374)</f>
        <v>0</v>
      </c>
      <c r="M372" s="289">
        <f t="shared" si="663"/>
        <v>458000</v>
      </c>
      <c r="N372" s="289">
        <f t="shared" si="663"/>
        <v>2924000</v>
      </c>
      <c r="O372" s="289">
        <f t="shared" si="663"/>
        <v>0</v>
      </c>
      <c r="P372" s="289">
        <f t="shared" si="663"/>
        <v>0</v>
      </c>
      <c r="Q372" s="289">
        <f t="shared" si="663"/>
        <v>800000</v>
      </c>
      <c r="R372" s="288">
        <f t="shared" si="641"/>
        <v>750000</v>
      </c>
      <c r="S372" s="289">
        <f t="shared" ref="S372" si="664">SUM(S373:S374)</f>
        <v>0</v>
      </c>
      <c r="T372" s="289">
        <f t="shared" ref="T372" si="665">SUM(T373:T374)</f>
        <v>0</v>
      </c>
      <c r="U372" s="289">
        <f t="shared" ref="U372" si="666">SUM(U373:U374)</f>
        <v>0</v>
      </c>
      <c r="V372" s="289">
        <f t="shared" ref="V372" si="667">SUM(V373:V374)</f>
        <v>750000</v>
      </c>
      <c r="W372" s="289">
        <f t="shared" ref="W372" si="668">SUM(W373:W374)</f>
        <v>0</v>
      </c>
      <c r="X372" s="289">
        <f t="shared" ref="X372" si="669">SUM(X373:X374)</f>
        <v>0</v>
      </c>
    </row>
    <row r="373" spans="1:24" ht="13.8" outlineLevel="2">
      <c r="A373" s="170"/>
      <c r="B373" s="25"/>
      <c r="E373" s="133"/>
      <c r="F373" s="23" t="s">
        <v>521</v>
      </c>
      <c r="G373" s="133" t="s">
        <v>155</v>
      </c>
      <c r="H373" s="282">
        <f t="shared" si="638"/>
        <v>4182000</v>
      </c>
      <c r="I373" s="297">
        <f t="shared" si="639"/>
        <v>0</v>
      </c>
      <c r="J373" s="286"/>
      <c r="K373" s="298">
        <f t="shared" si="640"/>
        <v>4182000</v>
      </c>
      <c r="L373" s="286"/>
      <c r="M373" s="286">
        <v>458000</v>
      </c>
      <c r="N373" s="286">
        <v>2924000</v>
      </c>
      <c r="O373" s="286"/>
      <c r="P373" s="286"/>
      <c r="Q373" s="286">
        <v>800000</v>
      </c>
      <c r="R373" s="288">
        <f t="shared" si="641"/>
        <v>0</v>
      </c>
      <c r="S373" s="286"/>
      <c r="T373" s="286"/>
      <c r="U373" s="286"/>
      <c r="V373" s="286"/>
      <c r="W373" s="533"/>
      <c r="X373" s="287"/>
    </row>
    <row r="374" spans="1:24" ht="13.8" outlineLevel="2">
      <c r="A374" s="170"/>
      <c r="B374" s="25"/>
      <c r="D374" s="23"/>
      <c r="E374" s="179"/>
      <c r="F374" s="27" t="s">
        <v>522</v>
      </c>
      <c r="G374" s="133" t="s">
        <v>156</v>
      </c>
      <c r="H374" s="282">
        <f t="shared" si="638"/>
        <v>750000</v>
      </c>
      <c r="I374" s="297">
        <f t="shared" si="639"/>
        <v>0</v>
      </c>
      <c r="J374" s="286"/>
      <c r="K374" s="298">
        <f t="shared" si="640"/>
        <v>0</v>
      </c>
      <c r="L374" s="286"/>
      <c r="M374" s="286"/>
      <c r="N374" s="286"/>
      <c r="O374" s="286"/>
      <c r="P374" s="286"/>
      <c r="Q374" s="286"/>
      <c r="R374" s="288">
        <f t="shared" si="641"/>
        <v>750000</v>
      </c>
      <c r="S374" s="286"/>
      <c r="T374" s="286"/>
      <c r="U374" s="286"/>
      <c r="V374" s="286">
        <v>750000</v>
      </c>
      <c r="W374" s="533"/>
      <c r="X374" s="287">
        <v>0</v>
      </c>
    </row>
    <row r="375" spans="1:24" ht="13.8" outlineLevel="1">
      <c r="A375" s="170"/>
      <c r="B375" s="23"/>
      <c r="C375" s="179"/>
      <c r="D375" s="23" t="s">
        <v>523</v>
      </c>
      <c r="E375" s="82" t="s">
        <v>157</v>
      </c>
      <c r="F375" s="541"/>
      <c r="G375" s="299"/>
      <c r="H375" s="282">
        <f t="shared" si="638"/>
        <v>9868000</v>
      </c>
      <c r="I375" s="297">
        <f t="shared" si="639"/>
        <v>0</v>
      </c>
      <c r="J375" s="286"/>
      <c r="K375" s="298">
        <f t="shared" si="640"/>
        <v>6168000</v>
      </c>
      <c r="L375" s="286"/>
      <c r="M375" s="286">
        <v>292000</v>
      </c>
      <c r="N375" s="286">
        <v>2376000</v>
      </c>
      <c r="O375" s="286">
        <v>2000000</v>
      </c>
      <c r="P375" s="286">
        <v>300000</v>
      </c>
      <c r="Q375" s="286">
        <v>1200000</v>
      </c>
      <c r="R375" s="288">
        <f t="shared" si="641"/>
        <v>3700000</v>
      </c>
      <c r="S375" s="286"/>
      <c r="T375" s="286">
        <v>1100000</v>
      </c>
      <c r="U375" s="286">
        <v>550000</v>
      </c>
      <c r="V375" s="286">
        <v>600000</v>
      </c>
      <c r="W375" s="533">
        <v>1200000</v>
      </c>
      <c r="X375" s="287">
        <v>250000</v>
      </c>
    </row>
    <row r="376" spans="1:24" s="169" customFormat="1" ht="13.8">
      <c r="A376" s="164"/>
      <c r="B376" s="23" t="s">
        <v>649</v>
      </c>
      <c r="C376" s="15" t="s">
        <v>650</v>
      </c>
      <c r="D376" s="18"/>
      <c r="E376" s="175"/>
      <c r="F376" s="176"/>
      <c r="G376" s="175"/>
      <c r="H376" s="282">
        <f t="shared" si="638"/>
        <v>0</v>
      </c>
      <c r="I376" s="297">
        <f t="shared" si="639"/>
        <v>0</v>
      </c>
      <c r="J376" s="288">
        <f>SUM(J377)</f>
        <v>0</v>
      </c>
      <c r="K376" s="298">
        <f t="shared" si="640"/>
        <v>0</v>
      </c>
      <c r="L376" s="288">
        <f t="shared" ref="L376:Q376" si="670">SUM(L377)</f>
        <v>0</v>
      </c>
      <c r="M376" s="288">
        <f t="shared" si="670"/>
        <v>0</v>
      </c>
      <c r="N376" s="288">
        <f t="shared" si="670"/>
        <v>0</v>
      </c>
      <c r="O376" s="288">
        <f t="shared" si="670"/>
        <v>0</v>
      </c>
      <c r="P376" s="288">
        <f t="shared" si="670"/>
        <v>0</v>
      </c>
      <c r="Q376" s="288">
        <f t="shared" si="670"/>
        <v>0</v>
      </c>
      <c r="R376" s="288">
        <f t="shared" si="641"/>
        <v>0</v>
      </c>
      <c r="S376" s="288">
        <f t="shared" ref="S376" si="671">SUM(S377)</f>
        <v>0</v>
      </c>
      <c r="T376" s="288">
        <f t="shared" ref="T376" si="672">SUM(T377)</f>
        <v>0</v>
      </c>
      <c r="U376" s="288">
        <f t="shared" ref="U376" si="673">SUM(U377)</f>
        <v>0</v>
      </c>
      <c r="V376" s="288">
        <f t="shared" ref="V376" si="674">SUM(V377)</f>
        <v>0</v>
      </c>
      <c r="W376" s="288">
        <f t="shared" ref="W376" si="675">SUM(W377)</f>
        <v>0</v>
      </c>
      <c r="X376" s="288">
        <f t="shared" ref="X376" si="676">SUM(X377)</f>
        <v>0</v>
      </c>
    </row>
    <row r="377" spans="1:24" ht="13.8" outlineLevel="1">
      <c r="A377" s="170"/>
      <c r="B377" s="27"/>
      <c r="C377" s="172"/>
      <c r="D377" s="27" t="s">
        <v>649</v>
      </c>
      <c r="E377" s="47" t="s">
        <v>650</v>
      </c>
      <c r="F377" s="48"/>
      <c r="G377" s="172"/>
      <c r="H377" s="282">
        <f t="shared" si="638"/>
        <v>0</v>
      </c>
      <c r="I377" s="297">
        <f t="shared" si="639"/>
        <v>0</v>
      </c>
      <c r="J377" s="286"/>
      <c r="K377" s="298">
        <f t="shared" si="640"/>
        <v>0</v>
      </c>
      <c r="L377" s="286"/>
      <c r="M377" s="286"/>
      <c r="N377" s="286"/>
      <c r="O377" s="286"/>
      <c r="P377" s="286"/>
      <c r="Q377" s="286"/>
      <c r="R377" s="288">
        <f t="shared" si="641"/>
        <v>0</v>
      </c>
      <c r="S377" s="286"/>
      <c r="T377" s="286"/>
      <c r="U377" s="286"/>
      <c r="V377" s="286"/>
      <c r="W377" s="286"/>
      <c r="X377" s="286"/>
    </row>
    <row r="378" spans="1:24" s="169" customFormat="1" ht="13.8">
      <c r="A378" s="164"/>
      <c r="B378" s="23" t="s">
        <v>524</v>
      </c>
      <c r="C378" s="15" t="s">
        <v>158</v>
      </c>
      <c r="D378" s="18"/>
      <c r="E378" s="175"/>
      <c r="F378" s="176"/>
      <c r="G378" s="175"/>
      <c r="H378" s="282">
        <f t="shared" si="638"/>
        <v>0</v>
      </c>
      <c r="I378" s="297">
        <f t="shared" si="639"/>
        <v>0</v>
      </c>
      <c r="J378" s="288">
        <f>SUM(J379)</f>
        <v>0</v>
      </c>
      <c r="K378" s="298">
        <f t="shared" si="640"/>
        <v>0</v>
      </c>
      <c r="L378" s="288">
        <f t="shared" ref="L378:Q378" si="677">SUM(L379)</f>
        <v>0</v>
      </c>
      <c r="M378" s="288">
        <f t="shared" si="677"/>
        <v>0</v>
      </c>
      <c r="N378" s="288">
        <f t="shared" si="677"/>
        <v>0</v>
      </c>
      <c r="O378" s="288">
        <f t="shared" si="677"/>
        <v>0</v>
      </c>
      <c r="P378" s="288">
        <f t="shared" si="677"/>
        <v>0</v>
      </c>
      <c r="Q378" s="288">
        <f t="shared" si="677"/>
        <v>0</v>
      </c>
      <c r="R378" s="288">
        <f t="shared" si="641"/>
        <v>0</v>
      </c>
      <c r="S378" s="288">
        <f t="shared" ref="S378" si="678">SUM(S379)</f>
        <v>0</v>
      </c>
      <c r="T378" s="288">
        <f t="shared" ref="T378" si="679">SUM(T379)</f>
        <v>0</v>
      </c>
      <c r="U378" s="288">
        <f t="shared" ref="U378" si="680">SUM(U379)</f>
        <v>0</v>
      </c>
      <c r="V378" s="288">
        <f t="shared" ref="V378" si="681">SUM(V379)</f>
        <v>0</v>
      </c>
      <c r="W378" s="288">
        <f t="shared" ref="W378" si="682">SUM(W379)</f>
        <v>0</v>
      </c>
      <c r="X378" s="288">
        <f t="shared" ref="X378" si="683">SUM(X379)</f>
        <v>0</v>
      </c>
    </row>
    <row r="379" spans="1:24" ht="13.8" outlineLevel="1">
      <c r="A379" s="170"/>
      <c r="B379" s="27"/>
      <c r="C379" s="172"/>
      <c r="D379" s="27" t="s">
        <v>525</v>
      </c>
      <c r="E379" s="47" t="s">
        <v>159</v>
      </c>
      <c r="F379" s="48"/>
      <c r="G379" s="172"/>
      <c r="H379" s="282">
        <f t="shared" si="638"/>
        <v>0</v>
      </c>
      <c r="I379" s="297">
        <f t="shared" si="639"/>
        <v>0</v>
      </c>
      <c r="J379" s="289">
        <f>SUM(J380:J384)</f>
        <v>0</v>
      </c>
      <c r="K379" s="298">
        <f t="shared" si="640"/>
        <v>0</v>
      </c>
      <c r="L379" s="289">
        <f t="shared" ref="L379:Q379" si="684">SUM(L380:L384)</f>
        <v>0</v>
      </c>
      <c r="M379" s="289">
        <f t="shared" si="684"/>
        <v>0</v>
      </c>
      <c r="N379" s="289">
        <f t="shared" si="684"/>
        <v>0</v>
      </c>
      <c r="O379" s="289">
        <f t="shared" si="684"/>
        <v>0</v>
      </c>
      <c r="P379" s="289">
        <f t="shared" si="684"/>
        <v>0</v>
      </c>
      <c r="Q379" s="289">
        <f t="shared" si="684"/>
        <v>0</v>
      </c>
      <c r="R379" s="288">
        <f t="shared" si="641"/>
        <v>0</v>
      </c>
      <c r="S379" s="289">
        <f t="shared" ref="S379" si="685">SUM(S380:S384)</f>
        <v>0</v>
      </c>
      <c r="T379" s="289">
        <f t="shared" ref="T379" si="686">SUM(T380:T384)</f>
        <v>0</v>
      </c>
      <c r="U379" s="289">
        <f t="shared" ref="U379" si="687">SUM(U380:U384)</f>
        <v>0</v>
      </c>
      <c r="V379" s="289">
        <f t="shared" ref="V379" si="688">SUM(V380:V384)</f>
        <v>0</v>
      </c>
      <c r="W379" s="289">
        <f t="shared" ref="W379" si="689">SUM(W380:W384)</f>
        <v>0</v>
      </c>
      <c r="X379" s="289">
        <f t="shared" ref="X379" si="690">SUM(X380:X384)</f>
        <v>0</v>
      </c>
    </row>
    <row r="380" spans="1:24" ht="13.8" outlineLevel="3">
      <c r="A380" s="170"/>
      <c r="B380" s="25"/>
      <c r="D380" s="24"/>
      <c r="E380" s="171"/>
      <c r="F380" s="178" t="s">
        <v>705</v>
      </c>
      <c r="G380" s="43" t="s">
        <v>725</v>
      </c>
      <c r="H380" s="282">
        <f t="shared" si="638"/>
        <v>0</v>
      </c>
      <c r="I380" s="283">
        <f t="shared" si="639"/>
        <v>0</v>
      </c>
      <c r="J380" s="286"/>
      <c r="K380" s="285">
        <f t="shared" si="640"/>
        <v>0</v>
      </c>
      <c r="L380" s="286"/>
      <c r="M380" s="286"/>
      <c r="N380" s="286"/>
      <c r="O380" s="286"/>
      <c r="P380" s="286"/>
      <c r="Q380" s="286"/>
      <c r="R380" s="284">
        <f t="shared" si="641"/>
        <v>0</v>
      </c>
      <c r="S380" s="286"/>
      <c r="T380" s="286"/>
      <c r="U380" s="286"/>
      <c r="V380" s="286"/>
      <c r="W380" s="286"/>
      <c r="X380" s="286"/>
    </row>
    <row r="381" spans="1:24" ht="13.8" outlineLevel="3">
      <c r="A381" s="170"/>
      <c r="B381" s="25"/>
      <c r="D381" s="24"/>
      <c r="E381" s="171"/>
      <c r="F381" s="178" t="s">
        <v>706</v>
      </c>
      <c r="G381" s="43" t="s">
        <v>726</v>
      </c>
      <c r="H381" s="282">
        <f t="shared" si="638"/>
        <v>0</v>
      </c>
      <c r="I381" s="283">
        <f t="shared" si="639"/>
        <v>0</v>
      </c>
      <c r="J381" s="286"/>
      <c r="K381" s="285">
        <f t="shared" si="640"/>
        <v>0</v>
      </c>
      <c r="L381" s="286"/>
      <c r="M381" s="286"/>
      <c r="N381" s="286"/>
      <c r="O381" s="286"/>
      <c r="P381" s="286"/>
      <c r="Q381" s="286"/>
      <c r="R381" s="284">
        <f t="shared" si="641"/>
        <v>0</v>
      </c>
      <c r="S381" s="286"/>
      <c r="T381" s="286"/>
      <c r="U381" s="286"/>
      <c r="V381" s="286"/>
      <c r="W381" s="286"/>
      <c r="X381" s="286"/>
    </row>
    <row r="382" spans="1:24" ht="13.8" outlineLevel="3">
      <c r="A382" s="170"/>
      <c r="B382" s="25"/>
      <c r="D382" s="24"/>
      <c r="E382" s="171"/>
      <c r="F382" s="178" t="s">
        <v>703</v>
      </c>
      <c r="G382" s="43" t="s">
        <v>727</v>
      </c>
      <c r="H382" s="282">
        <f t="shared" si="638"/>
        <v>0</v>
      </c>
      <c r="I382" s="283">
        <f t="shared" si="639"/>
        <v>0</v>
      </c>
      <c r="J382" s="286"/>
      <c r="K382" s="285">
        <f t="shared" si="640"/>
        <v>0</v>
      </c>
      <c r="L382" s="286"/>
      <c r="M382" s="286"/>
      <c r="N382" s="286"/>
      <c r="O382" s="286"/>
      <c r="P382" s="286"/>
      <c r="Q382" s="286"/>
      <c r="R382" s="284">
        <f t="shared" si="641"/>
        <v>0</v>
      </c>
      <c r="S382" s="286"/>
      <c r="T382" s="286"/>
      <c r="U382" s="286"/>
      <c r="V382" s="286"/>
      <c r="W382" s="286"/>
      <c r="X382" s="286"/>
    </row>
    <row r="383" spans="1:24" ht="13.8" outlineLevel="3">
      <c r="A383" s="170"/>
      <c r="B383" s="25"/>
      <c r="D383" s="24"/>
      <c r="E383" s="171"/>
      <c r="F383" s="178" t="s">
        <v>707</v>
      </c>
      <c r="G383" s="43" t="s">
        <v>728</v>
      </c>
      <c r="H383" s="282">
        <f t="shared" si="638"/>
        <v>0</v>
      </c>
      <c r="I383" s="283">
        <f t="shared" si="639"/>
        <v>0</v>
      </c>
      <c r="J383" s="286"/>
      <c r="K383" s="285">
        <f t="shared" si="640"/>
        <v>0</v>
      </c>
      <c r="L383" s="286"/>
      <c r="M383" s="286"/>
      <c r="N383" s="286"/>
      <c r="O383" s="286"/>
      <c r="P383" s="286"/>
      <c r="Q383" s="286"/>
      <c r="R383" s="284">
        <f t="shared" si="641"/>
        <v>0</v>
      </c>
      <c r="S383" s="286"/>
      <c r="T383" s="286"/>
      <c r="U383" s="286"/>
      <c r="V383" s="286"/>
      <c r="W383" s="286"/>
      <c r="X383" s="286"/>
    </row>
    <row r="384" spans="1:24" ht="13.8" outlineLevel="3">
      <c r="A384" s="170"/>
      <c r="B384" s="25"/>
      <c r="D384" s="24"/>
      <c r="E384" s="171"/>
      <c r="F384" s="178" t="s">
        <v>713</v>
      </c>
      <c r="G384" s="43" t="s">
        <v>729</v>
      </c>
      <c r="H384" s="282">
        <f t="shared" si="638"/>
        <v>0</v>
      </c>
      <c r="I384" s="283">
        <f t="shared" si="639"/>
        <v>0</v>
      </c>
      <c r="J384" s="286"/>
      <c r="K384" s="285">
        <f t="shared" si="640"/>
        <v>0</v>
      </c>
      <c r="L384" s="286"/>
      <c r="M384" s="286"/>
      <c r="N384" s="286"/>
      <c r="O384" s="286"/>
      <c r="P384" s="286"/>
      <c r="Q384" s="286"/>
      <c r="R384" s="284">
        <f t="shared" si="641"/>
        <v>0</v>
      </c>
      <c r="S384" s="286"/>
      <c r="T384" s="286"/>
      <c r="U384" s="286"/>
      <c r="V384" s="286"/>
      <c r="W384" s="286"/>
      <c r="X384" s="286"/>
    </row>
    <row r="385" spans="1:24" s="169" customFormat="1" ht="13.8">
      <c r="A385" s="164"/>
      <c r="B385" s="23" t="s">
        <v>526</v>
      </c>
      <c r="C385" s="15" t="s">
        <v>42</v>
      </c>
      <c r="D385" s="18"/>
      <c r="E385" s="175"/>
      <c r="F385" s="176"/>
      <c r="G385" s="175"/>
      <c r="H385" s="282">
        <f t="shared" si="638"/>
        <v>0</v>
      </c>
      <c r="I385" s="297">
        <f t="shared" si="639"/>
        <v>0</v>
      </c>
      <c r="J385" s="288">
        <f>SUM(J386:J386)</f>
        <v>0</v>
      </c>
      <c r="K385" s="298">
        <f t="shared" si="640"/>
        <v>0</v>
      </c>
      <c r="L385" s="288">
        <f t="shared" ref="L385:Q385" si="691">SUM(L386:L386)</f>
        <v>0</v>
      </c>
      <c r="M385" s="288">
        <f t="shared" si="691"/>
        <v>0</v>
      </c>
      <c r="N385" s="288">
        <f t="shared" si="691"/>
        <v>0</v>
      </c>
      <c r="O385" s="288">
        <f t="shared" si="691"/>
        <v>0</v>
      </c>
      <c r="P385" s="288">
        <f t="shared" si="691"/>
        <v>0</v>
      </c>
      <c r="Q385" s="288">
        <f t="shared" si="691"/>
        <v>0</v>
      </c>
      <c r="R385" s="288">
        <f t="shared" si="641"/>
        <v>0</v>
      </c>
      <c r="S385" s="288">
        <f t="shared" ref="S385" si="692">SUM(S386:S386)</f>
        <v>0</v>
      </c>
      <c r="T385" s="288">
        <f t="shared" ref="T385" si="693">SUM(T386:T386)</f>
        <v>0</v>
      </c>
      <c r="U385" s="288">
        <f t="shared" ref="U385" si="694">SUM(U386:U386)</f>
        <v>0</v>
      </c>
      <c r="V385" s="288">
        <f t="shared" ref="V385" si="695">SUM(V386:V386)</f>
        <v>0</v>
      </c>
      <c r="W385" s="288">
        <f t="shared" ref="W385" si="696">SUM(W386:W386)</f>
        <v>0</v>
      </c>
      <c r="X385" s="288">
        <f t="shared" ref="X385" si="697">SUM(X386:X386)</f>
        <v>0</v>
      </c>
    </row>
    <row r="386" spans="1:24" ht="13.8" outlineLevel="1">
      <c r="A386" s="170"/>
      <c r="B386" s="24"/>
      <c r="C386" s="171"/>
      <c r="D386" s="27" t="s">
        <v>527</v>
      </c>
      <c r="E386" s="47" t="s">
        <v>375</v>
      </c>
      <c r="F386" s="48"/>
      <c r="G386" s="172"/>
      <c r="H386" s="282">
        <f t="shared" si="638"/>
        <v>0</v>
      </c>
      <c r="I386" s="297">
        <f t="shared" si="639"/>
        <v>0</v>
      </c>
      <c r="J386" s="286"/>
      <c r="K386" s="298">
        <f t="shared" si="640"/>
        <v>0</v>
      </c>
      <c r="L386" s="286"/>
      <c r="M386" s="286"/>
      <c r="N386" s="286"/>
      <c r="O386" s="286"/>
      <c r="P386" s="286"/>
      <c r="Q386" s="286"/>
      <c r="R386" s="288">
        <f t="shared" si="641"/>
        <v>0</v>
      </c>
      <c r="S386" s="286"/>
      <c r="T386" s="286"/>
      <c r="U386" s="286"/>
      <c r="V386" s="286"/>
      <c r="W386" s="286"/>
      <c r="X386" s="286"/>
    </row>
    <row r="387" spans="1:24" s="169" customFormat="1" ht="13.8">
      <c r="A387" s="164"/>
      <c r="B387" s="23" t="s">
        <v>528</v>
      </c>
      <c r="C387" s="15" t="s">
        <v>43</v>
      </c>
      <c r="D387" s="18"/>
      <c r="E387" s="175"/>
      <c r="F387" s="176"/>
      <c r="G387" s="175"/>
      <c r="H387" s="282">
        <f t="shared" si="638"/>
        <v>0</v>
      </c>
      <c r="I387" s="297">
        <f t="shared" si="639"/>
        <v>0</v>
      </c>
      <c r="J387" s="288">
        <f>SUM(J388)</f>
        <v>0</v>
      </c>
      <c r="K387" s="298">
        <f t="shared" si="640"/>
        <v>0</v>
      </c>
      <c r="L387" s="288">
        <f t="shared" ref="L387:Q387" si="698">SUM(L388)</f>
        <v>0</v>
      </c>
      <c r="M387" s="288">
        <f t="shared" si="698"/>
        <v>0</v>
      </c>
      <c r="N387" s="288">
        <f t="shared" si="698"/>
        <v>0</v>
      </c>
      <c r="O387" s="288">
        <f t="shared" si="698"/>
        <v>0</v>
      </c>
      <c r="P387" s="288">
        <f t="shared" si="698"/>
        <v>0</v>
      </c>
      <c r="Q387" s="288">
        <f t="shared" si="698"/>
        <v>0</v>
      </c>
      <c r="R387" s="288">
        <f t="shared" si="641"/>
        <v>0</v>
      </c>
      <c r="S387" s="288">
        <f t="shared" ref="S387" si="699">SUM(S388)</f>
        <v>0</v>
      </c>
      <c r="T387" s="288">
        <f t="shared" ref="T387" si="700">SUM(T388)</f>
        <v>0</v>
      </c>
      <c r="U387" s="288">
        <f t="shared" ref="U387" si="701">SUM(U388)</f>
        <v>0</v>
      </c>
      <c r="V387" s="288">
        <f t="shared" ref="V387" si="702">SUM(V388)</f>
        <v>0</v>
      </c>
      <c r="W387" s="288">
        <f t="shared" ref="W387" si="703">SUM(W388)</f>
        <v>0</v>
      </c>
      <c r="X387" s="288">
        <f t="shared" ref="X387" si="704">SUM(X388)</f>
        <v>0</v>
      </c>
    </row>
    <row r="388" spans="1:24" ht="16.5" customHeight="1" outlineLevel="1">
      <c r="A388" s="170"/>
      <c r="B388" s="24"/>
      <c r="C388" s="171"/>
      <c r="D388" s="27" t="s">
        <v>529</v>
      </c>
      <c r="E388" s="47" t="s">
        <v>43</v>
      </c>
      <c r="F388" s="48"/>
      <c r="G388" s="172"/>
      <c r="H388" s="282">
        <f t="shared" si="638"/>
        <v>0</v>
      </c>
      <c r="I388" s="297">
        <f t="shared" si="639"/>
        <v>0</v>
      </c>
      <c r="J388" s="286">
        <v>0</v>
      </c>
      <c r="K388" s="298">
        <f t="shared" si="640"/>
        <v>0</v>
      </c>
      <c r="L388" s="289">
        <v>0</v>
      </c>
      <c r="M388" s="289">
        <v>0</v>
      </c>
      <c r="N388" s="289">
        <v>0</v>
      </c>
      <c r="O388" s="289">
        <v>0</v>
      </c>
      <c r="P388" s="289">
        <v>0</v>
      </c>
      <c r="Q388" s="289">
        <v>0</v>
      </c>
      <c r="R388" s="288">
        <f t="shared" si="641"/>
        <v>0</v>
      </c>
      <c r="S388" s="289">
        <v>0</v>
      </c>
      <c r="T388" s="289">
        <v>0</v>
      </c>
      <c r="U388" s="289">
        <v>0</v>
      </c>
      <c r="V388" s="289">
        <v>0</v>
      </c>
      <c r="W388" s="289">
        <v>0</v>
      </c>
      <c r="X388" s="289">
        <v>0</v>
      </c>
    </row>
    <row r="389" spans="1:24" s="169" customFormat="1" ht="13.8">
      <c r="A389" s="164"/>
      <c r="B389" s="23" t="s">
        <v>98</v>
      </c>
      <c r="C389" s="15" t="s">
        <v>160</v>
      </c>
      <c r="D389" s="18"/>
      <c r="E389" s="175"/>
      <c r="F389" s="176"/>
      <c r="G389" s="175"/>
      <c r="H389" s="282">
        <f t="shared" si="638"/>
        <v>48000</v>
      </c>
      <c r="I389" s="297">
        <f t="shared" si="639"/>
        <v>48000</v>
      </c>
      <c r="J389" s="288">
        <f>SUM(J390)</f>
        <v>48000</v>
      </c>
      <c r="K389" s="298">
        <f t="shared" si="640"/>
        <v>0</v>
      </c>
      <c r="L389" s="288">
        <f t="shared" ref="L389:Q389" si="705">SUM(L390)</f>
        <v>0</v>
      </c>
      <c r="M389" s="288">
        <f t="shared" si="705"/>
        <v>0</v>
      </c>
      <c r="N389" s="288">
        <f t="shared" si="705"/>
        <v>0</v>
      </c>
      <c r="O389" s="288">
        <f t="shared" si="705"/>
        <v>0</v>
      </c>
      <c r="P389" s="288">
        <f t="shared" si="705"/>
        <v>0</v>
      </c>
      <c r="Q389" s="288">
        <f t="shared" si="705"/>
        <v>0</v>
      </c>
      <c r="R389" s="288">
        <f t="shared" si="641"/>
        <v>0</v>
      </c>
      <c r="S389" s="288">
        <f t="shared" ref="S389" si="706">SUM(S390)</f>
        <v>0</v>
      </c>
      <c r="T389" s="288">
        <f t="shared" ref="T389" si="707">SUM(T390)</f>
        <v>0</v>
      </c>
      <c r="U389" s="288">
        <f t="shared" ref="U389" si="708">SUM(U390)</f>
        <v>0</v>
      </c>
      <c r="V389" s="288">
        <f t="shared" ref="V389" si="709">SUM(V390)</f>
        <v>0</v>
      </c>
      <c r="W389" s="288">
        <f t="shared" ref="W389" si="710">SUM(W390)</f>
        <v>0</v>
      </c>
      <c r="X389" s="288">
        <f t="shared" ref="X389" si="711">SUM(X390)</f>
        <v>0</v>
      </c>
    </row>
    <row r="390" spans="1:24" ht="13.8" outlineLevel="1">
      <c r="A390" s="170"/>
      <c r="B390" s="27"/>
      <c r="C390" s="172"/>
      <c r="D390" s="27" t="s">
        <v>98</v>
      </c>
      <c r="E390" s="47" t="s">
        <v>160</v>
      </c>
      <c r="F390" s="48"/>
      <c r="G390" s="172"/>
      <c r="H390" s="282">
        <f t="shared" si="638"/>
        <v>48000</v>
      </c>
      <c r="I390" s="297">
        <f t="shared" si="639"/>
        <v>48000</v>
      </c>
      <c r="J390" s="286">
        <v>48000</v>
      </c>
      <c r="K390" s="298">
        <f t="shared" si="640"/>
        <v>0</v>
      </c>
      <c r="L390" s="286"/>
      <c r="M390" s="286"/>
      <c r="N390" s="286"/>
      <c r="O390" s="286"/>
      <c r="P390" s="286"/>
      <c r="Q390" s="286"/>
      <c r="R390" s="288">
        <f t="shared" si="641"/>
        <v>0</v>
      </c>
      <c r="S390" s="286"/>
      <c r="T390" s="286"/>
      <c r="U390" s="286"/>
      <c r="V390" s="286"/>
      <c r="W390" s="286"/>
      <c r="X390" s="286"/>
    </row>
    <row r="391" spans="1:24" s="169" customFormat="1" ht="13.8">
      <c r="A391" s="164"/>
      <c r="B391" s="23" t="s">
        <v>530</v>
      </c>
      <c r="C391" s="15" t="s">
        <v>12</v>
      </c>
      <c r="D391" s="18"/>
      <c r="E391" s="175"/>
      <c r="F391" s="176"/>
      <c r="G391" s="175"/>
      <c r="H391" s="282">
        <f t="shared" si="638"/>
        <v>200000</v>
      </c>
      <c r="I391" s="297">
        <f t="shared" si="639"/>
        <v>0</v>
      </c>
      <c r="J391" s="288">
        <f>SUM(J392:J393)</f>
        <v>0</v>
      </c>
      <c r="K391" s="298">
        <f t="shared" si="640"/>
        <v>161000</v>
      </c>
      <c r="L391" s="288">
        <f t="shared" ref="L391:Q391" si="712">SUM(L392:L393)</f>
        <v>161000</v>
      </c>
      <c r="M391" s="288">
        <f t="shared" si="712"/>
        <v>0</v>
      </c>
      <c r="N391" s="288">
        <f t="shared" si="712"/>
        <v>0</v>
      </c>
      <c r="O391" s="288">
        <f t="shared" si="712"/>
        <v>0</v>
      </c>
      <c r="P391" s="288">
        <f t="shared" si="712"/>
        <v>0</v>
      </c>
      <c r="Q391" s="288">
        <f t="shared" si="712"/>
        <v>0</v>
      </c>
      <c r="R391" s="288">
        <f t="shared" si="641"/>
        <v>39000</v>
      </c>
      <c r="S391" s="288">
        <f t="shared" ref="S391" si="713">SUM(S392:S393)</f>
        <v>39000</v>
      </c>
      <c r="T391" s="288">
        <f t="shared" ref="T391" si="714">SUM(T392:T393)</f>
        <v>0</v>
      </c>
      <c r="U391" s="288">
        <f t="shared" ref="U391" si="715">SUM(U392:U393)</f>
        <v>0</v>
      </c>
      <c r="V391" s="288">
        <f t="shared" ref="V391" si="716">SUM(V392:V393)</f>
        <v>0</v>
      </c>
      <c r="W391" s="288">
        <f t="shared" ref="W391" si="717">SUM(W392:W393)</f>
        <v>0</v>
      </c>
      <c r="X391" s="288">
        <f t="shared" ref="X391" si="718">SUM(X392:X393)</f>
        <v>0</v>
      </c>
    </row>
    <row r="392" spans="1:24" ht="13.8" outlineLevel="1">
      <c r="A392" s="170"/>
      <c r="B392" s="24"/>
      <c r="C392" s="171"/>
      <c r="D392" s="27" t="s">
        <v>531</v>
      </c>
      <c r="E392" s="47" t="s">
        <v>162</v>
      </c>
      <c r="F392" s="48"/>
      <c r="G392" s="172"/>
      <c r="H392" s="282">
        <f t="shared" si="638"/>
        <v>200000</v>
      </c>
      <c r="I392" s="297">
        <f t="shared" si="639"/>
        <v>0</v>
      </c>
      <c r="J392" s="286"/>
      <c r="K392" s="298">
        <f t="shared" si="640"/>
        <v>161000</v>
      </c>
      <c r="L392" s="286">
        <v>161000</v>
      </c>
      <c r="M392" s="286"/>
      <c r="N392" s="286"/>
      <c r="O392" s="286"/>
      <c r="P392" s="286"/>
      <c r="Q392" s="286"/>
      <c r="R392" s="288">
        <f t="shared" si="641"/>
        <v>39000</v>
      </c>
      <c r="S392" s="286">
        <v>39000</v>
      </c>
      <c r="T392" s="286"/>
      <c r="U392" s="286"/>
      <c r="V392" s="286"/>
      <c r="W392" s="286"/>
      <c r="X392" s="286"/>
    </row>
    <row r="393" spans="1:24" ht="13.8" outlineLevel="1" collapsed="1">
      <c r="A393" s="170"/>
      <c r="B393" s="25"/>
      <c r="D393" s="27" t="s">
        <v>532</v>
      </c>
      <c r="E393" s="47" t="s">
        <v>139</v>
      </c>
      <c r="F393" s="48"/>
      <c r="G393" s="172"/>
      <c r="H393" s="282">
        <f t="shared" si="638"/>
        <v>0</v>
      </c>
      <c r="I393" s="297">
        <f t="shared" si="639"/>
        <v>0</v>
      </c>
      <c r="J393" s="289">
        <f>SUM(J394:J395)</f>
        <v>0</v>
      </c>
      <c r="K393" s="298">
        <f t="shared" si="640"/>
        <v>0</v>
      </c>
      <c r="L393" s="289">
        <f t="shared" ref="L393:Q393" si="719">SUM(L394:L395)</f>
        <v>0</v>
      </c>
      <c r="M393" s="289">
        <f t="shared" si="719"/>
        <v>0</v>
      </c>
      <c r="N393" s="289">
        <f t="shared" si="719"/>
        <v>0</v>
      </c>
      <c r="O393" s="289">
        <f t="shared" si="719"/>
        <v>0</v>
      </c>
      <c r="P393" s="289">
        <f t="shared" si="719"/>
        <v>0</v>
      </c>
      <c r="Q393" s="289">
        <f t="shared" si="719"/>
        <v>0</v>
      </c>
      <c r="R393" s="288">
        <f t="shared" si="641"/>
        <v>0</v>
      </c>
      <c r="S393" s="289">
        <f t="shared" ref="S393" si="720">SUM(S394:S395)</f>
        <v>0</v>
      </c>
      <c r="T393" s="289">
        <f t="shared" ref="T393" si="721">SUM(T394:T395)</f>
        <v>0</v>
      </c>
      <c r="U393" s="289">
        <f t="shared" ref="U393" si="722">SUM(U394:U395)</f>
        <v>0</v>
      </c>
      <c r="V393" s="289">
        <f t="shared" ref="V393" si="723">SUM(V394:V395)</f>
        <v>0</v>
      </c>
      <c r="W393" s="289">
        <f t="shared" ref="W393" si="724">SUM(W394:W395)</f>
        <v>0</v>
      </c>
      <c r="X393" s="289">
        <f t="shared" ref="X393" si="725">SUM(X394:X395)</f>
        <v>0</v>
      </c>
    </row>
    <row r="394" spans="1:24" ht="13.8" hidden="1" outlineLevel="2">
      <c r="A394" s="170"/>
      <c r="B394" s="25"/>
      <c r="D394" s="24"/>
      <c r="E394" s="171"/>
      <c r="F394" s="27" t="s">
        <v>533</v>
      </c>
      <c r="G394" s="47" t="s">
        <v>163</v>
      </c>
      <c r="H394" s="282">
        <f t="shared" si="638"/>
        <v>0</v>
      </c>
      <c r="I394" s="297">
        <f t="shared" si="639"/>
        <v>0</v>
      </c>
      <c r="J394" s="286"/>
      <c r="K394" s="298">
        <f t="shared" si="640"/>
        <v>0</v>
      </c>
      <c r="L394" s="286"/>
      <c r="M394" s="286"/>
      <c r="N394" s="286"/>
      <c r="O394" s="286"/>
      <c r="P394" s="286"/>
      <c r="Q394" s="286"/>
      <c r="R394" s="288">
        <f t="shared" si="641"/>
        <v>0</v>
      </c>
      <c r="S394" s="286"/>
      <c r="T394" s="286"/>
      <c r="U394" s="286"/>
      <c r="V394" s="286"/>
      <c r="W394" s="533"/>
      <c r="X394" s="287"/>
    </row>
    <row r="395" spans="1:24" ht="13.8" hidden="1" outlineLevel="2">
      <c r="A395" s="170"/>
      <c r="B395" s="23"/>
      <c r="C395" s="179"/>
      <c r="D395" s="23"/>
      <c r="E395" s="179"/>
      <c r="F395" s="27" t="s">
        <v>532</v>
      </c>
      <c r="G395" s="47" t="s">
        <v>164</v>
      </c>
      <c r="H395" s="282">
        <f t="shared" si="638"/>
        <v>0</v>
      </c>
      <c r="I395" s="297">
        <f t="shared" si="639"/>
        <v>0</v>
      </c>
      <c r="J395" s="286"/>
      <c r="K395" s="298">
        <f t="shared" si="640"/>
        <v>0</v>
      </c>
      <c r="L395" s="286"/>
      <c r="M395" s="286"/>
      <c r="N395" s="286"/>
      <c r="O395" s="286"/>
      <c r="P395" s="286"/>
      <c r="Q395" s="286"/>
      <c r="R395" s="288">
        <f t="shared" si="641"/>
        <v>0</v>
      </c>
      <c r="S395" s="286"/>
      <c r="T395" s="286"/>
      <c r="U395" s="286"/>
      <c r="V395" s="286"/>
      <c r="W395" s="533"/>
      <c r="X395" s="287"/>
    </row>
    <row r="396" spans="1:24" s="169" customFormat="1" ht="13.8">
      <c r="A396" s="164"/>
      <c r="B396" s="23" t="s">
        <v>534</v>
      </c>
      <c r="C396" s="15" t="s">
        <v>165</v>
      </c>
      <c r="D396" s="16"/>
      <c r="E396" s="175"/>
      <c r="F396" s="176"/>
      <c r="G396" s="175"/>
      <c r="H396" s="282">
        <f t="shared" si="638"/>
        <v>6000</v>
      </c>
      <c r="I396" s="297">
        <f t="shared" si="639"/>
        <v>0</v>
      </c>
      <c r="J396" s="288">
        <f>SUM(J397)</f>
        <v>0</v>
      </c>
      <c r="K396" s="298">
        <f t="shared" si="640"/>
        <v>6000</v>
      </c>
      <c r="L396" s="288">
        <f t="shared" ref="L396:Q396" si="726">SUM(L397)</f>
        <v>0</v>
      </c>
      <c r="M396" s="288">
        <f t="shared" si="726"/>
        <v>0</v>
      </c>
      <c r="N396" s="288">
        <f t="shared" si="726"/>
        <v>6000</v>
      </c>
      <c r="O396" s="288">
        <f t="shared" si="726"/>
        <v>0</v>
      </c>
      <c r="P396" s="288">
        <f t="shared" si="726"/>
        <v>0</v>
      </c>
      <c r="Q396" s="288">
        <f t="shared" si="726"/>
        <v>0</v>
      </c>
      <c r="R396" s="288">
        <f t="shared" si="641"/>
        <v>0</v>
      </c>
      <c r="S396" s="288">
        <f t="shared" ref="S396" si="727">SUM(S397)</f>
        <v>0</v>
      </c>
      <c r="T396" s="288">
        <f t="shared" ref="T396" si="728">SUM(T397)</f>
        <v>0</v>
      </c>
      <c r="U396" s="288">
        <f t="shared" ref="U396" si="729">SUM(U397)</f>
        <v>0</v>
      </c>
      <c r="V396" s="288">
        <f t="shared" ref="V396" si="730">SUM(V397)</f>
        <v>0</v>
      </c>
      <c r="W396" s="288">
        <f t="shared" ref="W396" si="731">SUM(W397)</f>
        <v>0</v>
      </c>
      <c r="X396" s="288">
        <f t="shared" ref="X396" si="732">SUM(X397)</f>
        <v>0</v>
      </c>
    </row>
    <row r="397" spans="1:24" ht="13.8" outlineLevel="1">
      <c r="A397" s="170"/>
      <c r="B397" s="26"/>
      <c r="C397" s="181"/>
      <c r="D397" s="182" t="s">
        <v>535</v>
      </c>
      <c r="E397" s="89" t="s">
        <v>13</v>
      </c>
      <c r="F397" s="90"/>
      <c r="G397" s="195"/>
      <c r="H397" s="290">
        <f t="shared" si="638"/>
        <v>6000</v>
      </c>
      <c r="I397" s="300">
        <f t="shared" si="639"/>
        <v>0</v>
      </c>
      <c r="J397" s="291"/>
      <c r="K397" s="301">
        <f t="shared" si="640"/>
        <v>6000</v>
      </c>
      <c r="L397" s="291"/>
      <c r="M397" s="291"/>
      <c r="N397" s="734">
        <v>6000</v>
      </c>
      <c r="O397" s="291"/>
      <c r="P397" s="291"/>
      <c r="Q397" s="291"/>
      <c r="R397" s="301">
        <f t="shared" si="641"/>
        <v>0</v>
      </c>
      <c r="S397" s="291"/>
      <c r="T397" s="291"/>
      <c r="U397" s="291"/>
      <c r="V397" s="291"/>
      <c r="W397" s="291"/>
      <c r="X397" s="291"/>
    </row>
    <row r="398" spans="1:24" ht="13.8">
      <c r="A398" s="92" t="s">
        <v>168</v>
      </c>
      <c r="B398" s="46"/>
      <c r="C398" s="202"/>
      <c r="D398" s="22"/>
      <c r="E398" s="202"/>
      <c r="F398" s="21"/>
      <c r="G398" s="202"/>
      <c r="H398" s="243">
        <f t="shared" si="638"/>
        <v>74911000</v>
      </c>
      <c r="I398" s="302">
        <f t="shared" si="639"/>
        <v>48000</v>
      </c>
      <c r="J398" s="245">
        <f>SUM(J215,J241,J307,J371,J378,J385,J387,J389,J391,J396,J376)</f>
        <v>48000</v>
      </c>
      <c r="K398" s="293">
        <f t="shared" si="640"/>
        <v>50050000</v>
      </c>
      <c r="L398" s="245">
        <f t="shared" ref="L398:Q398" si="733">SUM(L215,L241,L307,L371,L378,L385,L387,L389,L391,L396,L376)</f>
        <v>39694000</v>
      </c>
      <c r="M398" s="245">
        <f t="shared" si="733"/>
        <v>750000</v>
      </c>
      <c r="N398" s="245">
        <f t="shared" si="733"/>
        <v>5306000</v>
      </c>
      <c r="O398" s="245">
        <f t="shared" si="733"/>
        <v>2000000</v>
      </c>
      <c r="P398" s="245">
        <f t="shared" si="733"/>
        <v>300000</v>
      </c>
      <c r="Q398" s="245">
        <f t="shared" si="733"/>
        <v>2000000</v>
      </c>
      <c r="R398" s="245">
        <f t="shared" si="641"/>
        <v>24813000</v>
      </c>
      <c r="S398" s="245">
        <f t="shared" ref="S398:X398" si="734">SUM(S215,S241,S307,S371,S378,S385,S387,S389,S391,S396,S376)</f>
        <v>20363000</v>
      </c>
      <c r="T398" s="245">
        <f t="shared" si="734"/>
        <v>1100000</v>
      </c>
      <c r="U398" s="245">
        <f t="shared" si="734"/>
        <v>550000</v>
      </c>
      <c r="V398" s="245">
        <f t="shared" si="734"/>
        <v>1350000</v>
      </c>
      <c r="W398" s="245">
        <f t="shared" si="734"/>
        <v>1200000</v>
      </c>
      <c r="X398" s="245">
        <f t="shared" si="734"/>
        <v>250000</v>
      </c>
    </row>
    <row r="399" spans="1:24" ht="13.8">
      <c r="A399" s="92" t="s">
        <v>167</v>
      </c>
      <c r="B399" s="46"/>
      <c r="C399" s="202"/>
      <c r="D399" s="22"/>
      <c r="E399" s="202"/>
      <c r="F399" s="21"/>
      <c r="G399" s="202"/>
      <c r="H399" s="243">
        <f t="shared" si="638"/>
        <v>6970000</v>
      </c>
      <c r="I399" s="302">
        <f t="shared" si="639"/>
        <v>-47000</v>
      </c>
      <c r="J399" s="245">
        <f>J214-J398</f>
        <v>-47000</v>
      </c>
      <c r="K399" s="245">
        <f t="shared" si="640"/>
        <v>4164000</v>
      </c>
      <c r="L399" s="245">
        <f t="shared" ref="L399:Q399" si="735">L214-L398</f>
        <v>4170000</v>
      </c>
      <c r="M399" s="245">
        <f t="shared" si="735"/>
        <v>0</v>
      </c>
      <c r="N399" s="245">
        <f t="shared" si="735"/>
        <v>-6000</v>
      </c>
      <c r="O399" s="245">
        <f t="shared" si="735"/>
        <v>0</v>
      </c>
      <c r="P399" s="245">
        <f t="shared" si="735"/>
        <v>0</v>
      </c>
      <c r="Q399" s="245">
        <f t="shared" si="735"/>
        <v>0</v>
      </c>
      <c r="R399" s="245">
        <f t="shared" si="641"/>
        <v>2853000</v>
      </c>
      <c r="S399" s="245">
        <f t="shared" ref="S399:X399" si="736">S214-S398</f>
        <v>2853000</v>
      </c>
      <c r="T399" s="245">
        <f t="shared" si="736"/>
        <v>0</v>
      </c>
      <c r="U399" s="245">
        <f t="shared" si="736"/>
        <v>0</v>
      </c>
      <c r="V399" s="245">
        <f t="shared" si="736"/>
        <v>0</v>
      </c>
      <c r="W399" s="245">
        <f t="shared" si="736"/>
        <v>0</v>
      </c>
      <c r="X399" s="245">
        <f t="shared" si="736"/>
        <v>0</v>
      </c>
    </row>
    <row r="400" spans="1:24" s="169" customFormat="1" ht="13.8" collapsed="1">
      <c r="A400" s="2" t="s">
        <v>38</v>
      </c>
      <c r="B400" s="26"/>
      <c r="C400" s="199"/>
      <c r="D400" s="45"/>
      <c r="E400" s="199"/>
      <c r="F400" s="34"/>
      <c r="G400" s="199"/>
      <c r="H400" s="303">
        <f t="shared" si="638"/>
        <v>0</v>
      </c>
      <c r="I400" s="304">
        <f t="shared" si="639"/>
        <v>0</v>
      </c>
      <c r="J400" s="305"/>
      <c r="K400" s="306">
        <f t="shared" si="640"/>
        <v>0</v>
      </c>
      <c r="L400" s="305"/>
      <c r="M400" s="305"/>
      <c r="N400" s="305"/>
      <c r="O400" s="305"/>
      <c r="P400" s="305"/>
      <c r="Q400" s="305"/>
      <c r="R400" s="305">
        <f t="shared" si="641"/>
        <v>0</v>
      </c>
      <c r="S400" s="305"/>
      <c r="T400" s="305"/>
      <c r="U400" s="305"/>
      <c r="V400" s="305"/>
      <c r="W400" s="305"/>
      <c r="X400" s="305"/>
    </row>
    <row r="401" spans="1:24" s="169" customFormat="1" ht="13.8" hidden="1" outlineLevel="1" collapsed="1">
      <c r="A401" s="164"/>
      <c r="B401" s="30" t="s">
        <v>654</v>
      </c>
      <c r="C401" s="19" t="s">
        <v>9</v>
      </c>
      <c r="D401" s="20"/>
      <c r="E401" s="191"/>
      <c r="F401" s="30"/>
      <c r="G401" s="191"/>
      <c r="H401" s="282">
        <f t="shared" si="638"/>
        <v>0</v>
      </c>
      <c r="I401" s="307">
        <f t="shared" si="639"/>
        <v>0</v>
      </c>
      <c r="J401" s="295">
        <f>SUM(J402:J403)</f>
        <v>0</v>
      </c>
      <c r="K401" s="295">
        <f t="shared" si="640"/>
        <v>0</v>
      </c>
      <c r="L401" s="295">
        <f t="shared" ref="L401:Q401" si="737">SUM(L402:L403)</f>
        <v>0</v>
      </c>
      <c r="M401" s="295">
        <f t="shared" si="737"/>
        <v>0</v>
      </c>
      <c r="N401" s="295">
        <f t="shared" si="737"/>
        <v>0</v>
      </c>
      <c r="O401" s="295">
        <f t="shared" si="737"/>
        <v>0</v>
      </c>
      <c r="P401" s="295">
        <f t="shared" si="737"/>
        <v>0</v>
      </c>
      <c r="Q401" s="295">
        <f t="shared" si="737"/>
        <v>0</v>
      </c>
      <c r="R401" s="295">
        <f t="shared" si="641"/>
        <v>0</v>
      </c>
      <c r="S401" s="295">
        <f t="shared" ref="S401" si="738">SUM(S402:S403)</f>
        <v>0</v>
      </c>
      <c r="T401" s="295">
        <f t="shared" ref="T401" si="739">SUM(T402:T403)</f>
        <v>0</v>
      </c>
      <c r="U401" s="295">
        <f t="shared" ref="U401" si="740">SUM(U402:U403)</f>
        <v>0</v>
      </c>
      <c r="V401" s="295">
        <f t="shared" ref="V401" si="741">SUM(V402:V403)</f>
        <v>0</v>
      </c>
      <c r="W401" s="295">
        <f t="shared" ref="W401" si="742">SUM(W402:W403)</f>
        <v>0</v>
      </c>
      <c r="X401" s="295">
        <f t="shared" ref="X401" si="743">SUM(X402:X403)</f>
        <v>0</v>
      </c>
    </row>
    <row r="402" spans="1:24" ht="13.8" hidden="1" outlineLevel="2">
      <c r="A402" s="170"/>
      <c r="B402" s="24"/>
      <c r="C402" s="171"/>
      <c r="D402" s="27" t="s">
        <v>954</v>
      </c>
      <c r="E402" s="47" t="s">
        <v>172</v>
      </c>
      <c r="F402" s="48"/>
      <c r="G402" s="172"/>
      <c r="H402" s="282">
        <f t="shared" si="638"/>
        <v>0</v>
      </c>
      <c r="I402" s="297">
        <f t="shared" si="639"/>
        <v>0</v>
      </c>
      <c r="J402" s="286"/>
      <c r="K402" s="298">
        <f t="shared" si="640"/>
        <v>0</v>
      </c>
      <c r="L402" s="286"/>
      <c r="M402" s="286"/>
      <c r="N402" s="286"/>
      <c r="O402" s="286"/>
      <c r="P402" s="286"/>
      <c r="Q402" s="286"/>
      <c r="R402" s="288">
        <f t="shared" si="641"/>
        <v>0</v>
      </c>
      <c r="S402" s="286"/>
      <c r="T402" s="286"/>
      <c r="U402" s="286"/>
      <c r="V402" s="286"/>
      <c r="W402" s="286"/>
      <c r="X402" s="286"/>
    </row>
    <row r="403" spans="1:24" ht="13.8" hidden="1" outlineLevel="2">
      <c r="A403" s="170"/>
      <c r="B403" s="23"/>
      <c r="C403" s="179"/>
      <c r="D403" s="27" t="s">
        <v>171</v>
      </c>
      <c r="E403" s="47" t="s">
        <v>173</v>
      </c>
      <c r="F403" s="48"/>
      <c r="G403" s="172"/>
      <c r="H403" s="282">
        <f t="shared" si="638"/>
        <v>0</v>
      </c>
      <c r="I403" s="297">
        <f t="shared" si="639"/>
        <v>0</v>
      </c>
      <c r="J403" s="286"/>
      <c r="K403" s="298">
        <f t="shared" si="640"/>
        <v>0</v>
      </c>
      <c r="L403" s="286"/>
      <c r="M403" s="286"/>
      <c r="N403" s="286"/>
      <c r="O403" s="286"/>
      <c r="P403" s="286"/>
      <c r="Q403" s="286"/>
      <c r="R403" s="288">
        <f t="shared" si="641"/>
        <v>0</v>
      </c>
      <c r="S403" s="286"/>
      <c r="T403" s="286"/>
      <c r="U403" s="286"/>
      <c r="V403" s="286"/>
      <c r="W403" s="286"/>
      <c r="X403" s="286"/>
    </row>
    <row r="404" spans="1:24" s="169" customFormat="1" ht="13.8" hidden="1" outlineLevel="1" collapsed="1">
      <c r="A404" s="164"/>
      <c r="B404" s="23" t="s">
        <v>537</v>
      </c>
      <c r="C404" s="15" t="s">
        <v>10</v>
      </c>
      <c r="D404" s="18"/>
      <c r="E404" s="175"/>
      <c r="F404" s="176"/>
      <c r="G404" s="175"/>
      <c r="H404" s="282">
        <f t="shared" si="638"/>
        <v>0</v>
      </c>
      <c r="I404" s="297">
        <f t="shared" si="639"/>
        <v>0</v>
      </c>
      <c r="J404" s="288">
        <f>SUM(J405:J407)</f>
        <v>0</v>
      </c>
      <c r="K404" s="298">
        <f t="shared" si="640"/>
        <v>0</v>
      </c>
      <c r="L404" s="288">
        <f t="shared" ref="L404:Q404" si="744">SUM(L405:L407)</f>
        <v>0</v>
      </c>
      <c r="M404" s="288">
        <f t="shared" si="744"/>
        <v>0</v>
      </c>
      <c r="N404" s="288">
        <f t="shared" si="744"/>
        <v>0</v>
      </c>
      <c r="O404" s="288">
        <f t="shared" si="744"/>
        <v>0</v>
      </c>
      <c r="P404" s="288">
        <f t="shared" si="744"/>
        <v>0</v>
      </c>
      <c r="Q404" s="288">
        <f t="shared" si="744"/>
        <v>0</v>
      </c>
      <c r="R404" s="288">
        <f t="shared" si="641"/>
        <v>0</v>
      </c>
      <c r="S404" s="288">
        <f t="shared" ref="S404" si="745">SUM(S405:S407)</f>
        <v>0</v>
      </c>
      <c r="T404" s="288">
        <f t="shared" ref="T404" si="746">SUM(T405:T407)</f>
        <v>0</v>
      </c>
      <c r="U404" s="288">
        <f t="shared" ref="U404" si="747">SUM(U405:U407)</f>
        <v>0</v>
      </c>
      <c r="V404" s="288">
        <f t="shared" ref="V404" si="748">SUM(V405:V407)</f>
        <v>0</v>
      </c>
      <c r="W404" s="288">
        <f t="shared" ref="W404" si="749">SUM(W405:W407)</f>
        <v>0</v>
      </c>
      <c r="X404" s="288">
        <f t="shared" ref="X404" si="750">SUM(X405:X407)</f>
        <v>0</v>
      </c>
    </row>
    <row r="405" spans="1:24" ht="13.8" hidden="1" outlineLevel="2">
      <c r="A405" s="170"/>
      <c r="B405" s="24"/>
      <c r="C405" s="171"/>
      <c r="D405" s="27" t="s">
        <v>655</v>
      </c>
      <c r="E405" s="47" t="s">
        <v>174</v>
      </c>
      <c r="F405" s="48"/>
      <c r="G405" s="172"/>
      <c r="H405" s="282">
        <f t="shared" si="638"/>
        <v>0</v>
      </c>
      <c r="I405" s="297">
        <f t="shared" si="639"/>
        <v>0</v>
      </c>
      <c r="J405" s="286"/>
      <c r="K405" s="298">
        <f t="shared" si="640"/>
        <v>0</v>
      </c>
      <c r="L405" s="286"/>
      <c r="M405" s="286"/>
      <c r="N405" s="286"/>
      <c r="O405" s="286"/>
      <c r="P405" s="286"/>
      <c r="Q405" s="286"/>
      <c r="R405" s="288">
        <f t="shared" si="641"/>
        <v>0</v>
      </c>
      <c r="S405" s="286"/>
      <c r="T405" s="286"/>
      <c r="U405" s="286"/>
      <c r="V405" s="286"/>
      <c r="W405" s="286"/>
      <c r="X405" s="286"/>
    </row>
    <row r="406" spans="1:24" ht="13.8" hidden="1" outlineLevel="2">
      <c r="A406" s="170"/>
      <c r="B406" s="25"/>
      <c r="D406" s="27" t="s">
        <v>538</v>
      </c>
      <c r="E406" s="47" t="s">
        <v>175</v>
      </c>
      <c r="F406" s="48"/>
      <c r="G406" s="172"/>
      <c r="H406" s="282">
        <f t="shared" si="638"/>
        <v>0</v>
      </c>
      <c r="I406" s="297">
        <f t="shared" si="639"/>
        <v>0</v>
      </c>
      <c r="J406" s="286"/>
      <c r="K406" s="298">
        <f t="shared" si="640"/>
        <v>0</v>
      </c>
      <c r="L406" s="286"/>
      <c r="M406" s="286"/>
      <c r="N406" s="286"/>
      <c r="O406" s="286"/>
      <c r="P406" s="286"/>
      <c r="Q406" s="286"/>
      <c r="R406" s="288">
        <f t="shared" si="641"/>
        <v>0</v>
      </c>
      <c r="S406" s="286"/>
      <c r="T406" s="286"/>
      <c r="U406" s="286"/>
      <c r="V406" s="286"/>
      <c r="W406" s="286"/>
      <c r="X406" s="286"/>
    </row>
    <row r="407" spans="1:24" ht="13.8" hidden="1" outlineLevel="2">
      <c r="A407" s="170"/>
      <c r="B407" s="23"/>
      <c r="C407" s="179"/>
      <c r="D407" s="27" t="s">
        <v>708</v>
      </c>
      <c r="E407" s="47" t="s">
        <v>656</v>
      </c>
      <c r="F407" s="48"/>
      <c r="G407" s="172"/>
      <c r="H407" s="282">
        <f t="shared" si="638"/>
        <v>0</v>
      </c>
      <c r="I407" s="297">
        <f t="shared" si="639"/>
        <v>0</v>
      </c>
      <c r="J407" s="286"/>
      <c r="K407" s="298">
        <f t="shared" si="640"/>
        <v>0</v>
      </c>
      <c r="L407" s="286"/>
      <c r="M407" s="286"/>
      <c r="N407" s="286"/>
      <c r="O407" s="286"/>
      <c r="P407" s="286"/>
      <c r="Q407" s="286"/>
      <c r="R407" s="288">
        <f t="shared" si="641"/>
        <v>0</v>
      </c>
      <c r="S407" s="286"/>
      <c r="T407" s="286"/>
      <c r="U407" s="286"/>
      <c r="V407" s="286"/>
      <c r="W407" s="286"/>
      <c r="X407" s="286"/>
    </row>
    <row r="408" spans="1:24" s="169" customFormat="1" ht="13.8" hidden="1" outlineLevel="1" collapsed="1">
      <c r="A408" s="164"/>
      <c r="B408" s="23" t="s">
        <v>657</v>
      </c>
      <c r="C408" s="15" t="s">
        <v>176</v>
      </c>
      <c r="D408" s="18"/>
      <c r="E408" s="175"/>
      <c r="F408" s="176"/>
      <c r="G408" s="175"/>
      <c r="H408" s="282">
        <f t="shared" si="638"/>
        <v>0</v>
      </c>
      <c r="I408" s="297">
        <f t="shared" si="639"/>
        <v>0</v>
      </c>
      <c r="J408" s="288">
        <f>SUM(J409)</f>
        <v>0</v>
      </c>
      <c r="K408" s="298">
        <f t="shared" si="640"/>
        <v>0</v>
      </c>
      <c r="L408" s="288">
        <f t="shared" ref="L408:Q408" si="751">SUM(L409)</f>
        <v>0</v>
      </c>
      <c r="M408" s="288">
        <f t="shared" si="751"/>
        <v>0</v>
      </c>
      <c r="N408" s="288">
        <f t="shared" si="751"/>
        <v>0</v>
      </c>
      <c r="O408" s="288">
        <f t="shared" si="751"/>
        <v>0</v>
      </c>
      <c r="P408" s="288">
        <f t="shared" si="751"/>
        <v>0</v>
      </c>
      <c r="Q408" s="288">
        <f t="shared" si="751"/>
        <v>0</v>
      </c>
      <c r="R408" s="288">
        <f t="shared" si="641"/>
        <v>0</v>
      </c>
      <c r="S408" s="288">
        <f t="shared" ref="S408" si="752">SUM(S409)</f>
        <v>0</v>
      </c>
      <c r="T408" s="288">
        <f t="shared" ref="T408" si="753">SUM(T409)</f>
        <v>0</v>
      </c>
      <c r="U408" s="288">
        <f t="shared" ref="U408" si="754">SUM(U409)</f>
        <v>0</v>
      </c>
      <c r="V408" s="288">
        <f t="shared" ref="V408" si="755">SUM(V409)</f>
        <v>0</v>
      </c>
      <c r="W408" s="288">
        <f t="shared" ref="W408" si="756">SUM(W409)</f>
        <v>0</v>
      </c>
      <c r="X408" s="288">
        <f t="shared" ref="X408" si="757">SUM(X409)</f>
        <v>0</v>
      </c>
    </row>
    <row r="409" spans="1:24" ht="13.8" hidden="1" outlineLevel="1">
      <c r="A409" s="170"/>
      <c r="B409" s="24"/>
      <c r="C409" s="171"/>
      <c r="D409" s="182" t="s">
        <v>658</v>
      </c>
      <c r="E409" s="89" t="s">
        <v>177</v>
      </c>
      <c r="F409" s="90"/>
      <c r="G409" s="172"/>
      <c r="H409" s="290">
        <f t="shared" si="638"/>
        <v>0</v>
      </c>
      <c r="I409" s="297">
        <f t="shared" si="639"/>
        <v>0</v>
      </c>
      <c r="J409" s="286"/>
      <c r="K409" s="298">
        <f t="shared" si="640"/>
        <v>0</v>
      </c>
      <c r="L409" s="286"/>
      <c r="M409" s="286"/>
      <c r="N409" s="286"/>
      <c r="O409" s="286"/>
      <c r="P409" s="286"/>
      <c r="Q409" s="286"/>
      <c r="R409" s="288">
        <f t="shared" si="641"/>
        <v>0</v>
      </c>
      <c r="S409" s="286"/>
      <c r="T409" s="286"/>
      <c r="U409" s="286"/>
      <c r="V409" s="286"/>
      <c r="W409" s="286"/>
      <c r="X409" s="286"/>
    </row>
    <row r="410" spans="1:24" s="169" customFormat="1" ht="13.8">
      <c r="A410" s="92" t="s">
        <v>178</v>
      </c>
      <c r="B410" s="46"/>
      <c r="C410" s="202"/>
      <c r="D410" s="22"/>
      <c r="E410" s="202"/>
      <c r="F410" s="21"/>
      <c r="G410" s="202"/>
      <c r="H410" s="243">
        <f t="shared" si="638"/>
        <v>0</v>
      </c>
      <c r="I410" s="292">
        <f t="shared" si="639"/>
        <v>0</v>
      </c>
      <c r="J410" s="245">
        <f>SUM(J401,J404,J408)</f>
        <v>0</v>
      </c>
      <c r="K410" s="293">
        <f t="shared" si="640"/>
        <v>0</v>
      </c>
      <c r="L410" s="245">
        <f t="shared" ref="L410:Q410" si="758">SUM(L401,L404,L408)</f>
        <v>0</v>
      </c>
      <c r="M410" s="245">
        <f t="shared" si="758"/>
        <v>0</v>
      </c>
      <c r="N410" s="245">
        <f t="shared" si="758"/>
        <v>0</v>
      </c>
      <c r="O410" s="245">
        <f t="shared" si="758"/>
        <v>0</v>
      </c>
      <c r="P410" s="245">
        <f t="shared" si="758"/>
        <v>0</v>
      </c>
      <c r="Q410" s="245">
        <f t="shared" si="758"/>
        <v>0</v>
      </c>
      <c r="R410" s="245">
        <f t="shared" si="641"/>
        <v>0</v>
      </c>
      <c r="S410" s="245">
        <f t="shared" ref="S410:X410" si="759">SUM(S401,S404,S408)</f>
        <v>0</v>
      </c>
      <c r="T410" s="245">
        <f t="shared" si="759"/>
        <v>0</v>
      </c>
      <c r="U410" s="245">
        <f t="shared" si="759"/>
        <v>0</v>
      </c>
      <c r="V410" s="245">
        <f t="shared" si="759"/>
        <v>0</v>
      </c>
      <c r="W410" s="245">
        <f t="shared" si="759"/>
        <v>0</v>
      </c>
      <c r="X410" s="245">
        <f t="shared" si="759"/>
        <v>0</v>
      </c>
    </row>
    <row r="411" spans="1:24" ht="13.8" outlineLevel="1">
      <c r="A411" s="164"/>
      <c r="B411" s="23" t="s">
        <v>536</v>
      </c>
      <c r="C411" s="15" t="s">
        <v>179</v>
      </c>
      <c r="D411" s="16"/>
      <c r="E411" s="165"/>
      <c r="F411" s="14"/>
      <c r="G411" s="165"/>
      <c r="H411" s="282">
        <f t="shared" si="638"/>
        <v>1128000</v>
      </c>
      <c r="I411" s="283">
        <f t="shared" si="639"/>
        <v>1128000</v>
      </c>
      <c r="J411" s="284">
        <f>SUM(J412)</f>
        <v>1128000</v>
      </c>
      <c r="K411" s="285">
        <f t="shared" si="640"/>
        <v>0</v>
      </c>
      <c r="L411" s="284">
        <f t="shared" ref="L411:Q411" si="760">SUM(L412)</f>
        <v>0</v>
      </c>
      <c r="M411" s="284">
        <f t="shared" si="760"/>
        <v>0</v>
      </c>
      <c r="N411" s="284">
        <f t="shared" si="760"/>
        <v>0</v>
      </c>
      <c r="O411" s="284">
        <f t="shared" si="760"/>
        <v>0</v>
      </c>
      <c r="P411" s="284">
        <f t="shared" si="760"/>
        <v>0</v>
      </c>
      <c r="Q411" s="284">
        <f t="shared" si="760"/>
        <v>0</v>
      </c>
      <c r="R411" s="284">
        <f t="shared" si="641"/>
        <v>0</v>
      </c>
      <c r="S411" s="284">
        <f t="shared" ref="S411" si="761">SUM(S412)</f>
        <v>0</v>
      </c>
      <c r="T411" s="284">
        <f t="shared" ref="T411" si="762">SUM(T412)</f>
        <v>0</v>
      </c>
      <c r="U411" s="284">
        <f t="shared" ref="U411" si="763">SUM(U412)</f>
        <v>0</v>
      </c>
      <c r="V411" s="284">
        <f t="shared" ref="V411" si="764">SUM(V412)</f>
        <v>0</v>
      </c>
      <c r="W411" s="284">
        <f t="shared" ref="W411" si="765">SUM(W412)</f>
        <v>0</v>
      </c>
      <c r="X411" s="284">
        <f t="shared" ref="X411" si="766">SUM(X412)</f>
        <v>0</v>
      </c>
    </row>
    <row r="412" spans="1:24" ht="13.8" outlineLevel="2">
      <c r="A412" s="170"/>
      <c r="B412" s="24"/>
      <c r="C412" s="171"/>
      <c r="D412" s="27" t="s">
        <v>170</v>
      </c>
      <c r="E412" s="47" t="s">
        <v>179</v>
      </c>
      <c r="F412" s="48"/>
      <c r="G412" s="172"/>
      <c r="H412" s="282">
        <f t="shared" si="638"/>
        <v>1128000</v>
      </c>
      <c r="I412" s="297">
        <f t="shared" si="639"/>
        <v>1128000</v>
      </c>
      <c r="J412" s="286">
        <v>1128000</v>
      </c>
      <c r="K412" s="298">
        <f t="shared" si="640"/>
        <v>0</v>
      </c>
      <c r="L412" s="286"/>
      <c r="M412" s="286"/>
      <c r="N412" s="286"/>
      <c r="O412" s="286"/>
      <c r="P412" s="286"/>
      <c r="Q412" s="286"/>
      <c r="R412" s="288">
        <f t="shared" si="641"/>
        <v>0</v>
      </c>
      <c r="S412" s="286"/>
      <c r="T412" s="286"/>
      <c r="U412" s="286"/>
      <c r="V412" s="286"/>
      <c r="W412" s="533"/>
      <c r="X412" s="287"/>
    </row>
    <row r="413" spans="1:24" ht="13.8" outlineLevel="1">
      <c r="A413" s="164"/>
      <c r="B413" s="23" t="s">
        <v>539</v>
      </c>
      <c r="C413" s="15" t="s">
        <v>180</v>
      </c>
      <c r="D413" s="16"/>
      <c r="E413" s="165"/>
      <c r="F413" s="14"/>
      <c r="G413" s="165"/>
      <c r="H413" s="282">
        <f t="shared" si="638"/>
        <v>6791000</v>
      </c>
      <c r="I413" s="297">
        <f t="shared" si="639"/>
        <v>0</v>
      </c>
      <c r="J413" s="288">
        <f>SUM(J414:J421)</f>
        <v>0</v>
      </c>
      <c r="K413" s="298">
        <f t="shared" si="640"/>
        <v>3791000</v>
      </c>
      <c r="L413" s="288">
        <f t="shared" ref="L413:Q413" si="767">SUM(L414:L421)</f>
        <v>3791000</v>
      </c>
      <c r="M413" s="288">
        <f t="shared" si="767"/>
        <v>0</v>
      </c>
      <c r="N413" s="288">
        <f t="shared" si="767"/>
        <v>0</v>
      </c>
      <c r="O413" s="288">
        <f t="shared" si="767"/>
        <v>0</v>
      </c>
      <c r="P413" s="288">
        <f t="shared" si="767"/>
        <v>0</v>
      </c>
      <c r="Q413" s="288">
        <f t="shared" si="767"/>
        <v>0</v>
      </c>
      <c r="R413" s="288">
        <f t="shared" si="641"/>
        <v>3000000</v>
      </c>
      <c r="S413" s="288">
        <f t="shared" ref="S413" si="768">SUM(S414:S421)</f>
        <v>3000000</v>
      </c>
      <c r="T413" s="288">
        <f t="shared" ref="T413" si="769">SUM(T414:T421)</f>
        <v>0</v>
      </c>
      <c r="U413" s="288">
        <f t="shared" ref="U413" si="770">SUM(U414:U421)</f>
        <v>0</v>
      </c>
      <c r="V413" s="288">
        <f t="shared" ref="V413" si="771">SUM(V414:V421)</f>
        <v>0</v>
      </c>
      <c r="W413" s="288">
        <f t="shared" ref="W413" si="772">SUM(W414:W421)</f>
        <v>0</v>
      </c>
      <c r="X413" s="288">
        <f t="shared" ref="X413" si="773">SUM(X414:X421)</f>
        <v>0</v>
      </c>
    </row>
    <row r="414" spans="1:24" ht="13.8" outlineLevel="2">
      <c r="A414" s="170"/>
      <c r="B414" s="24"/>
      <c r="C414" s="171"/>
      <c r="D414" s="27" t="s">
        <v>659</v>
      </c>
      <c r="E414" s="47" t="s">
        <v>181</v>
      </c>
      <c r="F414" s="48"/>
      <c r="G414" s="172"/>
      <c r="H414" s="282">
        <f t="shared" si="638"/>
        <v>0</v>
      </c>
      <c r="I414" s="297">
        <f t="shared" si="639"/>
        <v>0</v>
      </c>
      <c r="J414" s="286"/>
      <c r="K414" s="298">
        <f t="shared" si="640"/>
        <v>0</v>
      </c>
      <c r="L414" s="286"/>
      <c r="M414" s="286"/>
      <c r="N414" s="286"/>
      <c r="O414" s="286"/>
      <c r="P414" s="286"/>
      <c r="Q414" s="286"/>
      <c r="R414" s="288">
        <f t="shared" si="641"/>
        <v>0</v>
      </c>
      <c r="S414" s="286"/>
      <c r="T414" s="286"/>
      <c r="U414" s="286"/>
      <c r="V414" s="286"/>
      <c r="W414" s="286"/>
      <c r="X414" s="286"/>
    </row>
    <row r="415" spans="1:24" ht="13.8" outlineLevel="2">
      <c r="A415" s="170"/>
      <c r="B415" s="25"/>
      <c r="D415" s="27" t="s">
        <v>660</v>
      </c>
      <c r="E415" s="47" t="s">
        <v>182</v>
      </c>
      <c r="F415" s="48"/>
      <c r="G415" s="172"/>
      <c r="H415" s="282">
        <f t="shared" si="638"/>
        <v>0</v>
      </c>
      <c r="I415" s="297">
        <f t="shared" si="639"/>
        <v>0</v>
      </c>
      <c r="J415" s="286"/>
      <c r="K415" s="298">
        <f t="shared" si="640"/>
        <v>0</v>
      </c>
      <c r="L415" s="286"/>
      <c r="M415" s="286"/>
      <c r="N415" s="286"/>
      <c r="O415" s="286"/>
      <c r="P415" s="286"/>
      <c r="Q415" s="286"/>
      <c r="R415" s="288">
        <f t="shared" si="641"/>
        <v>0</v>
      </c>
      <c r="S415" s="286"/>
      <c r="T415" s="286"/>
      <c r="U415" s="286"/>
      <c r="V415" s="286"/>
      <c r="W415" s="286"/>
      <c r="X415" s="286"/>
    </row>
    <row r="416" spans="1:24" ht="13.8" outlineLevel="2">
      <c r="A416" s="170"/>
      <c r="B416" s="25"/>
      <c r="D416" s="27" t="s">
        <v>661</v>
      </c>
      <c r="E416" s="47" t="s">
        <v>183</v>
      </c>
      <c r="F416" s="48"/>
      <c r="G416" s="172"/>
      <c r="H416" s="282">
        <f t="shared" si="638"/>
        <v>0</v>
      </c>
      <c r="I416" s="297">
        <f t="shared" si="639"/>
        <v>0</v>
      </c>
      <c r="J416" s="286"/>
      <c r="K416" s="298">
        <f t="shared" si="640"/>
        <v>0</v>
      </c>
      <c r="L416" s="286"/>
      <c r="M416" s="286"/>
      <c r="N416" s="286"/>
      <c r="O416" s="286"/>
      <c r="P416" s="286"/>
      <c r="Q416" s="286"/>
      <c r="R416" s="288">
        <f t="shared" si="641"/>
        <v>0</v>
      </c>
      <c r="S416" s="286"/>
      <c r="T416" s="286"/>
      <c r="U416" s="286"/>
      <c r="V416" s="286"/>
      <c r="W416" s="286"/>
      <c r="X416" s="286"/>
    </row>
    <row r="417" spans="1:24" ht="13.8" outlineLevel="2">
      <c r="A417" s="170"/>
      <c r="B417" s="25"/>
      <c r="D417" s="27" t="s">
        <v>662</v>
      </c>
      <c r="E417" s="47" t="s">
        <v>184</v>
      </c>
      <c r="F417" s="48"/>
      <c r="G417" s="172"/>
      <c r="H417" s="282">
        <f t="shared" si="638"/>
        <v>0</v>
      </c>
      <c r="I417" s="297">
        <f t="shared" si="639"/>
        <v>0</v>
      </c>
      <c r="J417" s="286"/>
      <c r="K417" s="298">
        <f t="shared" si="640"/>
        <v>0</v>
      </c>
      <c r="L417" s="286"/>
      <c r="M417" s="286"/>
      <c r="N417" s="286"/>
      <c r="O417" s="286"/>
      <c r="P417" s="286"/>
      <c r="Q417" s="286"/>
      <c r="R417" s="288">
        <f t="shared" si="641"/>
        <v>0</v>
      </c>
      <c r="S417" s="286"/>
      <c r="T417" s="286"/>
      <c r="U417" s="286"/>
      <c r="V417" s="286"/>
      <c r="W417" s="286"/>
      <c r="X417" s="286"/>
    </row>
    <row r="418" spans="1:24" ht="13.8" outlineLevel="2">
      <c r="A418" s="170"/>
      <c r="B418" s="25"/>
      <c r="D418" s="27" t="s">
        <v>540</v>
      </c>
      <c r="E418" s="47" t="s">
        <v>185</v>
      </c>
      <c r="F418" s="48"/>
      <c r="G418" s="172"/>
      <c r="H418" s="282">
        <f t="shared" si="638"/>
        <v>6421000</v>
      </c>
      <c r="I418" s="297">
        <f t="shared" si="639"/>
        <v>0</v>
      </c>
      <c r="J418" s="286"/>
      <c r="K418" s="298">
        <f t="shared" si="640"/>
        <v>3431000</v>
      </c>
      <c r="L418" s="286">
        <v>3431000</v>
      </c>
      <c r="M418" s="286"/>
      <c r="N418" s="286"/>
      <c r="O418" s="286"/>
      <c r="P418" s="286"/>
      <c r="Q418" s="286"/>
      <c r="R418" s="288">
        <f t="shared" si="641"/>
        <v>2990000</v>
      </c>
      <c r="S418" s="286">
        <v>2990000</v>
      </c>
      <c r="T418" s="286"/>
      <c r="U418" s="286"/>
      <c r="V418" s="286"/>
      <c r="W418" s="286"/>
      <c r="X418" s="286"/>
    </row>
    <row r="419" spans="1:24" ht="13.8" outlineLevel="2">
      <c r="A419" s="170"/>
      <c r="B419" s="25"/>
      <c r="D419" s="27" t="s">
        <v>541</v>
      </c>
      <c r="E419" s="47" t="s">
        <v>186</v>
      </c>
      <c r="F419" s="48"/>
      <c r="G419" s="172"/>
      <c r="H419" s="282">
        <f t="shared" si="638"/>
        <v>350000</v>
      </c>
      <c r="I419" s="297">
        <f t="shared" si="639"/>
        <v>0</v>
      </c>
      <c r="J419" s="286"/>
      <c r="K419" s="298">
        <f t="shared" si="640"/>
        <v>350000</v>
      </c>
      <c r="L419" s="286">
        <v>350000</v>
      </c>
      <c r="M419" s="286"/>
      <c r="N419" s="286"/>
      <c r="O419" s="286"/>
      <c r="P419" s="286"/>
      <c r="Q419" s="286"/>
      <c r="R419" s="288">
        <f t="shared" si="641"/>
        <v>0</v>
      </c>
      <c r="S419" s="286"/>
      <c r="T419" s="286"/>
      <c r="U419" s="286"/>
      <c r="V419" s="286"/>
      <c r="W419" s="286"/>
      <c r="X419" s="286"/>
    </row>
    <row r="420" spans="1:24" ht="13.8" outlineLevel="2">
      <c r="A420" s="170"/>
      <c r="B420" s="25"/>
      <c r="D420" s="27" t="s">
        <v>695</v>
      </c>
      <c r="E420" s="47" t="s">
        <v>700</v>
      </c>
      <c r="F420" s="48"/>
      <c r="G420" s="172"/>
      <c r="H420" s="282">
        <f t="shared" si="638"/>
        <v>0</v>
      </c>
      <c r="I420" s="297">
        <f t="shared" si="639"/>
        <v>0</v>
      </c>
      <c r="J420" s="286"/>
      <c r="K420" s="298">
        <f t="shared" si="640"/>
        <v>0</v>
      </c>
      <c r="L420" s="286"/>
      <c r="M420" s="286"/>
      <c r="N420" s="286"/>
      <c r="O420" s="286"/>
      <c r="P420" s="286"/>
      <c r="Q420" s="286"/>
      <c r="R420" s="288">
        <f t="shared" si="641"/>
        <v>0</v>
      </c>
      <c r="S420" s="286"/>
      <c r="T420" s="286"/>
      <c r="U420" s="286"/>
      <c r="V420" s="286"/>
      <c r="W420" s="286"/>
      <c r="X420" s="286"/>
    </row>
    <row r="421" spans="1:24" ht="13.8" outlineLevel="2">
      <c r="A421" s="170"/>
      <c r="B421" s="23"/>
      <c r="C421" s="179"/>
      <c r="D421" s="27" t="s">
        <v>542</v>
      </c>
      <c r="E421" s="47" t="s">
        <v>701</v>
      </c>
      <c r="F421" s="48"/>
      <c r="G421" s="172"/>
      <c r="H421" s="282">
        <f t="shared" si="638"/>
        <v>20000</v>
      </c>
      <c r="I421" s="297">
        <f t="shared" si="639"/>
        <v>0</v>
      </c>
      <c r="J421" s="286"/>
      <c r="K421" s="298">
        <f t="shared" si="640"/>
        <v>10000</v>
      </c>
      <c r="L421" s="286">
        <v>10000</v>
      </c>
      <c r="M421" s="286"/>
      <c r="N421" s="286"/>
      <c r="O421" s="286"/>
      <c r="P421" s="286"/>
      <c r="Q421" s="286"/>
      <c r="R421" s="288">
        <f t="shared" si="641"/>
        <v>10000</v>
      </c>
      <c r="S421" s="286">
        <v>10000</v>
      </c>
      <c r="T421" s="286"/>
      <c r="U421" s="286"/>
      <c r="V421" s="286"/>
      <c r="W421" s="286"/>
      <c r="X421" s="286"/>
    </row>
    <row r="422" spans="1:24" ht="13.8" outlineLevel="1" collapsed="1">
      <c r="A422" s="164"/>
      <c r="B422" s="23" t="s">
        <v>697</v>
      </c>
      <c r="C422" s="15" t="s">
        <v>187</v>
      </c>
      <c r="D422" s="16"/>
      <c r="E422" s="165"/>
      <c r="F422" s="176"/>
      <c r="G422" s="175"/>
      <c r="H422" s="282">
        <f t="shared" si="638"/>
        <v>0</v>
      </c>
      <c r="I422" s="297">
        <f t="shared" si="639"/>
        <v>0</v>
      </c>
      <c r="J422" s="288">
        <f>SUM(J423)</f>
        <v>0</v>
      </c>
      <c r="K422" s="298">
        <f t="shared" si="640"/>
        <v>0</v>
      </c>
      <c r="L422" s="288">
        <f t="shared" ref="L422:Q422" si="774">SUM(L423)</f>
        <v>0</v>
      </c>
      <c r="M422" s="288">
        <f t="shared" si="774"/>
        <v>0</v>
      </c>
      <c r="N422" s="288">
        <f t="shared" si="774"/>
        <v>0</v>
      </c>
      <c r="O422" s="288">
        <f t="shared" si="774"/>
        <v>0</v>
      </c>
      <c r="P422" s="288">
        <f t="shared" si="774"/>
        <v>0</v>
      </c>
      <c r="Q422" s="288">
        <f t="shared" si="774"/>
        <v>0</v>
      </c>
      <c r="R422" s="288">
        <f t="shared" si="641"/>
        <v>0</v>
      </c>
      <c r="S422" s="288">
        <f t="shared" ref="S422" si="775">SUM(S423)</f>
        <v>0</v>
      </c>
      <c r="T422" s="288">
        <f t="shared" ref="T422" si="776">SUM(T423)</f>
        <v>0</v>
      </c>
      <c r="U422" s="288">
        <f t="shared" ref="U422" si="777">SUM(U423)</f>
        <v>0</v>
      </c>
      <c r="V422" s="288">
        <f t="shared" ref="V422" si="778">SUM(V423)</f>
        <v>0</v>
      </c>
      <c r="W422" s="288">
        <f t="shared" ref="W422" si="779">SUM(W423)</f>
        <v>0</v>
      </c>
      <c r="X422" s="288">
        <f t="shared" ref="X422" si="780">SUM(X423)</f>
        <v>0</v>
      </c>
    </row>
    <row r="423" spans="1:24" ht="13.8" hidden="1" outlineLevel="2">
      <c r="A423" s="170"/>
      <c r="B423" s="24"/>
      <c r="C423" s="171"/>
      <c r="D423" s="27" t="s">
        <v>188</v>
      </c>
      <c r="E423" s="47" t="s">
        <v>187</v>
      </c>
      <c r="F423" s="48"/>
      <c r="G423" s="172"/>
      <c r="H423" s="282">
        <f t="shared" ref="H423:H489" si="781">SUM(I423,K423,R423)</f>
        <v>0</v>
      </c>
      <c r="I423" s="297">
        <f t="shared" ref="I423:I489" si="782">SUM(J423:J423)</f>
        <v>0</v>
      </c>
      <c r="J423" s="286"/>
      <c r="K423" s="298">
        <f t="shared" ref="K423:K489" si="783">SUM(L423:Q423)</f>
        <v>0</v>
      </c>
      <c r="L423" s="286"/>
      <c r="M423" s="286"/>
      <c r="N423" s="286"/>
      <c r="O423" s="286"/>
      <c r="P423" s="286"/>
      <c r="Q423" s="286"/>
      <c r="R423" s="288">
        <f t="shared" ref="R423:R489" si="784">SUM(S423:X423)</f>
        <v>0</v>
      </c>
      <c r="S423" s="286"/>
      <c r="T423" s="286"/>
      <c r="U423" s="286"/>
      <c r="V423" s="286"/>
      <c r="W423" s="286"/>
      <c r="X423" s="286"/>
    </row>
    <row r="424" spans="1:24" ht="13.8" outlineLevel="1" collapsed="1">
      <c r="A424" s="164"/>
      <c r="B424" s="23" t="s">
        <v>543</v>
      </c>
      <c r="C424" s="15" t="s">
        <v>189</v>
      </c>
      <c r="D424" s="16"/>
      <c r="E424" s="165"/>
      <c r="F424" s="176"/>
      <c r="G424" s="175"/>
      <c r="H424" s="282">
        <f t="shared" si="781"/>
        <v>0</v>
      </c>
      <c r="I424" s="297">
        <f t="shared" si="782"/>
        <v>0</v>
      </c>
      <c r="J424" s="288">
        <f>SUM(J425,J428)</f>
        <v>0</v>
      </c>
      <c r="K424" s="298">
        <f t="shared" si="783"/>
        <v>0</v>
      </c>
      <c r="L424" s="288">
        <f t="shared" ref="L424:Q424" si="785">SUM(L425,L428)</f>
        <v>0</v>
      </c>
      <c r="M424" s="288">
        <f t="shared" si="785"/>
        <v>0</v>
      </c>
      <c r="N424" s="288">
        <f t="shared" si="785"/>
        <v>0</v>
      </c>
      <c r="O424" s="288">
        <f t="shared" si="785"/>
        <v>0</v>
      </c>
      <c r="P424" s="288">
        <f t="shared" si="785"/>
        <v>0</v>
      </c>
      <c r="Q424" s="288">
        <f t="shared" si="785"/>
        <v>0</v>
      </c>
      <c r="R424" s="288">
        <f t="shared" si="784"/>
        <v>0</v>
      </c>
      <c r="S424" s="288">
        <f t="shared" ref="S424:X424" si="786">SUM(S425,S428)</f>
        <v>0</v>
      </c>
      <c r="T424" s="288">
        <f t="shared" si="786"/>
        <v>0</v>
      </c>
      <c r="U424" s="288">
        <f t="shared" si="786"/>
        <v>0</v>
      </c>
      <c r="V424" s="288">
        <f t="shared" si="786"/>
        <v>0</v>
      </c>
      <c r="W424" s="288">
        <f t="shared" si="786"/>
        <v>0</v>
      </c>
      <c r="X424" s="288">
        <f t="shared" si="786"/>
        <v>0</v>
      </c>
    </row>
    <row r="425" spans="1:24" ht="13.8" hidden="1" outlineLevel="2">
      <c r="A425" s="170"/>
      <c r="B425" s="24"/>
      <c r="C425" s="171"/>
      <c r="D425" s="24" t="s">
        <v>544</v>
      </c>
      <c r="E425" s="82" t="s">
        <v>189</v>
      </c>
      <c r="F425" s="93"/>
      <c r="G425" s="171"/>
      <c r="H425" s="282">
        <f t="shared" si="781"/>
        <v>0</v>
      </c>
      <c r="I425" s="297">
        <f t="shared" si="782"/>
        <v>0</v>
      </c>
      <c r="J425" s="289">
        <f>SUM(J426:J427)</f>
        <v>0</v>
      </c>
      <c r="K425" s="298">
        <f t="shared" si="783"/>
        <v>0</v>
      </c>
      <c r="L425" s="289">
        <f t="shared" ref="L425:Q425" si="787">SUM(L426:L427)</f>
        <v>0</v>
      </c>
      <c r="M425" s="289">
        <f t="shared" si="787"/>
        <v>0</v>
      </c>
      <c r="N425" s="289">
        <f t="shared" si="787"/>
        <v>0</v>
      </c>
      <c r="O425" s="289">
        <f t="shared" si="787"/>
        <v>0</v>
      </c>
      <c r="P425" s="289">
        <f t="shared" si="787"/>
        <v>0</v>
      </c>
      <c r="Q425" s="289">
        <f t="shared" si="787"/>
        <v>0</v>
      </c>
      <c r="R425" s="288">
        <f t="shared" si="784"/>
        <v>0</v>
      </c>
      <c r="S425" s="289">
        <f t="shared" ref="S425:X425" si="788">SUM(S426:S427)</f>
        <v>0</v>
      </c>
      <c r="T425" s="289">
        <f t="shared" si="788"/>
        <v>0</v>
      </c>
      <c r="U425" s="289">
        <f t="shared" si="788"/>
        <v>0</v>
      </c>
      <c r="V425" s="289">
        <f t="shared" si="788"/>
        <v>0</v>
      </c>
      <c r="W425" s="289">
        <f t="shared" si="788"/>
        <v>0</v>
      </c>
      <c r="X425" s="289">
        <f t="shared" si="788"/>
        <v>0</v>
      </c>
    </row>
    <row r="426" spans="1:24" ht="13.8" hidden="1" outlineLevel="3">
      <c r="A426" s="170"/>
      <c r="B426" s="25"/>
      <c r="D426" s="24"/>
      <c r="E426" s="171"/>
      <c r="F426" s="178" t="s">
        <v>850</v>
      </c>
      <c r="G426" s="43" t="s">
        <v>851</v>
      </c>
      <c r="H426" s="282">
        <f t="shared" si="781"/>
        <v>0</v>
      </c>
      <c r="I426" s="283">
        <f t="shared" si="782"/>
        <v>0</v>
      </c>
      <c r="J426" s="286">
        <v>0</v>
      </c>
      <c r="K426" s="285">
        <f t="shared" si="783"/>
        <v>0</v>
      </c>
      <c r="L426" s="286">
        <v>0</v>
      </c>
      <c r="M426" s="286">
        <v>0</v>
      </c>
      <c r="N426" s="286">
        <v>0</v>
      </c>
      <c r="O426" s="286">
        <v>0</v>
      </c>
      <c r="P426" s="286">
        <v>0</v>
      </c>
      <c r="Q426" s="286">
        <v>0</v>
      </c>
      <c r="R426" s="284">
        <f t="shared" si="784"/>
        <v>0</v>
      </c>
      <c r="S426" s="286">
        <v>0</v>
      </c>
      <c r="T426" s="286">
        <v>0</v>
      </c>
      <c r="U426" s="286">
        <v>0</v>
      </c>
      <c r="V426" s="286">
        <v>0</v>
      </c>
      <c r="W426" s="286">
        <v>0</v>
      </c>
      <c r="X426" s="286">
        <v>0</v>
      </c>
    </row>
    <row r="427" spans="1:24" ht="13.8" hidden="1" outlineLevel="3">
      <c r="A427" s="170"/>
      <c r="B427" s="25"/>
      <c r="D427" s="24"/>
      <c r="E427" s="171"/>
      <c r="F427" s="178" t="s">
        <v>706</v>
      </c>
      <c r="G427" s="43" t="s">
        <v>909</v>
      </c>
      <c r="H427" s="282">
        <f t="shared" ref="H427:H429" si="789">SUM(I427,K427,R427)</f>
        <v>0</v>
      </c>
      <c r="I427" s="283">
        <f t="shared" ref="I427:I429" si="790">SUM(J427:J427)</f>
        <v>0</v>
      </c>
      <c r="J427" s="286"/>
      <c r="K427" s="285">
        <f t="shared" ref="K427:K429" si="791">SUM(L427:Q427)</f>
        <v>0</v>
      </c>
      <c r="L427" s="286"/>
      <c r="M427" s="286"/>
      <c r="N427" s="286"/>
      <c r="O427" s="286"/>
      <c r="P427" s="286"/>
      <c r="Q427" s="286"/>
      <c r="R427" s="284">
        <f t="shared" ref="R427:R429" si="792">SUM(S427:X427)</f>
        <v>0</v>
      </c>
      <c r="S427" s="286"/>
      <c r="T427" s="286"/>
      <c r="U427" s="286"/>
      <c r="V427" s="286"/>
      <c r="W427" s="286"/>
      <c r="X427" s="286"/>
    </row>
    <row r="428" spans="1:24" ht="13.8" hidden="1" outlineLevel="2">
      <c r="A428" s="170"/>
      <c r="B428" s="24"/>
      <c r="C428" s="171"/>
      <c r="D428" s="24" t="s">
        <v>975</v>
      </c>
      <c r="E428" s="82" t="s">
        <v>976</v>
      </c>
      <c r="F428" s="93"/>
      <c r="G428" s="171"/>
      <c r="H428" s="282">
        <f t="shared" si="789"/>
        <v>0</v>
      </c>
      <c r="I428" s="297">
        <f t="shared" si="790"/>
        <v>0</v>
      </c>
      <c r="J428" s="289">
        <f>SUM(J429:J430)</f>
        <v>0</v>
      </c>
      <c r="K428" s="298">
        <f t="shared" si="791"/>
        <v>0</v>
      </c>
      <c r="L428" s="289">
        <f t="shared" ref="L428:Q428" si="793">SUM(L429:L430)</f>
        <v>0</v>
      </c>
      <c r="M428" s="289">
        <f t="shared" si="793"/>
        <v>0</v>
      </c>
      <c r="N428" s="289">
        <f t="shared" si="793"/>
        <v>0</v>
      </c>
      <c r="O428" s="289">
        <f t="shared" si="793"/>
        <v>0</v>
      </c>
      <c r="P428" s="289">
        <f t="shared" si="793"/>
        <v>0</v>
      </c>
      <c r="Q428" s="289">
        <f t="shared" si="793"/>
        <v>0</v>
      </c>
      <c r="R428" s="288">
        <f t="shared" si="792"/>
        <v>0</v>
      </c>
      <c r="S428" s="289">
        <f t="shared" ref="S428:X428" si="794">SUM(S429:S430)</f>
        <v>0</v>
      </c>
      <c r="T428" s="289">
        <f t="shared" si="794"/>
        <v>0</v>
      </c>
      <c r="U428" s="289">
        <f t="shared" si="794"/>
        <v>0</v>
      </c>
      <c r="V428" s="289">
        <f t="shared" si="794"/>
        <v>0</v>
      </c>
      <c r="W428" s="289">
        <f t="shared" si="794"/>
        <v>0</v>
      </c>
      <c r="X428" s="289">
        <f t="shared" si="794"/>
        <v>0</v>
      </c>
    </row>
    <row r="429" spans="1:24" ht="13.8" hidden="1" outlineLevel="3">
      <c r="A429" s="170"/>
      <c r="B429" s="25"/>
      <c r="D429" s="24"/>
      <c r="E429" s="171"/>
      <c r="F429" s="178" t="s">
        <v>850</v>
      </c>
      <c r="G429" s="43" t="s">
        <v>851</v>
      </c>
      <c r="H429" s="282">
        <f t="shared" si="789"/>
        <v>0</v>
      </c>
      <c r="I429" s="283">
        <f t="shared" si="790"/>
        <v>0</v>
      </c>
      <c r="J429" s="286"/>
      <c r="K429" s="285">
        <f t="shared" si="791"/>
        <v>0</v>
      </c>
      <c r="L429" s="286">
        <v>0</v>
      </c>
      <c r="M429" s="286">
        <v>0</v>
      </c>
      <c r="N429" s="286">
        <v>0</v>
      </c>
      <c r="O429" s="286">
        <v>0</v>
      </c>
      <c r="P429" s="286">
        <v>0</v>
      </c>
      <c r="Q429" s="286">
        <v>0</v>
      </c>
      <c r="R429" s="284">
        <f t="shared" si="792"/>
        <v>0</v>
      </c>
      <c r="S429" s="286">
        <v>0</v>
      </c>
      <c r="T429" s="286">
        <v>0</v>
      </c>
      <c r="U429" s="286">
        <v>0</v>
      </c>
      <c r="V429" s="286">
        <v>0</v>
      </c>
      <c r="W429" s="286">
        <v>0</v>
      </c>
      <c r="X429" s="286">
        <v>0</v>
      </c>
    </row>
    <row r="430" spans="1:24" ht="13.8" hidden="1" outlineLevel="3">
      <c r="A430" s="170"/>
      <c r="B430" s="25"/>
      <c r="D430" s="24"/>
      <c r="E430" s="171"/>
      <c r="F430" s="178" t="s">
        <v>977</v>
      </c>
      <c r="G430" s="43" t="s">
        <v>909</v>
      </c>
      <c r="H430" s="282">
        <f t="shared" ref="H430" si="795">SUM(I430,K430,R430)</f>
        <v>0</v>
      </c>
      <c r="I430" s="283">
        <f t="shared" ref="I430" si="796">SUM(J430:J430)</f>
        <v>0</v>
      </c>
      <c r="J430" s="286"/>
      <c r="K430" s="285">
        <f t="shared" ref="K430" si="797">SUM(L430:Q430)</f>
        <v>0</v>
      </c>
      <c r="L430" s="286"/>
      <c r="M430" s="286"/>
      <c r="N430" s="286"/>
      <c r="O430" s="286"/>
      <c r="P430" s="286"/>
      <c r="Q430" s="286"/>
      <c r="R430" s="284">
        <f t="shared" ref="R430" si="798">SUM(S430:X430)</f>
        <v>0</v>
      </c>
      <c r="S430" s="286"/>
      <c r="T430" s="286"/>
      <c r="U430" s="286"/>
      <c r="V430" s="286"/>
      <c r="W430" s="286"/>
      <c r="X430" s="286"/>
    </row>
    <row r="431" spans="1:24" ht="13.8" outlineLevel="1" collapsed="1">
      <c r="A431" s="164"/>
      <c r="B431" s="23" t="s">
        <v>663</v>
      </c>
      <c r="C431" s="15" t="s">
        <v>190</v>
      </c>
      <c r="D431" s="16"/>
      <c r="E431" s="165"/>
      <c r="F431" s="176"/>
      <c r="G431" s="175"/>
      <c r="H431" s="282">
        <f t="shared" si="781"/>
        <v>0</v>
      </c>
      <c r="I431" s="297">
        <f t="shared" si="782"/>
        <v>0</v>
      </c>
      <c r="J431" s="288">
        <f>SUM(J432)</f>
        <v>0</v>
      </c>
      <c r="K431" s="298">
        <f t="shared" si="783"/>
        <v>0</v>
      </c>
      <c r="L431" s="288">
        <f t="shared" ref="L431:Q431" si="799">SUM(L432)</f>
        <v>0</v>
      </c>
      <c r="M431" s="288">
        <f t="shared" si="799"/>
        <v>0</v>
      </c>
      <c r="N431" s="288">
        <f t="shared" si="799"/>
        <v>0</v>
      </c>
      <c r="O431" s="288">
        <f t="shared" si="799"/>
        <v>0</v>
      </c>
      <c r="P431" s="288">
        <f t="shared" si="799"/>
        <v>0</v>
      </c>
      <c r="Q431" s="288">
        <f t="shared" si="799"/>
        <v>0</v>
      </c>
      <c r="R431" s="288">
        <f t="shared" si="784"/>
        <v>0</v>
      </c>
      <c r="S431" s="288">
        <f t="shared" ref="S431" si="800">SUM(S432)</f>
        <v>0</v>
      </c>
      <c r="T431" s="288">
        <f t="shared" ref="T431" si="801">SUM(T432)</f>
        <v>0</v>
      </c>
      <c r="U431" s="288">
        <f t="shared" ref="U431" si="802">SUM(U432)</f>
        <v>0</v>
      </c>
      <c r="V431" s="288">
        <f t="shared" ref="V431" si="803">SUM(V432)</f>
        <v>0</v>
      </c>
      <c r="W431" s="288">
        <f t="shared" ref="W431" si="804">SUM(W432)</f>
        <v>0</v>
      </c>
      <c r="X431" s="288">
        <f t="shared" ref="X431" si="805">SUM(X432)</f>
        <v>0</v>
      </c>
    </row>
    <row r="432" spans="1:24" ht="13.8" hidden="1" outlineLevel="2">
      <c r="A432" s="170"/>
      <c r="B432" s="25"/>
      <c r="D432" s="24" t="s">
        <v>664</v>
      </c>
      <c r="E432" s="87" t="s">
        <v>190</v>
      </c>
      <c r="F432" s="93"/>
      <c r="G432" s="171"/>
      <c r="H432" s="290">
        <f t="shared" si="781"/>
        <v>0</v>
      </c>
      <c r="I432" s="297">
        <f t="shared" si="782"/>
        <v>0</v>
      </c>
      <c r="J432" s="308">
        <v>0</v>
      </c>
      <c r="K432" s="298">
        <f t="shared" si="783"/>
        <v>0</v>
      </c>
      <c r="L432" s="308">
        <v>0</v>
      </c>
      <c r="M432" s="308">
        <v>0</v>
      </c>
      <c r="N432" s="308">
        <v>0</v>
      </c>
      <c r="O432" s="308">
        <v>0</v>
      </c>
      <c r="P432" s="308">
        <v>0</v>
      </c>
      <c r="Q432" s="308">
        <v>0</v>
      </c>
      <c r="R432" s="288">
        <f t="shared" si="784"/>
        <v>0</v>
      </c>
      <c r="S432" s="308">
        <v>0</v>
      </c>
      <c r="T432" s="308">
        <v>0</v>
      </c>
      <c r="U432" s="308">
        <v>0</v>
      </c>
      <c r="V432" s="308">
        <v>0</v>
      </c>
      <c r="W432" s="308">
        <v>0</v>
      </c>
      <c r="X432" s="308">
        <v>0</v>
      </c>
    </row>
    <row r="433" spans="1:24" ht="13.8">
      <c r="A433" s="92" t="s">
        <v>192</v>
      </c>
      <c r="B433" s="21"/>
      <c r="C433" s="202"/>
      <c r="D433" s="22"/>
      <c r="E433" s="202"/>
      <c r="F433" s="21"/>
      <c r="G433" s="202"/>
      <c r="H433" s="243">
        <f t="shared" si="781"/>
        <v>7919000</v>
      </c>
      <c r="I433" s="292">
        <f t="shared" si="782"/>
        <v>1128000</v>
      </c>
      <c r="J433" s="245">
        <f>SUM(J411,J413,J422,J424,J431)</f>
        <v>1128000</v>
      </c>
      <c r="K433" s="293">
        <f t="shared" si="783"/>
        <v>3791000</v>
      </c>
      <c r="L433" s="245">
        <f t="shared" ref="L433:Q433" si="806">SUM(L411,L413,L422,L424,L431)</f>
        <v>3791000</v>
      </c>
      <c r="M433" s="245">
        <f t="shared" si="806"/>
        <v>0</v>
      </c>
      <c r="N433" s="245">
        <f t="shared" si="806"/>
        <v>0</v>
      </c>
      <c r="O433" s="245">
        <f t="shared" si="806"/>
        <v>0</v>
      </c>
      <c r="P433" s="245">
        <f t="shared" si="806"/>
        <v>0</v>
      </c>
      <c r="Q433" s="245">
        <f t="shared" si="806"/>
        <v>0</v>
      </c>
      <c r="R433" s="245">
        <f t="shared" si="784"/>
        <v>3000000</v>
      </c>
      <c r="S433" s="245">
        <f t="shared" ref="S433:X433" si="807">SUM(S411,S413,S422,S424,S431)</f>
        <v>3000000</v>
      </c>
      <c r="T433" s="245">
        <f t="shared" si="807"/>
        <v>0</v>
      </c>
      <c r="U433" s="245">
        <f t="shared" si="807"/>
        <v>0</v>
      </c>
      <c r="V433" s="245">
        <f t="shared" si="807"/>
        <v>0</v>
      </c>
      <c r="W433" s="245">
        <f t="shared" si="807"/>
        <v>0</v>
      </c>
      <c r="X433" s="245">
        <f t="shared" si="807"/>
        <v>0</v>
      </c>
    </row>
    <row r="434" spans="1:24" ht="13.8">
      <c r="A434" s="92" t="s">
        <v>193</v>
      </c>
      <c r="B434" s="21"/>
      <c r="C434" s="202"/>
      <c r="D434" s="22"/>
      <c r="E434" s="202"/>
      <c r="F434" s="21"/>
      <c r="G434" s="202"/>
      <c r="H434" s="243">
        <f t="shared" si="781"/>
        <v>-7919000</v>
      </c>
      <c r="I434" s="292">
        <f t="shared" si="782"/>
        <v>-1128000</v>
      </c>
      <c r="J434" s="245">
        <f>J410-J433</f>
        <v>-1128000</v>
      </c>
      <c r="K434" s="293">
        <f t="shared" si="783"/>
        <v>-3791000</v>
      </c>
      <c r="L434" s="245">
        <f t="shared" ref="L434:Q434" si="808">L410-L433</f>
        <v>-3791000</v>
      </c>
      <c r="M434" s="245">
        <f t="shared" si="808"/>
        <v>0</v>
      </c>
      <c r="N434" s="245">
        <f t="shared" si="808"/>
        <v>0</v>
      </c>
      <c r="O434" s="245">
        <f t="shared" si="808"/>
        <v>0</v>
      </c>
      <c r="P434" s="245">
        <f t="shared" si="808"/>
        <v>0</v>
      </c>
      <c r="Q434" s="245">
        <f t="shared" si="808"/>
        <v>0</v>
      </c>
      <c r="R434" s="245">
        <f t="shared" si="784"/>
        <v>-3000000</v>
      </c>
      <c r="S434" s="245">
        <f t="shared" ref="S434:X434" si="809">S410-S433</f>
        <v>-3000000</v>
      </c>
      <c r="T434" s="245">
        <f t="shared" si="809"/>
        <v>0</v>
      </c>
      <c r="U434" s="245">
        <f t="shared" si="809"/>
        <v>0</v>
      </c>
      <c r="V434" s="245">
        <f t="shared" si="809"/>
        <v>0</v>
      </c>
      <c r="W434" s="245">
        <f t="shared" si="809"/>
        <v>0</v>
      </c>
      <c r="X434" s="245">
        <f t="shared" si="809"/>
        <v>0</v>
      </c>
    </row>
    <row r="435" spans="1:24" s="169" customFormat="1" ht="13.8">
      <c r="A435" s="2" t="s">
        <v>194</v>
      </c>
      <c r="B435" s="46"/>
      <c r="C435" s="202"/>
      <c r="D435" s="22"/>
      <c r="E435" s="202"/>
      <c r="F435" s="21"/>
      <c r="G435" s="202"/>
      <c r="H435" s="303">
        <f t="shared" si="781"/>
        <v>0</v>
      </c>
      <c r="I435" s="304">
        <f t="shared" si="782"/>
        <v>0</v>
      </c>
      <c r="J435" s="305"/>
      <c r="K435" s="306">
        <f t="shared" si="783"/>
        <v>0</v>
      </c>
      <c r="L435" s="305"/>
      <c r="M435" s="305"/>
      <c r="N435" s="305"/>
      <c r="O435" s="305"/>
      <c r="P435" s="305"/>
      <c r="Q435" s="305"/>
      <c r="R435" s="305">
        <f t="shared" si="784"/>
        <v>0</v>
      </c>
      <c r="S435" s="305"/>
      <c r="T435" s="305"/>
      <c r="U435" s="305"/>
      <c r="V435" s="305"/>
      <c r="W435" s="305"/>
      <c r="X435" s="305"/>
    </row>
    <row r="436" spans="1:24" ht="13.8" outlineLevel="1" collapsed="1">
      <c r="A436" s="164"/>
      <c r="B436" s="23" t="s">
        <v>545</v>
      </c>
      <c r="C436" s="15" t="s">
        <v>197</v>
      </c>
      <c r="D436" s="18"/>
      <c r="E436" s="175"/>
      <c r="F436" s="176"/>
      <c r="G436" s="175"/>
      <c r="H436" s="282">
        <f t="shared" si="781"/>
        <v>0</v>
      </c>
      <c r="I436" s="283">
        <f t="shared" si="782"/>
        <v>0</v>
      </c>
      <c r="J436" s="288">
        <f>SUM(J437:J438,J442:J449)</f>
        <v>0</v>
      </c>
      <c r="K436" s="285">
        <f t="shared" si="783"/>
        <v>0</v>
      </c>
      <c r="L436" s="288">
        <f t="shared" ref="L436:Q436" si="810">SUM(L437:L438,L442:L449)</f>
        <v>0</v>
      </c>
      <c r="M436" s="288">
        <f t="shared" si="810"/>
        <v>0</v>
      </c>
      <c r="N436" s="288">
        <f t="shared" si="810"/>
        <v>0</v>
      </c>
      <c r="O436" s="288">
        <f t="shared" si="810"/>
        <v>0</v>
      </c>
      <c r="P436" s="288">
        <f t="shared" si="810"/>
        <v>0</v>
      </c>
      <c r="Q436" s="288">
        <f t="shared" si="810"/>
        <v>0</v>
      </c>
      <c r="R436" s="284">
        <f t="shared" si="784"/>
        <v>0</v>
      </c>
      <c r="S436" s="288">
        <f t="shared" ref="S436" si="811">SUM(S437:S438,S442:S449)</f>
        <v>0</v>
      </c>
      <c r="T436" s="288">
        <f t="shared" ref="T436" si="812">SUM(T437:T438,T442:T449)</f>
        <v>0</v>
      </c>
      <c r="U436" s="288">
        <f t="shared" ref="U436" si="813">SUM(U437:U438,U442:U449)</f>
        <v>0</v>
      </c>
      <c r="V436" s="288">
        <f t="shared" ref="V436" si="814">SUM(V437:V438,V442:V449)</f>
        <v>0</v>
      </c>
      <c r="W436" s="288">
        <f t="shared" ref="W436" si="815">SUM(W437:W438,W442:W449)</f>
        <v>0</v>
      </c>
      <c r="X436" s="288">
        <f t="shared" ref="X436" si="816">SUM(X437:X438,X442:X449)</f>
        <v>0</v>
      </c>
    </row>
    <row r="437" spans="1:24" ht="13.8" hidden="1" outlineLevel="2">
      <c r="A437" s="170"/>
      <c r="B437" s="24"/>
      <c r="C437" s="171"/>
      <c r="D437" s="27" t="s">
        <v>586</v>
      </c>
      <c r="E437" s="82" t="s">
        <v>345</v>
      </c>
      <c r="F437" s="48"/>
      <c r="G437" s="172"/>
      <c r="H437" s="282">
        <f t="shared" si="781"/>
        <v>0</v>
      </c>
      <c r="I437" s="283">
        <f t="shared" si="782"/>
        <v>0</v>
      </c>
      <c r="J437" s="286">
        <v>0</v>
      </c>
      <c r="K437" s="285">
        <f t="shared" si="783"/>
        <v>0</v>
      </c>
      <c r="L437" s="286">
        <v>0</v>
      </c>
      <c r="M437" s="286">
        <v>0</v>
      </c>
      <c r="N437" s="286">
        <v>0</v>
      </c>
      <c r="O437" s="286">
        <v>0</v>
      </c>
      <c r="P437" s="286">
        <v>0</v>
      </c>
      <c r="Q437" s="286">
        <v>0</v>
      </c>
      <c r="R437" s="284">
        <f t="shared" si="784"/>
        <v>0</v>
      </c>
      <c r="S437" s="286">
        <v>0</v>
      </c>
      <c r="T437" s="286">
        <v>0</v>
      </c>
      <c r="U437" s="286">
        <v>0</v>
      </c>
      <c r="V437" s="286">
        <v>0</v>
      </c>
      <c r="W437" s="286">
        <v>0</v>
      </c>
      <c r="X437" s="286">
        <v>0</v>
      </c>
    </row>
    <row r="438" spans="1:24" ht="13.8" hidden="1" outlineLevel="2">
      <c r="A438" s="170"/>
      <c r="B438" s="25"/>
      <c r="D438" s="27" t="s">
        <v>546</v>
      </c>
      <c r="E438" s="82" t="s">
        <v>346</v>
      </c>
      <c r="F438" s="48"/>
      <c r="G438" s="172"/>
      <c r="H438" s="282">
        <f t="shared" si="781"/>
        <v>0</v>
      </c>
      <c r="I438" s="283">
        <f t="shared" si="782"/>
        <v>0</v>
      </c>
      <c r="J438" s="289">
        <f>SUM(J439:J441)</f>
        <v>0</v>
      </c>
      <c r="K438" s="285">
        <f t="shared" si="783"/>
        <v>0</v>
      </c>
      <c r="L438" s="289">
        <f t="shared" ref="L438:Q438" si="817">SUM(L439:L441)</f>
        <v>0</v>
      </c>
      <c r="M438" s="289">
        <f t="shared" si="817"/>
        <v>0</v>
      </c>
      <c r="N438" s="289">
        <f t="shared" si="817"/>
        <v>0</v>
      </c>
      <c r="O438" s="289">
        <f t="shared" si="817"/>
        <v>0</v>
      </c>
      <c r="P438" s="289">
        <f t="shared" si="817"/>
        <v>0</v>
      </c>
      <c r="Q438" s="289">
        <f t="shared" si="817"/>
        <v>0</v>
      </c>
      <c r="R438" s="284">
        <f t="shared" si="784"/>
        <v>0</v>
      </c>
      <c r="S438" s="289">
        <f t="shared" ref="S438" si="818">SUM(S439:S441)</f>
        <v>0</v>
      </c>
      <c r="T438" s="289">
        <f t="shared" ref="T438" si="819">SUM(T439:T441)</f>
        <v>0</v>
      </c>
      <c r="U438" s="289">
        <f t="shared" ref="U438" si="820">SUM(U439:U441)</f>
        <v>0</v>
      </c>
      <c r="V438" s="289">
        <f t="shared" ref="V438" si="821">SUM(V439:V441)</f>
        <v>0</v>
      </c>
      <c r="W438" s="289">
        <f t="shared" ref="W438" si="822">SUM(W439:W441)</f>
        <v>0</v>
      </c>
      <c r="X438" s="289">
        <f t="shared" ref="X438" si="823">SUM(X439:X441)</f>
        <v>0</v>
      </c>
    </row>
    <row r="439" spans="1:24" ht="13.8" hidden="1" outlineLevel="2">
      <c r="A439" s="170"/>
      <c r="B439" s="25"/>
      <c r="D439" s="27"/>
      <c r="E439" s="82"/>
      <c r="F439" s="178"/>
      <c r="G439" s="43" t="s">
        <v>852</v>
      </c>
      <c r="H439" s="282">
        <f t="shared" si="781"/>
        <v>0</v>
      </c>
      <c r="I439" s="283">
        <f t="shared" si="782"/>
        <v>0</v>
      </c>
      <c r="J439" s="286">
        <v>0</v>
      </c>
      <c r="K439" s="285">
        <f t="shared" si="783"/>
        <v>0</v>
      </c>
      <c r="L439" s="286">
        <v>0</v>
      </c>
      <c r="M439" s="286">
        <v>0</v>
      </c>
      <c r="N439" s="286">
        <v>0</v>
      </c>
      <c r="O439" s="286">
        <v>0</v>
      </c>
      <c r="P439" s="286">
        <v>0</v>
      </c>
      <c r="Q439" s="286">
        <v>0</v>
      </c>
      <c r="R439" s="284">
        <f t="shared" si="784"/>
        <v>0</v>
      </c>
      <c r="S439" s="286">
        <v>0</v>
      </c>
      <c r="T439" s="286">
        <v>0</v>
      </c>
      <c r="U439" s="286">
        <v>0</v>
      </c>
      <c r="V439" s="286">
        <v>0</v>
      </c>
      <c r="W439" s="533">
        <v>0</v>
      </c>
      <c r="X439" s="287">
        <v>0</v>
      </c>
    </row>
    <row r="440" spans="1:24" ht="13.8" hidden="1" outlineLevel="2">
      <c r="A440" s="170"/>
      <c r="B440" s="25"/>
      <c r="D440" s="27"/>
      <c r="E440" s="82"/>
      <c r="F440" s="178"/>
      <c r="G440" s="43" t="s">
        <v>853</v>
      </c>
      <c r="H440" s="282">
        <f t="shared" si="781"/>
        <v>0</v>
      </c>
      <c r="I440" s="283">
        <f t="shared" si="782"/>
        <v>0</v>
      </c>
      <c r="J440" s="286">
        <v>0</v>
      </c>
      <c r="K440" s="285">
        <f t="shared" si="783"/>
        <v>0</v>
      </c>
      <c r="L440" s="286">
        <v>0</v>
      </c>
      <c r="M440" s="286">
        <v>0</v>
      </c>
      <c r="N440" s="286">
        <v>0</v>
      </c>
      <c r="O440" s="286">
        <v>0</v>
      </c>
      <c r="P440" s="286">
        <v>0</v>
      </c>
      <c r="Q440" s="286">
        <v>0</v>
      </c>
      <c r="R440" s="284">
        <f t="shared" si="784"/>
        <v>0</v>
      </c>
      <c r="S440" s="286">
        <v>0</v>
      </c>
      <c r="T440" s="286">
        <v>0</v>
      </c>
      <c r="U440" s="286">
        <v>0</v>
      </c>
      <c r="V440" s="286">
        <v>0</v>
      </c>
      <c r="W440" s="533">
        <v>0</v>
      </c>
      <c r="X440" s="287">
        <v>0</v>
      </c>
    </row>
    <row r="441" spans="1:24" ht="13.8" hidden="1" outlineLevel="2">
      <c r="A441" s="170"/>
      <c r="B441" s="25"/>
      <c r="D441" s="27"/>
      <c r="E441" s="82"/>
      <c r="F441" s="178"/>
      <c r="G441" s="43" t="s">
        <v>854</v>
      </c>
      <c r="H441" s="282">
        <f t="shared" si="781"/>
        <v>0</v>
      </c>
      <c r="I441" s="283">
        <f t="shared" si="782"/>
        <v>0</v>
      </c>
      <c r="J441" s="286">
        <v>0</v>
      </c>
      <c r="K441" s="285">
        <f t="shared" si="783"/>
        <v>0</v>
      </c>
      <c r="L441" s="286">
        <v>0</v>
      </c>
      <c r="M441" s="286">
        <v>0</v>
      </c>
      <c r="N441" s="286">
        <v>0</v>
      </c>
      <c r="O441" s="286">
        <v>0</v>
      </c>
      <c r="P441" s="286">
        <v>0</v>
      </c>
      <c r="Q441" s="286">
        <v>0</v>
      </c>
      <c r="R441" s="284">
        <f t="shared" si="784"/>
        <v>0</v>
      </c>
      <c r="S441" s="286">
        <v>0</v>
      </c>
      <c r="T441" s="286">
        <v>0</v>
      </c>
      <c r="U441" s="286">
        <v>0</v>
      </c>
      <c r="V441" s="286">
        <v>0</v>
      </c>
      <c r="W441" s="533">
        <v>0</v>
      </c>
      <c r="X441" s="287">
        <v>0</v>
      </c>
    </row>
    <row r="442" spans="1:24" ht="13.8" hidden="1" outlineLevel="2">
      <c r="A442" s="170"/>
      <c r="B442" s="25"/>
      <c r="D442" s="136" t="s">
        <v>855</v>
      </c>
      <c r="E442" s="43" t="s">
        <v>856</v>
      </c>
      <c r="F442" s="44"/>
      <c r="G442" s="514"/>
      <c r="H442" s="282">
        <f t="shared" si="781"/>
        <v>0</v>
      </c>
      <c r="I442" s="283">
        <f t="shared" si="782"/>
        <v>0</v>
      </c>
      <c r="J442" s="286">
        <v>0</v>
      </c>
      <c r="K442" s="285">
        <f t="shared" si="783"/>
        <v>0</v>
      </c>
      <c r="L442" s="286">
        <v>0</v>
      </c>
      <c r="M442" s="286">
        <v>0</v>
      </c>
      <c r="N442" s="286">
        <v>0</v>
      </c>
      <c r="O442" s="286">
        <v>0</v>
      </c>
      <c r="P442" s="286">
        <v>0</v>
      </c>
      <c r="Q442" s="286">
        <v>0</v>
      </c>
      <c r="R442" s="284">
        <f t="shared" si="784"/>
        <v>0</v>
      </c>
      <c r="S442" s="286">
        <v>0</v>
      </c>
      <c r="T442" s="286">
        <v>0</v>
      </c>
      <c r="U442" s="286">
        <v>0</v>
      </c>
      <c r="V442" s="286">
        <v>0</v>
      </c>
      <c r="W442" s="533">
        <v>0</v>
      </c>
      <c r="X442" s="287">
        <v>0</v>
      </c>
    </row>
    <row r="443" spans="1:24" ht="13.8" hidden="1" outlineLevel="2">
      <c r="A443" s="170"/>
      <c r="B443" s="25"/>
      <c r="D443" s="27" t="s">
        <v>547</v>
      </c>
      <c r="E443" s="47" t="s">
        <v>359</v>
      </c>
      <c r="F443" s="48"/>
      <c r="G443" s="172"/>
      <c r="H443" s="282">
        <f t="shared" si="781"/>
        <v>0</v>
      </c>
      <c r="I443" s="283">
        <f t="shared" si="782"/>
        <v>0</v>
      </c>
      <c r="J443" s="286">
        <v>0</v>
      </c>
      <c r="K443" s="285">
        <f t="shared" si="783"/>
        <v>0</v>
      </c>
      <c r="L443" s="286">
        <v>0</v>
      </c>
      <c r="M443" s="286">
        <v>0</v>
      </c>
      <c r="N443" s="286">
        <v>0</v>
      </c>
      <c r="O443" s="286">
        <v>0</v>
      </c>
      <c r="P443" s="286">
        <v>0</v>
      </c>
      <c r="Q443" s="286">
        <v>0</v>
      </c>
      <c r="R443" s="284">
        <f t="shared" si="784"/>
        <v>0</v>
      </c>
      <c r="S443" s="286">
        <v>0</v>
      </c>
      <c r="T443" s="286">
        <v>0</v>
      </c>
      <c r="U443" s="286">
        <v>0</v>
      </c>
      <c r="V443" s="286">
        <v>0</v>
      </c>
      <c r="W443" s="533">
        <v>0</v>
      </c>
      <c r="X443" s="287">
        <v>0</v>
      </c>
    </row>
    <row r="444" spans="1:24" ht="13.8" hidden="1" outlineLevel="2">
      <c r="A444" s="170"/>
      <c r="B444" s="25"/>
      <c r="D444" s="27" t="s">
        <v>548</v>
      </c>
      <c r="E444" s="47" t="s">
        <v>360</v>
      </c>
      <c r="F444" s="48"/>
      <c r="G444" s="172"/>
      <c r="H444" s="282">
        <f t="shared" si="781"/>
        <v>0</v>
      </c>
      <c r="I444" s="283">
        <f t="shared" si="782"/>
        <v>0</v>
      </c>
      <c r="J444" s="286">
        <v>0</v>
      </c>
      <c r="K444" s="285">
        <f t="shared" si="783"/>
        <v>0</v>
      </c>
      <c r="L444" s="286">
        <v>0</v>
      </c>
      <c r="M444" s="286">
        <v>0</v>
      </c>
      <c r="N444" s="286">
        <v>0</v>
      </c>
      <c r="O444" s="286">
        <v>0</v>
      </c>
      <c r="P444" s="286">
        <v>0</v>
      </c>
      <c r="Q444" s="286">
        <v>0</v>
      </c>
      <c r="R444" s="284">
        <f t="shared" si="784"/>
        <v>0</v>
      </c>
      <c r="S444" s="286">
        <v>0</v>
      </c>
      <c r="T444" s="286">
        <v>0</v>
      </c>
      <c r="U444" s="286">
        <v>0</v>
      </c>
      <c r="V444" s="286">
        <v>0</v>
      </c>
      <c r="W444" s="533">
        <v>0</v>
      </c>
      <c r="X444" s="287">
        <v>0</v>
      </c>
    </row>
    <row r="445" spans="1:24" ht="13.8" hidden="1" outlineLevel="2">
      <c r="A445" s="170"/>
      <c r="B445" s="25"/>
      <c r="D445" s="27" t="s">
        <v>549</v>
      </c>
      <c r="E445" s="47" t="s">
        <v>344</v>
      </c>
      <c r="F445" s="48"/>
      <c r="G445" s="172"/>
      <c r="H445" s="282">
        <f t="shared" si="781"/>
        <v>0</v>
      </c>
      <c r="I445" s="283">
        <f t="shared" si="782"/>
        <v>0</v>
      </c>
      <c r="J445" s="286"/>
      <c r="K445" s="285">
        <f t="shared" si="783"/>
        <v>0</v>
      </c>
      <c r="L445" s="286"/>
      <c r="M445" s="286"/>
      <c r="N445" s="286"/>
      <c r="O445" s="286"/>
      <c r="P445" s="286"/>
      <c r="Q445" s="286"/>
      <c r="R445" s="284">
        <f t="shared" si="784"/>
        <v>0</v>
      </c>
      <c r="S445" s="286"/>
      <c r="T445" s="286"/>
      <c r="U445" s="286"/>
      <c r="V445" s="286"/>
      <c r="W445" s="533"/>
      <c r="X445" s="287"/>
    </row>
    <row r="446" spans="1:24" ht="13.8" hidden="1" outlineLevel="2">
      <c r="A446" s="170"/>
      <c r="B446" s="25"/>
      <c r="D446" s="27" t="s">
        <v>550</v>
      </c>
      <c r="E446" s="47" t="s">
        <v>361</v>
      </c>
      <c r="F446" s="48"/>
      <c r="G446" s="172"/>
      <c r="H446" s="282">
        <f t="shared" si="781"/>
        <v>0</v>
      </c>
      <c r="I446" s="283">
        <f t="shared" si="782"/>
        <v>0</v>
      </c>
      <c r="J446" s="286"/>
      <c r="K446" s="285">
        <f t="shared" si="783"/>
        <v>0</v>
      </c>
      <c r="L446" s="286"/>
      <c r="M446" s="286"/>
      <c r="N446" s="286"/>
      <c r="O446" s="286"/>
      <c r="P446" s="286"/>
      <c r="Q446" s="286"/>
      <c r="R446" s="284">
        <f t="shared" si="784"/>
        <v>0</v>
      </c>
      <c r="S446" s="286"/>
      <c r="T446" s="286"/>
      <c r="U446" s="286"/>
      <c r="V446" s="286"/>
      <c r="W446" s="533"/>
      <c r="X446" s="287"/>
    </row>
    <row r="447" spans="1:24" ht="13.8" hidden="1" outlineLevel="2">
      <c r="A447" s="170"/>
      <c r="B447" s="25"/>
      <c r="D447" s="27" t="s">
        <v>551</v>
      </c>
      <c r="E447" s="47" t="s">
        <v>368</v>
      </c>
      <c r="F447" s="48"/>
      <c r="G447" s="172"/>
      <c r="H447" s="282">
        <f t="shared" si="781"/>
        <v>0</v>
      </c>
      <c r="I447" s="283">
        <f t="shared" si="782"/>
        <v>0</v>
      </c>
      <c r="J447" s="286"/>
      <c r="K447" s="285">
        <f t="shared" si="783"/>
        <v>0</v>
      </c>
      <c r="L447" s="286"/>
      <c r="M447" s="286"/>
      <c r="N447" s="286"/>
      <c r="O447" s="286"/>
      <c r="P447" s="286"/>
      <c r="Q447" s="286"/>
      <c r="R447" s="284">
        <f t="shared" si="784"/>
        <v>0</v>
      </c>
      <c r="S447" s="286"/>
      <c r="T447" s="286"/>
      <c r="U447" s="286"/>
      <c r="V447" s="286"/>
      <c r="W447" s="533"/>
      <c r="X447" s="287"/>
    </row>
    <row r="448" spans="1:24" ht="13.8" hidden="1" outlineLevel="2">
      <c r="A448" s="170"/>
      <c r="B448" s="25"/>
      <c r="D448" s="27" t="s">
        <v>552</v>
      </c>
      <c r="E448" s="47" t="s">
        <v>358</v>
      </c>
      <c r="F448" s="48"/>
      <c r="G448" s="172"/>
      <c r="H448" s="282">
        <f t="shared" si="781"/>
        <v>0</v>
      </c>
      <c r="I448" s="283">
        <f t="shared" si="782"/>
        <v>0</v>
      </c>
      <c r="J448" s="286">
        <v>0</v>
      </c>
      <c r="K448" s="285">
        <f t="shared" si="783"/>
        <v>0</v>
      </c>
      <c r="L448" s="286">
        <v>0</v>
      </c>
      <c r="M448" s="286">
        <v>0</v>
      </c>
      <c r="N448" s="286">
        <v>0</v>
      </c>
      <c r="O448" s="286">
        <v>0</v>
      </c>
      <c r="P448" s="286">
        <v>0</v>
      </c>
      <c r="Q448" s="286">
        <v>0</v>
      </c>
      <c r="R448" s="284">
        <f t="shared" si="784"/>
        <v>0</v>
      </c>
      <c r="S448" s="286">
        <v>0</v>
      </c>
      <c r="T448" s="286">
        <v>0</v>
      </c>
      <c r="U448" s="286">
        <v>0</v>
      </c>
      <c r="V448" s="286">
        <v>0</v>
      </c>
      <c r="W448" s="533">
        <v>0</v>
      </c>
      <c r="X448" s="287">
        <v>0</v>
      </c>
    </row>
    <row r="449" spans="1:24" ht="13.8" hidden="1" outlineLevel="2">
      <c r="A449" s="170"/>
      <c r="B449" s="24"/>
      <c r="C449" s="171"/>
      <c r="D449" s="27" t="s">
        <v>553</v>
      </c>
      <c r="E449" s="47" t="s">
        <v>198</v>
      </c>
      <c r="F449" s="47"/>
      <c r="G449" s="172"/>
      <c r="H449" s="282">
        <f t="shared" si="781"/>
        <v>0</v>
      </c>
      <c r="I449" s="283">
        <f t="shared" si="782"/>
        <v>0</v>
      </c>
      <c r="J449" s="286">
        <v>0</v>
      </c>
      <c r="K449" s="285">
        <f t="shared" si="783"/>
        <v>0</v>
      </c>
      <c r="L449" s="286">
        <v>0</v>
      </c>
      <c r="M449" s="286">
        <v>0</v>
      </c>
      <c r="N449" s="286">
        <v>0</v>
      </c>
      <c r="O449" s="286">
        <v>0</v>
      </c>
      <c r="P449" s="286">
        <v>0</v>
      </c>
      <c r="Q449" s="286">
        <v>0</v>
      </c>
      <c r="R449" s="284">
        <f t="shared" si="784"/>
        <v>0</v>
      </c>
      <c r="S449" s="286">
        <v>0</v>
      </c>
      <c r="T449" s="286">
        <v>0</v>
      </c>
      <c r="U449" s="286">
        <v>0</v>
      </c>
      <c r="V449" s="286">
        <v>0</v>
      </c>
      <c r="W449" s="533">
        <v>0</v>
      </c>
      <c r="X449" s="287">
        <v>0</v>
      </c>
    </row>
    <row r="450" spans="1:24" ht="13.8" outlineLevel="1" collapsed="1">
      <c r="A450" s="164"/>
      <c r="B450" s="23" t="s">
        <v>668</v>
      </c>
      <c r="C450" s="15" t="s">
        <v>199</v>
      </c>
      <c r="D450" s="18"/>
      <c r="E450" s="172"/>
      <c r="F450" s="176"/>
      <c r="G450" s="175"/>
      <c r="H450" s="282">
        <f t="shared" si="781"/>
        <v>0</v>
      </c>
      <c r="I450" s="283">
        <f t="shared" si="782"/>
        <v>0</v>
      </c>
      <c r="J450" s="288">
        <f>SUM(J451)</f>
        <v>0</v>
      </c>
      <c r="K450" s="285">
        <f t="shared" si="783"/>
        <v>0</v>
      </c>
      <c r="L450" s="288">
        <f t="shared" ref="L450:Q450" si="824">SUM(L451)</f>
        <v>0</v>
      </c>
      <c r="M450" s="288">
        <f t="shared" si="824"/>
        <v>0</v>
      </c>
      <c r="N450" s="288">
        <f t="shared" si="824"/>
        <v>0</v>
      </c>
      <c r="O450" s="288">
        <f t="shared" si="824"/>
        <v>0</v>
      </c>
      <c r="P450" s="288">
        <f t="shared" si="824"/>
        <v>0</v>
      </c>
      <c r="Q450" s="288">
        <f t="shared" si="824"/>
        <v>0</v>
      </c>
      <c r="R450" s="284">
        <f t="shared" si="784"/>
        <v>0</v>
      </c>
      <c r="S450" s="288">
        <f t="shared" ref="S450:X450" si="825">SUM(S451)</f>
        <v>0</v>
      </c>
      <c r="T450" s="288">
        <f t="shared" si="825"/>
        <v>0</v>
      </c>
      <c r="U450" s="288">
        <f t="shared" si="825"/>
        <v>0</v>
      </c>
      <c r="V450" s="288">
        <f t="shared" si="825"/>
        <v>0</v>
      </c>
      <c r="W450" s="288">
        <f t="shared" si="825"/>
        <v>0</v>
      </c>
      <c r="X450" s="288">
        <f t="shared" si="825"/>
        <v>0</v>
      </c>
    </row>
    <row r="451" spans="1:24" ht="13.8" hidden="1" outlineLevel="2">
      <c r="A451" s="170"/>
      <c r="B451" s="24"/>
      <c r="C451" s="171"/>
      <c r="D451" s="27" t="s">
        <v>689</v>
      </c>
      <c r="E451" s="82" t="s">
        <v>199</v>
      </c>
      <c r="F451" s="48"/>
      <c r="G451" s="172"/>
      <c r="H451" s="282">
        <f t="shared" si="781"/>
        <v>0</v>
      </c>
      <c r="I451" s="283">
        <f t="shared" si="782"/>
        <v>0</v>
      </c>
      <c r="J451" s="286"/>
      <c r="K451" s="285">
        <f t="shared" si="783"/>
        <v>0</v>
      </c>
      <c r="L451" s="286"/>
      <c r="M451" s="286"/>
      <c r="N451" s="286"/>
      <c r="O451" s="286"/>
      <c r="P451" s="286"/>
      <c r="Q451" s="286"/>
      <c r="R451" s="284">
        <f t="shared" si="784"/>
        <v>0</v>
      </c>
      <c r="S451" s="286"/>
      <c r="T451" s="286"/>
      <c r="U451" s="286"/>
      <c r="V451" s="286"/>
      <c r="W451" s="286"/>
      <c r="X451" s="286"/>
    </row>
    <row r="452" spans="1:24" ht="13.8" outlineLevel="1" collapsed="1">
      <c r="A452" s="164"/>
      <c r="B452" s="23" t="s">
        <v>669</v>
      </c>
      <c r="C452" s="15" t="s">
        <v>200</v>
      </c>
      <c r="D452" s="18"/>
      <c r="E452" s="172"/>
      <c r="F452" s="176"/>
      <c r="G452" s="175"/>
      <c r="H452" s="282">
        <f t="shared" si="781"/>
        <v>0</v>
      </c>
      <c r="I452" s="283">
        <f t="shared" si="782"/>
        <v>0</v>
      </c>
      <c r="J452" s="288">
        <f>SUM(J453)</f>
        <v>0</v>
      </c>
      <c r="K452" s="285">
        <f t="shared" si="783"/>
        <v>0</v>
      </c>
      <c r="L452" s="288">
        <f t="shared" ref="L452:Q452" si="826">SUM(L453)</f>
        <v>0</v>
      </c>
      <c r="M452" s="288">
        <f t="shared" si="826"/>
        <v>0</v>
      </c>
      <c r="N452" s="288">
        <f t="shared" si="826"/>
        <v>0</v>
      </c>
      <c r="O452" s="288">
        <f t="shared" si="826"/>
        <v>0</v>
      </c>
      <c r="P452" s="288">
        <f t="shared" si="826"/>
        <v>0</v>
      </c>
      <c r="Q452" s="288">
        <f t="shared" si="826"/>
        <v>0</v>
      </c>
      <c r="R452" s="284">
        <f t="shared" si="784"/>
        <v>0</v>
      </c>
      <c r="S452" s="288">
        <f t="shared" ref="S452" si="827">SUM(S453)</f>
        <v>0</v>
      </c>
      <c r="T452" s="288">
        <f t="shared" ref="T452" si="828">SUM(T453)</f>
        <v>0</v>
      </c>
      <c r="U452" s="288">
        <f t="shared" ref="U452" si="829">SUM(U453)</f>
        <v>0</v>
      </c>
      <c r="V452" s="288">
        <f t="shared" ref="V452" si="830">SUM(V453)</f>
        <v>0</v>
      </c>
      <c r="W452" s="288">
        <f t="shared" ref="W452" si="831">SUM(W453)</f>
        <v>0</v>
      </c>
      <c r="X452" s="288">
        <f t="shared" ref="X452" si="832">SUM(X453)</f>
        <v>0</v>
      </c>
    </row>
    <row r="453" spans="1:24" ht="13.8" hidden="1" outlineLevel="2">
      <c r="A453" s="170"/>
      <c r="B453" s="24"/>
      <c r="C453" s="171"/>
      <c r="D453" s="27" t="s">
        <v>690</v>
      </c>
      <c r="E453" s="82" t="s">
        <v>200</v>
      </c>
      <c r="F453" s="48"/>
      <c r="G453" s="172"/>
      <c r="H453" s="282">
        <f t="shared" si="781"/>
        <v>0</v>
      </c>
      <c r="I453" s="283">
        <f t="shared" si="782"/>
        <v>0</v>
      </c>
      <c r="J453" s="286"/>
      <c r="K453" s="285">
        <f t="shared" si="783"/>
        <v>0</v>
      </c>
      <c r="L453" s="286"/>
      <c r="M453" s="286"/>
      <c r="N453" s="286"/>
      <c r="O453" s="286"/>
      <c r="P453" s="286"/>
      <c r="Q453" s="286"/>
      <c r="R453" s="284">
        <f t="shared" si="784"/>
        <v>0</v>
      </c>
      <c r="S453" s="286"/>
      <c r="T453" s="286"/>
      <c r="U453" s="286"/>
      <c r="V453" s="286"/>
      <c r="W453" s="286"/>
      <c r="X453" s="286"/>
    </row>
    <row r="454" spans="1:24" ht="13.8" outlineLevel="1" collapsed="1">
      <c r="A454" s="164"/>
      <c r="B454" s="23" t="s">
        <v>670</v>
      </c>
      <c r="C454" s="15" t="s">
        <v>201</v>
      </c>
      <c r="D454" s="18"/>
      <c r="E454" s="172"/>
      <c r="F454" s="176"/>
      <c r="G454" s="175"/>
      <c r="H454" s="282">
        <f t="shared" si="781"/>
        <v>0</v>
      </c>
      <c r="I454" s="283">
        <f t="shared" si="782"/>
        <v>0</v>
      </c>
      <c r="J454" s="288">
        <f>SUM(J455)</f>
        <v>0</v>
      </c>
      <c r="K454" s="285">
        <f t="shared" si="783"/>
        <v>0</v>
      </c>
      <c r="L454" s="288">
        <f t="shared" ref="L454:Q454" si="833">SUM(L455)</f>
        <v>0</v>
      </c>
      <c r="M454" s="288">
        <f t="shared" si="833"/>
        <v>0</v>
      </c>
      <c r="N454" s="288">
        <f t="shared" si="833"/>
        <v>0</v>
      </c>
      <c r="O454" s="288">
        <f t="shared" si="833"/>
        <v>0</v>
      </c>
      <c r="P454" s="288">
        <f t="shared" si="833"/>
        <v>0</v>
      </c>
      <c r="Q454" s="288">
        <f t="shared" si="833"/>
        <v>0</v>
      </c>
      <c r="R454" s="284">
        <f t="shared" si="784"/>
        <v>0</v>
      </c>
      <c r="S454" s="288">
        <f t="shared" ref="S454" si="834">SUM(S455)</f>
        <v>0</v>
      </c>
      <c r="T454" s="288">
        <f t="shared" ref="T454" si="835">SUM(T455)</f>
        <v>0</v>
      </c>
      <c r="U454" s="288">
        <f t="shared" ref="U454" si="836">SUM(U455)</f>
        <v>0</v>
      </c>
      <c r="V454" s="288">
        <f t="shared" ref="V454" si="837">SUM(V455)</f>
        <v>0</v>
      </c>
      <c r="W454" s="288">
        <f t="shared" ref="W454" si="838">SUM(W455)</f>
        <v>0</v>
      </c>
      <c r="X454" s="288">
        <f t="shared" ref="X454" si="839">SUM(X455)</f>
        <v>0</v>
      </c>
    </row>
    <row r="455" spans="1:24" ht="13.8" hidden="1" outlineLevel="2">
      <c r="A455" s="170"/>
      <c r="B455" s="24"/>
      <c r="C455" s="171"/>
      <c r="D455" s="27" t="s">
        <v>691</v>
      </c>
      <c r="E455" s="82" t="s">
        <v>201</v>
      </c>
      <c r="F455" s="48"/>
      <c r="G455" s="172"/>
      <c r="H455" s="282">
        <f t="shared" si="781"/>
        <v>0</v>
      </c>
      <c r="I455" s="283">
        <f t="shared" si="782"/>
        <v>0</v>
      </c>
      <c r="J455" s="286"/>
      <c r="K455" s="285">
        <f t="shared" si="783"/>
        <v>0</v>
      </c>
      <c r="L455" s="286"/>
      <c r="M455" s="286"/>
      <c r="N455" s="286"/>
      <c r="O455" s="286"/>
      <c r="P455" s="286"/>
      <c r="Q455" s="286"/>
      <c r="R455" s="284">
        <f t="shared" si="784"/>
        <v>0</v>
      </c>
      <c r="S455" s="286"/>
      <c r="T455" s="286"/>
      <c r="U455" s="286"/>
      <c r="V455" s="286"/>
      <c r="W455" s="286"/>
      <c r="X455" s="286"/>
    </row>
    <row r="456" spans="1:24" ht="13.8" outlineLevel="1" collapsed="1">
      <c r="A456" s="164"/>
      <c r="B456" s="23" t="s">
        <v>665</v>
      </c>
      <c r="C456" s="15" t="s">
        <v>202</v>
      </c>
      <c r="D456" s="18"/>
      <c r="E456" s="172"/>
      <c r="F456" s="176"/>
      <c r="G456" s="175"/>
      <c r="H456" s="282">
        <f t="shared" si="781"/>
        <v>0</v>
      </c>
      <c r="I456" s="283">
        <f t="shared" si="782"/>
        <v>0</v>
      </c>
      <c r="J456" s="288">
        <f>SUM(J457)</f>
        <v>0</v>
      </c>
      <c r="K456" s="285">
        <f t="shared" si="783"/>
        <v>0</v>
      </c>
      <c r="L456" s="288">
        <f t="shared" ref="L456:Q456" si="840">SUM(L457)</f>
        <v>0</v>
      </c>
      <c r="M456" s="288">
        <f t="shared" si="840"/>
        <v>0</v>
      </c>
      <c r="N456" s="288">
        <f t="shared" si="840"/>
        <v>0</v>
      </c>
      <c r="O456" s="288">
        <f t="shared" si="840"/>
        <v>0</v>
      </c>
      <c r="P456" s="288">
        <f t="shared" si="840"/>
        <v>0</v>
      </c>
      <c r="Q456" s="288">
        <f t="shared" si="840"/>
        <v>0</v>
      </c>
      <c r="R456" s="284">
        <f t="shared" si="784"/>
        <v>0</v>
      </c>
      <c r="S456" s="288">
        <f t="shared" ref="S456" si="841">SUM(S457)</f>
        <v>0</v>
      </c>
      <c r="T456" s="288">
        <f t="shared" ref="T456" si="842">SUM(T457)</f>
        <v>0</v>
      </c>
      <c r="U456" s="288">
        <f t="shared" ref="U456" si="843">SUM(U457)</f>
        <v>0</v>
      </c>
      <c r="V456" s="288">
        <f t="shared" ref="V456" si="844">SUM(V457)</f>
        <v>0</v>
      </c>
      <c r="W456" s="288">
        <f t="shared" ref="W456" si="845">SUM(W457)</f>
        <v>0</v>
      </c>
      <c r="X456" s="288">
        <f t="shared" ref="X456" si="846">SUM(X457)</f>
        <v>0</v>
      </c>
    </row>
    <row r="457" spans="1:24" ht="13.8" hidden="1" outlineLevel="2">
      <c r="A457" s="170"/>
      <c r="B457" s="24"/>
      <c r="C457" s="171"/>
      <c r="D457" s="27" t="s">
        <v>692</v>
      </c>
      <c r="E457" s="82" t="s">
        <v>202</v>
      </c>
      <c r="F457" s="48"/>
      <c r="G457" s="172"/>
      <c r="H457" s="282">
        <f t="shared" si="781"/>
        <v>0</v>
      </c>
      <c r="I457" s="283">
        <f t="shared" si="782"/>
        <v>0</v>
      </c>
      <c r="J457" s="286"/>
      <c r="K457" s="285">
        <f t="shared" si="783"/>
        <v>0</v>
      </c>
      <c r="L457" s="286"/>
      <c r="M457" s="286"/>
      <c r="N457" s="286"/>
      <c r="O457" s="286"/>
      <c r="P457" s="286"/>
      <c r="Q457" s="286"/>
      <c r="R457" s="284">
        <f t="shared" si="784"/>
        <v>0</v>
      </c>
      <c r="S457" s="286"/>
      <c r="T457" s="286"/>
      <c r="U457" s="286"/>
      <c r="V457" s="286"/>
      <c r="W457" s="286"/>
      <c r="X457" s="286"/>
    </row>
    <row r="458" spans="1:24" ht="13.8" outlineLevel="1" collapsed="1">
      <c r="A458" s="164"/>
      <c r="B458" s="23" t="s">
        <v>666</v>
      </c>
      <c r="C458" s="15" t="s">
        <v>203</v>
      </c>
      <c r="D458" s="18"/>
      <c r="E458" s="172"/>
      <c r="F458" s="176"/>
      <c r="G458" s="175"/>
      <c r="H458" s="282">
        <f t="shared" si="781"/>
        <v>0</v>
      </c>
      <c r="I458" s="283">
        <f t="shared" si="782"/>
        <v>0</v>
      </c>
      <c r="J458" s="288">
        <f>SUM(J459)</f>
        <v>0</v>
      </c>
      <c r="K458" s="285">
        <f t="shared" si="783"/>
        <v>0</v>
      </c>
      <c r="L458" s="288">
        <f t="shared" ref="L458:Q458" si="847">SUM(L459)</f>
        <v>0</v>
      </c>
      <c r="M458" s="288">
        <f t="shared" si="847"/>
        <v>0</v>
      </c>
      <c r="N458" s="288">
        <f t="shared" si="847"/>
        <v>0</v>
      </c>
      <c r="O458" s="288">
        <f t="shared" si="847"/>
        <v>0</v>
      </c>
      <c r="P458" s="288">
        <f t="shared" si="847"/>
        <v>0</v>
      </c>
      <c r="Q458" s="288">
        <f t="shared" si="847"/>
        <v>0</v>
      </c>
      <c r="R458" s="284">
        <f t="shared" si="784"/>
        <v>0</v>
      </c>
      <c r="S458" s="288">
        <f t="shared" ref="S458" si="848">SUM(S459)</f>
        <v>0</v>
      </c>
      <c r="T458" s="288">
        <f t="shared" ref="T458" si="849">SUM(T459)</f>
        <v>0</v>
      </c>
      <c r="U458" s="288">
        <f t="shared" ref="U458" si="850">SUM(U459)</f>
        <v>0</v>
      </c>
      <c r="V458" s="288">
        <f t="shared" ref="V458" si="851">SUM(V459)</f>
        <v>0</v>
      </c>
      <c r="W458" s="288">
        <f t="shared" ref="W458" si="852">SUM(W459)</f>
        <v>0</v>
      </c>
      <c r="X458" s="288">
        <f t="shared" ref="X458" si="853">SUM(X459)</f>
        <v>0</v>
      </c>
    </row>
    <row r="459" spans="1:24" ht="13.8" hidden="1" outlineLevel="2">
      <c r="A459" s="170"/>
      <c r="B459" s="24"/>
      <c r="C459" s="171"/>
      <c r="D459" s="27" t="s">
        <v>693</v>
      </c>
      <c r="E459" s="82" t="s">
        <v>203</v>
      </c>
      <c r="F459" s="48"/>
      <c r="G459" s="172"/>
      <c r="H459" s="282">
        <f t="shared" si="781"/>
        <v>0</v>
      </c>
      <c r="I459" s="283">
        <f t="shared" si="782"/>
        <v>0</v>
      </c>
      <c r="J459" s="286"/>
      <c r="K459" s="285">
        <f t="shared" si="783"/>
        <v>0</v>
      </c>
      <c r="L459" s="286"/>
      <c r="M459" s="286"/>
      <c r="N459" s="286"/>
      <c r="O459" s="286"/>
      <c r="P459" s="286"/>
      <c r="Q459" s="286"/>
      <c r="R459" s="284">
        <f t="shared" si="784"/>
        <v>0</v>
      </c>
      <c r="S459" s="286"/>
      <c r="T459" s="286"/>
      <c r="U459" s="286"/>
      <c r="V459" s="286"/>
      <c r="W459" s="286"/>
      <c r="X459" s="286"/>
    </row>
    <row r="460" spans="1:24" ht="13.8" outlineLevel="1" collapsed="1">
      <c r="A460" s="164"/>
      <c r="B460" s="23" t="s">
        <v>667</v>
      </c>
      <c r="C460" s="15" t="s">
        <v>204</v>
      </c>
      <c r="D460" s="18"/>
      <c r="E460" s="172"/>
      <c r="F460" s="176"/>
      <c r="G460" s="175"/>
      <c r="H460" s="282">
        <f t="shared" si="781"/>
        <v>0</v>
      </c>
      <c r="I460" s="283">
        <f t="shared" si="782"/>
        <v>0</v>
      </c>
      <c r="J460" s="288">
        <f>SUM(J461)</f>
        <v>0</v>
      </c>
      <c r="K460" s="285">
        <f t="shared" si="783"/>
        <v>0</v>
      </c>
      <c r="L460" s="288">
        <f t="shared" ref="L460:Q460" si="854">SUM(L461)</f>
        <v>0</v>
      </c>
      <c r="M460" s="288">
        <f t="shared" si="854"/>
        <v>0</v>
      </c>
      <c r="N460" s="288">
        <f t="shared" si="854"/>
        <v>0</v>
      </c>
      <c r="O460" s="288">
        <f t="shared" si="854"/>
        <v>0</v>
      </c>
      <c r="P460" s="288">
        <f t="shared" si="854"/>
        <v>0</v>
      </c>
      <c r="Q460" s="288">
        <f t="shared" si="854"/>
        <v>0</v>
      </c>
      <c r="R460" s="284">
        <f t="shared" si="784"/>
        <v>0</v>
      </c>
      <c r="S460" s="288">
        <f t="shared" ref="S460" si="855">SUM(S461)</f>
        <v>0</v>
      </c>
      <c r="T460" s="288">
        <f t="shared" ref="T460" si="856">SUM(T461)</f>
        <v>0</v>
      </c>
      <c r="U460" s="288">
        <f t="shared" ref="U460" si="857">SUM(U461)</f>
        <v>0</v>
      </c>
      <c r="V460" s="288">
        <f t="shared" ref="V460" si="858">SUM(V461)</f>
        <v>0</v>
      </c>
      <c r="W460" s="288">
        <f t="shared" ref="W460" si="859">SUM(W461)</f>
        <v>0</v>
      </c>
      <c r="X460" s="288">
        <f t="shared" ref="X460" si="860">SUM(X461)</f>
        <v>0</v>
      </c>
    </row>
    <row r="461" spans="1:24" ht="13.8" hidden="1" outlineLevel="2">
      <c r="A461" s="170"/>
      <c r="B461" s="24"/>
      <c r="C461" s="171"/>
      <c r="D461" s="27" t="s">
        <v>694</v>
      </c>
      <c r="E461" s="82" t="s">
        <v>204</v>
      </c>
      <c r="F461" s="48"/>
      <c r="G461" s="172"/>
      <c r="H461" s="282">
        <f t="shared" si="781"/>
        <v>0</v>
      </c>
      <c r="I461" s="283">
        <f t="shared" si="782"/>
        <v>0</v>
      </c>
      <c r="J461" s="286"/>
      <c r="K461" s="285">
        <f t="shared" si="783"/>
        <v>0</v>
      </c>
      <c r="L461" s="286"/>
      <c r="M461" s="286"/>
      <c r="N461" s="286"/>
      <c r="O461" s="286"/>
      <c r="P461" s="286"/>
      <c r="Q461" s="286"/>
      <c r="R461" s="284">
        <f t="shared" si="784"/>
        <v>0</v>
      </c>
      <c r="S461" s="286"/>
      <c r="T461" s="286"/>
      <c r="U461" s="286"/>
      <c r="V461" s="286"/>
      <c r="W461" s="286"/>
      <c r="X461" s="286"/>
    </row>
    <row r="462" spans="1:24" ht="13.8" outlineLevel="1" collapsed="1">
      <c r="A462" s="164"/>
      <c r="B462" s="23" t="s">
        <v>554</v>
      </c>
      <c r="C462" s="15" t="s">
        <v>205</v>
      </c>
      <c r="D462" s="18"/>
      <c r="E462" s="175"/>
      <c r="F462" s="176"/>
      <c r="G462" s="175"/>
      <c r="H462" s="321">
        <f t="shared" si="781"/>
        <v>0</v>
      </c>
      <c r="I462" s="283">
        <f t="shared" si="782"/>
        <v>0</v>
      </c>
      <c r="J462" s="288">
        <f>SUM(J463)</f>
        <v>0</v>
      </c>
      <c r="K462" s="285">
        <f t="shared" si="783"/>
        <v>0</v>
      </c>
      <c r="L462" s="288">
        <f t="shared" ref="L462:Q462" si="861">SUM(L463)</f>
        <v>0</v>
      </c>
      <c r="M462" s="288">
        <f t="shared" si="861"/>
        <v>0</v>
      </c>
      <c r="N462" s="288">
        <f t="shared" si="861"/>
        <v>0</v>
      </c>
      <c r="O462" s="288">
        <f t="shared" si="861"/>
        <v>0</v>
      </c>
      <c r="P462" s="288">
        <f t="shared" si="861"/>
        <v>0</v>
      </c>
      <c r="Q462" s="288">
        <f t="shared" si="861"/>
        <v>0</v>
      </c>
      <c r="R462" s="284">
        <f t="shared" si="784"/>
        <v>0</v>
      </c>
      <c r="S462" s="288">
        <f t="shared" ref="S462" si="862">SUM(S463)</f>
        <v>0</v>
      </c>
      <c r="T462" s="288">
        <f t="shared" ref="T462" si="863">SUM(T463)</f>
        <v>0</v>
      </c>
      <c r="U462" s="288">
        <f t="shared" ref="U462" si="864">SUM(U463)</f>
        <v>0</v>
      </c>
      <c r="V462" s="288">
        <f t="shared" ref="V462" si="865">SUM(V463)</f>
        <v>0</v>
      </c>
      <c r="W462" s="288">
        <f t="shared" ref="W462" si="866">SUM(W463)</f>
        <v>0</v>
      </c>
      <c r="X462" s="288">
        <f t="shared" ref="X462" si="867">SUM(X463)</f>
        <v>0</v>
      </c>
    </row>
    <row r="463" spans="1:24" ht="13.8" hidden="1" outlineLevel="2">
      <c r="A463" s="170"/>
      <c r="B463" s="24"/>
      <c r="C463" s="171"/>
      <c r="D463" s="27" t="s">
        <v>554</v>
      </c>
      <c r="E463" s="82" t="s">
        <v>205</v>
      </c>
      <c r="F463" s="48"/>
      <c r="G463" s="172"/>
      <c r="H463" s="321">
        <f t="shared" si="781"/>
        <v>0</v>
      </c>
      <c r="I463" s="283">
        <f t="shared" si="782"/>
        <v>0</v>
      </c>
      <c r="J463" s="286"/>
      <c r="K463" s="285">
        <f t="shared" si="783"/>
        <v>0</v>
      </c>
      <c r="L463" s="286"/>
      <c r="M463" s="286"/>
      <c r="N463" s="286"/>
      <c r="O463" s="286"/>
      <c r="P463" s="286"/>
      <c r="Q463" s="286"/>
      <c r="R463" s="284">
        <f t="shared" si="784"/>
        <v>0</v>
      </c>
      <c r="S463" s="286"/>
      <c r="T463" s="286"/>
      <c r="U463" s="286"/>
      <c r="V463" s="286"/>
      <c r="W463" s="286"/>
      <c r="X463" s="286"/>
    </row>
    <row r="464" spans="1:24" ht="13.8" outlineLevel="1">
      <c r="A464" s="164"/>
      <c r="B464" s="23" t="s">
        <v>555</v>
      </c>
      <c r="C464" s="15" t="s">
        <v>206</v>
      </c>
      <c r="D464" s="18"/>
      <c r="E464" s="172"/>
      <c r="F464" s="27"/>
      <c r="G464" s="175"/>
      <c r="H464" s="321">
        <f t="shared" si="781"/>
        <v>6441000</v>
      </c>
      <c r="I464" s="283">
        <f t="shared" si="782"/>
        <v>0</v>
      </c>
      <c r="J464" s="288">
        <f>SUM(J465)</f>
        <v>0</v>
      </c>
      <c r="K464" s="285">
        <f t="shared" si="783"/>
        <v>3441000</v>
      </c>
      <c r="L464" s="288">
        <f t="shared" ref="L464:Q464" si="868">SUM(L465)</f>
        <v>3441000</v>
      </c>
      <c r="M464" s="288">
        <f t="shared" si="868"/>
        <v>0</v>
      </c>
      <c r="N464" s="288">
        <f t="shared" si="868"/>
        <v>0</v>
      </c>
      <c r="O464" s="288">
        <f t="shared" si="868"/>
        <v>0</v>
      </c>
      <c r="P464" s="288">
        <f t="shared" si="868"/>
        <v>0</v>
      </c>
      <c r="Q464" s="288">
        <f t="shared" si="868"/>
        <v>0</v>
      </c>
      <c r="R464" s="284">
        <f t="shared" si="784"/>
        <v>3000000</v>
      </c>
      <c r="S464" s="288">
        <f t="shared" ref="S464" si="869">SUM(S465)</f>
        <v>3000000</v>
      </c>
      <c r="T464" s="288">
        <f t="shared" ref="T464" si="870">SUM(T465)</f>
        <v>0</v>
      </c>
      <c r="U464" s="288">
        <f t="shared" ref="U464" si="871">SUM(U465)</f>
        <v>0</v>
      </c>
      <c r="V464" s="288">
        <f t="shared" ref="V464" si="872">SUM(V465)</f>
        <v>0</v>
      </c>
      <c r="W464" s="288">
        <f t="shared" ref="W464" si="873">SUM(W465)</f>
        <v>0</v>
      </c>
      <c r="X464" s="288">
        <f t="shared" ref="X464" si="874">SUM(X465)</f>
        <v>0</v>
      </c>
    </row>
    <row r="465" spans="1:24" ht="13.8" outlineLevel="2">
      <c r="A465" s="170"/>
      <c r="B465" s="24"/>
      <c r="C465" s="171"/>
      <c r="D465" s="27" t="s">
        <v>555</v>
      </c>
      <c r="E465" s="82" t="s">
        <v>206</v>
      </c>
      <c r="F465" s="48"/>
      <c r="G465" s="172"/>
      <c r="H465" s="321">
        <f t="shared" si="781"/>
        <v>6441000</v>
      </c>
      <c r="I465" s="283">
        <f t="shared" si="782"/>
        <v>0</v>
      </c>
      <c r="J465" s="286"/>
      <c r="K465" s="285">
        <f t="shared" si="783"/>
        <v>3441000</v>
      </c>
      <c r="L465" s="286">
        <v>3441000</v>
      </c>
      <c r="M465" s="286"/>
      <c r="N465" s="286"/>
      <c r="O465" s="286"/>
      <c r="P465" s="286"/>
      <c r="Q465" s="286"/>
      <c r="R465" s="284">
        <f t="shared" si="784"/>
        <v>3000000</v>
      </c>
      <c r="S465" s="286">
        <v>3000000</v>
      </c>
      <c r="T465" s="286"/>
      <c r="U465" s="286"/>
      <c r="V465" s="286"/>
      <c r="W465" s="286"/>
      <c r="X465" s="286"/>
    </row>
    <row r="466" spans="1:24" ht="13.8" outlineLevel="1">
      <c r="A466" s="164"/>
      <c r="B466" s="23" t="s">
        <v>191</v>
      </c>
      <c r="C466" s="15" t="s">
        <v>207</v>
      </c>
      <c r="D466" s="18"/>
      <c r="E466" s="172"/>
      <c r="F466" s="27"/>
      <c r="G466" s="175"/>
      <c r="H466" s="321">
        <f t="shared" si="781"/>
        <v>1175000</v>
      </c>
      <c r="I466" s="283">
        <f t="shared" si="782"/>
        <v>1175000</v>
      </c>
      <c r="J466" s="288">
        <f>SUM(J467)</f>
        <v>1175000</v>
      </c>
      <c r="K466" s="285">
        <f t="shared" si="783"/>
        <v>0</v>
      </c>
      <c r="L466" s="288">
        <f t="shared" ref="L466:Q466" si="875">SUM(L467)</f>
        <v>0</v>
      </c>
      <c r="M466" s="288">
        <f t="shared" si="875"/>
        <v>0</v>
      </c>
      <c r="N466" s="288">
        <f t="shared" si="875"/>
        <v>0</v>
      </c>
      <c r="O466" s="288">
        <f t="shared" si="875"/>
        <v>0</v>
      </c>
      <c r="P466" s="288">
        <f t="shared" si="875"/>
        <v>0</v>
      </c>
      <c r="Q466" s="288">
        <f t="shared" si="875"/>
        <v>0</v>
      </c>
      <c r="R466" s="284">
        <f t="shared" si="784"/>
        <v>0</v>
      </c>
      <c r="S466" s="288">
        <f t="shared" ref="S466" si="876">SUM(S467)</f>
        <v>0</v>
      </c>
      <c r="T466" s="288">
        <f t="shared" ref="T466" si="877">SUM(T467)</f>
        <v>0</v>
      </c>
      <c r="U466" s="288">
        <f t="shared" ref="U466" si="878">SUM(U467)</f>
        <v>0</v>
      </c>
      <c r="V466" s="288">
        <f t="shared" ref="V466" si="879">SUM(V467)</f>
        <v>0</v>
      </c>
      <c r="W466" s="288">
        <f t="shared" ref="W466" si="880">SUM(W467)</f>
        <v>0</v>
      </c>
      <c r="X466" s="288">
        <f t="shared" ref="X466" si="881">SUM(X467)</f>
        <v>0</v>
      </c>
    </row>
    <row r="467" spans="1:24" ht="13.8" outlineLevel="2">
      <c r="A467" s="170"/>
      <c r="B467" s="24"/>
      <c r="C467" s="171"/>
      <c r="D467" s="27" t="s">
        <v>191</v>
      </c>
      <c r="E467" s="82" t="s">
        <v>207</v>
      </c>
      <c r="F467" s="48"/>
      <c r="G467" s="172"/>
      <c r="H467" s="321">
        <f t="shared" si="781"/>
        <v>1175000</v>
      </c>
      <c r="I467" s="283">
        <f t="shared" si="782"/>
        <v>1175000</v>
      </c>
      <c r="J467" s="286">
        <v>1175000</v>
      </c>
      <c r="K467" s="285">
        <f t="shared" si="783"/>
        <v>0</v>
      </c>
      <c r="L467" s="286"/>
      <c r="M467" s="286"/>
      <c r="N467" s="286"/>
      <c r="O467" s="286"/>
      <c r="P467" s="286"/>
      <c r="Q467" s="286"/>
      <c r="R467" s="284">
        <f t="shared" si="784"/>
        <v>0</v>
      </c>
      <c r="S467" s="286"/>
      <c r="T467" s="286"/>
      <c r="U467" s="286"/>
      <c r="V467" s="286"/>
      <c r="W467" s="286"/>
      <c r="X467" s="286"/>
    </row>
    <row r="468" spans="1:24" ht="13.8" outlineLevel="1" collapsed="1">
      <c r="A468" s="164"/>
      <c r="B468" s="23" t="s">
        <v>955</v>
      </c>
      <c r="C468" s="15" t="s">
        <v>208</v>
      </c>
      <c r="D468" s="18"/>
      <c r="E468" s="175"/>
      <c r="F468" s="176"/>
      <c r="G468" s="175"/>
      <c r="H468" s="282">
        <f t="shared" si="781"/>
        <v>0</v>
      </c>
      <c r="I468" s="283">
        <f t="shared" si="782"/>
        <v>0</v>
      </c>
      <c r="J468" s="288">
        <f>SUM(J469:J470)</f>
        <v>0</v>
      </c>
      <c r="K468" s="285">
        <f t="shared" si="783"/>
        <v>0</v>
      </c>
      <c r="L468" s="288">
        <f t="shared" ref="L468:Q468" si="882">SUM(L469:L470)</f>
        <v>0</v>
      </c>
      <c r="M468" s="288">
        <f t="shared" si="882"/>
        <v>0</v>
      </c>
      <c r="N468" s="288">
        <f t="shared" si="882"/>
        <v>0</v>
      </c>
      <c r="O468" s="288">
        <f t="shared" si="882"/>
        <v>0</v>
      </c>
      <c r="P468" s="288">
        <f t="shared" si="882"/>
        <v>0</v>
      </c>
      <c r="Q468" s="288">
        <f t="shared" si="882"/>
        <v>0</v>
      </c>
      <c r="R468" s="284">
        <f t="shared" si="784"/>
        <v>0</v>
      </c>
      <c r="S468" s="288">
        <f t="shared" ref="S468:X468" si="883">SUM(S469:S470)</f>
        <v>0</v>
      </c>
      <c r="T468" s="288">
        <f t="shared" si="883"/>
        <v>0</v>
      </c>
      <c r="U468" s="288">
        <f t="shared" si="883"/>
        <v>0</v>
      </c>
      <c r="V468" s="288">
        <f t="shared" si="883"/>
        <v>0</v>
      </c>
      <c r="W468" s="288">
        <f t="shared" si="883"/>
        <v>0</v>
      </c>
      <c r="X468" s="288">
        <f t="shared" si="883"/>
        <v>0</v>
      </c>
    </row>
    <row r="469" spans="1:24" ht="13.8" hidden="1" outlineLevel="3">
      <c r="A469" s="170"/>
      <c r="B469" s="25"/>
      <c r="D469" s="27" t="s">
        <v>698</v>
      </c>
      <c r="E469" s="47" t="s">
        <v>209</v>
      </c>
      <c r="F469" s="48"/>
      <c r="G469" s="172"/>
      <c r="H469" s="282">
        <f t="shared" si="781"/>
        <v>0</v>
      </c>
      <c r="I469" s="283">
        <f t="shared" si="782"/>
        <v>0</v>
      </c>
      <c r="J469" s="286"/>
      <c r="K469" s="285">
        <f t="shared" si="783"/>
        <v>0</v>
      </c>
      <c r="L469" s="286"/>
      <c r="M469" s="286"/>
      <c r="N469" s="286"/>
      <c r="O469" s="286"/>
      <c r="P469" s="286"/>
      <c r="Q469" s="286"/>
      <c r="R469" s="284">
        <f t="shared" si="784"/>
        <v>0</v>
      </c>
      <c r="S469" s="286"/>
      <c r="T469" s="286"/>
      <c r="U469" s="286"/>
      <c r="V469" s="286"/>
      <c r="W469" s="533"/>
      <c r="X469" s="287"/>
    </row>
    <row r="470" spans="1:24" ht="13.8" hidden="1" outlineLevel="3">
      <c r="A470" s="170"/>
      <c r="B470" s="25"/>
      <c r="D470" s="27" t="s">
        <v>912</v>
      </c>
      <c r="E470" s="87" t="s">
        <v>913</v>
      </c>
      <c r="F470" s="93"/>
      <c r="G470" s="171"/>
      <c r="H470" s="696">
        <f t="shared" si="781"/>
        <v>0</v>
      </c>
      <c r="I470" s="283">
        <f t="shared" si="782"/>
        <v>0</v>
      </c>
      <c r="J470" s="698">
        <f>SUM(J471)</f>
        <v>0</v>
      </c>
      <c r="K470" s="285">
        <f t="shared" si="783"/>
        <v>0</v>
      </c>
      <c r="L470" s="698">
        <f t="shared" ref="L470:Q470" si="884">SUM(L471)</f>
        <v>0</v>
      </c>
      <c r="M470" s="698">
        <f t="shared" si="884"/>
        <v>0</v>
      </c>
      <c r="N470" s="698">
        <f t="shared" si="884"/>
        <v>0</v>
      </c>
      <c r="O470" s="698">
        <f t="shared" si="884"/>
        <v>0</v>
      </c>
      <c r="P470" s="698">
        <f t="shared" si="884"/>
        <v>0</v>
      </c>
      <c r="Q470" s="698">
        <f t="shared" si="884"/>
        <v>0</v>
      </c>
      <c r="R470" s="284">
        <f t="shared" si="784"/>
        <v>0</v>
      </c>
      <c r="S470" s="698">
        <f t="shared" ref="S470:X470" si="885">SUM(S471)</f>
        <v>0</v>
      </c>
      <c r="T470" s="698">
        <f t="shared" si="885"/>
        <v>0</v>
      </c>
      <c r="U470" s="698">
        <f t="shared" si="885"/>
        <v>0</v>
      </c>
      <c r="V470" s="698">
        <f t="shared" si="885"/>
        <v>0</v>
      </c>
      <c r="W470" s="698">
        <f t="shared" si="885"/>
        <v>0</v>
      </c>
      <c r="X470" s="698">
        <f t="shared" si="885"/>
        <v>0</v>
      </c>
    </row>
    <row r="471" spans="1:24" s="563" customFormat="1" ht="13.8" hidden="1" outlineLevel="2">
      <c r="A471" s="564"/>
      <c r="B471" s="565"/>
      <c r="D471" s="671"/>
      <c r="E471" s="683"/>
      <c r="F471" s="545" t="s">
        <v>956</v>
      </c>
      <c r="G471" s="527" t="s">
        <v>957</v>
      </c>
      <c r="H471" s="649">
        <f t="shared" ref="H471" si="886">SUM(I471,K471,R471)</f>
        <v>0</v>
      </c>
      <c r="I471" s="650">
        <f t="shared" ref="I471" si="887">SUM(J471:J471)</f>
        <v>0</v>
      </c>
      <c r="J471" s="651">
        <v>0</v>
      </c>
      <c r="K471" s="652">
        <f t="shared" ref="K471" si="888">SUM(L471:Q471)</f>
        <v>0</v>
      </c>
      <c r="L471" s="651">
        <v>0</v>
      </c>
      <c r="M471" s="651">
        <v>0</v>
      </c>
      <c r="N471" s="651">
        <v>0</v>
      </c>
      <c r="O471" s="651">
        <v>0</v>
      </c>
      <c r="P471" s="651">
        <v>0</v>
      </c>
      <c r="Q471" s="651">
        <v>0</v>
      </c>
      <c r="R471" s="653">
        <f t="shared" ref="R471" si="889">SUM(S471:X471)</f>
        <v>0</v>
      </c>
      <c r="S471" s="651">
        <v>0</v>
      </c>
      <c r="T471" s="651">
        <v>0</v>
      </c>
      <c r="U471" s="651">
        <v>0</v>
      </c>
      <c r="V471" s="651">
        <v>0</v>
      </c>
      <c r="W471" s="665">
        <v>0</v>
      </c>
      <c r="X471" s="666">
        <v>0</v>
      </c>
    </row>
    <row r="472" spans="1:24" s="169" customFormat="1" ht="13.8">
      <c r="A472" s="92" t="s">
        <v>210</v>
      </c>
      <c r="B472" s="21"/>
      <c r="C472" s="202"/>
      <c r="D472" s="22"/>
      <c r="E472" s="202"/>
      <c r="F472" s="21"/>
      <c r="G472" s="202"/>
      <c r="H472" s="243">
        <f t="shared" si="781"/>
        <v>7616000</v>
      </c>
      <c r="I472" s="292">
        <f t="shared" si="782"/>
        <v>1175000</v>
      </c>
      <c r="J472" s="245">
        <f>SUM(J468,J466,J464,J462,J460,J458,J456,J454,J452,J450,J436)</f>
        <v>1175000</v>
      </c>
      <c r="K472" s="293">
        <f t="shared" si="783"/>
        <v>3441000</v>
      </c>
      <c r="L472" s="245">
        <f t="shared" ref="L472:Q472" si="890">SUM(L468,L466,L464,L462,L460,L458,L456,L454,L452,L450,L436)</f>
        <v>3441000</v>
      </c>
      <c r="M472" s="245">
        <f t="shared" si="890"/>
        <v>0</v>
      </c>
      <c r="N472" s="245">
        <f t="shared" si="890"/>
        <v>0</v>
      </c>
      <c r="O472" s="245">
        <f t="shared" si="890"/>
        <v>0</v>
      </c>
      <c r="P472" s="245">
        <f t="shared" si="890"/>
        <v>0</v>
      </c>
      <c r="Q472" s="245">
        <f t="shared" si="890"/>
        <v>0</v>
      </c>
      <c r="R472" s="245">
        <f t="shared" si="784"/>
        <v>3000000</v>
      </c>
      <c r="S472" s="245">
        <f t="shared" ref="S472:X472" si="891">SUM(S468,S466,S464,S462,S460,S458,S456,S454,S452,S450,S436)</f>
        <v>3000000</v>
      </c>
      <c r="T472" s="245">
        <f t="shared" si="891"/>
        <v>0</v>
      </c>
      <c r="U472" s="245">
        <f t="shared" si="891"/>
        <v>0</v>
      </c>
      <c r="V472" s="245">
        <f t="shared" si="891"/>
        <v>0</v>
      </c>
      <c r="W472" s="245">
        <f t="shared" si="891"/>
        <v>0</v>
      </c>
      <c r="X472" s="245">
        <f t="shared" si="891"/>
        <v>0</v>
      </c>
    </row>
    <row r="473" spans="1:24" ht="13.8" outlineLevel="1" collapsed="1">
      <c r="A473" s="164"/>
      <c r="B473" s="23" t="s">
        <v>671</v>
      </c>
      <c r="C473" s="15" t="s">
        <v>211</v>
      </c>
      <c r="D473" s="16"/>
      <c r="E473" s="165"/>
      <c r="F473" s="14"/>
      <c r="G473" s="165"/>
      <c r="H473" s="282">
        <f t="shared" si="781"/>
        <v>0</v>
      </c>
      <c r="I473" s="283">
        <f t="shared" si="782"/>
        <v>0</v>
      </c>
      <c r="J473" s="284">
        <f>SUM(J474)</f>
        <v>0</v>
      </c>
      <c r="K473" s="285">
        <f t="shared" si="783"/>
        <v>0</v>
      </c>
      <c r="L473" s="284">
        <f t="shared" ref="L473:Q473" si="892">SUM(L474)</f>
        <v>0</v>
      </c>
      <c r="M473" s="284">
        <f t="shared" si="892"/>
        <v>0</v>
      </c>
      <c r="N473" s="284">
        <f t="shared" si="892"/>
        <v>0</v>
      </c>
      <c r="O473" s="284">
        <f t="shared" si="892"/>
        <v>0</v>
      </c>
      <c r="P473" s="284">
        <f t="shared" si="892"/>
        <v>0</v>
      </c>
      <c r="Q473" s="284">
        <f t="shared" si="892"/>
        <v>0</v>
      </c>
      <c r="R473" s="284">
        <f t="shared" si="784"/>
        <v>0</v>
      </c>
      <c r="S473" s="284">
        <f t="shared" ref="S473" si="893">SUM(S474)</f>
        <v>0</v>
      </c>
      <c r="T473" s="284">
        <f t="shared" ref="T473" si="894">SUM(T474)</f>
        <v>0</v>
      </c>
      <c r="U473" s="284">
        <f t="shared" ref="U473" si="895">SUM(U474)</f>
        <v>0</v>
      </c>
      <c r="V473" s="284">
        <f t="shared" ref="V473" si="896">SUM(V474)</f>
        <v>0</v>
      </c>
      <c r="W473" s="284">
        <f t="shared" ref="W473" si="897">SUM(W474)</f>
        <v>0</v>
      </c>
      <c r="X473" s="284">
        <f t="shared" ref="X473" si="898">SUM(X474)</f>
        <v>0</v>
      </c>
    </row>
    <row r="474" spans="1:24" s="169" customFormat="1" ht="13.8" hidden="1" outlineLevel="2">
      <c r="A474" s="170"/>
      <c r="B474" s="24"/>
      <c r="C474" s="171"/>
      <c r="D474" s="27" t="s">
        <v>195</v>
      </c>
      <c r="E474" s="82" t="s">
        <v>211</v>
      </c>
      <c r="F474" s="48"/>
      <c r="G474" s="172"/>
      <c r="H474" s="282">
        <f t="shared" si="781"/>
        <v>0</v>
      </c>
      <c r="I474" s="283">
        <f t="shared" si="782"/>
        <v>0</v>
      </c>
      <c r="J474" s="286">
        <v>0</v>
      </c>
      <c r="K474" s="285">
        <f t="shared" si="783"/>
        <v>0</v>
      </c>
      <c r="L474" s="286">
        <v>0</v>
      </c>
      <c r="M474" s="286">
        <v>0</v>
      </c>
      <c r="N474" s="286">
        <v>0</v>
      </c>
      <c r="O474" s="286">
        <v>0</v>
      </c>
      <c r="P474" s="286">
        <v>0</v>
      </c>
      <c r="Q474" s="286">
        <v>0</v>
      </c>
      <c r="R474" s="284">
        <f t="shared" si="784"/>
        <v>0</v>
      </c>
      <c r="S474" s="286">
        <v>0</v>
      </c>
      <c r="T474" s="286">
        <v>0</v>
      </c>
      <c r="U474" s="286">
        <v>0</v>
      </c>
      <c r="V474" s="286">
        <v>0</v>
      </c>
      <c r="W474" s="286">
        <v>0</v>
      </c>
      <c r="X474" s="286">
        <v>0</v>
      </c>
    </row>
    <row r="475" spans="1:24" ht="13.8" outlineLevel="1" collapsed="1">
      <c r="A475" s="164"/>
      <c r="B475" s="14" t="s">
        <v>672</v>
      </c>
      <c r="C475" s="15" t="s">
        <v>212</v>
      </c>
      <c r="D475" s="18"/>
      <c r="E475" s="172"/>
      <c r="F475" s="27"/>
      <c r="G475" s="175"/>
      <c r="H475" s="282">
        <f t="shared" si="781"/>
        <v>0</v>
      </c>
      <c r="I475" s="283">
        <f t="shared" si="782"/>
        <v>0</v>
      </c>
      <c r="J475" s="288">
        <f>SUM(J476)</f>
        <v>0</v>
      </c>
      <c r="K475" s="285">
        <f t="shared" si="783"/>
        <v>0</v>
      </c>
      <c r="L475" s="288">
        <f t="shared" ref="L475:Q475" si="899">SUM(L476)</f>
        <v>0</v>
      </c>
      <c r="M475" s="288">
        <f t="shared" si="899"/>
        <v>0</v>
      </c>
      <c r="N475" s="288">
        <f t="shared" si="899"/>
        <v>0</v>
      </c>
      <c r="O475" s="288">
        <f t="shared" si="899"/>
        <v>0</v>
      </c>
      <c r="P475" s="288">
        <f t="shared" si="899"/>
        <v>0</v>
      </c>
      <c r="Q475" s="288">
        <f t="shared" si="899"/>
        <v>0</v>
      </c>
      <c r="R475" s="284">
        <f t="shared" si="784"/>
        <v>0</v>
      </c>
      <c r="S475" s="288">
        <f t="shared" ref="S475" si="900">SUM(S476)</f>
        <v>0</v>
      </c>
      <c r="T475" s="288">
        <f t="shared" ref="T475" si="901">SUM(T476)</f>
        <v>0</v>
      </c>
      <c r="U475" s="288">
        <f t="shared" ref="U475" si="902">SUM(U476)</f>
        <v>0</v>
      </c>
      <c r="V475" s="288">
        <f t="shared" ref="V475" si="903">SUM(V476)</f>
        <v>0</v>
      </c>
      <c r="W475" s="288">
        <f t="shared" ref="W475" si="904">SUM(W476)</f>
        <v>0</v>
      </c>
      <c r="X475" s="288">
        <f t="shared" ref="X475" si="905">SUM(X476)</f>
        <v>0</v>
      </c>
    </row>
    <row r="476" spans="1:24" ht="13.8" hidden="1" outlineLevel="2">
      <c r="A476" s="170"/>
      <c r="B476" s="17"/>
      <c r="C476" s="171"/>
      <c r="D476" s="27" t="s">
        <v>673</v>
      </c>
      <c r="E476" s="82" t="s">
        <v>212</v>
      </c>
      <c r="F476" s="48"/>
      <c r="G476" s="172"/>
      <c r="H476" s="282">
        <f t="shared" si="781"/>
        <v>0</v>
      </c>
      <c r="I476" s="283">
        <f t="shared" si="782"/>
        <v>0</v>
      </c>
      <c r="J476" s="286">
        <v>0</v>
      </c>
      <c r="K476" s="285">
        <f t="shared" si="783"/>
        <v>0</v>
      </c>
      <c r="L476" s="286">
        <v>0</v>
      </c>
      <c r="M476" s="286">
        <v>0</v>
      </c>
      <c r="N476" s="286">
        <v>0</v>
      </c>
      <c r="O476" s="286">
        <v>0</v>
      </c>
      <c r="P476" s="286">
        <v>0</v>
      </c>
      <c r="Q476" s="286">
        <v>0</v>
      </c>
      <c r="R476" s="284">
        <f t="shared" si="784"/>
        <v>0</v>
      </c>
      <c r="S476" s="286">
        <v>0</v>
      </c>
      <c r="T476" s="286">
        <v>0</v>
      </c>
      <c r="U476" s="286">
        <v>0</v>
      </c>
      <c r="V476" s="286">
        <v>0</v>
      </c>
      <c r="W476" s="286">
        <v>0</v>
      </c>
      <c r="X476" s="286">
        <v>0</v>
      </c>
    </row>
    <row r="477" spans="1:24" ht="13.8" outlineLevel="1" collapsed="1">
      <c r="A477" s="164"/>
      <c r="B477" s="14" t="s">
        <v>674</v>
      </c>
      <c r="C477" s="15" t="s">
        <v>242</v>
      </c>
      <c r="D477" s="18"/>
      <c r="E477" s="172"/>
      <c r="F477" s="27"/>
      <c r="G477" s="175"/>
      <c r="H477" s="282">
        <f t="shared" si="781"/>
        <v>0</v>
      </c>
      <c r="I477" s="283">
        <f t="shared" si="782"/>
        <v>0</v>
      </c>
      <c r="J477" s="288">
        <f>SUM(J478)</f>
        <v>0</v>
      </c>
      <c r="K477" s="285">
        <f t="shared" si="783"/>
        <v>0</v>
      </c>
      <c r="L477" s="288">
        <f t="shared" ref="L477:Q477" si="906">SUM(L478)</f>
        <v>0</v>
      </c>
      <c r="M477" s="288">
        <f t="shared" si="906"/>
        <v>0</v>
      </c>
      <c r="N477" s="288">
        <f t="shared" si="906"/>
        <v>0</v>
      </c>
      <c r="O477" s="288">
        <f t="shared" si="906"/>
        <v>0</v>
      </c>
      <c r="P477" s="288">
        <f t="shared" si="906"/>
        <v>0</v>
      </c>
      <c r="Q477" s="288">
        <f t="shared" si="906"/>
        <v>0</v>
      </c>
      <c r="R477" s="284">
        <f t="shared" si="784"/>
        <v>0</v>
      </c>
      <c r="S477" s="288">
        <f t="shared" ref="S477" si="907">SUM(S478)</f>
        <v>0</v>
      </c>
      <c r="T477" s="288">
        <f t="shared" ref="T477" si="908">SUM(T478)</f>
        <v>0</v>
      </c>
      <c r="U477" s="288">
        <f t="shared" ref="U477" si="909">SUM(U478)</f>
        <v>0</v>
      </c>
      <c r="V477" s="288">
        <f t="shared" ref="V477" si="910">SUM(V478)</f>
        <v>0</v>
      </c>
      <c r="W477" s="288">
        <f t="shared" ref="W477" si="911">SUM(W478)</f>
        <v>0</v>
      </c>
      <c r="X477" s="288">
        <f t="shared" ref="X477" si="912">SUM(X478)</f>
        <v>0</v>
      </c>
    </row>
    <row r="478" spans="1:24" ht="13.8" hidden="1" outlineLevel="2">
      <c r="A478" s="170"/>
      <c r="B478" s="17"/>
      <c r="C478" s="171"/>
      <c r="D478" s="27" t="s">
        <v>675</v>
      </c>
      <c r="E478" s="82" t="s">
        <v>242</v>
      </c>
      <c r="F478" s="48"/>
      <c r="G478" s="172"/>
      <c r="H478" s="282">
        <f t="shared" si="781"/>
        <v>0</v>
      </c>
      <c r="I478" s="283">
        <f t="shared" si="782"/>
        <v>0</v>
      </c>
      <c r="J478" s="286">
        <v>0</v>
      </c>
      <c r="K478" s="285">
        <f t="shared" si="783"/>
        <v>0</v>
      </c>
      <c r="L478" s="286">
        <v>0</v>
      </c>
      <c r="M478" s="286">
        <v>0</v>
      </c>
      <c r="N478" s="286">
        <v>0</v>
      </c>
      <c r="O478" s="286">
        <v>0</v>
      </c>
      <c r="P478" s="286">
        <v>0</v>
      </c>
      <c r="Q478" s="286">
        <v>0</v>
      </c>
      <c r="R478" s="284">
        <f t="shared" si="784"/>
        <v>0</v>
      </c>
      <c r="S478" s="286">
        <v>0</v>
      </c>
      <c r="T478" s="286">
        <v>0</v>
      </c>
      <c r="U478" s="286">
        <v>0</v>
      </c>
      <c r="V478" s="286">
        <v>0</v>
      </c>
      <c r="W478" s="286">
        <v>0</v>
      </c>
      <c r="X478" s="286">
        <v>0</v>
      </c>
    </row>
    <row r="479" spans="1:24" ht="13.8" outlineLevel="1">
      <c r="A479" s="164"/>
      <c r="B479" s="14" t="s">
        <v>565</v>
      </c>
      <c r="C479" s="15" t="s">
        <v>213</v>
      </c>
      <c r="D479" s="18"/>
      <c r="E479" s="175"/>
      <c r="F479" s="176"/>
      <c r="G479" s="175"/>
      <c r="H479" s="282">
        <f t="shared" si="781"/>
        <v>1862000</v>
      </c>
      <c r="I479" s="283">
        <f t="shared" si="782"/>
        <v>0</v>
      </c>
      <c r="J479" s="288">
        <f>SUM(J480:J489)</f>
        <v>0</v>
      </c>
      <c r="K479" s="285">
        <f t="shared" si="783"/>
        <v>949000</v>
      </c>
      <c r="L479" s="288">
        <f t="shared" ref="L479:Q479" si="913">SUM(L480:L489)</f>
        <v>949000</v>
      </c>
      <c r="M479" s="288">
        <f t="shared" si="913"/>
        <v>0</v>
      </c>
      <c r="N479" s="288">
        <f t="shared" si="913"/>
        <v>0</v>
      </c>
      <c r="O479" s="288">
        <f t="shared" si="913"/>
        <v>0</v>
      </c>
      <c r="P479" s="288">
        <f t="shared" si="913"/>
        <v>0</v>
      </c>
      <c r="Q479" s="288">
        <f t="shared" si="913"/>
        <v>0</v>
      </c>
      <c r="R479" s="284">
        <f t="shared" si="784"/>
        <v>913000</v>
      </c>
      <c r="S479" s="288">
        <f t="shared" ref="S479" si="914">SUM(S480:S489)</f>
        <v>913000</v>
      </c>
      <c r="T479" s="288">
        <f t="shared" ref="T479" si="915">SUM(T480:T489)</f>
        <v>0</v>
      </c>
      <c r="U479" s="288">
        <f t="shared" ref="U479" si="916">SUM(U480:U489)</f>
        <v>0</v>
      </c>
      <c r="V479" s="288">
        <f t="shared" ref="V479" si="917">SUM(V480:V489)</f>
        <v>0</v>
      </c>
      <c r="W479" s="288">
        <f t="shared" ref="W479" si="918">SUM(W480:W489)</f>
        <v>0</v>
      </c>
      <c r="X479" s="288">
        <f t="shared" ref="X479" si="919">SUM(X480:X489)</f>
        <v>0</v>
      </c>
    </row>
    <row r="480" spans="1:24" ht="13.8" outlineLevel="2">
      <c r="A480" s="170"/>
      <c r="B480" s="17"/>
      <c r="C480" s="171"/>
      <c r="D480" s="27" t="s">
        <v>100</v>
      </c>
      <c r="E480" s="82" t="s">
        <v>348</v>
      </c>
      <c r="F480" s="48"/>
      <c r="G480" s="172"/>
      <c r="H480" s="282">
        <f t="shared" si="781"/>
        <v>0</v>
      </c>
      <c r="I480" s="283">
        <f t="shared" si="782"/>
        <v>0</v>
      </c>
      <c r="J480" s="286"/>
      <c r="K480" s="285">
        <f t="shared" si="783"/>
        <v>0</v>
      </c>
      <c r="L480" s="286"/>
      <c r="M480" s="286"/>
      <c r="N480" s="286"/>
      <c r="O480" s="286"/>
      <c r="P480" s="286"/>
      <c r="Q480" s="286"/>
      <c r="R480" s="284">
        <f t="shared" si="784"/>
        <v>0</v>
      </c>
      <c r="S480" s="286"/>
      <c r="T480" s="286"/>
      <c r="U480" s="286"/>
      <c r="V480" s="286"/>
      <c r="W480" s="533"/>
      <c r="X480" s="287"/>
    </row>
    <row r="481" spans="1:24" ht="13.8" outlineLevel="2">
      <c r="A481" s="170"/>
      <c r="D481" s="27" t="s">
        <v>556</v>
      </c>
      <c r="E481" s="82" t="s">
        <v>349</v>
      </c>
      <c r="F481" s="48"/>
      <c r="G481" s="172"/>
      <c r="H481" s="282">
        <f t="shared" si="781"/>
        <v>0</v>
      </c>
      <c r="I481" s="283">
        <f t="shared" si="782"/>
        <v>0</v>
      </c>
      <c r="J481" s="286"/>
      <c r="K481" s="285">
        <f t="shared" si="783"/>
        <v>0</v>
      </c>
      <c r="L481" s="286"/>
      <c r="M481" s="286"/>
      <c r="N481" s="286"/>
      <c r="O481" s="286"/>
      <c r="P481" s="286"/>
      <c r="Q481" s="286"/>
      <c r="R481" s="284">
        <f t="shared" si="784"/>
        <v>0</v>
      </c>
      <c r="S481" s="286"/>
      <c r="T481" s="286"/>
      <c r="U481" s="286"/>
      <c r="V481" s="286"/>
      <c r="W481" s="533"/>
      <c r="X481" s="287"/>
    </row>
    <row r="482" spans="1:24" ht="13.8" outlineLevel="2">
      <c r="A482" s="170"/>
      <c r="B482" s="14"/>
      <c r="C482" s="179"/>
      <c r="D482" s="27" t="s">
        <v>557</v>
      </c>
      <c r="E482" s="82" t="s">
        <v>347</v>
      </c>
      <c r="F482" s="48"/>
      <c r="G482" s="172"/>
      <c r="H482" s="282">
        <f t="shared" si="781"/>
        <v>0</v>
      </c>
      <c r="I482" s="283">
        <f t="shared" si="782"/>
        <v>0</v>
      </c>
      <c r="J482" s="286"/>
      <c r="K482" s="285">
        <f t="shared" si="783"/>
        <v>0</v>
      </c>
      <c r="L482" s="286"/>
      <c r="M482" s="286"/>
      <c r="N482" s="286"/>
      <c r="O482" s="286"/>
      <c r="P482" s="286"/>
      <c r="Q482" s="286"/>
      <c r="R482" s="284">
        <f t="shared" si="784"/>
        <v>0</v>
      </c>
      <c r="S482" s="286"/>
      <c r="T482" s="286"/>
      <c r="U482" s="286"/>
      <c r="V482" s="286"/>
      <c r="W482" s="533"/>
      <c r="X482" s="287"/>
    </row>
    <row r="483" spans="1:24" ht="13.8" outlineLevel="2">
      <c r="A483" s="170"/>
      <c r="D483" s="27" t="s">
        <v>558</v>
      </c>
      <c r="E483" s="47" t="s">
        <v>362</v>
      </c>
      <c r="F483" s="48"/>
      <c r="G483" s="172"/>
      <c r="H483" s="282">
        <f t="shared" si="781"/>
        <v>1000</v>
      </c>
      <c r="I483" s="283">
        <f t="shared" si="782"/>
        <v>0</v>
      </c>
      <c r="J483" s="286">
        <v>0</v>
      </c>
      <c r="K483" s="285">
        <f t="shared" si="783"/>
        <v>1000</v>
      </c>
      <c r="L483" s="286">
        <v>1000</v>
      </c>
      <c r="M483" s="286">
        <v>0</v>
      </c>
      <c r="N483" s="286">
        <v>0</v>
      </c>
      <c r="O483" s="286">
        <v>0</v>
      </c>
      <c r="P483" s="286">
        <v>0</v>
      </c>
      <c r="Q483" s="286">
        <v>0</v>
      </c>
      <c r="R483" s="284">
        <f t="shared" si="784"/>
        <v>0</v>
      </c>
      <c r="S483" s="286">
        <v>0</v>
      </c>
      <c r="T483" s="286">
        <v>0</v>
      </c>
      <c r="U483" s="286">
        <v>0</v>
      </c>
      <c r="V483" s="286">
        <v>0</v>
      </c>
      <c r="W483" s="533">
        <v>0</v>
      </c>
      <c r="X483" s="287">
        <v>0</v>
      </c>
    </row>
    <row r="484" spans="1:24" ht="13.8" outlineLevel="2">
      <c r="A484" s="170"/>
      <c r="D484" s="27" t="s">
        <v>559</v>
      </c>
      <c r="E484" s="47" t="s">
        <v>364</v>
      </c>
      <c r="F484" s="48"/>
      <c r="G484" s="172"/>
      <c r="H484" s="282">
        <f t="shared" si="781"/>
        <v>2000</v>
      </c>
      <c r="I484" s="283">
        <f t="shared" si="782"/>
        <v>0</v>
      </c>
      <c r="J484" s="286">
        <v>0</v>
      </c>
      <c r="K484" s="285">
        <f t="shared" si="783"/>
        <v>1000</v>
      </c>
      <c r="L484" s="286">
        <v>1000</v>
      </c>
      <c r="M484" s="286">
        <v>0</v>
      </c>
      <c r="N484" s="286">
        <v>0</v>
      </c>
      <c r="O484" s="286">
        <v>0</v>
      </c>
      <c r="P484" s="286">
        <v>0</v>
      </c>
      <c r="Q484" s="286">
        <v>0</v>
      </c>
      <c r="R484" s="284">
        <f t="shared" si="784"/>
        <v>1000</v>
      </c>
      <c r="S484" s="286">
        <v>1000</v>
      </c>
      <c r="T484" s="286">
        <v>0</v>
      </c>
      <c r="U484" s="286">
        <v>0</v>
      </c>
      <c r="V484" s="286">
        <v>0</v>
      </c>
      <c r="W484" s="533">
        <v>0</v>
      </c>
      <c r="X484" s="287">
        <v>0</v>
      </c>
    </row>
    <row r="485" spans="1:24" ht="13.8" outlineLevel="2">
      <c r="A485" s="170"/>
      <c r="D485" s="27" t="s">
        <v>560</v>
      </c>
      <c r="E485" s="47" t="s">
        <v>365</v>
      </c>
      <c r="F485" s="48"/>
      <c r="G485" s="172"/>
      <c r="H485" s="282">
        <f t="shared" si="781"/>
        <v>0</v>
      </c>
      <c r="I485" s="283">
        <f t="shared" si="782"/>
        <v>0</v>
      </c>
      <c r="J485" s="286"/>
      <c r="K485" s="285">
        <f t="shared" si="783"/>
        <v>0</v>
      </c>
      <c r="L485" s="286"/>
      <c r="M485" s="286"/>
      <c r="N485" s="286"/>
      <c r="O485" s="286"/>
      <c r="P485" s="286"/>
      <c r="Q485" s="286"/>
      <c r="R485" s="284">
        <f t="shared" si="784"/>
        <v>0</v>
      </c>
      <c r="S485" s="286"/>
      <c r="T485" s="286"/>
      <c r="U485" s="286"/>
      <c r="V485" s="286"/>
      <c r="W485" s="533"/>
      <c r="X485" s="287"/>
    </row>
    <row r="486" spans="1:24" ht="13.8" outlineLevel="2">
      <c r="A486" s="170"/>
      <c r="D486" s="27" t="s">
        <v>561</v>
      </c>
      <c r="E486" s="47" t="s">
        <v>366</v>
      </c>
      <c r="F486" s="48"/>
      <c r="G486" s="172"/>
      <c r="H486" s="282">
        <f t="shared" si="781"/>
        <v>0</v>
      </c>
      <c r="I486" s="283">
        <f t="shared" si="782"/>
        <v>0</v>
      </c>
      <c r="J486" s="286">
        <v>0</v>
      </c>
      <c r="K486" s="285">
        <f t="shared" si="783"/>
        <v>0</v>
      </c>
      <c r="L486" s="286">
        <v>0</v>
      </c>
      <c r="M486" s="286">
        <v>0</v>
      </c>
      <c r="N486" s="286">
        <v>0</v>
      </c>
      <c r="O486" s="286">
        <v>0</v>
      </c>
      <c r="P486" s="286">
        <v>0</v>
      </c>
      <c r="Q486" s="286">
        <v>0</v>
      </c>
      <c r="R486" s="284">
        <f t="shared" si="784"/>
        <v>0</v>
      </c>
      <c r="S486" s="286">
        <v>0</v>
      </c>
      <c r="T486" s="286">
        <v>0</v>
      </c>
      <c r="U486" s="286">
        <v>0</v>
      </c>
      <c r="V486" s="286">
        <v>0</v>
      </c>
      <c r="W486" s="533">
        <v>0</v>
      </c>
      <c r="X486" s="287">
        <v>0</v>
      </c>
    </row>
    <row r="487" spans="1:24" ht="13.8" outlineLevel="2">
      <c r="A487" s="170"/>
      <c r="D487" s="27" t="s">
        <v>562</v>
      </c>
      <c r="E487" s="47" t="s">
        <v>367</v>
      </c>
      <c r="F487" s="48"/>
      <c r="G487" s="172"/>
      <c r="H487" s="282">
        <f t="shared" si="781"/>
        <v>0</v>
      </c>
      <c r="I487" s="283">
        <f t="shared" si="782"/>
        <v>0</v>
      </c>
      <c r="J487" s="286"/>
      <c r="K487" s="285">
        <f t="shared" si="783"/>
        <v>0</v>
      </c>
      <c r="L487" s="286"/>
      <c r="M487" s="286"/>
      <c r="N487" s="286"/>
      <c r="O487" s="286"/>
      <c r="P487" s="286"/>
      <c r="Q487" s="286"/>
      <c r="R487" s="284">
        <f t="shared" si="784"/>
        <v>0</v>
      </c>
      <c r="S487" s="286"/>
      <c r="T487" s="286"/>
      <c r="U487" s="286"/>
      <c r="V487" s="286"/>
      <c r="W487" s="533"/>
      <c r="X487" s="287"/>
    </row>
    <row r="488" spans="1:24" ht="13.8" outlineLevel="2">
      <c r="A488" s="170"/>
      <c r="D488" s="27" t="s">
        <v>563</v>
      </c>
      <c r="E488" s="47" t="s">
        <v>363</v>
      </c>
      <c r="F488" s="48"/>
      <c r="G488" s="172"/>
      <c r="H488" s="282">
        <f t="shared" si="781"/>
        <v>1000</v>
      </c>
      <c r="I488" s="283">
        <f t="shared" si="782"/>
        <v>0</v>
      </c>
      <c r="J488" s="286">
        <v>0</v>
      </c>
      <c r="K488" s="285">
        <f t="shared" si="783"/>
        <v>0</v>
      </c>
      <c r="L488" s="286">
        <v>0</v>
      </c>
      <c r="M488" s="286">
        <v>0</v>
      </c>
      <c r="N488" s="286">
        <v>0</v>
      </c>
      <c r="O488" s="286">
        <v>0</v>
      </c>
      <c r="P488" s="286">
        <v>0</v>
      </c>
      <c r="Q488" s="286">
        <v>0</v>
      </c>
      <c r="R488" s="284">
        <f t="shared" si="784"/>
        <v>1000</v>
      </c>
      <c r="S488" s="286">
        <v>1000</v>
      </c>
      <c r="T488" s="286">
        <v>0</v>
      </c>
      <c r="U488" s="286">
        <v>0</v>
      </c>
      <c r="V488" s="286">
        <v>0</v>
      </c>
      <c r="W488" s="533">
        <v>0</v>
      </c>
      <c r="X488" s="287">
        <v>0</v>
      </c>
    </row>
    <row r="489" spans="1:24" ht="13.8" outlineLevel="2">
      <c r="A489" s="170"/>
      <c r="B489" s="17"/>
      <c r="C489" s="171"/>
      <c r="D489" s="27" t="s">
        <v>564</v>
      </c>
      <c r="E489" s="47" t="s">
        <v>214</v>
      </c>
      <c r="F489" s="47"/>
      <c r="G489" s="172"/>
      <c r="H489" s="282">
        <f t="shared" si="781"/>
        <v>1858000</v>
      </c>
      <c r="I489" s="283">
        <f t="shared" si="782"/>
        <v>0</v>
      </c>
      <c r="J489" s="286">
        <v>0</v>
      </c>
      <c r="K489" s="285">
        <f t="shared" si="783"/>
        <v>947000</v>
      </c>
      <c r="L489" s="286">
        <v>947000</v>
      </c>
      <c r="M489" s="286"/>
      <c r="N489" s="286"/>
      <c r="O489" s="286"/>
      <c r="P489" s="286"/>
      <c r="Q489" s="286"/>
      <c r="R489" s="284">
        <f t="shared" si="784"/>
        <v>911000</v>
      </c>
      <c r="S489" s="286">
        <v>911000</v>
      </c>
      <c r="T489" s="286"/>
      <c r="U489" s="286"/>
      <c r="V489" s="286"/>
      <c r="W489" s="533"/>
      <c r="X489" s="287"/>
    </row>
    <row r="490" spans="1:24" ht="13.8" outlineLevel="1" collapsed="1">
      <c r="A490" s="164"/>
      <c r="B490" s="14" t="s">
        <v>676</v>
      </c>
      <c r="C490" s="15" t="s">
        <v>215</v>
      </c>
      <c r="D490" s="18"/>
      <c r="E490" s="172"/>
      <c r="F490" s="176"/>
      <c r="G490" s="175"/>
      <c r="H490" s="282">
        <f t="shared" ref="H490:H517" si="920">SUM(I490,K490,R490)</f>
        <v>0</v>
      </c>
      <c r="I490" s="283">
        <f t="shared" ref="I490:I554" si="921">SUM(J490:J490)</f>
        <v>0</v>
      </c>
      <c r="J490" s="288">
        <f>SUM(J491)</f>
        <v>0</v>
      </c>
      <c r="K490" s="285">
        <f t="shared" ref="K490:K554" si="922">SUM(L490:Q490)</f>
        <v>0</v>
      </c>
      <c r="L490" s="288">
        <f t="shared" ref="L490:Q490" si="923">SUM(L491)</f>
        <v>0</v>
      </c>
      <c r="M490" s="288">
        <f t="shared" si="923"/>
        <v>0</v>
      </c>
      <c r="N490" s="288">
        <f t="shared" si="923"/>
        <v>0</v>
      </c>
      <c r="O490" s="288">
        <f t="shared" si="923"/>
        <v>0</v>
      </c>
      <c r="P490" s="288">
        <f t="shared" si="923"/>
        <v>0</v>
      </c>
      <c r="Q490" s="288">
        <f t="shared" si="923"/>
        <v>0</v>
      </c>
      <c r="R490" s="284">
        <f t="shared" ref="R490:R554" si="924">SUM(S490:X490)</f>
        <v>0</v>
      </c>
      <c r="S490" s="288">
        <f t="shared" ref="S490" si="925">SUM(S491)</f>
        <v>0</v>
      </c>
      <c r="T490" s="288">
        <f t="shared" ref="T490" si="926">SUM(T491)</f>
        <v>0</v>
      </c>
      <c r="U490" s="288">
        <f t="shared" ref="U490" si="927">SUM(U491)</f>
        <v>0</v>
      </c>
      <c r="V490" s="288">
        <f t="shared" ref="V490" si="928">SUM(V491)</f>
        <v>0</v>
      </c>
      <c r="W490" s="288">
        <f t="shared" ref="W490" si="929">SUM(W491)</f>
        <v>0</v>
      </c>
      <c r="X490" s="288">
        <f t="shared" ref="X490" si="930">SUM(X491)</f>
        <v>0</v>
      </c>
    </row>
    <row r="491" spans="1:24" ht="13.8" hidden="1" outlineLevel="2">
      <c r="A491" s="170"/>
      <c r="B491" s="17"/>
      <c r="C491" s="171"/>
      <c r="D491" s="27" t="s">
        <v>196</v>
      </c>
      <c r="E491" s="82" t="s">
        <v>215</v>
      </c>
      <c r="F491" s="48"/>
      <c r="G491" s="172"/>
      <c r="H491" s="282">
        <f t="shared" si="920"/>
        <v>0</v>
      </c>
      <c r="I491" s="283">
        <f t="shared" si="921"/>
        <v>0</v>
      </c>
      <c r="J491" s="286"/>
      <c r="K491" s="285">
        <f t="shared" si="922"/>
        <v>0</v>
      </c>
      <c r="L491" s="286"/>
      <c r="M491" s="286"/>
      <c r="N491" s="286"/>
      <c r="O491" s="286"/>
      <c r="P491" s="286"/>
      <c r="Q491" s="286"/>
      <c r="R491" s="284">
        <f t="shared" si="924"/>
        <v>0</v>
      </c>
      <c r="S491" s="286"/>
      <c r="T491" s="286"/>
      <c r="U491" s="286"/>
      <c r="V491" s="286"/>
      <c r="W491" s="286"/>
      <c r="X491" s="286"/>
    </row>
    <row r="492" spans="1:24" ht="13.8" outlineLevel="1" collapsed="1">
      <c r="A492" s="164"/>
      <c r="B492" s="14" t="s">
        <v>677</v>
      </c>
      <c r="C492" s="15" t="s">
        <v>216</v>
      </c>
      <c r="D492" s="18"/>
      <c r="E492" s="172"/>
      <c r="F492" s="27"/>
      <c r="G492" s="175"/>
      <c r="H492" s="282">
        <f t="shared" si="920"/>
        <v>0</v>
      </c>
      <c r="I492" s="283">
        <f t="shared" si="921"/>
        <v>0</v>
      </c>
      <c r="J492" s="288">
        <f>SUM(J493)</f>
        <v>0</v>
      </c>
      <c r="K492" s="285">
        <f t="shared" si="922"/>
        <v>0</v>
      </c>
      <c r="L492" s="288">
        <f t="shared" ref="L492:Q492" si="931">SUM(L493)</f>
        <v>0</v>
      </c>
      <c r="M492" s="288">
        <f t="shared" si="931"/>
        <v>0</v>
      </c>
      <c r="N492" s="288">
        <f t="shared" si="931"/>
        <v>0</v>
      </c>
      <c r="O492" s="288">
        <f t="shared" si="931"/>
        <v>0</v>
      </c>
      <c r="P492" s="288">
        <f t="shared" si="931"/>
        <v>0</v>
      </c>
      <c r="Q492" s="288">
        <f t="shared" si="931"/>
        <v>0</v>
      </c>
      <c r="R492" s="284">
        <f t="shared" si="924"/>
        <v>0</v>
      </c>
      <c r="S492" s="288">
        <f t="shared" ref="S492" si="932">SUM(S493)</f>
        <v>0</v>
      </c>
      <c r="T492" s="288">
        <f t="shared" ref="T492" si="933">SUM(T493)</f>
        <v>0</v>
      </c>
      <c r="U492" s="288">
        <f t="shared" ref="U492" si="934">SUM(U493)</f>
        <v>0</v>
      </c>
      <c r="V492" s="288">
        <f t="shared" ref="V492" si="935">SUM(V493)</f>
        <v>0</v>
      </c>
      <c r="W492" s="288">
        <f t="shared" ref="W492" si="936">SUM(W493)</f>
        <v>0</v>
      </c>
      <c r="X492" s="288">
        <f t="shared" ref="X492" si="937">SUM(X493)</f>
        <v>0</v>
      </c>
    </row>
    <row r="493" spans="1:24" ht="13.8" hidden="1" outlineLevel="2">
      <c r="A493" s="170"/>
      <c r="B493" s="17"/>
      <c r="C493" s="171"/>
      <c r="D493" s="27" t="s">
        <v>678</v>
      </c>
      <c r="E493" s="82" t="s">
        <v>216</v>
      </c>
      <c r="F493" s="48"/>
      <c r="G493" s="172"/>
      <c r="H493" s="282">
        <f t="shared" si="920"/>
        <v>0</v>
      </c>
      <c r="I493" s="283">
        <f t="shared" si="921"/>
        <v>0</v>
      </c>
      <c r="J493" s="286"/>
      <c r="K493" s="285">
        <f t="shared" si="922"/>
        <v>0</v>
      </c>
      <c r="L493" s="286"/>
      <c r="M493" s="286"/>
      <c r="N493" s="286"/>
      <c r="O493" s="286"/>
      <c r="P493" s="286"/>
      <c r="Q493" s="286"/>
      <c r="R493" s="284">
        <f t="shared" si="924"/>
        <v>0</v>
      </c>
      <c r="S493" s="286"/>
      <c r="T493" s="286"/>
      <c r="U493" s="286"/>
      <c r="V493" s="286"/>
      <c r="W493" s="286"/>
      <c r="X493" s="286"/>
    </row>
    <row r="494" spans="1:24" ht="13.8" outlineLevel="1" collapsed="1">
      <c r="A494" s="164"/>
      <c r="B494" s="14" t="s">
        <v>679</v>
      </c>
      <c r="C494" s="15" t="s">
        <v>217</v>
      </c>
      <c r="D494" s="18"/>
      <c r="E494" s="172"/>
      <c r="F494" s="27"/>
      <c r="G494" s="175"/>
      <c r="H494" s="282">
        <f t="shared" si="920"/>
        <v>0</v>
      </c>
      <c r="I494" s="283">
        <f t="shared" si="921"/>
        <v>0</v>
      </c>
      <c r="J494" s="288">
        <f>SUM(J495)</f>
        <v>0</v>
      </c>
      <c r="K494" s="285">
        <f t="shared" si="922"/>
        <v>0</v>
      </c>
      <c r="L494" s="288">
        <f t="shared" ref="L494:Q494" si="938">SUM(L495)</f>
        <v>0</v>
      </c>
      <c r="M494" s="288">
        <f t="shared" si="938"/>
        <v>0</v>
      </c>
      <c r="N494" s="288">
        <f t="shared" si="938"/>
        <v>0</v>
      </c>
      <c r="O494" s="288">
        <f t="shared" si="938"/>
        <v>0</v>
      </c>
      <c r="P494" s="288">
        <f t="shared" si="938"/>
        <v>0</v>
      </c>
      <c r="Q494" s="288">
        <f t="shared" si="938"/>
        <v>0</v>
      </c>
      <c r="R494" s="284">
        <f t="shared" si="924"/>
        <v>0</v>
      </c>
      <c r="S494" s="288">
        <f t="shared" ref="S494" si="939">SUM(S495)</f>
        <v>0</v>
      </c>
      <c r="T494" s="288">
        <f t="shared" ref="T494" si="940">SUM(T495)</f>
        <v>0</v>
      </c>
      <c r="U494" s="288">
        <f t="shared" ref="U494" si="941">SUM(U495)</f>
        <v>0</v>
      </c>
      <c r="V494" s="288">
        <f t="shared" ref="V494" si="942">SUM(V495)</f>
        <v>0</v>
      </c>
      <c r="W494" s="288">
        <f t="shared" ref="W494" si="943">SUM(W495)</f>
        <v>0</v>
      </c>
      <c r="X494" s="288">
        <f t="shared" ref="X494" si="944">SUM(X495)</f>
        <v>0</v>
      </c>
    </row>
    <row r="495" spans="1:24" ht="13.8" hidden="1" outlineLevel="2">
      <c r="A495" s="170"/>
      <c r="B495" s="17"/>
      <c r="C495" s="171"/>
      <c r="D495" s="27" t="s">
        <v>680</v>
      </c>
      <c r="E495" s="82" t="s">
        <v>217</v>
      </c>
      <c r="F495" s="48"/>
      <c r="G495" s="172"/>
      <c r="H495" s="282">
        <f t="shared" si="920"/>
        <v>0</v>
      </c>
      <c r="I495" s="283">
        <f t="shared" si="921"/>
        <v>0</v>
      </c>
      <c r="J495" s="286"/>
      <c r="K495" s="285">
        <f t="shared" si="922"/>
        <v>0</v>
      </c>
      <c r="L495" s="286"/>
      <c r="M495" s="286"/>
      <c r="N495" s="286"/>
      <c r="O495" s="286"/>
      <c r="P495" s="286"/>
      <c r="Q495" s="286"/>
      <c r="R495" s="284">
        <f t="shared" si="924"/>
        <v>0</v>
      </c>
      <c r="S495" s="286"/>
      <c r="T495" s="286"/>
      <c r="U495" s="286"/>
      <c r="V495" s="286"/>
      <c r="W495" s="286"/>
      <c r="X495" s="286"/>
    </row>
    <row r="496" spans="1:24" ht="13.8" outlineLevel="1" collapsed="1">
      <c r="A496" s="164"/>
      <c r="B496" s="14" t="s">
        <v>681</v>
      </c>
      <c r="C496" s="15" t="s">
        <v>218</v>
      </c>
      <c r="D496" s="18"/>
      <c r="E496" s="172"/>
      <c r="F496" s="176"/>
      <c r="G496" s="175"/>
      <c r="H496" s="282">
        <f t="shared" si="920"/>
        <v>0</v>
      </c>
      <c r="I496" s="283">
        <f t="shared" si="921"/>
        <v>0</v>
      </c>
      <c r="J496" s="288">
        <f>SUM(J497)</f>
        <v>0</v>
      </c>
      <c r="K496" s="285">
        <f t="shared" si="922"/>
        <v>0</v>
      </c>
      <c r="L496" s="288">
        <f t="shared" ref="L496:Q496" si="945">SUM(L497)</f>
        <v>0</v>
      </c>
      <c r="M496" s="288">
        <f t="shared" si="945"/>
        <v>0</v>
      </c>
      <c r="N496" s="288">
        <f t="shared" si="945"/>
        <v>0</v>
      </c>
      <c r="O496" s="288">
        <f t="shared" si="945"/>
        <v>0</v>
      </c>
      <c r="P496" s="288">
        <f t="shared" si="945"/>
        <v>0</v>
      </c>
      <c r="Q496" s="288">
        <f t="shared" si="945"/>
        <v>0</v>
      </c>
      <c r="R496" s="284">
        <f t="shared" si="924"/>
        <v>0</v>
      </c>
      <c r="S496" s="288">
        <f t="shared" ref="S496" si="946">SUM(S497)</f>
        <v>0</v>
      </c>
      <c r="T496" s="288">
        <f t="shared" ref="T496" si="947">SUM(T497)</f>
        <v>0</v>
      </c>
      <c r="U496" s="288">
        <f t="shared" ref="U496" si="948">SUM(U497)</f>
        <v>0</v>
      </c>
      <c r="V496" s="288">
        <f t="shared" ref="V496" si="949">SUM(V497)</f>
        <v>0</v>
      </c>
      <c r="W496" s="288">
        <f t="shared" ref="W496" si="950">SUM(W497)</f>
        <v>0</v>
      </c>
      <c r="X496" s="288">
        <f t="shared" ref="X496" si="951">SUM(X497)</f>
        <v>0</v>
      </c>
    </row>
    <row r="497" spans="1:24" ht="13.8" hidden="1" outlineLevel="2">
      <c r="A497" s="170"/>
      <c r="B497" s="17"/>
      <c r="C497" s="171"/>
      <c r="D497" s="27" t="s">
        <v>682</v>
      </c>
      <c r="E497" s="82" t="s">
        <v>218</v>
      </c>
      <c r="F497" s="48"/>
      <c r="G497" s="172"/>
      <c r="H497" s="282">
        <f t="shared" si="920"/>
        <v>0</v>
      </c>
      <c r="I497" s="283">
        <f t="shared" si="921"/>
        <v>0</v>
      </c>
      <c r="J497" s="286"/>
      <c r="K497" s="285">
        <f t="shared" si="922"/>
        <v>0</v>
      </c>
      <c r="L497" s="286"/>
      <c r="M497" s="286"/>
      <c r="N497" s="286"/>
      <c r="O497" s="286"/>
      <c r="P497" s="286"/>
      <c r="Q497" s="286"/>
      <c r="R497" s="284">
        <f t="shared" si="924"/>
        <v>0</v>
      </c>
      <c r="S497" s="286"/>
      <c r="T497" s="286"/>
      <c r="U497" s="286"/>
      <c r="V497" s="286"/>
      <c r="W497" s="286"/>
      <c r="X497" s="286"/>
    </row>
    <row r="498" spans="1:24" ht="13.8" outlineLevel="1" collapsed="1">
      <c r="A498" s="164"/>
      <c r="B498" s="14" t="s">
        <v>683</v>
      </c>
      <c r="C498" s="15" t="s">
        <v>219</v>
      </c>
      <c r="D498" s="18"/>
      <c r="E498" s="172"/>
      <c r="F498" s="176"/>
      <c r="G498" s="175"/>
      <c r="H498" s="282">
        <f t="shared" si="920"/>
        <v>0</v>
      </c>
      <c r="I498" s="283">
        <f t="shared" si="921"/>
        <v>0</v>
      </c>
      <c r="J498" s="288">
        <f>SUM(J499)</f>
        <v>0</v>
      </c>
      <c r="K498" s="285">
        <f t="shared" si="922"/>
        <v>0</v>
      </c>
      <c r="L498" s="288">
        <f t="shared" ref="L498:Q498" si="952">SUM(L499)</f>
        <v>0</v>
      </c>
      <c r="M498" s="288">
        <f t="shared" si="952"/>
        <v>0</v>
      </c>
      <c r="N498" s="288">
        <f t="shared" si="952"/>
        <v>0</v>
      </c>
      <c r="O498" s="288">
        <f t="shared" si="952"/>
        <v>0</v>
      </c>
      <c r="P498" s="288">
        <f t="shared" si="952"/>
        <v>0</v>
      </c>
      <c r="Q498" s="288">
        <f t="shared" si="952"/>
        <v>0</v>
      </c>
      <c r="R498" s="284">
        <f t="shared" si="924"/>
        <v>0</v>
      </c>
      <c r="S498" s="288">
        <f t="shared" ref="S498" si="953">SUM(S499)</f>
        <v>0</v>
      </c>
      <c r="T498" s="288">
        <f t="shared" ref="T498" si="954">SUM(T499)</f>
        <v>0</v>
      </c>
      <c r="U498" s="288">
        <f t="shared" ref="U498" si="955">SUM(U499)</f>
        <v>0</v>
      </c>
      <c r="V498" s="288">
        <f t="shared" ref="V498" si="956">SUM(V499)</f>
        <v>0</v>
      </c>
      <c r="W498" s="288">
        <f t="shared" ref="W498" si="957">SUM(W499)</f>
        <v>0</v>
      </c>
      <c r="X498" s="288">
        <f t="shared" ref="X498" si="958">SUM(X499)</f>
        <v>0</v>
      </c>
    </row>
    <row r="499" spans="1:24" ht="13.8" hidden="1" outlineLevel="2">
      <c r="A499" s="170"/>
      <c r="B499" s="17"/>
      <c r="C499" s="171"/>
      <c r="D499" s="27" t="s">
        <v>684</v>
      </c>
      <c r="E499" s="82" t="s">
        <v>219</v>
      </c>
      <c r="F499" s="48"/>
      <c r="G499" s="172"/>
      <c r="H499" s="282">
        <f t="shared" si="920"/>
        <v>0</v>
      </c>
      <c r="I499" s="283">
        <f t="shared" si="921"/>
        <v>0</v>
      </c>
      <c r="J499" s="286"/>
      <c r="K499" s="285">
        <f t="shared" si="922"/>
        <v>0</v>
      </c>
      <c r="L499" s="286"/>
      <c r="M499" s="286"/>
      <c r="N499" s="286"/>
      <c r="O499" s="286"/>
      <c r="P499" s="286"/>
      <c r="Q499" s="286"/>
      <c r="R499" s="284">
        <f t="shared" si="924"/>
        <v>0</v>
      </c>
      <c r="S499" s="286"/>
      <c r="T499" s="286"/>
      <c r="U499" s="286"/>
      <c r="V499" s="286"/>
      <c r="W499" s="286"/>
      <c r="X499" s="286"/>
    </row>
    <row r="500" spans="1:24" ht="13.8" outlineLevel="1" collapsed="1">
      <c r="A500" s="164"/>
      <c r="B500" s="14" t="s">
        <v>685</v>
      </c>
      <c r="C500" s="15" t="s">
        <v>220</v>
      </c>
      <c r="D500" s="18"/>
      <c r="E500" s="172"/>
      <c r="F500" s="176"/>
      <c r="G500" s="175"/>
      <c r="H500" s="282">
        <f t="shared" si="920"/>
        <v>0</v>
      </c>
      <c r="I500" s="283">
        <f t="shared" si="921"/>
        <v>0</v>
      </c>
      <c r="J500" s="288">
        <f>SUM(J501)</f>
        <v>0</v>
      </c>
      <c r="K500" s="285">
        <f t="shared" si="922"/>
        <v>0</v>
      </c>
      <c r="L500" s="288">
        <f t="shared" ref="L500:Q500" si="959">SUM(L501)</f>
        <v>0</v>
      </c>
      <c r="M500" s="288">
        <f t="shared" si="959"/>
        <v>0</v>
      </c>
      <c r="N500" s="288">
        <f t="shared" si="959"/>
        <v>0</v>
      </c>
      <c r="O500" s="288">
        <f t="shared" si="959"/>
        <v>0</v>
      </c>
      <c r="P500" s="288">
        <f t="shared" si="959"/>
        <v>0</v>
      </c>
      <c r="Q500" s="288">
        <f t="shared" si="959"/>
        <v>0</v>
      </c>
      <c r="R500" s="284">
        <f t="shared" si="924"/>
        <v>0</v>
      </c>
      <c r="S500" s="288">
        <f t="shared" ref="S500" si="960">SUM(S501)</f>
        <v>0</v>
      </c>
      <c r="T500" s="288">
        <f t="shared" ref="T500" si="961">SUM(T501)</f>
        <v>0</v>
      </c>
      <c r="U500" s="288">
        <f t="shared" ref="U500" si="962">SUM(U501)</f>
        <v>0</v>
      </c>
      <c r="V500" s="288">
        <f t="shared" ref="V500" si="963">SUM(V501)</f>
        <v>0</v>
      </c>
      <c r="W500" s="288">
        <f t="shared" ref="W500" si="964">SUM(W501)</f>
        <v>0</v>
      </c>
      <c r="X500" s="288">
        <f t="shared" ref="X500" si="965">SUM(X501)</f>
        <v>0</v>
      </c>
    </row>
    <row r="501" spans="1:24" ht="13.8" hidden="1" outlineLevel="2">
      <c r="A501" s="170"/>
      <c r="B501" s="17"/>
      <c r="C501" s="171"/>
      <c r="D501" s="27" t="s">
        <v>686</v>
      </c>
      <c r="E501" s="82" t="s">
        <v>220</v>
      </c>
      <c r="F501" s="48"/>
      <c r="G501" s="172"/>
      <c r="H501" s="282">
        <f t="shared" si="920"/>
        <v>0</v>
      </c>
      <c r="I501" s="283">
        <f t="shared" si="921"/>
        <v>0</v>
      </c>
      <c r="J501" s="286"/>
      <c r="K501" s="285">
        <f t="shared" si="922"/>
        <v>0</v>
      </c>
      <c r="L501" s="286"/>
      <c r="M501" s="286"/>
      <c r="N501" s="286"/>
      <c r="O501" s="286"/>
      <c r="P501" s="286"/>
      <c r="Q501" s="286"/>
      <c r="R501" s="284">
        <f t="shared" si="924"/>
        <v>0</v>
      </c>
      <c r="S501" s="286"/>
      <c r="T501" s="286"/>
      <c r="U501" s="286"/>
      <c r="V501" s="286"/>
      <c r="W501" s="286"/>
      <c r="X501" s="286"/>
    </row>
    <row r="502" spans="1:24" ht="13.8" outlineLevel="1" collapsed="1">
      <c r="A502" s="164"/>
      <c r="B502" s="14" t="s">
        <v>699</v>
      </c>
      <c r="C502" s="15" t="s">
        <v>221</v>
      </c>
      <c r="D502" s="18"/>
      <c r="E502" s="175"/>
      <c r="F502" s="176"/>
      <c r="G502" s="175"/>
      <c r="H502" s="321">
        <f t="shared" si="920"/>
        <v>0</v>
      </c>
      <c r="I502" s="283">
        <f t="shared" si="921"/>
        <v>0</v>
      </c>
      <c r="J502" s="288">
        <f>SUM(J503)</f>
        <v>0</v>
      </c>
      <c r="K502" s="285">
        <f t="shared" si="922"/>
        <v>0</v>
      </c>
      <c r="L502" s="288">
        <f t="shared" ref="L502:Q502" si="966">SUM(L503)</f>
        <v>0</v>
      </c>
      <c r="M502" s="288">
        <f t="shared" si="966"/>
        <v>0</v>
      </c>
      <c r="N502" s="288">
        <f t="shared" si="966"/>
        <v>0</v>
      </c>
      <c r="O502" s="288">
        <f t="shared" si="966"/>
        <v>0</v>
      </c>
      <c r="P502" s="288">
        <f t="shared" si="966"/>
        <v>0</v>
      </c>
      <c r="Q502" s="288">
        <f t="shared" si="966"/>
        <v>0</v>
      </c>
      <c r="R502" s="284">
        <f t="shared" si="924"/>
        <v>0</v>
      </c>
      <c r="S502" s="288">
        <f t="shared" ref="S502" si="967">SUM(S503)</f>
        <v>0</v>
      </c>
      <c r="T502" s="288">
        <f t="shared" ref="T502" si="968">SUM(T503)</f>
        <v>0</v>
      </c>
      <c r="U502" s="288">
        <f t="shared" ref="U502" si="969">SUM(U503)</f>
        <v>0</v>
      </c>
      <c r="V502" s="288">
        <f t="shared" ref="V502" si="970">SUM(V503)</f>
        <v>0</v>
      </c>
      <c r="W502" s="288">
        <f t="shared" ref="W502" si="971">SUM(W503)</f>
        <v>0</v>
      </c>
      <c r="X502" s="288">
        <f t="shared" ref="X502" si="972">SUM(X503)</f>
        <v>0</v>
      </c>
    </row>
    <row r="503" spans="1:24" ht="13.8" hidden="1" outlineLevel="2">
      <c r="A503" s="170"/>
      <c r="B503" s="17"/>
      <c r="C503" s="171"/>
      <c r="D503" s="27" t="s">
        <v>699</v>
      </c>
      <c r="E503" s="82" t="s">
        <v>221</v>
      </c>
      <c r="F503" s="48"/>
      <c r="G503" s="172"/>
      <c r="H503" s="321">
        <f t="shared" si="920"/>
        <v>0</v>
      </c>
      <c r="I503" s="283">
        <f t="shared" si="921"/>
        <v>0</v>
      </c>
      <c r="J503" s="286"/>
      <c r="K503" s="285">
        <f t="shared" si="922"/>
        <v>0</v>
      </c>
      <c r="L503" s="286"/>
      <c r="M503" s="286"/>
      <c r="N503" s="286"/>
      <c r="O503" s="286"/>
      <c r="P503" s="286"/>
      <c r="Q503" s="286"/>
      <c r="R503" s="284">
        <f t="shared" si="924"/>
        <v>0</v>
      </c>
      <c r="S503" s="286"/>
      <c r="T503" s="286"/>
      <c r="U503" s="286"/>
      <c r="V503" s="286"/>
      <c r="W503" s="286"/>
      <c r="X503" s="286"/>
    </row>
    <row r="504" spans="1:24" ht="13.8" outlineLevel="1">
      <c r="A504" s="164"/>
      <c r="B504" s="14" t="s">
        <v>566</v>
      </c>
      <c r="C504" s="15" t="s">
        <v>222</v>
      </c>
      <c r="D504" s="18"/>
      <c r="E504" s="172"/>
      <c r="F504" s="27"/>
      <c r="G504" s="175"/>
      <c r="H504" s="321">
        <f t="shared" si="920"/>
        <v>2721000</v>
      </c>
      <c r="I504" s="283">
        <f t="shared" si="921"/>
        <v>0</v>
      </c>
      <c r="J504" s="288">
        <f>SUM(J505)</f>
        <v>0</v>
      </c>
      <c r="K504" s="285">
        <f t="shared" si="922"/>
        <v>1696000</v>
      </c>
      <c r="L504" s="288">
        <f t="shared" ref="L504:Q504" si="973">SUM(L505)</f>
        <v>1696000</v>
      </c>
      <c r="M504" s="288">
        <f t="shared" si="973"/>
        <v>0</v>
      </c>
      <c r="N504" s="288">
        <f t="shared" si="973"/>
        <v>0</v>
      </c>
      <c r="O504" s="288">
        <f t="shared" si="973"/>
        <v>0</v>
      </c>
      <c r="P504" s="288">
        <f t="shared" si="973"/>
        <v>0</v>
      </c>
      <c r="Q504" s="288">
        <f t="shared" si="973"/>
        <v>0</v>
      </c>
      <c r="R504" s="284">
        <f t="shared" si="924"/>
        <v>1025000</v>
      </c>
      <c r="S504" s="288">
        <f t="shared" ref="S504" si="974">SUM(S505)</f>
        <v>1025000</v>
      </c>
      <c r="T504" s="288">
        <f t="shared" ref="T504" si="975">SUM(T505)</f>
        <v>0</v>
      </c>
      <c r="U504" s="288">
        <f t="shared" ref="U504" si="976">SUM(U505)</f>
        <v>0</v>
      </c>
      <c r="V504" s="288">
        <f t="shared" ref="V504" si="977">SUM(V505)</f>
        <v>0</v>
      </c>
      <c r="W504" s="288">
        <f t="shared" ref="W504" si="978">SUM(W505)</f>
        <v>0</v>
      </c>
      <c r="X504" s="288">
        <f t="shared" ref="X504" si="979">SUM(X505)</f>
        <v>0</v>
      </c>
    </row>
    <row r="505" spans="1:24" ht="13.8" outlineLevel="2">
      <c r="A505" s="170"/>
      <c r="B505" s="17"/>
      <c r="C505" s="171"/>
      <c r="D505" s="27" t="s">
        <v>566</v>
      </c>
      <c r="E505" s="82" t="s">
        <v>222</v>
      </c>
      <c r="F505" s="48"/>
      <c r="G505" s="172"/>
      <c r="H505" s="321">
        <f t="shared" si="920"/>
        <v>2721000</v>
      </c>
      <c r="I505" s="283">
        <f t="shared" si="921"/>
        <v>0</v>
      </c>
      <c r="J505" s="286"/>
      <c r="K505" s="285">
        <f t="shared" si="922"/>
        <v>1696000</v>
      </c>
      <c r="L505" s="286">
        <v>1696000</v>
      </c>
      <c r="M505" s="286"/>
      <c r="N505" s="286"/>
      <c r="O505" s="286"/>
      <c r="P505" s="286"/>
      <c r="Q505" s="286"/>
      <c r="R505" s="284">
        <f t="shared" si="924"/>
        <v>1025000</v>
      </c>
      <c r="S505" s="286">
        <v>1025000</v>
      </c>
      <c r="T505" s="286"/>
      <c r="U505" s="286"/>
      <c r="V505" s="286"/>
      <c r="W505" s="533"/>
      <c r="X505" s="287"/>
    </row>
    <row r="506" spans="1:24" ht="13.8" outlineLevel="1">
      <c r="A506" s="164"/>
      <c r="B506" s="14" t="s">
        <v>567</v>
      </c>
      <c r="C506" s="15" t="s">
        <v>223</v>
      </c>
      <c r="D506" s="18"/>
      <c r="E506" s="172"/>
      <c r="F506" s="27"/>
      <c r="G506" s="175"/>
      <c r="H506" s="321">
        <f t="shared" si="920"/>
        <v>1175000</v>
      </c>
      <c r="I506" s="283">
        <f t="shared" si="921"/>
        <v>0</v>
      </c>
      <c r="J506" s="288">
        <f>SUM(J507)</f>
        <v>0</v>
      </c>
      <c r="K506" s="285">
        <f t="shared" si="922"/>
        <v>1175000</v>
      </c>
      <c r="L506" s="288">
        <f t="shared" ref="L506:Q506" si="980">SUM(L507)</f>
        <v>1175000</v>
      </c>
      <c r="M506" s="288">
        <f t="shared" si="980"/>
        <v>0</v>
      </c>
      <c r="N506" s="288">
        <f t="shared" si="980"/>
        <v>0</v>
      </c>
      <c r="O506" s="288">
        <f t="shared" si="980"/>
        <v>0</v>
      </c>
      <c r="P506" s="288">
        <f t="shared" si="980"/>
        <v>0</v>
      </c>
      <c r="Q506" s="288">
        <f t="shared" si="980"/>
        <v>0</v>
      </c>
      <c r="R506" s="284">
        <f t="shared" si="924"/>
        <v>0</v>
      </c>
      <c r="S506" s="288">
        <f t="shared" ref="S506" si="981">SUM(S507)</f>
        <v>0</v>
      </c>
      <c r="T506" s="288">
        <f t="shared" ref="T506" si="982">SUM(T507)</f>
        <v>0</v>
      </c>
      <c r="U506" s="288">
        <f t="shared" ref="U506" si="983">SUM(U507)</f>
        <v>0</v>
      </c>
      <c r="V506" s="288">
        <f t="shared" ref="V506" si="984">SUM(V507)</f>
        <v>0</v>
      </c>
      <c r="W506" s="288">
        <f t="shared" ref="W506" si="985">SUM(W507)</f>
        <v>0</v>
      </c>
      <c r="X506" s="288">
        <f t="shared" ref="X506" si="986">SUM(X507)</f>
        <v>0</v>
      </c>
    </row>
    <row r="507" spans="1:24" ht="13.8" outlineLevel="2">
      <c r="A507" s="170"/>
      <c r="B507" s="17"/>
      <c r="C507" s="171"/>
      <c r="D507" s="27" t="s">
        <v>567</v>
      </c>
      <c r="E507" s="82" t="s">
        <v>223</v>
      </c>
      <c r="F507" s="48"/>
      <c r="G507" s="172"/>
      <c r="H507" s="321">
        <f t="shared" si="920"/>
        <v>1175000</v>
      </c>
      <c r="I507" s="283">
        <f t="shared" si="921"/>
        <v>0</v>
      </c>
      <c r="J507" s="286"/>
      <c r="K507" s="285">
        <f t="shared" si="922"/>
        <v>1175000</v>
      </c>
      <c r="L507" s="286">
        <v>1175000</v>
      </c>
      <c r="M507" s="286"/>
      <c r="N507" s="286"/>
      <c r="O507" s="286"/>
      <c r="P507" s="286"/>
      <c r="Q507" s="286"/>
      <c r="R507" s="284">
        <f t="shared" si="924"/>
        <v>0</v>
      </c>
      <c r="S507" s="286"/>
      <c r="T507" s="286"/>
      <c r="U507" s="286"/>
      <c r="V507" s="286"/>
      <c r="W507" s="286"/>
      <c r="X507" s="286"/>
    </row>
    <row r="508" spans="1:24" ht="13.8" outlineLevel="1" collapsed="1">
      <c r="A508" s="164"/>
      <c r="B508" s="14" t="s">
        <v>687</v>
      </c>
      <c r="C508" s="15" t="s">
        <v>224</v>
      </c>
      <c r="D508" s="18"/>
      <c r="E508" s="175"/>
      <c r="F508" s="176"/>
      <c r="G508" s="175"/>
      <c r="H508" s="282">
        <f t="shared" si="920"/>
        <v>0</v>
      </c>
      <c r="I508" s="283">
        <f t="shared" si="921"/>
        <v>0</v>
      </c>
      <c r="J508" s="288">
        <f>SUM(J509:J510)</f>
        <v>0</v>
      </c>
      <c r="K508" s="285">
        <f t="shared" si="922"/>
        <v>0</v>
      </c>
      <c r="L508" s="288">
        <f t="shared" ref="L508:Q508" si="987">SUM(L509:L510)</f>
        <v>0</v>
      </c>
      <c r="M508" s="288">
        <f t="shared" si="987"/>
        <v>0</v>
      </c>
      <c r="N508" s="288">
        <f t="shared" si="987"/>
        <v>0</v>
      </c>
      <c r="O508" s="288">
        <f t="shared" si="987"/>
        <v>0</v>
      </c>
      <c r="P508" s="288">
        <f t="shared" si="987"/>
        <v>0</v>
      </c>
      <c r="Q508" s="288">
        <f t="shared" si="987"/>
        <v>0</v>
      </c>
      <c r="R508" s="284">
        <f t="shared" si="924"/>
        <v>0</v>
      </c>
      <c r="S508" s="288">
        <f t="shared" ref="S508:X508" si="988">SUM(S509:S510)</f>
        <v>0</v>
      </c>
      <c r="T508" s="288">
        <f t="shared" si="988"/>
        <v>0</v>
      </c>
      <c r="U508" s="288">
        <f t="shared" si="988"/>
        <v>0</v>
      </c>
      <c r="V508" s="288">
        <f t="shared" si="988"/>
        <v>0</v>
      </c>
      <c r="W508" s="288">
        <f t="shared" si="988"/>
        <v>0</v>
      </c>
      <c r="X508" s="288">
        <f t="shared" si="988"/>
        <v>0</v>
      </c>
    </row>
    <row r="509" spans="1:24" ht="13.8" hidden="1" outlineLevel="2">
      <c r="A509" s="170"/>
      <c r="D509" s="27" t="s">
        <v>688</v>
      </c>
      <c r="E509" s="47" t="s">
        <v>225</v>
      </c>
      <c r="F509" s="48"/>
      <c r="G509" s="172"/>
      <c r="H509" s="282">
        <f t="shared" si="920"/>
        <v>0</v>
      </c>
      <c r="I509" s="283">
        <f t="shared" si="921"/>
        <v>0</v>
      </c>
      <c r="J509" s="286">
        <v>0</v>
      </c>
      <c r="K509" s="298">
        <f t="shared" si="922"/>
        <v>0</v>
      </c>
      <c r="L509" s="286"/>
      <c r="M509" s="286"/>
      <c r="N509" s="286"/>
      <c r="O509" s="286"/>
      <c r="P509" s="286"/>
      <c r="Q509" s="286"/>
      <c r="R509" s="288">
        <f t="shared" si="924"/>
        <v>0</v>
      </c>
      <c r="S509" s="286"/>
      <c r="T509" s="286"/>
      <c r="U509" s="286"/>
      <c r="V509" s="286"/>
      <c r="W509" s="286"/>
      <c r="X509" s="286"/>
    </row>
    <row r="510" spans="1:24" ht="13.8" hidden="1" outlineLevel="2">
      <c r="A510" s="170"/>
      <c r="D510" s="24" t="s">
        <v>910</v>
      </c>
      <c r="E510" s="87" t="s">
        <v>911</v>
      </c>
      <c r="F510" s="93"/>
      <c r="G510" s="171"/>
      <c r="H510" s="696">
        <f t="shared" si="920"/>
        <v>0</v>
      </c>
      <c r="I510" s="283">
        <f t="shared" si="921"/>
        <v>0</v>
      </c>
      <c r="J510" s="698">
        <f>SUM(J511)</f>
        <v>0</v>
      </c>
      <c r="K510" s="285">
        <f t="shared" si="922"/>
        <v>0</v>
      </c>
      <c r="L510" s="698">
        <f t="shared" ref="L510:Q510" si="989">SUM(L511)</f>
        <v>0</v>
      </c>
      <c r="M510" s="698">
        <f t="shared" si="989"/>
        <v>0</v>
      </c>
      <c r="N510" s="698">
        <f t="shared" si="989"/>
        <v>0</v>
      </c>
      <c r="O510" s="698">
        <f t="shared" si="989"/>
        <v>0</v>
      </c>
      <c r="P510" s="698">
        <f t="shared" si="989"/>
        <v>0</v>
      </c>
      <c r="Q510" s="698">
        <f t="shared" si="989"/>
        <v>0</v>
      </c>
      <c r="R510" s="284">
        <f t="shared" si="924"/>
        <v>0</v>
      </c>
      <c r="S510" s="698">
        <f t="shared" ref="S510:X510" si="990">SUM(S511)</f>
        <v>0</v>
      </c>
      <c r="T510" s="698">
        <f t="shared" si="990"/>
        <v>0</v>
      </c>
      <c r="U510" s="698">
        <f t="shared" si="990"/>
        <v>0</v>
      </c>
      <c r="V510" s="698">
        <f t="shared" si="990"/>
        <v>0</v>
      </c>
      <c r="W510" s="698">
        <f t="shared" si="990"/>
        <v>0</v>
      </c>
      <c r="X510" s="698">
        <f t="shared" si="990"/>
        <v>0</v>
      </c>
    </row>
    <row r="511" spans="1:24" s="563" customFormat="1" ht="13.8" hidden="1" outlineLevel="2">
      <c r="A511" s="564"/>
      <c r="B511" s="565"/>
      <c r="D511" s="671"/>
      <c r="E511" s="683"/>
      <c r="F511" s="545" t="s">
        <v>956</v>
      </c>
      <c r="G511" s="527" t="s">
        <v>957</v>
      </c>
      <c r="H511" s="649">
        <f t="shared" si="920"/>
        <v>0</v>
      </c>
      <c r="I511" s="650">
        <f t="shared" si="921"/>
        <v>0</v>
      </c>
      <c r="J511" s="651">
        <v>0</v>
      </c>
      <c r="K511" s="652">
        <f t="shared" si="922"/>
        <v>0</v>
      </c>
      <c r="L511" s="651">
        <v>0</v>
      </c>
      <c r="M511" s="651">
        <v>0</v>
      </c>
      <c r="N511" s="651">
        <v>0</v>
      </c>
      <c r="O511" s="651">
        <v>0</v>
      </c>
      <c r="P511" s="651">
        <v>0</v>
      </c>
      <c r="Q511" s="651">
        <v>0</v>
      </c>
      <c r="R511" s="653">
        <f t="shared" si="924"/>
        <v>0</v>
      </c>
      <c r="S511" s="651">
        <v>0</v>
      </c>
      <c r="T511" s="651">
        <v>0</v>
      </c>
      <c r="U511" s="651">
        <v>0</v>
      </c>
      <c r="V511" s="651">
        <v>0</v>
      </c>
      <c r="W511" s="665">
        <v>0</v>
      </c>
      <c r="X511" s="666">
        <v>0</v>
      </c>
    </row>
    <row r="512" spans="1:24" ht="13.8">
      <c r="A512" s="92" t="s">
        <v>226</v>
      </c>
      <c r="B512" s="21"/>
      <c r="C512" s="202"/>
      <c r="D512" s="22"/>
      <c r="E512" s="202"/>
      <c r="F512" s="21"/>
      <c r="G512" s="202"/>
      <c r="H512" s="185">
        <f t="shared" si="920"/>
        <v>5758000</v>
      </c>
      <c r="I512" s="310">
        <f t="shared" si="921"/>
        <v>0</v>
      </c>
      <c r="J512" s="254">
        <f>SUM(J508,J506,J504,J502,J500,J498,J496,J494,J492,J490,J479,J477,J475,J473)</f>
        <v>0</v>
      </c>
      <c r="K512" s="311">
        <f t="shared" si="922"/>
        <v>3820000</v>
      </c>
      <c r="L512" s="254">
        <f t="shared" ref="L512:Q512" si="991">SUM(L508,L506,L504,L502,L500,L498,L496,L494,L492,L490,L479,L477,L475,L473)</f>
        <v>3820000</v>
      </c>
      <c r="M512" s="254">
        <f t="shared" si="991"/>
        <v>0</v>
      </c>
      <c r="N512" s="254">
        <f t="shared" si="991"/>
        <v>0</v>
      </c>
      <c r="O512" s="254">
        <f t="shared" si="991"/>
        <v>0</v>
      </c>
      <c r="P512" s="254">
        <f t="shared" si="991"/>
        <v>0</v>
      </c>
      <c r="Q512" s="254">
        <f t="shared" si="991"/>
        <v>0</v>
      </c>
      <c r="R512" s="254">
        <f t="shared" si="924"/>
        <v>1938000</v>
      </c>
      <c r="S512" s="254">
        <f t="shared" ref="S512:X512" si="992">SUM(S508,S506,S504,S502,S500,S498,S496,S494,S492,S490,S479,S477,S475,S473)</f>
        <v>1938000</v>
      </c>
      <c r="T512" s="254">
        <f t="shared" si="992"/>
        <v>0</v>
      </c>
      <c r="U512" s="254">
        <f t="shared" si="992"/>
        <v>0</v>
      </c>
      <c r="V512" s="254">
        <f t="shared" si="992"/>
        <v>0</v>
      </c>
      <c r="W512" s="254">
        <f t="shared" si="992"/>
        <v>0</v>
      </c>
      <c r="X512" s="254">
        <f t="shared" si="992"/>
        <v>0</v>
      </c>
    </row>
    <row r="513" spans="1:24" ht="13.8">
      <c r="A513" s="92" t="s">
        <v>227</v>
      </c>
      <c r="B513" s="21"/>
      <c r="C513" s="202"/>
      <c r="D513" s="22"/>
      <c r="E513" s="202"/>
      <c r="F513" s="21"/>
      <c r="G513" s="202"/>
      <c r="H513" s="185">
        <f t="shared" si="920"/>
        <v>1858000</v>
      </c>
      <c r="I513" s="310">
        <f t="shared" si="921"/>
        <v>1175000</v>
      </c>
      <c r="J513" s="254">
        <f>J472-J512</f>
        <v>1175000</v>
      </c>
      <c r="K513" s="311">
        <f t="shared" si="922"/>
        <v>-379000</v>
      </c>
      <c r="L513" s="254">
        <f t="shared" ref="L513:Q513" si="993">L472-L512</f>
        <v>-379000</v>
      </c>
      <c r="M513" s="254">
        <f t="shared" si="993"/>
        <v>0</v>
      </c>
      <c r="N513" s="254">
        <f t="shared" si="993"/>
        <v>0</v>
      </c>
      <c r="O513" s="254">
        <f t="shared" si="993"/>
        <v>0</v>
      </c>
      <c r="P513" s="254">
        <f t="shared" si="993"/>
        <v>0</v>
      </c>
      <c r="Q513" s="254">
        <f t="shared" si="993"/>
        <v>0</v>
      </c>
      <c r="R513" s="254">
        <f t="shared" si="924"/>
        <v>1062000</v>
      </c>
      <c r="S513" s="254">
        <f t="shared" ref="S513:X513" si="994">S472-S512</f>
        <v>1062000</v>
      </c>
      <c r="T513" s="254">
        <f t="shared" si="994"/>
        <v>0</v>
      </c>
      <c r="U513" s="254">
        <f t="shared" si="994"/>
        <v>0</v>
      </c>
      <c r="V513" s="254">
        <f t="shared" si="994"/>
        <v>0</v>
      </c>
      <c r="W513" s="254">
        <f t="shared" si="994"/>
        <v>0</v>
      </c>
      <c r="X513" s="254">
        <f t="shared" si="994"/>
        <v>0</v>
      </c>
    </row>
    <row r="514" spans="1:24" ht="13.8">
      <c r="A514" s="92" t="s">
        <v>228</v>
      </c>
      <c r="B514" s="21"/>
      <c r="C514" s="28"/>
      <c r="D514" s="22"/>
      <c r="E514" s="202"/>
      <c r="F514" s="21"/>
      <c r="G514" s="202"/>
      <c r="H514" s="255">
        <f t="shared" si="920"/>
        <v>0</v>
      </c>
      <c r="I514" s="312">
        <f t="shared" si="921"/>
        <v>0</v>
      </c>
      <c r="J514" s="257">
        <v>0</v>
      </c>
      <c r="K514" s="313">
        <f t="shared" si="922"/>
        <v>0</v>
      </c>
      <c r="L514" s="257">
        <v>0</v>
      </c>
      <c r="M514" s="257">
        <v>0</v>
      </c>
      <c r="N514" s="257">
        <v>0</v>
      </c>
      <c r="O514" s="257">
        <v>0</v>
      </c>
      <c r="P514" s="257">
        <v>0</v>
      </c>
      <c r="Q514" s="257">
        <v>0</v>
      </c>
      <c r="R514" s="258">
        <f t="shared" si="924"/>
        <v>0</v>
      </c>
      <c r="S514" s="257">
        <v>0</v>
      </c>
      <c r="T514" s="257">
        <v>0</v>
      </c>
      <c r="U514" s="257">
        <v>0</v>
      </c>
      <c r="V514" s="257">
        <v>0</v>
      </c>
      <c r="W514" s="257">
        <v>0</v>
      </c>
      <c r="X514" s="257">
        <v>0</v>
      </c>
    </row>
    <row r="515" spans="1:24" ht="13.8">
      <c r="A515" s="724" t="s">
        <v>229</v>
      </c>
      <c r="B515" s="725"/>
      <c r="C515" s="726"/>
      <c r="D515" s="727"/>
      <c r="E515" s="726"/>
      <c r="F515" s="725"/>
      <c r="G515" s="726"/>
      <c r="H515" s="259">
        <f t="shared" si="920"/>
        <v>909000</v>
      </c>
      <c r="I515" s="314">
        <f t="shared" si="921"/>
        <v>0</v>
      </c>
      <c r="J515" s="261">
        <f>J399+J434+J513-J514</f>
        <v>0</v>
      </c>
      <c r="K515" s="315">
        <f t="shared" si="922"/>
        <v>-6000</v>
      </c>
      <c r="L515" s="261">
        <f t="shared" ref="L515:Q515" si="995">L399+L434+L513-L514</f>
        <v>0</v>
      </c>
      <c r="M515" s="261">
        <f t="shared" si="995"/>
        <v>0</v>
      </c>
      <c r="N515" s="261">
        <f t="shared" si="995"/>
        <v>-6000</v>
      </c>
      <c r="O515" s="261">
        <f t="shared" si="995"/>
        <v>0</v>
      </c>
      <c r="P515" s="261">
        <f t="shared" si="995"/>
        <v>0</v>
      </c>
      <c r="Q515" s="261">
        <f t="shared" si="995"/>
        <v>0</v>
      </c>
      <c r="R515" s="261">
        <f t="shared" si="924"/>
        <v>915000</v>
      </c>
      <c r="S515" s="261">
        <f t="shared" ref="S515:X515" si="996">S399+S434+S513-S514</f>
        <v>915000</v>
      </c>
      <c r="T515" s="261">
        <f t="shared" si="996"/>
        <v>0</v>
      </c>
      <c r="U515" s="261">
        <f t="shared" si="996"/>
        <v>0</v>
      </c>
      <c r="V515" s="261">
        <f t="shared" si="996"/>
        <v>0</v>
      </c>
      <c r="W515" s="261">
        <f t="shared" si="996"/>
        <v>0</v>
      </c>
      <c r="X515" s="261">
        <f t="shared" si="996"/>
        <v>0</v>
      </c>
    </row>
    <row r="516" spans="1:24" ht="13.8">
      <c r="A516" s="92" t="s">
        <v>230</v>
      </c>
      <c r="B516" s="21"/>
      <c r="C516" s="202"/>
      <c r="D516" s="22"/>
      <c r="E516" s="202"/>
      <c r="F516" s="21"/>
      <c r="G516" s="202"/>
      <c r="H516" s="262">
        <f t="shared" si="920"/>
        <v>0</v>
      </c>
      <c r="I516" s="316">
        <f t="shared" si="921"/>
        <v>0</v>
      </c>
      <c r="J516" s="264"/>
      <c r="K516" s="317">
        <f t="shared" si="922"/>
        <v>0</v>
      </c>
      <c r="L516" s="264"/>
      <c r="M516" s="264"/>
      <c r="N516" s="264"/>
      <c r="O516" s="264"/>
      <c r="P516" s="264"/>
      <c r="Q516" s="264"/>
      <c r="R516" s="264">
        <f t="shared" si="924"/>
        <v>0</v>
      </c>
      <c r="S516" s="264"/>
      <c r="T516" s="264"/>
      <c r="U516" s="264"/>
      <c r="V516" s="264"/>
      <c r="W516" s="264"/>
      <c r="X516" s="264"/>
    </row>
    <row r="517" spans="1:24" ht="14.4" thickBot="1">
      <c r="A517" s="724" t="s">
        <v>231</v>
      </c>
      <c r="B517" s="725"/>
      <c r="C517" s="726"/>
      <c r="D517" s="727"/>
      <c r="E517" s="726"/>
      <c r="F517" s="725"/>
      <c r="G517" s="726"/>
      <c r="H517" s="265">
        <f t="shared" si="920"/>
        <v>909000</v>
      </c>
      <c r="I517" s="318">
        <f t="shared" si="921"/>
        <v>0</v>
      </c>
      <c r="J517" s="261">
        <f>SUM(J515:J516)</f>
        <v>0</v>
      </c>
      <c r="K517" s="261">
        <f t="shared" si="922"/>
        <v>-6000</v>
      </c>
      <c r="L517" s="261">
        <f t="shared" ref="L517:Q517" si="997">SUM(L515:L516)</f>
        <v>0</v>
      </c>
      <c r="M517" s="261">
        <f t="shared" si="997"/>
        <v>0</v>
      </c>
      <c r="N517" s="261">
        <f t="shared" si="997"/>
        <v>-6000</v>
      </c>
      <c r="O517" s="261">
        <f t="shared" si="997"/>
        <v>0</v>
      </c>
      <c r="P517" s="261">
        <f t="shared" si="997"/>
        <v>0</v>
      </c>
      <c r="Q517" s="261">
        <f t="shared" si="997"/>
        <v>0</v>
      </c>
      <c r="R517" s="261">
        <f t="shared" si="924"/>
        <v>915000</v>
      </c>
      <c r="S517" s="261">
        <f t="shared" ref="S517" si="998">SUM(S515:S516)</f>
        <v>915000</v>
      </c>
      <c r="T517" s="261">
        <f t="shared" ref="T517" si="999">SUM(T515:T516)</f>
        <v>0</v>
      </c>
      <c r="U517" s="261">
        <f t="shared" ref="U517" si="1000">SUM(U515:U516)</f>
        <v>0</v>
      </c>
      <c r="V517" s="261">
        <f t="shared" ref="V517" si="1001">SUM(V515:V516)</f>
        <v>0</v>
      </c>
      <c r="W517" s="261">
        <f t="shared" ref="W517" si="1002">SUM(W515:W516)</f>
        <v>0</v>
      </c>
      <c r="X517" s="261">
        <f t="shared" ref="X517" si="1003">SUM(X515:X516)</f>
        <v>0</v>
      </c>
    </row>
    <row r="518" spans="1:24" ht="13.8">
      <c r="A518" s="765" t="s">
        <v>620</v>
      </c>
      <c r="B518" s="118" t="s">
        <v>606</v>
      </c>
      <c r="C518" s="119" t="s">
        <v>155</v>
      </c>
      <c r="D518" s="120"/>
      <c r="E518" s="319"/>
      <c r="F518" s="320"/>
      <c r="G518" s="319"/>
      <c r="H518" s="321">
        <f t="shared" ref="H518:H572" si="1004">SUM(I518,K518,R518)</f>
        <v>4182000</v>
      </c>
      <c r="I518" s="322">
        <f t="shared" si="921"/>
        <v>0</v>
      </c>
      <c r="J518" s="323">
        <f>SUM(J519,J521,J523)</f>
        <v>0</v>
      </c>
      <c r="K518" s="324">
        <f t="shared" si="922"/>
        <v>4182000</v>
      </c>
      <c r="L518" s="323">
        <f t="shared" ref="L518:Q518" si="1005">SUM(L519,L521,L523)</f>
        <v>0</v>
      </c>
      <c r="M518" s="323">
        <f t="shared" si="1005"/>
        <v>458000</v>
      </c>
      <c r="N518" s="323">
        <f t="shared" si="1005"/>
        <v>2924000</v>
      </c>
      <c r="O518" s="323">
        <f t="shared" si="1005"/>
        <v>0</v>
      </c>
      <c r="P518" s="323">
        <f t="shared" si="1005"/>
        <v>0</v>
      </c>
      <c r="Q518" s="323">
        <f t="shared" si="1005"/>
        <v>800000</v>
      </c>
      <c r="R518" s="325">
        <f t="shared" si="924"/>
        <v>0</v>
      </c>
      <c r="S518" s="323">
        <f t="shared" ref="S518" si="1006">SUM(S519,S521,S523)</f>
        <v>0</v>
      </c>
      <c r="T518" s="323">
        <f t="shared" ref="T518" si="1007">SUM(T519,T521,T523)</f>
        <v>0</v>
      </c>
      <c r="U518" s="323">
        <f t="shared" ref="U518" si="1008">SUM(U519,U521,U523)</f>
        <v>0</v>
      </c>
      <c r="V518" s="323">
        <f t="shared" ref="V518" si="1009">SUM(V519,V521,V523)</f>
        <v>0</v>
      </c>
      <c r="W518" s="535">
        <f t="shared" ref="W518:X518" si="1010">SUM(W519,W521,W523)</f>
        <v>0</v>
      </c>
      <c r="X518" s="326">
        <f t="shared" si="1010"/>
        <v>0</v>
      </c>
    </row>
    <row r="519" spans="1:24" ht="13.8" outlineLevel="2">
      <c r="A519" s="766"/>
      <c r="B519" s="134" t="s">
        <v>587</v>
      </c>
      <c r="C519" s="119" t="s">
        <v>588</v>
      </c>
      <c r="D519" s="120"/>
      <c r="E519" s="319"/>
      <c r="F519" s="320"/>
      <c r="G519" s="319"/>
      <c r="H519" s="282">
        <f t="shared" si="1004"/>
        <v>3258000</v>
      </c>
      <c r="I519" s="322">
        <f t="shared" si="921"/>
        <v>0</v>
      </c>
      <c r="J519" s="323">
        <f>SUM(J520)</f>
        <v>0</v>
      </c>
      <c r="K519" s="324">
        <f t="shared" si="922"/>
        <v>3258000</v>
      </c>
      <c r="L519" s="323">
        <f t="shared" ref="L519:Q519" si="1011">SUM(L520)</f>
        <v>0</v>
      </c>
      <c r="M519" s="323">
        <f t="shared" si="1011"/>
        <v>338000</v>
      </c>
      <c r="N519" s="323">
        <f t="shared" si="1011"/>
        <v>2120000</v>
      </c>
      <c r="O519" s="323">
        <f t="shared" si="1011"/>
        <v>0</v>
      </c>
      <c r="P519" s="323">
        <f t="shared" si="1011"/>
        <v>0</v>
      </c>
      <c r="Q519" s="323">
        <f t="shared" si="1011"/>
        <v>800000</v>
      </c>
      <c r="R519" s="325">
        <f t="shared" si="924"/>
        <v>0</v>
      </c>
      <c r="S519" s="323">
        <f t="shared" ref="S519:X519" si="1012">SUM(S520)</f>
        <v>0</v>
      </c>
      <c r="T519" s="323">
        <f t="shared" si="1012"/>
        <v>0</v>
      </c>
      <c r="U519" s="323">
        <f t="shared" si="1012"/>
        <v>0</v>
      </c>
      <c r="V519" s="323">
        <f t="shared" si="1012"/>
        <v>0</v>
      </c>
      <c r="W519" s="535">
        <f t="shared" si="1012"/>
        <v>0</v>
      </c>
      <c r="X519" s="326">
        <f t="shared" si="1012"/>
        <v>0</v>
      </c>
    </row>
    <row r="520" spans="1:24" ht="13.8" outlineLevel="3">
      <c r="A520" s="766"/>
      <c r="B520" s="121"/>
      <c r="C520" s="327"/>
      <c r="D520" s="516" t="s">
        <v>899</v>
      </c>
      <c r="E520" s="122" t="s">
        <v>589</v>
      </c>
      <c r="F520" s="123"/>
      <c r="G520" s="329"/>
      <c r="H520" s="282">
        <f t="shared" si="1004"/>
        <v>3258000</v>
      </c>
      <c r="I520" s="322">
        <f t="shared" si="921"/>
        <v>0</v>
      </c>
      <c r="J520" s="286"/>
      <c r="K520" s="324">
        <f t="shared" si="922"/>
        <v>3258000</v>
      </c>
      <c r="L520" s="286"/>
      <c r="M520" s="286">
        <v>338000</v>
      </c>
      <c r="N520" s="286">
        <v>2120000</v>
      </c>
      <c r="O520" s="286"/>
      <c r="P520" s="286"/>
      <c r="Q520" s="286">
        <v>800000</v>
      </c>
      <c r="R520" s="325">
        <f t="shared" si="924"/>
        <v>0</v>
      </c>
      <c r="S520" s="286"/>
      <c r="T520" s="286"/>
      <c r="U520" s="286"/>
      <c r="V520" s="286"/>
      <c r="W520" s="533"/>
      <c r="X520" s="287"/>
    </row>
    <row r="521" spans="1:24" ht="13.8" outlineLevel="2">
      <c r="A521" s="766"/>
      <c r="B521" s="134" t="s">
        <v>590</v>
      </c>
      <c r="C521" s="119" t="s">
        <v>591</v>
      </c>
      <c r="D521" s="120"/>
      <c r="E521" s="329"/>
      <c r="F521" s="328"/>
      <c r="G521" s="319"/>
      <c r="H521" s="282">
        <f t="shared" si="1004"/>
        <v>0</v>
      </c>
      <c r="I521" s="322">
        <f t="shared" si="921"/>
        <v>0</v>
      </c>
      <c r="J521" s="323">
        <f>SUM(J522)</f>
        <v>0</v>
      </c>
      <c r="K521" s="324">
        <f t="shared" si="922"/>
        <v>0</v>
      </c>
      <c r="L521" s="323">
        <f t="shared" ref="L521:Q521" si="1013">SUM(L522)</f>
        <v>0</v>
      </c>
      <c r="M521" s="323">
        <f t="shared" si="1013"/>
        <v>0</v>
      </c>
      <c r="N521" s="323">
        <f t="shared" si="1013"/>
        <v>0</v>
      </c>
      <c r="O521" s="323">
        <f t="shared" si="1013"/>
        <v>0</v>
      </c>
      <c r="P521" s="323">
        <f t="shared" si="1013"/>
        <v>0</v>
      </c>
      <c r="Q521" s="323">
        <f t="shared" si="1013"/>
        <v>0</v>
      </c>
      <c r="R521" s="325">
        <f t="shared" si="924"/>
        <v>0</v>
      </c>
      <c r="S521" s="323">
        <f t="shared" ref="S521:X521" si="1014">SUM(S522)</f>
        <v>0</v>
      </c>
      <c r="T521" s="323">
        <f t="shared" si="1014"/>
        <v>0</v>
      </c>
      <c r="U521" s="323">
        <f t="shared" si="1014"/>
        <v>0</v>
      </c>
      <c r="V521" s="323">
        <f t="shared" si="1014"/>
        <v>0</v>
      </c>
      <c r="W521" s="535">
        <f t="shared" si="1014"/>
        <v>0</v>
      </c>
      <c r="X521" s="326">
        <f t="shared" si="1014"/>
        <v>0</v>
      </c>
    </row>
    <row r="522" spans="1:24" ht="13.8" outlineLevel="3">
      <c r="A522" s="766"/>
      <c r="B522" s="121"/>
      <c r="C522" s="327"/>
      <c r="D522" s="328" t="s">
        <v>592</v>
      </c>
      <c r="E522" s="122" t="s">
        <v>593</v>
      </c>
      <c r="F522" s="123"/>
      <c r="G522" s="329"/>
      <c r="H522" s="282">
        <f t="shared" si="1004"/>
        <v>0</v>
      </c>
      <c r="I522" s="322">
        <f t="shared" si="921"/>
        <v>0</v>
      </c>
      <c r="J522" s="286"/>
      <c r="K522" s="324">
        <f t="shared" si="922"/>
        <v>0</v>
      </c>
      <c r="L522" s="286"/>
      <c r="M522" s="286"/>
      <c r="N522" s="286">
        <v>0</v>
      </c>
      <c r="O522" s="286"/>
      <c r="P522" s="286"/>
      <c r="Q522" s="286"/>
      <c r="R522" s="325">
        <f t="shared" si="924"/>
        <v>0</v>
      </c>
      <c r="S522" s="286"/>
      <c r="T522" s="286"/>
      <c r="U522" s="286"/>
      <c r="V522" s="286"/>
      <c r="W522" s="533"/>
      <c r="X522" s="287"/>
    </row>
    <row r="523" spans="1:24" ht="13.8" outlineLevel="2">
      <c r="A523" s="766"/>
      <c r="B523" s="134" t="s">
        <v>594</v>
      </c>
      <c r="C523" s="119" t="s">
        <v>595</v>
      </c>
      <c r="D523" s="120"/>
      <c r="E523" s="329"/>
      <c r="F523" s="328"/>
      <c r="G523" s="319"/>
      <c r="H523" s="282">
        <f t="shared" si="1004"/>
        <v>924000</v>
      </c>
      <c r="I523" s="322">
        <f t="shared" si="921"/>
        <v>0</v>
      </c>
      <c r="J523" s="323">
        <f>SUM(J524:J525,J528,J533:J535,J539)</f>
        <v>0</v>
      </c>
      <c r="K523" s="324">
        <f t="shared" si="922"/>
        <v>924000</v>
      </c>
      <c r="L523" s="323">
        <f t="shared" ref="L523:Q523" si="1015">SUM(L524:L525,L528,L533:L535,L539)</f>
        <v>0</v>
      </c>
      <c r="M523" s="323">
        <f t="shared" si="1015"/>
        <v>120000</v>
      </c>
      <c r="N523" s="323">
        <f t="shared" si="1015"/>
        <v>804000</v>
      </c>
      <c r="O523" s="323">
        <f t="shared" si="1015"/>
        <v>0</v>
      </c>
      <c r="P523" s="323">
        <f t="shared" si="1015"/>
        <v>0</v>
      </c>
      <c r="Q523" s="323">
        <f t="shared" si="1015"/>
        <v>0</v>
      </c>
      <c r="R523" s="325">
        <f t="shared" si="924"/>
        <v>0</v>
      </c>
      <c r="S523" s="323">
        <f t="shared" ref="S523:X523" si="1016">SUM(S524:S525,S528,S533:S535,S539)</f>
        <v>0</v>
      </c>
      <c r="T523" s="323">
        <f t="shared" si="1016"/>
        <v>0</v>
      </c>
      <c r="U523" s="323">
        <f t="shared" si="1016"/>
        <v>0</v>
      </c>
      <c r="V523" s="323">
        <f t="shared" si="1016"/>
        <v>0</v>
      </c>
      <c r="W523" s="323">
        <f t="shared" si="1016"/>
        <v>0</v>
      </c>
      <c r="X523" s="323">
        <f t="shared" si="1016"/>
        <v>0</v>
      </c>
    </row>
    <row r="524" spans="1:24" ht="13.8" outlineLevel="3">
      <c r="A524" s="766"/>
      <c r="B524" s="121"/>
      <c r="C524" s="327"/>
      <c r="D524" s="328" t="s">
        <v>596</v>
      </c>
      <c r="E524" s="122" t="s">
        <v>601</v>
      </c>
      <c r="F524" s="123"/>
      <c r="G524" s="329"/>
      <c r="H524" s="282">
        <f t="shared" si="1004"/>
        <v>104000</v>
      </c>
      <c r="I524" s="322">
        <f t="shared" si="921"/>
        <v>0</v>
      </c>
      <c r="J524" s="286"/>
      <c r="K524" s="324">
        <f t="shared" si="922"/>
        <v>104000</v>
      </c>
      <c r="L524" s="286"/>
      <c r="M524" s="286"/>
      <c r="N524" s="286">
        <v>104000</v>
      </c>
      <c r="O524" s="286"/>
      <c r="P524" s="286"/>
      <c r="Q524" s="286"/>
      <c r="R524" s="325">
        <f t="shared" si="924"/>
        <v>0</v>
      </c>
      <c r="S524" s="286"/>
      <c r="T524" s="286"/>
      <c r="U524" s="286"/>
      <c r="V524" s="286"/>
      <c r="W524" s="533"/>
      <c r="X524" s="287"/>
    </row>
    <row r="525" spans="1:24" ht="13.8" outlineLevel="3">
      <c r="A525" s="766"/>
      <c r="B525" s="121"/>
      <c r="C525" s="327"/>
      <c r="D525" s="328" t="s">
        <v>597</v>
      </c>
      <c r="E525" s="122" t="s">
        <v>602</v>
      </c>
      <c r="F525" s="123"/>
      <c r="G525" s="329"/>
      <c r="H525" s="282">
        <f t="shared" si="1004"/>
        <v>120000</v>
      </c>
      <c r="I525" s="322">
        <f t="shared" si="921"/>
        <v>0</v>
      </c>
      <c r="J525" s="331">
        <f>SUM(J526:J527)</f>
        <v>0</v>
      </c>
      <c r="K525" s="324">
        <f t="shared" si="922"/>
        <v>120000</v>
      </c>
      <c r="L525" s="331">
        <f t="shared" ref="L525:Q525" si="1017">SUM(L526:L527)</f>
        <v>0</v>
      </c>
      <c r="M525" s="331">
        <f t="shared" si="1017"/>
        <v>20000</v>
      </c>
      <c r="N525" s="331">
        <f t="shared" si="1017"/>
        <v>100000</v>
      </c>
      <c r="O525" s="331">
        <f t="shared" si="1017"/>
        <v>0</v>
      </c>
      <c r="P525" s="331">
        <f t="shared" si="1017"/>
        <v>0</v>
      </c>
      <c r="Q525" s="331">
        <f t="shared" si="1017"/>
        <v>0</v>
      </c>
      <c r="R525" s="325">
        <f t="shared" si="924"/>
        <v>0</v>
      </c>
      <c r="S525" s="331">
        <f t="shared" ref="S525" si="1018">SUM(S526:S527)</f>
        <v>0</v>
      </c>
      <c r="T525" s="331">
        <f t="shared" ref="T525" si="1019">SUM(T526:T527)</f>
        <v>0</v>
      </c>
      <c r="U525" s="331">
        <f t="shared" ref="U525" si="1020">SUM(U526:U527)</f>
        <v>0</v>
      </c>
      <c r="V525" s="331">
        <f t="shared" ref="V525" si="1021">SUM(V526:V527)</f>
        <v>0</v>
      </c>
      <c r="W525" s="536">
        <f t="shared" ref="W525" si="1022">SUM(W526:W527)</f>
        <v>0</v>
      </c>
      <c r="X525" s="331">
        <f t="shared" ref="X525" si="1023">SUM(X526:X527)</f>
        <v>0</v>
      </c>
    </row>
    <row r="526" spans="1:24" ht="13.8" outlineLevel="4">
      <c r="A526" s="766"/>
      <c r="B526" s="121"/>
      <c r="C526" s="327"/>
      <c r="D526" s="328"/>
      <c r="E526" s="517" t="s">
        <v>857</v>
      </c>
      <c r="F526" s="518" t="s">
        <v>865</v>
      </c>
      <c r="G526" s="329"/>
      <c r="H526" s="282">
        <f t="shared" si="1004"/>
        <v>120000</v>
      </c>
      <c r="I526" s="322">
        <f t="shared" si="921"/>
        <v>0</v>
      </c>
      <c r="J526" s="286"/>
      <c r="K526" s="324">
        <f t="shared" si="922"/>
        <v>120000</v>
      </c>
      <c r="L526" s="286"/>
      <c r="M526" s="286">
        <v>20000</v>
      </c>
      <c r="N526" s="286">
        <v>100000</v>
      </c>
      <c r="O526" s="286"/>
      <c r="P526" s="286"/>
      <c r="Q526" s="286"/>
      <c r="R526" s="325">
        <f t="shared" si="924"/>
        <v>0</v>
      </c>
      <c r="S526" s="286"/>
      <c r="T526" s="286"/>
      <c r="U526" s="286"/>
      <c r="V526" s="286"/>
      <c r="W526" s="533"/>
      <c r="X526" s="287"/>
    </row>
    <row r="527" spans="1:24" ht="13.8" outlineLevel="4">
      <c r="A527" s="766"/>
      <c r="B527" s="121"/>
      <c r="C527" s="327"/>
      <c r="D527" s="328"/>
      <c r="E527" s="517" t="s">
        <v>860</v>
      </c>
      <c r="F527" s="518" t="s">
        <v>864</v>
      </c>
      <c r="G527" s="329"/>
      <c r="H527" s="282">
        <f t="shared" si="1004"/>
        <v>0</v>
      </c>
      <c r="I527" s="322">
        <f t="shared" si="921"/>
        <v>0</v>
      </c>
      <c r="J527" s="286"/>
      <c r="K527" s="324">
        <f t="shared" si="922"/>
        <v>0</v>
      </c>
      <c r="L527" s="286"/>
      <c r="M527" s="286"/>
      <c r="N527" s="286"/>
      <c r="O527" s="286"/>
      <c r="P527" s="286"/>
      <c r="Q527" s="286"/>
      <c r="R527" s="325">
        <f t="shared" si="924"/>
        <v>0</v>
      </c>
      <c r="S527" s="286"/>
      <c r="T527" s="286"/>
      <c r="U527" s="286"/>
      <c r="V527" s="286"/>
      <c r="W527" s="533"/>
      <c r="X527" s="287"/>
    </row>
    <row r="528" spans="1:24" ht="13.8" outlineLevel="3">
      <c r="A528" s="766"/>
      <c r="B528" s="121"/>
      <c r="C528" s="327"/>
      <c r="D528" s="328" t="s">
        <v>598</v>
      </c>
      <c r="E528" s="122" t="s">
        <v>603</v>
      </c>
      <c r="F528" s="123"/>
      <c r="G528" s="329"/>
      <c r="H528" s="282">
        <f t="shared" si="1004"/>
        <v>450000</v>
      </c>
      <c r="I528" s="322">
        <f t="shared" si="921"/>
        <v>0</v>
      </c>
      <c r="J528" s="331">
        <f>SUM(J529:J532)</f>
        <v>0</v>
      </c>
      <c r="K528" s="324">
        <f t="shared" si="922"/>
        <v>450000</v>
      </c>
      <c r="L528" s="331">
        <f t="shared" ref="L528:Q528" si="1024">SUM(L529:L532)</f>
        <v>0</v>
      </c>
      <c r="M528" s="331">
        <f t="shared" si="1024"/>
        <v>0</v>
      </c>
      <c r="N528" s="331">
        <f t="shared" si="1024"/>
        <v>450000</v>
      </c>
      <c r="O528" s="331">
        <f t="shared" si="1024"/>
        <v>0</v>
      </c>
      <c r="P528" s="331">
        <f t="shared" si="1024"/>
        <v>0</v>
      </c>
      <c r="Q528" s="331">
        <f t="shared" si="1024"/>
        <v>0</v>
      </c>
      <c r="R528" s="325">
        <f t="shared" si="924"/>
        <v>0</v>
      </c>
      <c r="S528" s="331">
        <f t="shared" ref="S528:X528" si="1025">SUM(S529:S532)</f>
        <v>0</v>
      </c>
      <c r="T528" s="331">
        <f t="shared" si="1025"/>
        <v>0</v>
      </c>
      <c r="U528" s="331">
        <f t="shared" si="1025"/>
        <v>0</v>
      </c>
      <c r="V528" s="331">
        <f t="shared" si="1025"/>
        <v>0</v>
      </c>
      <c r="W528" s="536">
        <f t="shared" si="1025"/>
        <v>0</v>
      </c>
      <c r="X528" s="331">
        <f t="shared" si="1025"/>
        <v>0</v>
      </c>
    </row>
    <row r="529" spans="1:24" ht="13.8" outlineLevel="4">
      <c r="A529" s="766"/>
      <c r="B529" s="121"/>
      <c r="C529" s="327"/>
      <c r="D529" s="516"/>
      <c r="E529" s="517" t="s">
        <v>857</v>
      </c>
      <c r="F529" s="518" t="s">
        <v>861</v>
      </c>
      <c r="G529" s="519"/>
      <c r="H529" s="282">
        <f t="shared" si="1004"/>
        <v>42000</v>
      </c>
      <c r="I529" s="322">
        <f t="shared" si="921"/>
        <v>0</v>
      </c>
      <c r="J529" s="286"/>
      <c r="K529" s="324">
        <f t="shared" si="922"/>
        <v>42000</v>
      </c>
      <c r="L529" s="286"/>
      <c r="M529" s="286"/>
      <c r="N529" s="286">
        <v>42000</v>
      </c>
      <c r="O529" s="286"/>
      <c r="P529" s="286"/>
      <c r="Q529" s="286"/>
      <c r="R529" s="325">
        <f t="shared" si="924"/>
        <v>0</v>
      </c>
      <c r="S529" s="286"/>
      <c r="T529" s="286"/>
      <c r="U529" s="286"/>
      <c r="V529" s="286"/>
      <c r="W529" s="533"/>
      <c r="X529" s="287"/>
    </row>
    <row r="530" spans="1:24" ht="13.8" outlineLevel="4">
      <c r="A530" s="766"/>
      <c r="B530" s="121"/>
      <c r="C530" s="327"/>
      <c r="D530" s="516"/>
      <c r="E530" s="517" t="s">
        <v>858</v>
      </c>
      <c r="F530" s="518" t="s">
        <v>862</v>
      </c>
      <c r="G530" s="519"/>
      <c r="H530" s="282">
        <f t="shared" si="1004"/>
        <v>100000</v>
      </c>
      <c r="I530" s="322">
        <f t="shared" si="921"/>
        <v>0</v>
      </c>
      <c r="J530" s="286"/>
      <c r="K530" s="324">
        <f t="shared" si="922"/>
        <v>100000</v>
      </c>
      <c r="L530" s="286"/>
      <c r="M530" s="286"/>
      <c r="N530" s="286">
        <v>100000</v>
      </c>
      <c r="O530" s="286"/>
      <c r="P530" s="286"/>
      <c r="Q530" s="286"/>
      <c r="R530" s="325">
        <f t="shared" si="924"/>
        <v>0</v>
      </c>
      <c r="S530" s="286"/>
      <c r="T530" s="286"/>
      <c r="U530" s="286"/>
      <c r="V530" s="286"/>
      <c r="W530" s="533"/>
      <c r="X530" s="287"/>
    </row>
    <row r="531" spans="1:24" ht="13.8" outlineLevel="4">
      <c r="A531" s="766"/>
      <c r="B531" s="121"/>
      <c r="C531" s="327"/>
      <c r="D531" s="516"/>
      <c r="E531" s="517" t="s">
        <v>859</v>
      </c>
      <c r="F531" s="518" t="s">
        <v>863</v>
      </c>
      <c r="G531" s="519"/>
      <c r="H531" s="282">
        <f t="shared" si="1004"/>
        <v>308000</v>
      </c>
      <c r="I531" s="322">
        <f t="shared" si="921"/>
        <v>0</v>
      </c>
      <c r="J531" s="286"/>
      <c r="K531" s="324">
        <f t="shared" si="922"/>
        <v>308000</v>
      </c>
      <c r="L531" s="286"/>
      <c r="M531" s="286"/>
      <c r="N531" s="286">
        <v>308000</v>
      </c>
      <c r="O531" s="286"/>
      <c r="P531" s="286"/>
      <c r="Q531" s="286"/>
      <c r="R531" s="325">
        <f t="shared" si="924"/>
        <v>0</v>
      </c>
      <c r="S531" s="286"/>
      <c r="T531" s="286"/>
      <c r="U531" s="286"/>
      <c r="V531" s="286"/>
      <c r="W531" s="533"/>
      <c r="X531" s="287"/>
    </row>
    <row r="532" spans="1:24" ht="13.8" outlineLevel="4">
      <c r="A532" s="766"/>
      <c r="B532" s="121"/>
      <c r="C532" s="327"/>
      <c r="D532" s="516"/>
      <c r="E532" s="517" t="s">
        <v>860</v>
      </c>
      <c r="F532" s="518" t="s">
        <v>864</v>
      </c>
      <c r="G532" s="519"/>
      <c r="H532" s="282">
        <f t="shared" si="1004"/>
        <v>0</v>
      </c>
      <c r="I532" s="322">
        <f t="shared" si="921"/>
        <v>0</v>
      </c>
      <c r="J532" s="286"/>
      <c r="K532" s="324">
        <f t="shared" si="922"/>
        <v>0</v>
      </c>
      <c r="L532" s="286"/>
      <c r="M532" s="286"/>
      <c r="N532" s="286">
        <v>0</v>
      </c>
      <c r="O532" s="286"/>
      <c r="P532" s="286"/>
      <c r="Q532" s="286"/>
      <c r="R532" s="325">
        <f t="shared" si="924"/>
        <v>0</v>
      </c>
      <c r="S532" s="286"/>
      <c r="T532" s="286"/>
      <c r="U532" s="286"/>
      <c r="V532" s="286"/>
      <c r="W532" s="533"/>
      <c r="X532" s="287"/>
    </row>
    <row r="533" spans="1:24" ht="13.8" outlineLevel="3">
      <c r="A533" s="766"/>
      <c r="B533" s="121"/>
      <c r="C533" s="327"/>
      <c r="D533" s="328" t="s">
        <v>599</v>
      </c>
      <c r="E533" s="122" t="s">
        <v>604</v>
      </c>
      <c r="F533" s="123"/>
      <c r="G533" s="329"/>
      <c r="H533" s="282">
        <f t="shared" ref="H533" si="1026">SUM(I533,K533,R533)</f>
        <v>250000</v>
      </c>
      <c r="I533" s="322">
        <f t="shared" ref="I533" si="1027">SUM(J533:J533)</f>
        <v>0</v>
      </c>
      <c r="J533" s="286"/>
      <c r="K533" s="324">
        <f t="shared" ref="K533" si="1028">SUM(L533:Q533)</f>
        <v>250000</v>
      </c>
      <c r="L533" s="286"/>
      <c r="M533" s="286">
        <v>100000</v>
      </c>
      <c r="N533" s="286">
        <v>150000</v>
      </c>
      <c r="O533" s="286"/>
      <c r="P533" s="286"/>
      <c r="Q533" s="286"/>
      <c r="R533" s="325">
        <f t="shared" ref="R533" si="1029">SUM(S533:X533)</f>
        <v>0</v>
      </c>
      <c r="S533" s="286"/>
      <c r="T533" s="286"/>
      <c r="U533" s="286"/>
      <c r="V533" s="286"/>
      <c r="W533" s="533"/>
      <c r="X533" s="287"/>
    </row>
    <row r="534" spans="1:24" s="563" customFormat="1" ht="13.8" outlineLevel="3">
      <c r="A534" s="766"/>
      <c r="B534" s="729"/>
      <c r="C534" s="730"/>
      <c r="D534" s="516" t="s">
        <v>973</v>
      </c>
      <c r="E534" s="517" t="s">
        <v>974</v>
      </c>
      <c r="F534" s="518"/>
      <c r="G534" s="519"/>
      <c r="H534" s="649">
        <f t="shared" si="1004"/>
        <v>0</v>
      </c>
      <c r="I534" s="731">
        <f t="shared" si="921"/>
        <v>0</v>
      </c>
      <c r="J534" s="651"/>
      <c r="K534" s="732">
        <f t="shared" si="922"/>
        <v>0</v>
      </c>
      <c r="L534" s="651"/>
      <c r="M534" s="651"/>
      <c r="N534" s="651"/>
      <c r="O534" s="651"/>
      <c r="P534" s="651"/>
      <c r="Q534" s="651"/>
      <c r="R534" s="733">
        <f t="shared" si="924"/>
        <v>0</v>
      </c>
      <c r="S534" s="651"/>
      <c r="T534" s="651"/>
      <c r="U534" s="651"/>
      <c r="V534" s="651"/>
      <c r="W534" s="665"/>
      <c r="X534" s="666"/>
    </row>
    <row r="535" spans="1:24" ht="13.8" outlineLevel="3">
      <c r="A535" s="766"/>
      <c r="B535" s="121"/>
      <c r="C535" s="327"/>
      <c r="D535" s="328" t="s">
        <v>600</v>
      </c>
      <c r="E535" s="122" t="s">
        <v>605</v>
      </c>
      <c r="F535" s="123"/>
      <c r="G535" s="329"/>
      <c r="H535" s="282">
        <f t="shared" si="1004"/>
        <v>0</v>
      </c>
      <c r="I535" s="322">
        <f t="shared" si="921"/>
        <v>0</v>
      </c>
      <c r="J535" s="331">
        <f>SUM(J536:J538)</f>
        <v>0</v>
      </c>
      <c r="K535" s="324">
        <f t="shared" si="922"/>
        <v>0</v>
      </c>
      <c r="L535" s="331">
        <f t="shared" ref="L535:Q535" si="1030">SUM(L536:L538)</f>
        <v>0</v>
      </c>
      <c r="M535" s="331">
        <f t="shared" si="1030"/>
        <v>0</v>
      </c>
      <c r="N535" s="331">
        <f t="shared" si="1030"/>
        <v>0</v>
      </c>
      <c r="O535" s="331">
        <f t="shared" si="1030"/>
        <v>0</v>
      </c>
      <c r="P535" s="331">
        <f t="shared" si="1030"/>
        <v>0</v>
      </c>
      <c r="Q535" s="331">
        <f t="shared" si="1030"/>
        <v>0</v>
      </c>
      <c r="R535" s="325">
        <f t="shared" si="924"/>
        <v>0</v>
      </c>
      <c r="S535" s="331">
        <f t="shared" ref="S535:X535" si="1031">SUM(S536:S538)</f>
        <v>0</v>
      </c>
      <c r="T535" s="331">
        <f t="shared" si="1031"/>
        <v>0</v>
      </c>
      <c r="U535" s="331">
        <f t="shared" si="1031"/>
        <v>0</v>
      </c>
      <c r="V535" s="331">
        <f t="shared" si="1031"/>
        <v>0</v>
      </c>
      <c r="W535" s="536">
        <f t="shared" si="1031"/>
        <v>0</v>
      </c>
      <c r="X535" s="331">
        <f t="shared" si="1031"/>
        <v>0</v>
      </c>
    </row>
    <row r="536" spans="1:24" ht="13.8" outlineLevel="4">
      <c r="A536" s="766"/>
      <c r="B536" s="135"/>
      <c r="C536" s="520"/>
      <c r="D536" s="516"/>
      <c r="E536" s="517" t="s">
        <v>857</v>
      </c>
      <c r="F536" s="518" t="s">
        <v>866</v>
      </c>
      <c r="G536" s="519"/>
      <c r="H536" s="282">
        <f t="shared" si="1004"/>
        <v>0</v>
      </c>
      <c r="I536" s="322">
        <f t="shared" si="921"/>
        <v>0</v>
      </c>
      <c r="J536" s="286"/>
      <c r="K536" s="324">
        <f t="shared" si="922"/>
        <v>0</v>
      </c>
      <c r="L536" s="286"/>
      <c r="M536" s="286"/>
      <c r="N536" s="286"/>
      <c r="O536" s="286"/>
      <c r="P536" s="286"/>
      <c r="Q536" s="286"/>
      <c r="R536" s="325">
        <f t="shared" si="924"/>
        <v>0</v>
      </c>
      <c r="S536" s="286"/>
      <c r="T536" s="286"/>
      <c r="U536" s="286"/>
      <c r="V536" s="286"/>
      <c r="W536" s="533"/>
      <c r="X536" s="287"/>
    </row>
    <row r="537" spans="1:24" ht="13.8" outlineLevel="4">
      <c r="A537" s="766"/>
      <c r="B537" s="135"/>
      <c r="C537" s="520"/>
      <c r="D537" s="516"/>
      <c r="E537" s="517" t="s">
        <v>859</v>
      </c>
      <c r="F537" s="518" t="s">
        <v>867</v>
      </c>
      <c r="G537" s="519"/>
      <c r="H537" s="282">
        <f t="shared" si="1004"/>
        <v>0</v>
      </c>
      <c r="I537" s="322">
        <f t="shared" si="921"/>
        <v>0</v>
      </c>
      <c r="J537" s="286"/>
      <c r="K537" s="324">
        <f t="shared" si="922"/>
        <v>0</v>
      </c>
      <c r="L537" s="286"/>
      <c r="M537" s="286"/>
      <c r="N537" s="286"/>
      <c r="O537" s="286"/>
      <c r="P537" s="286"/>
      <c r="Q537" s="286"/>
      <c r="R537" s="325">
        <f t="shared" si="924"/>
        <v>0</v>
      </c>
      <c r="S537" s="286"/>
      <c r="T537" s="286"/>
      <c r="U537" s="286"/>
      <c r="V537" s="286"/>
      <c r="W537" s="533"/>
      <c r="X537" s="287"/>
    </row>
    <row r="538" spans="1:24" ht="13.8" outlineLevel="4">
      <c r="A538" s="766"/>
      <c r="B538" s="135"/>
      <c r="C538" s="520"/>
      <c r="D538" s="516"/>
      <c r="E538" s="517" t="s">
        <v>860</v>
      </c>
      <c r="F538" s="518" t="s">
        <v>864</v>
      </c>
      <c r="G538" s="519"/>
      <c r="H538" s="282">
        <f t="shared" si="1004"/>
        <v>0</v>
      </c>
      <c r="I538" s="322">
        <f t="shared" si="921"/>
        <v>0</v>
      </c>
      <c r="J538" s="286"/>
      <c r="K538" s="324">
        <f t="shared" si="922"/>
        <v>0</v>
      </c>
      <c r="L538" s="286"/>
      <c r="M538" s="286"/>
      <c r="N538" s="286"/>
      <c r="O538" s="286"/>
      <c r="P538" s="286"/>
      <c r="Q538" s="286"/>
      <c r="R538" s="325">
        <f t="shared" si="924"/>
        <v>0</v>
      </c>
      <c r="S538" s="286"/>
      <c r="T538" s="286"/>
      <c r="U538" s="286"/>
      <c r="V538" s="286"/>
      <c r="W538" s="533"/>
      <c r="X538" s="287"/>
    </row>
    <row r="539" spans="1:24" ht="13.8" outlineLevel="3">
      <c r="A539" s="766"/>
      <c r="B539" s="121"/>
      <c r="C539" s="327"/>
      <c r="D539" s="328" t="s">
        <v>890</v>
      </c>
      <c r="E539" s="122" t="s">
        <v>891</v>
      </c>
      <c r="F539" s="123"/>
      <c r="G539" s="329"/>
      <c r="H539" s="282">
        <f t="shared" si="1004"/>
        <v>0</v>
      </c>
      <c r="I539" s="322">
        <f t="shared" si="921"/>
        <v>0</v>
      </c>
      <c r="J539" s="286"/>
      <c r="K539" s="324">
        <f t="shared" si="922"/>
        <v>0</v>
      </c>
      <c r="L539" s="286"/>
      <c r="M539" s="286"/>
      <c r="N539" s="286"/>
      <c r="O539" s="286"/>
      <c r="P539" s="286"/>
      <c r="Q539" s="286"/>
      <c r="R539" s="325">
        <f t="shared" si="924"/>
        <v>0</v>
      </c>
      <c r="S539" s="286"/>
      <c r="T539" s="286"/>
      <c r="U539" s="286"/>
      <c r="V539" s="286"/>
      <c r="W539" s="533"/>
      <c r="X539" s="286"/>
    </row>
    <row r="540" spans="1:24" ht="13.8" outlineLevel="1">
      <c r="A540" s="766"/>
      <c r="B540" s="135" t="s">
        <v>647</v>
      </c>
      <c r="C540" s="330" t="s">
        <v>156</v>
      </c>
      <c r="D540" s="328"/>
      <c r="E540" s="122"/>
      <c r="F540" s="123"/>
      <c r="G540" s="329"/>
      <c r="H540" s="321">
        <f t="shared" si="1004"/>
        <v>750000</v>
      </c>
      <c r="I540" s="322">
        <f t="shared" si="921"/>
        <v>0</v>
      </c>
      <c r="J540" s="331"/>
      <c r="K540" s="324">
        <f t="shared" si="922"/>
        <v>0</v>
      </c>
      <c r="L540" s="331"/>
      <c r="M540" s="331"/>
      <c r="N540" s="331"/>
      <c r="O540" s="331"/>
      <c r="P540" s="331"/>
      <c r="Q540" s="331"/>
      <c r="R540" s="325">
        <f t="shared" si="924"/>
        <v>750000</v>
      </c>
      <c r="S540" s="331"/>
      <c r="T540" s="331"/>
      <c r="U540" s="331"/>
      <c r="V540" s="331">
        <v>750000</v>
      </c>
      <c r="W540" s="536"/>
      <c r="X540" s="332">
        <v>0</v>
      </c>
    </row>
    <row r="541" spans="1:24" ht="13.8" outlineLevel="1">
      <c r="A541" s="766"/>
      <c r="B541" s="118" t="s">
        <v>607</v>
      </c>
      <c r="C541" s="119" t="s">
        <v>157</v>
      </c>
      <c r="D541" s="120"/>
      <c r="E541" s="329"/>
      <c r="F541" s="328"/>
      <c r="G541" s="319"/>
      <c r="H541" s="321">
        <f t="shared" si="1004"/>
        <v>9868000</v>
      </c>
      <c r="I541" s="322">
        <f t="shared" si="921"/>
        <v>0</v>
      </c>
      <c r="J541" s="323">
        <f>SUM(J542:J548,J552:J554,J558:J561,J565:J566,J571:J572)</f>
        <v>0</v>
      </c>
      <c r="K541" s="324">
        <f t="shared" si="922"/>
        <v>6168000</v>
      </c>
      <c r="L541" s="323">
        <f t="shared" ref="L541:Q541" si="1032">SUM(L542:L548,L552:L554,L558:L561,L565:L566,L571:L572)</f>
        <v>0</v>
      </c>
      <c r="M541" s="323">
        <f t="shared" si="1032"/>
        <v>292000</v>
      </c>
      <c r="N541" s="323">
        <f t="shared" si="1032"/>
        <v>2376000</v>
      </c>
      <c r="O541" s="323">
        <f t="shared" si="1032"/>
        <v>2000000</v>
      </c>
      <c r="P541" s="323">
        <f t="shared" si="1032"/>
        <v>300000</v>
      </c>
      <c r="Q541" s="323">
        <f t="shared" si="1032"/>
        <v>1200000</v>
      </c>
      <c r="R541" s="325">
        <f t="shared" si="924"/>
        <v>3700000</v>
      </c>
      <c r="S541" s="323">
        <f t="shared" ref="S541:X541" si="1033">SUM(S542:S548,S552:S554,S558:S561,S565:S566,S571:S572)</f>
        <v>0</v>
      </c>
      <c r="T541" s="323">
        <f t="shared" si="1033"/>
        <v>1100000</v>
      </c>
      <c r="U541" s="323">
        <f t="shared" si="1033"/>
        <v>550000</v>
      </c>
      <c r="V541" s="323">
        <f t="shared" si="1033"/>
        <v>600000</v>
      </c>
      <c r="W541" s="323">
        <f t="shared" si="1033"/>
        <v>1200000</v>
      </c>
      <c r="X541" s="323">
        <f t="shared" si="1033"/>
        <v>250000</v>
      </c>
    </row>
    <row r="542" spans="1:24" ht="13.8" outlineLevel="2">
      <c r="A542" s="766"/>
      <c r="B542" s="121"/>
      <c r="C542" s="327"/>
      <c r="D542" s="328" t="s">
        <v>608</v>
      </c>
      <c r="E542" s="122" t="s">
        <v>614</v>
      </c>
      <c r="F542" s="123"/>
      <c r="G542" s="329"/>
      <c r="H542" s="282">
        <f t="shared" si="1004"/>
        <v>6885000</v>
      </c>
      <c r="I542" s="322">
        <f t="shared" si="921"/>
        <v>0</v>
      </c>
      <c r="J542" s="286"/>
      <c r="K542" s="324">
        <f t="shared" si="922"/>
        <v>4000000</v>
      </c>
      <c r="L542" s="286"/>
      <c r="M542" s="286">
        <v>100000</v>
      </c>
      <c r="N542" s="286">
        <v>1000000</v>
      </c>
      <c r="O542" s="286">
        <v>1700000</v>
      </c>
      <c r="P542" s="286">
        <v>150000</v>
      </c>
      <c r="Q542" s="286">
        <v>1050000</v>
      </c>
      <c r="R542" s="325">
        <f t="shared" si="924"/>
        <v>2885000</v>
      </c>
      <c r="S542" s="286"/>
      <c r="T542" s="286">
        <v>850000</v>
      </c>
      <c r="U542" s="286">
        <v>330000</v>
      </c>
      <c r="V542" s="286">
        <v>550000</v>
      </c>
      <c r="W542" s="533">
        <v>970000</v>
      </c>
      <c r="X542" s="287">
        <v>185000</v>
      </c>
    </row>
    <row r="543" spans="1:24" ht="13.8" outlineLevel="2">
      <c r="A543" s="766"/>
      <c r="B543" s="121"/>
      <c r="C543" s="327"/>
      <c r="D543" s="136" t="s">
        <v>903</v>
      </c>
      <c r="E543" s="548" t="s">
        <v>904</v>
      </c>
      <c r="F543" s="44"/>
      <c r="G543" s="514"/>
      <c r="H543" s="282">
        <f t="shared" si="1004"/>
        <v>0</v>
      </c>
      <c r="I543" s="322">
        <f t="shared" si="921"/>
        <v>0</v>
      </c>
      <c r="J543" s="286"/>
      <c r="K543" s="324">
        <f t="shared" si="922"/>
        <v>0</v>
      </c>
      <c r="L543" s="286"/>
      <c r="M543" s="286"/>
      <c r="N543" s="286">
        <v>0</v>
      </c>
      <c r="O543" s="286"/>
      <c r="P543" s="286"/>
      <c r="Q543" s="286"/>
      <c r="R543" s="325">
        <f t="shared" si="924"/>
        <v>0</v>
      </c>
      <c r="S543" s="286"/>
      <c r="T543" s="286"/>
      <c r="U543" s="286"/>
      <c r="V543" s="286"/>
      <c r="W543" s="533"/>
      <c r="X543" s="287"/>
    </row>
    <row r="544" spans="1:24" ht="13.8" outlineLevel="2">
      <c r="A544" s="766"/>
      <c r="B544" s="121"/>
      <c r="C544" s="327"/>
      <c r="D544" s="328" t="s">
        <v>609</v>
      </c>
      <c r="E544" s="122" t="s">
        <v>615</v>
      </c>
      <c r="F544" s="123"/>
      <c r="G544" s="329"/>
      <c r="H544" s="282">
        <f t="shared" si="1004"/>
        <v>35000</v>
      </c>
      <c r="I544" s="322">
        <f t="shared" si="921"/>
        <v>0</v>
      </c>
      <c r="J544" s="286"/>
      <c r="K544" s="324">
        <f t="shared" si="922"/>
        <v>35000</v>
      </c>
      <c r="L544" s="286"/>
      <c r="M544" s="286"/>
      <c r="N544" s="286">
        <v>5000</v>
      </c>
      <c r="O544" s="286">
        <v>30000</v>
      </c>
      <c r="P544" s="286"/>
      <c r="Q544" s="286"/>
      <c r="R544" s="325">
        <f t="shared" si="924"/>
        <v>0</v>
      </c>
      <c r="S544" s="286"/>
      <c r="T544" s="286"/>
      <c r="U544" s="286"/>
      <c r="V544" s="286"/>
      <c r="W544" s="533"/>
      <c r="X544" s="287"/>
    </row>
    <row r="545" spans="1:24" ht="13.8" outlineLevel="2">
      <c r="A545" s="766"/>
      <c r="B545" s="121"/>
      <c r="C545" s="327"/>
      <c r="D545" s="328" t="s">
        <v>610</v>
      </c>
      <c r="E545" s="122" t="s">
        <v>616</v>
      </c>
      <c r="F545" s="123"/>
      <c r="G545" s="329"/>
      <c r="H545" s="282">
        <f t="shared" si="1004"/>
        <v>190000</v>
      </c>
      <c r="I545" s="322">
        <f t="shared" si="921"/>
        <v>0</v>
      </c>
      <c r="J545" s="286"/>
      <c r="K545" s="324">
        <f t="shared" si="922"/>
        <v>190000</v>
      </c>
      <c r="L545" s="286"/>
      <c r="M545" s="286">
        <v>20000</v>
      </c>
      <c r="N545" s="286">
        <v>100000</v>
      </c>
      <c r="O545" s="286">
        <v>20000</v>
      </c>
      <c r="P545" s="286">
        <v>0</v>
      </c>
      <c r="Q545" s="286">
        <v>50000</v>
      </c>
      <c r="R545" s="325">
        <f t="shared" si="924"/>
        <v>0</v>
      </c>
      <c r="S545" s="286"/>
      <c r="T545" s="286"/>
      <c r="U545" s="286"/>
      <c r="V545" s="286"/>
      <c r="W545" s="533"/>
      <c r="X545" s="287"/>
    </row>
    <row r="546" spans="1:24" ht="13.8" outlineLevel="2">
      <c r="A546" s="766"/>
      <c r="B546" s="121"/>
      <c r="C546" s="327"/>
      <c r="D546" s="328" t="s">
        <v>611</v>
      </c>
      <c r="E546" s="122" t="s">
        <v>617</v>
      </c>
      <c r="F546" s="123"/>
      <c r="G546" s="329"/>
      <c r="H546" s="282">
        <f t="shared" si="1004"/>
        <v>582000</v>
      </c>
      <c r="I546" s="322">
        <f t="shared" si="921"/>
        <v>0</v>
      </c>
      <c r="J546" s="286"/>
      <c r="K546" s="324">
        <f t="shared" si="922"/>
        <v>529000</v>
      </c>
      <c r="L546" s="286"/>
      <c r="M546" s="286">
        <v>32000</v>
      </c>
      <c r="N546" s="286">
        <v>420000</v>
      </c>
      <c r="O546" s="286">
        <v>64000</v>
      </c>
      <c r="P546" s="286"/>
      <c r="Q546" s="286">
        <v>13000</v>
      </c>
      <c r="R546" s="325">
        <f t="shared" si="924"/>
        <v>53000</v>
      </c>
      <c r="S546" s="286"/>
      <c r="T546" s="286">
        <v>10000</v>
      </c>
      <c r="U546" s="286">
        <v>9000</v>
      </c>
      <c r="V546" s="286">
        <v>10000</v>
      </c>
      <c r="W546" s="533">
        <v>19000</v>
      </c>
      <c r="X546" s="287">
        <v>5000</v>
      </c>
    </row>
    <row r="547" spans="1:24" ht="13.8" outlineLevel="2">
      <c r="A547" s="766"/>
      <c r="B547" s="121"/>
      <c r="C547" s="327"/>
      <c r="D547" s="328" t="s">
        <v>612</v>
      </c>
      <c r="E547" s="122" t="s">
        <v>618</v>
      </c>
      <c r="F547" s="123"/>
      <c r="G547" s="329"/>
      <c r="H547" s="282">
        <f t="shared" si="1004"/>
        <v>12000</v>
      </c>
      <c r="I547" s="322">
        <f t="shared" si="921"/>
        <v>0</v>
      </c>
      <c r="J547" s="286"/>
      <c r="K547" s="324">
        <f t="shared" si="922"/>
        <v>12000</v>
      </c>
      <c r="L547" s="286"/>
      <c r="M547" s="286"/>
      <c r="N547" s="286">
        <v>12000</v>
      </c>
      <c r="O547" s="286"/>
      <c r="P547" s="286"/>
      <c r="Q547" s="286"/>
      <c r="R547" s="325">
        <f t="shared" si="924"/>
        <v>0</v>
      </c>
      <c r="S547" s="286"/>
      <c r="T547" s="286"/>
      <c r="U547" s="286"/>
      <c r="V547" s="286"/>
      <c r="W547" s="533"/>
      <c r="X547" s="287"/>
    </row>
    <row r="548" spans="1:24" ht="13.8" outlineLevel="2">
      <c r="A548" s="766"/>
      <c r="B548" s="121"/>
      <c r="C548" s="327"/>
      <c r="D548" s="328" t="s">
        <v>613</v>
      </c>
      <c r="E548" s="122" t="s">
        <v>619</v>
      </c>
      <c r="F548" s="123"/>
      <c r="G548" s="329"/>
      <c r="H548" s="282">
        <f t="shared" si="1004"/>
        <v>73000</v>
      </c>
      <c r="I548" s="322">
        <f t="shared" si="921"/>
        <v>0</v>
      </c>
      <c r="J548" s="331">
        <f>SUM(J549:J551)</f>
        <v>0</v>
      </c>
      <c r="K548" s="324">
        <f t="shared" si="922"/>
        <v>44000</v>
      </c>
      <c r="L548" s="331">
        <f t="shared" ref="L548:Q548" si="1034">SUM(L549:L551)</f>
        <v>0</v>
      </c>
      <c r="M548" s="331">
        <f t="shared" si="1034"/>
        <v>0</v>
      </c>
      <c r="N548" s="331">
        <f t="shared" si="1034"/>
        <v>0</v>
      </c>
      <c r="O548" s="331">
        <f t="shared" si="1034"/>
        <v>44000</v>
      </c>
      <c r="P548" s="331">
        <f t="shared" si="1034"/>
        <v>0</v>
      </c>
      <c r="Q548" s="331">
        <f t="shared" si="1034"/>
        <v>0</v>
      </c>
      <c r="R548" s="325">
        <f t="shared" si="924"/>
        <v>29000</v>
      </c>
      <c r="S548" s="331">
        <f t="shared" ref="S548:X548" si="1035">SUM(S549:S551)</f>
        <v>0</v>
      </c>
      <c r="T548" s="331">
        <f t="shared" si="1035"/>
        <v>29000</v>
      </c>
      <c r="U548" s="331">
        <f t="shared" si="1035"/>
        <v>0</v>
      </c>
      <c r="V548" s="331">
        <f t="shared" si="1035"/>
        <v>0</v>
      </c>
      <c r="W548" s="536">
        <f t="shared" si="1035"/>
        <v>0</v>
      </c>
      <c r="X548" s="331">
        <f t="shared" si="1035"/>
        <v>0</v>
      </c>
    </row>
    <row r="549" spans="1:24" ht="13.8" outlineLevel="3">
      <c r="A549" s="766"/>
      <c r="B549" s="121"/>
      <c r="C549" s="327"/>
      <c r="D549" s="328"/>
      <c r="E549" s="517" t="s">
        <v>857</v>
      </c>
      <c r="F549" s="518" t="s">
        <v>861</v>
      </c>
      <c r="G549" s="329"/>
      <c r="H549" s="282">
        <f t="shared" si="1004"/>
        <v>12000</v>
      </c>
      <c r="I549" s="322">
        <f t="shared" si="921"/>
        <v>0</v>
      </c>
      <c r="J549" s="286"/>
      <c r="K549" s="324">
        <f t="shared" si="922"/>
        <v>12000</v>
      </c>
      <c r="L549" s="286"/>
      <c r="M549" s="286"/>
      <c r="N549" s="286"/>
      <c r="O549" s="286">
        <v>12000</v>
      </c>
      <c r="P549" s="286"/>
      <c r="Q549" s="286"/>
      <c r="R549" s="325">
        <f t="shared" si="924"/>
        <v>0</v>
      </c>
      <c r="S549" s="286"/>
      <c r="T549" s="286"/>
      <c r="U549" s="286"/>
      <c r="V549" s="286"/>
      <c r="W549" s="533"/>
      <c r="X549" s="287"/>
    </row>
    <row r="550" spans="1:24" ht="13.8" outlineLevel="3">
      <c r="A550" s="766"/>
      <c r="B550" s="121"/>
      <c r="C550" s="327"/>
      <c r="D550" s="328"/>
      <c r="E550" s="517" t="s">
        <v>858</v>
      </c>
      <c r="F550" s="518" t="s">
        <v>862</v>
      </c>
      <c r="G550" s="329"/>
      <c r="H550" s="282">
        <f t="shared" si="1004"/>
        <v>61000</v>
      </c>
      <c r="I550" s="322">
        <f t="shared" si="921"/>
        <v>0</v>
      </c>
      <c r="J550" s="286"/>
      <c r="K550" s="324">
        <f t="shared" si="922"/>
        <v>32000</v>
      </c>
      <c r="L550" s="286"/>
      <c r="M550" s="286"/>
      <c r="N550" s="286"/>
      <c r="O550" s="286">
        <v>32000</v>
      </c>
      <c r="P550" s="286"/>
      <c r="Q550" s="286"/>
      <c r="R550" s="325">
        <f t="shared" si="924"/>
        <v>29000</v>
      </c>
      <c r="S550" s="286"/>
      <c r="T550" s="286">
        <v>29000</v>
      </c>
      <c r="U550" s="286"/>
      <c r="V550" s="286">
        <v>0</v>
      </c>
      <c r="W550" s="533"/>
      <c r="X550" s="287">
        <v>0</v>
      </c>
    </row>
    <row r="551" spans="1:24" ht="13.8" outlineLevel="3">
      <c r="A551" s="766"/>
      <c r="B551" s="121"/>
      <c r="C551" s="327"/>
      <c r="D551" s="516"/>
      <c r="E551" s="517" t="s">
        <v>860</v>
      </c>
      <c r="F551" s="518" t="s">
        <v>864</v>
      </c>
      <c r="G551" s="329"/>
      <c r="H551" s="282">
        <f t="shared" si="1004"/>
        <v>0</v>
      </c>
      <c r="I551" s="322">
        <f t="shared" si="921"/>
        <v>0</v>
      </c>
      <c r="J551" s="286"/>
      <c r="K551" s="324">
        <f t="shared" si="922"/>
        <v>0</v>
      </c>
      <c r="L551" s="286"/>
      <c r="M551" s="286"/>
      <c r="N551" s="286"/>
      <c r="O551" s="286"/>
      <c r="P551" s="286"/>
      <c r="Q551" s="286"/>
      <c r="R551" s="325">
        <f t="shared" si="924"/>
        <v>0</v>
      </c>
      <c r="S551" s="286"/>
      <c r="T551" s="286"/>
      <c r="U551" s="286"/>
      <c r="V551" s="286"/>
      <c r="W551" s="533"/>
      <c r="X551" s="287"/>
    </row>
    <row r="552" spans="1:24" ht="13.8" outlineLevel="2">
      <c r="A552" s="766"/>
      <c r="B552" s="121"/>
      <c r="C552" s="327"/>
      <c r="D552" s="328" t="s">
        <v>621</v>
      </c>
      <c r="E552" s="122" t="s">
        <v>632</v>
      </c>
      <c r="F552" s="123"/>
      <c r="G552" s="329"/>
      <c r="H552" s="282">
        <f t="shared" si="1004"/>
        <v>0</v>
      </c>
      <c r="I552" s="322">
        <f t="shared" si="921"/>
        <v>0</v>
      </c>
      <c r="J552" s="286"/>
      <c r="K552" s="324">
        <f t="shared" si="922"/>
        <v>0</v>
      </c>
      <c r="L552" s="286"/>
      <c r="M552" s="286"/>
      <c r="N552" s="286"/>
      <c r="O552" s="286"/>
      <c r="P552" s="286"/>
      <c r="Q552" s="286"/>
      <c r="R552" s="325">
        <f t="shared" si="924"/>
        <v>0</v>
      </c>
      <c r="S552" s="286"/>
      <c r="T552" s="286"/>
      <c r="U552" s="286"/>
      <c r="V552" s="286"/>
      <c r="W552" s="533"/>
      <c r="X552" s="287"/>
    </row>
    <row r="553" spans="1:24" ht="13.8" outlineLevel="2">
      <c r="A553" s="766"/>
      <c r="B553" s="121"/>
      <c r="C553" s="327"/>
      <c r="D553" s="328" t="s">
        <v>622</v>
      </c>
      <c r="E553" s="122" t="s">
        <v>633</v>
      </c>
      <c r="F553" s="123"/>
      <c r="G553" s="329"/>
      <c r="H553" s="282">
        <f t="shared" si="1004"/>
        <v>33000</v>
      </c>
      <c r="I553" s="322">
        <f t="shared" si="921"/>
        <v>0</v>
      </c>
      <c r="J553" s="286"/>
      <c r="K553" s="324">
        <f t="shared" si="922"/>
        <v>33000</v>
      </c>
      <c r="L553" s="286"/>
      <c r="M553" s="286">
        <v>23000</v>
      </c>
      <c r="N553" s="286">
        <v>10000</v>
      </c>
      <c r="O553" s="286"/>
      <c r="P553" s="286"/>
      <c r="Q553" s="286"/>
      <c r="R553" s="325">
        <f t="shared" si="924"/>
        <v>0</v>
      </c>
      <c r="S553" s="286"/>
      <c r="T553" s="286"/>
      <c r="U553" s="286"/>
      <c r="V553" s="286"/>
      <c r="W553" s="533"/>
      <c r="X553" s="287"/>
    </row>
    <row r="554" spans="1:24" ht="13.8" outlineLevel="2">
      <c r="A554" s="766"/>
      <c r="B554" s="121"/>
      <c r="C554" s="327"/>
      <c r="D554" s="328" t="s">
        <v>623</v>
      </c>
      <c r="E554" s="122" t="s">
        <v>634</v>
      </c>
      <c r="F554" s="123"/>
      <c r="G554" s="329"/>
      <c r="H554" s="282">
        <f t="shared" si="1004"/>
        <v>113000</v>
      </c>
      <c r="I554" s="322">
        <f t="shared" si="921"/>
        <v>0</v>
      </c>
      <c r="J554" s="331">
        <f>SUM(J555:J557)</f>
        <v>0</v>
      </c>
      <c r="K554" s="324">
        <f t="shared" si="922"/>
        <v>113000</v>
      </c>
      <c r="L554" s="331">
        <f t="shared" ref="L554" si="1036">SUM(L555:L557)</f>
        <v>0</v>
      </c>
      <c r="M554" s="331">
        <f t="shared" ref="M554" si="1037">SUM(M555:M557)</f>
        <v>0</v>
      </c>
      <c r="N554" s="331">
        <f t="shared" ref="N554" si="1038">SUM(N555:N557)</f>
        <v>113000</v>
      </c>
      <c r="O554" s="331">
        <f t="shared" ref="O554" si="1039">SUM(O555:O557)</f>
        <v>0</v>
      </c>
      <c r="P554" s="331">
        <f t="shared" ref="P554" si="1040">SUM(P555:P557)</f>
        <v>0</v>
      </c>
      <c r="Q554" s="331">
        <f t="shared" ref="Q554" si="1041">SUM(Q555:Q557)</f>
        <v>0</v>
      </c>
      <c r="R554" s="325">
        <f t="shared" si="924"/>
        <v>0</v>
      </c>
      <c r="S554" s="331">
        <f t="shared" ref="S554" si="1042">SUM(S555:S557)</f>
        <v>0</v>
      </c>
      <c r="T554" s="331">
        <f t="shared" ref="T554" si="1043">SUM(T555:T557)</f>
        <v>0</v>
      </c>
      <c r="U554" s="331">
        <f t="shared" ref="U554" si="1044">SUM(U555:U557)</f>
        <v>0</v>
      </c>
      <c r="V554" s="331">
        <f t="shared" ref="V554" si="1045">SUM(V555:V557)</f>
        <v>0</v>
      </c>
      <c r="W554" s="536">
        <f t="shared" ref="W554" si="1046">SUM(W555:W557)</f>
        <v>0</v>
      </c>
      <c r="X554" s="331">
        <f t="shared" ref="X554" si="1047">SUM(X555:X557)</f>
        <v>0</v>
      </c>
    </row>
    <row r="555" spans="1:24" ht="13.8" outlineLevel="3">
      <c r="A555" s="766"/>
      <c r="B555" s="121"/>
      <c r="C555" s="327"/>
      <c r="D555" s="328"/>
      <c r="E555" s="517" t="s">
        <v>857</v>
      </c>
      <c r="F555" s="518" t="s">
        <v>868</v>
      </c>
      <c r="G555" s="329"/>
      <c r="H555" s="282">
        <f t="shared" si="1004"/>
        <v>100000</v>
      </c>
      <c r="I555" s="322">
        <f t="shared" ref="I555:I572" si="1048">SUM(J555:J555)</f>
        <v>0</v>
      </c>
      <c r="J555" s="286"/>
      <c r="K555" s="324">
        <f t="shared" ref="K555:K572" si="1049">SUM(L555:Q555)</f>
        <v>100000</v>
      </c>
      <c r="L555" s="286"/>
      <c r="M555" s="286">
        <v>0</v>
      </c>
      <c r="N555" s="286">
        <v>100000</v>
      </c>
      <c r="O555" s="286"/>
      <c r="P555" s="286"/>
      <c r="Q555" s="286"/>
      <c r="R555" s="325">
        <f t="shared" ref="R555:R572" si="1050">SUM(S555:X555)</f>
        <v>0</v>
      </c>
      <c r="S555" s="286"/>
      <c r="T555" s="286"/>
      <c r="U555" s="286"/>
      <c r="V555" s="286"/>
      <c r="W555" s="533"/>
      <c r="X555" s="287"/>
    </row>
    <row r="556" spans="1:24" ht="13.8" outlineLevel="3">
      <c r="A556" s="766"/>
      <c r="B556" s="121"/>
      <c r="C556" s="327"/>
      <c r="D556" s="328"/>
      <c r="E556" s="517" t="s">
        <v>858</v>
      </c>
      <c r="F556" s="518" t="s">
        <v>869</v>
      </c>
      <c r="G556" s="329"/>
      <c r="H556" s="282">
        <f t="shared" si="1004"/>
        <v>13000</v>
      </c>
      <c r="I556" s="322">
        <f t="shared" si="1048"/>
        <v>0</v>
      </c>
      <c r="J556" s="286"/>
      <c r="K556" s="324">
        <f t="shared" si="1049"/>
        <v>13000</v>
      </c>
      <c r="L556" s="286"/>
      <c r="M556" s="286"/>
      <c r="N556" s="286">
        <v>13000</v>
      </c>
      <c r="O556" s="286"/>
      <c r="P556" s="286"/>
      <c r="Q556" s="286"/>
      <c r="R556" s="325">
        <f t="shared" si="1050"/>
        <v>0</v>
      </c>
      <c r="S556" s="286"/>
      <c r="T556" s="286"/>
      <c r="U556" s="286"/>
      <c r="V556" s="286"/>
      <c r="W556" s="533"/>
      <c r="X556" s="287"/>
    </row>
    <row r="557" spans="1:24" ht="13.8" outlineLevel="3">
      <c r="A557" s="766"/>
      <c r="B557" s="121"/>
      <c r="C557" s="327"/>
      <c r="D557" s="328"/>
      <c r="E557" s="517" t="s">
        <v>860</v>
      </c>
      <c r="F557" s="518" t="s">
        <v>864</v>
      </c>
      <c r="G557" s="329"/>
      <c r="H557" s="282">
        <f t="shared" si="1004"/>
        <v>0</v>
      </c>
      <c r="I557" s="322">
        <f t="shared" si="1048"/>
        <v>0</v>
      </c>
      <c r="J557" s="286"/>
      <c r="K557" s="324">
        <f t="shared" si="1049"/>
        <v>0</v>
      </c>
      <c r="L557" s="286"/>
      <c r="M557" s="286"/>
      <c r="N557" s="286">
        <v>0</v>
      </c>
      <c r="O557" s="286"/>
      <c r="P557" s="286"/>
      <c r="Q557" s="286"/>
      <c r="R557" s="325">
        <f t="shared" si="1050"/>
        <v>0</v>
      </c>
      <c r="S557" s="286"/>
      <c r="T557" s="286"/>
      <c r="U557" s="286"/>
      <c r="V557" s="286"/>
      <c r="W557" s="533"/>
      <c r="X557" s="287"/>
    </row>
    <row r="558" spans="1:24" ht="13.8" outlineLevel="2">
      <c r="A558" s="766"/>
      <c r="B558" s="121"/>
      <c r="C558" s="327"/>
      <c r="D558" s="328" t="s">
        <v>624</v>
      </c>
      <c r="E558" s="122" t="s">
        <v>635</v>
      </c>
      <c r="F558" s="123"/>
      <c r="G558" s="329"/>
      <c r="H558" s="282">
        <f t="shared" si="1004"/>
        <v>50000</v>
      </c>
      <c r="I558" s="322">
        <f t="shared" si="1048"/>
        <v>0</v>
      </c>
      <c r="J558" s="286"/>
      <c r="K558" s="324">
        <f t="shared" si="1049"/>
        <v>50000</v>
      </c>
      <c r="L558" s="286"/>
      <c r="M558" s="286"/>
      <c r="N558" s="286">
        <v>50000</v>
      </c>
      <c r="O558" s="286"/>
      <c r="P558" s="286"/>
      <c r="Q558" s="286"/>
      <c r="R558" s="325">
        <f t="shared" si="1050"/>
        <v>0</v>
      </c>
      <c r="S558" s="286"/>
      <c r="T558" s="286"/>
      <c r="U558" s="286"/>
      <c r="V558" s="286"/>
      <c r="W558" s="533"/>
      <c r="X558" s="287"/>
    </row>
    <row r="559" spans="1:24" ht="13.8" outlineLevel="2">
      <c r="A559" s="766"/>
      <c r="B559" s="121"/>
      <c r="C559" s="327"/>
      <c r="D559" s="328" t="s">
        <v>625</v>
      </c>
      <c r="E559" s="122" t="s">
        <v>636</v>
      </c>
      <c r="F559" s="123"/>
      <c r="G559" s="329"/>
      <c r="H559" s="282">
        <f t="shared" si="1004"/>
        <v>32000</v>
      </c>
      <c r="I559" s="322">
        <f t="shared" si="1048"/>
        <v>0</v>
      </c>
      <c r="J559" s="286"/>
      <c r="K559" s="324">
        <f t="shared" si="1049"/>
        <v>32000</v>
      </c>
      <c r="L559" s="286"/>
      <c r="M559" s="286">
        <v>2000</v>
      </c>
      <c r="N559" s="286">
        <v>30000</v>
      </c>
      <c r="O559" s="286"/>
      <c r="P559" s="286"/>
      <c r="Q559" s="286"/>
      <c r="R559" s="325">
        <f t="shared" si="1050"/>
        <v>0</v>
      </c>
      <c r="S559" s="286"/>
      <c r="T559" s="286"/>
      <c r="U559" s="286"/>
      <c r="V559" s="286"/>
      <c r="W559" s="533"/>
      <c r="X559" s="287"/>
    </row>
    <row r="560" spans="1:24" ht="13.8" outlineLevel="2">
      <c r="A560" s="766"/>
      <c r="B560" s="121"/>
      <c r="C560" s="327"/>
      <c r="D560" s="328" t="s">
        <v>626</v>
      </c>
      <c r="E560" s="122" t="s">
        <v>637</v>
      </c>
      <c r="F560" s="123"/>
      <c r="G560" s="329"/>
      <c r="H560" s="282">
        <f t="shared" si="1004"/>
        <v>232000</v>
      </c>
      <c r="I560" s="322">
        <f t="shared" si="1048"/>
        <v>0</v>
      </c>
      <c r="J560" s="286"/>
      <c r="K560" s="324">
        <f t="shared" si="1049"/>
        <v>232000</v>
      </c>
      <c r="L560" s="286"/>
      <c r="M560" s="286">
        <v>54000</v>
      </c>
      <c r="N560" s="286">
        <v>178000</v>
      </c>
      <c r="O560" s="286"/>
      <c r="P560" s="286"/>
      <c r="Q560" s="286"/>
      <c r="R560" s="325">
        <f t="shared" si="1050"/>
        <v>0</v>
      </c>
      <c r="S560" s="286"/>
      <c r="T560" s="286"/>
      <c r="U560" s="286"/>
      <c r="V560" s="286"/>
      <c r="W560" s="533"/>
      <c r="X560" s="287"/>
    </row>
    <row r="561" spans="1:24" ht="13.8" outlineLevel="2">
      <c r="A561" s="766"/>
      <c r="B561" s="121"/>
      <c r="C561" s="327"/>
      <c r="D561" s="328" t="s">
        <v>627</v>
      </c>
      <c r="E561" s="122" t="s">
        <v>638</v>
      </c>
      <c r="F561" s="123"/>
      <c r="G561" s="329"/>
      <c r="H561" s="282">
        <f t="shared" si="1004"/>
        <v>477000</v>
      </c>
      <c r="I561" s="322">
        <f t="shared" si="1048"/>
        <v>0</v>
      </c>
      <c r="J561" s="331">
        <f>SUM(J562:J564)</f>
        <v>0</v>
      </c>
      <c r="K561" s="324">
        <f t="shared" si="1049"/>
        <v>204000</v>
      </c>
      <c r="L561" s="331">
        <f t="shared" ref="L561:Q561" si="1051">SUM(L562:L564)</f>
        <v>0</v>
      </c>
      <c r="M561" s="331">
        <f t="shared" si="1051"/>
        <v>0</v>
      </c>
      <c r="N561" s="331">
        <f t="shared" si="1051"/>
        <v>80000</v>
      </c>
      <c r="O561" s="331">
        <f t="shared" si="1051"/>
        <v>40000</v>
      </c>
      <c r="P561" s="331">
        <f t="shared" si="1051"/>
        <v>84000</v>
      </c>
      <c r="Q561" s="331">
        <f t="shared" si="1051"/>
        <v>0</v>
      </c>
      <c r="R561" s="325">
        <f t="shared" si="1050"/>
        <v>273000</v>
      </c>
      <c r="S561" s="331">
        <f t="shared" ref="S561:X561" si="1052">SUM(S562:S564)</f>
        <v>0</v>
      </c>
      <c r="T561" s="331">
        <f t="shared" si="1052"/>
        <v>91000</v>
      </c>
      <c r="U561" s="331">
        <f t="shared" si="1052"/>
        <v>91000</v>
      </c>
      <c r="V561" s="331">
        <f t="shared" si="1052"/>
        <v>0</v>
      </c>
      <c r="W561" s="536">
        <f t="shared" si="1052"/>
        <v>91000</v>
      </c>
      <c r="X561" s="331">
        <f t="shared" si="1052"/>
        <v>0</v>
      </c>
    </row>
    <row r="562" spans="1:24" ht="13.8" outlineLevel="3">
      <c r="A562" s="766"/>
      <c r="B562" s="121"/>
      <c r="C562" s="327"/>
      <c r="D562" s="328"/>
      <c r="E562" s="517" t="s">
        <v>857</v>
      </c>
      <c r="F562" s="518" t="s">
        <v>870</v>
      </c>
      <c r="G562" s="329"/>
      <c r="H562" s="282">
        <f t="shared" si="1004"/>
        <v>455000</v>
      </c>
      <c r="I562" s="322">
        <f t="shared" si="1048"/>
        <v>0</v>
      </c>
      <c r="J562" s="286"/>
      <c r="K562" s="324">
        <f t="shared" si="1049"/>
        <v>182000</v>
      </c>
      <c r="L562" s="286"/>
      <c r="M562" s="286"/>
      <c r="N562" s="286">
        <v>72000</v>
      </c>
      <c r="O562" s="286">
        <v>36000</v>
      </c>
      <c r="P562" s="286">
        <v>74000</v>
      </c>
      <c r="Q562" s="286"/>
      <c r="R562" s="325">
        <f t="shared" si="1050"/>
        <v>273000</v>
      </c>
      <c r="S562" s="286"/>
      <c r="T562" s="286">
        <v>91000</v>
      </c>
      <c r="U562" s="286">
        <v>91000</v>
      </c>
      <c r="V562" s="286">
        <v>0</v>
      </c>
      <c r="W562" s="533">
        <v>91000</v>
      </c>
      <c r="X562" s="287">
        <v>0</v>
      </c>
    </row>
    <row r="563" spans="1:24" ht="13.8" outlineLevel="3">
      <c r="A563" s="766"/>
      <c r="B563" s="121"/>
      <c r="C563" s="327"/>
      <c r="D563" s="328"/>
      <c r="E563" s="517" t="s">
        <v>858</v>
      </c>
      <c r="F563" s="518" t="s">
        <v>871</v>
      </c>
      <c r="G563" s="329"/>
      <c r="H563" s="282">
        <f t="shared" si="1004"/>
        <v>22000</v>
      </c>
      <c r="I563" s="322">
        <f t="shared" si="1048"/>
        <v>0</v>
      </c>
      <c r="J563" s="286"/>
      <c r="K563" s="324">
        <f t="shared" si="1049"/>
        <v>22000</v>
      </c>
      <c r="L563" s="286"/>
      <c r="M563" s="286"/>
      <c r="N563" s="286">
        <v>8000</v>
      </c>
      <c r="O563" s="286">
        <v>4000</v>
      </c>
      <c r="P563" s="286">
        <v>10000</v>
      </c>
      <c r="Q563" s="286"/>
      <c r="R563" s="325">
        <f t="shared" si="1050"/>
        <v>0</v>
      </c>
      <c r="S563" s="286"/>
      <c r="T563" s="286"/>
      <c r="U563" s="286"/>
      <c r="V563" s="286"/>
      <c r="W563" s="533"/>
      <c r="X563" s="287"/>
    </row>
    <row r="564" spans="1:24" ht="13.8" outlineLevel="3">
      <c r="A564" s="766"/>
      <c r="B564" s="121"/>
      <c r="C564" s="327"/>
      <c r="D564" s="328"/>
      <c r="E564" s="517" t="s">
        <v>860</v>
      </c>
      <c r="F564" s="518" t="s">
        <v>864</v>
      </c>
      <c r="G564" s="329"/>
      <c r="H564" s="282">
        <f t="shared" si="1004"/>
        <v>0</v>
      </c>
      <c r="I564" s="322">
        <f t="shared" si="1048"/>
        <v>0</v>
      </c>
      <c r="J564" s="286"/>
      <c r="K564" s="324">
        <f t="shared" si="1049"/>
        <v>0</v>
      </c>
      <c r="L564" s="286"/>
      <c r="M564" s="286"/>
      <c r="N564" s="286"/>
      <c r="O564" s="286">
        <v>0</v>
      </c>
      <c r="P564" s="286"/>
      <c r="Q564" s="286"/>
      <c r="R564" s="325">
        <f t="shared" si="1050"/>
        <v>0</v>
      </c>
      <c r="S564" s="286"/>
      <c r="T564" s="286"/>
      <c r="U564" s="286"/>
      <c r="V564" s="286"/>
      <c r="W564" s="533"/>
      <c r="X564" s="287"/>
    </row>
    <row r="565" spans="1:24" ht="13.8" outlineLevel="2">
      <c r="A565" s="766"/>
      <c r="B565" s="121"/>
      <c r="C565" s="327"/>
      <c r="D565" s="328" t="s">
        <v>628</v>
      </c>
      <c r="E565" s="122" t="s">
        <v>639</v>
      </c>
      <c r="F565" s="123"/>
      <c r="G565" s="329"/>
      <c r="H565" s="282">
        <f t="shared" si="1004"/>
        <v>1005000</v>
      </c>
      <c r="I565" s="322">
        <f t="shared" si="1048"/>
        <v>0</v>
      </c>
      <c r="J565" s="286"/>
      <c r="K565" s="324">
        <f t="shared" si="1049"/>
        <v>545000</v>
      </c>
      <c r="L565" s="286"/>
      <c r="M565" s="286">
        <v>52000</v>
      </c>
      <c r="N565" s="286">
        <v>248000</v>
      </c>
      <c r="O565" s="286">
        <v>102000</v>
      </c>
      <c r="P565" s="286">
        <v>66000</v>
      </c>
      <c r="Q565" s="286">
        <v>77000</v>
      </c>
      <c r="R565" s="325">
        <f t="shared" si="1050"/>
        <v>460000</v>
      </c>
      <c r="S565" s="286"/>
      <c r="T565" s="286">
        <v>120000</v>
      </c>
      <c r="U565" s="286">
        <v>120000</v>
      </c>
      <c r="V565" s="286">
        <v>40000</v>
      </c>
      <c r="W565" s="533">
        <v>120000</v>
      </c>
      <c r="X565" s="287">
        <v>60000</v>
      </c>
    </row>
    <row r="566" spans="1:24" ht="13.8" outlineLevel="2">
      <c r="A566" s="766"/>
      <c r="B566" s="121"/>
      <c r="C566" s="327"/>
      <c r="D566" s="328" t="s">
        <v>629</v>
      </c>
      <c r="E566" s="122" t="s">
        <v>640</v>
      </c>
      <c r="F566" s="123"/>
      <c r="G566" s="329"/>
      <c r="H566" s="282">
        <f t="shared" si="1004"/>
        <v>136000</v>
      </c>
      <c r="I566" s="322">
        <f t="shared" si="1048"/>
        <v>0</v>
      </c>
      <c r="J566" s="331">
        <f>SUM(J567:J570)</f>
        <v>0</v>
      </c>
      <c r="K566" s="324">
        <f t="shared" si="1049"/>
        <v>136000</v>
      </c>
      <c r="L566" s="331">
        <f t="shared" ref="L566:Q566" si="1053">SUM(L567:L570)</f>
        <v>0</v>
      </c>
      <c r="M566" s="331">
        <f t="shared" si="1053"/>
        <v>6000</v>
      </c>
      <c r="N566" s="331">
        <f t="shared" si="1053"/>
        <v>120000</v>
      </c>
      <c r="O566" s="331">
        <f t="shared" si="1053"/>
        <v>0</v>
      </c>
      <c r="P566" s="331">
        <f t="shared" si="1053"/>
        <v>0</v>
      </c>
      <c r="Q566" s="331">
        <f t="shared" si="1053"/>
        <v>10000</v>
      </c>
      <c r="R566" s="325">
        <f t="shared" si="1050"/>
        <v>0</v>
      </c>
      <c r="S566" s="331">
        <f t="shared" ref="S566:X566" si="1054">SUM(S567:S570)</f>
        <v>0</v>
      </c>
      <c r="T566" s="331">
        <f t="shared" si="1054"/>
        <v>0</v>
      </c>
      <c r="U566" s="331">
        <f t="shared" si="1054"/>
        <v>0</v>
      </c>
      <c r="V566" s="331">
        <f t="shared" si="1054"/>
        <v>0</v>
      </c>
      <c r="W566" s="536">
        <f t="shared" si="1054"/>
        <v>0</v>
      </c>
      <c r="X566" s="331">
        <f t="shared" si="1054"/>
        <v>0</v>
      </c>
    </row>
    <row r="567" spans="1:24" ht="13.8" outlineLevel="3">
      <c r="A567" s="766"/>
      <c r="B567" s="121"/>
      <c r="C567" s="327"/>
      <c r="D567" s="328"/>
      <c r="E567" s="517" t="s">
        <v>857</v>
      </c>
      <c r="F567" s="518" t="s">
        <v>872</v>
      </c>
      <c r="G567" s="329"/>
      <c r="H567" s="282">
        <f t="shared" si="1004"/>
        <v>50000</v>
      </c>
      <c r="I567" s="322">
        <f t="shared" si="1048"/>
        <v>0</v>
      </c>
      <c r="J567" s="286"/>
      <c r="K567" s="324">
        <f t="shared" si="1049"/>
        <v>50000</v>
      </c>
      <c r="L567" s="286"/>
      <c r="M567" s="286">
        <v>0</v>
      </c>
      <c r="N567" s="286">
        <v>50000</v>
      </c>
      <c r="O567" s="286">
        <v>0</v>
      </c>
      <c r="P567" s="286">
        <v>0</v>
      </c>
      <c r="Q567" s="286"/>
      <c r="R567" s="325">
        <f t="shared" si="1050"/>
        <v>0</v>
      </c>
      <c r="S567" s="286"/>
      <c r="T567" s="286"/>
      <c r="U567" s="286"/>
      <c r="V567" s="286"/>
      <c r="W567" s="533"/>
      <c r="X567" s="287"/>
    </row>
    <row r="568" spans="1:24" ht="13.8" outlineLevel="3">
      <c r="A568" s="766"/>
      <c r="B568" s="121"/>
      <c r="C568" s="327"/>
      <c r="D568" s="328"/>
      <c r="E568" s="517" t="s">
        <v>703</v>
      </c>
      <c r="F568" s="518" t="s">
        <v>873</v>
      </c>
      <c r="G568" s="329"/>
      <c r="H568" s="282">
        <f t="shared" si="1004"/>
        <v>69000</v>
      </c>
      <c r="I568" s="322">
        <f t="shared" si="1048"/>
        <v>0</v>
      </c>
      <c r="J568" s="286"/>
      <c r="K568" s="324">
        <f t="shared" si="1049"/>
        <v>69000</v>
      </c>
      <c r="L568" s="286"/>
      <c r="M568" s="286"/>
      <c r="N568" s="286">
        <v>69000</v>
      </c>
      <c r="O568" s="286"/>
      <c r="P568" s="286"/>
      <c r="Q568" s="286"/>
      <c r="R568" s="325">
        <f t="shared" si="1050"/>
        <v>0</v>
      </c>
      <c r="S568" s="286"/>
      <c r="T568" s="286"/>
      <c r="U568" s="286"/>
      <c r="V568" s="286"/>
      <c r="W568" s="533"/>
      <c r="X568" s="287"/>
    </row>
    <row r="569" spans="1:24" ht="13.8" outlineLevel="3">
      <c r="A569" s="766"/>
      <c r="B569" s="121"/>
      <c r="C569" s="327"/>
      <c r="D569" s="328"/>
      <c r="E569" s="517" t="s">
        <v>707</v>
      </c>
      <c r="F569" s="518" t="s">
        <v>874</v>
      </c>
      <c r="G569" s="329"/>
      <c r="H569" s="282">
        <f t="shared" si="1004"/>
        <v>1000</v>
      </c>
      <c r="I569" s="322">
        <f t="shared" si="1048"/>
        <v>0</v>
      </c>
      <c r="J569" s="286"/>
      <c r="K569" s="324">
        <f t="shared" si="1049"/>
        <v>1000</v>
      </c>
      <c r="L569" s="286"/>
      <c r="M569" s="286"/>
      <c r="N569" s="286">
        <v>1000</v>
      </c>
      <c r="O569" s="286"/>
      <c r="P569" s="286"/>
      <c r="Q569" s="286"/>
      <c r="R569" s="325">
        <f t="shared" si="1050"/>
        <v>0</v>
      </c>
      <c r="S569" s="286"/>
      <c r="T569" s="286"/>
      <c r="U569" s="286"/>
      <c r="V569" s="286"/>
      <c r="W569" s="533"/>
      <c r="X569" s="287"/>
    </row>
    <row r="570" spans="1:24" ht="13.8" outlineLevel="3">
      <c r="A570" s="766"/>
      <c r="B570" s="121"/>
      <c r="C570" s="327"/>
      <c r="D570" s="328"/>
      <c r="E570" s="517" t="s">
        <v>860</v>
      </c>
      <c r="F570" s="518" t="s">
        <v>864</v>
      </c>
      <c r="G570" s="329"/>
      <c r="H570" s="282">
        <f t="shared" si="1004"/>
        <v>16000</v>
      </c>
      <c r="I570" s="322">
        <f t="shared" si="1048"/>
        <v>0</v>
      </c>
      <c r="J570" s="286"/>
      <c r="K570" s="324">
        <f t="shared" si="1049"/>
        <v>16000</v>
      </c>
      <c r="L570" s="286"/>
      <c r="M570" s="286">
        <v>6000</v>
      </c>
      <c r="N570" s="286">
        <v>0</v>
      </c>
      <c r="O570" s="286">
        <v>0</v>
      </c>
      <c r="P570" s="286"/>
      <c r="Q570" s="286">
        <v>10000</v>
      </c>
      <c r="R570" s="325">
        <f t="shared" si="1050"/>
        <v>0</v>
      </c>
      <c r="S570" s="286"/>
      <c r="T570" s="286"/>
      <c r="U570" s="286"/>
      <c r="V570" s="286"/>
      <c r="W570" s="533"/>
      <c r="X570" s="287"/>
    </row>
    <row r="571" spans="1:24" ht="13.8" outlineLevel="2">
      <c r="A571" s="766"/>
      <c r="B571" s="121"/>
      <c r="C571" s="327"/>
      <c r="D571" s="328" t="s">
        <v>630</v>
      </c>
      <c r="E571" s="122" t="s">
        <v>641</v>
      </c>
      <c r="F571" s="123"/>
      <c r="G571" s="329"/>
      <c r="H571" s="282">
        <f t="shared" si="1004"/>
        <v>10000</v>
      </c>
      <c r="I571" s="322">
        <f t="shared" si="1048"/>
        <v>0</v>
      </c>
      <c r="J571" s="286"/>
      <c r="K571" s="324">
        <f t="shared" si="1049"/>
        <v>10000</v>
      </c>
      <c r="L571" s="286"/>
      <c r="M571" s="286">
        <v>3000</v>
      </c>
      <c r="N571" s="286">
        <v>7000</v>
      </c>
      <c r="O571" s="286"/>
      <c r="P571" s="286"/>
      <c r="Q571" s="286"/>
      <c r="R571" s="325">
        <f t="shared" si="1050"/>
        <v>0</v>
      </c>
      <c r="S571" s="286"/>
      <c r="T571" s="286"/>
      <c r="U571" s="286"/>
      <c r="V571" s="286"/>
      <c r="W571" s="533"/>
      <c r="X571" s="287"/>
    </row>
    <row r="572" spans="1:24" ht="14.4" outlineLevel="2" thickBot="1">
      <c r="A572" s="767"/>
      <c r="B572" s="139"/>
      <c r="C572" s="333"/>
      <c r="D572" s="334" t="s">
        <v>631</v>
      </c>
      <c r="E572" s="140" t="s">
        <v>642</v>
      </c>
      <c r="F572" s="141"/>
      <c r="G572" s="333"/>
      <c r="H572" s="335">
        <f t="shared" si="1004"/>
        <v>3000</v>
      </c>
      <c r="I572" s="336">
        <f t="shared" si="1048"/>
        <v>0</v>
      </c>
      <c r="J572" s="337"/>
      <c r="K572" s="324">
        <f t="shared" si="1049"/>
        <v>3000</v>
      </c>
      <c r="L572" s="337"/>
      <c r="M572" s="337"/>
      <c r="N572" s="337">
        <v>3000</v>
      </c>
      <c r="O572" s="337"/>
      <c r="P572" s="337"/>
      <c r="Q572" s="337"/>
      <c r="R572" s="338">
        <f t="shared" si="1050"/>
        <v>0</v>
      </c>
      <c r="S572" s="337"/>
      <c r="T572" s="337"/>
      <c r="U572" s="337"/>
      <c r="V572" s="337"/>
      <c r="W572" s="537"/>
      <c r="X572" s="339"/>
    </row>
    <row r="573" spans="1:24" ht="11.4" thickBot="1"/>
    <row r="574" spans="1:24" ht="11.4" thickTop="1">
      <c r="F574" s="124" t="s">
        <v>645</v>
      </c>
      <c r="G574" s="125" t="s">
        <v>643</v>
      </c>
      <c r="H574" s="126">
        <f t="shared" ref="H574:X574" si="1055">H373-H518</f>
        <v>0</v>
      </c>
      <c r="I574" s="126">
        <f t="shared" si="1055"/>
        <v>0</v>
      </c>
      <c r="J574" s="126">
        <f t="shared" si="1055"/>
        <v>0</v>
      </c>
      <c r="K574" s="126">
        <f t="shared" si="1055"/>
        <v>0</v>
      </c>
      <c r="L574" s="126">
        <f t="shared" si="1055"/>
        <v>0</v>
      </c>
      <c r="M574" s="126">
        <f t="shared" si="1055"/>
        <v>0</v>
      </c>
      <c r="N574" s="126">
        <f t="shared" si="1055"/>
        <v>0</v>
      </c>
      <c r="O574" s="126">
        <f t="shared" si="1055"/>
        <v>0</v>
      </c>
      <c r="P574" s="126">
        <f t="shared" si="1055"/>
        <v>0</v>
      </c>
      <c r="Q574" s="126">
        <f t="shared" si="1055"/>
        <v>0</v>
      </c>
      <c r="R574" s="126">
        <f t="shared" si="1055"/>
        <v>0</v>
      </c>
      <c r="S574" s="126">
        <f t="shared" si="1055"/>
        <v>0</v>
      </c>
      <c r="T574" s="126">
        <f t="shared" si="1055"/>
        <v>0</v>
      </c>
      <c r="U574" s="126">
        <f t="shared" si="1055"/>
        <v>0</v>
      </c>
      <c r="V574" s="126">
        <f t="shared" si="1055"/>
        <v>0</v>
      </c>
      <c r="W574" s="126">
        <f t="shared" si="1055"/>
        <v>0</v>
      </c>
      <c r="X574" s="126">
        <f t="shared" si="1055"/>
        <v>0</v>
      </c>
    </row>
    <row r="575" spans="1:24">
      <c r="F575" s="538"/>
      <c r="G575" s="539" t="s">
        <v>895</v>
      </c>
      <c r="H575" s="540">
        <f t="shared" ref="H575:X575" si="1056">H374-H540</f>
        <v>0</v>
      </c>
      <c r="I575" s="540">
        <f t="shared" si="1056"/>
        <v>0</v>
      </c>
      <c r="J575" s="540">
        <f t="shared" si="1056"/>
        <v>0</v>
      </c>
      <c r="K575" s="540">
        <f t="shared" si="1056"/>
        <v>0</v>
      </c>
      <c r="L575" s="540">
        <f t="shared" si="1056"/>
        <v>0</v>
      </c>
      <c r="M575" s="540">
        <f t="shared" si="1056"/>
        <v>0</v>
      </c>
      <c r="N575" s="540">
        <f t="shared" si="1056"/>
        <v>0</v>
      </c>
      <c r="O575" s="540">
        <f t="shared" si="1056"/>
        <v>0</v>
      </c>
      <c r="P575" s="540">
        <f t="shared" si="1056"/>
        <v>0</v>
      </c>
      <c r="Q575" s="540">
        <f t="shared" si="1056"/>
        <v>0</v>
      </c>
      <c r="R575" s="540">
        <f t="shared" si="1056"/>
        <v>0</v>
      </c>
      <c r="S575" s="540">
        <f t="shared" si="1056"/>
        <v>0</v>
      </c>
      <c r="T575" s="540">
        <f t="shared" si="1056"/>
        <v>0</v>
      </c>
      <c r="U575" s="540">
        <f t="shared" si="1056"/>
        <v>0</v>
      </c>
      <c r="V575" s="540">
        <f t="shared" si="1056"/>
        <v>0</v>
      </c>
      <c r="W575" s="540">
        <f t="shared" si="1056"/>
        <v>0</v>
      </c>
      <c r="X575" s="540">
        <f t="shared" si="1056"/>
        <v>0</v>
      </c>
    </row>
    <row r="576" spans="1:24" ht="11.4" thickBot="1">
      <c r="F576" s="127"/>
      <c r="G576" s="128" t="s">
        <v>644</v>
      </c>
      <c r="H576" s="129">
        <f t="shared" ref="H576:X576" si="1057">H375-H541</f>
        <v>0</v>
      </c>
      <c r="I576" s="129">
        <f t="shared" si="1057"/>
        <v>0</v>
      </c>
      <c r="J576" s="129">
        <f t="shared" si="1057"/>
        <v>0</v>
      </c>
      <c r="K576" s="129">
        <f t="shared" si="1057"/>
        <v>0</v>
      </c>
      <c r="L576" s="129">
        <f t="shared" si="1057"/>
        <v>0</v>
      </c>
      <c r="M576" s="129">
        <f t="shared" si="1057"/>
        <v>0</v>
      </c>
      <c r="N576" s="129">
        <f t="shared" si="1057"/>
        <v>0</v>
      </c>
      <c r="O576" s="129">
        <f t="shared" si="1057"/>
        <v>0</v>
      </c>
      <c r="P576" s="129">
        <f t="shared" si="1057"/>
        <v>0</v>
      </c>
      <c r="Q576" s="129">
        <f t="shared" si="1057"/>
        <v>0</v>
      </c>
      <c r="R576" s="129">
        <f t="shared" si="1057"/>
        <v>0</v>
      </c>
      <c r="S576" s="129">
        <f t="shared" si="1057"/>
        <v>0</v>
      </c>
      <c r="T576" s="129">
        <f t="shared" si="1057"/>
        <v>0</v>
      </c>
      <c r="U576" s="129">
        <f t="shared" si="1057"/>
        <v>0</v>
      </c>
      <c r="V576" s="129">
        <f t="shared" si="1057"/>
        <v>0</v>
      </c>
      <c r="W576" s="129">
        <f t="shared" si="1057"/>
        <v>0</v>
      </c>
      <c r="X576" s="129">
        <f t="shared" si="1057"/>
        <v>0</v>
      </c>
    </row>
    <row r="577" spans="6:24" ht="12" thickTop="1" thickBot="1"/>
    <row r="578" spans="6:24" ht="11.4" thickTop="1">
      <c r="F578" s="341"/>
      <c r="G578" s="130" t="s">
        <v>77</v>
      </c>
      <c r="H578" s="131"/>
      <c r="I578" s="342">
        <f t="shared" ref="I578:X578" si="1058">I137</f>
        <v>0</v>
      </c>
      <c r="J578" s="342">
        <f t="shared" si="1058"/>
        <v>0</v>
      </c>
      <c r="K578" s="342">
        <f t="shared" si="1058"/>
        <v>10350000</v>
      </c>
      <c r="L578" s="342">
        <f t="shared" si="1058"/>
        <v>0</v>
      </c>
      <c r="M578" s="342">
        <f t="shared" si="1058"/>
        <v>750000</v>
      </c>
      <c r="N578" s="342">
        <f t="shared" si="1058"/>
        <v>5300000</v>
      </c>
      <c r="O578" s="342">
        <f t="shared" si="1058"/>
        <v>2000000</v>
      </c>
      <c r="P578" s="342">
        <f t="shared" si="1058"/>
        <v>300000</v>
      </c>
      <c r="Q578" s="342">
        <f t="shared" si="1058"/>
        <v>2000000</v>
      </c>
      <c r="R578" s="342">
        <f t="shared" si="1058"/>
        <v>4450000</v>
      </c>
      <c r="S578" s="342">
        <f t="shared" si="1058"/>
        <v>0</v>
      </c>
      <c r="T578" s="342">
        <f t="shared" si="1058"/>
        <v>1100000</v>
      </c>
      <c r="U578" s="342">
        <f t="shared" si="1058"/>
        <v>550000</v>
      </c>
      <c r="V578" s="342">
        <f t="shared" si="1058"/>
        <v>1350000</v>
      </c>
      <c r="W578" s="343">
        <f t="shared" si="1058"/>
        <v>1200000</v>
      </c>
      <c r="X578" s="343">
        <f t="shared" si="1058"/>
        <v>250000</v>
      </c>
    </row>
    <row r="579" spans="6:24">
      <c r="F579" s="344"/>
      <c r="G579" s="132" t="s">
        <v>153</v>
      </c>
      <c r="H579" s="345"/>
      <c r="I579" s="345">
        <f t="shared" ref="I579:X579" si="1059">I371</f>
        <v>0</v>
      </c>
      <c r="J579" s="345">
        <f t="shared" si="1059"/>
        <v>0</v>
      </c>
      <c r="K579" s="345">
        <f t="shared" si="1059"/>
        <v>10350000</v>
      </c>
      <c r="L579" s="345">
        <f t="shared" si="1059"/>
        <v>0</v>
      </c>
      <c r="M579" s="345">
        <f t="shared" si="1059"/>
        <v>750000</v>
      </c>
      <c r="N579" s="345">
        <f t="shared" si="1059"/>
        <v>5300000</v>
      </c>
      <c r="O579" s="345">
        <f t="shared" si="1059"/>
        <v>2000000</v>
      </c>
      <c r="P579" s="345">
        <f t="shared" si="1059"/>
        <v>300000</v>
      </c>
      <c r="Q579" s="345">
        <f t="shared" si="1059"/>
        <v>2000000</v>
      </c>
      <c r="R579" s="345">
        <f t="shared" si="1059"/>
        <v>4450000</v>
      </c>
      <c r="S579" s="345">
        <f t="shared" si="1059"/>
        <v>0</v>
      </c>
      <c r="T579" s="345">
        <f t="shared" si="1059"/>
        <v>1100000</v>
      </c>
      <c r="U579" s="345">
        <f t="shared" si="1059"/>
        <v>550000</v>
      </c>
      <c r="V579" s="345">
        <f t="shared" si="1059"/>
        <v>1350000</v>
      </c>
      <c r="W579" s="346">
        <f t="shared" si="1059"/>
        <v>1200000</v>
      </c>
      <c r="X579" s="346">
        <f t="shared" si="1059"/>
        <v>250000</v>
      </c>
    </row>
    <row r="580" spans="6:24" ht="11.4" thickBot="1">
      <c r="F580" s="347"/>
      <c r="G580" s="128" t="s">
        <v>646</v>
      </c>
      <c r="H580" s="348"/>
      <c r="I580" s="348">
        <f>I578-I579</f>
        <v>0</v>
      </c>
      <c r="J580" s="348">
        <f t="shared" ref="J580:X580" si="1060">J578-J579</f>
        <v>0</v>
      </c>
      <c r="K580" s="348">
        <f t="shared" si="1060"/>
        <v>0</v>
      </c>
      <c r="L580" s="348">
        <f t="shared" si="1060"/>
        <v>0</v>
      </c>
      <c r="M580" s="348">
        <f>M578-M579</f>
        <v>0</v>
      </c>
      <c r="N580" s="348">
        <f t="shared" si="1060"/>
        <v>0</v>
      </c>
      <c r="O580" s="348">
        <f t="shared" si="1060"/>
        <v>0</v>
      </c>
      <c r="P580" s="348">
        <f t="shared" si="1060"/>
        <v>0</v>
      </c>
      <c r="Q580" s="348">
        <f t="shared" si="1060"/>
        <v>0</v>
      </c>
      <c r="R580" s="348">
        <f t="shared" si="1060"/>
        <v>0</v>
      </c>
      <c r="S580" s="348">
        <f t="shared" si="1060"/>
        <v>0</v>
      </c>
      <c r="T580" s="348">
        <f t="shared" si="1060"/>
        <v>0</v>
      </c>
      <c r="U580" s="348">
        <f t="shared" si="1060"/>
        <v>0</v>
      </c>
      <c r="V580" s="348">
        <f t="shared" si="1060"/>
        <v>0</v>
      </c>
      <c r="W580" s="349">
        <f t="shared" ref="W580" si="1061">W578-W579</f>
        <v>0</v>
      </c>
      <c r="X580" s="349">
        <f t="shared" si="1060"/>
        <v>0</v>
      </c>
    </row>
    <row r="581" spans="6:24" ht="11.4" thickTop="1"/>
  </sheetData>
  <autoFilter ref="A5:J516" xr:uid="{00000000-0009-0000-0000-00000A000000}"/>
  <mergeCells count="3">
    <mergeCell ref="H2:H5"/>
    <mergeCell ref="R3:R4"/>
    <mergeCell ref="A518:A572"/>
  </mergeCells>
  <phoneticPr fontId="1"/>
  <dataValidations count="1">
    <dataValidation allowBlank="1" showInputMessage="1" showErrorMessage="1" errorTitle="自動計算ｾﾙです!!!" sqref="J515 J512:J513 L472:Q472 J474 S472:X472 L432:Q434 L474:Q474 L165:Q165 J189 L34:Q34 J49 L408:Q408 S202:X202 L125:Q125 L214:Q214 L413:Q413 L376:Q376 L387:Q387 J376 L391:Q391 L389:Q389 L385:Q385 L204:Q204 L378:Q378 L12:Q12 L410:Q411 L396:Q396 L189:Q189 L318:Q319 L255:Q255 J56 L49:Q49 L56:Q56 L72:Q73 L79:Q79 L111:Q111 L241:Q241 L331:Q331 L306:Q307 L369:Q369 L66:Q67 J34 S7:X7 L364:Q366 J432:J434 J404 J401 J398:J399 J396 J391 J389 J387 J408 J378 J413 J410:J411 J202 J318:J319 J306:J307 J255 J12 S432:X434 J66:J67 J72:J73 J79 J111 J125 J165 J214 J241 J7 J331 J364:J366 J369 J385 J14:J15 S34:X34 J204 J371 J29 L7:Q7 L371:Q371 S125:X125 J425:J430 S241:X241 S14:X15 L398:Q399 S376:X376 S474:X474 S404:X404 S387:X387 S391:X391 S389:X389 L404:Q404 L401:Q401 S12:X12 S385:X385 S72:X73 S204:X204 S401:X401 S378:X378 S189:X189 S318:X319 S255:X255 L515:Q515 L29:Q29 S49:X49 S56:X56 S66:X67 S79:X79 S111:X111 S214:X214 L512:Q513 S331:X331 S306:X307 S369:X369 S371:X371 L14:Q15 L202:Q202 S364:X366 S29:X29 S165:X165 S408:X408 S410:X411 S396:X396 S398:X399 S512:X513 S413:X413 S515:X515 L425:Q430 S470:X470 L470:Q470 J472 J470 S425:X430" xr:uid="{00000000-0002-0000-0A00-000000000000}"/>
  </dataValidations>
  <pageMargins left="0.39370078740157483" right="0.19685039370078741" top="0.94488188976377963" bottom="0.39370078740157483" header="0.59055118110236227" footer="0.31496062992125984"/>
  <pageSetup paperSize="8" scale="69" fitToHeight="0" orientation="landscape" blackAndWhite="1" errors="NA" r:id="rId1"/>
  <headerFooter alignWithMargins="0">
    <oddHeader>&amp;C&amp;"HGP平成明朝体W3,標準"&amp;12令和3年度　一般会計資金収支予算内訳表(案）</oddHeader>
  </headerFooter>
  <rowBreaks count="1" manualBreakCount="1">
    <brk id="354" max="23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  <pageSetUpPr fitToPage="1"/>
  </sheetPr>
  <dimension ref="A1:AR517"/>
  <sheetViews>
    <sheetView zoomScaleNormal="100" workbookViewId="0">
      <pane xSplit="8" ySplit="5" topLeftCell="I477" activePane="bottomRight" state="frozen"/>
      <selection activeCell="H280" sqref="H280"/>
      <selection pane="topRight" activeCell="H280" sqref="H280"/>
      <selection pane="bottomLeft" activeCell="H280" sqref="H280"/>
      <selection pane="bottomRight" activeCell="H280" sqref="H280"/>
    </sheetView>
  </sheetViews>
  <sheetFormatPr defaultColWidth="11.44140625" defaultRowHeight="10.8" outlineLevelRow="3" outlineLevelCol="1"/>
  <cols>
    <col min="1" max="1" width="3.44140625" style="143" customWidth="1"/>
    <col min="2" max="2" width="5.88671875" style="9" customWidth="1"/>
    <col min="3" max="3" width="2.109375" style="143" customWidth="1"/>
    <col min="4" max="4" width="5.109375" style="25" bestFit="1" customWidth="1"/>
    <col min="5" max="5" width="2.44140625" style="143" customWidth="1"/>
    <col min="6" max="6" width="5.109375" style="25" bestFit="1" customWidth="1"/>
    <col min="7" max="7" width="24.88671875" style="143" customWidth="1"/>
    <col min="8" max="8" width="13.33203125" style="169" bestFit="1" customWidth="1"/>
    <col min="9" max="9" width="11.44140625" style="169" customWidth="1"/>
    <col min="10" max="10" width="11.44140625" style="169" customWidth="1" outlineLevel="1"/>
    <col min="11" max="11" width="11.44140625" style="169" customWidth="1"/>
    <col min="12" max="12" width="11.44140625" style="169" customWidth="1" outlineLevel="1"/>
    <col min="13" max="13" width="11.44140625" style="169" customWidth="1"/>
    <col min="14" max="14" width="11.44140625" style="169" customWidth="1" outlineLevel="1"/>
    <col min="15" max="15" width="11.44140625" style="169" customWidth="1"/>
    <col min="16" max="16" width="11.44140625" style="169" customWidth="1" outlineLevel="1"/>
    <col min="17" max="16384" width="11.44140625" style="143"/>
  </cols>
  <sheetData>
    <row r="1" spans="1:16" s="25" customFormat="1" ht="15" thickBot="1">
      <c r="A1" s="142" t="s">
        <v>331</v>
      </c>
      <c r="B1" s="9"/>
      <c r="C1" s="143"/>
      <c r="E1" s="143"/>
      <c r="G1" s="143"/>
      <c r="H1" s="216" t="s">
        <v>321</v>
      </c>
      <c r="I1" s="217"/>
      <c r="J1" s="217"/>
      <c r="K1" s="217"/>
      <c r="L1" s="217"/>
      <c r="M1" s="217"/>
      <c r="N1" s="219"/>
      <c r="O1" s="217"/>
      <c r="P1" s="219"/>
    </row>
    <row r="2" spans="1:16" s="147" customFormat="1" ht="11.25" customHeight="1">
      <c r="A2" s="220"/>
      <c r="B2" s="10"/>
      <c r="C2" s="221"/>
      <c r="D2" s="221"/>
      <c r="E2" s="221"/>
      <c r="F2" s="221"/>
      <c r="G2" s="221"/>
      <c r="H2" s="752" t="s">
        <v>958</v>
      </c>
      <c r="I2" s="148"/>
      <c r="J2" s="151"/>
      <c r="K2" s="148"/>
      <c r="L2" s="151"/>
      <c r="M2" s="149"/>
      <c r="N2" s="151"/>
      <c r="O2" s="149"/>
      <c r="P2" s="151"/>
    </row>
    <row r="3" spans="1:16" s="1" customFormat="1" ht="25.5" customHeight="1">
      <c r="A3" s="146"/>
      <c r="B3" s="11"/>
      <c r="C3" s="147"/>
      <c r="D3" s="147"/>
      <c r="E3" s="147"/>
      <c r="F3" s="147"/>
      <c r="G3" s="1" t="s">
        <v>248</v>
      </c>
      <c r="H3" s="753"/>
      <c r="I3" s="154" t="s">
        <v>241</v>
      </c>
      <c r="J3" s="156"/>
      <c r="K3" s="154" t="s">
        <v>316</v>
      </c>
      <c r="L3" s="156"/>
      <c r="M3" s="630" t="s">
        <v>24</v>
      </c>
      <c r="N3" s="156"/>
      <c r="O3" s="759" t="s">
        <v>337</v>
      </c>
      <c r="P3" s="156"/>
    </row>
    <row r="4" spans="1:16" s="147" customFormat="1" ht="12.75" customHeight="1">
      <c r="A4" s="632"/>
      <c r="B4" s="152"/>
      <c r="C4" s="1"/>
      <c r="D4" s="153"/>
      <c r="E4" s="1"/>
      <c r="F4" s="1"/>
      <c r="G4" s="1"/>
      <c r="H4" s="753"/>
      <c r="I4" s="222"/>
      <c r="J4" s="149"/>
      <c r="K4" s="222"/>
      <c r="L4" s="149"/>
      <c r="M4" s="151"/>
      <c r="N4" s="149"/>
      <c r="O4" s="760"/>
      <c r="P4" s="149"/>
    </row>
    <row r="5" spans="1:16" s="1" customFormat="1" ht="38.25" customHeight="1" thickBot="1">
      <c r="A5" s="633"/>
      <c r="B5" s="6"/>
      <c r="C5" s="4"/>
      <c r="D5" s="7"/>
      <c r="E5" s="4"/>
      <c r="F5" s="4"/>
      <c r="G5" s="4" t="s">
        <v>249</v>
      </c>
      <c r="H5" s="754"/>
      <c r="I5" s="8"/>
      <c r="J5" s="5" t="s">
        <v>241</v>
      </c>
      <c r="K5" s="8"/>
      <c r="L5" s="5" t="s">
        <v>316</v>
      </c>
      <c r="M5" s="631"/>
      <c r="N5" s="5" t="s">
        <v>317</v>
      </c>
      <c r="O5" s="631"/>
      <c r="P5" s="5" t="s">
        <v>336</v>
      </c>
    </row>
    <row r="6" spans="1:16" s="163" customFormat="1" ht="13.8">
      <c r="A6" s="86" t="s">
        <v>58</v>
      </c>
      <c r="B6" s="12"/>
      <c r="C6" s="157"/>
      <c r="D6" s="13"/>
      <c r="E6" s="157"/>
      <c r="F6" s="158"/>
      <c r="G6" s="157"/>
      <c r="H6" s="223"/>
      <c r="I6" s="224"/>
      <c r="J6" s="225"/>
      <c r="K6" s="225"/>
      <c r="L6" s="225"/>
      <c r="M6" s="225"/>
      <c r="N6" s="225"/>
      <c r="O6" s="225"/>
      <c r="P6" s="225"/>
    </row>
    <row r="7" spans="1:16" s="169" customFormat="1" ht="13.8" collapsed="1">
      <c r="A7" s="164"/>
      <c r="B7" s="23" t="s">
        <v>376</v>
      </c>
      <c r="C7" s="15" t="s">
        <v>30</v>
      </c>
      <c r="D7" s="16"/>
      <c r="E7" s="165"/>
      <c r="F7" s="14"/>
      <c r="G7" s="165"/>
      <c r="H7" s="282">
        <f>SUM(I7,K7,M7,O7)</f>
        <v>0</v>
      </c>
      <c r="I7" s="557">
        <f>SUM(J7:J7)</f>
        <v>0</v>
      </c>
      <c r="J7" s="354">
        <f>SUM(J8:J10)</f>
        <v>0</v>
      </c>
      <c r="K7" s="295">
        <f>SUM(L7:L7)</f>
        <v>0</v>
      </c>
      <c r="L7" s="354">
        <f>SUM(L8:L10)</f>
        <v>0</v>
      </c>
      <c r="M7" s="295">
        <f>SUM(N7:N7)</f>
        <v>0</v>
      </c>
      <c r="N7" s="354">
        <f>SUM(N8:N10)</f>
        <v>0</v>
      </c>
      <c r="O7" s="295">
        <f>SUM(P7:P7)</f>
        <v>0</v>
      </c>
      <c r="P7" s="228">
        <f>SUM(P8:P10)</f>
        <v>0</v>
      </c>
    </row>
    <row r="8" spans="1:16" ht="13.8" hidden="1" outlineLevel="1">
      <c r="A8" s="170"/>
      <c r="B8" s="24"/>
      <c r="C8" s="171"/>
      <c r="D8" s="27" t="s">
        <v>377</v>
      </c>
      <c r="E8" s="47" t="s">
        <v>31</v>
      </c>
      <c r="F8" s="48"/>
      <c r="G8" s="172"/>
      <c r="H8" s="226">
        <f t="shared" ref="H8:H74" si="0">SUM(I8,K8,M8,O8)</f>
        <v>0</v>
      </c>
      <c r="I8" s="227">
        <f t="shared" ref="I8:I74" si="1">SUM(J8:J8)</f>
        <v>0</v>
      </c>
      <c r="J8" s="358"/>
      <c r="K8" s="228">
        <f t="shared" ref="K8:K74" si="2">SUM(L8:L8)</f>
        <v>0</v>
      </c>
      <c r="L8" s="358"/>
      <c r="M8" s="228">
        <f t="shared" ref="M8:M74" si="3">SUM(N8:N8)</f>
        <v>0</v>
      </c>
      <c r="N8" s="358"/>
      <c r="O8" s="228">
        <f t="shared" ref="O8:O74" si="4">SUM(P8:P8)</f>
        <v>0</v>
      </c>
      <c r="P8" s="229"/>
    </row>
    <row r="9" spans="1:16" ht="13.8" hidden="1" outlineLevel="1">
      <c r="A9" s="170"/>
      <c r="B9" s="25"/>
      <c r="D9" s="27" t="s">
        <v>378</v>
      </c>
      <c r="E9" s="47" t="s">
        <v>32</v>
      </c>
      <c r="F9" s="48"/>
      <c r="G9" s="172"/>
      <c r="H9" s="226">
        <f t="shared" si="0"/>
        <v>0</v>
      </c>
      <c r="I9" s="227">
        <f t="shared" si="1"/>
        <v>0</v>
      </c>
      <c r="J9" s="358"/>
      <c r="K9" s="228">
        <f t="shared" si="2"/>
        <v>0</v>
      </c>
      <c r="L9" s="358"/>
      <c r="M9" s="228">
        <f t="shared" si="3"/>
        <v>0</v>
      </c>
      <c r="N9" s="358"/>
      <c r="O9" s="228">
        <f t="shared" si="4"/>
        <v>0</v>
      </c>
      <c r="P9" s="229"/>
    </row>
    <row r="10" spans="1:16" ht="13.8" hidden="1" outlineLevel="1">
      <c r="A10" s="170"/>
      <c r="B10" s="23"/>
      <c r="C10" s="179"/>
      <c r="D10" s="27" t="s">
        <v>379</v>
      </c>
      <c r="E10" s="47" t="s">
        <v>39</v>
      </c>
      <c r="F10" s="48"/>
      <c r="G10" s="172"/>
      <c r="H10" s="226">
        <f t="shared" si="0"/>
        <v>0</v>
      </c>
      <c r="I10" s="227">
        <f t="shared" si="1"/>
        <v>0</v>
      </c>
      <c r="J10" s="358"/>
      <c r="K10" s="228">
        <f t="shared" si="2"/>
        <v>0</v>
      </c>
      <c r="L10" s="358"/>
      <c r="M10" s="228">
        <f t="shared" si="3"/>
        <v>0</v>
      </c>
      <c r="N10" s="358"/>
      <c r="O10" s="228">
        <f t="shared" si="4"/>
        <v>0</v>
      </c>
      <c r="P10" s="229"/>
    </row>
    <row r="11" spans="1:16" ht="13.8" hidden="1" outlineLevel="1">
      <c r="A11" s="170"/>
      <c r="B11" s="23"/>
      <c r="C11" s="179"/>
      <c r="D11" s="27" t="s">
        <v>380</v>
      </c>
      <c r="E11" s="47" t="s">
        <v>369</v>
      </c>
      <c r="F11" s="48"/>
      <c r="G11" s="172"/>
      <c r="H11" s="226">
        <f t="shared" si="0"/>
        <v>0</v>
      </c>
      <c r="I11" s="227">
        <f t="shared" si="1"/>
        <v>0</v>
      </c>
      <c r="J11" s="358"/>
      <c r="K11" s="228">
        <f t="shared" si="2"/>
        <v>0</v>
      </c>
      <c r="L11" s="358"/>
      <c r="M11" s="228">
        <f t="shared" si="3"/>
        <v>0</v>
      </c>
      <c r="N11" s="358"/>
      <c r="O11" s="228">
        <f t="shared" si="4"/>
        <v>0</v>
      </c>
      <c r="P11" s="229"/>
    </row>
    <row r="12" spans="1:16" s="169" customFormat="1" ht="13.8" collapsed="1">
      <c r="A12" s="164"/>
      <c r="B12" s="23" t="s">
        <v>381</v>
      </c>
      <c r="C12" s="15" t="s">
        <v>33</v>
      </c>
      <c r="D12" s="18"/>
      <c r="E12" s="175"/>
      <c r="F12" s="176"/>
      <c r="G12" s="175"/>
      <c r="H12" s="226">
        <f t="shared" si="0"/>
        <v>0</v>
      </c>
      <c r="I12" s="227">
        <f t="shared" si="1"/>
        <v>0</v>
      </c>
      <c r="J12" s="356">
        <f>SUM(J13)</f>
        <v>0</v>
      </c>
      <c r="K12" s="228">
        <f t="shared" si="2"/>
        <v>0</v>
      </c>
      <c r="L12" s="356">
        <f>SUM(L13)</f>
        <v>0</v>
      </c>
      <c r="M12" s="228">
        <f t="shared" si="3"/>
        <v>0</v>
      </c>
      <c r="N12" s="356">
        <f>SUM(N13)</f>
        <v>0</v>
      </c>
      <c r="O12" s="228">
        <f t="shared" si="4"/>
        <v>0</v>
      </c>
      <c r="P12" s="230">
        <f>SUM(P13)</f>
        <v>0</v>
      </c>
    </row>
    <row r="13" spans="1:16" ht="13.8" hidden="1" outlineLevel="1">
      <c r="A13" s="170"/>
      <c r="B13" s="27"/>
      <c r="C13" s="172"/>
      <c r="D13" s="27" t="s">
        <v>382</v>
      </c>
      <c r="E13" s="47" t="s">
        <v>33</v>
      </c>
      <c r="F13" s="48"/>
      <c r="G13" s="172"/>
      <c r="H13" s="226">
        <f t="shared" si="0"/>
        <v>0</v>
      </c>
      <c r="I13" s="227">
        <f t="shared" si="1"/>
        <v>0</v>
      </c>
      <c r="J13" s="358"/>
      <c r="K13" s="228">
        <f t="shared" si="2"/>
        <v>0</v>
      </c>
      <c r="L13" s="358"/>
      <c r="M13" s="228">
        <f t="shared" si="3"/>
        <v>0</v>
      </c>
      <c r="N13" s="358"/>
      <c r="O13" s="228">
        <f t="shared" si="4"/>
        <v>0</v>
      </c>
      <c r="P13" s="229"/>
    </row>
    <row r="14" spans="1:16" s="169" customFormat="1" ht="13.8" collapsed="1">
      <c r="A14" s="164"/>
      <c r="B14" s="23" t="s">
        <v>383</v>
      </c>
      <c r="C14" s="15" t="s">
        <v>34</v>
      </c>
      <c r="D14" s="18"/>
      <c r="E14" s="175"/>
      <c r="F14" s="176"/>
      <c r="G14" s="175"/>
      <c r="H14" s="226">
        <f t="shared" si="0"/>
        <v>0</v>
      </c>
      <c r="I14" s="227">
        <f t="shared" si="1"/>
        <v>0</v>
      </c>
      <c r="J14" s="356">
        <f>SUM(J15,J18,J24,J29,J32)</f>
        <v>0</v>
      </c>
      <c r="K14" s="228">
        <f t="shared" si="2"/>
        <v>0</v>
      </c>
      <c r="L14" s="356">
        <f>SUM(L15,L18,L24,L29,L32)</f>
        <v>0</v>
      </c>
      <c r="M14" s="228">
        <f t="shared" si="3"/>
        <v>0</v>
      </c>
      <c r="N14" s="356">
        <f>SUM(N15,N18,N24,N29,N32)</f>
        <v>0</v>
      </c>
      <c r="O14" s="228">
        <f t="shared" si="4"/>
        <v>0</v>
      </c>
      <c r="P14" s="230">
        <f>SUM(P15,P18,P24,P29,P32)</f>
        <v>0</v>
      </c>
    </row>
    <row r="15" spans="1:16" ht="13.8" hidden="1" outlineLevel="1">
      <c r="A15" s="170"/>
      <c r="B15" s="24"/>
      <c r="C15" s="171"/>
      <c r="D15" s="27" t="s">
        <v>384</v>
      </c>
      <c r="E15" s="47" t="s">
        <v>59</v>
      </c>
      <c r="F15" s="48"/>
      <c r="G15" s="172"/>
      <c r="H15" s="226">
        <f t="shared" si="0"/>
        <v>0</v>
      </c>
      <c r="I15" s="227">
        <f t="shared" si="1"/>
        <v>0</v>
      </c>
      <c r="J15" s="359">
        <f>SUM(J16:J17)</f>
        <v>0</v>
      </c>
      <c r="K15" s="228">
        <f t="shared" si="2"/>
        <v>0</v>
      </c>
      <c r="L15" s="359">
        <f>SUM(L16:L17)</f>
        <v>0</v>
      </c>
      <c r="M15" s="228">
        <f t="shared" si="3"/>
        <v>0</v>
      </c>
      <c r="N15" s="359">
        <f>SUM(N16:N17)</f>
        <v>0</v>
      </c>
      <c r="O15" s="228">
        <f t="shared" si="4"/>
        <v>0</v>
      </c>
      <c r="P15" s="231">
        <f>SUM(P16:P17)</f>
        <v>0</v>
      </c>
    </row>
    <row r="16" spans="1:16" ht="13.8" hidden="1" outlineLevel="2">
      <c r="A16" s="170"/>
      <c r="B16" s="25"/>
      <c r="D16" s="24"/>
      <c r="E16" s="171"/>
      <c r="F16" s="27" t="s">
        <v>385</v>
      </c>
      <c r="G16" s="47" t="s">
        <v>60</v>
      </c>
      <c r="H16" s="226">
        <f t="shared" si="0"/>
        <v>0</v>
      </c>
      <c r="I16" s="227">
        <f t="shared" si="1"/>
        <v>0</v>
      </c>
      <c r="J16" s="358"/>
      <c r="K16" s="228">
        <f t="shared" si="2"/>
        <v>0</v>
      </c>
      <c r="L16" s="358"/>
      <c r="M16" s="228">
        <f t="shared" si="3"/>
        <v>0</v>
      </c>
      <c r="N16" s="358"/>
      <c r="O16" s="228">
        <f t="shared" si="4"/>
        <v>0</v>
      </c>
      <c r="P16" s="229"/>
    </row>
    <row r="17" spans="1:16" ht="13.8" hidden="1" outlineLevel="2">
      <c r="A17" s="170"/>
      <c r="B17" s="25"/>
      <c r="F17" s="27" t="s">
        <v>61</v>
      </c>
      <c r="G17" s="47" t="s">
        <v>62</v>
      </c>
      <c r="H17" s="226">
        <f t="shared" si="0"/>
        <v>0</v>
      </c>
      <c r="I17" s="227">
        <f t="shared" si="1"/>
        <v>0</v>
      </c>
      <c r="J17" s="358"/>
      <c r="K17" s="228">
        <f t="shared" si="2"/>
        <v>0</v>
      </c>
      <c r="L17" s="358"/>
      <c r="M17" s="228">
        <f t="shared" si="3"/>
        <v>0</v>
      </c>
      <c r="N17" s="358"/>
      <c r="O17" s="228">
        <f t="shared" si="4"/>
        <v>0</v>
      </c>
      <c r="P17" s="229"/>
    </row>
    <row r="18" spans="1:16" ht="13.8" hidden="1" outlineLevel="1">
      <c r="A18" s="170"/>
      <c r="B18" s="25"/>
      <c r="D18" s="27" t="s">
        <v>386</v>
      </c>
      <c r="E18" s="47" t="s">
        <v>387</v>
      </c>
      <c r="F18" s="48"/>
      <c r="G18" s="172"/>
      <c r="H18" s="226">
        <f t="shared" si="0"/>
        <v>0</v>
      </c>
      <c r="I18" s="227">
        <f t="shared" si="1"/>
        <v>0</v>
      </c>
      <c r="J18" s="359">
        <f>SUM(J19)</f>
        <v>0</v>
      </c>
      <c r="K18" s="228">
        <f t="shared" si="2"/>
        <v>0</v>
      </c>
      <c r="L18" s="359">
        <f>SUM(L19)</f>
        <v>0</v>
      </c>
      <c r="M18" s="228">
        <f t="shared" si="3"/>
        <v>0</v>
      </c>
      <c r="N18" s="359">
        <f>SUM(N19)</f>
        <v>0</v>
      </c>
      <c r="O18" s="228">
        <f t="shared" si="4"/>
        <v>0</v>
      </c>
      <c r="P18" s="231">
        <f>SUM(P19)</f>
        <v>0</v>
      </c>
    </row>
    <row r="19" spans="1:16" ht="13.8" hidden="1" outlineLevel="2">
      <c r="A19" s="170"/>
      <c r="B19" s="25"/>
      <c r="D19" s="24"/>
      <c r="E19" s="171"/>
      <c r="F19" s="27" t="s">
        <v>388</v>
      </c>
      <c r="G19" s="47" t="s">
        <v>389</v>
      </c>
      <c r="H19" s="226">
        <f t="shared" si="0"/>
        <v>0</v>
      </c>
      <c r="I19" s="227">
        <f t="shared" si="1"/>
        <v>0</v>
      </c>
      <c r="J19" s="359">
        <f>SUM(J20:J23)</f>
        <v>0</v>
      </c>
      <c r="K19" s="228">
        <f t="shared" si="2"/>
        <v>0</v>
      </c>
      <c r="L19" s="359">
        <f>SUM(L20:L23)</f>
        <v>0</v>
      </c>
      <c r="M19" s="228">
        <f t="shared" si="3"/>
        <v>0</v>
      </c>
      <c r="N19" s="359">
        <f>SUM(N20:N23)</f>
        <v>0</v>
      </c>
      <c r="O19" s="228">
        <f t="shared" si="4"/>
        <v>0</v>
      </c>
      <c r="P19" s="231">
        <f>SUM(P20:P23)</f>
        <v>0</v>
      </c>
    </row>
    <row r="20" spans="1:16" ht="13.8" hidden="1" outlineLevel="3">
      <c r="A20" s="170"/>
      <c r="B20" s="25"/>
      <c r="D20" s="24"/>
      <c r="E20" s="171"/>
      <c r="F20" s="178" t="s">
        <v>705</v>
      </c>
      <c r="G20" s="43" t="s">
        <v>709</v>
      </c>
      <c r="H20" s="226">
        <f t="shared" si="0"/>
        <v>0</v>
      </c>
      <c r="I20" s="227">
        <f t="shared" si="1"/>
        <v>0</v>
      </c>
      <c r="J20" s="358"/>
      <c r="K20" s="228">
        <f t="shared" si="2"/>
        <v>0</v>
      </c>
      <c r="L20" s="358"/>
      <c r="M20" s="228">
        <f t="shared" si="3"/>
        <v>0</v>
      </c>
      <c r="N20" s="358"/>
      <c r="O20" s="228">
        <f t="shared" si="4"/>
        <v>0</v>
      </c>
      <c r="P20" s="229"/>
    </row>
    <row r="21" spans="1:16" ht="13.8" hidden="1" outlineLevel="3">
      <c r="A21" s="170"/>
      <c r="B21" s="25"/>
      <c r="D21" s="24"/>
      <c r="E21" s="171"/>
      <c r="F21" s="178" t="s">
        <v>706</v>
      </c>
      <c r="G21" s="43" t="s">
        <v>710</v>
      </c>
      <c r="H21" s="226">
        <f t="shared" si="0"/>
        <v>0</v>
      </c>
      <c r="I21" s="227">
        <f t="shared" si="1"/>
        <v>0</v>
      </c>
      <c r="J21" s="358"/>
      <c r="K21" s="228">
        <f t="shared" si="2"/>
        <v>0</v>
      </c>
      <c r="L21" s="358"/>
      <c r="M21" s="228">
        <f t="shared" si="3"/>
        <v>0</v>
      </c>
      <c r="N21" s="358"/>
      <c r="O21" s="228">
        <f t="shared" si="4"/>
        <v>0</v>
      </c>
      <c r="P21" s="229"/>
    </row>
    <row r="22" spans="1:16" ht="13.8" hidden="1" outlineLevel="3">
      <c r="A22" s="170"/>
      <c r="B22" s="25"/>
      <c r="D22" s="24"/>
      <c r="E22" s="171"/>
      <c r="F22" s="178" t="s">
        <v>707</v>
      </c>
      <c r="G22" s="43" t="s">
        <v>711</v>
      </c>
      <c r="H22" s="226">
        <f t="shared" si="0"/>
        <v>0</v>
      </c>
      <c r="I22" s="227">
        <f t="shared" si="1"/>
        <v>0</v>
      </c>
      <c r="J22" s="358"/>
      <c r="K22" s="228">
        <f t="shared" si="2"/>
        <v>0</v>
      </c>
      <c r="L22" s="358"/>
      <c r="M22" s="228">
        <f t="shared" si="3"/>
        <v>0</v>
      </c>
      <c r="N22" s="358"/>
      <c r="O22" s="228">
        <f t="shared" si="4"/>
        <v>0</v>
      </c>
      <c r="P22" s="229"/>
    </row>
    <row r="23" spans="1:16" ht="13.8" hidden="1" outlineLevel="3">
      <c r="A23" s="170"/>
      <c r="B23" s="25"/>
      <c r="D23" s="24"/>
      <c r="E23" s="171"/>
      <c r="F23" s="178" t="s">
        <v>708</v>
      </c>
      <c r="G23" s="43" t="s">
        <v>712</v>
      </c>
      <c r="H23" s="226">
        <f t="shared" si="0"/>
        <v>0</v>
      </c>
      <c r="I23" s="227">
        <f t="shared" si="1"/>
        <v>0</v>
      </c>
      <c r="J23" s="358"/>
      <c r="K23" s="228">
        <f t="shared" si="2"/>
        <v>0</v>
      </c>
      <c r="L23" s="358"/>
      <c r="M23" s="228">
        <f t="shared" si="3"/>
        <v>0</v>
      </c>
      <c r="N23" s="358"/>
      <c r="O23" s="228">
        <f t="shared" si="4"/>
        <v>0</v>
      </c>
      <c r="P23" s="229"/>
    </row>
    <row r="24" spans="1:16" ht="13.8" hidden="1" outlineLevel="1">
      <c r="A24" s="170"/>
      <c r="B24" s="25"/>
      <c r="D24" s="27" t="s">
        <v>390</v>
      </c>
      <c r="E24" s="43" t="s">
        <v>391</v>
      </c>
      <c r="F24" s="48"/>
      <c r="G24" s="172"/>
      <c r="H24" s="226">
        <f t="shared" si="0"/>
        <v>0</v>
      </c>
      <c r="I24" s="227">
        <f>SUM(J24)</f>
        <v>0</v>
      </c>
      <c r="J24" s="359">
        <f>SUM(J25:J26)</f>
        <v>0</v>
      </c>
      <c r="K24" s="228">
        <f t="shared" si="2"/>
        <v>0</v>
      </c>
      <c r="L24" s="359">
        <f>SUM(L25:L26)</f>
        <v>0</v>
      </c>
      <c r="M24" s="228">
        <f t="shared" si="3"/>
        <v>0</v>
      </c>
      <c r="N24" s="359">
        <f>SUM(N25:N26)</f>
        <v>0</v>
      </c>
      <c r="O24" s="228">
        <f t="shared" si="4"/>
        <v>0</v>
      </c>
      <c r="P24" s="231">
        <f>SUM(P25:P26)</f>
        <v>0</v>
      </c>
    </row>
    <row r="25" spans="1:16" ht="13.8" hidden="1" outlineLevel="2">
      <c r="A25" s="170"/>
      <c r="B25" s="23"/>
      <c r="C25" s="179"/>
      <c r="D25" s="24"/>
      <c r="E25" s="171"/>
      <c r="F25" s="27" t="s">
        <v>392</v>
      </c>
      <c r="G25" s="47" t="s">
        <v>393</v>
      </c>
      <c r="H25" s="226">
        <f t="shared" si="0"/>
        <v>0</v>
      </c>
      <c r="I25" s="227">
        <f>SUM(J25)</f>
        <v>0</v>
      </c>
      <c r="J25" s="358"/>
      <c r="K25" s="228">
        <f t="shared" si="2"/>
        <v>0</v>
      </c>
      <c r="L25" s="229"/>
      <c r="M25" s="228">
        <f t="shared" si="3"/>
        <v>0</v>
      </c>
      <c r="N25" s="358"/>
      <c r="O25" s="228">
        <f t="shared" si="4"/>
        <v>0</v>
      </c>
      <c r="P25" s="229"/>
    </row>
    <row r="26" spans="1:16" ht="13.8" hidden="1" outlineLevel="2">
      <c r="A26" s="170"/>
      <c r="B26" s="23"/>
      <c r="C26" s="179"/>
      <c r="D26" s="27"/>
      <c r="E26" s="171"/>
      <c r="F26" s="27" t="s">
        <v>395</v>
      </c>
      <c r="G26" s="47" t="s">
        <v>394</v>
      </c>
      <c r="H26" s="226">
        <f t="shared" si="0"/>
        <v>0</v>
      </c>
      <c r="I26" s="227">
        <f>SUM(J26)</f>
        <v>0</v>
      </c>
      <c r="J26" s="359">
        <f>SUM(J27:J28)</f>
        <v>0</v>
      </c>
      <c r="K26" s="228">
        <f t="shared" si="2"/>
        <v>0</v>
      </c>
      <c r="L26" s="359">
        <f>SUM(L27:L28)</f>
        <v>0</v>
      </c>
      <c r="M26" s="228">
        <f t="shared" si="3"/>
        <v>0</v>
      </c>
      <c r="N26" s="359">
        <f>SUM(N27:N28)</f>
        <v>0</v>
      </c>
      <c r="O26" s="228">
        <f t="shared" si="4"/>
        <v>0</v>
      </c>
      <c r="P26" s="231">
        <f>SUM(P27:P28)</f>
        <v>0</v>
      </c>
    </row>
    <row r="27" spans="1:16" s="563" customFormat="1" ht="13.8" hidden="1" outlineLevel="3">
      <c r="A27" s="564"/>
      <c r="B27" s="565"/>
      <c r="D27" s="566"/>
      <c r="E27" s="567"/>
      <c r="F27" s="545" t="s">
        <v>705</v>
      </c>
      <c r="G27" s="527" t="s">
        <v>920</v>
      </c>
      <c r="H27" s="568">
        <f t="shared" ref="H27:H28" si="5">SUM(I27,K27,M27,O27)</f>
        <v>0</v>
      </c>
      <c r="I27" s="648">
        <f>SUM(J27)</f>
        <v>0</v>
      </c>
      <c r="J27" s="570"/>
      <c r="K27" s="571">
        <f t="shared" ref="K27:K28" si="6">SUM(L27:L27)</f>
        <v>0</v>
      </c>
      <c r="L27" s="570"/>
      <c r="M27" s="571">
        <f t="shared" ref="M27:M28" si="7">SUM(N27:N27)</f>
        <v>0</v>
      </c>
      <c r="N27" s="570"/>
      <c r="O27" s="571">
        <f t="shared" ref="O27:O28" si="8">SUM(P27:P27)</f>
        <v>0</v>
      </c>
      <c r="P27" s="526"/>
    </row>
    <row r="28" spans="1:16" s="563" customFormat="1" ht="13.8" hidden="1" outlineLevel="3">
      <c r="A28" s="564"/>
      <c r="B28" s="565"/>
      <c r="D28" s="566"/>
      <c r="E28" s="567"/>
      <c r="F28" s="545" t="s">
        <v>708</v>
      </c>
      <c r="G28" s="527" t="s">
        <v>712</v>
      </c>
      <c r="H28" s="568">
        <f t="shared" si="5"/>
        <v>0</v>
      </c>
      <c r="I28" s="648">
        <f>SUM(J28)</f>
        <v>0</v>
      </c>
      <c r="J28" s="570"/>
      <c r="K28" s="571">
        <f t="shared" si="6"/>
        <v>0</v>
      </c>
      <c r="L28" s="570"/>
      <c r="M28" s="571">
        <f t="shared" si="7"/>
        <v>0</v>
      </c>
      <c r="N28" s="570"/>
      <c r="O28" s="571">
        <f t="shared" si="8"/>
        <v>0</v>
      </c>
      <c r="P28" s="526"/>
    </row>
    <row r="29" spans="1:16" ht="13.8" hidden="1" outlineLevel="1">
      <c r="A29" s="170"/>
      <c r="B29" s="24"/>
      <c r="C29" s="171"/>
      <c r="D29" s="27" t="s">
        <v>396</v>
      </c>
      <c r="E29" s="43" t="s">
        <v>397</v>
      </c>
      <c r="F29" s="48"/>
      <c r="G29" s="172"/>
      <c r="H29" s="226">
        <f t="shared" si="0"/>
        <v>0</v>
      </c>
      <c r="I29" s="227">
        <f t="shared" si="1"/>
        <v>0</v>
      </c>
      <c r="J29" s="359">
        <f>SUM(J30:J31)</f>
        <v>0</v>
      </c>
      <c r="K29" s="228">
        <f t="shared" si="2"/>
        <v>0</v>
      </c>
      <c r="L29" s="359">
        <f>SUM(L30:L31)</f>
        <v>0</v>
      </c>
      <c r="M29" s="228">
        <f t="shared" si="3"/>
        <v>0</v>
      </c>
      <c r="N29" s="359">
        <f>SUM(N30:N31)</f>
        <v>0</v>
      </c>
      <c r="O29" s="228">
        <f t="shared" si="4"/>
        <v>0</v>
      </c>
      <c r="P29" s="231">
        <f>SUM(P30:P31)</f>
        <v>0</v>
      </c>
    </row>
    <row r="30" spans="1:16" ht="13.8" hidden="1" outlineLevel="2">
      <c r="A30" s="170"/>
      <c r="B30" s="25"/>
      <c r="E30" s="88"/>
      <c r="F30" s="48" t="s">
        <v>398</v>
      </c>
      <c r="G30" s="172" t="s">
        <v>399</v>
      </c>
      <c r="H30" s="226">
        <f t="shared" si="0"/>
        <v>0</v>
      </c>
      <c r="I30" s="227">
        <f t="shared" si="1"/>
        <v>0</v>
      </c>
      <c r="J30" s="358"/>
      <c r="K30" s="228">
        <f t="shared" si="2"/>
        <v>0</v>
      </c>
      <c r="L30" s="358"/>
      <c r="M30" s="228">
        <f t="shared" si="3"/>
        <v>0</v>
      </c>
      <c r="N30" s="358"/>
      <c r="O30" s="228">
        <f t="shared" si="4"/>
        <v>0</v>
      </c>
      <c r="P30" s="229"/>
    </row>
    <row r="31" spans="1:16" ht="13.8" hidden="1" outlineLevel="2">
      <c r="A31" s="170"/>
      <c r="B31" s="25"/>
      <c r="D31" s="24"/>
      <c r="E31" s="87"/>
      <c r="F31" s="48" t="s">
        <v>400</v>
      </c>
      <c r="G31" s="82" t="s">
        <v>35</v>
      </c>
      <c r="H31" s="226">
        <f t="shared" si="0"/>
        <v>0</v>
      </c>
      <c r="I31" s="227">
        <f t="shared" si="1"/>
        <v>0</v>
      </c>
      <c r="J31" s="358"/>
      <c r="K31" s="228">
        <f t="shared" si="2"/>
        <v>0</v>
      </c>
      <c r="L31" s="358"/>
      <c r="M31" s="228">
        <f t="shared" si="3"/>
        <v>0</v>
      </c>
      <c r="N31" s="358"/>
      <c r="O31" s="228">
        <f t="shared" si="4"/>
        <v>0</v>
      </c>
      <c r="P31" s="229"/>
    </row>
    <row r="32" spans="1:16" ht="13.8" hidden="1" outlineLevel="1">
      <c r="A32" s="170"/>
      <c r="B32" s="25"/>
      <c r="D32" s="23" t="s">
        <v>401</v>
      </c>
      <c r="E32" s="82" t="s">
        <v>36</v>
      </c>
      <c r="F32" s="48"/>
      <c r="G32" s="172"/>
      <c r="H32" s="226">
        <f t="shared" si="0"/>
        <v>0</v>
      </c>
      <c r="I32" s="227">
        <f t="shared" si="1"/>
        <v>0</v>
      </c>
      <c r="J32" s="356">
        <f>SUM(J33)</f>
        <v>0</v>
      </c>
      <c r="K32" s="228">
        <f t="shared" si="2"/>
        <v>0</v>
      </c>
      <c r="L32" s="356">
        <f>SUM(L33)</f>
        <v>0</v>
      </c>
      <c r="M32" s="228">
        <f t="shared" si="3"/>
        <v>0</v>
      </c>
      <c r="N32" s="356">
        <f>SUM(N33)</f>
        <v>0</v>
      </c>
      <c r="O32" s="228">
        <f t="shared" si="4"/>
        <v>0</v>
      </c>
      <c r="P32" s="230">
        <f>SUM(P33)</f>
        <v>0</v>
      </c>
    </row>
    <row r="33" spans="1:16" ht="13.8" hidden="1" outlineLevel="2">
      <c r="A33" s="170"/>
      <c r="B33" s="23"/>
      <c r="C33" s="179"/>
      <c r="D33" s="24"/>
      <c r="E33" s="87"/>
      <c r="F33" s="48" t="s">
        <v>401</v>
      </c>
      <c r="G33" s="172" t="s">
        <v>36</v>
      </c>
      <c r="H33" s="226">
        <f t="shared" si="0"/>
        <v>0</v>
      </c>
      <c r="I33" s="227">
        <f t="shared" si="1"/>
        <v>0</v>
      </c>
      <c r="J33" s="358"/>
      <c r="K33" s="228">
        <f t="shared" si="2"/>
        <v>0</v>
      </c>
      <c r="L33" s="358"/>
      <c r="M33" s="228">
        <f t="shared" si="3"/>
        <v>0</v>
      </c>
      <c r="N33" s="358"/>
      <c r="O33" s="228">
        <f t="shared" si="4"/>
        <v>0</v>
      </c>
      <c r="P33" s="229"/>
    </row>
    <row r="34" spans="1:16" s="169" customFormat="1" ht="13.8">
      <c r="A34" s="164"/>
      <c r="B34" s="23" t="s">
        <v>402</v>
      </c>
      <c r="C34" s="15" t="s">
        <v>0</v>
      </c>
      <c r="D34" s="16"/>
      <c r="E34" s="175"/>
      <c r="F34" s="176"/>
      <c r="G34" s="172"/>
      <c r="H34" s="226">
        <f t="shared" si="0"/>
        <v>11840000</v>
      </c>
      <c r="I34" s="227">
        <f t="shared" si="1"/>
        <v>2800000</v>
      </c>
      <c r="J34" s="356">
        <f t="shared" ref="J34:L34" si="9">SUM(J35,J44)</f>
        <v>2800000</v>
      </c>
      <c r="K34" s="228">
        <f t="shared" si="2"/>
        <v>3130000</v>
      </c>
      <c r="L34" s="356">
        <f t="shared" si="9"/>
        <v>3130000</v>
      </c>
      <c r="M34" s="228">
        <f t="shared" si="3"/>
        <v>1910000</v>
      </c>
      <c r="N34" s="356">
        <f t="shared" ref="N34" si="10">SUM(N35,N44)</f>
        <v>1910000</v>
      </c>
      <c r="O34" s="228">
        <f t="shared" si="4"/>
        <v>4000000</v>
      </c>
      <c r="P34" s="230">
        <f t="shared" ref="P34" si="11">SUM(P35,P44)</f>
        <v>4000000</v>
      </c>
    </row>
    <row r="35" spans="1:16" ht="13.8" outlineLevel="1">
      <c r="A35" s="170"/>
      <c r="B35" s="25"/>
      <c r="D35" s="27" t="s">
        <v>403</v>
      </c>
      <c r="E35" s="47" t="s">
        <v>404</v>
      </c>
      <c r="F35" s="48"/>
      <c r="G35" s="172"/>
      <c r="H35" s="226">
        <f t="shared" si="0"/>
        <v>11840000</v>
      </c>
      <c r="I35" s="227">
        <f t="shared" si="1"/>
        <v>2800000</v>
      </c>
      <c r="J35" s="359">
        <f>SUM(J36)</f>
        <v>2800000</v>
      </c>
      <c r="K35" s="228">
        <f t="shared" si="2"/>
        <v>3130000</v>
      </c>
      <c r="L35" s="359">
        <f>SUM(L36)</f>
        <v>3130000</v>
      </c>
      <c r="M35" s="228">
        <f t="shared" si="3"/>
        <v>1910000</v>
      </c>
      <c r="N35" s="359">
        <f>SUM(N36)</f>
        <v>1910000</v>
      </c>
      <c r="O35" s="228">
        <f t="shared" si="4"/>
        <v>4000000</v>
      </c>
      <c r="P35" s="231">
        <f>SUM(P36)</f>
        <v>4000000</v>
      </c>
    </row>
    <row r="36" spans="1:16" ht="13.8" outlineLevel="2">
      <c r="A36" s="170"/>
      <c r="B36" s="25"/>
      <c r="D36" s="24"/>
      <c r="E36" s="171"/>
      <c r="F36" s="27" t="s">
        <v>405</v>
      </c>
      <c r="G36" s="47" t="s">
        <v>406</v>
      </c>
      <c r="H36" s="226">
        <f t="shared" si="0"/>
        <v>11840000</v>
      </c>
      <c r="I36" s="227">
        <f t="shared" si="1"/>
        <v>2800000</v>
      </c>
      <c r="J36" s="359">
        <f>SUM(J37:J43)</f>
        <v>2800000</v>
      </c>
      <c r="K36" s="228">
        <f t="shared" si="2"/>
        <v>3130000</v>
      </c>
      <c r="L36" s="359">
        <f>SUM(L37:L43)</f>
        <v>3130000</v>
      </c>
      <c r="M36" s="228">
        <f t="shared" si="3"/>
        <v>1910000</v>
      </c>
      <c r="N36" s="359">
        <f>SUM(N37:N43)</f>
        <v>1910000</v>
      </c>
      <c r="O36" s="228">
        <f t="shared" si="4"/>
        <v>4000000</v>
      </c>
      <c r="P36" s="231">
        <f>SUM(P37:P43)</f>
        <v>4000000</v>
      </c>
    </row>
    <row r="37" spans="1:16" ht="13.8" outlineLevel="3">
      <c r="A37" s="170"/>
      <c r="B37" s="25"/>
      <c r="D37" s="24"/>
      <c r="E37" s="171"/>
      <c r="F37" s="178" t="s">
        <v>705</v>
      </c>
      <c r="G37" s="43" t="s">
        <v>715</v>
      </c>
      <c r="H37" s="226">
        <f t="shared" si="0"/>
        <v>302000</v>
      </c>
      <c r="I37" s="227">
        <f t="shared" si="1"/>
        <v>0</v>
      </c>
      <c r="J37" s="358"/>
      <c r="K37" s="228">
        <f t="shared" si="2"/>
        <v>302000</v>
      </c>
      <c r="L37" s="229">
        <v>302000</v>
      </c>
      <c r="M37" s="228">
        <f t="shared" si="3"/>
        <v>0</v>
      </c>
      <c r="N37" s="358"/>
      <c r="O37" s="228">
        <f t="shared" si="4"/>
        <v>0</v>
      </c>
      <c r="P37" s="229"/>
    </row>
    <row r="38" spans="1:16" ht="13.8" outlineLevel="3">
      <c r="A38" s="170"/>
      <c r="B38" s="25"/>
      <c r="D38" s="24"/>
      <c r="E38" s="171"/>
      <c r="F38" s="178" t="s">
        <v>706</v>
      </c>
      <c r="G38" s="43" t="s">
        <v>716</v>
      </c>
      <c r="H38" s="226">
        <f t="shared" si="0"/>
        <v>2178000</v>
      </c>
      <c r="I38" s="227">
        <f t="shared" si="1"/>
        <v>0</v>
      </c>
      <c r="J38" s="358"/>
      <c r="K38" s="228">
        <f t="shared" si="2"/>
        <v>2178000</v>
      </c>
      <c r="L38" s="229">
        <v>2178000</v>
      </c>
      <c r="M38" s="228">
        <f t="shared" si="3"/>
        <v>0</v>
      </c>
      <c r="N38" s="358"/>
      <c r="O38" s="228">
        <f t="shared" si="4"/>
        <v>0</v>
      </c>
      <c r="P38" s="229"/>
    </row>
    <row r="39" spans="1:16" ht="13.8" outlineLevel="3">
      <c r="A39" s="170"/>
      <c r="B39" s="25"/>
      <c r="D39" s="24"/>
      <c r="E39" s="171"/>
      <c r="F39" s="178" t="s">
        <v>703</v>
      </c>
      <c r="G39" s="43" t="s">
        <v>717</v>
      </c>
      <c r="H39" s="226">
        <f t="shared" si="0"/>
        <v>0</v>
      </c>
      <c r="I39" s="227">
        <f t="shared" si="1"/>
        <v>0</v>
      </c>
      <c r="J39" s="358"/>
      <c r="K39" s="228">
        <f t="shared" si="2"/>
        <v>0</v>
      </c>
      <c r="L39" s="229"/>
      <c r="M39" s="228">
        <f t="shared" si="3"/>
        <v>0</v>
      </c>
      <c r="N39" s="358"/>
      <c r="O39" s="228">
        <f t="shared" si="4"/>
        <v>0</v>
      </c>
      <c r="P39" s="229"/>
    </row>
    <row r="40" spans="1:16" ht="13.8" outlineLevel="3">
      <c r="A40" s="170"/>
      <c r="B40" s="25"/>
      <c r="D40" s="24"/>
      <c r="E40" s="171"/>
      <c r="F40" s="178" t="s">
        <v>707</v>
      </c>
      <c r="G40" s="43" t="s">
        <v>718</v>
      </c>
      <c r="H40" s="226">
        <f t="shared" si="0"/>
        <v>1910000</v>
      </c>
      <c r="I40" s="227">
        <f t="shared" si="1"/>
        <v>0</v>
      </c>
      <c r="J40" s="358"/>
      <c r="K40" s="228">
        <f t="shared" si="2"/>
        <v>0</v>
      </c>
      <c r="L40" s="229"/>
      <c r="M40" s="228">
        <f t="shared" si="3"/>
        <v>1910000</v>
      </c>
      <c r="N40" s="358">
        <v>1910000</v>
      </c>
      <c r="O40" s="228">
        <f t="shared" si="4"/>
        <v>0</v>
      </c>
      <c r="P40" s="229"/>
    </row>
    <row r="41" spans="1:16" ht="13.8" outlineLevel="3">
      <c r="A41" s="170"/>
      <c r="B41" s="25"/>
      <c r="D41" s="24"/>
      <c r="E41" s="171"/>
      <c r="F41" s="178" t="s">
        <v>713</v>
      </c>
      <c r="G41" s="43" t="s">
        <v>719</v>
      </c>
      <c r="H41" s="226">
        <f t="shared" si="0"/>
        <v>7450000</v>
      </c>
      <c r="I41" s="227">
        <f t="shared" si="1"/>
        <v>2800000</v>
      </c>
      <c r="J41" s="358">
        <v>2800000</v>
      </c>
      <c r="K41" s="228">
        <f t="shared" si="2"/>
        <v>650000</v>
      </c>
      <c r="L41" s="229">
        <v>650000</v>
      </c>
      <c r="M41" s="228">
        <f t="shared" si="3"/>
        <v>0</v>
      </c>
      <c r="N41" s="358"/>
      <c r="O41" s="228">
        <f t="shared" si="4"/>
        <v>4000000</v>
      </c>
      <c r="P41" s="229">
        <v>4000000</v>
      </c>
    </row>
    <row r="42" spans="1:16" ht="13.8" outlineLevel="3">
      <c r="A42" s="170"/>
      <c r="B42" s="25"/>
      <c r="D42" s="24"/>
      <c r="E42" s="171"/>
      <c r="F42" s="178" t="s">
        <v>714</v>
      </c>
      <c r="G42" s="43" t="s">
        <v>720</v>
      </c>
      <c r="H42" s="226">
        <f t="shared" si="0"/>
        <v>0</v>
      </c>
      <c r="I42" s="227">
        <f t="shared" si="1"/>
        <v>0</v>
      </c>
      <c r="J42" s="358"/>
      <c r="K42" s="228">
        <f t="shared" si="2"/>
        <v>0</v>
      </c>
      <c r="L42" s="229"/>
      <c r="M42" s="228">
        <f t="shared" si="3"/>
        <v>0</v>
      </c>
      <c r="N42" s="358"/>
      <c r="O42" s="228">
        <f t="shared" si="4"/>
        <v>0</v>
      </c>
      <c r="P42" s="229"/>
    </row>
    <row r="43" spans="1:16" ht="13.8" outlineLevel="3">
      <c r="A43" s="170"/>
      <c r="B43" s="25"/>
      <c r="D43" s="24"/>
      <c r="E43" s="171"/>
      <c r="F43" s="178" t="s">
        <v>708</v>
      </c>
      <c r="G43" s="43" t="s">
        <v>712</v>
      </c>
      <c r="H43" s="226">
        <f t="shared" si="0"/>
        <v>0</v>
      </c>
      <c r="I43" s="227">
        <f t="shared" si="1"/>
        <v>0</v>
      </c>
      <c r="J43" s="358"/>
      <c r="K43" s="228">
        <f t="shared" si="2"/>
        <v>0</v>
      </c>
      <c r="L43" s="229"/>
      <c r="M43" s="228">
        <f t="shared" si="3"/>
        <v>0</v>
      </c>
      <c r="N43" s="358"/>
      <c r="O43" s="228">
        <f t="shared" si="4"/>
        <v>0</v>
      </c>
      <c r="P43" s="229"/>
    </row>
    <row r="44" spans="1:16" ht="13.8" outlineLevel="1" collapsed="1">
      <c r="A44" s="170"/>
      <c r="B44" s="25"/>
      <c r="D44" s="27" t="s">
        <v>407</v>
      </c>
      <c r="E44" s="47" t="s">
        <v>704</v>
      </c>
      <c r="F44" s="48"/>
      <c r="G44" s="172"/>
      <c r="H44" s="226">
        <f t="shared" si="0"/>
        <v>0</v>
      </c>
      <c r="I44" s="227">
        <f t="shared" si="1"/>
        <v>0</v>
      </c>
      <c r="J44" s="359">
        <f>SUM(J45:J48)</f>
        <v>0</v>
      </c>
      <c r="K44" s="228">
        <f t="shared" si="2"/>
        <v>0</v>
      </c>
      <c r="L44" s="359">
        <f>SUM(L45:L48)</f>
        <v>0</v>
      </c>
      <c r="M44" s="228">
        <f t="shared" si="3"/>
        <v>0</v>
      </c>
      <c r="N44" s="359">
        <f>SUM(N45:N48)</f>
        <v>0</v>
      </c>
      <c r="O44" s="228">
        <f t="shared" si="4"/>
        <v>0</v>
      </c>
      <c r="P44" s="231">
        <f>SUM(P45:P48)</f>
        <v>0</v>
      </c>
    </row>
    <row r="45" spans="1:16" ht="13.8" hidden="1" outlineLevel="2">
      <c r="A45" s="170"/>
      <c r="B45" s="23"/>
      <c r="C45" s="179"/>
      <c r="D45" s="27"/>
      <c r="E45" s="171"/>
      <c r="F45" s="178" t="s">
        <v>705</v>
      </c>
      <c r="G45" s="43" t="s">
        <v>721</v>
      </c>
      <c r="H45" s="226">
        <f t="shared" si="0"/>
        <v>0</v>
      </c>
      <c r="I45" s="227">
        <f t="shared" si="1"/>
        <v>0</v>
      </c>
      <c r="J45" s="358"/>
      <c r="K45" s="228">
        <f t="shared" si="2"/>
        <v>0</v>
      </c>
      <c r="L45" s="358"/>
      <c r="M45" s="228">
        <f t="shared" si="3"/>
        <v>0</v>
      </c>
      <c r="N45" s="358"/>
      <c r="O45" s="228">
        <f t="shared" si="4"/>
        <v>0</v>
      </c>
      <c r="P45" s="229"/>
    </row>
    <row r="46" spans="1:16" ht="13.8" hidden="1" outlineLevel="3">
      <c r="A46" s="170"/>
      <c r="B46" s="25"/>
      <c r="D46" s="24"/>
      <c r="E46" s="171"/>
      <c r="F46" s="178" t="s">
        <v>706</v>
      </c>
      <c r="G46" s="43" t="s">
        <v>722</v>
      </c>
      <c r="H46" s="226">
        <f t="shared" si="0"/>
        <v>0</v>
      </c>
      <c r="I46" s="227">
        <f t="shared" si="1"/>
        <v>0</v>
      </c>
      <c r="J46" s="358"/>
      <c r="K46" s="228">
        <f t="shared" si="2"/>
        <v>0</v>
      </c>
      <c r="L46" s="358"/>
      <c r="M46" s="228">
        <f t="shared" si="3"/>
        <v>0</v>
      </c>
      <c r="N46" s="358"/>
      <c r="O46" s="228">
        <f t="shared" si="4"/>
        <v>0</v>
      </c>
      <c r="P46" s="229"/>
    </row>
    <row r="47" spans="1:16" ht="13.8" hidden="1" outlineLevel="3">
      <c r="A47" s="170"/>
      <c r="B47" s="25"/>
      <c r="D47" s="24"/>
      <c r="E47" s="171"/>
      <c r="F47" s="178" t="s">
        <v>703</v>
      </c>
      <c r="G47" s="43" t="s">
        <v>723</v>
      </c>
      <c r="H47" s="226">
        <f t="shared" si="0"/>
        <v>0</v>
      </c>
      <c r="I47" s="227">
        <f t="shared" si="1"/>
        <v>0</v>
      </c>
      <c r="J47" s="358"/>
      <c r="K47" s="228">
        <f t="shared" si="2"/>
        <v>0</v>
      </c>
      <c r="L47" s="358"/>
      <c r="M47" s="228">
        <f t="shared" si="3"/>
        <v>0</v>
      </c>
      <c r="N47" s="358"/>
      <c r="O47" s="228">
        <f t="shared" si="4"/>
        <v>0</v>
      </c>
      <c r="P47" s="229"/>
    </row>
    <row r="48" spans="1:16" ht="13.8" hidden="1" outlineLevel="3">
      <c r="A48" s="170"/>
      <c r="B48" s="25"/>
      <c r="D48" s="24"/>
      <c r="E48" s="171"/>
      <c r="F48" s="178" t="s">
        <v>707</v>
      </c>
      <c r="G48" s="43" t="s">
        <v>724</v>
      </c>
      <c r="H48" s="226">
        <f t="shared" si="0"/>
        <v>0</v>
      </c>
      <c r="I48" s="227">
        <f t="shared" si="1"/>
        <v>0</v>
      </c>
      <c r="J48" s="358"/>
      <c r="K48" s="228">
        <f t="shared" si="2"/>
        <v>0</v>
      </c>
      <c r="L48" s="358"/>
      <c r="M48" s="228">
        <f t="shared" si="3"/>
        <v>0</v>
      </c>
      <c r="N48" s="358"/>
      <c r="O48" s="228">
        <f t="shared" si="4"/>
        <v>0</v>
      </c>
      <c r="P48" s="229"/>
    </row>
    <row r="49" spans="1:16" s="169" customFormat="1" ht="13.8" collapsed="1">
      <c r="A49" s="164"/>
      <c r="B49" s="23" t="s">
        <v>408</v>
      </c>
      <c r="C49" s="15" t="s">
        <v>322</v>
      </c>
      <c r="D49" s="18"/>
      <c r="E49" s="175"/>
      <c r="F49" s="176"/>
      <c r="G49" s="175"/>
      <c r="H49" s="226">
        <f t="shared" si="0"/>
        <v>0</v>
      </c>
      <c r="I49" s="227">
        <f t="shared" si="1"/>
        <v>0</v>
      </c>
      <c r="J49" s="356">
        <f>SUM(J50)</f>
        <v>0</v>
      </c>
      <c r="K49" s="228">
        <f t="shared" si="2"/>
        <v>0</v>
      </c>
      <c r="L49" s="356">
        <f>SUM(L50)</f>
        <v>0</v>
      </c>
      <c r="M49" s="228">
        <f t="shared" si="3"/>
        <v>0</v>
      </c>
      <c r="N49" s="356">
        <f>SUM(N50)</f>
        <v>0</v>
      </c>
      <c r="O49" s="228">
        <f t="shared" si="4"/>
        <v>0</v>
      </c>
      <c r="P49" s="230">
        <f>SUM(P50)</f>
        <v>0</v>
      </c>
    </row>
    <row r="50" spans="1:16" ht="13.8" hidden="1" outlineLevel="1">
      <c r="A50" s="170"/>
      <c r="B50" s="27"/>
      <c r="C50" s="172"/>
      <c r="D50" s="27" t="s">
        <v>409</v>
      </c>
      <c r="E50" s="47" t="s">
        <v>323</v>
      </c>
      <c r="F50" s="48"/>
      <c r="G50" s="172"/>
      <c r="H50" s="226">
        <f t="shared" si="0"/>
        <v>0</v>
      </c>
      <c r="I50" s="227">
        <f t="shared" si="1"/>
        <v>0</v>
      </c>
      <c r="J50" s="359">
        <f>SUM(J51:J55)</f>
        <v>0</v>
      </c>
      <c r="K50" s="228">
        <f t="shared" si="2"/>
        <v>0</v>
      </c>
      <c r="L50" s="359">
        <f>SUM(L51:L55)</f>
        <v>0</v>
      </c>
      <c r="M50" s="228">
        <f t="shared" si="3"/>
        <v>0</v>
      </c>
      <c r="N50" s="359">
        <f>SUM(N51:N55)</f>
        <v>0</v>
      </c>
      <c r="O50" s="228">
        <f t="shared" si="4"/>
        <v>0</v>
      </c>
      <c r="P50" s="231">
        <f>SUM(P51:P55)</f>
        <v>0</v>
      </c>
    </row>
    <row r="51" spans="1:16" ht="13.8" hidden="1" outlineLevel="3">
      <c r="A51" s="170"/>
      <c r="B51" s="25"/>
      <c r="D51" s="24"/>
      <c r="E51" s="171"/>
      <c r="F51" s="178" t="s">
        <v>705</v>
      </c>
      <c r="G51" s="43" t="s">
        <v>725</v>
      </c>
      <c r="H51" s="226">
        <f t="shared" si="0"/>
        <v>0</v>
      </c>
      <c r="I51" s="227">
        <f t="shared" si="1"/>
        <v>0</v>
      </c>
      <c r="J51" s="358"/>
      <c r="K51" s="228">
        <f t="shared" si="2"/>
        <v>0</v>
      </c>
      <c r="L51" s="358"/>
      <c r="M51" s="228">
        <f t="shared" si="3"/>
        <v>0</v>
      </c>
      <c r="N51" s="358"/>
      <c r="O51" s="228">
        <f t="shared" si="4"/>
        <v>0</v>
      </c>
      <c r="P51" s="229"/>
    </row>
    <row r="52" spans="1:16" ht="13.8" hidden="1" outlineLevel="3">
      <c r="A52" s="170"/>
      <c r="B52" s="25"/>
      <c r="D52" s="24"/>
      <c r="E52" s="171"/>
      <c r="F52" s="178" t="s">
        <v>706</v>
      </c>
      <c r="G52" s="43" t="s">
        <v>726</v>
      </c>
      <c r="H52" s="226">
        <f t="shared" si="0"/>
        <v>0</v>
      </c>
      <c r="I52" s="227">
        <f t="shared" si="1"/>
        <v>0</v>
      </c>
      <c r="J52" s="358"/>
      <c r="K52" s="228">
        <f t="shared" si="2"/>
        <v>0</v>
      </c>
      <c r="L52" s="358"/>
      <c r="M52" s="228">
        <f t="shared" si="3"/>
        <v>0</v>
      </c>
      <c r="N52" s="358"/>
      <c r="O52" s="228">
        <f t="shared" si="4"/>
        <v>0</v>
      </c>
      <c r="P52" s="229"/>
    </row>
    <row r="53" spans="1:16" ht="13.8" hidden="1" outlineLevel="3">
      <c r="A53" s="170"/>
      <c r="B53" s="25"/>
      <c r="D53" s="24"/>
      <c r="E53" s="171"/>
      <c r="F53" s="178" t="s">
        <v>703</v>
      </c>
      <c r="G53" s="43" t="s">
        <v>727</v>
      </c>
      <c r="H53" s="226">
        <f t="shared" si="0"/>
        <v>0</v>
      </c>
      <c r="I53" s="227">
        <f t="shared" si="1"/>
        <v>0</v>
      </c>
      <c r="J53" s="358"/>
      <c r="K53" s="228">
        <f t="shared" si="2"/>
        <v>0</v>
      </c>
      <c r="L53" s="358"/>
      <c r="M53" s="228">
        <f t="shared" si="3"/>
        <v>0</v>
      </c>
      <c r="N53" s="358"/>
      <c r="O53" s="228">
        <f t="shared" si="4"/>
        <v>0</v>
      </c>
      <c r="P53" s="229"/>
    </row>
    <row r="54" spans="1:16" ht="13.8" hidden="1" outlineLevel="3">
      <c r="A54" s="170"/>
      <c r="B54" s="25"/>
      <c r="D54" s="24"/>
      <c r="E54" s="171"/>
      <c r="F54" s="178" t="s">
        <v>707</v>
      </c>
      <c r="G54" s="43" t="s">
        <v>728</v>
      </c>
      <c r="H54" s="226">
        <f t="shared" si="0"/>
        <v>0</v>
      </c>
      <c r="I54" s="227">
        <f t="shared" si="1"/>
        <v>0</v>
      </c>
      <c r="J54" s="358"/>
      <c r="K54" s="228">
        <f t="shared" si="2"/>
        <v>0</v>
      </c>
      <c r="L54" s="358"/>
      <c r="M54" s="228">
        <f t="shared" si="3"/>
        <v>0</v>
      </c>
      <c r="N54" s="358"/>
      <c r="O54" s="228">
        <f t="shared" si="4"/>
        <v>0</v>
      </c>
      <c r="P54" s="229"/>
    </row>
    <row r="55" spans="1:16" ht="13.8" hidden="1" outlineLevel="3">
      <c r="A55" s="170"/>
      <c r="B55" s="25"/>
      <c r="D55" s="24"/>
      <c r="E55" s="171"/>
      <c r="F55" s="178" t="s">
        <v>713</v>
      </c>
      <c r="G55" s="43" t="s">
        <v>729</v>
      </c>
      <c r="H55" s="226">
        <f t="shared" si="0"/>
        <v>0</v>
      </c>
      <c r="I55" s="227">
        <f t="shared" si="1"/>
        <v>0</v>
      </c>
      <c r="J55" s="358"/>
      <c r="K55" s="228">
        <f t="shared" si="2"/>
        <v>0</v>
      </c>
      <c r="L55" s="358"/>
      <c r="M55" s="228">
        <f t="shared" si="3"/>
        <v>0</v>
      </c>
      <c r="N55" s="358"/>
      <c r="O55" s="228">
        <f t="shared" si="4"/>
        <v>0</v>
      </c>
      <c r="P55" s="229"/>
    </row>
    <row r="56" spans="1:16" s="169" customFormat="1" ht="13.8">
      <c r="A56" s="164"/>
      <c r="B56" s="23" t="s">
        <v>410</v>
      </c>
      <c r="C56" s="15" t="s">
        <v>1</v>
      </c>
      <c r="D56" s="16"/>
      <c r="E56" s="175"/>
      <c r="F56" s="176"/>
      <c r="G56" s="175"/>
      <c r="H56" s="226">
        <f t="shared" si="0"/>
        <v>130000</v>
      </c>
      <c r="I56" s="227">
        <f t="shared" si="1"/>
        <v>0</v>
      </c>
      <c r="J56" s="356">
        <f>SUM(J65,J63,J58,J57)</f>
        <v>0</v>
      </c>
      <c r="K56" s="228">
        <f t="shared" si="2"/>
        <v>0</v>
      </c>
      <c r="L56" s="356">
        <f>SUM(L65,L63,L58,L57)</f>
        <v>0</v>
      </c>
      <c r="M56" s="228">
        <f t="shared" si="3"/>
        <v>130000</v>
      </c>
      <c r="N56" s="356">
        <f>SUM(N65,N63,N58,N57)</f>
        <v>130000</v>
      </c>
      <c r="O56" s="228">
        <f t="shared" si="4"/>
        <v>0</v>
      </c>
      <c r="P56" s="230">
        <f>SUM(P65,P63,P58,P57)</f>
        <v>0</v>
      </c>
    </row>
    <row r="57" spans="1:16" ht="13.8" outlineLevel="1">
      <c r="A57" s="170"/>
      <c r="B57" s="24"/>
      <c r="C57" s="171"/>
      <c r="D57" s="27" t="s">
        <v>411</v>
      </c>
      <c r="E57" s="47" t="s">
        <v>2</v>
      </c>
      <c r="F57" s="48"/>
      <c r="G57" s="172"/>
      <c r="H57" s="226">
        <f t="shared" si="0"/>
        <v>50000</v>
      </c>
      <c r="I57" s="227">
        <f t="shared" si="1"/>
        <v>0</v>
      </c>
      <c r="J57" s="533"/>
      <c r="K57" s="228">
        <f t="shared" si="2"/>
        <v>0</v>
      </c>
      <c r="L57" s="286"/>
      <c r="M57" s="228">
        <f t="shared" si="3"/>
        <v>50000</v>
      </c>
      <c r="N57" s="533">
        <v>50000</v>
      </c>
      <c r="O57" s="228">
        <f t="shared" si="4"/>
        <v>0</v>
      </c>
      <c r="P57" s="286"/>
    </row>
    <row r="58" spans="1:16" ht="13.8" outlineLevel="1">
      <c r="A58" s="170"/>
      <c r="B58" s="25"/>
      <c r="D58" s="27" t="s">
        <v>412</v>
      </c>
      <c r="E58" s="47" t="s">
        <v>63</v>
      </c>
      <c r="F58" s="48"/>
      <c r="G58" s="172"/>
      <c r="H58" s="226">
        <f t="shared" si="0"/>
        <v>80000</v>
      </c>
      <c r="I58" s="227">
        <f t="shared" si="1"/>
        <v>0</v>
      </c>
      <c r="J58" s="534">
        <f>SUM(J59:J62)</f>
        <v>0</v>
      </c>
      <c r="K58" s="228">
        <f t="shared" si="2"/>
        <v>0</v>
      </c>
      <c r="L58" s="534">
        <f>SUM(L59:L62)</f>
        <v>0</v>
      </c>
      <c r="M58" s="228">
        <f t="shared" si="3"/>
        <v>80000</v>
      </c>
      <c r="N58" s="534">
        <f>SUM(N59:N62)</f>
        <v>80000</v>
      </c>
      <c r="O58" s="228">
        <f t="shared" si="4"/>
        <v>0</v>
      </c>
      <c r="P58" s="289">
        <f>SUM(P59:P62)</f>
        <v>0</v>
      </c>
    </row>
    <row r="59" spans="1:16" ht="13.8" outlineLevel="3">
      <c r="A59" s="170"/>
      <c r="B59" s="25"/>
      <c r="D59" s="24"/>
      <c r="E59" s="171"/>
      <c r="F59" s="178" t="s">
        <v>705</v>
      </c>
      <c r="G59" s="43" t="s">
        <v>730</v>
      </c>
      <c r="H59" s="226">
        <f t="shared" si="0"/>
        <v>0</v>
      </c>
      <c r="I59" s="227">
        <f t="shared" si="1"/>
        <v>0</v>
      </c>
      <c r="J59" s="358"/>
      <c r="K59" s="228">
        <f t="shared" si="2"/>
        <v>0</v>
      </c>
      <c r="L59" s="229"/>
      <c r="M59" s="228">
        <f t="shared" si="3"/>
        <v>0</v>
      </c>
      <c r="N59" s="358"/>
      <c r="O59" s="228">
        <f t="shared" si="4"/>
        <v>0</v>
      </c>
      <c r="P59" s="229"/>
    </row>
    <row r="60" spans="1:16" ht="13.8" outlineLevel="3">
      <c r="A60" s="170"/>
      <c r="B60" s="25"/>
      <c r="D60" s="24"/>
      <c r="E60" s="171"/>
      <c r="F60" s="178" t="s">
        <v>706</v>
      </c>
      <c r="G60" s="43" t="s">
        <v>731</v>
      </c>
      <c r="H60" s="226">
        <f t="shared" si="0"/>
        <v>0</v>
      </c>
      <c r="I60" s="227">
        <f t="shared" si="1"/>
        <v>0</v>
      </c>
      <c r="J60" s="358"/>
      <c r="K60" s="228">
        <f t="shared" si="2"/>
        <v>0</v>
      </c>
      <c r="L60" s="229"/>
      <c r="M60" s="228">
        <f t="shared" si="3"/>
        <v>0</v>
      </c>
      <c r="N60" s="358"/>
      <c r="O60" s="228">
        <f t="shared" si="4"/>
        <v>0</v>
      </c>
      <c r="P60" s="229"/>
    </row>
    <row r="61" spans="1:16" ht="13.8" outlineLevel="3">
      <c r="A61" s="170"/>
      <c r="B61" s="25"/>
      <c r="D61" s="24"/>
      <c r="E61" s="171"/>
      <c r="F61" s="178" t="s">
        <v>703</v>
      </c>
      <c r="G61" s="43" t="s">
        <v>732</v>
      </c>
      <c r="H61" s="226">
        <f t="shared" si="0"/>
        <v>80000</v>
      </c>
      <c r="I61" s="227">
        <f t="shared" si="1"/>
        <v>0</v>
      </c>
      <c r="J61" s="358"/>
      <c r="K61" s="228">
        <f t="shared" si="2"/>
        <v>0</v>
      </c>
      <c r="L61" s="229"/>
      <c r="M61" s="228">
        <f t="shared" si="3"/>
        <v>80000</v>
      </c>
      <c r="N61" s="358">
        <v>80000</v>
      </c>
      <c r="O61" s="228">
        <f t="shared" si="4"/>
        <v>0</v>
      </c>
      <c r="P61" s="229"/>
    </row>
    <row r="62" spans="1:16" ht="13.8" outlineLevel="3">
      <c r="A62" s="170"/>
      <c r="B62" s="25"/>
      <c r="D62" s="24"/>
      <c r="E62" s="171"/>
      <c r="F62" s="545" t="s">
        <v>713</v>
      </c>
      <c r="G62" s="43" t="s">
        <v>733</v>
      </c>
      <c r="H62" s="226">
        <f t="shared" si="0"/>
        <v>0</v>
      </c>
      <c r="I62" s="227">
        <f t="shared" si="1"/>
        <v>0</v>
      </c>
      <c r="J62" s="358"/>
      <c r="K62" s="228">
        <f t="shared" si="2"/>
        <v>0</v>
      </c>
      <c r="L62" s="229"/>
      <c r="M62" s="228">
        <f t="shared" si="3"/>
        <v>0</v>
      </c>
      <c r="N62" s="358"/>
      <c r="O62" s="228">
        <f t="shared" si="4"/>
        <v>0</v>
      </c>
      <c r="P62" s="229"/>
    </row>
    <row r="63" spans="1:16" ht="13.8" outlineLevel="1" collapsed="1">
      <c r="A63" s="170"/>
      <c r="B63" s="25"/>
      <c r="D63" s="27" t="s">
        <v>413</v>
      </c>
      <c r="E63" s="47" t="s">
        <v>3</v>
      </c>
      <c r="F63" s="48"/>
      <c r="G63" s="172"/>
      <c r="H63" s="226">
        <f t="shared" si="0"/>
        <v>0</v>
      </c>
      <c r="I63" s="227">
        <f t="shared" si="1"/>
        <v>0</v>
      </c>
      <c r="J63" s="359">
        <f>SUM(J64)</f>
        <v>0</v>
      </c>
      <c r="K63" s="228">
        <f t="shared" si="2"/>
        <v>0</v>
      </c>
      <c r="L63" s="359">
        <f>SUM(L64)</f>
        <v>0</v>
      </c>
      <c r="M63" s="228">
        <f t="shared" si="3"/>
        <v>0</v>
      </c>
      <c r="N63" s="359">
        <f>SUM(N64)</f>
        <v>0</v>
      </c>
      <c r="O63" s="228">
        <f t="shared" si="4"/>
        <v>0</v>
      </c>
      <c r="P63" s="231">
        <f>SUM(P64)</f>
        <v>0</v>
      </c>
    </row>
    <row r="64" spans="1:16" s="563" customFormat="1" ht="13.8" hidden="1" outlineLevel="3">
      <c r="A64" s="564"/>
      <c r="B64" s="565"/>
      <c r="D64" s="566"/>
      <c r="E64" s="567"/>
      <c r="F64" s="545" t="s">
        <v>705</v>
      </c>
      <c r="G64" s="527" t="s">
        <v>921</v>
      </c>
      <c r="H64" s="568">
        <f t="shared" si="0"/>
        <v>0</v>
      </c>
      <c r="I64" s="648">
        <f t="shared" si="1"/>
        <v>0</v>
      </c>
      <c r="J64" s="570"/>
      <c r="K64" s="571">
        <f t="shared" si="2"/>
        <v>0</v>
      </c>
      <c r="L64" s="570"/>
      <c r="M64" s="571">
        <f t="shared" si="3"/>
        <v>0</v>
      </c>
      <c r="N64" s="570"/>
      <c r="O64" s="571">
        <f t="shared" si="4"/>
        <v>0</v>
      </c>
      <c r="P64" s="526"/>
    </row>
    <row r="65" spans="1:16" ht="13.8" outlineLevel="1">
      <c r="A65" s="170"/>
      <c r="B65" s="23"/>
      <c r="C65" s="179"/>
      <c r="D65" s="27" t="s">
        <v>414</v>
      </c>
      <c r="E65" s="47" t="s">
        <v>4</v>
      </c>
      <c r="F65" s="48"/>
      <c r="G65" s="172"/>
      <c r="H65" s="226">
        <f t="shared" si="0"/>
        <v>0</v>
      </c>
      <c r="I65" s="227">
        <f t="shared" si="1"/>
        <v>0</v>
      </c>
      <c r="J65" s="358"/>
      <c r="K65" s="228">
        <f t="shared" si="2"/>
        <v>0</v>
      </c>
      <c r="L65" s="229"/>
      <c r="M65" s="228">
        <f t="shared" si="3"/>
        <v>0</v>
      </c>
      <c r="N65" s="358"/>
      <c r="O65" s="228">
        <f t="shared" si="4"/>
        <v>0</v>
      </c>
      <c r="P65" s="229"/>
    </row>
    <row r="66" spans="1:16" s="169" customFormat="1" ht="13.8" collapsed="1">
      <c r="A66" s="164"/>
      <c r="B66" s="23" t="s">
        <v>415</v>
      </c>
      <c r="C66" s="15" t="s">
        <v>37</v>
      </c>
      <c r="D66" s="18"/>
      <c r="E66" s="175"/>
      <c r="F66" s="176"/>
      <c r="G66" s="175"/>
      <c r="H66" s="226">
        <f t="shared" si="0"/>
        <v>0</v>
      </c>
      <c r="I66" s="227">
        <f t="shared" si="1"/>
        <v>0</v>
      </c>
      <c r="J66" s="356">
        <f>SUM(J67)</f>
        <v>0</v>
      </c>
      <c r="K66" s="228">
        <f t="shared" si="2"/>
        <v>0</v>
      </c>
      <c r="L66" s="356">
        <f>SUM(L67)</f>
        <v>0</v>
      </c>
      <c r="M66" s="228">
        <f t="shared" si="3"/>
        <v>0</v>
      </c>
      <c r="N66" s="356">
        <f>SUM(N67)</f>
        <v>0</v>
      </c>
      <c r="O66" s="228">
        <f t="shared" si="4"/>
        <v>0</v>
      </c>
      <c r="P66" s="230">
        <f>SUM(P67)</f>
        <v>0</v>
      </c>
    </row>
    <row r="67" spans="1:16" ht="13.8" hidden="1" outlineLevel="1">
      <c r="A67" s="170"/>
      <c r="B67" s="24"/>
      <c r="C67" s="171"/>
      <c r="D67" s="27" t="s">
        <v>416</v>
      </c>
      <c r="E67" s="47" t="s">
        <v>37</v>
      </c>
      <c r="F67" s="48"/>
      <c r="G67" s="172"/>
      <c r="H67" s="226">
        <f t="shared" si="0"/>
        <v>0</v>
      </c>
      <c r="I67" s="227">
        <f t="shared" si="1"/>
        <v>0</v>
      </c>
      <c r="J67" s="359">
        <f>SUM(J68)</f>
        <v>0</v>
      </c>
      <c r="K67" s="228">
        <f t="shared" si="2"/>
        <v>0</v>
      </c>
      <c r="L67" s="359">
        <f>SUM(L68)</f>
        <v>0</v>
      </c>
      <c r="M67" s="228">
        <f t="shared" si="3"/>
        <v>0</v>
      </c>
      <c r="N67" s="359">
        <f>SUM(N68)</f>
        <v>0</v>
      </c>
      <c r="O67" s="228">
        <f t="shared" si="4"/>
        <v>0</v>
      </c>
      <c r="P67" s="231">
        <f>SUM(P68)</f>
        <v>0</v>
      </c>
    </row>
    <row r="68" spans="1:16" ht="13.8" hidden="1" outlineLevel="2">
      <c r="A68" s="170"/>
      <c r="B68" s="23"/>
      <c r="C68" s="179"/>
      <c r="D68" s="23"/>
      <c r="E68" s="179"/>
      <c r="F68" s="27" t="s">
        <v>417</v>
      </c>
      <c r="G68" s="47" t="s">
        <v>64</v>
      </c>
      <c r="H68" s="226">
        <f t="shared" si="0"/>
        <v>0</v>
      </c>
      <c r="I68" s="227">
        <f t="shared" si="1"/>
        <v>0</v>
      </c>
      <c r="J68" s="359">
        <f>SUM(J69:J71)</f>
        <v>0</v>
      </c>
      <c r="K68" s="228">
        <f t="shared" si="2"/>
        <v>0</v>
      </c>
      <c r="L68" s="359">
        <f>SUM(L69:L71)</f>
        <v>0</v>
      </c>
      <c r="M68" s="228">
        <f t="shared" si="3"/>
        <v>0</v>
      </c>
      <c r="N68" s="359">
        <f>SUM(N69:N71)</f>
        <v>0</v>
      </c>
      <c r="O68" s="228">
        <f t="shared" si="4"/>
        <v>0</v>
      </c>
      <c r="P68" s="231">
        <f>SUM(P69:P71)</f>
        <v>0</v>
      </c>
    </row>
    <row r="69" spans="1:16" ht="13.8" hidden="1" outlineLevel="2">
      <c r="A69" s="170"/>
      <c r="B69" s="23"/>
      <c r="C69" s="179"/>
      <c r="D69" s="23"/>
      <c r="E69" s="179"/>
      <c r="F69" s="178" t="s">
        <v>705</v>
      </c>
      <c r="G69" s="43" t="s">
        <v>734</v>
      </c>
      <c r="H69" s="226">
        <f t="shared" si="0"/>
        <v>0</v>
      </c>
      <c r="I69" s="227">
        <f t="shared" si="1"/>
        <v>0</v>
      </c>
      <c r="J69" s="358"/>
      <c r="K69" s="228">
        <f t="shared" si="2"/>
        <v>0</v>
      </c>
      <c r="L69" s="358"/>
      <c r="M69" s="228">
        <f t="shared" si="3"/>
        <v>0</v>
      </c>
      <c r="N69" s="358"/>
      <c r="O69" s="228">
        <f t="shared" si="4"/>
        <v>0</v>
      </c>
      <c r="P69" s="229"/>
    </row>
    <row r="70" spans="1:16" ht="13.8" hidden="1" outlineLevel="2">
      <c r="A70" s="170"/>
      <c r="B70" s="23"/>
      <c r="C70" s="179"/>
      <c r="D70" s="23"/>
      <c r="E70" s="179"/>
      <c r="F70" s="178" t="s">
        <v>706</v>
      </c>
      <c r="G70" s="43" t="s">
        <v>735</v>
      </c>
      <c r="H70" s="226">
        <f t="shared" si="0"/>
        <v>0</v>
      </c>
      <c r="I70" s="227">
        <f t="shared" si="1"/>
        <v>0</v>
      </c>
      <c r="J70" s="358"/>
      <c r="K70" s="228">
        <f t="shared" si="2"/>
        <v>0</v>
      </c>
      <c r="L70" s="358"/>
      <c r="M70" s="228">
        <f t="shared" si="3"/>
        <v>0</v>
      </c>
      <c r="N70" s="358"/>
      <c r="O70" s="228">
        <f t="shared" si="4"/>
        <v>0</v>
      </c>
      <c r="P70" s="229"/>
    </row>
    <row r="71" spans="1:16" ht="13.8" hidden="1" outlineLevel="2">
      <c r="A71" s="170"/>
      <c r="B71" s="23"/>
      <c r="C71" s="179"/>
      <c r="D71" s="23"/>
      <c r="E71" s="179"/>
      <c r="F71" s="178" t="s">
        <v>708</v>
      </c>
      <c r="G71" s="43" t="s">
        <v>712</v>
      </c>
      <c r="H71" s="226">
        <f t="shared" si="0"/>
        <v>0</v>
      </c>
      <c r="I71" s="227">
        <f t="shared" si="1"/>
        <v>0</v>
      </c>
      <c r="J71" s="358"/>
      <c r="K71" s="228">
        <f t="shared" si="2"/>
        <v>0</v>
      </c>
      <c r="L71" s="358"/>
      <c r="M71" s="228">
        <f t="shared" si="3"/>
        <v>0</v>
      </c>
      <c r="N71" s="358"/>
      <c r="O71" s="228">
        <f t="shared" si="4"/>
        <v>0</v>
      </c>
      <c r="P71" s="229"/>
    </row>
    <row r="72" spans="1:16" s="169" customFormat="1" ht="13.8" collapsed="1">
      <c r="A72" s="164"/>
      <c r="B72" s="23" t="s">
        <v>418</v>
      </c>
      <c r="C72" s="15" t="s">
        <v>65</v>
      </c>
      <c r="D72" s="16"/>
      <c r="E72" s="165"/>
      <c r="F72" s="176"/>
      <c r="G72" s="175"/>
      <c r="H72" s="226">
        <f t="shared" si="0"/>
        <v>0</v>
      </c>
      <c r="I72" s="227">
        <f t="shared" si="1"/>
        <v>0</v>
      </c>
      <c r="J72" s="356">
        <f>SUM(J73,J79,J100,J111,J125,J96)</f>
        <v>0</v>
      </c>
      <c r="K72" s="228">
        <f t="shared" si="2"/>
        <v>0</v>
      </c>
      <c r="L72" s="356">
        <f>SUM(L73,L79,L100,L111,L125,L96)</f>
        <v>0</v>
      </c>
      <c r="M72" s="228">
        <f t="shared" si="3"/>
        <v>0</v>
      </c>
      <c r="N72" s="356">
        <f>SUM(N73,N79,N100,N111,N125,N96)</f>
        <v>0</v>
      </c>
      <c r="O72" s="228">
        <f t="shared" si="4"/>
        <v>0</v>
      </c>
      <c r="P72" s="230">
        <f>SUM(P73,P79,P100,P111,P125,P96)</f>
        <v>0</v>
      </c>
    </row>
    <row r="73" spans="1:16" ht="13.8" hidden="1" outlineLevel="1">
      <c r="A73" s="170"/>
      <c r="B73" s="24"/>
      <c r="C73" s="171"/>
      <c r="D73" s="27" t="s">
        <v>702</v>
      </c>
      <c r="E73" s="47" t="s">
        <v>66</v>
      </c>
      <c r="F73" s="176"/>
      <c r="G73" s="172"/>
      <c r="H73" s="226">
        <f t="shared" si="0"/>
        <v>0</v>
      </c>
      <c r="I73" s="227">
        <f t="shared" si="1"/>
        <v>0</v>
      </c>
      <c r="J73" s="359">
        <f>SUM(J74,J77)</f>
        <v>0</v>
      </c>
      <c r="K73" s="228">
        <f t="shared" si="2"/>
        <v>0</v>
      </c>
      <c r="L73" s="359">
        <f>SUM(L74,L77)</f>
        <v>0</v>
      </c>
      <c r="M73" s="228">
        <f t="shared" si="3"/>
        <v>0</v>
      </c>
      <c r="N73" s="359">
        <f>SUM(N74,N77)</f>
        <v>0</v>
      </c>
      <c r="O73" s="228">
        <f t="shared" si="4"/>
        <v>0</v>
      </c>
      <c r="P73" s="231">
        <f>SUM(P74,P77)</f>
        <v>0</v>
      </c>
    </row>
    <row r="74" spans="1:16" ht="13.8" hidden="1" outlineLevel="2">
      <c r="A74" s="170"/>
      <c r="B74" s="25"/>
      <c r="D74" s="24"/>
      <c r="E74" s="171"/>
      <c r="F74" s="27" t="s">
        <v>419</v>
      </c>
      <c r="G74" s="47" t="s">
        <v>5</v>
      </c>
      <c r="H74" s="226">
        <f t="shared" si="0"/>
        <v>0</v>
      </c>
      <c r="I74" s="227">
        <f t="shared" si="1"/>
        <v>0</v>
      </c>
      <c r="J74" s="359">
        <f>SUM(J75:J76)</f>
        <v>0</v>
      </c>
      <c r="K74" s="228">
        <f t="shared" si="2"/>
        <v>0</v>
      </c>
      <c r="L74" s="359">
        <f>SUM(L75:L76)</f>
        <v>0</v>
      </c>
      <c r="M74" s="228">
        <f t="shared" si="3"/>
        <v>0</v>
      </c>
      <c r="N74" s="359">
        <f>SUM(N75:N76)</f>
        <v>0</v>
      </c>
      <c r="O74" s="228">
        <f t="shared" si="4"/>
        <v>0</v>
      </c>
      <c r="P74" s="231">
        <f>SUM(P75:P76)</f>
        <v>0</v>
      </c>
    </row>
    <row r="75" spans="1:16" ht="13.8" hidden="1" outlineLevel="2">
      <c r="A75" s="170"/>
      <c r="B75" s="25"/>
      <c r="F75" s="178" t="s">
        <v>705</v>
      </c>
      <c r="G75" s="43" t="s">
        <v>736</v>
      </c>
      <c r="H75" s="226">
        <f t="shared" ref="H75:H139" si="12">SUM(I75,K75,M75,O75)</f>
        <v>0</v>
      </c>
      <c r="I75" s="227">
        <f t="shared" ref="I75:I139" si="13">SUM(J75:J75)</f>
        <v>0</v>
      </c>
      <c r="J75" s="358"/>
      <c r="K75" s="228">
        <f t="shared" ref="K75:K139" si="14">SUM(L75:L75)</f>
        <v>0</v>
      </c>
      <c r="L75" s="358"/>
      <c r="M75" s="228">
        <f t="shared" ref="M75:M139" si="15">SUM(N75:N75)</f>
        <v>0</v>
      </c>
      <c r="N75" s="358"/>
      <c r="O75" s="228">
        <f t="shared" ref="O75:O139" si="16">SUM(P75:P75)</f>
        <v>0</v>
      </c>
      <c r="P75" s="229"/>
    </row>
    <row r="76" spans="1:16" ht="13.8" hidden="1" outlineLevel="2">
      <c r="A76" s="170"/>
      <c r="B76" s="25"/>
      <c r="F76" s="178" t="s">
        <v>706</v>
      </c>
      <c r="G76" s="43" t="s">
        <v>737</v>
      </c>
      <c r="H76" s="226">
        <f t="shared" si="12"/>
        <v>0</v>
      </c>
      <c r="I76" s="227">
        <f t="shared" si="13"/>
        <v>0</v>
      </c>
      <c r="J76" s="358"/>
      <c r="K76" s="228">
        <f t="shared" si="14"/>
        <v>0</v>
      </c>
      <c r="L76" s="358"/>
      <c r="M76" s="228">
        <f t="shared" si="15"/>
        <v>0</v>
      </c>
      <c r="N76" s="358"/>
      <c r="O76" s="228">
        <f t="shared" si="16"/>
        <v>0</v>
      </c>
      <c r="P76" s="229"/>
    </row>
    <row r="77" spans="1:16" ht="13.8" hidden="1" outlineLevel="2">
      <c r="A77" s="170"/>
      <c r="B77" s="25"/>
      <c r="F77" s="27" t="s">
        <v>101</v>
      </c>
      <c r="G77" s="47" t="s">
        <v>67</v>
      </c>
      <c r="H77" s="226">
        <f t="shared" si="12"/>
        <v>0</v>
      </c>
      <c r="I77" s="227">
        <f t="shared" si="13"/>
        <v>0</v>
      </c>
      <c r="J77" s="359">
        <f>SUM(J78)</f>
        <v>0</v>
      </c>
      <c r="K77" s="228">
        <f t="shared" si="14"/>
        <v>0</v>
      </c>
      <c r="L77" s="359">
        <f>SUM(L78)</f>
        <v>0</v>
      </c>
      <c r="M77" s="228">
        <f t="shared" si="15"/>
        <v>0</v>
      </c>
      <c r="N77" s="359">
        <f>SUM(N78)</f>
        <v>0</v>
      </c>
      <c r="O77" s="228">
        <f t="shared" si="16"/>
        <v>0</v>
      </c>
      <c r="P77" s="231">
        <f>SUM(P78)</f>
        <v>0</v>
      </c>
    </row>
    <row r="78" spans="1:16" ht="13.8" hidden="1" outlineLevel="2">
      <c r="A78" s="170"/>
      <c r="B78" s="25"/>
      <c r="F78" s="178" t="s">
        <v>705</v>
      </c>
      <c r="G78" s="43" t="s">
        <v>738</v>
      </c>
      <c r="H78" s="226">
        <f t="shared" si="12"/>
        <v>0</v>
      </c>
      <c r="I78" s="227">
        <f t="shared" si="13"/>
        <v>0</v>
      </c>
      <c r="J78" s="358"/>
      <c r="K78" s="228">
        <f t="shared" si="14"/>
        <v>0</v>
      </c>
      <c r="L78" s="358"/>
      <c r="M78" s="228">
        <f t="shared" si="15"/>
        <v>0</v>
      </c>
      <c r="N78" s="358"/>
      <c r="O78" s="228">
        <f t="shared" si="16"/>
        <v>0</v>
      </c>
      <c r="P78" s="229"/>
    </row>
    <row r="79" spans="1:16" ht="13.8" hidden="1" outlineLevel="1">
      <c r="A79" s="170"/>
      <c r="B79" s="25"/>
      <c r="D79" s="23" t="s">
        <v>420</v>
      </c>
      <c r="E79" s="82" t="s">
        <v>68</v>
      </c>
      <c r="F79" s="48"/>
      <c r="G79" s="172"/>
      <c r="H79" s="226">
        <f t="shared" si="12"/>
        <v>0</v>
      </c>
      <c r="I79" s="227">
        <f t="shared" si="13"/>
        <v>0</v>
      </c>
      <c r="J79" s="359">
        <f>SUM(J80,J86,J92,J94)</f>
        <v>0</v>
      </c>
      <c r="K79" s="228">
        <f t="shared" si="14"/>
        <v>0</v>
      </c>
      <c r="L79" s="359">
        <f>SUM(L80,L86,L92,L94)</f>
        <v>0</v>
      </c>
      <c r="M79" s="228">
        <f t="shared" si="15"/>
        <v>0</v>
      </c>
      <c r="N79" s="359">
        <f>SUM(N80,N86,N92,N94)</f>
        <v>0</v>
      </c>
      <c r="O79" s="228">
        <f t="shared" si="16"/>
        <v>0</v>
      </c>
      <c r="P79" s="231">
        <f>SUM(P80,P86,P92,P94)</f>
        <v>0</v>
      </c>
    </row>
    <row r="80" spans="1:16" ht="13.8" hidden="1" outlineLevel="2">
      <c r="A80" s="170"/>
      <c r="B80" s="25"/>
      <c r="D80" s="24"/>
      <c r="E80" s="171"/>
      <c r="F80" s="27" t="s">
        <v>421</v>
      </c>
      <c r="G80" s="47" t="s">
        <v>69</v>
      </c>
      <c r="H80" s="226">
        <f t="shared" si="12"/>
        <v>0</v>
      </c>
      <c r="I80" s="227">
        <f t="shared" si="13"/>
        <v>0</v>
      </c>
      <c r="J80" s="359">
        <f>SUM(J81:J85)</f>
        <v>0</v>
      </c>
      <c r="K80" s="228">
        <f t="shared" si="14"/>
        <v>0</v>
      </c>
      <c r="L80" s="359">
        <f>SUM(L81:L85)</f>
        <v>0</v>
      </c>
      <c r="M80" s="228">
        <f t="shared" si="15"/>
        <v>0</v>
      </c>
      <c r="N80" s="359">
        <f>SUM(N81:N85)</f>
        <v>0</v>
      </c>
      <c r="O80" s="228">
        <f t="shared" si="16"/>
        <v>0</v>
      </c>
      <c r="P80" s="231">
        <f>SUM(P81:P85)</f>
        <v>0</v>
      </c>
    </row>
    <row r="81" spans="1:16" ht="13.8" hidden="1" outlineLevel="2">
      <c r="A81" s="170"/>
      <c r="B81" s="25"/>
      <c r="F81" s="178" t="s">
        <v>705</v>
      </c>
      <c r="G81" s="43" t="s">
        <v>739</v>
      </c>
      <c r="H81" s="226">
        <f t="shared" si="12"/>
        <v>0</v>
      </c>
      <c r="I81" s="227">
        <f t="shared" si="13"/>
        <v>0</v>
      </c>
      <c r="J81" s="358"/>
      <c r="K81" s="228">
        <f t="shared" si="14"/>
        <v>0</v>
      </c>
      <c r="L81" s="229"/>
      <c r="M81" s="228">
        <f t="shared" si="15"/>
        <v>0</v>
      </c>
      <c r="N81" s="358"/>
      <c r="O81" s="228">
        <f t="shared" si="16"/>
        <v>0</v>
      </c>
      <c r="P81" s="229"/>
    </row>
    <row r="82" spans="1:16" ht="13.8" hidden="1" outlineLevel="2">
      <c r="A82" s="170"/>
      <c r="B82" s="25"/>
      <c r="F82" s="178" t="s">
        <v>706</v>
      </c>
      <c r="G82" s="43" t="s">
        <v>740</v>
      </c>
      <c r="H82" s="226">
        <f t="shared" si="12"/>
        <v>0</v>
      </c>
      <c r="I82" s="227">
        <f t="shared" si="13"/>
        <v>0</v>
      </c>
      <c r="J82" s="358"/>
      <c r="K82" s="228">
        <f t="shared" si="14"/>
        <v>0</v>
      </c>
      <c r="L82" s="229"/>
      <c r="M82" s="228">
        <f t="shared" si="15"/>
        <v>0</v>
      </c>
      <c r="N82" s="358"/>
      <c r="O82" s="228">
        <f t="shared" si="16"/>
        <v>0</v>
      </c>
      <c r="P82" s="229"/>
    </row>
    <row r="83" spans="1:16" ht="13.8" hidden="1" outlineLevel="2">
      <c r="A83" s="170"/>
      <c r="B83" s="25"/>
      <c r="F83" s="178" t="s">
        <v>703</v>
      </c>
      <c r="G83" s="43" t="s">
        <v>741</v>
      </c>
      <c r="H83" s="226">
        <f t="shared" si="12"/>
        <v>0</v>
      </c>
      <c r="I83" s="227">
        <f t="shared" si="13"/>
        <v>0</v>
      </c>
      <c r="J83" s="358"/>
      <c r="K83" s="228">
        <f t="shared" si="14"/>
        <v>0</v>
      </c>
      <c r="L83" s="229"/>
      <c r="M83" s="228">
        <f t="shared" si="15"/>
        <v>0</v>
      </c>
      <c r="N83" s="358"/>
      <c r="O83" s="228">
        <f t="shared" si="16"/>
        <v>0</v>
      </c>
      <c r="P83" s="229"/>
    </row>
    <row r="84" spans="1:16" ht="13.8" hidden="1" outlineLevel="2">
      <c r="A84" s="170"/>
      <c r="B84" s="25"/>
      <c r="F84" s="178" t="s">
        <v>707</v>
      </c>
      <c r="G84" s="43" t="s">
        <v>742</v>
      </c>
      <c r="H84" s="226">
        <f t="shared" si="12"/>
        <v>0</v>
      </c>
      <c r="I84" s="227">
        <f t="shared" si="13"/>
        <v>0</v>
      </c>
      <c r="J84" s="358"/>
      <c r="K84" s="228">
        <f t="shared" si="14"/>
        <v>0</v>
      </c>
      <c r="L84" s="229"/>
      <c r="M84" s="228">
        <f t="shared" si="15"/>
        <v>0</v>
      </c>
      <c r="N84" s="358"/>
      <c r="O84" s="228">
        <f t="shared" si="16"/>
        <v>0</v>
      </c>
      <c r="P84" s="229"/>
    </row>
    <row r="85" spans="1:16" ht="13.8" hidden="1" outlineLevel="2">
      <c r="A85" s="170"/>
      <c r="B85" s="25"/>
      <c r="F85" s="178" t="s">
        <v>713</v>
      </c>
      <c r="G85" s="43" t="s">
        <v>905</v>
      </c>
      <c r="H85" s="226">
        <f t="shared" si="12"/>
        <v>0</v>
      </c>
      <c r="I85" s="227">
        <f t="shared" si="13"/>
        <v>0</v>
      </c>
      <c r="J85" s="358"/>
      <c r="K85" s="228">
        <f t="shared" si="14"/>
        <v>0</v>
      </c>
      <c r="L85" s="229"/>
      <c r="M85" s="228">
        <f t="shared" si="15"/>
        <v>0</v>
      </c>
      <c r="N85" s="358"/>
      <c r="O85" s="228">
        <f t="shared" si="16"/>
        <v>0</v>
      </c>
      <c r="P85" s="229"/>
    </row>
    <row r="86" spans="1:16" ht="13.8" hidden="1" outlineLevel="2">
      <c r="A86" s="170"/>
      <c r="B86" s="25"/>
      <c r="F86" s="27" t="s">
        <v>422</v>
      </c>
      <c r="G86" s="47" t="s">
        <v>70</v>
      </c>
      <c r="H86" s="226">
        <f t="shared" si="12"/>
        <v>0</v>
      </c>
      <c r="I86" s="227">
        <f t="shared" si="13"/>
        <v>0</v>
      </c>
      <c r="J86" s="359">
        <f>SUM(J87:J91)</f>
        <v>0</v>
      </c>
      <c r="K86" s="228">
        <f t="shared" si="14"/>
        <v>0</v>
      </c>
      <c r="L86" s="359">
        <f>SUM(L87:L91)</f>
        <v>0</v>
      </c>
      <c r="M86" s="228">
        <f t="shared" si="15"/>
        <v>0</v>
      </c>
      <c r="N86" s="359">
        <f>SUM(N87:N91)</f>
        <v>0</v>
      </c>
      <c r="O86" s="228">
        <f t="shared" si="16"/>
        <v>0</v>
      </c>
      <c r="P86" s="231">
        <f>SUM(P87:P91)</f>
        <v>0</v>
      </c>
    </row>
    <row r="87" spans="1:16" ht="13.8" hidden="1" outlineLevel="2">
      <c r="A87" s="170"/>
      <c r="B87" s="25"/>
      <c r="F87" s="178" t="s">
        <v>705</v>
      </c>
      <c r="G87" s="43" t="s">
        <v>743</v>
      </c>
      <c r="H87" s="226">
        <f t="shared" si="12"/>
        <v>0</v>
      </c>
      <c r="I87" s="227">
        <f t="shared" si="13"/>
        <v>0</v>
      </c>
      <c r="J87" s="358"/>
      <c r="K87" s="228">
        <f t="shared" si="14"/>
        <v>0</v>
      </c>
      <c r="L87" s="358"/>
      <c r="M87" s="228">
        <f t="shared" si="15"/>
        <v>0</v>
      </c>
      <c r="N87" s="358"/>
      <c r="O87" s="228">
        <f t="shared" si="16"/>
        <v>0</v>
      </c>
      <c r="P87" s="229"/>
    </row>
    <row r="88" spans="1:16" ht="13.8" hidden="1" outlineLevel="2">
      <c r="A88" s="170"/>
      <c r="B88" s="25"/>
      <c r="F88" s="178" t="s">
        <v>706</v>
      </c>
      <c r="G88" s="43" t="s">
        <v>744</v>
      </c>
      <c r="H88" s="226">
        <f t="shared" si="12"/>
        <v>0</v>
      </c>
      <c r="I88" s="227">
        <f t="shared" si="13"/>
        <v>0</v>
      </c>
      <c r="J88" s="358"/>
      <c r="K88" s="228">
        <f t="shared" si="14"/>
        <v>0</v>
      </c>
      <c r="L88" s="358"/>
      <c r="M88" s="228">
        <f t="shared" si="15"/>
        <v>0</v>
      </c>
      <c r="N88" s="358"/>
      <c r="O88" s="228">
        <f t="shared" si="16"/>
        <v>0</v>
      </c>
      <c r="P88" s="229"/>
    </row>
    <row r="89" spans="1:16" ht="13.8" hidden="1" outlineLevel="2">
      <c r="A89" s="170"/>
      <c r="B89" s="25"/>
      <c r="F89" s="178" t="s">
        <v>703</v>
      </c>
      <c r="G89" s="43" t="s">
        <v>745</v>
      </c>
      <c r="H89" s="226">
        <f t="shared" si="12"/>
        <v>0</v>
      </c>
      <c r="I89" s="227">
        <f t="shared" si="13"/>
        <v>0</v>
      </c>
      <c r="J89" s="358"/>
      <c r="K89" s="228">
        <f t="shared" si="14"/>
        <v>0</v>
      </c>
      <c r="L89" s="358"/>
      <c r="M89" s="228">
        <f t="shared" si="15"/>
        <v>0</v>
      </c>
      <c r="N89" s="358"/>
      <c r="O89" s="228">
        <f t="shared" si="16"/>
        <v>0</v>
      </c>
      <c r="P89" s="229"/>
    </row>
    <row r="90" spans="1:16" ht="13.8" hidden="1" outlineLevel="2">
      <c r="A90" s="170"/>
      <c r="B90" s="25"/>
      <c r="F90" s="178" t="s">
        <v>713</v>
      </c>
      <c r="G90" s="43" t="s">
        <v>650</v>
      </c>
      <c r="H90" s="226">
        <f t="shared" si="12"/>
        <v>0</v>
      </c>
      <c r="I90" s="227">
        <f t="shared" si="13"/>
        <v>0</v>
      </c>
      <c r="J90" s="358"/>
      <c r="K90" s="228">
        <f t="shared" si="14"/>
        <v>0</v>
      </c>
      <c r="L90" s="358"/>
      <c r="M90" s="228">
        <f t="shared" si="15"/>
        <v>0</v>
      </c>
      <c r="N90" s="358"/>
      <c r="O90" s="228">
        <f t="shared" si="16"/>
        <v>0</v>
      </c>
      <c r="P90" s="229"/>
    </row>
    <row r="91" spans="1:16" ht="13.8" hidden="1" outlineLevel="2">
      <c r="A91" s="170"/>
      <c r="B91" s="25"/>
      <c r="F91" s="178" t="s">
        <v>714</v>
      </c>
      <c r="G91" s="43" t="s">
        <v>906</v>
      </c>
      <c r="H91" s="226">
        <f t="shared" si="12"/>
        <v>0</v>
      </c>
      <c r="I91" s="227">
        <f t="shared" si="13"/>
        <v>0</v>
      </c>
      <c r="J91" s="358"/>
      <c r="K91" s="228">
        <f t="shared" si="14"/>
        <v>0</v>
      </c>
      <c r="L91" s="358"/>
      <c r="M91" s="228">
        <f t="shared" si="15"/>
        <v>0</v>
      </c>
      <c r="N91" s="358"/>
      <c r="O91" s="228">
        <f t="shared" si="16"/>
        <v>0</v>
      </c>
      <c r="P91" s="229"/>
    </row>
    <row r="92" spans="1:16" ht="13.8" hidden="1" outlineLevel="2">
      <c r="A92" s="170"/>
      <c r="B92" s="25"/>
      <c r="F92" s="27" t="s">
        <v>423</v>
      </c>
      <c r="G92" s="47" t="s">
        <v>71</v>
      </c>
      <c r="H92" s="226">
        <f t="shared" si="12"/>
        <v>0</v>
      </c>
      <c r="I92" s="227">
        <f t="shared" si="13"/>
        <v>0</v>
      </c>
      <c r="J92" s="359">
        <f>SUM(J93)</f>
        <v>0</v>
      </c>
      <c r="K92" s="228">
        <f t="shared" si="14"/>
        <v>0</v>
      </c>
      <c r="L92" s="359">
        <f>SUM(L93)</f>
        <v>0</v>
      </c>
      <c r="M92" s="228">
        <f t="shared" si="15"/>
        <v>0</v>
      </c>
      <c r="N92" s="359">
        <f>SUM(N93)</f>
        <v>0</v>
      </c>
      <c r="O92" s="228">
        <f t="shared" si="16"/>
        <v>0</v>
      </c>
      <c r="P92" s="231">
        <f>SUM(P93)</f>
        <v>0</v>
      </c>
    </row>
    <row r="93" spans="1:16" ht="13.8" hidden="1" outlineLevel="2">
      <c r="A93" s="170"/>
      <c r="B93" s="25"/>
      <c r="F93" s="178" t="s">
        <v>705</v>
      </c>
      <c r="G93" s="43" t="s">
        <v>746</v>
      </c>
      <c r="H93" s="226">
        <f t="shared" si="12"/>
        <v>0</v>
      </c>
      <c r="I93" s="227">
        <f t="shared" si="13"/>
        <v>0</v>
      </c>
      <c r="J93" s="358"/>
      <c r="K93" s="228">
        <f t="shared" si="14"/>
        <v>0</v>
      </c>
      <c r="L93" s="358"/>
      <c r="M93" s="228">
        <f t="shared" si="15"/>
        <v>0</v>
      </c>
      <c r="N93" s="358"/>
      <c r="O93" s="228">
        <f t="shared" si="16"/>
        <v>0</v>
      </c>
      <c r="P93" s="229"/>
    </row>
    <row r="94" spans="1:16" ht="13.8" hidden="1" outlineLevel="2">
      <c r="A94" s="170"/>
      <c r="B94" s="25"/>
      <c r="F94" s="27" t="s">
        <v>424</v>
      </c>
      <c r="G94" s="47" t="s">
        <v>72</v>
      </c>
      <c r="H94" s="226">
        <f t="shared" si="12"/>
        <v>0</v>
      </c>
      <c r="I94" s="227">
        <f t="shared" si="13"/>
        <v>0</v>
      </c>
      <c r="J94" s="359">
        <f>SUM(J95)</f>
        <v>0</v>
      </c>
      <c r="K94" s="228">
        <f t="shared" si="14"/>
        <v>0</v>
      </c>
      <c r="L94" s="359">
        <f>SUM(L95)</f>
        <v>0</v>
      </c>
      <c r="M94" s="228">
        <f t="shared" si="15"/>
        <v>0</v>
      </c>
      <c r="N94" s="359">
        <f>SUM(N95)</f>
        <v>0</v>
      </c>
      <c r="O94" s="228">
        <f t="shared" si="16"/>
        <v>0</v>
      </c>
      <c r="P94" s="231">
        <f>SUM(P95)</f>
        <v>0</v>
      </c>
    </row>
    <row r="95" spans="1:16" ht="13.8" hidden="1" outlineLevel="2">
      <c r="A95" s="170"/>
      <c r="B95" s="25"/>
      <c r="F95" s="178" t="s">
        <v>705</v>
      </c>
      <c r="G95" s="43" t="s">
        <v>747</v>
      </c>
      <c r="H95" s="226">
        <f t="shared" si="12"/>
        <v>0</v>
      </c>
      <c r="I95" s="227">
        <f t="shared" si="13"/>
        <v>0</v>
      </c>
      <c r="J95" s="358"/>
      <c r="K95" s="228">
        <f t="shared" si="14"/>
        <v>0</v>
      </c>
      <c r="L95" s="358"/>
      <c r="M95" s="228">
        <f t="shared" si="15"/>
        <v>0</v>
      </c>
      <c r="N95" s="358"/>
      <c r="O95" s="228">
        <f t="shared" si="16"/>
        <v>0</v>
      </c>
      <c r="P95" s="229"/>
    </row>
    <row r="96" spans="1:16" ht="13.8" hidden="1" outlineLevel="1">
      <c r="A96" s="170"/>
      <c r="B96" s="25"/>
      <c r="D96" s="23" t="s">
        <v>425</v>
      </c>
      <c r="E96" s="82" t="s">
        <v>6</v>
      </c>
      <c r="F96" s="48"/>
      <c r="G96" s="172"/>
      <c r="H96" s="226">
        <f t="shared" si="12"/>
        <v>0</v>
      </c>
      <c r="I96" s="227">
        <f t="shared" si="13"/>
        <v>0</v>
      </c>
      <c r="J96" s="359">
        <f>SUM(J97)</f>
        <v>0</v>
      </c>
      <c r="K96" s="228">
        <f t="shared" si="14"/>
        <v>0</v>
      </c>
      <c r="L96" s="359">
        <f>SUM(L97)</f>
        <v>0</v>
      </c>
      <c r="M96" s="228">
        <f t="shared" si="15"/>
        <v>0</v>
      </c>
      <c r="N96" s="359">
        <f>SUM(N97)</f>
        <v>0</v>
      </c>
      <c r="O96" s="228">
        <f t="shared" si="16"/>
        <v>0</v>
      </c>
      <c r="P96" s="231">
        <f>SUM(P97)</f>
        <v>0</v>
      </c>
    </row>
    <row r="97" spans="1:34" ht="13.8" hidden="1" outlineLevel="2">
      <c r="A97" s="170"/>
      <c r="B97" s="25"/>
      <c r="D97" s="24"/>
      <c r="E97" s="171"/>
      <c r="F97" s="27" t="s">
        <v>426</v>
      </c>
      <c r="G97" s="47" t="s">
        <v>73</v>
      </c>
      <c r="H97" s="226">
        <f t="shared" si="12"/>
        <v>0</v>
      </c>
      <c r="I97" s="227">
        <f t="shared" si="13"/>
        <v>0</v>
      </c>
      <c r="J97" s="359">
        <f>SUM(J98:J99)</f>
        <v>0</v>
      </c>
      <c r="K97" s="228">
        <f t="shared" si="14"/>
        <v>0</v>
      </c>
      <c r="L97" s="359">
        <f>SUM(L98:L99)</f>
        <v>0</v>
      </c>
      <c r="M97" s="228">
        <f t="shared" si="15"/>
        <v>0</v>
      </c>
      <c r="N97" s="359">
        <f>SUM(N98:N99)</f>
        <v>0</v>
      </c>
      <c r="O97" s="228">
        <f t="shared" si="16"/>
        <v>0</v>
      </c>
      <c r="P97" s="231">
        <f>SUM(P98:P99)</f>
        <v>0</v>
      </c>
    </row>
    <row r="98" spans="1:34" ht="13.8" hidden="1" outlineLevel="2">
      <c r="A98" s="170"/>
      <c r="B98" s="25"/>
      <c r="F98" s="178" t="s">
        <v>705</v>
      </c>
      <c r="G98" s="43" t="s">
        <v>736</v>
      </c>
      <c r="H98" s="226">
        <f t="shared" si="12"/>
        <v>0</v>
      </c>
      <c r="I98" s="227">
        <f t="shared" si="13"/>
        <v>0</v>
      </c>
      <c r="J98" s="358"/>
      <c r="K98" s="228">
        <f t="shared" si="14"/>
        <v>0</v>
      </c>
      <c r="L98" s="358"/>
      <c r="M98" s="228">
        <f t="shared" si="15"/>
        <v>0</v>
      </c>
      <c r="N98" s="358"/>
      <c r="O98" s="228">
        <f t="shared" si="16"/>
        <v>0</v>
      </c>
      <c r="P98" s="229"/>
    </row>
    <row r="99" spans="1:34" ht="13.8" hidden="1" outlineLevel="2">
      <c r="A99" s="170"/>
      <c r="B99" s="25"/>
      <c r="F99" s="178" t="s">
        <v>708</v>
      </c>
      <c r="G99" s="43" t="s">
        <v>712</v>
      </c>
      <c r="H99" s="226">
        <f t="shared" si="12"/>
        <v>0</v>
      </c>
      <c r="I99" s="227">
        <f t="shared" si="13"/>
        <v>0</v>
      </c>
      <c r="J99" s="358"/>
      <c r="K99" s="228">
        <f t="shared" si="14"/>
        <v>0</v>
      </c>
      <c r="L99" s="358"/>
      <c r="M99" s="228">
        <f t="shared" si="15"/>
        <v>0</v>
      </c>
      <c r="N99" s="358"/>
      <c r="O99" s="228">
        <f t="shared" si="16"/>
        <v>0</v>
      </c>
      <c r="P99" s="229"/>
    </row>
    <row r="100" spans="1:34" ht="13.8" hidden="1" outlineLevel="1">
      <c r="A100" s="170"/>
      <c r="B100" s="25"/>
      <c r="D100" s="23" t="s">
        <v>427</v>
      </c>
      <c r="E100" s="82" t="s">
        <v>353</v>
      </c>
      <c r="F100" s="48"/>
      <c r="G100" s="172"/>
      <c r="H100" s="226">
        <f t="shared" si="12"/>
        <v>0</v>
      </c>
      <c r="I100" s="227">
        <f t="shared" si="13"/>
        <v>0</v>
      </c>
      <c r="J100" s="359">
        <f>SUM(J101,J104,J107)</f>
        <v>0</v>
      </c>
      <c r="K100" s="228">
        <f t="shared" si="14"/>
        <v>0</v>
      </c>
      <c r="L100" s="359">
        <f>SUM(L101,L104,L107)</f>
        <v>0</v>
      </c>
      <c r="M100" s="228">
        <f t="shared" si="15"/>
        <v>0</v>
      </c>
      <c r="N100" s="359">
        <f>SUM(N101,N104,N107)</f>
        <v>0</v>
      </c>
      <c r="O100" s="228">
        <f t="shared" si="16"/>
        <v>0</v>
      </c>
      <c r="P100" s="231">
        <f>SUM(P101,P104,P107)</f>
        <v>0</v>
      </c>
    </row>
    <row r="101" spans="1:34" ht="13.8" hidden="1" outlineLevel="2">
      <c r="A101" s="170"/>
      <c r="B101" s="25"/>
      <c r="D101" s="24"/>
      <c r="E101" s="171"/>
      <c r="F101" s="27" t="s">
        <v>428</v>
      </c>
      <c r="G101" s="47" t="s">
        <v>429</v>
      </c>
      <c r="H101" s="226">
        <f t="shared" si="12"/>
        <v>0</v>
      </c>
      <c r="I101" s="227">
        <f t="shared" si="13"/>
        <v>0</v>
      </c>
      <c r="J101" s="359">
        <f>SUM(J102:J103)</f>
        <v>0</v>
      </c>
      <c r="K101" s="228">
        <f t="shared" si="14"/>
        <v>0</v>
      </c>
      <c r="L101" s="359">
        <f>SUM(L102:L103)</f>
        <v>0</v>
      </c>
      <c r="M101" s="228">
        <f t="shared" si="15"/>
        <v>0</v>
      </c>
      <c r="N101" s="359">
        <f>SUM(N102:N103)</f>
        <v>0</v>
      </c>
      <c r="O101" s="228">
        <f t="shared" si="16"/>
        <v>0</v>
      </c>
      <c r="P101" s="231">
        <f>SUM(P102:P103)</f>
        <v>0</v>
      </c>
    </row>
    <row r="102" spans="1:34" ht="13.8" hidden="1" outlineLevel="2">
      <c r="A102" s="170"/>
      <c r="B102" s="25"/>
      <c r="F102" s="178" t="s">
        <v>705</v>
      </c>
      <c r="G102" s="43" t="s">
        <v>748</v>
      </c>
      <c r="H102" s="226">
        <f t="shared" si="12"/>
        <v>0</v>
      </c>
      <c r="I102" s="227">
        <f t="shared" si="13"/>
        <v>0</v>
      </c>
      <c r="J102" s="358"/>
      <c r="K102" s="228">
        <f t="shared" si="14"/>
        <v>0</v>
      </c>
      <c r="L102" s="229"/>
      <c r="M102" s="228">
        <f t="shared" si="15"/>
        <v>0</v>
      </c>
      <c r="N102" s="358"/>
      <c r="O102" s="228">
        <f t="shared" si="16"/>
        <v>0</v>
      </c>
      <c r="P102" s="229"/>
    </row>
    <row r="103" spans="1:34" ht="13.8" hidden="1" outlineLevel="2">
      <c r="A103" s="170"/>
      <c r="B103" s="25"/>
      <c r="F103" s="178" t="s">
        <v>706</v>
      </c>
      <c r="G103" s="43" t="s">
        <v>893</v>
      </c>
      <c r="H103" s="226">
        <f t="shared" si="12"/>
        <v>0</v>
      </c>
      <c r="I103" s="227">
        <f t="shared" si="13"/>
        <v>0</v>
      </c>
      <c r="J103" s="358"/>
      <c r="K103" s="228">
        <f t="shared" si="14"/>
        <v>0</v>
      </c>
      <c r="L103" s="229"/>
      <c r="M103" s="228">
        <f t="shared" si="15"/>
        <v>0</v>
      </c>
      <c r="N103" s="358"/>
      <c r="O103" s="228">
        <f t="shared" si="16"/>
        <v>0</v>
      </c>
      <c r="P103" s="229"/>
    </row>
    <row r="104" spans="1:34" ht="13.8" hidden="1" outlineLevel="2">
      <c r="A104" s="170"/>
      <c r="B104" s="25"/>
      <c r="F104" s="27" t="s">
        <v>430</v>
      </c>
      <c r="G104" s="47" t="s">
        <v>432</v>
      </c>
      <c r="H104" s="226">
        <f t="shared" si="12"/>
        <v>0</v>
      </c>
      <c r="I104" s="227">
        <f t="shared" si="13"/>
        <v>0</v>
      </c>
      <c r="J104" s="359">
        <f>SUM(J105:J106)</f>
        <v>0</v>
      </c>
      <c r="K104" s="228">
        <f t="shared" si="14"/>
        <v>0</v>
      </c>
      <c r="L104" s="359">
        <f>SUM(L105:L106)</f>
        <v>0</v>
      </c>
      <c r="M104" s="228">
        <f t="shared" si="15"/>
        <v>0</v>
      </c>
      <c r="N104" s="359">
        <f>SUM(N105:N106)</f>
        <v>0</v>
      </c>
      <c r="O104" s="228">
        <f t="shared" si="16"/>
        <v>0</v>
      </c>
      <c r="P104" s="231">
        <f>SUM(P105:P106)</f>
        <v>0</v>
      </c>
    </row>
    <row r="105" spans="1:34" ht="13.8" hidden="1" outlineLevel="2">
      <c r="A105" s="170"/>
      <c r="B105" s="25"/>
      <c r="F105" s="178" t="s">
        <v>705</v>
      </c>
      <c r="G105" s="43" t="s">
        <v>749</v>
      </c>
      <c r="H105" s="226">
        <f t="shared" si="12"/>
        <v>0</v>
      </c>
      <c r="I105" s="227">
        <f t="shared" si="13"/>
        <v>0</v>
      </c>
      <c r="J105" s="358"/>
      <c r="K105" s="228">
        <f t="shared" si="14"/>
        <v>0</v>
      </c>
      <c r="L105" s="358"/>
      <c r="M105" s="228">
        <f t="shared" si="15"/>
        <v>0</v>
      </c>
      <c r="N105" s="358"/>
      <c r="O105" s="228">
        <f t="shared" si="16"/>
        <v>0</v>
      </c>
      <c r="P105" s="229"/>
    </row>
    <row r="106" spans="1:34" ht="13.8" hidden="1" outlineLevel="2">
      <c r="A106" s="170"/>
      <c r="B106" s="25"/>
      <c r="F106" s="178" t="s">
        <v>706</v>
      </c>
      <c r="G106" s="43" t="s">
        <v>750</v>
      </c>
      <c r="H106" s="226">
        <f t="shared" si="12"/>
        <v>0</v>
      </c>
      <c r="I106" s="227">
        <f t="shared" si="13"/>
        <v>0</v>
      </c>
      <c r="J106" s="358"/>
      <c r="K106" s="228">
        <f t="shared" si="14"/>
        <v>0</v>
      </c>
      <c r="L106" s="358"/>
      <c r="M106" s="228">
        <f t="shared" si="15"/>
        <v>0</v>
      </c>
      <c r="N106" s="358"/>
      <c r="O106" s="228">
        <f t="shared" si="16"/>
        <v>0</v>
      </c>
      <c r="P106" s="229"/>
    </row>
    <row r="107" spans="1:34" ht="13.8" hidden="1" outlineLevel="2">
      <c r="A107" s="170"/>
      <c r="B107" s="25"/>
      <c r="F107" s="27" t="s">
        <v>431</v>
      </c>
      <c r="G107" s="47" t="s">
        <v>433</v>
      </c>
      <c r="H107" s="226">
        <f t="shared" si="12"/>
        <v>0</v>
      </c>
      <c r="I107" s="227">
        <f t="shared" si="13"/>
        <v>0</v>
      </c>
      <c r="J107" s="359">
        <f>SUM(J108:J110)</f>
        <v>0</v>
      </c>
      <c r="K107" s="228">
        <f t="shared" si="14"/>
        <v>0</v>
      </c>
      <c r="L107" s="359">
        <f>SUM(L108:L110)</f>
        <v>0</v>
      </c>
      <c r="M107" s="228">
        <f t="shared" si="15"/>
        <v>0</v>
      </c>
      <c r="N107" s="359">
        <f>SUM(N108:N110)</f>
        <v>0</v>
      </c>
      <c r="O107" s="228">
        <f t="shared" si="16"/>
        <v>0</v>
      </c>
      <c r="P107" s="231">
        <f>SUM(P108:P110)</f>
        <v>0</v>
      </c>
    </row>
    <row r="108" spans="1:34" ht="13.8" hidden="1" outlineLevel="2">
      <c r="A108" s="170"/>
      <c r="B108" s="25"/>
      <c r="F108" s="178" t="s">
        <v>705</v>
      </c>
      <c r="G108" s="43" t="s">
        <v>751</v>
      </c>
      <c r="H108" s="226">
        <f t="shared" si="12"/>
        <v>0</v>
      </c>
      <c r="I108" s="227">
        <f t="shared" si="13"/>
        <v>0</v>
      </c>
      <c r="J108" s="358"/>
      <c r="K108" s="228">
        <f t="shared" si="14"/>
        <v>0</v>
      </c>
      <c r="L108" s="358"/>
      <c r="M108" s="228">
        <f t="shared" si="15"/>
        <v>0</v>
      </c>
      <c r="N108" s="358"/>
      <c r="O108" s="228">
        <f t="shared" si="16"/>
        <v>0</v>
      </c>
      <c r="P108" s="229"/>
    </row>
    <row r="109" spans="1:34" ht="13.8" hidden="1" outlineLevel="2">
      <c r="A109" s="170"/>
      <c r="B109" s="25"/>
      <c r="F109" s="178" t="s">
        <v>706</v>
      </c>
      <c r="G109" s="43" t="s">
        <v>752</v>
      </c>
      <c r="H109" s="226">
        <f t="shared" si="12"/>
        <v>0</v>
      </c>
      <c r="I109" s="227">
        <f t="shared" si="13"/>
        <v>0</v>
      </c>
      <c r="J109" s="358"/>
      <c r="K109" s="228">
        <f t="shared" si="14"/>
        <v>0</v>
      </c>
      <c r="L109" s="358"/>
      <c r="M109" s="228">
        <f t="shared" si="15"/>
        <v>0</v>
      </c>
      <c r="N109" s="358"/>
      <c r="O109" s="228">
        <f t="shared" si="16"/>
        <v>0</v>
      </c>
      <c r="P109" s="229"/>
    </row>
    <row r="110" spans="1:34" ht="13.8" hidden="1" outlineLevel="2">
      <c r="A110" s="170"/>
      <c r="B110" s="25"/>
      <c r="F110" s="178" t="s">
        <v>703</v>
      </c>
      <c r="G110" s="43" t="s">
        <v>894</v>
      </c>
      <c r="H110" s="226">
        <f t="shared" si="12"/>
        <v>0</v>
      </c>
      <c r="I110" s="227">
        <f t="shared" si="13"/>
        <v>0</v>
      </c>
      <c r="J110" s="358"/>
      <c r="K110" s="228">
        <f t="shared" si="14"/>
        <v>0</v>
      </c>
      <c r="L110" s="358"/>
      <c r="M110" s="228">
        <f t="shared" si="15"/>
        <v>0</v>
      </c>
      <c r="N110" s="358"/>
      <c r="O110" s="228">
        <f t="shared" si="16"/>
        <v>0</v>
      </c>
      <c r="P110" s="229"/>
    </row>
    <row r="111" spans="1:34" ht="13.8" hidden="1" outlineLevel="1">
      <c r="A111" s="170"/>
      <c r="B111" s="25"/>
      <c r="D111" s="27" t="s">
        <v>434</v>
      </c>
      <c r="E111" s="47" t="s">
        <v>7</v>
      </c>
      <c r="F111" s="48"/>
      <c r="G111" s="172"/>
      <c r="H111" s="226">
        <f t="shared" si="12"/>
        <v>0</v>
      </c>
      <c r="I111" s="227">
        <f t="shared" si="13"/>
        <v>0</v>
      </c>
      <c r="J111" s="359">
        <f>SUM(J112,J113,J115,J117)</f>
        <v>0</v>
      </c>
      <c r="K111" s="228">
        <f t="shared" si="14"/>
        <v>0</v>
      </c>
      <c r="L111" s="359">
        <f>SUM(L112,L113,L115,L117)</f>
        <v>0</v>
      </c>
      <c r="M111" s="228">
        <f t="shared" si="15"/>
        <v>0</v>
      </c>
      <c r="N111" s="359">
        <f>SUM(N112,N113,N115,N117)</f>
        <v>0</v>
      </c>
      <c r="O111" s="228">
        <f t="shared" si="16"/>
        <v>0</v>
      </c>
      <c r="P111" s="231">
        <f>SUM(P112,P113,P115,P117)</f>
        <v>0</v>
      </c>
      <c r="AH111" s="143">
        <f>SUM(AH112:AH117)</f>
        <v>0</v>
      </c>
    </row>
    <row r="112" spans="1:34" ht="13.8" hidden="1" outlineLevel="2">
      <c r="A112" s="170"/>
      <c r="B112" s="25"/>
      <c r="F112" s="27" t="s">
        <v>435</v>
      </c>
      <c r="G112" s="47" t="s">
        <v>74</v>
      </c>
      <c r="H112" s="226">
        <f t="shared" si="12"/>
        <v>0</v>
      </c>
      <c r="I112" s="227">
        <f t="shared" si="13"/>
        <v>0</v>
      </c>
      <c r="J112" s="358"/>
      <c r="K112" s="228">
        <f t="shared" si="14"/>
        <v>0</v>
      </c>
      <c r="L112" s="358"/>
      <c r="M112" s="228">
        <f t="shared" si="15"/>
        <v>0</v>
      </c>
      <c r="N112" s="358"/>
      <c r="O112" s="228">
        <f t="shared" si="16"/>
        <v>0</v>
      </c>
      <c r="P112" s="229"/>
    </row>
    <row r="113" spans="1:16" ht="13.8" hidden="1" outlineLevel="2">
      <c r="A113" s="170"/>
      <c r="B113" s="25"/>
      <c r="F113" s="27" t="s">
        <v>436</v>
      </c>
      <c r="G113" s="47" t="s">
        <v>75</v>
      </c>
      <c r="H113" s="226">
        <f t="shared" si="12"/>
        <v>0</v>
      </c>
      <c r="I113" s="227">
        <f t="shared" si="13"/>
        <v>0</v>
      </c>
      <c r="J113" s="359">
        <f>SUM(J114)</f>
        <v>0</v>
      </c>
      <c r="K113" s="228">
        <f t="shared" si="14"/>
        <v>0</v>
      </c>
      <c r="L113" s="359">
        <f>SUM(L114)</f>
        <v>0</v>
      </c>
      <c r="M113" s="228">
        <f t="shared" si="15"/>
        <v>0</v>
      </c>
      <c r="N113" s="359">
        <f>SUM(N114)</f>
        <v>0</v>
      </c>
      <c r="O113" s="228">
        <f t="shared" si="16"/>
        <v>0</v>
      </c>
      <c r="P113" s="231">
        <f>SUM(P114)</f>
        <v>0</v>
      </c>
    </row>
    <row r="114" spans="1:16" ht="13.8" hidden="1" outlineLevel="2">
      <c r="A114" s="170"/>
      <c r="B114" s="25"/>
      <c r="F114" s="178" t="s">
        <v>705</v>
      </c>
      <c r="G114" s="43" t="s">
        <v>753</v>
      </c>
      <c r="H114" s="226">
        <f t="shared" si="12"/>
        <v>0</v>
      </c>
      <c r="I114" s="227">
        <f t="shared" si="13"/>
        <v>0</v>
      </c>
      <c r="J114" s="358"/>
      <c r="K114" s="228">
        <f t="shared" si="14"/>
        <v>0</v>
      </c>
      <c r="L114" s="358"/>
      <c r="M114" s="228">
        <f t="shared" si="15"/>
        <v>0</v>
      </c>
      <c r="N114" s="358"/>
      <c r="O114" s="228">
        <f t="shared" si="16"/>
        <v>0</v>
      </c>
      <c r="P114" s="229"/>
    </row>
    <row r="115" spans="1:16" ht="13.8" hidden="1" outlineLevel="2">
      <c r="A115" s="170"/>
      <c r="B115" s="25"/>
      <c r="F115" s="27" t="s">
        <v>437</v>
      </c>
      <c r="G115" s="83" t="s">
        <v>354</v>
      </c>
      <c r="H115" s="226">
        <f t="shared" si="12"/>
        <v>0</v>
      </c>
      <c r="I115" s="227">
        <f t="shared" si="13"/>
        <v>0</v>
      </c>
      <c r="J115" s="359">
        <f>SUM(J116)</f>
        <v>0</v>
      </c>
      <c r="K115" s="228">
        <f t="shared" si="14"/>
        <v>0</v>
      </c>
      <c r="L115" s="359">
        <f>SUM(L116)</f>
        <v>0</v>
      </c>
      <c r="M115" s="228">
        <f t="shared" si="15"/>
        <v>0</v>
      </c>
      <c r="N115" s="359">
        <f>SUM(N116)</f>
        <v>0</v>
      </c>
      <c r="O115" s="228">
        <f t="shared" si="16"/>
        <v>0</v>
      </c>
      <c r="P115" s="231">
        <f>SUM(P116)</f>
        <v>0</v>
      </c>
    </row>
    <row r="116" spans="1:16" ht="13.8" hidden="1" outlineLevel="2">
      <c r="A116" s="170"/>
      <c r="B116" s="25"/>
      <c r="F116" s="178" t="s">
        <v>705</v>
      </c>
      <c r="G116" s="43" t="s">
        <v>754</v>
      </c>
      <c r="H116" s="226">
        <f t="shared" si="12"/>
        <v>0</v>
      </c>
      <c r="I116" s="227">
        <f t="shared" si="13"/>
        <v>0</v>
      </c>
      <c r="J116" s="358"/>
      <c r="K116" s="228">
        <f t="shared" si="14"/>
        <v>0</v>
      </c>
      <c r="L116" s="358"/>
      <c r="M116" s="228">
        <f t="shared" si="15"/>
        <v>0</v>
      </c>
      <c r="N116" s="358"/>
      <c r="O116" s="228">
        <f t="shared" si="16"/>
        <v>0</v>
      </c>
      <c r="P116" s="229"/>
    </row>
    <row r="117" spans="1:16" ht="13.8" hidden="1" outlineLevel="2">
      <c r="A117" s="170"/>
      <c r="B117" s="25"/>
      <c r="F117" s="27" t="s">
        <v>438</v>
      </c>
      <c r="G117" s="47" t="s">
        <v>439</v>
      </c>
      <c r="H117" s="226">
        <f t="shared" si="12"/>
        <v>0</v>
      </c>
      <c r="I117" s="227">
        <f t="shared" si="13"/>
        <v>0</v>
      </c>
      <c r="J117" s="359">
        <f>SUM(J118:J124)</f>
        <v>0</v>
      </c>
      <c r="K117" s="228">
        <f t="shared" si="14"/>
        <v>0</v>
      </c>
      <c r="L117" s="359">
        <f>SUM(L118:L124)</f>
        <v>0</v>
      </c>
      <c r="M117" s="228">
        <f t="shared" si="15"/>
        <v>0</v>
      </c>
      <c r="N117" s="359">
        <f>SUM(N118:N124)</f>
        <v>0</v>
      </c>
      <c r="O117" s="228">
        <f t="shared" si="16"/>
        <v>0</v>
      </c>
      <c r="P117" s="231">
        <f>SUM(P118:P124)</f>
        <v>0</v>
      </c>
    </row>
    <row r="118" spans="1:16" ht="13.8" hidden="1" outlineLevel="2">
      <c r="A118" s="170"/>
      <c r="B118" s="25"/>
      <c r="F118" s="178" t="s">
        <v>705</v>
      </c>
      <c r="G118" s="43" t="s">
        <v>755</v>
      </c>
      <c r="H118" s="226">
        <f t="shared" si="12"/>
        <v>0</v>
      </c>
      <c r="I118" s="227">
        <f t="shared" si="13"/>
        <v>0</v>
      </c>
      <c r="J118" s="358"/>
      <c r="K118" s="228">
        <f t="shared" si="14"/>
        <v>0</v>
      </c>
      <c r="L118" s="229"/>
      <c r="M118" s="228">
        <f t="shared" si="15"/>
        <v>0</v>
      </c>
      <c r="N118" s="358"/>
      <c r="O118" s="228">
        <f t="shared" si="16"/>
        <v>0</v>
      </c>
      <c r="P118" s="229"/>
    </row>
    <row r="119" spans="1:16" ht="13.8" hidden="1" outlineLevel="2">
      <c r="A119" s="170"/>
      <c r="B119" s="25"/>
      <c r="F119" s="178" t="s">
        <v>706</v>
      </c>
      <c r="G119" s="43" t="s">
        <v>756</v>
      </c>
      <c r="H119" s="226">
        <f t="shared" si="12"/>
        <v>0</v>
      </c>
      <c r="I119" s="227">
        <f t="shared" si="13"/>
        <v>0</v>
      </c>
      <c r="J119" s="358"/>
      <c r="K119" s="228">
        <f t="shared" si="14"/>
        <v>0</v>
      </c>
      <c r="L119" s="229"/>
      <c r="M119" s="228">
        <f t="shared" si="15"/>
        <v>0</v>
      </c>
      <c r="N119" s="358"/>
      <c r="O119" s="228">
        <f t="shared" si="16"/>
        <v>0</v>
      </c>
      <c r="P119" s="229"/>
    </row>
    <row r="120" spans="1:16" ht="13.8" hidden="1" outlineLevel="2">
      <c r="A120" s="170"/>
      <c r="B120" s="25"/>
      <c r="F120" s="178" t="s">
        <v>703</v>
      </c>
      <c r="G120" s="43" t="s">
        <v>757</v>
      </c>
      <c r="H120" s="226">
        <f t="shared" si="12"/>
        <v>0</v>
      </c>
      <c r="I120" s="227">
        <f t="shared" si="13"/>
        <v>0</v>
      </c>
      <c r="J120" s="358"/>
      <c r="K120" s="228">
        <f t="shared" si="14"/>
        <v>0</v>
      </c>
      <c r="L120" s="229"/>
      <c r="M120" s="228">
        <f t="shared" si="15"/>
        <v>0</v>
      </c>
      <c r="N120" s="358"/>
      <c r="O120" s="228">
        <f t="shared" si="16"/>
        <v>0</v>
      </c>
      <c r="P120" s="229"/>
    </row>
    <row r="121" spans="1:16" ht="13.8" hidden="1" outlineLevel="2">
      <c r="A121" s="170"/>
      <c r="B121" s="25"/>
      <c r="F121" s="178" t="s">
        <v>707</v>
      </c>
      <c r="G121" s="43" t="s">
        <v>758</v>
      </c>
      <c r="H121" s="226">
        <f t="shared" si="12"/>
        <v>0</v>
      </c>
      <c r="I121" s="227">
        <f t="shared" si="13"/>
        <v>0</v>
      </c>
      <c r="J121" s="358"/>
      <c r="K121" s="228">
        <f t="shared" si="14"/>
        <v>0</v>
      </c>
      <c r="L121" s="229"/>
      <c r="M121" s="228">
        <f t="shared" si="15"/>
        <v>0</v>
      </c>
      <c r="N121" s="358"/>
      <c r="O121" s="228">
        <f t="shared" si="16"/>
        <v>0</v>
      </c>
      <c r="P121" s="229"/>
    </row>
    <row r="122" spans="1:16" ht="13.8" hidden="1" outlineLevel="2">
      <c r="A122" s="170"/>
      <c r="B122" s="25"/>
      <c r="F122" s="178" t="s">
        <v>713</v>
      </c>
      <c r="G122" s="43" t="s">
        <v>759</v>
      </c>
      <c r="H122" s="226">
        <f t="shared" si="12"/>
        <v>0</v>
      </c>
      <c r="I122" s="227">
        <f t="shared" si="13"/>
        <v>0</v>
      </c>
      <c r="J122" s="358"/>
      <c r="K122" s="228">
        <f t="shared" si="14"/>
        <v>0</v>
      </c>
      <c r="L122" s="229"/>
      <c r="M122" s="228">
        <f t="shared" si="15"/>
        <v>0</v>
      </c>
      <c r="N122" s="358"/>
      <c r="O122" s="228">
        <f t="shared" si="16"/>
        <v>0</v>
      </c>
      <c r="P122" s="229"/>
    </row>
    <row r="123" spans="1:16" ht="13.8" hidden="1" outlineLevel="2">
      <c r="A123" s="170"/>
      <c r="B123" s="25"/>
      <c r="F123" s="178" t="s">
        <v>714</v>
      </c>
      <c r="G123" s="43" t="s">
        <v>760</v>
      </c>
      <c r="H123" s="226">
        <f t="shared" ref="H123" si="17">SUM(I123,K123,M123,O123)</f>
        <v>0</v>
      </c>
      <c r="I123" s="227">
        <f t="shared" ref="I123" si="18">SUM(J123:J123)</f>
        <v>0</v>
      </c>
      <c r="J123" s="358"/>
      <c r="K123" s="228">
        <f t="shared" ref="K123" si="19">SUM(L123:L123)</f>
        <v>0</v>
      </c>
      <c r="L123" s="229"/>
      <c r="M123" s="228">
        <f t="shared" ref="M123" si="20">SUM(N123:N123)</f>
        <v>0</v>
      </c>
      <c r="N123" s="358"/>
      <c r="O123" s="228">
        <f t="shared" ref="O123" si="21">SUM(P123:P123)</f>
        <v>0</v>
      </c>
      <c r="P123" s="229"/>
    </row>
    <row r="124" spans="1:16" s="563" customFormat="1" ht="13.8" hidden="1" outlineLevel="2">
      <c r="A124" s="564"/>
      <c r="B124" s="565"/>
      <c r="D124" s="565"/>
      <c r="F124" s="545" t="s">
        <v>801</v>
      </c>
      <c r="G124" s="527" t="s">
        <v>922</v>
      </c>
      <c r="H124" s="568">
        <f t="shared" si="12"/>
        <v>0</v>
      </c>
      <c r="I124" s="648">
        <f t="shared" si="13"/>
        <v>0</v>
      </c>
      <c r="J124" s="570"/>
      <c r="K124" s="571">
        <f t="shared" si="14"/>
        <v>0</v>
      </c>
      <c r="L124" s="526"/>
      <c r="M124" s="571">
        <f t="shared" si="15"/>
        <v>0</v>
      </c>
      <c r="N124" s="570"/>
      <c r="O124" s="571">
        <f t="shared" si="16"/>
        <v>0</v>
      </c>
      <c r="P124" s="526"/>
    </row>
    <row r="125" spans="1:16" ht="13.8" hidden="1" outlineLevel="1">
      <c r="A125" s="170"/>
      <c r="B125" s="25"/>
      <c r="D125" s="23" t="s">
        <v>440</v>
      </c>
      <c r="E125" s="82" t="s">
        <v>8</v>
      </c>
      <c r="F125" s="48"/>
      <c r="G125" s="172"/>
      <c r="H125" s="226">
        <f t="shared" si="12"/>
        <v>0</v>
      </c>
      <c r="I125" s="227">
        <f t="shared" si="13"/>
        <v>0</v>
      </c>
      <c r="J125" s="359">
        <f>SUM(J126,J130,J131)</f>
        <v>0</v>
      </c>
      <c r="K125" s="228">
        <f t="shared" si="14"/>
        <v>0</v>
      </c>
      <c r="L125" s="359">
        <f>SUM(L126,L130,L131)</f>
        <v>0</v>
      </c>
      <c r="M125" s="228">
        <f t="shared" si="15"/>
        <v>0</v>
      </c>
      <c r="N125" s="359">
        <f>SUM(N126,N130,N131)</f>
        <v>0</v>
      </c>
      <c r="O125" s="228">
        <f t="shared" si="16"/>
        <v>0</v>
      </c>
      <c r="P125" s="231">
        <f>SUM(P126,P130,P131)</f>
        <v>0</v>
      </c>
    </row>
    <row r="126" spans="1:16" ht="13.8" hidden="1" outlineLevel="2">
      <c r="A126" s="170"/>
      <c r="B126" s="25"/>
      <c r="D126" s="24"/>
      <c r="E126" s="171"/>
      <c r="F126" s="27" t="s">
        <v>441</v>
      </c>
      <c r="G126" s="47" t="s">
        <v>370</v>
      </c>
      <c r="H126" s="226">
        <f t="shared" si="12"/>
        <v>0</v>
      </c>
      <c r="I126" s="227">
        <f t="shared" si="13"/>
        <v>0</v>
      </c>
      <c r="J126" s="359">
        <f>SUM(J127:J129)</f>
        <v>0</v>
      </c>
      <c r="K126" s="228">
        <f t="shared" si="14"/>
        <v>0</v>
      </c>
      <c r="L126" s="359">
        <f>SUM(L127:L129)</f>
        <v>0</v>
      </c>
      <c r="M126" s="228">
        <f t="shared" si="15"/>
        <v>0</v>
      </c>
      <c r="N126" s="359">
        <f>SUM(N127:N129)</f>
        <v>0</v>
      </c>
      <c r="O126" s="228">
        <f t="shared" si="16"/>
        <v>0</v>
      </c>
      <c r="P126" s="231">
        <f>SUM(P127:P129)</f>
        <v>0</v>
      </c>
    </row>
    <row r="127" spans="1:16" ht="13.8" hidden="1" outlineLevel="2">
      <c r="A127" s="170"/>
      <c r="B127" s="25"/>
      <c r="F127" s="178" t="s">
        <v>705</v>
      </c>
      <c r="G127" s="43" t="s">
        <v>761</v>
      </c>
      <c r="H127" s="226">
        <f t="shared" si="12"/>
        <v>0</v>
      </c>
      <c r="I127" s="227">
        <f t="shared" si="13"/>
        <v>0</v>
      </c>
      <c r="J127" s="358"/>
      <c r="K127" s="228">
        <f t="shared" si="14"/>
        <v>0</v>
      </c>
      <c r="L127" s="358"/>
      <c r="M127" s="228">
        <f t="shared" si="15"/>
        <v>0</v>
      </c>
      <c r="N127" s="358"/>
      <c r="O127" s="228">
        <f t="shared" si="16"/>
        <v>0</v>
      </c>
      <c r="P127" s="229"/>
    </row>
    <row r="128" spans="1:16" ht="13.8" hidden="1" outlineLevel="2">
      <c r="A128" s="170"/>
      <c r="B128" s="25"/>
      <c r="F128" s="178" t="s">
        <v>703</v>
      </c>
      <c r="G128" s="43" t="s">
        <v>762</v>
      </c>
      <c r="H128" s="226">
        <f t="shared" si="12"/>
        <v>0</v>
      </c>
      <c r="I128" s="227">
        <f t="shared" si="13"/>
        <v>0</v>
      </c>
      <c r="J128" s="358"/>
      <c r="K128" s="228">
        <f t="shared" si="14"/>
        <v>0</v>
      </c>
      <c r="L128" s="358"/>
      <c r="M128" s="228">
        <f t="shared" si="15"/>
        <v>0</v>
      </c>
      <c r="N128" s="358"/>
      <c r="O128" s="228">
        <f t="shared" si="16"/>
        <v>0</v>
      </c>
      <c r="P128" s="229"/>
    </row>
    <row r="129" spans="1:16" ht="13.8" hidden="1" outlineLevel="2">
      <c r="A129" s="170"/>
      <c r="B129" s="25"/>
      <c r="F129" s="178" t="s">
        <v>707</v>
      </c>
      <c r="G129" s="43" t="s">
        <v>907</v>
      </c>
      <c r="H129" s="226">
        <f t="shared" si="12"/>
        <v>0</v>
      </c>
      <c r="I129" s="227">
        <f t="shared" si="13"/>
        <v>0</v>
      </c>
      <c r="J129" s="358"/>
      <c r="K129" s="228">
        <f t="shared" si="14"/>
        <v>0</v>
      </c>
      <c r="L129" s="358"/>
      <c r="M129" s="228">
        <f t="shared" si="15"/>
        <v>0</v>
      </c>
      <c r="N129" s="358"/>
      <c r="O129" s="228">
        <f t="shared" si="16"/>
        <v>0</v>
      </c>
      <c r="P129" s="229"/>
    </row>
    <row r="130" spans="1:16" ht="13.8" hidden="1" outlineLevel="2">
      <c r="A130" s="170"/>
      <c r="B130" s="25"/>
      <c r="F130" s="27" t="s">
        <v>442</v>
      </c>
      <c r="G130" s="47" t="s">
        <v>371</v>
      </c>
      <c r="H130" s="226">
        <f t="shared" si="12"/>
        <v>0</v>
      </c>
      <c r="I130" s="227">
        <f t="shared" si="13"/>
        <v>0</v>
      </c>
      <c r="J130" s="358"/>
      <c r="K130" s="228">
        <f t="shared" si="14"/>
        <v>0</v>
      </c>
      <c r="L130" s="358"/>
      <c r="M130" s="228">
        <f t="shared" si="15"/>
        <v>0</v>
      </c>
      <c r="N130" s="358"/>
      <c r="O130" s="228">
        <f t="shared" si="16"/>
        <v>0</v>
      </c>
      <c r="P130" s="229"/>
    </row>
    <row r="131" spans="1:16" ht="13.8" hidden="1" outlineLevel="2">
      <c r="A131" s="170"/>
      <c r="B131" s="25"/>
      <c r="F131" s="27" t="s">
        <v>443</v>
      </c>
      <c r="G131" s="47" t="s">
        <v>372</v>
      </c>
      <c r="H131" s="226">
        <f t="shared" si="12"/>
        <v>0</v>
      </c>
      <c r="I131" s="227">
        <f t="shared" si="13"/>
        <v>0</v>
      </c>
      <c r="J131" s="359">
        <f>SUM(J132:J135)</f>
        <v>0</v>
      </c>
      <c r="K131" s="228">
        <f t="shared" si="14"/>
        <v>0</v>
      </c>
      <c r="L131" s="359">
        <f>SUM(L132:L135)</f>
        <v>0</v>
      </c>
      <c r="M131" s="228">
        <f t="shared" si="15"/>
        <v>0</v>
      </c>
      <c r="N131" s="359">
        <f>SUM(N132:N135)</f>
        <v>0</v>
      </c>
      <c r="O131" s="228">
        <f t="shared" si="16"/>
        <v>0</v>
      </c>
      <c r="P131" s="231">
        <f>SUM(P132:P135)</f>
        <v>0</v>
      </c>
    </row>
    <row r="132" spans="1:16" ht="13.8" hidden="1" outlineLevel="2">
      <c r="A132" s="170"/>
      <c r="B132" s="25"/>
      <c r="F132" s="178" t="s">
        <v>705</v>
      </c>
      <c r="G132" s="43" t="s">
        <v>763</v>
      </c>
      <c r="H132" s="226">
        <f t="shared" si="12"/>
        <v>0</v>
      </c>
      <c r="I132" s="227">
        <f t="shared" si="13"/>
        <v>0</v>
      </c>
      <c r="J132" s="358"/>
      <c r="K132" s="228">
        <f t="shared" si="14"/>
        <v>0</v>
      </c>
      <c r="L132" s="358"/>
      <c r="M132" s="228">
        <f t="shared" si="15"/>
        <v>0</v>
      </c>
      <c r="N132" s="358"/>
      <c r="O132" s="228">
        <f t="shared" si="16"/>
        <v>0</v>
      </c>
      <c r="P132" s="229"/>
    </row>
    <row r="133" spans="1:16" ht="13.8" hidden="1" outlineLevel="2">
      <c r="A133" s="170"/>
      <c r="B133" s="25"/>
      <c r="F133" s="178" t="s">
        <v>706</v>
      </c>
      <c r="G133" s="43" t="s">
        <v>764</v>
      </c>
      <c r="H133" s="226">
        <f t="shared" si="12"/>
        <v>0</v>
      </c>
      <c r="I133" s="227">
        <f t="shared" si="13"/>
        <v>0</v>
      </c>
      <c r="J133" s="358"/>
      <c r="K133" s="228">
        <f t="shared" si="14"/>
        <v>0</v>
      </c>
      <c r="L133" s="358"/>
      <c r="M133" s="228">
        <f t="shared" si="15"/>
        <v>0</v>
      </c>
      <c r="N133" s="358"/>
      <c r="O133" s="228">
        <f t="shared" si="16"/>
        <v>0</v>
      </c>
      <c r="P133" s="229"/>
    </row>
    <row r="134" spans="1:16" ht="13.8" hidden="1" outlineLevel="2">
      <c r="A134" s="170"/>
      <c r="B134" s="25"/>
      <c r="F134" s="178" t="s">
        <v>703</v>
      </c>
      <c r="G134" s="43" t="s">
        <v>765</v>
      </c>
      <c r="H134" s="226">
        <f t="shared" si="12"/>
        <v>0</v>
      </c>
      <c r="I134" s="227">
        <f t="shared" si="13"/>
        <v>0</v>
      </c>
      <c r="J134" s="358"/>
      <c r="K134" s="228">
        <f t="shared" si="14"/>
        <v>0</v>
      </c>
      <c r="L134" s="358"/>
      <c r="M134" s="228">
        <f t="shared" si="15"/>
        <v>0</v>
      </c>
      <c r="N134" s="358"/>
      <c r="O134" s="228">
        <f t="shared" si="16"/>
        <v>0</v>
      </c>
      <c r="P134" s="229"/>
    </row>
    <row r="135" spans="1:16" ht="13.8" hidden="1" outlineLevel="2">
      <c r="A135" s="170"/>
      <c r="B135" s="25"/>
      <c r="F135" s="178" t="s">
        <v>707</v>
      </c>
      <c r="G135" s="43" t="s">
        <v>766</v>
      </c>
      <c r="H135" s="226">
        <f t="shared" si="12"/>
        <v>0</v>
      </c>
      <c r="I135" s="227">
        <f t="shared" si="13"/>
        <v>0</v>
      </c>
      <c r="J135" s="358"/>
      <c r="K135" s="228">
        <f t="shared" si="14"/>
        <v>0</v>
      </c>
      <c r="L135" s="358"/>
      <c r="M135" s="228">
        <f t="shared" si="15"/>
        <v>0</v>
      </c>
      <c r="N135" s="358"/>
      <c r="O135" s="228">
        <f t="shared" si="16"/>
        <v>0</v>
      </c>
      <c r="P135" s="229"/>
    </row>
    <row r="136" spans="1:16" s="169" customFormat="1" ht="13.8" collapsed="1">
      <c r="A136" s="164"/>
      <c r="B136" s="23" t="s">
        <v>444</v>
      </c>
      <c r="C136" s="15" t="s">
        <v>77</v>
      </c>
      <c r="D136" s="16"/>
      <c r="E136" s="165"/>
      <c r="F136" s="14"/>
      <c r="G136" s="175"/>
      <c r="H136" s="226">
        <f t="shared" si="12"/>
        <v>0</v>
      </c>
      <c r="I136" s="227">
        <f t="shared" si="13"/>
        <v>0</v>
      </c>
      <c r="J136" s="356">
        <f>SUM(J137)</f>
        <v>0</v>
      </c>
      <c r="K136" s="228">
        <f t="shared" si="14"/>
        <v>0</v>
      </c>
      <c r="L136" s="356">
        <f>SUM(L137)</f>
        <v>0</v>
      </c>
      <c r="M136" s="228">
        <f t="shared" si="15"/>
        <v>0</v>
      </c>
      <c r="N136" s="356">
        <f>SUM(N137)</f>
        <v>0</v>
      </c>
      <c r="O136" s="228">
        <f t="shared" si="16"/>
        <v>0</v>
      </c>
      <c r="P136" s="230">
        <f>SUM(P137)</f>
        <v>0</v>
      </c>
    </row>
    <row r="137" spans="1:16" ht="13.8" hidden="1" outlineLevel="1">
      <c r="A137" s="170"/>
      <c r="B137" s="25"/>
      <c r="D137" s="27" t="s">
        <v>444</v>
      </c>
      <c r="E137" s="47" t="s">
        <v>77</v>
      </c>
      <c r="F137" s="48"/>
      <c r="G137" s="172"/>
      <c r="H137" s="226">
        <f t="shared" si="12"/>
        <v>0</v>
      </c>
      <c r="I137" s="227">
        <f t="shared" si="13"/>
        <v>0</v>
      </c>
      <c r="J137" s="359">
        <f>SUM(J138,J142,J149,J150,J154,J157)</f>
        <v>0</v>
      </c>
      <c r="K137" s="228">
        <f t="shared" si="14"/>
        <v>0</v>
      </c>
      <c r="L137" s="359">
        <f>SUM(L138,L142,L149,L150,L154,L157)</f>
        <v>0</v>
      </c>
      <c r="M137" s="228">
        <f t="shared" si="15"/>
        <v>0</v>
      </c>
      <c r="N137" s="359">
        <f>SUM(N138,N142,N149,N150,N154,N157)</f>
        <v>0</v>
      </c>
      <c r="O137" s="228">
        <f t="shared" si="16"/>
        <v>0</v>
      </c>
      <c r="P137" s="231">
        <f>SUM(P138,P142,P149,P150,P154,P157)</f>
        <v>0</v>
      </c>
    </row>
    <row r="138" spans="1:16" ht="13.8" hidden="1" outlineLevel="2">
      <c r="A138" s="170"/>
      <c r="B138" s="25"/>
      <c r="F138" s="27" t="s">
        <v>445</v>
      </c>
      <c r="G138" s="47" t="s">
        <v>79</v>
      </c>
      <c r="H138" s="226">
        <f t="shared" si="12"/>
        <v>0</v>
      </c>
      <c r="I138" s="227">
        <f t="shared" si="13"/>
        <v>0</v>
      </c>
      <c r="J138" s="359">
        <f>SUM(J139:J141)</f>
        <v>0</v>
      </c>
      <c r="K138" s="228">
        <f t="shared" si="14"/>
        <v>0</v>
      </c>
      <c r="L138" s="359">
        <f>SUM(L139:L141)</f>
        <v>0</v>
      </c>
      <c r="M138" s="228">
        <f t="shared" si="15"/>
        <v>0</v>
      </c>
      <c r="N138" s="359">
        <f>SUM(N139:N141)</f>
        <v>0</v>
      </c>
      <c r="O138" s="228">
        <f t="shared" si="16"/>
        <v>0</v>
      </c>
      <c r="P138" s="231">
        <f>SUM(P139:P141)</f>
        <v>0</v>
      </c>
    </row>
    <row r="139" spans="1:16" ht="13.8" hidden="1" outlineLevel="2">
      <c r="A139" s="170"/>
      <c r="B139" s="25"/>
      <c r="F139" s="178" t="s">
        <v>705</v>
      </c>
      <c r="G139" s="43" t="s">
        <v>767</v>
      </c>
      <c r="H139" s="226">
        <f t="shared" si="12"/>
        <v>0</v>
      </c>
      <c r="I139" s="227">
        <f t="shared" si="13"/>
        <v>0</v>
      </c>
      <c r="J139" s="358"/>
      <c r="K139" s="228">
        <f t="shared" si="14"/>
        <v>0</v>
      </c>
      <c r="L139" s="229"/>
      <c r="M139" s="228">
        <f t="shared" si="15"/>
        <v>0</v>
      </c>
      <c r="N139" s="358"/>
      <c r="O139" s="228">
        <f t="shared" si="16"/>
        <v>0</v>
      </c>
      <c r="P139" s="229"/>
    </row>
    <row r="140" spans="1:16" ht="13.8" hidden="1" outlineLevel="2">
      <c r="A140" s="170"/>
      <c r="B140" s="25"/>
      <c r="F140" s="178" t="s">
        <v>706</v>
      </c>
      <c r="G140" s="43" t="s">
        <v>768</v>
      </c>
      <c r="H140" s="226">
        <f t="shared" ref="H140:H209" si="22">SUM(I140,K140,M140,O140)</f>
        <v>0</v>
      </c>
      <c r="I140" s="227">
        <f t="shared" ref="I140:I209" si="23">SUM(J140:J140)</f>
        <v>0</v>
      </c>
      <c r="J140" s="358"/>
      <c r="K140" s="228">
        <f t="shared" ref="K140:K209" si="24">SUM(L140:L140)</f>
        <v>0</v>
      </c>
      <c r="L140" s="229"/>
      <c r="M140" s="228">
        <f t="shared" ref="M140:M209" si="25">SUM(N140:N140)</f>
        <v>0</v>
      </c>
      <c r="N140" s="358"/>
      <c r="O140" s="228">
        <f t="shared" ref="O140:O209" si="26">SUM(P140:P140)</f>
        <v>0</v>
      </c>
      <c r="P140" s="229"/>
    </row>
    <row r="141" spans="1:16" ht="13.8" hidden="1" outlineLevel="2">
      <c r="A141" s="170"/>
      <c r="B141" s="25"/>
      <c r="F141" s="545" t="s">
        <v>703</v>
      </c>
      <c r="G141" s="527" t="s">
        <v>923</v>
      </c>
      <c r="H141" s="226">
        <f t="shared" si="22"/>
        <v>0</v>
      </c>
      <c r="I141" s="227">
        <f t="shared" si="23"/>
        <v>0</v>
      </c>
      <c r="J141" s="358"/>
      <c r="K141" s="228">
        <f t="shared" si="24"/>
        <v>0</v>
      </c>
      <c r="L141" s="229"/>
      <c r="M141" s="228">
        <f t="shared" si="25"/>
        <v>0</v>
      </c>
      <c r="N141" s="358"/>
      <c r="O141" s="228">
        <f t="shared" si="26"/>
        <v>0</v>
      </c>
      <c r="P141" s="229"/>
    </row>
    <row r="142" spans="1:16" ht="13.8" hidden="1" outlineLevel="2">
      <c r="A142" s="170"/>
      <c r="B142" s="25"/>
      <c r="F142" s="27" t="s">
        <v>446</v>
      </c>
      <c r="G142" s="47" t="s">
        <v>80</v>
      </c>
      <c r="H142" s="226">
        <f t="shared" si="22"/>
        <v>0</v>
      </c>
      <c r="I142" s="227">
        <f t="shared" si="23"/>
        <v>0</v>
      </c>
      <c r="J142" s="359">
        <f>SUM(J143:J148)</f>
        <v>0</v>
      </c>
      <c r="K142" s="228">
        <f t="shared" si="24"/>
        <v>0</v>
      </c>
      <c r="L142" s="359">
        <f>SUM(L143:L148)</f>
        <v>0</v>
      </c>
      <c r="M142" s="228">
        <f t="shared" si="25"/>
        <v>0</v>
      </c>
      <c r="N142" s="359">
        <f>SUM(N143:N148)</f>
        <v>0</v>
      </c>
      <c r="O142" s="228">
        <f t="shared" si="26"/>
        <v>0</v>
      </c>
      <c r="P142" s="231">
        <f>SUM(P143:P148)</f>
        <v>0</v>
      </c>
    </row>
    <row r="143" spans="1:16" ht="13.8" hidden="1" outlineLevel="2">
      <c r="A143" s="170"/>
      <c r="B143" s="25"/>
      <c r="F143" s="178" t="s">
        <v>705</v>
      </c>
      <c r="G143" s="43" t="s">
        <v>769</v>
      </c>
      <c r="H143" s="226">
        <f t="shared" si="22"/>
        <v>0</v>
      </c>
      <c r="I143" s="227">
        <f t="shared" si="23"/>
        <v>0</v>
      </c>
      <c r="J143" s="358"/>
      <c r="K143" s="228">
        <f t="shared" si="24"/>
        <v>0</v>
      </c>
      <c r="L143" s="358"/>
      <c r="M143" s="228">
        <f t="shared" si="25"/>
        <v>0</v>
      </c>
      <c r="N143" s="358"/>
      <c r="O143" s="228">
        <f t="shared" si="26"/>
        <v>0</v>
      </c>
      <c r="P143" s="229"/>
    </row>
    <row r="144" spans="1:16" ht="13.8" hidden="1" outlineLevel="2">
      <c r="A144" s="170"/>
      <c r="B144" s="25"/>
      <c r="F144" s="178" t="s">
        <v>706</v>
      </c>
      <c r="G144" s="43" t="s">
        <v>770</v>
      </c>
      <c r="H144" s="226">
        <f t="shared" si="22"/>
        <v>0</v>
      </c>
      <c r="I144" s="227">
        <f t="shared" si="23"/>
        <v>0</v>
      </c>
      <c r="J144" s="358"/>
      <c r="K144" s="228">
        <f t="shared" si="24"/>
        <v>0</v>
      </c>
      <c r="L144" s="358"/>
      <c r="M144" s="228">
        <f t="shared" si="25"/>
        <v>0</v>
      </c>
      <c r="N144" s="358"/>
      <c r="O144" s="228">
        <f t="shared" si="26"/>
        <v>0</v>
      </c>
      <c r="P144" s="229"/>
    </row>
    <row r="145" spans="1:16" ht="13.8" hidden="1" outlineLevel="2">
      <c r="A145" s="170"/>
      <c r="B145" s="25"/>
      <c r="F145" s="178" t="s">
        <v>703</v>
      </c>
      <c r="G145" s="43" t="s">
        <v>892</v>
      </c>
      <c r="H145" s="226">
        <f t="shared" si="22"/>
        <v>0</v>
      </c>
      <c r="I145" s="227">
        <f t="shared" si="23"/>
        <v>0</v>
      </c>
      <c r="J145" s="358"/>
      <c r="K145" s="228">
        <f t="shared" si="24"/>
        <v>0</v>
      </c>
      <c r="L145" s="358"/>
      <c r="M145" s="228">
        <f t="shared" si="25"/>
        <v>0</v>
      </c>
      <c r="N145" s="358"/>
      <c r="O145" s="228">
        <f t="shared" si="26"/>
        <v>0</v>
      </c>
      <c r="P145" s="229"/>
    </row>
    <row r="146" spans="1:16" s="563" customFormat="1" ht="13.8" hidden="1" outlineLevel="2">
      <c r="A146" s="564"/>
      <c r="B146" s="565"/>
      <c r="D146" s="565"/>
      <c r="F146" s="545" t="s">
        <v>707</v>
      </c>
      <c r="G146" s="527" t="s">
        <v>924</v>
      </c>
      <c r="H146" s="568"/>
      <c r="I146" s="648"/>
      <c r="J146" s="570"/>
      <c r="K146" s="571"/>
      <c r="L146" s="570"/>
      <c r="M146" s="571"/>
      <c r="N146" s="570"/>
      <c r="O146" s="571"/>
      <c r="P146" s="526"/>
    </row>
    <row r="147" spans="1:16" s="563" customFormat="1" ht="13.8" hidden="1" outlineLevel="2">
      <c r="A147" s="564"/>
      <c r="B147" s="565"/>
      <c r="D147" s="565"/>
      <c r="F147" s="545" t="s">
        <v>713</v>
      </c>
      <c r="G147" s="527" t="s">
        <v>925</v>
      </c>
      <c r="H147" s="568"/>
      <c r="I147" s="648"/>
      <c r="J147" s="570"/>
      <c r="K147" s="571"/>
      <c r="L147" s="570"/>
      <c r="M147" s="571"/>
      <c r="N147" s="570"/>
      <c r="O147" s="571"/>
      <c r="P147" s="526"/>
    </row>
    <row r="148" spans="1:16" ht="13.8" hidden="1" outlineLevel="2">
      <c r="A148" s="170"/>
      <c r="B148" s="25"/>
      <c r="F148" s="178" t="s">
        <v>708</v>
      </c>
      <c r="G148" s="43" t="s">
        <v>712</v>
      </c>
      <c r="H148" s="226">
        <f t="shared" si="22"/>
        <v>0</v>
      </c>
      <c r="I148" s="227">
        <f t="shared" si="23"/>
        <v>0</v>
      </c>
      <c r="J148" s="358"/>
      <c r="K148" s="228">
        <f t="shared" si="24"/>
        <v>0</v>
      </c>
      <c r="L148" s="358"/>
      <c r="M148" s="228">
        <f t="shared" si="25"/>
        <v>0</v>
      </c>
      <c r="N148" s="358"/>
      <c r="O148" s="228">
        <f t="shared" si="26"/>
        <v>0</v>
      </c>
      <c r="P148" s="229"/>
    </row>
    <row r="149" spans="1:16" ht="13.8" hidden="1" outlineLevel="2">
      <c r="A149" s="170"/>
      <c r="B149" s="25"/>
      <c r="F149" s="27" t="s">
        <v>447</v>
      </c>
      <c r="G149" s="47" t="s">
        <v>81</v>
      </c>
      <c r="H149" s="226">
        <f t="shared" si="22"/>
        <v>0</v>
      </c>
      <c r="I149" s="227">
        <f t="shared" si="23"/>
        <v>0</v>
      </c>
      <c r="J149" s="358">
        <v>0</v>
      </c>
      <c r="K149" s="228">
        <f t="shared" si="24"/>
        <v>0</v>
      </c>
      <c r="L149" s="358">
        <v>0</v>
      </c>
      <c r="M149" s="228">
        <f t="shared" si="25"/>
        <v>0</v>
      </c>
      <c r="N149" s="358">
        <v>0</v>
      </c>
      <c r="O149" s="228">
        <f t="shared" si="26"/>
        <v>0</v>
      </c>
      <c r="P149" s="229">
        <v>0</v>
      </c>
    </row>
    <row r="150" spans="1:16" ht="13.8" hidden="1" outlineLevel="2">
      <c r="A150" s="170"/>
      <c r="B150" s="25"/>
      <c r="F150" s="27" t="s">
        <v>448</v>
      </c>
      <c r="G150" s="47" t="s">
        <v>82</v>
      </c>
      <c r="H150" s="226">
        <f t="shared" si="22"/>
        <v>0</v>
      </c>
      <c r="I150" s="227">
        <f t="shared" si="23"/>
        <v>0</v>
      </c>
      <c r="J150" s="359">
        <f>SUM(J151:J153)</f>
        <v>0</v>
      </c>
      <c r="K150" s="228">
        <f t="shared" si="24"/>
        <v>0</v>
      </c>
      <c r="L150" s="359">
        <f>SUM(L151:L153)</f>
        <v>0</v>
      </c>
      <c r="M150" s="228">
        <f t="shared" si="25"/>
        <v>0</v>
      </c>
      <c r="N150" s="359">
        <f>SUM(N151:N153)</f>
        <v>0</v>
      </c>
      <c r="O150" s="228">
        <f t="shared" si="26"/>
        <v>0</v>
      </c>
      <c r="P150" s="231">
        <f>SUM(P151:P153)</f>
        <v>0</v>
      </c>
    </row>
    <row r="151" spans="1:16" ht="13.8" hidden="1" outlineLevel="2">
      <c r="A151" s="170"/>
      <c r="B151" s="25"/>
      <c r="F151" s="178" t="s">
        <v>705</v>
      </c>
      <c r="G151" s="43" t="s">
        <v>771</v>
      </c>
      <c r="H151" s="226">
        <f t="shared" si="22"/>
        <v>0</v>
      </c>
      <c r="I151" s="227">
        <f t="shared" si="23"/>
        <v>0</v>
      </c>
      <c r="J151" s="358"/>
      <c r="K151" s="228">
        <f t="shared" si="24"/>
        <v>0</v>
      </c>
      <c r="L151" s="358"/>
      <c r="M151" s="228">
        <f t="shared" si="25"/>
        <v>0</v>
      </c>
      <c r="N151" s="358"/>
      <c r="O151" s="228">
        <f t="shared" si="26"/>
        <v>0</v>
      </c>
      <c r="P151" s="229"/>
    </row>
    <row r="152" spans="1:16" ht="13.8" hidden="1" outlineLevel="2">
      <c r="A152" s="170"/>
      <c r="B152" s="25"/>
      <c r="F152" s="178" t="s">
        <v>706</v>
      </c>
      <c r="G152" s="43" t="s">
        <v>772</v>
      </c>
      <c r="H152" s="226">
        <f t="shared" si="22"/>
        <v>0</v>
      </c>
      <c r="I152" s="227">
        <f t="shared" si="23"/>
        <v>0</v>
      </c>
      <c r="J152" s="358"/>
      <c r="K152" s="228">
        <f t="shared" si="24"/>
        <v>0</v>
      </c>
      <c r="L152" s="358"/>
      <c r="M152" s="228">
        <f t="shared" si="25"/>
        <v>0</v>
      </c>
      <c r="N152" s="358"/>
      <c r="O152" s="228">
        <f t="shared" si="26"/>
        <v>0</v>
      </c>
      <c r="P152" s="229"/>
    </row>
    <row r="153" spans="1:16" ht="13.8" hidden="1" outlineLevel="2">
      <c r="A153" s="170"/>
      <c r="B153" s="25"/>
      <c r="F153" s="178" t="s">
        <v>703</v>
      </c>
      <c r="G153" s="43" t="s">
        <v>773</v>
      </c>
      <c r="H153" s="226">
        <f t="shared" si="22"/>
        <v>0</v>
      </c>
      <c r="I153" s="227">
        <f t="shared" si="23"/>
        <v>0</v>
      </c>
      <c r="J153" s="358"/>
      <c r="K153" s="228">
        <f t="shared" si="24"/>
        <v>0</v>
      </c>
      <c r="L153" s="358"/>
      <c r="M153" s="228">
        <f t="shared" si="25"/>
        <v>0</v>
      </c>
      <c r="N153" s="358"/>
      <c r="O153" s="228">
        <f t="shared" si="26"/>
        <v>0</v>
      </c>
      <c r="P153" s="229"/>
    </row>
    <row r="154" spans="1:16" ht="13.8" hidden="1" outlineLevel="2">
      <c r="A154" s="170"/>
      <c r="B154" s="25"/>
      <c r="F154" s="27" t="s">
        <v>109</v>
      </c>
      <c r="G154" s="47" t="s">
        <v>84</v>
      </c>
      <c r="H154" s="226">
        <f t="shared" si="22"/>
        <v>0</v>
      </c>
      <c r="I154" s="227">
        <f>SUM(J154)</f>
        <v>0</v>
      </c>
      <c r="J154" s="359">
        <f>SUM(J155:J156)</f>
        <v>0</v>
      </c>
      <c r="K154" s="228">
        <f t="shared" si="24"/>
        <v>0</v>
      </c>
      <c r="L154" s="359">
        <f>SUM(L155:L156)</f>
        <v>0</v>
      </c>
      <c r="M154" s="228">
        <f t="shared" si="25"/>
        <v>0</v>
      </c>
      <c r="N154" s="359">
        <f>SUM(N155:N156)</f>
        <v>0</v>
      </c>
      <c r="O154" s="228">
        <f t="shared" si="26"/>
        <v>0</v>
      </c>
      <c r="P154" s="231">
        <f>SUM(P155:P156)</f>
        <v>0</v>
      </c>
    </row>
    <row r="155" spans="1:16" s="563" customFormat="1" ht="13.8" hidden="1" outlineLevel="2">
      <c r="A155" s="564"/>
      <c r="B155" s="667"/>
      <c r="C155" s="668"/>
      <c r="D155" s="667"/>
      <c r="E155" s="668"/>
      <c r="F155" s="545" t="s">
        <v>705</v>
      </c>
      <c r="G155" s="527" t="s">
        <v>927</v>
      </c>
      <c r="H155" s="568">
        <f t="shared" ref="H155:H156" si="27">SUM(I155,K155,M155,O155)</f>
        <v>0</v>
      </c>
      <c r="I155" s="648">
        <f t="shared" ref="I155:I156" si="28">SUM(J155:J155)</f>
        <v>0</v>
      </c>
      <c r="J155" s="570"/>
      <c r="K155" s="571">
        <f t="shared" ref="K155:K156" si="29">SUM(L155:L155)</f>
        <v>0</v>
      </c>
      <c r="L155" s="570"/>
      <c r="M155" s="571">
        <f t="shared" ref="M155:M156" si="30">SUM(N155:N155)</f>
        <v>0</v>
      </c>
      <c r="N155" s="570"/>
      <c r="O155" s="571">
        <f t="shared" ref="O155:O156" si="31">SUM(P155:P155)</f>
        <v>0</v>
      </c>
      <c r="P155" s="526"/>
    </row>
    <row r="156" spans="1:16" s="563" customFormat="1" ht="13.8" hidden="1" outlineLevel="2">
      <c r="A156" s="564"/>
      <c r="B156" s="667"/>
      <c r="C156" s="668"/>
      <c r="D156" s="667"/>
      <c r="E156" s="668"/>
      <c r="F156" s="545" t="s">
        <v>706</v>
      </c>
      <c r="G156" s="527" t="s">
        <v>926</v>
      </c>
      <c r="H156" s="568">
        <f t="shared" si="27"/>
        <v>0</v>
      </c>
      <c r="I156" s="648">
        <f t="shared" si="28"/>
        <v>0</v>
      </c>
      <c r="J156" s="570"/>
      <c r="K156" s="571">
        <f t="shared" si="29"/>
        <v>0</v>
      </c>
      <c r="L156" s="570"/>
      <c r="M156" s="571">
        <f t="shared" si="30"/>
        <v>0</v>
      </c>
      <c r="N156" s="570"/>
      <c r="O156" s="571">
        <f t="shared" si="31"/>
        <v>0</v>
      </c>
      <c r="P156" s="526"/>
    </row>
    <row r="157" spans="1:16" ht="13.8" hidden="1" outlineLevel="2">
      <c r="A157" s="170"/>
      <c r="B157" s="23"/>
      <c r="C157" s="179"/>
      <c r="D157" s="23"/>
      <c r="E157" s="179"/>
      <c r="F157" s="27" t="s">
        <v>110</v>
      </c>
      <c r="G157" s="47" t="s">
        <v>83</v>
      </c>
      <c r="H157" s="226">
        <f t="shared" si="22"/>
        <v>0</v>
      </c>
      <c r="I157" s="227">
        <f t="shared" si="23"/>
        <v>0</v>
      </c>
      <c r="J157" s="359">
        <f>SUM(J158:J164)</f>
        <v>0</v>
      </c>
      <c r="K157" s="228">
        <f t="shared" si="24"/>
        <v>0</v>
      </c>
      <c r="L157" s="359">
        <f>SUM(L158:L164)</f>
        <v>0</v>
      </c>
      <c r="M157" s="228">
        <f t="shared" si="25"/>
        <v>0</v>
      </c>
      <c r="N157" s="359">
        <f>SUM(N158:N164)</f>
        <v>0</v>
      </c>
      <c r="O157" s="228">
        <f t="shared" si="26"/>
        <v>0</v>
      </c>
      <c r="P157" s="231">
        <f>SUM(P158:P164)</f>
        <v>0</v>
      </c>
    </row>
    <row r="158" spans="1:16" ht="13.8" hidden="1" outlineLevel="2">
      <c r="A158" s="170"/>
      <c r="B158" s="23"/>
      <c r="C158" s="179"/>
      <c r="D158" s="23"/>
      <c r="E158" s="179"/>
      <c r="F158" s="178" t="s">
        <v>705</v>
      </c>
      <c r="G158" s="43" t="s">
        <v>774</v>
      </c>
      <c r="H158" s="226">
        <f t="shared" si="22"/>
        <v>0</v>
      </c>
      <c r="I158" s="227">
        <f t="shared" si="23"/>
        <v>0</v>
      </c>
      <c r="J158" s="358"/>
      <c r="K158" s="228">
        <f t="shared" si="24"/>
        <v>0</v>
      </c>
      <c r="L158" s="358"/>
      <c r="M158" s="228">
        <f t="shared" si="25"/>
        <v>0</v>
      </c>
      <c r="N158" s="358"/>
      <c r="O158" s="228">
        <f t="shared" si="26"/>
        <v>0</v>
      </c>
      <c r="P158" s="229"/>
    </row>
    <row r="159" spans="1:16" ht="13.8" hidden="1" outlineLevel="2">
      <c r="A159" s="170"/>
      <c r="B159" s="23"/>
      <c r="C159" s="179"/>
      <c r="D159" s="23"/>
      <c r="E159" s="179"/>
      <c r="F159" s="178" t="s">
        <v>706</v>
      </c>
      <c r="G159" s="43" t="s">
        <v>775</v>
      </c>
      <c r="H159" s="226">
        <f t="shared" si="22"/>
        <v>0</v>
      </c>
      <c r="I159" s="227">
        <f t="shared" si="23"/>
        <v>0</v>
      </c>
      <c r="J159" s="358"/>
      <c r="K159" s="228">
        <f t="shared" si="24"/>
        <v>0</v>
      </c>
      <c r="L159" s="358"/>
      <c r="M159" s="228">
        <f t="shared" si="25"/>
        <v>0</v>
      </c>
      <c r="N159" s="358"/>
      <c r="O159" s="228">
        <f t="shared" si="26"/>
        <v>0</v>
      </c>
      <c r="P159" s="229"/>
    </row>
    <row r="160" spans="1:16" ht="13.8" hidden="1" outlineLevel="2">
      <c r="A160" s="170"/>
      <c r="B160" s="23"/>
      <c r="C160" s="179"/>
      <c r="D160" s="23"/>
      <c r="E160" s="179"/>
      <c r="F160" s="178" t="s">
        <v>703</v>
      </c>
      <c r="G160" s="43" t="s">
        <v>776</v>
      </c>
      <c r="H160" s="226">
        <f t="shared" si="22"/>
        <v>0</v>
      </c>
      <c r="I160" s="227">
        <f t="shared" si="23"/>
        <v>0</v>
      </c>
      <c r="J160" s="358"/>
      <c r="K160" s="228">
        <f t="shared" si="24"/>
        <v>0</v>
      </c>
      <c r="L160" s="358"/>
      <c r="M160" s="228">
        <f t="shared" si="25"/>
        <v>0</v>
      </c>
      <c r="N160" s="358"/>
      <c r="O160" s="228">
        <f t="shared" si="26"/>
        <v>0</v>
      </c>
      <c r="P160" s="229"/>
    </row>
    <row r="161" spans="1:16" ht="13.8" hidden="1" outlineLevel="2">
      <c r="A161" s="170"/>
      <c r="B161" s="23"/>
      <c r="C161" s="179"/>
      <c r="D161" s="23"/>
      <c r="E161" s="179"/>
      <c r="F161" s="178" t="s">
        <v>707</v>
      </c>
      <c r="G161" s="43" t="s">
        <v>928</v>
      </c>
      <c r="H161" s="226">
        <f t="shared" ref="H161:H162" si="32">SUM(I161,K161,M161,O161)</f>
        <v>0</v>
      </c>
      <c r="I161" s="227">
        <f t="shared" ref="I161:I162" si="33">SUM(J161:J161)</f>
        <v>0</v>
      </c>
      <c r="J161" s="358"/>
      <c r="K161" s="228">
        <f t="shared" ref="K161:K162" si="34">SUM(L161:L161)</f>
        <v>0</v>
      </c>
      <c r="L161" s="358"/>
      <c r="M161" s="228">
        <f t="shared" ref="M161:M162" si="35">SUM(N161:N161)</f>
        <v>0</v>
      </c>
      <c r="N161" s="358"/>
      <c r="O161" s="228">
        <f t="shared" ref="O161:O162" si="36">SUM(P161:P161)</f>
        <v>0</v>
      </c>
      <c r="P161" s="229"/>
    </row>
    <row r="162" spans="1:16" s="563" customFormat="1" ht="13.8" hidden="1" outlineLevel="2">
      <c r="A162" s="564"/>
      <c r="B162" s="667"/>
      <c r="C162" s="668"/>
      <c r="D162" s="667"/>
      <c r="E162" s="668"/>
      <c r="F162" s="545" t="s">
        <v>713</v>
      </c>
      <c r="G162" s="527" t="s">
        <v>930</v>
      </c>
      <c r="H162" s="568">
        <f t="shared" si="32"/>
        <v>0</v>
      </c>
      <c r="I162" s="648">
        <f t="shared" si="33"/>
        <v>0</v>
      </c>
      <c r="J162" s="570"/>
      <c r="K162" s="571">
        <f t="shared" si="34"/>
        <v>0</v>
      </c>
      <c r="L162" s="570"/>
      <c r="M162" s="571">
        <f t="shared" si="35"/>
        <v>0</v>
      </c>
      <c r="N162" s="570"/>
      <c r="O162" s="571">
        <f t="shared" si="36"/>
        <v>0</v>
      </c>
      <c r="P162" s="526"/>
    </row>
    <row r="163" spans="1:16" s="563" customFormat="1" ht="13.8" hidden="1" outlineLevel="2">
      <c r="A163" s="564"/>
      <c r="B163" s="667"/>
      <c r="C163" s="668"/>
      <c r="D163" s="667"/>
      <c r="E163" s="668"/>
      <c r="F163" s="545" t="s">
        <v>714</v>
      </c>
      <c r="G163" s="527" t="s">
        <v>929</v>
      </c>
      <c r="H163" s="568">
        <f t="shared" si="22"/>
        <v>0</v>
      </c>
      <c r="I163" s="648">
        <f t="shared" si="23"/>
        <v>0</v>
      </c>
      <c r="J163" s="570"/>
      <c r="K163" s="571">
        <f t="shared" si="24"/>
        <v>0</v>
      </c>
      <c r="L163" s="570"/>
      <c r="M163" s="571">
        <f t="shared" si="25"/>
        <v>0</v>
      </c>
      <c r="N163" s="570"/>
      <c r="O163" s="571">
        <f t="shared" si="26"/>
        <v>0</v>
      </c>
      <c r="P163" s="526"/>
    </row>
    <row r="164" spans="1:16" ht="13.8" hidden="1" outlineLevel="2">
      <c r="A164" s="170"/>
      <c r="B164" s="23"/>
      <c r="C164" s="179"/>
      <c r="D164" s="23"/>
      <c r="E164" s="179"/>
      <c r="F164" s="178" t="s">
        <v>708</v>
      </c>
      <c r="G164" s="43" t="s">
        <v>712</v>
      </c>
      <c r="H164" s="226">
        <f t="shared" si="22"/>
        <v>0</v>
      </c>
      <c r="I164" s="227">
        <f t="shared" si="23"/>
        <v>0</v>
      </c>
      <c r="J164" s="358"/>
      <c r="K164" s="228">
        <f t="shared" si="24"/>
        <v>0</v>
      </c>
      <c r="L164" s="358"/>
      <c r="M164" s="228">
        <f t="shared" si="25"/>
        <v>0</v>
      </c>
      <c r="N164" s="358"/>
      <c r="O164" s="228">
        <f t="shared" si="26"/>
        <v>0</v>
      </c>
      <c r="P164" s="229"/>
    </row>
    <row r="165" spans="1:16" s="169" customFormat="1" ht="13.8" collapsed="1">
      <c r="A165" s="164"/>
      <c r="B165" s="23" t="s">
        <v>449</v>
      </c>
      <c r="C165" s="15" t="s">
        <v>85</v>
      </c>
      <c r="D165" s="16"/>
      <c r="E165" s="165"/>
      <c r="F165" s="14"/>
      <c r="G165" s="175"/>
      <c r="H165" s="226">
        <f t="shared" si="22"/>
        <v>0</v>
      </c>
      <c r="I165" s="227">
        <f t="shared" si="23"/>
        <v>0</v>
      </c>
      <c r="J165" s="356">
        <f>SUM(J166,J180)</f>
        <v>0</v>
      </c>
      <c r="K165" s="228">
        <f t="shared" si="24"/>
        <v>0</v>
      </c>
      <c r="L165" s="356">
        <f>SUM(L166,L180)</f>
        <v>0</v>
      </c>
      <c r="M165" s="228">
        <f t="shared" si="25"/>
        <v>0</v>
      </c>
      <c r="N165" s="356">
        <f>SUM(N166,N180)</f>
        <v>0</v>
      </c>
      <c r="O165" s="228">
        <f t="shared" si="26"/>
        <v>0</v>
      </c>
      <c r="P165" s="230">
        <f>SUM(P166,P180)</f>
        <v>0</v>
      </c>
    </row>
    <row r="166" spans="1:16" ht="13.8" hidden="1" outlineLevel="1">
      <c r="A166" s="170"/>
      <c r="B166" s="24"/>
      <c r="C166" s="171"/>
      <c r="D166" s="27" t="s">
        <v>450</v>
      </c>
      <c r="E166" s="47" t="s">
        <v>86</v>
      </c>
      <c r="F166" s="48"/>
      <c r="G166" s="172"/>
      <c r="H166" s="226">
        <f t="shared" si="22"/>
        <v>0</v>
      </c>
      <c r="I166" s="227">
        <f t="shared" si="23"/>
        <v>0</v>
      </c>
      <c r="J166" s="359">
        <f>SUM(J167,J170,J171,J174,J175,J176,J177)</f>
        <v>0</v>
      </c>
      <c r="K166" s="228">
        <f t="shared" si="24"/>
        <v>0</v>
      </c>
      <c r="L166" s="359">
        <f>SUM(L167,L170,L171,L174,L175,L176,L177)</f>
        <v>0</v>
      </c>
      <c r="M166" s="228">
        <f t="shared" si="25"/>
        <v>0</v>
      </c>
      <c r="N166" s="359">
        <f>SUM(N167,N170,N171,N174,N175,N176,N177)</f>
        <v>0</v>
      </c>
      <c r="O166" s="228">
        <f t="shared" si="26"/>
        <v>0</v>
      </c>
      <c r="P166" s="231">
        <f>SUM(P167,P170,P171,P174,P175,P176,P177)</f>
        <v>0</v>
      </c>
    </row>
    <row r="167" spans="1:16" ht="13.8" hidden="1" outlineLevel="2">
      <c r="A167" s="170"/>
      <c r="B167" s="25"/>
      <c r="F167" s="27" t="s">
        <v>111</v>
      </c>
      <c r="G167" s="47" t="s">
        <v>451</v>
      </c>
      <c r="H167" s="226">
        <f t="shared" si="22"/>
        <v>0</v>
      </c>
      <c r="I167" s="227">
        <f t="shared" si="23"/>
        <v>0</v>
      </c>
      <c r="J167" s="359">
        <f>SUM(J168:J169)</f>
        <v>0</v>
      </c>
      <c r="K167" s="228">
        <f t="shared" si="24"/>
        <v>0</v>
      </c>
      <c r="L167" s="359">
        <f>SUM(L168:L169)</f>
        <v>0</v>
      </c>
      <c r="M167" s="228">
        <f t="shared" si="25"/>
        <v>0</v>
      </c>
      <c r="N167" s="359">
        <f>SUM(N168:N169)</f>
        <v>0</v>
      </c>
      <c r="O167" s="228">
        <f t="shared" si="26"/>
        <v>0</v>
      </c>
      <c r="P167" s="231">
        <f>SUM(P168:P169)</f>
        <v>0</v>
      </c>
    </row>
    <row r="168" spans="1:16" ht="13.8" hidden="1" outlineLevel="2">
      <c r="A168" s="170"/>
      <c r="B168" s="25"/>
      <c r="F168" s="178" t="s">
        <v>705</v>
      </c>
      <c r="G168" s="43" t="s">
        <v>777</v>
      </c>
      <c r="H168" s="226">
        <f t="shared" si="22"/>
        <v>0</v>
      </c>
      <c r="I168" s="227">
        <f t="shared" si="23"/>
        <v>0</v>
      </c>
      <c r="J168" s="358"/>
      <c r="K168" s="228">
        <f t="shared" si="24"/>
        <v>0</v>
      </c>
      <c r="L168" s="229"/>
      <c r="M168" s="228">
        <f t="shared" si="25"/>
        <v>0</v>
      </c>
      <c r="N168" s="358"/>
      <c r="O168" s="228">
        <f t="shared" si="26"/>
        <v>0</v>
      </c>
      <c r="P168" s="229"/>
    </row>
    <row r="169" spans="1:16" ht="13.8" hidden="1" outlineLevel="2">
      <c r="A169" s="170"/>
      <c r="B169" s="25"/>
      <c r="F169" s="178" t="s">
        <v>706</v>
      </c>
      <c r="G169" s="43" t="s">
        <v>778</v>
      </c>
      <c r="H169" s="226">
        <f t="shared" si="22"/>
        <v>0</v>
      </c>
      <c r="I169" s="227">
        <f t="shared" si="23"/>
        <v>0</v>
      </c>
      <c r="J169" s="358"/>
      <c r="K169" s="228">
        <f t="shared" si="24"/>
        <v>0</v>
      </c>
      <c r="L169" s="229"/>
      <c r="M169" s="228">
        <f t="shared" si="25"/>
        <v>0</v>
      </c>
      <c r="N169" s="358"/>
      <c r="O169" s="228">
        <f t="shared" si="26"/>
        <v>0</v>
      </c>
      <c r="P169" s="229"/>
    </row>
    <row r="170" spans="1:16" ht="13.8" hidden="1" outlineLevel="2">
      <c r="A170" s="170"/>
      <c r="B170" s="25"/>
      <c r="F170" s="27" t="s">
        <v>651</v>
      </c>
      <c r="G170" s="47" t="s">
        <v>89</v>
      </c>
      <c r="H170" s="226">
        <f t="shared" si="22"/>
        <v>0</v>
      </c>
      <c r="I170" s="227">
        <f t="shared" si="23"/>
        <v>0</v>
      </c>
      <c r="J170" s="358"/>
      <c r="K170" s="228">
        <f t="shared" si="24"/>
        <v>0</v>
      </c>
      <c r="L170" s="229"/>
      <c r="M170" s="228">
        <f t="shared" si="25"/>
        <v>0</v>
      </c>
      <c r="N170" s="358"/>
      <c r="O170" s="228">
        <f t="shared" si="26"/>
        <v>0</v>
      </c>
      <c r="P170" s="229"/>
    </row>
    <row r="171" spans="1:16" ht="13.8" hidden="1" outlineLevel="2">
      <c r="A171" s="170"/>
      <c r="B171" s="25"/>
      <c r="F171" s="27" t="s">
        <v>112</v>
      </c>
      <c r="G171" s="47" t="s">
        <v>90</v>
      </c>
      <c r="H171" s="226">
        <f t="shared" si="22"/>
        <v>0</v>
      </c>
      <c r="I171" s="227">
        <f t="shared" si="23"/>
        <v>0</v>
      </c>
      <c r="J171" s="359">
        <f>SUM(J172:J173)</f>
        <v>0</v>
      </c>
      <c r="K171" s="228">
        <f t="shared" si="24"/>
        <v>0</v>
      </c>
      <c r="L171" s="359">
        <f>SUM(L172:L173)</f>
        <v>0</v>
      </c>
      <c r="M171" s="228">
        <f t="shared" si="25"/>
        <v>0</v>
      </c>
      <c r="N171" s="359">
        <f>SUM(N172:N173)</f>
        <v>0</v>
      </c>
      <c r="O171" s="228">
        <f t="shared" si="26"/>
        <v>0</v>
      </c>
      <c r="P171" s="231">
        <f>SUM(P172:P173)</f>
        <v>0</v>
      </c>
    </row>
    <row r="172" spans="1:16" ht="13.8" hidden="1" outlineLevel="2">
      <c r="A172" s="170"/>
      <c r="B172" s="25"/>
      <c r="F172" s="178" t="s">
        <v>705</v>
      </c>
      <c r="G172" s="43" t="s">
        <v>779</v>
      </c>
      <c r="H172" s="226">
        <f t="shared" si="22"/>
        <v>0</v>
      </c>
      <c r="I172" s="227">
        <f t="shared" si="23"/>
        <v>0</v>
      </c>
      <c r="J172" s="358"/>
      <c r="K172" s="228">
        <f t="shared" si="24"/>
        <v>0</v>
      </c>
      <c r="L172" s="358"/>
      <c r="M172" s="228">
        <f t="shared" si="25"/>
        <v>0</v>
      </c>
      <c r="N172" s="358"/>
      <c r="O172" s="228">
        <f t="shared" si="26"/>
        <v>0</v>
      </c>
      <c r="P172" s="229"/>
    </row>
    <row r="173" spans="1:16" ht="13.8" hidden="1" outlineLevel="2">
      <c r="A173" s="170"/>
      <c r="B173" s="25"/>
      <c r="F173" s="178" t="s">
        <v>706</v>
      </c>
      <c r="G173" s="43" t="s">
        <v>780</v>
      </c>
      <c r="H173" s="226">
        <f t="shared" si="22"/>
        <v>0</v>
      </c>
      <c r="I173" s="227">
        <f t="shared" si="23"/>
        <v>0</v>
      </c>
      <c r="J173" s="358"/>
      <c r="K173" s="228">
        <f t="shared" si="24"/>
        <v>0</v>
      </c>
      <c r="L173" s="358"/>
      <c r="M173" s="228">
        <f t="shared" si="25"/>
        <v>0</v>
      </c>
      <c r="N173" s="358"/>
      <c r="O173" s="228">
        <f t="shared" si="26"/>
        <v>0</v>
      </c>
      <c r="P173" s="229"/>
    </row>
    <row r="174" spans="1:16" ht="13.8" hidden="1" outlineLevel="2">
      <c r="A174" s="170"/>
      <c r="B174" s="25"/>
      <c r="F174" s="27" t="s">
        <v>652</v>
      </c>
      <c r="G174" s="47" t="s">
        <v>91</v>
      </c>
      <c r="H174" s="226">
        <f t="shared" si="22"/>
        <v>0</v>
      </c>
      <c r="I174" s="227">
        <f t="shared" si="23"/>
        <v>0</v>
      </c>
      <c r="J174" s="358"/>
      <c r="K174" s="228">
        <f t="shared" si="24"/>
        <v>0</v>
      </c>
      <c r="L174" s="358"/>
      <c r="M174" s="228">
        <f t="shared" si="25"/>
        <v>0</v>
      </c>
      <c r="N174" s="358"/>
      <c r="O174" s="228">
        <f t="shared" si="26"/>
        <v>0</v>
      </c>
      <c r="P174" s="229"/>
    </row>
    <row r="175" spans="1:16" ht="13.8" hidden="1" outlineLevel="2">
      <c r="A175" s="170"/>
      <c r="B175" s="25"/>
      <c r="F175" s="27" t="s">
        <v>144</v>
      </c>
      <c r="G175" s="47" t="s">
        <v>355</v>
      </c>
      <c r="H175" s="226">
        <f t="shared" si="22"/>
        <v>0</v>
      </c>
      <c r="I175" s="227">
        <f t="shared" si="23"/>
        <v>0</v>
      </c>
      <c r="J175" s="358"/>
      <c r="K175" s="228">
        <f t="shared" si="24"/>
        <v>0</v>
      </c>
      <c r="L175" s="358"/>
      <c r="M175" s="228">
        <f t="shared" si="25"/>
        <v>0</v>
      </c>
      <c r="N175" s="358"/>
      <c r="O175" s="228">
        <f t="shared" si="26"/>
        <v>0</v>
      </c>
      <c r="P175" s="229"/>
    </row>
    <row r="176" spans="1:16" ht="13.8" hidden="1" outlineLevel="2">
      <c r="A176" s="170"/>
      <c r="B176" s="25"/>
      <c r="F176" s="27" t="s">
        <v>653</v>
      </c>
      <c r="G176" s="47" t="s">
        <v>357</v>
      </c>
      <c r="H176" s="226">
        <f t="shared" si="22"/>
        <v>0</v>
      </c>
      <c r="I176" s="227">
        <f t="shared" si="23"/>
        <v>0</v>
      </c>
      <c r="J176" s="358"/>
      <c r="K176" s="228">
        <f t="shared" si="24"/>
        <v>0</v>
      </c>
      <c r="L176" s="358"/>
      <c r="M176" s="228">
        <f t="shared" si="25"/>
        <v>0</v>
      </c>
      <c r="N176" s="358"/>
      <c r="O176" s="228">
        <f t="shared" si="26"/>
        <v>0</v>
      </c>
      <c r="P176" s="229"/>
    </row>
    <row r="177" spans="1:16" ht="13.8" hidden="1" outlineLevel="1">
      <c r="A177" s="170"/>
      <c r="B177" s="25"/>
      <c r="E177" s="88"/>
      <c r="F177" s="27" t="s">
        <v>113</v>
      </c>
      <c r="G177" s="47" t="s">
        <v>452</v>
      </c>
      <c r="H177" s="226">
        <f t="shared" si="22"/>
        <v>0</v>
      </c>
      <c r="I177" s="227">
        <f t="shared" si="23"/>
        <v>0</v>
      </c>
      <c r="J177" s="359">
        <f>SUM(J178:J179)</f>
        <v>0</v>
      </c>
      <c r="K177" s="228">
        <f t="shared" si="24"/>
        <v>0</v>
      </c>
      <c r="L177" s="359">
        <f>SUM(L178:L179)</f>
        <v>0</v>
      </c>
      <c r="M177" s="228">
        <f t="shared" si="25"/>
        <v>0</v>
      </c>
      <c r="N177" s="359">
        <f>SUM(N178:N179)</f>
        <v>0</v>
      </c>
      <c r="O177" s="228">
        <f t="shared" si="26"/>
        <v>0</v>
      </c>
      <c r="P177" s="231">
        <f>SUM(P178:P179)</f>
        <v>0</v>
      </c>
    </row>
    <row r="178" spans="1:16" ht="13.8" hidden="1" outlineLevel="1">
      <c r="A178" s="170"/>
      <c r="B178" s="25"/>
      <c r="E178" s="88"/>
      <c r="F178" s="178" t="s">
        <v>705</v>
      </c>
      <c r="G178" s="43" t="s">
        <v>781</v>
      </c>
      <c r="H178" s="226">
        <f t="shared" si="22"/>
        <v>0</v>
      </c>
      <c r="I178" s="227">
        <f t="shared" si="23"/>
        <v>0</v>
      </c>
      <c r="J178" s="358"/>
      <c r="K178" s="228">
        <f t="shared" si="24"/>
        <v>0</v>
      </c>
      <c r="L178" s="358"/>
      <c r="M178" s="228">
        <f t="shared" si="25"/>
        <v>0</v>
      </c>
      <c r="N178" s="358"/>
      <c r="O178" s="228">
        <f t="shared" si="26"/>
        <v>0</v>
      </c>
      <c r="P178" s="229"/>
    </row>
    <row r="179" spans="1:16" ht="13.8" hidden="1" outlineLevel="1">
      <c r="A179" s="170"/>
      <c r="B179" s="25"/>
      <c r="E179" s="88"/>
      <c r="F179" s="178" t="s">
        <v>706</v>
      </c>
      <c r="G179" s="43" t="s">
        <v>782</v>
      </c>
      <c r="H179" s="226">
        <f t="shared" si="22"/>
        <v>0</v>
      </c>
      <c r="I179" s="227">
        <f t="shared" si="23"/>
        <v>0</v>
      </c>
      <c r="J179" s="358"/>
      <c r="K179" s="228">
        <f t="shared" si="24"/>
        <v>0</v>
      </c>
      <c r="L179" s="358"/>
      <c r="M179" s="228">
        <f t="shared" si="25"/>
        <v>0</v>
      </c>
      <c r="N179" s="358"/>
      <c r="O179" s="228">
        <f t="shared" si="26"/>
        <v>0</v>
      </c>
      <c r="P179" s="229"/>
    </row>
    <row r="180" spans="1:16" ht="13.8" hidden="1" outlineLevel="1">
      <c r="A180" s="170"/>
      <c r="B180" s="25"/>
      <c r="D180" s="23" t="s">
        <v>453</v>
      </c>
      <c r="E180" s="82" t="s">
        <v>76</v>
      </c>
      <c r="F180" s="48"/>
      <c r="G180" s="172"/>
      <c r="H180" s="226">
        <f t="shared" si="22"/>
        <v>0</v>
      </c>
      <c r="I180" s="227">
        <f t="shared" si="23"/>
        <v>0</v>
      </c>
      <c r="J180" s="359">
        <f>SUM(J181,J185,J186,J187)</f>
        <v>0</v>
      </c>
      <c r="K180" s="228">
        <f t="shared" si="24"/>
        <v>0</v>
      </c>
      <c r="L180" s="359">
        <f>SUM(L181,L185,L186,L187)</f>
        <v>0</v>
      </c>
      <c r="M180" s="228">
        <f t="shared" si="25"/>
        <v>0</v>
      </c>
      <c r="N180" s="359">
        <f>SUM(N181,N185,N186,N187)</f>
        <v>0</v>
      </c>
      <c r="O180" s="228">
        <f t="shared" si="26"/>
        <v>0</v>
      </c>
      <c r="P180" s="231">
        <f>SUM(P181,P185,P186,P187)</f>
        <v>0</v>
      </c>
    </row>
    <row r="181" spans="1:16" ht="13.8" hidden="1" outlineLevel="2">
      <c r="A181" s="170"/>
      <c r="B181" s="25"/>
      <c r="F181" s="136" t="s">
        <v>454</v>
      </c>
      <c r="G181" s="43" t="s">
        <v>900</v>
      </c>
      <c r="H181" s="226">
        <f t="shared" si="22"/>
        <v>0</v>
      </c>
      <c r="I181" s="227">
        <f t="shared" si="23"/>
        <v>0</v>
      </c>
      <c r="J181" s="359">
        <f>SUM(J182:J184)</f>
        <v>0</v>
      </c>
      <c r="K181" s="231">
        <f t="shared" si="24"/>
        <v>0</v>
      </c>
      <c r="L181" s="359">
        <f>SUM(L182:L184)</f>
        <v>0</v>
      </c>
      <c r="M181" s="231">
        <f t="shared" si="25"/>
        <v>0</v>
      </c>
      <c r="N181" s="359">
        <f>SUM(N182:N184)</f>
        <v>0</v>
      </c>
      <c r="O181" s="231">
        <f t="shared" si="26"/>
        <v>0</v>
      </c>
      <c r="P181" s="231">
        <f>SUM(P182:P184)</f>
        <v>0</v>
      </c>
    </row>
    <row r="182" spans="1:16" ht="13.8" hidden="1" outlineLevel="1">
      <c r="A182" s="170"/>
      <c r="B182" s="25"/>
      <c r="E182" s="88"/>
      <c r="F182" s="178" t="s">
        <v>705</v>
      </c>
      <c r="G182" s="43" t="s">
        <v>901</v>
      </c>
      <c r="H182" s="226">
        <f t="shared" si="22"/>
        <v>0</v>
      </c>
      <c r="I182" s="227">
        <f t="shared" si="23"/>
        <v>0</v>
      </c>
      <c r="J182" s="358"/>
      <c r="K182" s="228">
        <f t="shared" si="24"/>
        <v>0</v>
      </c>
      <c r="L182" s="229"/>
      <c r="M182" s="228">
        <f t="shared" si="25"/>
        <v>0</v>
      </c>
      <c r="N182" s="358"/>
      <c r="O182" s="228">
        <f t="shared" si="26"/>
        <v>0</v>
      </c>
      <c r="P182" s="229"/>
    </row>
    <row r="183" spans="1:16" ht="13.8" hidden="1" outlineLevel="1" collapsed="1">
      <c r="A183" s="170"/>
      <c r="B183" s="25"/>
      <c r="E183" s="88"/>
      <c r="F183" s="178" t="s">
        <v>706</v>
      </c>
      <c r="G183" s="43" t="s">
        <v>902</v>
      </c>
      <c r="H183" s="226">
        <f t="shared" si="22"/>
        <v>0</v>
      </c>
      <c r="I183" s="227">
        <f t="shared" si="23"/>
        <v>0</v>
      </c>
      <c r="J183" s="358"/>
      <c r="K183" s="228">
        <f t="shared" si="24"/>
        <v>0</v>
      </c>
      <c r="L183" s="229"/>
      <c r="M183" s="228">
        <f t="shared" si="25"/>
        <v>0</v>
      </c>
      <c r="N183" s="358"/>
      <c r="O183" s="228">
        <f t="shared" si="26"/>
        <v>0</v>
      </c>
      <c r="P183" s="229"/>
    </row>
    <row r="184" spans="1:16" ht="13.8" hidden="1" outlineLevel="1">
      <c r="A184" s="170"/>
      <c r="B184" s="25"/>
      <c r="E184" s="88"/>
      <c r="F184" s="178" t="s">
        <v>703</v>
      </c>
      <c r="G184" s="43" t="s">
        <v>908</v>
      </c>
      <c r="H184" s="226">
        <f t="shared" si="22"/>
        <v>0</v>
      </c>
      <c r="I184" s="227">
        <f t="shared" si="23"/>
        <v>0</v>
      </c>
      <c r="J184" s="358"/>
      <c r="K184" s="228">
        <f t="shared" si="24"/>
        <v>0</v>
      </c>
      <c r="L184" s="229"/>
      <c r="M184" s="228">
        <f t="shared" si="25"/>
        <v>0</v>
      </c>
      <c r="N184" s="358"/>
      <c r="O184" s="228">
        <f t="shared" si="26"/>
        <v>0</v>
      </c>
      <c r="P184" s="229"/>
    </row>
    <row r="185" spans="1:16" ht="13.8" hidden="1" outlineLevel="2">
      <c r="A185" s="170"/>
      <c r="B185" s="25"/>
      <c r="F185" s="27" t="s">
        <v>455</v>
      </c>
      <c r="G185" s="47" t="s">
        <v>458</v>
      </c>
      <c r="H185" s="226">
        <f t="shared" si="22"/>
        <v>0</v>
      </c>
      <c r="I185" s="227">
        <f t="shared" si="23"/>
        <v>0</v>
      </c>
      <c r="J185" s="358">
        <v>0</v>
      </c>
      <c r="K185" s="228">
        <f t="shared" si="24"/>
        <v>0</v>
      </c>
      <c r="L185" s="229"/>
      <c r="M185" s="228">
        <f t="shared" si="25"/>
        <v>0</v>
      </c>
      <c r="N185" s="358"/>
      <c r="O185" s="228">
        <f t="shared" si="26"/>
        <v>0</v>
      </c>
      <c r="P185" s="229"/>
    </row>
    <row r="186" spans="1:16" ht="13.8" hidden="1" outlineLevel="2">
      <c r="A186" s="170"/>
      <c r="B186" s="25"/>
      <c r="F186" s="27" t="s">
        <v>456</v>
      </c>
      <c r="G186" s="47" t="s">
        <v>459</v>
      </c>
      <c r="H186" s="226">
        <f t="shared" si="22"/>
        <v>0</v>
      </c>
      <c r="I186" s="227">
        <f t="shared" si="23"/>
        <v>0</v>
      </c>
      <c r="J186" s="358"/>
      <c r="K186" s="228">
        <f t="shared" si="24"/>
        <v>0</v>
      </c>
      <c r="L186" s="229"/>
      <c r="M186" s="228">
        <f t="shared" si="25"/>
        <v>0</v>
      </c>
      <c r="N186" s="358"/>
      <c r="O186" s="228">
        <f t="shared" si="26"/>
        <v>0</v>
      </c>
      <c r="P186" s="229"/>
    </row>
    <row r="187" spans="1:16" ht="13.8" hidden="1" outlineLevel="2">
      <c r="A187" s="170"/>
      <c r="B187" s="23"/>
      <c r="C187" s="179"/>
      <c r="D187" s="23"/>
      <c r="F187" s="27" t="s">
        <v>457</v>
      </c>
      <c r="G187" s="47" t="s">
        <v>460</v>
      </c>
      <c r="H187" s="226">
        <f t="shared" si="22"/>
        <v>0</v>
      </c>
      <c r="I187" s="227">
        <f t="shared" si="23"/>
        <v>0</v>
      </c>
      <c r="J187" s="359">
        <f>SUM(J188)</f>
        <v>0</v>
      </c>
      <c r="K187" s="228">
        <f t="shared" si="24"/>
        <v>0</v>
      </c>
      <c r="L187" s="359">
        <f>SUM(L188)</f>
        <v>0</v>
      </c>
      <c r="M187" s="228">
        <f t="shared" si="25"/>
        <v>0</v>
      </c>
      <c r="N187" s="359">
        <f>SUM(N188)</f>
        <v>0</v>
      </c>
      <c r="O187" s="228">
        <f t="shared" si="26"/>
        <v>0</v>
      </c>
      <c r="P187" s="231">
        <f>SUM(P188)</f>
        <v>0</v>
      </c>
    </row>
    <row r="188" spans="1:16" ht="13.8" hidden="1" outlineLevel="2">
      <c r="A188" s="170"/>
      <c r="B188" s="23"/>
      <c r="C188" s="179"/>
      <c r="D188" s="23"/>
      <c r="F188" s="178" t="s">
        <v>705</v>
      </c>
      <c r="G188" s="43" t="s">
        <v>783</v>
      </c>
      <c r="H188" s="226">
        <f t="shared" si="22"/>
        <v>0</v>
      </c>
      <c r="I188" s="227">
        <f t="shared" si="23"/>
        <v>0</v>
      </c>
      <c r="J188" s="358"/>
      <c r="K188" s="228">
        <f t="shared" si="24"/>
        <v>0</v>
      </c>
      <c r="L188" s="358"/>
      <c r="M188" s="228">
        <f t="shared" si="25"/>
        <v>0</v>
      </c>
      <c r="N188" s="358"/>
      <c r="O188" s="228">
        <f t="shared" si="26"/>
        <v>0</v>
      </c>
      <c r="P188" s="229"/>
    </row>
    <row r="189" spans="1:16" s="169" customFormat="1" ht="13.8" collapsed="1">
      <c r="A189" s="164"/>
      <c r="B189" s="23" t="s">
        <v>461</v>
      </c>
      <c r="C189" s="15" t="s">
        <v>339</v>
      </c>
      <c r="D189" s="16"/>
      <c r="E189" s="175"/>
      <c r="F189" s="176"/>
      <c r="G189" s="175"/>
      <c r="H189" s="226">
        <f t="shared" si="22"/>
        <v>0</v>
      </c>
      <c r="I189" s="227">
        <f t="shared" si="23"/>
        <v>0</v>
      </c>
      <c r="J189" s="356">
        <f>SUM(J190,J194)</f>
        <v>0</v>
      </c>
      <c r="K189" s="228">
        <f t="shared" si="24"/>
        <v>0</v>
      </c>
      <c r="L189" s="356">
        <f>SUM(L190,L194)</f>
        <v>0</v>
      </c>
      <c r="M189" s="228">
        <f t="shared" si="25"/>
        <v>0</v>
      </c>
      <c r="N189" s="356">
        <f>SUM(N190,N194)</f>
        <v>0</v>
      </c>
      <c r="O189" s="228">
        <f t="shared" si="26"/>
        <v>0</v>
      </c>
      <c r="P189" s="230">
        <f>SUM(P190,P194)</f>
        <v>0</v>
      </c>
    </row>
    <row r="190" spans="1:16" ht="13.8" hidden="1" outlineLevel="1">
      <c r="A190" s="170"/>
      <c r="B190" s="24"/>
      <c r="C190" s="171"/>
      <c r="D190" s="27" t="s">
        <v>463</v>
      </c>
      <c r="E190" s="47" t="s">
        <v>462</v>
      </c>
      <c r="F190" s="48"/>
      <c r="G190" s="172"/>
      <c r="H190" s="226">
        <f t="shared" si="22"/>
        <v>0</v>
      </c>
      <c r="I190" s="227">
        <f t="shared" si="23"/>
        <v>0</v>
      </c>
      <c r="J190" s="359">
        <f>SUM(J191:J193)</f>
        <v>0</v>
      </c>
      <c r="K190" s="228">
        <f t="shared" si="24"/>
        <v>0</v>
      </c>
      <c r="L190" s="359">
        <f>SUM(L191:L193)</f>
        <v>0</v>
      </c>
      <c r="M190" s="228">
        <f t="shared" si="25"/>
        <v>0</v>
      </c>
      <c r="N190" s="359">
        <f>SUM(N191:N193)</f>
        <v>0</v>
      </c>
      <c r="O190" s="228">
        <f t="shared" si="26"/>
        <v>0</v>
      </c>
      <c r="P190" s="231">
        <f>SUM(P191:P193)</f>
        <v>0</v>
      </c>
    </row>
    <row r="191" spans="1:16" ht="13.8" hidden="1" outlineLevel="1">
      <c r="A191" s="170"/>
      <c r="B191" s="25"/>
      <c r="D191" s="27"/>
      <c r="E191" s="47"/>
      <c r="F191" s="178" t="s">
        <v>705</v>
      </c>
      <c r="G191" s="43" t="s">
        <v>784</v>
      </c>
      <c r="H191" s="226">
        <f t="shared" si="22"/>
        <v>0</v>
      </c>
      <c r="I191" s="227">
        <f t="shared" si="23"/>
        <v>0</v>
      </c>
      <c r="J191" s="358"/>
      <c r="K191" s="228">
        <f t="shared" si="24"/>
        <v>0</v>
      </c>
      <c r="L191" s="358"/>
      <c r="M191" s="228">
        <f t="shared" si="25"/>
        <v>0</v>
      </c>
      <c r="N191" s="358"/>
      <c r="O191" s="228">
        <f t="shared" si="26"/>
        <v>0</v>
      </c>
      <c r="P191" s="229"/>
    </row>
    <row r="192" spans="1:16" ht="13.8" hidden="1" outlineLevel="1">
      <c r="A192" s="170"/>
      <c r="B192" s="25"/>
      <c r="D192" s="27"/>
      <c r="E192" s="47"/>
      <c r="F192" s="178" t="s">
        <v>706</v>
      </c>
      <c r="G192" s="43" t="s">
        <v>785</v>
      </c>
      <c r="H192" s="226">
        <f t="shared" si="22"/>
        <v>0</v>
      </c>
      <c r="I192" s="227">
        <f t="shared" si="23"/>
        <v>0</v>
      </c>
      <c r="J192" s="358"/>
      <c r="K192" s="228">
        <f t="shared" si="24"/>
        <v>0</v>
      </c>
      <c r="L192" s="358"/>
      <c r="M192" s="228">
        <f t="shared" si="25"/>
        <v>0</v>
      </c>
      <c r="N192" s="358"/>
      <c r="O192" s="228">
        <f t="shared" si="26"/>
        <v>0</v>
      </c>
      <c r="P192" s="229"/>
    </row>
    <row r="193" spans="1:16" ht="13.8" hidden="1" outlineLevel="1">
      <c r="A193" s="170"/>
      <c r="B193" s="25"/>
      <c r="D193" s="27"/>
      <c r="E193" s="47"/>
      <c r="F193" s="178" t="s">
        <v>703</v>
      </c>
      <c r="G193" s="43" t="s">
        <v>786</v>
      </c>
      <c r="H193" s="226">
        <f t="shared" si="22"/>
        <v>0</v>
      </c>
      <c r="I193" s="227">
        <f t="shared" si="23"/>
        <v>0</v>
      </c>
      <c r="J193" s="358"/>
      <c r="K193" s="228">
        <f t="shared" si="24"/>
        <v>0</v>
      </c>
      <c r="L193" s="358"/>
      <c r="M193" s="228">
        <f t="shared" si="25"/>
        <v>0</v>
      </c>
      <c r="N193" s="358"/>
      <c r="O193" s="228">
        <f t="shared" si="26"/>
        <v>0</v>
      </c>
      <c r="P193" s="229"/>
    </row>
    <row r="194" spans="1:16" ht="13.8" hidden="1" outlineLevel="1">
      <c r="A194" s="170"/>
      <c r="B194" s="25"/>
      <c r="D194" s="27" t="s">
        <v>464</v>
      </c>
      <c r="E194" s="47" t="s">
        <v>340</v>
      </c>
      <c r="F194" s="48"/>
      <c r="G194" s="172"/>
      <c r="H194" s="226">
        <f t="shared" si="22"/>
        <v>0</v>
      </c>
      <c r="I194" s="227">
        <f t="shared" si="23"/>
        <v>0</v>
      </c>
      <c r="J194" s="359">
        <f>SUM(J195,J197)</f>
        <v>0</v>
      </c>
      <c r="K194" s="228">
        <f t="shared" si="24"/>
        <v>0</v>
      </c>
      <c r="L194" s="359">
        <f>SUM(L195,L197)</f>
        <v>0</v>
      </c>
      <c r="M194" s="228">
        <f t="shared" si="25"/>
        <v>0</v>
      </c>
      <c r="N194" s="359">
        <f>SUM(N195,N197)</f>
        <v>0</v>
      </c>
      <c r="O194" s="228">
        <f t="shared" si="26"/>
        <v>0</v>
      </c>
      <c r="P194" s="231">
        <f>SUM(P195,P197)</f>
        <v>0</v>
      </c>
    </row>
    <row r="195" spans="1:16" ht="13.8" hidden="1" outlineLevel="2">
      <c r="A195" s="170"/>
      <c r="B195" s="25"/>
      <c r="D195" s="24"/>
      <c r="E195" s="171"/>
      <c r="F195" s="27" t="s">
        <v>465</v>
      </c>
      <c r="G195" s="47" t="s">
        <v>341</v>
      </c>
      <c r="H195" s="226">
        <f t="shared" si="22"/>
        <v>0</v>
      </c>
      <c r="I195" s="227">
        <f t="shared" si="23"/>
        <v>0</v>
      </c>
      <c r="J195" s="359">
        <f>SUM(J196)</f>
        <v>0</v>
      </c>
      <c r="K195" s="228">
        <f t="shared" si="24"/>
        <v>0</v>
      </c>
      <c r="L195" s="359">
        <f>SUM(L196)</f>
        <v>0</v>
      </c>
      <c r="M195" s="228">
        <f t="shared" si="25"/>
        <v>0</v>
      </c>
      <c r="N195" s="359">
        <f>SUM(N196)</f>
        <v>0</v>
      </c>
      <c r="O195" s="228">
        <f t="shared" si="26"/>
        <v>0</v>
      </c>
      <c r="P195" s="231">
        <f>SUM(P196)</f>
        <v>0</v>
      </c>
    </row>
    <row r="196" spans="1:16" ht="13.8" hidden="1" outlineLevel="2">
      <c r="A196" s="170"/>
      <c r="B196" s="25"/>
      <c r="F196" s="178" t="s">
        <v>705</v>
      </c>
      <c r="G196" s="43" t="s">
        <v>787</v>
      </c>
      <c r="H196" s="226">
        <f t="shared" si="22"/>
        <v>0</v>
      </c>
      <c r="I196" s="227">
        <f t="shared" si="23"/>
        <v>0</v>
      </c>
      <c r="J196" s="358"/>
      <c r="K196" s="228">
        <f t="shared" si="24"/>
        <v>0</v>
      </c>
      <c r="L196" s="358"/>
      <c r="M196" s="228">
        <f t="shared" si="25"/>
        <v>0</v>
      </c>
      <c r="N196" s="358"/>
      <c r="O196" s="228">
        <f t="shared" si="26"/>
        <v>0</v>
      </c>
      <c r="P196" s="229"/>
    </row>
    <row r="197" spans="1:16" ht="13.8" hidden="1" outlineLevel="2">
      <c r="A197" s="170"/>
      <c r="B197" s="23"/>
      <c r="C197" s="179"/>
      <c r="F197" s="27" t="s">
        <v>466</v>
      </c>
      <c r="G197" s="47" t="s">
        <v>342</v>
      </c>
      <c r="H197" s="226">
        <f t="shared" si="22"/>
        <v>0</v>
      </c>
      <c r="I197" s="227">
        <f t="shared" si="23"/>
        <v>0</v>
      </c>
      <c r="J197" s="359">
        <f>SUM(J198:J201)</f>
        <v>0</v>
      </c>
      <c r="K197" s="228">
        <f t="shared" si="24"/>
        <v>0</v>
      </c>
      <c r="L197" s="359">
        <f>SUM(L198:L201)</f>
        <v>0</v>
      </c>
      <c r="M197" s="228">
        <f t="shared" si="25"/>
        <v>0</v>
      </c>
      <c r="N197" s="359">
        <f>SUM(N198:N201)</f>
        <v>0</v>
      </c>
      <c r="O197" s="228">
        <f t="shared" si="26"/>
        <v>0</v>
      </c>
      <c r="P197" s="231">
        <f>SUM(P198:P201)</f>
        <v>0</v>
      </c>
    </row>
    <row r="198" spans="1:16" ht="13.8" hidden="1" outlineLevel="2">
      <c r="A198" s="170"/>
      <c r="B198" s="23"/>
      <c r="C198" s="179"/>
      <c r="F198" s="178" t="s">
        <v>705</v>
      </c>
      <c r="G198" s="43" t="s">
        <v>788</v>
      </c>
      <c r="H198" s="226">
        <f t="shared" si="22"/>
        <v>0</v>
      </c>
      <c r="I198" s="227">
        <f t="shared" si="23"/>
        <v>0</v>
      </c>
      <c r="J198" s="358"/>
      <c r="K198" s="228">
        <f t="shared" si="24"/>
        <v>0</v>
      </c>
      <c r="L198" s="358"/>
      <c r="M198" s="228">
        <f t="shared" si="25"/>
        <v>0</v>
      </c>
      <c r="N198" s="358"/>
      <c r="O198" s="228">
        <f t="shared" si="26"/>
        <v>0</v>
      </c>
      <c r="P198" s="229"/>
    </row>
    <row r="199" spans="1:16" ht="13.8" hidden="1" outlineLevel="2">
      <c r="A199" s="170"/>
      <c r="B199" s="23"/>
      <c r="C199" s="179"/>
      <c r="F199" s="178" t="s">
        <v>706</v>
      </c>
      <c r="G199" s="43" t="s">
        <v>756</v>
      </c>
      <c r="H199" s="226">
        <f t="shared" si="22"/>
        <v>0</v>
      </c>
      <c r="I199" s="227">
        <f t="shared" si="23"/>
        <v>0</v>
      </c>
      <c r="J199" s="358"/>
      <c r="K199" s="228">
        <f t="shared" si="24"/>
        <v>0</v>
      </c>
      <c r="L199" s="358"/>
      <c r="M199" s="228">
        <f t="shared" si="25"/>
        <v>0</v>
      </c>
      <c r="N199" s="358"/>
      <c r="O199" s="228">
        <f t="shared" si="26"/>
        <v>0</v>
      </c>
      <c r="P199" s="229"/>
    </row>
    <row r="200" spans="1:16" ht="13.8" hidden="1" outlineLevel="2">
      <c r="A200" s="170"/>
      <c r="B200" s="23"/>
      <c r="C200" s="179"/>
      <c r="F200" s="178" t="s">
        <v>707</v>
      </c>
      <c r="G200" s="43" t="s">
        <v>790</v>
      </c>
      <c r="H200" s="226">
        <f t="shared" si="22"/>
        <v>0</v>
      </c>
      <c r="I200" s="227">
        <f t="shared" si="23"/>
        <v>0</v>
      </c>
      <c r="J200" s="358"/>
      <c r="K200" s="228">
        <f t="shared" si="24"/>
        <v>0</v>
      </c>
      <c r="L200" s="358"/>
      <c r="M200" s="228">
        <f t="shared" si="25"/>
        <v>0</v>
      </c>
      <c r="N200" s="358"/>
      <c r="O200" s="228">
        <f t="shared" si="26"/>
        <v>0</v>
      </c>
      <c r="P200" s="229"/>
    </row>
    <row r="201" spans="1:16" ht="13.8" hidden="1" outlineLevel="2">
      <c r="A201" s="170"/>
      <c r="B201" s="23"/>
      <c r="C201" s="179"/>
      <c r="F201" s="178" t="s">
        <v>708</v>
      </c>
      <c r="G201" s="43" t="s">
        <v>789</v>
      </c>
      <c r="H201" s="226">
        <f t="shared" si="22"/>
        <v>0</v>
      </c>
      <c r="I201" s="227">
        <f t="shared" si="23"/>
        <v>0</v>
      </c>
      <c r="J201" s="358"/>
      <c r="K201" s="228">
        <f t="shared" si="24"/>
        <v>0</v>
      </c>
      <c r="L201" s="358"/>
      <c r="M201" s="228">
        <f t="shared" si="25"/>
        <v>0</v>
      </c>
      <c r="N201" s="358"/>
      <c r="O201" s="228">
        <f t="shared" si="26"/>
        <v>0</v>
      </c>
      <c r="P201" s="229"/>
    </row>
    <row r="202" spans="1:16" s="169" customFormat="1" ht="13.8" collapsed="1">
      <c r="A202" s="164"/>
      <c r="B202" s="23" t="s">
        <v>141</v>
      </c>
      <c r="C202" s="15" t="s">
        <v>40</v>
      </c>
      <c r="D202" s="16"/>
      <c r="E202" s="175"/>
      <c r="F202" s="176"/>
      <c r="G202" s="175"/>
      <c r="H202" s="226">
        <f t="shared" si="22"/>
        <v>0</v>
      </c>
      <c r="I202" s="227">
        <f t="shared" si="23"/>
        <v>0</v>
      </c>
      <c r="J202" s="356">
        <f>SUM(J203)</f>
        <v>0</v>
      </c>
      <c r="K202" s="228">
        <f t="shared" si="24"/>
        <v>0</v>
      </c>
      <c r="L202" s="356">
        <f>SUM(L203)</f>
        <v>0</v>
      </c>
      <c r="M202" s="228">
        <f t="shared" si="25"/>
        <v>0</v>
      </c>
      <c r="N202" s="356">
        <f>SUM(N203)</f>
        <v>0</v>
      </c>
      <c r="O202" s="228">
        <f t="shared" si="26"/>
        <v>0</v>
      </c>
      <c r="P202" s="230">
        <f>SUM(P203)</f>
        <v>0</v>
      </c>
    </row>
    <row r="203" spans="1:16" ht="13.8" hidden="1" outlineLevel="1">
      <c r="A203" s="170"/>
      <c r="B203" s="23"/>
      <c r="C203" s="179"/>
      <c r="D203" s="27" t="s">
        <v>141</v>
      </c>
      <c r="E203" s="47" t="s">
        <v>40</v>
      </c>
      <c r="F203" s="48"/>
      <c r="G203" s="172"/>
      <c r="H203" s="226">
        <f t="shared" si="22"/>
        <v>0</v>
      </c>
      <c r="I203" s="227">
        <f t="shared" si="23"/>
        <v>0</v>
      </c>
      <c r="J203" s="358"/>
      <c r="K203" s="228">
        <f t="shared" si="24"/>
        <v>0</v>
      </c>
      <c r="L203" s="358"/>
      <c r="M203" s="228">
        <f t="shared" si="25"/>
        <v>0</v>
      </c>
      <c r="N203" s="358"/>
      <c r="O203" s="228">
        <f t="shared" si="26"/>
        <v>0</v>
      </c>
      <c r="P203" s="229"/>
    </row>
    <row r="204" spans="1:16" s="169" customFormat="1" ht="13.8">
      <c r="A204" s="164"/>
      <c r="B204" s="23" t="s">
        <v>467</v>
      </c>
      <c r="C204" s="15" t="s">
        <v>11</v>
      </c>
      <c r="D204" s="16"/>
      <c r="E204" s="175"/>
      <c r="F204" s="176"/>
      <c r="G204" s="175"/>
      <c r="H204" s="226">
        <f t="shared" si="22"/>
        <v>15000</v>
      </c>
      <c r="I204" s="227">
        <f t="shared" si="23"/>
        <v>0</v>
      </c>
      <c r="J204" s="356">
        <f>SUM(J205:J207,J213)</f>
        <v>0</v>
      </c>
      <c r="K204" s="228">
        <f t="shared" si="24"/>
        <v>0</v>
      </c>
      <c r="L204" s="356">
        <f>SUM(L205:L207,L213)</f>
        <v>0</v>
      </c>
      <c r="M204" s="228">
        <f t="shared" si="25"/>
        <v>15000</v>
      </c>
      <c r="N204" s="356">
        <f>SUM(N205:N207,N213)</f>
        <v>15000</v>
      </c>
      <c r="O204" s="228">
        <f t="shared" si="26"/>
        <v>0</v>
      </c>
      <c r="P204" s="230">
        <f>SUM(P205:P207,P213)</f>
        <v>0</v>
      </c>
    </row>
    <row r="205" spans="1:16" ht="13.8" outlineLevel="1">
      <c r="A205" s="170"/>
      <c r="B205" s="24"/>
      <c r="C205" s="171"/>
      <c r="D205" s="27" t="s">
        <v>142</v>
      </c>
      <c r="E205" s="47" t="s">
        <v>96</v>
      </c>
      <c r="F205" s="48"/>
      <c r="G205" s="172"/>
      <c r="H205" s="226">
        <f t="shared" si="22"/>
        <v>0</v>
      </c>
      <c r="I205" s="227">
        <f t="shared" si="23"/>
        <v>0</v>
      </c>
      <c r="J205" s="358"/>
      <c r="K205" s="228">
        <f t="shared" si="24"/>
        <v>0</v>
      </c>
      <c r="L205" s="229"/>
      <c r="M205" s="228">
        <f t="shared" si="25"/>
        <v>0</v>
      </c>
      <c r="N205" s="358"/>
      <c r="O205" s="228">
        <f t="shared" si="26"/>
        <v>0</v>
      </c>
      <c r="P205" s="229"/>
    </row>
    <row r="206" spans="1:16" ht="13.8" outlineLevel="1">
      <c r="A206" s="170"/>
      <c r="B206" s="25"/>
      <c r="D206" s="27" t="s">
        <v>143</v>
      </c>
      <c r="E206" s="47" t="s">
        <v>97</v>
      </c>
      <c r="F206" s="48"/>
      <c r="G206" s="172"/>
      <c r="H206" s="226">
        <f t="shared" si="22"/>
        <v>15000</v>
      </c>
      <c r="I206" s="227">
        <f t="shared" si="23"/>
        <v>0</v>
      </c>
      <c r="J206" s="358"/>
      <c r="K206" s="228">
        <f t="shared" si="24"/>
        <v>0</v>
      </c>
      <c r="L206" s="229"/>
      <c r="M206" s="228">
        <f t="shared" si="25"/>
        <v>15000</v>
      </c>
      <c r="N206" s="358">
        <v>15000</v>
      </c>
      <c r="O206" s="228">
        <f t="shared" si="26"/>
        <v>0</v>
      </c>
      <c r="P206" s="229"/>
    </row>
    <row r="207" spans="1:16" ht="13.8" outlineLevel="2" collapsed="1">
      <c r="A207" s="170"/>
      <c r="B207" s="23"/>
      <c r="C207" s="179"/>
      <c r="D207" s="25" t="s">
        <v>896</v>
      </c>
      <c r="E207" s="143" t="s">
        <v>897</v>
      </c>
      <c r="F207" s="27"/>
      <c r="G207" s="47"/>
      <c r="H207" s="226">
        <f t="shared" si="22"/>
        <v>0</v>
      </c>
      <c r="I207" s="227">
        <f t="shared" si="23"/>
        <v>0</v>
      </c>
      <c r="J207" s="359">
        <f>SUM(J208:J212)</f>
        <v>0</v>
      </c>
      <c r="K207" s="228">
        <f t="shared" si="24"/>
        <v>0</v>
      </c>
      <c r="L207" s="359">
        <f>SUM(L208:L212)</f>
        <v>0</v>
      </c>
      <c r="M207" s="228">
        <f t="shared" si="25"/>
        <v>0</v>
      </c>
      <c r="N207" s="359">
        <f>SUM(N208:N212)</f>
        <v>0</v>
      </c>
      <c r="O207" s="228">
        <f t="shared" si="26"/>
        <v>0</v>
      </c>
      <c r="P207" s="231">
        <f>SUM(P208:P212)</f>
        <v>0</v>
      </c>
    </row>
    <row r="208" spans="1:16" ht="13.8" hidden="1" outlineLevel="3">
      <c r="A208" s="170"/>
      <c r="B208" s="25"/>
      <c r="D208" s="24"/>
      <c r="E208" s="171"/>
      <c r="F208" s="178" t="s">
        <v>705</v>
      </c>
      <c r="G208" s="43" t="s">
        <v>791</v>
      </c>
      <c r="H208" s="226">
        <f t="shared" si="22"/>
        <v>0</v>
      </c>
      <c r="I208" s="227">
        <f t="shared" si="23"/>
        <v>0</v>
      </c>
      <c r="J208" s="358"/>
      <c r="K208" s="228">
        <f t="shared" si="24"/>
        <v>0</v>
      </c>
      <c r="L208" s="358"/>
      <c r="M208" s="228">
        <f t="shared" si="25"/>
        <v>0</v>
      </c>
      <c r="N208" s="358"/>
      <c r="O208" s="228">
        <f t="shared" si="26"/>
        <v>0</v>
      </c>
      <c r="P208" s="229"/>
    </row>
    <row r="209" spans="1:44" ht="13.8" hidden="1" outlineLevel="3">
      <c r="A209" s="170"/>
      <c r="B209" s="25"/>
      <c r="D209" s="24"/>
      <c r="E209" s="171"/>
      <c r="F209" s="178" t="s">
        <v>706</v>
      </c>
      <c r="G209" s="43" t="s">
        <v>792</v>
      </c>
      <c r="H209" s="226">
        <f t="shared" si="22"/>
        <v>0</v>
      </c>
      <c r="I209" s="227">
        <f t="shared" si="23"/>
        <v>0</v>
      </c>
      <c r="J209" s="358"/>
      <c r="K209" s="228">
        <f t="shared" si="24"/>
        <v>0</v>
      </c>
      <c r="L209" s="358"/>
      <c r="M209" s="228">
        <f t="shared" si="25"/>
        <v>0</v>
      </c>
      <c r="N209" s="358"/>
      <c r="O209" s="228">
        <f t="shared" si="26"/>
        <v>0</v>
      </c>
      <c r="P209" s="229"/>
    </row>
    <row r="210" spans="1:44" ht="13.8" hidden="1" outlineLevel="3">
      <c r="A210" s="170"/>
      <c r="B210" s="25"/>
      <c r="D210" s="24"/>
      <c r="E210" s="171"/>
      <c r="F210" s="178" t="s">
        <v>703</v>
      </c>
      <c r="G210" s="43" t="s">
        <v>793</v>
      </c>
      <c r="H210" s="226">
        <f t="shared" ref="H210:H294" si="37">SUM(I210,K210,M210,O210)</f>
        <v>0</v>
      </c>
      <c r="I210" s="227">
        <f t="shared" ref="I210:I294" si="38">SUM(J210:J210)</f>
        <v>0</v>
      </c>
      <c r="J210" s="358"/>
      <c r="K210" s="228">
        <f t="shared" ref="K210:K294" si="39">SUM(L210:L210)</f>
        <v>0</v>
      </c>
      <c r="L210" s="358"/>
      <c r="M210" s="228">
        <f t="shared" ref="M210:M294" si="40">SUM(N210:N210)</f>
        <v>0</v>
      </c>
      <c r="N210" s="358"/>
      <c r="O210" s="228">
        <f t="shared" ref="O210:O294" si="41">SUM(P210:P210)</f>
        <v>0</v>
      </c>
      <c r="P210" s="229"/>
    </row>
    <row r="211" spans="1:44" ht="13.8" hidden="1" outlineLevel="3">
      <c r="A211" s="170"/>
      <c r="B211" s="25"/>
      <c r="D211" s="24"/>
      <c r="E211" s="171"/>
      <c r="F211" s="178" t="s">
        <v>707</v>
      </c>
      <c r="G211" s="43" t="s">
        <v>794</v>
      </c>
      <c r="H211" s="226">
        <f t="shared" si="37"/>
        <v>0</v>
      </c>
      <c r="I211" s="227">
        <f t="shared" si="38"/>
        <v>0</v>
      </c>
      <c r="J211" s="358"/>
      <c r="K211" s="228">
        <f t="shared" si="39"/>
        <v>0</v>
      </c>
      <c r="L211" s="358"/>
      <c r="M211" s="228">
        <f t="shared" si="40"/>
        <v>0</v>
      </c>
      <c r="N211" s="358"/>
      <c r="O211" s="228">
        <f t="shared" si="41"/>
        <v>0</v>
      </c>
      <c r="P211" s="229"/>
    </row>
    <row r="212" spans="1:44" ht="13.8" hidden="1" outlineLevel="3">
      <c r="A212" s="170"/>
      <c r="B212" s="25"/>
      <c r="D212" s="24"/>
      <c r="E212" s="171"/>
      <c r="F212" s="178" t="s">
        <v>708</v>
      </c>
      <c r="G212" s="43" t="s">
        <v>789</v>
      </c>
      <c r="H212" s="226">
        <f t="shared" si="37"/>
        <v>0</v>
      </c>
      <c r="I212" s="227">
        <f t="shared" si="38"/>
        <v>0</v>
      </c>
      <c r="J212" s="358"/>
      <c r="K212" s="228">
        <f t="shared" si="39"/>
        <v>0</v>
      </c>
      <c r="L212" s="358"/>
      <c r="M212" s="228">
        <f t="shared" si="40"/>
        <v>0</v>
      </c>
      <c r="N212" s="358"/>
      <c r="O212" s="228">
        <f t="shared" si="41"/>
        <v>0</v>
      </c>
      <c r="P212" s="229"/>
    </row>
    <row r="213" spans="1:44" ht="13.8" outlineLevel="2">
      <c r="A213" s="170"/>
      <c r="B213" s="25"/>
      <c r="D213" s="25" t="s">
        <v>898</v>
      </c>
      <c r="E213" s="47" t="s">
        <v>99</v>
      </c>
      <c r="F213" s="27"/>
      <c r="G213" s="47"/>
      <c r="H213" s="226">
        <f t="shared" si="37"/>
        <v>0</v>
      </c>
      <c r="I213" s="227">
        <f t="shared" si="38"/>
        <v>0</v>
      </c>
      <c r="J213" s="358"/>
      <c r="K213" s="228">
        <f t="shared" si="39"/>
        <v>0</v>
      </c>
      <c r="L213" s="358"/>
      <c r="M213" s="228">
        <f t="shared" si="40"/>
        <v>0</v>
      </c>
      <c r="N213" s="358"/>
      <c r="O213" s="228">
        <f t="shared" si="41"/>
        <v>0</v>
      </c>
      <c r="P213" s="229"/>
    </row>
    <row r="214" spans="1:44" ht="13.8">
      <c r="A214" s="92" t="s">
        <v>169</v>
      </c>
      <c r="B214" s="46"/>
      <c r="C214" s="202"/>
      <c r="D214" s="22"/>
      <c r="E214" s="202"/>
      <c r="F214" s="21"/>
      <c r="G214" s="202"/>
      <c r="H214" s="233">
        <f t="shared" si="37"/>
        <v>11985000</v>
      </c>
      <c r="I214" s="234">
        <f t="shared" si="38"/>
        <v>2800000</v>
      </c>
      <c r="J214" s="373">
        <f>SUM(J7,J12,J14,J56,J34,J66,J72,J136,J165,J202,J204,J49,J189)</f>
        <v>2800000</v>
      </c>
      <c r="K214" s="235">
        <f t="shared" si="39"/>
        <v>3130000</v>
      </c>
      <c r="L214" s="373">
        <f>SUM(L7,L12,L14,L56,L34,L66,L72,L136,L165,L202,L204,L49,L189)</f>
        <v>3130000</v>
      </c>
      <c r="M214" s="235">
        <f t="shared" si="40"/>
        <v>2055000</v>
      </c>
      <c r="N214" s="373">
        <f>SUM(N7,N12,N14,N56,N34,N66,N72,N136,N165,N202,N204,N49,N189)</f>
        <v>2055000</v>
      </c>
      <c r="O214" s="235">
        <f t="shared" si="41"/>
        <v>4000000</v>
      </c>
      <c r="P214" s="235">
        <f>SUM(P7,P12,P14,P56,P34,P66,P72,P136,P165,P202,P204,P49,P189)</f>
        <v>4000000</v>
      </c>
      <c r="AR214" s="143" t="e">
        <f>SUM(AR7,AR12,AR14,#REF!,AR56,AR34,#REF!,AR66,AR72,AR136,AR165,AR202,AR204,#REF!,AR49,AR189)</f>
        <v>#REF!</v>
      </c>
    </row>
    <row r="215" spans="1:44" s="169" customFormat="1" ht="13.8">
      <c r="A215" s="164"/>
      <c r="B215" s="23" t="s">
        <v>468</v>
      </c>
      <c r="C215" s="15" t="s">
        <v>41</v>
      </c>
      <c r="D215" s="20"/>
      <c r="E215" s="191"/>
      <c r="F215" s="30"/>
      <c r="G215" s="191"/>
      <c r="H215" s="226">
        <f t="shared" si="37"/>
        <v>3800000</v>
      </c>
      <c r="I215" s="236">
        <f t="shared" si="38"/>
        <v>2614000</v>
      </c>
      <c r="J215" s="366">
        <f>SUM(J216,J217,J222,J227,J236,J238)</f>
        <v>2614000</v>
      </c>
      <c r="K215" s="238">
        <f t="shared" si="39"/>
        <v>1186000</v>
      </c>
      <c r="L215" s="366">
        <f>SUM(L216,L217,L222,L227,L236,L238)</f>
        <v>1186000</v>
      </c>
      <c r="M215" s="238">
        <f t="shared" si="40"/>
        <v>0</v>
      </c>
      <c r="N215" s="366">
        <f>SUM(N216,N217,N222,N227,N236,N238)</f>
        <v>0</v>
      </c>
      <c r="O215" s="238">
        <f t="shared" si="41"/>
        <v>0</v>
      </c>
      <c r="P215" s="237">
        <f>SUM(P216,P217,P222,P227,P236,P238)</f>
        <v>0</v>
      </c>
    </row>
    <row r="216" spans="1:44" ht="16.5" customHeight="1" outlineLevel="1">
      <c r="A216" s="170"/>
      <c r="B216" s="24"/>
      <c r="C216" s="171"/>
      <c r="D216" s="27" t="s">
        <v>469</v>
      </c>
      <c r="E216" s="47" t="s">
        <v>102</v>
      </c>
      <c r="F216" s="48"/>
      <c r="G216" s="172"/>
      <c r="H216" s="226">
        <f t="shared" si="37"/>
        <v>0</v>
      </c>
      <c r="I216" s="239">
        <f t="shared" si="38"/>
        <v>0</v>
      </c>
      <c r="J216" s="368"/>
      <c r="K216" s="230">
        <f t="shared" si="39"/>
        <v>0</v>
      </c>
      <c r="L216" s="240"/>
      <c r="M216" s="230">
        <f t="shared" si="40"/>
        <v>0</v>
      </c>
      <c r="N216" s="368"/>
      <c r="O216" s="230">
        <f t="shared" si="41"/>
        <v>0</v>
      </c>
      <c r="P216" s="240"/>
    </row>
    <row r="217" spans="1:44" ht="16.5" customHeight="1" outlineLevel="1" collapsed="1">
      <c r="A217" s="170"/>
      <c r="B217" s="25"/>
      <c r="D217" s="27" t="s">
        <v>470</v>
      </c>
      <c r="E217" s="47" t="s">
        <v>103</v>
      </c>
      <c r="F217" s="48"/>
      <c r="G217" s="172"/>
      <c r="H217" s="226">
        <f t="shared" si="37"/>
        <v>0</v>
      </c>
      <c r="I217" s="239">
        <f t="shared" si="38"/>
        <v>0</v>
      </c>
      <c r="J217" s="691">
        <f>SUM(J218:J221)</f>
        <v>0</v>
      </c>
      <c r="K217" s="230">
        <f t="shared" si="39"/>
        <v>0</v>
      </c>
      <c r="L217" s="691">
        <f>SUM(L218:L221)</f>
        <v>0</v>
      </c>
      <c r="M217" s="230">
        <f t="shared" si="40"/>
        <v>0</v>
      </c>
      <c r="N217" s="691">
        <f>SUM(N218:N221)</f>
        <v>0</v>
      </c>
      <c r="O217" s="230">
        <f t="shared" si="41"/>
        <v>0</v>
      </c>
      <c r="P217" s="523">
        <f>SUM(P218:P221)</f>
        <v>0</v>
      </c>
    </row>
    <row r="218" spans="1:44" s="563" customFormat="1" ht="13.8" hidden="1" outlineLevel="3">
      <c r="A218" s="564"/>
      <c r="B218" s="565"/>
      <c r="D218" s="566"/>
      <c r="E218" s="567"/>
      <c r="F218" s="545" t="s">
        <v>705</v>
      </c>
      <c r="G218" s="527" t="s">
        <v>931</v>
      </c>
      <c r="H218" s="568">
        <f t="shared" si="37"/>
        <v>0</v>
      </c>
      <c r="I218" s="648">
        <f t="shared" si="38"/>
        <v>0</v>
      </c>
      <c r="J218" s="570"/>
      <c r="K218" s="571">
        <f t="shared" si="39"/>
        <v>0</v>
      </c>
      <c r="L218" s="570"/>
      <c r="M218" s="571">
        <f t="shared" si="40"/>
        <v>0</v>
      </c>
      <c r="N218" s="570"/>
      <c r="O218" s="571">
        <f t="shared" si="41"/>
        <v>0</v>
      </c>
      <c r="P218" s="526"/>
    </row>
    <row r="219" spans="1:44" s="563" customFormat="1" ht="13.8" hidden="1" outlineLevel="3">
      <c r="A219" s="564"/>
      <c r="B219" s="565"/>
      <c r="D219" s="566"/>
      <c r="E219" s="567"/>
      <c r="F219" s="545" t="s">
        <v>706</v>
      </c>
      <c r="G219" s="527" t="s">
        <v>932</v>
      </c>
      <c r="H219" s="568">
        <f t="shared" si="37"/>
        <v>0</v>
      </c>
      <c r="I219" s="648">
        <f t="shared" si="38"/>
        <v>0</v>
      </c>
      <c r="J219" s="570"/>
      <c r="K219" s="571">
        <f t="shared" si="39"/>
        <v>0</v>
      </c>
      <c r="L219" s="570"/>
      <c r="M219" s="571">
        <f t="shared" si="40"/>
        <v>0</v>
      </c>
      <c r="N219" s="570"/>
      <c r="O219" s="571">
        <f t="shared" si="41"/>
        <v>0</v>
      </c>
      <c r="P219" s="526"/>
    </row>
    <row r="220" spans="1:44" s="563" customFormat="1" ht="13.8" hidden="1" outlineLevel="3">
      <c r="A220" s="564"/>
      <c r="B220" s="565"/>
      <c r="D220" s="566"/>
      <c r="E220" s="567"/>
      <c r="F220" s="545" t="s">
        <v>703</v>
      </c>
      <c r="G220" s="527" t="s">
        <v>933</v>
      </c>
      <c r="H220" s="568">
        <f t="shared" ref="H220:H221" si="42">SUM(I220,K220,M220,O220)</f>
        <v>0</v>
      </c>
      <c r="I220" s="648">
        <f t="shared" ref="I220:I221" si="43">SUM(J220:J220)</f>
        <v>0</v>
      </c>
      <c r="J220" s="570"/>
      <c r="K220" s="571">
        <f t="shared" ref="K220:K221" si="44">SUM(L220:L220)</f>
        <v>0</v>
      </c>
      <c r="L220" s="570"/>
      <c r="M220" s="571">
        <f t="shared" ref="M220:M221" si="45">SUM(N220:N220)</f>
        <v>0</v>
      </c>
      <c r="N220" s="570"/>
      <c r="O220" s="571">
        <f t="shared" ref="O220:O221" si="46">SUM(P220:P220)</f>
        <v>0</v>
      </c>
      <c r="P220" s="526"/>
    </row>
    <row r="221" spans="1:44" s="563" customFormat="1" ht="13.8" hidden="1" outlineLevel="3">
      <c r="A221" s="564"/>
      <c r="B221" s="565"/>
      <c r="D221" s="566"/>
      <c r="E221" s="567"/>
      <c r="F221" s="545" t="s">
        <v>707</v>
      </c>
      <c r="G221" s="527" t="s">
        <v>934</v>
      </c>
      <c r="H221" s="568">
        <f t="shared" si="42"/>
        <v>0</v>
      </c>
      <c r="I221" s="648">
        <f t="shared" si="43"/>
        <v>0</v>
      </c>
      <c r="J221" s="570"/>
      <c r="K221" s="571">
        <f t="shared" si="44"/>
        <v>0</v>
      </c>
      <c r="L221" s="570"/>
      <c r="M221" s="571">
        <f t="shared" si="45"/>
        <v>0</v>
      </c>
      <c r="N221" s="570"/>
      <c r="O221" s="571">
        <f t="shared" si="46"/>
        <v>0</v>
      </c>
      <c r="P221" s="526"/>
    </row>
    <row r="222" spans="1:44" ht="16.5" customHeight="1" outlineLevel="1">
      <c r="A222" s="170"/>
      <c r="B222" s="25"/>
      <c r="D222" s="27" t="s">
        <v>471</v>
      </c>
      <c r="E222" s="47" t="s">
        <v>104</v>
      </c>
      <c r="F222" s="48"/>
      <c r="G222" s="172"/>
      <c r="H222" s="226">
        <f t="shared" si="37"/>
        <v>160000</v>
      </c>
      <c r="I222" s="239">
        <f t="shared" si="38"/>
        <v>160000</v>
      </c>
      <c r="J222" s="691">
        <f>SUM(J223:J226)</f>
        <v>160000</v>
      </c>
      <c r="K222" s="230">
        <f t="shared" si="39"/>
        <v>0</v>
      </c>
      <c r="L222" s="691">
        <f>SUM(L223:L226)</f>
        <v>0</v>
      </c>
      <c r="M222" s="230">
        <f t="shared" si="40"/>
        <v>0</v>
      </c>
      <c r="N222" s="691">
        <f>SUM(N223:N226)</f>
        <v>0</v>
      </c>
      <c r="O222" s="230">
        <f t="shared" si="41"/>
        <v>0</v>
      </c>
      <c r="P222" s="523">
        <f>SUM(P223:P226)</f>
        <v>0</v>
      </c>
    </row>
    <row r="223" spans="1:44" s="563" customFormat="1" ht="13.8" outlineLevel="3">
      <c r="A223" s="564"/>
      <c r="B223" s="565"/>
      <c r="D223" s="566"/>
      <c r="E223" s="567"/>
      <c r="F223" s="545" t="s">
        <v>705</v>
      </c>
      <c r="G223" s="527" t="s">
        <v>935</v>
      </c>
      <c r="H223" s="568">
        <f t="shared" ref="H223:H225" si="47">SUM(I223,K223,M223,O223)</f>
        <v>0</v>
      </c>
      <c r="I223" s="648">
        <f t="shared" ref="I223:I225" si="48">SUM(J223:J223)</f>
        <v>0</v>
      </c>
      <c r="J223" s="570"/>
      <c r="K223" s="571">
        <f t="shared" ref="K223:K225" si="49">SUM(L223:L223)</f>
        <v>0</v>
      </c>
      <c r="L223" s="570"/>
      <c r="M223" s="571">
        <f t="shared" ref="M223:M225" si="50">SUM(N223:N223)</f>
        <v>0</v>
      </c>
      <c r="N223" s="570"/>
      <c r="O223" s="571">
        <f t="shared" ref="O223:O225" si="51">SUM(P223:P223)</f>
        <v>0</v>
      </c>
      <c r="P223" s="526"/>
    </row>
    <row r="224" spans="1:44" s="563" customFormat="1" ht="13.8" outlineLevel="3">
      <c r="A224" s="564"/>
      <c r="B224" s="565"/>
      <c r="D224" s="566"/>
      <c r="E224" s="567"/>
      <c r="F224" s="545" t="s">
        <v>706</v>
      </c>
      <c r="G224" s="527" t="s">
        <v>936</v>
      </c>
      <c r="H224" s="226">
        <f t="shared" si="47"/>
        <v>160000</v>
      </c>
      <c r="I224" s="227">
        <f t="shared" si="48"/>
        <v>160000</v>
      </c>
      <c r="J224" s="358">
        <v>160000</v>
      </c>
      <c r="K224" s="571">
        <f t="shared" si="49"/>
        <v>0</v>
      </c>
      <c r="L224" s="570"/>
      <c r="M224" s="571">
        <f t="shared" si="50"/>
        <v>0</v>
      </c>
      <c r="N224" s="570"/>
      <c r="O224" s="571">
        <f t="shared" si="51"/>
        <v>0</v>
      </c>
      <c r="P224" s="526"/>
    </row>
    <row r="225" spans="1:16" s="563" customFormat="1" ht="13.8" outlineLevel="3">
      <c r="A225" s="564"/>
      <c r="B225" s="565"/>
      <c r="D225" s="566"/>
      <c r="E225" s="567"/>
      <c r="F225" s="545" t="s">
        <v>703</v>
      </c>
      <c r="G225" s="527" t="s">
        <v>937</v>
      </c>
      <c r="H225" s="568">
        <f t="shared" si="47"/>
        <v>0</v>
      </c>
      <c r="I225" s="648">
        <f t="shared" si="48"/>
        <v>0</v>
      </c>
      <c r="J225" s="570"/>
      <c r="K225" s="571">
        <f t="shared" si="49"/>
        <v>0</v>
      </c>
      <c r="L225" s="570"/>
      <c r="M225" s="571">
        <f t="shared" si="50"/>
        <v>0</v>
      </c>
      <c r="N225" s="570"/>
      <c r="O225" s="571">
        <f t="shared" si="51"/>
        <v>0</v>
      </c>
      <c r="P225" s="526"/>
    </row>
    <row r="226" spans="1:16" s="563" customFormat="1" ht="13.8" outlineLevel="3">
      <c r="A226" s="564"/>
      <c r="B226" s="565"/>
      <c r="D226" s="566"/>
      <c r="E226" s="567"/>
      <c r="F226" s="545" t="s">
        <v>713</v>
      </c>
      <c r="G226" s="527" t="s">
        <v>938</v>
      </c>
      <c r="H226" s="568">
        <f t="shared" ref="H226" si="52">SUM(I226,K226,M226,O226)</f>
        <v>0</v>
      </c>
      <c r="I226" s="648">
        <f t="shared" ref="I226" si="53">SUM(J226:J226)</f>
        <v>0</v>
      </c>
      <c r="J226" s="570"/>
      <c r="K226" s="571">
        <f t="shared" ref="K226" si="54">SUM(L226:L226)</f>
        <v>0</v>
      </c>
      <c r="L226" s="570"/>
      <c r="M226" s="571">
        <f t="shared" ref="M226" si="55">SUM(N226:N226)</f>
        <v>0</v>
      </c>
      <c r="N226" s="570"/>
      <c r="O226" s="571">
        <f t="shared" ref="O226" si="56">SUM(P226:P226)</f>
        <v>0</v>
      </c>
      <c r="P226" s="526"/>
    </row>
    <row r="227" spans="1:16" ht="16.5" customHeight="1" outlineLevel="1">
      <c r="A227" s="170"/>
      <c r="B227" s="25"/>
      <c r="D227" s="27" t="s">
        <v>472</v>
      </c>
      <c r="E227" s="47" t="s">
        <v>105</v>
      </c>
      <c r="F227" s="48"/>
      <c r="G227" s="172"/>
      <c r="H227" s="226">
        <f t="shared" si="37"/>
        <v>3260000</v>
      </c>
      <c r="I227" s="239">
        <f t="shared" si="38"/>
        <v>2077000</v>
      </c>
      <c r="J227" s="691">
        <f>SUM(J228:J235)</f>
        <v>2077000</v>
      </c>
      <c r="K227" s="230">
        <f t="shared" si="39"/>
        <v>1183000</v>
      </c>
      <c r="L227" s="691">
        <f>SUM(L228:L235)</f>
        <v>1183000</v>
      </c>
      <c r="M227" s="230">
        <f t="shared" si="40"/>
        <v>0</v>
      </c>
      <c r="N227" s="691">
        <f>SUM(N228:N235)</f>
        <v>0</v>
      </c>
      <c r="O227" s="230">
        <f t="shared" si="41"/>
        <v>0</v>
      </c>
      <c r="P227" s="523">
        <f>SUM(P228:P235)</f>
        <v>0</v>
      </c>
    </row>
    <row r="228" spans="1:16" s="563" customFormat="1" ht="13.8" outlineLevel="3">
      <c r="A228" s="564"/>
      <c r="B228" s="565"/>
      <c r="D228" s="566"/>
      <c r="E228" s="567"/>
      <c r="F228" s="545" t="s">
        <v>705</v>
      </c>
      <c r="G228" s="527" t="s">
        <v>939</v>
      </c>
      <c r="H228" s="568">
        <f t="shared" ref="H228:H230" si="57">SUM(I228,K228,M228,O228)</f>
        <v>1922000</v>
      </c>
      <c r="I228" s="648">
        <f t="shared" ref="I228:I230" si="58">SUM(J228:J228)</f>
        <v>1922000</v>
      </c>
      <c r="J228" s="570">
        <v>1922000</v>
      </c>
      <c r="K228" s="571">
        <f t="shared" ref="K228:K230" si="59">SUM(L228:L228)</f>
        <v>0</v>
      </c>
      <c r="L228" s="570"/>
      <c r="M228" s="571">
        <f t="shared" ref="M228:M230" si="60">SUM(N228:N228)</f>
        <v>0</v>
      </c>
      <c r="N228" s="570"/>
      <c r="O228" s="571">
        <f t="shared" ref="O228:O230" si="61">SUM(P228:P228)</f>
        <v>0</v>
      </c>
      <c r="P228" s="526"/>
    </row>
    <row r="229" spans="1:16" s="563" customFormat="1" ht="13.8" outlineLevel="3">
      <c r="A229" s="564"/>
      <c r="B229" s="565"/>
      <c r="D229" s="566"/>
      <c r="E229" s="567"/>
      <c r="F229" s="545" t="s">
        <v>706</v>
      </c>
      <c r="G229" s="527" t="s">
        <v>940</v>
      </c>
      <c r="H229" s="568">
        <f t="shared" si="57"/>
        <v>155000</v>
      </c>
      <c r="I229" s="648">
        <f t="shared" si="58"/>
        <v>155000</v>
      </c>
      <c r="J229" s="570">
        <v>155000</v>
      </c>
      <c r="K229" s="571">
        <f t="shared" si="59"/>
        <v>0</v>
      </c>
      <c r="L229" s="570"/>
      <c r="M229" s="571">
        <f t="shared" si="60"/>
        <v>0</v>
      </c>
      <c r="N229" s="570"/>
      <c r="O229" s="571">
        <f t="shared" si="61"/>
        <v>0</v>
      </c>
      <c r="P229" s="526"/>
    </row>
    <row r="230" spans="1:16" s="563" customFormat="1" ht="13.8" outlineLevel="3">
      <c r="A230" s="564"/>
      <c r="B230" s="565"/>
      <c r="D230" s="566"/>
      <c r="E230" s="567"/>
      <c r="F230" s="545" t="s">
        <v>703</v>
      </c>
      <c r="G230" s="527" t="s">
        <v>941</v>
      </c>
      <c r="H230" s="226">
        <f t="shared" si="57"/>
        <v>0</v>
      </c>
      <c r="I230" s="648">
        <f t="shared" si="58"/>
        <v>0</v>
      </c>
      <c r="J230" s="570"/>
      <c r="K230" s="571">
        <f t="shared" si="59"/>
        <v>0</v>
      </c>
      <c r="L230" s="570"/>
      <c r="M230" s="571">
        <f t="shared" si="60"/>
        <v>0</v>
      </c>
      <c r="N230" s="570"/>
      <c r="O230" s="571">
        <f t="shared" si="61"/>
        <v>0</v>
      </c>
      <c r="P230" s="526"/>
    </row>
    <row r="231" spans="1:16" s="563" customFormat="1" ht="13.8" outlineLevel="3">
      <c r="A231" s="564"/>
      <c r="B231" s="565"/>
      <c r="D231" s="566"/>
      <c r="E231" s="567"/>
      <c r="F231" s="545" t="s">
        <v>839</v>
      </c>
      <c r="G231" s="527" t="s">
        <v>942</v>
      </c>
      <c r="H231" s="226">
        <f t="shared" si="37"/>
        <v>0</v>
      </c>
      <c r="I231" s="648">
        <f t="shared" si="38"/>
        <v>0</v>
      </c>
      <c r="J231" s="570"/>
      <c r="K231" s="571">
        <f t="shared" si="39"/>
        <v>0</v>
      </c>
      <c r="L231" s="570"/>
      <c r="M231" s="571">
        <f t="shared" si="40"/>
        <v>0</v>
      </c>
      <c r="N231" s="570"/>
      <c r="O231" s="571">
        <f t="shared" si="41"/>
        <v>0</v>
      </c>
      <c r="P231" s="526"/>
    </row>
    <row r="232" spans="1:16" s="563" customFormat="1" ht="13.8" outlineLevel="3">
      <c r="A232" s="564"/>
      <c r="B232" s="565"/>
      <c r="D232" s="566"/>
      <c r="E232" s="567"/>
      <c r="F232" s="545" t="s">
        <v>707</v>
      </c>
      <c r="G232" s="527" t="s">
        <v>943</v>
      </c>
      <c r="H232" s="226">
        <f t="shared" si="37"/>
        <v>1134000</v>
      </c>
      <c r="I232" s="227">
        <f t="shared" si="38"/>
        <v>0</v>
      </c>
      <c r="J232" s="358"/>
      <c r="K232" s="228">
        <f t="shared" si="39"/>
        <v>1134000</v>
      </c>
      <c r="L232" s="358">
        <v>1134000</v>
      </c>
      <c r="M232" s="571">
        <f t="shared" si="40"/>
        <v>0</v>
      </c>
      <c r="N232" s="570"/>
      <c r="O232" s="571">
        <f t="shared" si="41"/>
        <v>0</v>
      </c>
      <c r="P232" s="526"/>
    </row>
    <row r="233" spans="1:16" s="563" customFormat="1" ht="13.8" outlineLevel="3">
      <c r="A233" s="564"/>
      <c r="B233" s="565"/>
      <c r="D233" s="566"/>
      <c r="E233" s="567"/>
      <c r="F233" s="545" t="s">
        <v>713</v>
      </c>
      <c r="G233" s="527" t="s">
        <v>944</v>
      </c>
      <c r="H233" s="226">
        <f t="shared" si="37"/>
        <v>49000</v>
      </c>
      <c r="I233" s="227">
        <f t="shared" si="38"/>
        <v>0</v>
      </c>
      <c r="J233" s="358"/>
      <c r="K233" s="228">
        <f t="shared" si="39"/>
        <v>49000</v>
      </c>
      <c r="L233" s="358">
        <v>49000</v>
      </c>
      <c r="M233" s="571">
        <f t="shared" si="40"/>
        <v>0</v>
      </c>
      <c r="N233" s="570"/>
      <c r="O233" s="571">
        <f t="shared" si="41"/>
        <v>0</v>
      </c>
      <c r="P233" s="526"/>
    </row>
    <row r="234" spans="1:16" s="563" customFormat="1" ht="13.8" outlineLevel="3">
      <c r="A234" s="564"/>
      <c r="B234" s="565"/>
      <c r="D234" s="566"/>
      <c r="E234" s="567"/>
      <c r="F234" s="545" t="s">
        <v>714</v>
      </c>
      <c r="G234" s="527" t="s">
        <v>945</v>
      </c>
      <c r="H234" s="226">
        <f t="shared" ref="H234" si="62">SUM(I234,K234,M234,O234)</f>
        <v>0</v>
      </c>
      <c r="I234" s="227">
        <f t="shared" ref="I234" si="63">SUM(J234:J234)</f>
        <v>0</v>
      </c>
      <c r="J234" s="358"/>
      <c r="K234" s="228">
        <f t="shared" ref="K234" si="64">SUM(L234:L234)</f>
        <v>0</v>
      </c>
      <c r="L234" s="358"/>
      <c r="M234" s="571">
        <f t="shared" ref="M234" si="65">SUM(N234:N234)</f>
        <v>0</v>
      </c>
      <c r="N234" s="570"/>
      <c r="O234" s="571">
        <f t="shared" ref="O234" si="66">SUM(P234:P234)</f>
        <v>0</v>
      </c>
      <c r="P234" s="526"/>
    </row>
    <row r="235" spans="1:16" s="563" customFormat="1" ht="13.8" outlineLevel="3">
      <c r="A235" s="564"/>
      <c r="B235" s="565"/>
      <c r="D235" s="566"/>
      <c r="E235" s="567"/>
      <c r="F235" s="545" t="s">
        <v>823</v>
      </c>
      <c r="G235" s="527" t="s">
        <v>946</v>
      </c>
      <c r="H235" s="226">
        <f t="shared" si="37"/>
        <v>0</v>
      </c>
      <c r="I235" s="227">
        <f t="shared" si="38"/>
        <v>0</v>
      </c>
      <c r="J235" s="358"/>
      <c r="K235" s="228">
        <f t="shared" si="39"/>
        <v>0</v>
      </c>
      <c r="L235" s="358"/>
      <c r="M235" s="571">
        <f t="shared" si="40"/>
        <v>0</v>
      </c>
      <c r="N235" s="570"/>
      <c r="O235" s="571">
        <f t="shared" si="41"/>
        <v>0</v>
      </c>
      <c r="P235" s="526"/>
    </row>
    <row r="236" spans="1:16" ht="16.5" customHeight="1" outlineLevel="1" collapsed="1">
      <c r="A236" s="170"/>
      <c r="B236" s="25"/>
      <c r="D236" s="27" t="s">
        <v>473</v>
      </c>
      <c r="E236" s="47" t="s">
        <v>106</v>
      </c>
      <c r="F236" s="48"/>
      <c r="G236" s="172"/>
      <c r="H236" s="226">
        <f t="shared" si="37"/>
        <v>0</v>
      </c>
      <c r="I236" s="239">
        <f t="shared" si="38"/>
        <v>0</v>
      </c>
      <c r="J236" s="691">
        <f>SUM(J237)</f>
        <v>0</v>
      </c>
      <c r="K236" s="230">
        <f t="shared" si="39"/>
        <v>0</v>
      </c>
      <c r="L236" s="691">
        <f>SUM(L237)</f>
        <v>0</v>
      </c>
      <c r="M236" s="230">
        <f t="shared" si="40"/>
        <v>0</v>
      </c>
      <c r="N236" s="691">
        <f>SUM(N237)</f>
        <v>0</v>
      </c>
      <c r="O236" s="230">
        <f t="shared" si="41"/>
        <v>0</v>
      </c>
      <c r="P236" s="523">
        <f>SUM(P237)</f>
        <v>0</v>
      </c>
    </row>
    <row r="237" spans="1:16" s="563" customFormat="1" ht="13.8" hidden="1" outlineLevel="3">
      <c r="A237" s="564"/>
      <c r="B237" s="565"/>
      <c r="D237" s="566"/>
      <c r="E237" s="567"/>
      <c r="F237" s="545" t="s">
        <v>706</v>
      </c>
      <c r="G237" s="527" t="s">
        <v>947</v>
      </c>
      <c r="H237" s="226">
        <f t="shared" ref="H237" si="67">SUM(I237,K237,M237,O237)</f>
        <v>0</v>
      </c>
      <c r="I237" s="227">
        <f t="shared" ref="I237" si="68">SUM(J237:J237)</f>
        <v>0</v>
      </c>
      <c r="J237" s="358"/>
      <c r="K237" s="228">
        <f t="shared" ref="K237" si="69">SUM(L237:L237)</f>
        <v>0</v>
      </c>
      <c r="L237" s="358"/>
      <c r="M237" s="571">
        <f t="shared" ref="M237" si="70">SUM(N237:N237)</f>
        <v>0</v>
      </c>
      <c r="N237" s="570"/>
      <c r="O237" s="571">
        <f t="shared" ref="O237" si="71">SUM(P237:P237)</f>
        <v>0</v>
      </c>
      <c r="P237" s="526"/>
    </row>
    <row r="238" spans="1:16" ht="16.5" customHeight="1" outlineLevel="1">
      <c r="A238" s="170"/>
      <c r="B238" s="23"/>
      <c r="C238" s="179"/>
      <c r="D238" s="27" t="s">
        <v>474</v>
      </c>
      <c r="E238" s="47" t="s">
        <v>107</v>
      </c>
      <c r="F238" s="48"/>
      <c r="G238" s="172"/>
      <c r="H238" s="226">
        <f t="shared" si="37"/>
        <v>380000</v>
      </c>
      <c r="I238" s="239">
        <f t="shared" si="38"/>
        <v>377000</v>
      </c>
      <c r="J238" s="691">
        <f>SUM(J239:J240)</f>
        <v>377000</v>
      </c>
      <c r="K238" s="230">
        <f t="shared" si="39"/>
        <v>3000</v>
      </c>
      <c r="L238" s="691">
        <f>SUM(L239:L240)</f>
        <v>3000</v>
      </c>
      <c r="M238" s="230">
        <f t="shared" si="40"/>
        <v>0</v>
      </c>
      <c r="N238" s="691">
        <f>SUM(N239:N240)</f>
        <v>0</v>
      </c>
      <c r="O238" s="230">
        <f t="shared" si="41"/>
        <v>0</v>
      </c>
      <c r="P238" s="523">
        <f>SUM(P239:P240)</f>
        <v>0</v>
      </c>
    </row>
    <row r="239" spans="1:16" s="563" customFormat="1" ht="13.8" outlineLevel="3">
      <c r="A239" s="564"/>
      <c r="B239" s="565"/>
      <c r="D239" s="566"/>
      <c r="E239" s="567"/>
      <c r="F239" s="545" t="s">
        <v>705</v>
      </c>
      <c r="G239" s="527" t="s">
        <v>948</v>
      </c>
      <c r="H239" s="226">
        <f t="shared" si="37"/>
        <v>358000</v>
      </c>
      <c r="I239" s="227">
        <f t="shared" si="38"/>
        <v>358000</v>
      </c>
      <c r="J239" s="358">
        <v>358000</v>
      </c>
      <c r="K239" s="228">
        <f t="shared" si="39"/>
        <v>0</v>
      </c>
      <c r="L239" s="358"/>
      <c r="M239" s="571">
        <f t="shared" si="40"/>
        <v>0</v>
      </c>
      <c r="N239" s="570"/>
      <c r="O239" s="571">
        <f t="shared" si="41"/>
        <v>0</v>
      </c>
      <c r="P239" s="526"/>
    </row>
    <row r="240" spans="1:16" s="563" customFormat="1" ht="13.8" outlineLevel="3">
      <c r="A240" s="564"/>
      <c r="B240" s="565"/>
      <c r="D240" s="566"/>
      <c r="E240" s="567"/>
      <c r="F240" s="545" t="s">
        <v>706</v>
      </c>
      <c r="G240" s="527" t="s">
        <v>949</v>
      </c>
      <c r="H240" s="226">
        <f t="shared" ref="H240" si="72">SUM(I240,K240,M240,O240)</f>
        <v>22000</v>
      </c>
      <c r="I240" s="227">
        <f t="shared" ref="I240" si="73">SUM(J240:J240)</f>
        <v>19000</v>
      </c>
      <c r="J240" s="358">
        <v>19000</v>
      </c>
      <c r="K240" s="228">
        <f t="shared" ref="K240" si="74">SUM(L240:L240)</f>
        <v>3000</v>
      </c>
      <c r="L240" s="358">
        <v>3000</v>
      </c>
      <c r="M240" s="571">
        <f t="shared" ref="M240" si="75">SUM(N240:N240)</f>
        <v>0</v>
      </c>
      <c r="N240" s="570"/>
      <c r="O240" s="571">
        <f t="shared" ref="O240" si="76">SUM(P240:P240)</f>
        <v>0</v>
      </c>
      <c r="P240" s="526"/>
    </row>
    <row r="241" spans="1:16" s="169" customFormat="1" ht="13.8">
      <c r="A241" s="164"/>
      <c r="B241" s="23" t="s">
        <v>475</v>
      </c>
      <c r="C241" s="15" t="s">
        <v>108</v>
      </c>
      <c r="D241" s="18"/>
      <c r="E241" s="175"/>
      <c r="F241" s="176"/>
      <c r="G241" s="175"/>
      <c r="H241" s="226">
        <f t="shared" si="37"/>
        <v>2286000</v>
      </c>
      <c r="I241" s="239">
        <f t="shared" si="38"/>
        <v>206000</v>
      </c>
      <c r="J241" s="356">
        <f>SUM(J242:J250,J254:J256,J261,J272:J273,J283,J288:J291,J295:J298,J302,J306)</f>
        <v>206000</v>
      </c>
      <c r="K241" s="230">
        <f t="shared" si="39"/>
        <v>874000</v>
      </c>
      <c r="L241" s="356">
        <f>SUM(L242:L250,L254:L256,L261,L272:L273,L283,L288:L291,L295:L298,L302,L306)</f>
        <v>874000</v>
      </c>
      <c r="M241" s="230">
        <f t="shared" si="40"/>
        <v>1060000</v>
      </c>
      <c r="N241" s="356">
        <f>SUM(N242:N250,N254:N256,N261,N272:N273,N283,N288:N291,N295:N298,N302,N306)</f>
        <v>1060000</v>
      </c>
      <c r="O241" s="230">
        <f t="shared" si="41"/>
        <v>146000</v>
      </c>
      <c r="P241" s="230">
        <f>SUM(P242:P250,P254:P256,P261,P272:P273,P283,P288:P291,P295:P298,P302,P306)</f>
        <v>146000</v>
      </c>
    </row>
    <row r="242" spans="1:16" ht="13.8" outlineLevel="1">
      <c r="A242" s="170"/>
      <c r="B242" s="24"/>
      <c r="C242" s="171"/>
      <c r="D242" s="27" t="s">
        <v>78</v>
      </c>
      <c r="E242" s="47" t="s">
        <v>114</v>
      </c>
      <c r="F242" s="48"/>
      <c r="G242" s="172"/>
      <c r="H242" s="226">
        <f t="shared" si="37"/>
        <v>122000</v>
      </c>
      <c r="I242" s="239">
        <f t="shared" si="38"/>
        <v>2000</v>
      </c>
      <c r="J242" s="358">
        <v>2000</v>
      </c>
      <c r="K242" s="230">
        <f t="shared" si="39"/>
        <v>0</v>
      </c>
      <c r="L242" s="229">
        <v>0</v>
      </c>
      <c r="M242" s="230">
        <f t="shared" si="40"/>
        <v>120000</v>
      </c>
      <c r="N242" s="358">
        <v>120000</v>
      </c>
      <c r="O242" s="230">
        <f t="shared" si="41"/>
        <v>0</v>
      </c>
      <c r="P242" s="229">
        <v>0</v>
      </c>
    </row>
    <row r="243" spans="1:16" ht="13.8" outlineLevel="1">
      <c r="A243" s="170"/>
      <c r="B243" s="25"/>
      <c r="D243" s="27" t="s">
        <v>476</v>
      </c>
      <c r="E243" s="47" t="s">
        <v>117</v>
      </c>
      <c r="F243" s="48"/>
      <c r="G243" s="172"/>
      <c r="H243" s="226">
        <f t="shared" si="37"/>
        <v>0</v>
      </c>
      <c r="I243" s="239">
        <f t="shared" si="38"/>
        <v>0</v>
      </c>
      <c r="J243" s="358"/>
      <c r="K243" s="230">
        <f t="shared" si="39"/>
        <v>0</v>
      </c>
      <c r="L243" s="229"/>
      <c r="M243" s="230">
        <f t="shared" si="40"/>
        <v>0</v>
      </c>
      <c r="N243" s="358"/>
      <c r="O243" s="230">
        <f t="shared" si="41"/>
        <v>0</v>
      </c>
      <c r="P243" s="229"/>
    </row>
    <row r="244" spans="1:16" ht="13.8" outlineLevel="1">
      <c r="A244" s="170"/>
      <c r="B244" s="25"/>
      <c r="D244" s="27" t="s">
        <v>477</v>
      </c>
      <c r="E244" s="47" t="s">
        <v>118</v>
      </c>
      <c r="F244" s="48"/>
      <c r="G244" s="172"/>
      <c r="H244" s="226">
        <f t="shared" si="37"/>
        <v>0</v>
      </c>
      <c r="I244" s="239">
        <f t="shared" si="38"/>
        <v>0</v>
      </c>
      <c r="J244" s="358"/>
      <c r="K244" s="230">
        <f t="shared" si="39"/>
        <v>0</v>
      </c>
      <c r="L244" s="229"/>
      <c r="M244" s="230">
        <f t="shared" si="40"/>
        <v>0</v>
      </c>
      <c r="N244" s="358"/>
      <c r="O244" s="230">
        <f t="shared" si="41"/>
        <v>0</v>
      </c>
      <c r="P244" s="229"/>
    </row>
    <row r="245" spans="1:16" ht="13.8" outlineLevel="1">
      <c r="A245" s="170"/>
      <c r="B245" s="25"/>
      <c r="D245" s="27" t="s">
        <v>478</v>
      </c>
      <c r="E245" s="47" t="s">
        <v>119</v>
      </c>
      <c r="F245" s="48"/>
      <c r="G245" s="172"/>
      <c r="H245" s="226">
        <f t="shared" si="37"/>
        <v>0</v>
      </c>
      <c r="I245" s="239">
        <f t="shared" si="38"/>
        <v>0</v>
      </c>
      <c r="J245" s="358"/>
      <c r="K245" s="230">
        <f t="shared" si="39"/>
        <v>0</v>
      </c>
      <c r="L245" s="229"/>
      <c r="M245" s="230">
        <f t="shared" si="40"/>
        <v>0</v>
      </c>
      <c r="N245" s="358"/>
      <c r="O245" s="230">
        <f t="shared" si="41"/>
        <v>0</v>
      </c>
      <c r="P245" s="229"/>
    </row>
    <row r="246" spans="1:16" ht="13.8" outlineLevel="1">
      <c r="A246" s="170"/>
      <c r="B246" s="25"/>
      <c r="D246" s="27" t="s">
        <v>479</v>
      </c>
      <c r="E246" s="47" t="s">
        <v>120</v>
      </c>
      <c r="F246" s="48"/>
      <c r="G246" s="172"/>
      <c r="H246" s="226">
        <f t="shared" si="37"/>
        <v>0</v>
      </c>
      <c r="I246" s="239">
        <f t="shared" si="38"/>
        <v>0</v>
      </c>
      <c r="J246" s="358"/>
      <c r="K246" s="230">
        <f t="shared" si="39"/>
        <v>0</v>
      </c>
      <c r="L246" s="229"/>
      <c r="M246" s="230">
        <f t="shared" si="40"/>
        <v>0</v>
      </c>
      <c r="N246" s="358"/>
      <c r="O246" s="230">
        <f t="shared" si="41"/>
        <v>0</v>
      </c>
      <c r="P246" s="229"/>
    </row>
    <row r="247" spans="1:16" ht="13.8" outlineLevel="1">
      <c r="A247" s="170"/>
      <c r="B247" s="25"/>
      <c r="D247" s="27" t="s">
        <v>480</v>
      </c>
      <c r="E247" s="47" t="s">
        <v>121</v>
      </c>
      <c r="F247" s="48"/>
      <c r="G247" s="172"/>
      <c r="H247" s="226">
        <f t="shared" si="37"/>
        <v>0</v>
      </c>
      <c r="I247" s="239">
        <f t="shared" si="38"/>
        <v>0</v>
      </c>
      <c r="J247" s="358"/>
      <c r="K247" s="230">
        <f t="shared" si="39"/>
        <v>0</v>
      </c>
      <c r="L247" s="229"/>
      <c r="M247" s="230">
        <f t="shared" si="40"/>
        <v>0</v>
      </c>
      <c r="N247" s="358"/>
      <c r="O247" s="230">
        <f t="shared" si="41"/>
        <v>0</v>
      </c>
      <c r="P247" s="229"/>
    </row>
    <row r="248" spans="1:16" ht="13.8" outlineLevel="1">
      <c r="A248" s="170"/>
      <c r="B248" s="25"/>
      <c r="D248" s="27" t="s">
        <v>481</v>
      </c>
      <c r="E248" s="47" t="s">
        <v>122</v>
      </c>
      <c r="F248" s="48"/>
      <c r="G248" s="172"/>
      <c r="H248" s="226">
        <f t="shared" si="37"/>
        <v>30000</v>
      </c>
      <c r="I248" s="239">
        <f t="shared" si="38"/>
        <v>0</v>
      </c>
      <c r="J248" s="358"/>
      <c r="K248" s="230">
        <f t="shared" si="39"/>
        <v>0</v>
      </c>
      <c r="L248" s="229"/>
      <c r="M248" s="230">
        <f t="shared" si="40"/>
        <v>30000</v>
      </c>
      <c r="N248" s="358">
        <v>30000</v>
      </c>
      <c r="O248" s="230">
        <f t="shared" si="41"/>
        <v>0</v>
      </c>
      <c r="P248" s="229"/>
    </row>
    <row r="249" spans="1:16" ht="13.8" outlineLevel="1">
      <c r="A249" s="170"/>
      <c r="B249" s="25"/>
      <c r="D249" s="27" t="s">
        <v>482</v>
      </c>
      <c r="E249" s="47" t="s">
        <v>123</v>
      </c>
      <c r="F249" s="48"/>
      <c r="G249" s="172"/>
      <c r="H249" s="226">
        <f t="shared" si="37"/>
        <v>0</v>
      </c>
      <c r="I249" s="239">
        <f t="shared" si="38"/>
        <v>0</v>
      </c>
      <c r="J249" s="358"/>
      <c r="K249" s="230">
        <f t="shared" si="39"/>
        <v>0</v>
      </c>
      <c r="L249" s="229"/>
      <c r="M249" s="230">
        <f t="shared" si="40"/>
        <v>0</v>
      </c>
      <c r="N249" s="358"/>
      <c r="O249" s="230">
        <f t="shared" si="41"/>
        <v>0</v>
      </c>
      <c r="P249" s="229"/>
    </row>
    <row r="250" spans="1:16" ht="13.8" outlineLevel="1" collapsed="1">
      <c r="A250" s="170"/>
      <c r="B250" s="25"/>
      <c r="D250" s="27" t="s">
        <v>87</v>
      </c>
      <c r="E250" s="47" t="s">
        <v>124</v>
      </c>
      <c r="F250" s="48"/>
      <c r="G250" s="172"/>
      <c r="H250" s="226">
        <f t="shared" si="37"/>
        <v>0</v>
      </c>
      <c r="I250" s="239">
        <f t="shared" si="38"/>
        <v>0</v>
      </c>
      <c r="J250" s="359">
        <f>SUM(J251:J253)</f>
        <v>0</v>
      </c>
      <c r="K250" s="230">
        <f t="shared" si="39"/>
        <v>0</v>
      </c>
      <c r="L250" s="359">
        <f>SUM(L251:L253)</f>
        <v>0</v>
      </c>
      <c r="M250" s="230">
        <f t="shared" si="40"/>
        <v>0</v>
      </c>
      <c r="N250" s="359">
        <f>SUM(N251:N253)</f>
        <v>0</v>
      </c>
      <c r="O250" s="230">
        <f t="shared" si="41"/>
        <v>0</v>
      </c>
      <c r="P250" s="231">
        <f>SUM(P251:P253)</f>
        <v>0</v>
      </c>
    </row>
    <row r="251" spans="1:16" ht="13.8" hidden="1" outlineLevel="3">
      <c r="A251" s="170"/>
      <c r="B251" s="25"/>
      <c r="D251" s="24"/>
      <c r="E251" s="171"/>
      <c r="F251" s="178" t="s">
        <v>705</v>
      </c>
      <c r="G251" s="43" t="s">
        <v>795</v>
      </c>
      <c r="H251" s="226">
        <f t="shared" si="37"/>
        <v>0</v>
      </c>
      <c r="I251" s="227">
        <f t="shared" si="38"/>
        <v>0</v>
      </c>
      <c r="J251" s="358"/>
      <c r="K251" s="228">
        <f t="shared" si="39"/>
        <v>0</v>
      </c>
      <c r="L251" s="229"/>
      <c r="M251" s="228">
        <f t="shared" si="40"/>
        <v>0</v>
      </c>
      <c r="N251" s="358"/>
      <c r="O251" s="228">
        <f t="shared" si="41"/>
        <v>0</v>
      </c>
      <c r="P251" s="229"/>
    </row>
    <row r="252" spans="1:16" ht="13.8" hidden="1" outlineLevel="3">
      <c r="A252" s="170"/>
      <c r="B252" s="25"/>
      <c r="D252" s="24"/>
      <c r="E252" s="171"/>
      <c r="F252" s="178" t="s">
        <v>706</v>
      </c>
      <c r="G252" s="43" t="s">
        <v>796</v>
      </c>
      <c r="H252" s="226">
        <f t="shared" si="37"/>
        <v>0</v>
      </c>
      <c r="I252" s="227">
        <f t="shared" si="38"/>
        <v>0</v>
      </c>
      <c r="J252" s="358"/>
      <c r="K252" s="228">
        <f t="shared" si="39"/>
        <v>0</v>
      </c>
      <c r="L252" s="229"/>
      <c r="M252" s="228">
        <f t="shared" si="40"/>
        <v>0</v>
      </c>
      <c r="N252" s="358"/>
      <c r="O252" s="228">
        <f t="shared" si="41"/>
        <v>0</v>
      </c>
      <c r="P252" s="229"/>
    </row>
    <row r="253" spans="1:16" ht="13.8" hidden="1" outlineLevel="3">
      <c r="A253" s="170"/>
      <c r="B253" s="25"/>
      <c r="D253" s="24"/>
      <c r="E253" s="171"/>
      <c r="F253" s="178" t="s">
        <v>703</v>
      </c>
      <c r="G253" s="43" t="s">
        <v>797</v>
      </c>
      <c r="H253" s="226">
        <f t="shared" si="37"/>
        <v>0</v>
      </c>
      <c r="I253" s="227">
        <f t="shared" si="38"/>
        <v>0</v>
      </c>
      <c r="J253" s="358"/>
      <c r="K253" s="228">
        <f t="shared" si="39"/>
        <v>0</v>
      </c>
      <c r="L253" s="229"/>
      <c r="M253" s="228">
        <f t="shared" si="40"/>
        <v>0</v>
      </c>
      <c r="N253" s="358"/>
      <c r="O253" s="228">
        <f t="shared" si="41"/>
        <v>0</v>
      </c>
      <c r="P253" s="229"/>
    </row>
    <row r="254" spans="1:16" ht="13.8" outlineLevel="1">
      <c r="A254" s="170"/>
      <c r="B254" s="25"/>
      <c r="D254" s="27" t="s">
        <v>88</v>
      </c>
      <c r="E254" s="47" t="s">
        <v>125</v>
      </c>
      <c r="F254" s="48"/>
      <c r="G254" s="172"/>
      <c r="H254" s="226">
        <f t="shared" si="37"/>
        <v>0</v>
      </c>
      <c r="I254" s="239">
        <f t="shared" si="38"/>
        <v>0</v>
      </c>
      <c r="J254" s="358"/>
      <c r="K254" s="230">
        <f t="shared" si="39"/>
        <v>0</v>
      </c>
      <c r="L254" s="229"/>
      <c r="M254" s="230">
        <f t="shared" si="40"/>
        <v>0</v>
      </c>
      <c r="N254" s="358"/>
      <c r="O254" s="230">
        <f t="shared" si="41"/>
        <v>0</v>
      </c>
      <c r="P254" s="229"/>
    </row>
    <row r="255" spans="1:16" ht="13.8" outlineLevel="1">
      <c r="A255" s="170"/>
      <c r="B255" s="25"/>
      <c r="D255" s="27" t="s">
        <v>483</v>
      </c>
      <c r="E255" s="47" t="s">
        <v>126</v>
      </c>
      <c r="F255" s="48"/>
      <c r="G255" s="172"/>
      <c r="H255" s="226">
        <f t="shared" si="37"/>
        <v>185000</v>
      </c>
      <c r="I255" s="239">
        <f t="shared" si="38"/>
        <v>5000</v>
      </c>
      <c r="J255" s="358">
        <v>5000</v>
      </c>
      <c r="K255" s="230">
        <f t="shared" si="39"/>
        <v>50000</v>
      </c>
      <c r="L255" s="229">
        <v>50000</v>
      </c>
      <c r="M255" s="230">
        <f t="shared" si="40"/>
        <v>100000</v>
      </c>
      <c r="N255" s="358">
        <v>100000</v>
      </c>
      <c r="O255" s="230">
        <f t="shared" si="41"/>
        <v>30000</v>
      </c>
      <c r="P255" s="229">
        <v>30000</v>
      </c>
    </row>
    <row r="256" spans="1:16" ht="13.8" outlineLevel="1">
      <c r="A256" s="170"/>
      <c r="B256" s="25"/>
      <c r="D256" s="27" t="s">
        <v>484</v>
      </c>
      <c r="E256" s="47" t="s">
        <v>128</v>
      </c>
      <c r="F256" s="48"/>
      <c r="G256" s="172"/>
      <c r="H256" s="226">
        <f t="shared" si="37"/>
        <v>209000</v>
      </c>
      <c r="I256" s="239">
        <f t="shared" si="38"/>
        <v>154000</v>
      </c>
      <c r="J256" s="359">
        <f>SUM(J257:J260)</f>
        <v>154000</v>
      </c>
      <c r="K256" s="230">
        <f t="shared" si="39"/>
        <v>45000</v>
      </c>
      <c r="L256" s="359">
        <f>SUM(L257:L260)</f>
        <v>45000</v>
      </c>
      <c r="M256" s="230">
        <f t="shared" si="40"/>
        <v>10000</v>
      </c>
      <c r="N256" s="359">
        <f>SUM(N257:N260)</f>
        <v>10000</v>
      </c>
      <c r="O256" s="230">
        <f t="shared" si="41"/>
        <v>0</v>
      </c>
      <c r="P256" s="231">
        <f>SUM(P257:P260)</f>
        <v>0</v>
      </c>
    </row>
    <row r="257" spans="1:16" ht="13.8" outlineLevel="3">
      <c r="A257" s="170"/>
      <c r="B257" s="25"/>
      <c r="D257" s="24"/>
      <c r="E257" s="171"/>
      <c r="F257" s="545" t="s">
        <v>706</v>
      </c>
      <c r="G257" s="43" t="s">
        <v>798</v>
      </c>
      <c r="H257" s="226">
        <f t="shared" si="37"/>
        <v>0</v>
      </c>
      <c r="I257" s="227">
        <f t="shared" si="38"/>
        <v>0</v>
      </c>
      <c r="J257" s="358"/>
      <c r="K257" s="228">
        <f t="shared" si="39"/>
        <v>0</v>
      </c>
      <c r="L257" s="229"/>
      <c r="M257" s="228">
        <f t="shared" si="40"/>
        <v>0</v>
      </c>
      <c r="N257" s="358"/>
      <c r="O257" s="228">
        <f t="shared" si="41"/>
        <v>0</v>
      </c>
      <c r="P257" s="229"/>
    </row>
    <row r="258" spans="1:16" ht="13.8" outlineLevel="3">
      <c r="A258" s="170"/>
      <c r="B258" s="25"/>
      <c r="D258" s="24"/>
      <c r="E258" s="171"/>
      <c r="F258" s="545" t="s">
        <v>703</v>
      </c>
      <c r="G258" s="43" t="s">
        <v>799</v>
      </c>
      <c r="H258" s="226">
        <f t="shared" si="37"/>
        <v>10000</v>
      </c>
      <c r="I258" s="227">
        <f t="shared" si="38"/>
        <v>0</v>
      </c>
      <c r="J258" s="358"/>
      <c r="K258" s="228">
        <f t="shared" si="39"/>
        <v>0</v>
      </c>
      <c r="L258" s="229"/>
      <c r="M258" s="228">
        <f t="shared" si="40"/>
        <v>10000</v>
      </c>
      <c r="N258" s="358">
        <v>10000</v>
      </c>
      <c r="O258" s="228">
        <f t="shared" si="41"/>
        <v>0</v>
      </c>
      <c r="P258" s="229"/>
    </row>
    <row r="259" spans="1:16" ht="13.8" outlineLevel="3">
      <c r="A259" s="170"/>
      <c r="B259" s="25"/>
      <c r="D259" s="24"/>
      <c r="E259" s="171"/>
      <c r="F259" s="545" t="s">
        <v>707</v>
      </c>
      <c r="G259" s="43" t="s">
        <v>800</v>
      </c>
      <c r="H259" s="226">
        <f t="shared" si="37"/>
        <v>0</v>
      </c>
      <c r="I259" s="227">
        <f t="shared" si="38"/>
        <v>0</v>
      </c>
      <c r="J259" s="358"/>
      <c r="K259" s="228">
        <f t="shared" si="39"/>
        <v>0</v>
      </c>
      <c r="L259" s="229"/>
      <c r="M259" s="228">
        <f t="shared" si="40"/>
        <v>0</v>
      </c>
      <c r="N259" s="358"/>
      <c r="O259" s="228">
        <f t="shared" si="41"/>
        <v>0</v>
      </c>
      <c r="P259" s="229"/>
    </row>
    <row r="260" spans="1:16" ht="13.8" outlineLevel="3">
      <c r="A260" s="170"/>
      <c r="B260" s="25"/>
      <c r="D260" s="24"/>
      <c r="E260" s="171"/>
      <c r="F260" s="178" t="s">
        <v>708</v>
      </c>
      <c r="G260" s="43" t="s">
        <v>712</v>
      </c>
      <c r="H260" s="226">
        <f t="shared" si="37"/>
        <v>199000</v>
      </c>
      <c r="I260" s="227">
        <f t="shared" si="38"/>
        <v>154000</v>
      </c>
      <c r="J260" s="358">
        <v>154000</v>
      </c>
      <c r="K260" s="228">
        <f t="shared" si="39"/>
        <v>45000</v>
      </c>
      <c r="L260" s="229">
        <v>45000</v>
      </c>
      <c r="M260" s="228">
        <f t="shared" si="40"/>
        <v>0</v>
      </c>
      <c r="N260" s="358"/>
      <c r="O260" s="228">
        <f t="shared" si="41"/>
        <v>0</v>
      </c>
      <c r="P260" s="229"/>
    </row>
    <row r="261" spans="1:16" ht="13.8" outlineLevel="1">
      <c r="A261" s="170"/>
      <c r="B261" s="25"/>
      <c r="D261" s="27" t="s">
        <v>485</v>
      </c>
      <c r="E261" s="47" t="s">
        <v>130</v>
      </c>
      <c r="F261" s="48"/>
      <c r="G261" s="172"/>
      <c r="H261" s="226">
        <f t="shared" si="37"/>
        <v>20000</v>
      </c>
      <c r="I261" s="239">
        <f t="shared" si="38"/>
        <v>0</v>
      </c>
      <c r="J261" s="359">
        <f>SUM(J262:J271)</f>
        <v>0</v>
      </c>
      <c r="K261" s="230">
        <f t="shared" si="39"/>
        <v>0</v>
      </c>
      <c r="L261" s="359">
        <f>SUM(L262:L271)</f>
        <v>0</v>
      </c>
      <c r="M261" s="230">
        <f t="shared" si="40"/>
        <v>20000</v>
      </c>
      <c r="N261" s="359">
        <f>SUM(N262:N271)</f>
        <v>20000</v>
      </c>
      <c r="O261" s="230">
        <f t="shared" si="41"/>
        <v>0</v>
      </c>
      <c r="P261" s="231">
        <f>SUM(P262:P271)</f>
        <v>0</v>
      </c>
    </row>
    <row r="262" spans="1:16" ht="13.8" outlineLevel="3">
      <c r="A262" s="170"/>
      <c r="B262" s="25"/>
      <c r="D262" s="24"/>
      <c r="E262" s="171"/>
      <c r="F262" s="178" t="s">
        <v>705</v>
      </c>
      <c r="G262" s="43" t="s">
        <v>803</v>
      </c>
      <c r="H262" s="226">
        <f t="shared" si="37"/>
        <v>0</v>
      </c>
      <c r="I262" s="227">
        <f t="shared" si="38"/>
        <v>0</v>
      </c>
      <c r="J262" s="358"/>
      <c r="K262" s="228">
        <f t="shared" si="39"/>
        <v>0</v>
      </c>
      <c r="L262" s="229"/>
      <c r="M262" s="228">
        <f t="shared" si="40"/>
        <v>0</v>
      </c>
      <c r="N262" s="358"/>
      <c r="O262" s="228">
        <f t="shared" si="41"/>
        <v>0</v>
      </c>
      <c r="P262" s="229"/>
    </row>
    <row r="263" spans="1:16" ht="13.8" outlineLevel="3">
      <c r="A263" s="170"/>
      <c r="B263" s="25"/>
      <c r="D263" s="24"/>
      <c r="E263" s="171"/>
      <c r="F263" s="178" t="s">
        <v>706</v>
      </c>
      <c r="G263" s="43" t="s">
        <v>804</v>
      </c>
      <c r="H263" s="226">
        <f t="shared" si="37"/>
        <v>0</v>
      </c>
      <c r="I263" s="227">
        <f t="shared" si="38"/>
        <v>0</v>
      </c>
      <c r="J263" s="358"/>
      <c r="K263" s="228">
        <f t="shared" si="39"/>
        <v>0</v>
      </c>
      <c r="L263" s="229"/>
      <c r="M263" s="228">
        <f t="shared" si="40"/>
        <v>0</v>
      </c>
      <c r="N263" s="358"/>
      <c r="O263" s="228">
        <f t="shared" si="41"/>
        <v>0</v>
      </c>
      <c r="P263" s="229"/>
    </row>
    <row r="264" spans="1:16" s="563" customFormat="1" ht="13.8" outlineLevel="3">
      <c r="A264" s="564"/>
      <c r="B264" s="565"/>
      <c r="D264" s="566"/>
      <c r="E264" s="567"/>
      <c r="F264" s="545" t="s">
        <v>703</v>
      </c>
      <c r="G264" s="527" t="s">
        <v>978</v>
      </c>
      <c r="H264" s="568">
        <f t="shared" ref="H264" si="77">SUM(I264,K264,M264,O264)</f>
        <v>0</v>
      </c>
      <c r="I264" s="648">
        <f t="shared" ref="I264" si="78">SUM(J264:J264)</f>
        <v>0</v>
      </c>
      <c r="J264" s="570"/>
      <c r="K264" s="571">
        <f t="shared" ref="K264" si="79">SUM(L264:L264)</f>
        <v>0</v>
      </c>
      <c r="L264" s="526"/>
      <c r="M264" s="571">
        <f t="shared" ref="M264" si="80">SUM(N264:N264)</f>
        <v>0</v>
      </c>
      <c r="N264" s="570"/>
      <c r="O264" s="571">
        <f t="shared" ref="O264" si="81">SUM(P264:P264)</f>
        <v>0</v>
      </c>
      <c r="P264" s="526"/>
    </row>
    <row r="265" spans="1:16" ht="13.8" outlineLevel="3">
      <c r="A265" s="170"/>
      <c r="B265" s="25"/>
      <c r="D265" s="24"/>
      <c r="E265" s="171"/>
      <c r="F265" s="178" t="s">
        <v>707</v>
      </c>
      <c r="G265" s="43" t="s">
        <v>805</v>
      </c>
      <c r="H265" s="226">
        <f t="shared" si="37"/>
        <v>0</v>
      </c>
      <c r="I265" s="227">
        <f t="shared" si="38"/>
        <v>0</v>
      </c>
      <c r="J265" s="358"/>
      <c r="K265" s="228">
        <f t="shared" si="39"/>
        <v>0</v>
      </c>
      <c r="L265" s="229"/>
      <c r="M265" s="228">
        <f t="shared" si="40"/>
        <v>0</v>
      </c>
      <c r="N265" s="358"/>
      <c r="O265" s="228">
        <f t="shared" si="41"/>
        <v>0</v>
      </c>
      <c r="P265" s="229"/>
    </row>
    <row r="266" spans="1:16" ht="13.8" outlineLevel="3">
      <c r="A266" s="170"/>
      <c r="B266" s="25"/>
      <c r="D266" s="24"/>
      <c r="E266" s="171"/>
      <c r="F266" s="178" t="s">
        <v>713</v>
      </c>
      <c r="G266" s="43" t="s">
        <v>806</v>
      </c>
      <c r="H266" s="226">
        <f t="shared" si="37"/>
        <v>0</v>
      </c>
      <c r="I266" s="227">
        <f t="shared" si="38"/>
        <v>0</v>
      </c>
      <c r="J266" s="358"/>
      <c r="K266" s="228">
        <f t="shared" si="39"/>
        <v>0</v>
      </c>
      <c r="L266" s="229"/>
      <c r="M266" s="228">
        <f t="shared" si="40"/>
        <v>0</v>
      </c>
      <c r="N266" s="358"/>
      <c r="O266" s="228">
        <f t="shared" si="41"/>
        <v>0</v>
      </c>
      <c r="P266" s="229"/>
    </row>
    <row r="267" spans="1:16" ht="13.8" outlineLevel="3">
      <c r="A267" s="170"/>
      <c r="B267" s="25"/>
      <c r="D267" s="24"/>
      <c r="E267" s="171"/>
      <c r="F267" s="178" t="s">
        <v>714</v>
      </c>
      <c r="G267" s="43" t="s">
        <v>807</v>
      </c>
      <c r="H267" s="226">
        <f t="shared" si="37"/>
        <v>0</v>
      </c>
      <c r="I267" s="227">
        <f t="shared" si="38"/>
        <v>0</v>
      </c>
      <c r="J267" s="358"/>
      <c r="K267" s="228">
        <f t="shared" si="39"/>
        <v>0</v>
      </c>
      <c r="L267" s="229"/>
      <c r="M267" s="228">
        <f t="shared" si="40"/>
        <v>0</v>
      </c>
      <c r="N267" s="358"/>
      <c r="O267" s="228">
        <f t="shared" si="41"/>
        <v>0</v>
      </c>
      <c r="P267" s="229"/>
    </row>
    <row r="268" spans="1:16" ht="13.8" outlineLevel="3">
      <c r="A268" s="170"/>
      <c r="B268" s="25"/>
      <c r="D268" s="24"/>
      <c r="E268" s="171"/>
      <c r="F268" s="178" t="s">
        <v>802</v>
      </c>
      <c r="G268" s="43" t="s">
        <v>808</v>
      </c>
      <c r="H268" s="226">
        <f t="shared" si="37"/>
        <v>0</v>
      </c>
      <c r="I268" s="227">
        <f t="shared" si="38"/>
        <v>0</v>
      </c>
      <c r="J268" s="358"/>
      <c r="K268" s="228">
        <f t="shared" si="39"/>
        <v>0</v>
      </c>
      <c r="L268" s="229"/>
      <c r="M268" s="228">
        <f t="shared" si="40"/>
        <v>0</v>
      </c>
      <c r="N268" s="358"/>
      <c r="O268" s="228">
        <f t="shared" si="41"/>
        <v>0</v>
      </c>
      <c r="P268" s="229"/>
    </row>
    <row r="269" spans="1:16" ht="13.8" outlineLevel="3">
      <c r="A269" s="170"/>
      <c r="B269" s="25"/>
      <c r="D269" s="24"/>
      <c r="E269" s="171"/>
      <c r="F269" s="178" t="s">
        <v>839</v>
      </c>
      <c r="G269" s="43" t="s">
        <v>809</v>
      </c>
      <c r="H269" s="226">
        <f t="shared" ref="H269" si="82">SUM(I269,K269,M269,O269)</f>
        <v>0</v>
      </c>
      <c r="I269" s="227">
        <f t="shared" ref="I269" si="83">SUM(J269:J269)</f>
        <v>0</v>
      </c>
      <c r="J269" s="358"/>
      <c r="K269" s="228">
        <f t="shared" ref="K269" si="84">SUM(L269:L269)</f>
        <v>0</v>
      </c>
      <c r="L269" s="229"/>
      <c r="M269" s="228">
        <f t="shared" ref="M269" si="85">SUM(N269:N269)</f>
        <v>0</v>
      </c>
      <c r="N269" s="358"/>
      <c r="O269" s="228">
        <f t="shared" ref="O269" si="86">SUM(P269:P269)</f>
        <v>0</v>
      </c>
      <c r="P269" s="229"/>
    </row>
    <row r="270" spans="1:16" s="563" customFormat="1" ht="13.8" outlineLevel="3">
      <c r="A270" s="564"/>
      <c r="B270" s="565"/>
      <c r="D270" s="566"/>
      <c r="E270" s="567"/>
      <c r="F270" s="545" t="s">
        <v>823</v>
      </c>
      <c r="G270" s="527" t="s">
        <v>950</v>
      </c>
      <c r="H270" s="568">
        <f t="shared" si="37"/>
        <v>0</v>
      </c>
      <c r="I270" s="648">
        <f t="shared" si="38"/>
        <v>0</v>
      </c>
      <c r="J270" s="570"/>
      <c r="K270" s="571">
        <f t="shared" si="39"/>
        <v>0</v>
      </c>
      <c r="L270" s="526"/>
      <c r="M270" s="571">
        <f t="shared" si="40"/>
        <v>0</v>
      </c>
      <c r="N270" s="570"/>
      <c r="O270" s="571">
        <f t="shared" si="41"/>
        <v>0</v>
      </c>
      <c r="P270" s="526"/>
    </row>
    <row r="271" spans="1:16" ht="13.8" outlineLevel="3">
      <c r="A271" s="170"/>
      <c r="B271" s="25"/>
      <c r="D271" s="24"/>
      <c r="E271" s="171"/>
      <c r="F271" s="178" t="s">
        <v>708</v>
      </c>
      <c r="G271" s="43" t="s">
        <v>712</v>
      </c>
      <c r="H271" s="226">
        <f t="shared" si="37"/>
        <v>20000</v>
      </c>
      <c r="I271" s="227">
        <f t="shared" si="38"/>
        <v>0</v>
      </c>
      <c r="J271" s="358"/>
      <c r="K271" s="228">
        <f t="shared" si="39"/>
        <v>0</v>
      </c>
      <c r="L271" s="229"/>
      <c r="M271" s="228">
        <f t="shared" si="40"/>
        <v>20000</v>
      </c>
      <c r="N271" s="358">
        <v>20000</v>
      </c>
      <c r="O271" s="228">
        <f t="shared" si="41"/>
        <v>0</v>
      </c>
      <c r="P271" s="229"/>
    </row>
    <row r="272" spans="1:16" ht="13.8" outlineLevel="1">
      <c r="A272" s="170"/>
      <c r="B272" s="25"/>
      <c r="D272" s="27" t="s">
        <v>356</v>
      </c>
      <c r="E272" s="47" t="s">
        <v>132</v>
      </c>
      <c r="F272" s="48"/>
      <c r="G272" s="172"/>
      <c r="H272" s="226">
        <f t="shared" si="37"/>
        <v>0</v>
      </c>
      <c r="I272" s="239">
        <f t="shared" si="38"/>
        <v>0</v>
      </c>
      <c r="J272" s="358"/>
      <c r="K272" s="230">
        <f t="shared" si="39"/>
        <v>0</v>
      </c>
      <c r="L272" s="229"/>
      <c r="M272" s="230">
        <f t="shared" si="40"/>
        <v>0</v>
      </c>
      <c r="N272" s="358"/>
      <c r="O272" s="230">
        <f t="shared" si="41"/>
        <v>0</v>
      </c>
      <c r="P272" s="229"/>
    </row>
    <row r="273" spans="1:16" ht="13.8" outlineLevel="1">
      <c r="A273" s="170"/>
      <c r="B273" s="25"/>
      <c r="D273" s="27" t="s">
        <v>92</v>
      </c>
      <c r="E273" s="47" t="s">
        <v>135</v>
      </c>
      <c r="F273" s="48"/>
      <c r="G273" s="172"/>
      <c r="H273" s="226">
        <f t="shared" si="37"/>
        <v>766000</v>
      </c>
      <c r="I273" s="239">
        <f t="shared" si="38"/>
        <v>6000</v>
      </c>
      <c r="J273" s="359">
        <f>SUM(J274:J282)</f>
        <v>6000</v>
      </c>
      <c r="K273" s="230">
        <f t="shared" si="39"/>
        <v>700000</v>
      </c>
      <c r="L273" s="359">
        <f>SUM(L274:L282)</f>
        <v>700000</v>
      </c>
      <c r="M273" s="230">
        <f t="shared" si="40"/>
        <v>60000</v>
      </c>
      <c r="N273" s="359">
        <f>SUM(N274:N282)</f>
        <v>60000</v>
      </c>
      <c r="O273" s="230">
        <f t="shared" si="41"/>
        <v>0</v>
      </c>
      <c r="P273" s="231">
        <f>SUM(P274:P282)</f>
        <v>0</v>
      </c>
    </row>
    <row r="274" spans="1:16" ht="13.8" outlineLevel="3">
      <c r="A274" s="170"/>
      <c r="B274" s="25"/>
      <c r="D274" s="24"/>
      <c r="E274" s="171"/>
      <c r="F274" s="178" t="s">
        <v>705</v>
      </c>
      <c r="G274" s="43" t="s">
        <v>951</v>
      </c>
      <c r="H274" s="226">
        <f t="shared" si="37"/>
        <v>100000</v>
      </c>
      <c r="I274" s="227">
        <f t="shared" si="38"/>
        <v>0</v>
      </c>
      <c r="J274" s="358"/>
      <c r="K274" s="228">
        <f t="shared" si="39"/>
        <v>100000</v>
      </c>
      <c r="L274" s="229">
        <v>100000</v>
      </c>
      <c r="M274" s="228">
        <f t="shared" si="40"/>
        <v>0</v>
      </c>
      <c r="N274" s="358"/>
      <c r="O274" s="228">
        <f t="shared" si="41"/>
        <v>0</v>
      </c>
      <c r="P274" s="229"/>
    </row>
    <row r="275" spans="1:16" ht="13.8" outlineLevel="3">
      <c r="A275" s="170"/>
      <c r="B275" s="25"/>
      <c r="D275" s="24"/>
      <c r="E275" s="171"/>
      <c r="F275" s="178" t="s">
        <v>706</v>
      </c>
      <c r="G275" s="43" t="s">
        <v>952</v>
      </c>
      <c r="H275" s="226">
        <f t="shared" si="37"/>
        <v>0</v>
      </c>
      <c r="I275" s="227">
        <f t="shared" si="38"/>
        <v>0</v>
      </c>
      <c r="J275" s="358"/>
      <c r="K275" s="228">
        <f t="shared" si="39"/>
        <v>0</v>
      </c>
      <c r="L275" s="229"/>
      <c r="M275" s="228">
        <f t="shared" si="40"/>
        <v>0</v>
      </c>
      <c r="N275" s="358"/>
      <c r="O275" s="228">
        <f t="shared" si="41"/>
        <v>0</v>
      </c>
      <c r="P275" s="229"/>
    </row>
    <row r="276" spans="1:16" ht="13.8" outlineLevel="3">
      <c r="A276" s="170"/>
      <c r="B276" s="25"/>
      <c r="D276" s="24"/>
      <c r="E276" s="171"/>
      <c r="F276" s="178" t="s">
        <v>703</v>
      </c>
      <c r="G276" s="43" t="s">
        <v>810</v>
      </c>
      <c r="H276" s="226">
        <f t="shared" si="37"/>
        <v>0</v>
      </c>
      <c r="I276" s="227">
        <f t="shared" si="38"/>
        <v>0</v>
      </c>
      <c r="J276" s="358"/>
      <c r="K276" s="228">
        <f t="shared" si="39"/>
        <v>0</v>
      </c>
      <c r="L276" s="229"/>
      <c r="M276" s="228">
        <f t="shared" si="40"/>
        <v>0</v>
      </c>
      <c r="N276" s="358"/>
      <c r="O276" s="228">
        <f t="shared" si="41"/>
        <v>0</v>
      </c>
      <c r="P276" s="229"/>
    </row>
    <row r="277" spans="1:16" ht="13.8" outlineLevel="3">
      <c r="A277" s="170"/>
      <c r="B277" s="25"/>
      <c r="D277" s="24"/>
      <c r="E277" s="171"/>
      <c r="F277" s="178" t="s">
        <v>707</v>
      </c>
      <c r="G277" s="43" t="s">
        <v>811</v>
      </c>
      <c r="H277" s="226">
        <f t="shared" si="37"/>
        <v>0</v>
      </c>
      <c r="I277" s="227">
        <f t="shared" si="38"/>
        <v>0</v>
      </c>
      <c r="J277" s="358"/>
      <c r="K277" s="228">
        <f t="shared" si="39"/>
        <v>0</v>
      </c>
      <c r="L277" s="229"/>
      <c r="M277" s="228">
        <f t="shared" si="40"/>
        <v>0</v>
      </c>
      <c r="N277" s="358"/>
      <c r="O277" s="228">
        <f t="shared" si="41"/>
        <v>0</v>
      </c>
      <c r="P277" s="229"/>
    </row>
    <row r="278" spans="1:16" ht="13.8" outlineLevel="3">
      <c r="A278" s="170"/>
      <c r="B278" s="25"/>
      <c r="D278" s="24"/>
      <c r="E278" s="171"/>
      <c r="F278" s="178" t="s">
        <v>713</v>
      </c>
      <c r="G278" s="43" t="s">
        <v>812</v>
      </c>
      <c r="H278" s="226">
        <f t="shared" si="37"/>
        <v>666000</v>
      </c>
      <c r="I278" s="227">
        <f t="shared" si="38"/>
        <v>6000</v>
      </c>
      <c r="J278" s="358">
        <v>6000</v>
      </c>
      <c r="K278" s="228">
        <f t="shared" si="39"/>
        <v>600000</v>
      </c>
      <c r="L278" s="229">
        <v>600000</v>
      </c>
      <c r="M278" s="228">
        <f t="shared" si="40"/>
        <v>60000</v>
      </c>
      <c r="N278" s="358">
        <v>60000</v>
      </c>
      <c r="O278" s="228">
        <f t="shared" si="41"/>
        <v>0</v>
      </c>
      <c r="P278" s="229"/>
    </row>
    <row r="279" spans="1:16" ht="13.8" outlineLevel="3">
      <c r="A279" s="170"/>
      <c r="B279" s="25"/>
      <c r="D279" s="24"/>
      <c r="E279" s="171"/>
      <c r="F279" s="178" t="s">
        <v>714</v>
      </c>
      <c r="G279" s="43" t="s">
        <v>813</v>
      </c>
      <c r="H279" s="226">
        <f t="shared" ref="H279" si="87">SUM(I279,K279,M279,O279)</f>
        <v>0</v>
      </c>
      <c r="I279" s="227">
        <f t="shared" ref="I279" si="88">SUM(J279:J279)</f>
        <v>0</v>
      </c>
      <c r="J279" s="358"/>
      <c r="K279" s="228">
        <f t="shared" ref="K279" si="89">SUM(L279:L279)</f>
        <v>0</v>
      </c>
      <c r="L279" s="229"/>
      <c r="M279" s="228">
        <f t="shared" ref="M279" si="90">SUM(N279:N279)</f>
        <v>0</v>
      </c>
      <c r="N279" s="358"/>
      <c r="O279" s="228">
        <f t="shared" ref="O279" si="91">SUM(P279:P279)</f>
        <v>0</v>
      </c>
      <c r="P279" s="229"/>
    </row>
    <row r="280" spans="1:16" ht="13.8" outlineLevel="3">
      <c r="A280" s="170"/>
      <c r="B280" s="25"/>
      <c r="D280" s="24"/>
      <c r="E280" s="171"/>
      <c r="F280" s="178" t="s">
        <v>801</v>
      </c>
      <c r="G280" s="43" t="s">
        <v>979</v>
      </c>
      <c r="H280" s="226">
        <f t="shared" si="37"/>
        <v>0</v>
      </c>
      <c r="I280" s="227">
        <f t="shared" si="38"/>
        <v>0</v>
      </c>
      <c r="J280" s="358"/>
      <c r="K280" s="228">
        <f t="shared" si="39"/>
        <v>0</v>
      </c>
      <c r="L280" s="229"/>
      <c r="M280" s="228">
        <f t="shared" si="40"/>
        <v>0</v>
      </c>
      <c r="N280" s="358"/>
      <c r="O280" s="228">
        <f t="shared" si="41"/>
        <v>0</v>
      </c>
      <c r="P280" s="229"/>
    </row>
    <row r="281" spans="1:16" ht="13.8" outlineLevel="3">
      <c r="A281" s="170"/>
      <c r="B281" s="25"/>
      <c r="D281" s="24"/>
      <c r="E281" s="171"/>
      <c r="F281" s="178" t="s">
        <v>802</v>
      </c>
      <c r="G281" s="43" t="s">
        <v>814</v>
      </c>
      <c r="H281" s="226">
        <f t="shared" ref="H281" si="92">SUM(I281,K281,M281,O281)</f>
        <v>0</v>
      </c>
      <c r="I281" s="227">
        <f t="shared" ref="I281" si="93">SUM(J281:J281)</f>
        <v>0</v>
      </c>
      <c r="J281" s="358"/>
      <c r="K281" s="228">
        <f t="shared" ref="K281" si="94">SUM(L281:L281)</f>
        <v>0</v>
      </c>
      <c r="L281" s="229"/>
      <c r="M281" s="228">
        <f t="shared" ref="M281" si="95">SUM(N281:N281)</f>
        <v>0</v>
      </c>
      <c r="N281" s="358"/>
      <c r="O281" s="228">
        <f t="shared" ref="O281" si="96">SUM(P281:P281)</f>
        <v>0</v>
      </c>
      <c r="P281" s="229"/>
    </row>
    <row r="282" spans="1:16" ht="13.8" outlineLevel="3">
      <c r="A282" s="170"/>
      <c r="B282" s="25"/>
      <c r="D282" s="24"/>
      <c r="E282" s="171"/>
      <c r="F282" s="178" t="s">
        <v>708</v>
      </c>
      <c r="G282" s="43" t="s">
        <v>953</v>
      </c>
      <c r="H282" s="226">
        <f t="shared" si="37"/>
        <v>0</v>
      </c>
      <c r="I282" s="227">
        <f t="shared" si="38"/>
        <v>0</v>
      </c>
      <c r="J282" s="358"/>
      <c r="K282" s="228">
        <f t="shared" si="39"/>
        <v>0</v>
      </c>
      <c r="L282" s="229"/>
      <c r="M282" s="228">
        <f t="shared" si="40"/>
        <v>0</v>
      </c>
      <c r="N282" s="358"/>
      <c r="O282" s="228">
        <f t="shared" si="41"/>
        <v>0</v>
      </c>
      <c r="P282" s="229"/>
    </row>
    <row r="283" spans="1:16" ht="13.8" outlineLevel="1">
      <c r="A283" s="170"/>
      <c r="B283" s="25"/>
      <c r="D283" s="27" t="s">
        <v>486</v>
      </c>
      <c r="E283" s="47" t="s">
        <v>116</v>
      </c>
      <c r="F283" s="48"/>
      <c r="G283" s="172"/>
      <c r="H283" s="226">
        <f t="shared" si="37"/>
        <v>491000</v>
      </c>
      <c r="I283" s="239">
        <f t="shared" si="38"/>
        <v>5000</v>
      </c>
      <c r="J283" s="359">
        <f>SUM(J284:J287)</f>
        <v>5000</v>
      </c>
      <c r="K283" s="230">
        <f t="shared" si="39"/>
        <v>0</v>
      </c>
      <c r="L283" s="359">
        <f>SUM(L284:L287)</f>
        <v>0</v>
      </c>
      <c r="M283" s="230">
        <f t="shared" si="40"/>
        <v>436000</v>
      </c>
      <c r="N283" s="359">
        <f>SUM(N284:N287)</f>
        <v>436000</v>
      </c>
      <c r="O283" s="230">
        <f t="shared" si="41"/>
        <v>50000</v>
      </c>
      <c r="P283" s="231">
        <f>SUM(P284:P287)</f>
        <v>50000</v>
      </c>
    </row>
    <row r="284" spans="1:16" ht="13.8" outlineLevel="3">
      <c r="A284" s="170"/>
      <c r="B284" s="25"/>
      <c r="D284" s="24"/>
      <c r="E284" s="171"/>
      <c r="F284" s="178" t="s">
        <v>705</v>
      </c>
      <c r="G284" s="43" t="s">
        <v>815</v>
      </c>
      <c r="H284" s="226">
        <f t="shared" si="37"/>
        <v>0</v>
      </c>
      <c r="I284" s="227">
        <f t="shared" si="38"/>
        <v>0</v>
      </c>
      <c r="J284" s="358"/>
      <c r="K284" s="228">
        <f t="shared" si="39"/>
        <v>0</v>
      </c>
      <c r="L284" s="229"/>
      <c r="M284" s="228">
        <f t="shared" si="40"/>
        <v>0</v>
      </c>
      <c r="N284" s="358"/>
      <c r="O284" s="228">
        <f t="shared" si="41"/>
        <v>0</v>
      </c>
      <c r="P284" s="229"/>
    </row>
    <row r="285" spans="1:16" ht="13.8" outlineLevel="3">
      <c r="A285" s="170"/>
      <c r="B285" s="25"/>
      <c r="D285" s="24"/>
      <c r="E285" s="171"/>
      <c r="F285" s="178" t="s">
        <v>706</v>
      </c>
      <c r="G285" s="43" t="s">
        <v>816</v>
      </c>
      <c r="H285" s="226">
        <f t="shared" si="37"/>
        <v>491000</v>
      </c>
      <c r="I285" s="227">
        <f t="shared" si="38"/>
        <v>5000</v>
      </c>
      <c r="J285" s="358">
        <v>5000</v>
      </c>
      <c r="K285" s="228">
        <f t="shared" si="39"/>
        <v>0</v>
      </c>
      <c r="L285" s="229"/>
      <c r="M285" s="228">
        <f t="shared" si="40"/>
        <v>436000</v>
      </c>
      <c r="N285" s="358">
        <v>436000</v>
      </c>
      <c r="O285" s="228">
        <f t="shared" si="41"/>
        <v>50000</v>
      </c>
      <c r="P285" s="229">
        <v>50000</v>
      </c>
    </row>
    <row r="286" spans="1:16" ht="13.8" outlineLevel="3">
      <c r="A286" s="170"/>
      <c r="B286" s="25"/>
      <c r="D286" s="24"/>
      <c r="E286" s="171"/>
      <c r="F286" s="178" t="s">
        <v>703</v>
      </c>
      <c r="G286" s="43" t="s">
        <v>918</v>
      </c>
      <c r="H286" s="226">
        <f t="shared" ref="H286" si="97">SUM(I286,K286,M286,O286)</f>
        <v>0</v>
      </c>
      <c r="I286" s="227">
        <f t="shared" ref="I286" si="98">SUM(J286:J286)</f>
        <v>0</v>
      </c>
      <c r="J286" s="358"/>
      <c r="K286" s="228">
        <f t="shared" ref="K286" si="99">SUM(L286:L286)</f>
        <v>0</v>
      </c>
      <c r="L286" s="229"/>
      <c r="M286" s="228">
        <f t="shared" ref="M286" si="100">SUM(N286:N286)</f>
        <v>0</v>
      </c>
      <c r="N286" s="358"/>
      <c r="O286" s="228">
        <f t="shared" ref="O286" si="101">SUM(P286:P286)</f>
        <v>0</v>
      </c>
      <c r="P286" s="229"/>
    </row>
    <row r="287" spans="1:16" ht="13.8" outlineLevel="3">
      <c r="A287" s="170"/>
      <c r="B287" s="25"/>
      <c r="D287" s="24"/>
      <c r="E287" s="171"/>
      <c r="F287" s="178" t="s">
        <v>708</v>
      </c>
      <c r="G287" s="43" t="s">
        <v>712</v>
      </c>
      <c r="H287" s="226">
        <f t="shared" si="37"/>
        <v>0</v>
      </c>
      <c r="I287" s="227">
        <f t="shared" si="38"/>
        <v>0</v>
      </c>
      <c r="J287" s="358"/>
      <c r="K287" s="228">
        <f t="shared" si="39"/>
        <v>0</v>
      </c>
      <c r="L287" s="229"/>
      <c r="M287" s="228">
        <f t="shared" si="40"/>
        <v>0</v>
      </c>
      <c r="N287" s="358"/>
      <c r="O287" s="228">
        <f t="shared" si="41"/>
        <v>0</v>
      </c>
      <c r="P287" s="229"/>
    </row>
    <row r="288" spans="1:16" ht="13.8" outlineLevel="1">
      <c r="A288" s="170"/>
      <c r="B288" s="25"/>
      <c r="D288" s="27" t="s">
        <v>487</v>
      </c>
      <c r="E288" s="47" t="s">
        <v>115</v>
      </c>
      <c r="F288" s="48"/>
      <c r="G288" s="172"/>
      <c r="H288" s="226">
        <f t="shared" si="37"/>
        <v>70000</v>
      </c>
      <c r="I288" s="239">
        <f t="shared" si="38"/>
        <v>0</v>
      </c>
      <c r="J288" s="358"/>
      <c r="K288" s="230">
        <f t="shared" si="39"/>
        <v>0</v>
      </c>
      <c r="L288" s="229"/>
      <c r="M288" s="230">
        <f t="shared" si="40"/>
        <v>50000</v>
      </c>
      <c r="N288" s="358">
        <v>50000</v>
      </c>
      <c r="O288" s="230">
        <f t="shared" si="41"/>
        <v>20000</v>
      </c>
      <c r="P288" s="229">
        <v>20000</v>
      </c>
    </row>
    <row r="289" spans="1:16" ht="13.8" outlineLevel="1">
      <c r="A289" s="170"/>
      <c r="B289" s="25"/>
      <c r="D289" s="27" t="s">
        <v>488</v>
      </c>
      <c r="E289" s="47" t="s">
        <v>127</v>
      </c>
      <c r="F289" s="48"/>
      <c r="G289" s="172"/>
      <c r="H289" s="226">
        <f t="shared" si="37"/>
        <v>132000</v>
      </c>
      <c r="I289" s="239">
        <f t="shared" si="38"/>
        <v>22000</v>
      </c>
      <c r="J289" s="358">
        <v>22000</v>
      </c>
      <c r="K289" s="230">
        <f t="shared" si="39"/>
        <v>30000</v>
      </c>
      <c r="L289" s="229">
        <v>30000</v>
      </c>
      <c r="M289" s="230">
        <f t="shared" si="40"/>
        <v>80000</v>
      </c>
      <c r="N289" s="358">
        <v>80000</v>
      </c>
      <c r="O289" s="230">
        <f t="shared" si="41"/>
        <v>0</v>
      </c>
      <c r="P289" s="229"/>
    </row>
    <row r="290" spans="1:16" ht="13.8" outlineLevel="1">
      <c r="A290" s="170"/>
      <c r="B290" s="25"/>
      <c r="D290" s="27" t="s">
        <v>489</v>
      </c>
      <c r="E290" s="47" t="s">
        <v>129</v>
      </c>
      <c r="F290" s="48"/>
      <c r="G290" s="172"/>
      <c r="H290" s="226">
        <f t="shared" si="37"/>
        <v>0</v>
      </c>
      <c r="I290" s="239">
        <f t="shared" si="38"/>
        <v>0</v>
      </c>
      <c r="J290" s="358"/>
      <c r="K290" s="230">
        <f t="shared" si="39"/>
        <v>0</v>
      </c>
      <c r="L290" s="229"/>
      <c r="M290" s="230">
        <f t="shared" si="40"/>
        <v>0</v>
      </c>
      <c r="N290" s="358"/>
      <c r="O290" s="230">
        <f t="shared" si="41"/>
        <v>0</v>
      </c>
      <c r="P290" s="229"/>
    </row>
    <row r="291" spans="1:16" ht="13.8" outlineLevel="1">
      <c r="A291" s="170"/>
      <c r="B291" s="25"/>
      <c r="D291" s="27" t="s">
        <v>490</v>
      </c>
      <c r="E291" s="47" t="s">
        <v>136</v>
      </c>
      <c r="F291" s="48"/>
      <c r="G291" s="172"/>
      <c r="H291" s="226">
        <f t="shared" si="37"/>
        <v>236000</v>
      </c>
      <c r="I291" s="239">
        <f t="shared" si="38"/>
        <v>12000</v>
      </c>
      <c r="J291" s="359">
        <f>SUM(J292:J294)</f>
        <v>12000</v>
      </c>
      <c r="K291" s="230">
        <f t="shared" si="39"/>
        <v>48000</v>
      </c>
      <c r="L291" s="359">
        <f>SUM(L292:L294)</f>
        <v>48000</v>
      </c>
      <c r="M291" s="230">
        <f t="shared" si="40"/>
        <v>136000</v>
      </c>
      <c r="N291" s="359">
        <f>SUM(N292:N294)</f>
        <v>136000</v>
      </c>
      <c r="O291" s="230">
        <f t="shared" si="41"/>
        <v>40000</v>
      </c>
      <c r="P291" s="231">
        <f>SUM(P292:P294)</f>
        <v>40000</v>
      </c>
    </row>
    <row r="292" spans="1:16" ht="13.8" outlineLevel="3">
      <c r="A292" s="170"/>
      <c r="B292" s="25"/>
      <c r="D292" s="24"/>
      <c r="E292" s="171"/>
      <c r="F292" s="178" t="s">
        <v>705</v>
      </c>
      <c r="G292" s="43" t="s">
        <v>836</v>
      </c>
      <c r="H292" s="226">
        <f t="shared" si="37"/>
        <v>45000</v>
      </c>
      <c r="I292" s="227">
        <f t="shared" si="38"/>
        <v>0</v>
      </c>
      <c r="J292" s="358"/>
      <c r="K292" s="228">
        <f t="shared" si="39"/>
        <v>45000</v>
      </c>
      <c r="L292" s="229">
        <v>45000</v>
      </c>
      <c r="M292" s="228">
        <f t="shared" si="40"/>
        <v>0</v>
      </c>
      <c r="N292" s="358"/>
      <c r="O292" s="228">
        <f t="shared" si="41"/>
        <v>0</v>
      </c>
      <c r="P292" s="229"/>
    </row>
    <row r="293" spans="1:16" ht="13.8" outlineLevel="3">
      <c r="A293" s="170"/>
      <c r="B293" s="25"/>
      <c r="D293" s="24"/>
      <c r="E293" s="171"/>
      <c r="F293" s="178" t="s">
        <v>706</v>
      </c>
      <c r="G293" s="43" t="s">
        <v>837</v>
      </c>
      <c r="H293" s="226">
        <f t="shared" si="37"/>
        <v>179000</v>
      </c>
      <c r="I293" s="227">
        <f t="shared" si="38"/>
        <v>0</v>
      </c>
      <c r="J293" s="358"/>
      <c r="K293" s="228">
        <f t="shared" si="39"/>
        <v>3000</v>
      </c>
      <c r="L293" s="229">
        <v>3000</v>
      </c>
      <c r="M293" s="228">
        <f t="shared" si="40"/>
        <v>136000</v>
      </c>
      <c r="N293" s="358">
        <v>136000</v>
      </c>
      <c r="O293" s="228">
        <f t="shared" si="41"/>
        <v>40000</v>
      </c>
      <c r="P293" s="229">
        <v>40000</v>
      </c>
    </row>
    <row r="294" spans="1:16" ht="13.8" outlineLevel="3">
      <c r="A294" s="170"/>
      <c r="B294" s="25"/>
      <c r="D294" s="24"/>
      <c r="E294" s="171"/>
      <c r="F294" s="178" t="s">
        <v>708</v>
      </c>
      <c r="G294" s="43" t="s">
        <v>712</v>
      </c>
      <c r="H294" s="226">
        <f t="shared" si="37"/>
        <v>12000</v>
      </c>
      <c r="I294" s="227">
        <f t="shared" si="38"/>
        <v>12000</v>
      </c>
      <c r="J294" s="358">
        <v>12000</v>
      </c>
      <c r="K294" s="228">
        <f t="shared" si="39"/>
        <v>0</v>
      </c>
      <c r="L294" s="229"/>
      <c r="M294" s="228">
        <f t="shared" si="40"/>
        <v>0</v>
      </c>
      <c r="N294" s="358"/>
      <c r="O294" s="228">
        <f t="shared" si="41"/>
        <v>0</v>
      </c>
      <c r="P294" s="229"/>
    </row>
    <row r="295" spans="1:16" ht="13.8" outlineLevel="1">
      <c r="A295" s="170"/>
      <c r="B295" s="25"/>
      <c r="D295" s="27" t="s">
        <v>491</v>
      </c>
      <c r="E295" s="47" t="s">
        <v>138</v>
      </c>
      <c r="F295" s="48"/>
      <c r="G295" s="172"/>
      <c r="H295" s="226">
        <f t="shared" ref="H295:H358" si="102">SUM(I295,K295,M295,O295)</f>
        <v>14000</v>
      </c>
      <c r="I295" s="239">
        <f t="shared" ref="I295:I358" si="103">SUM(J295:J295)</f>
        <v>0</v>
      </c>
      <c r="J295" s="358"/>
      <c r="K295" s="230">
        <f t="shared" ref="K295:K358" si="104">SUM(L295:L295)</f>
        <v>0</v>
      </c>
      <c r="L295" s="229"/>
      <c r="M295" s="230">
        <f t="shared" ref="M295:M358" si="105">SUM(N295:N295)</f>
        <v>8000</v>
      </c>
      <c r="N295" s="358">
        <v>8000</v>
      </c>
      <c r="O295" s="230">
        <f t="shared" ref="O295:O358" si="106">SUM(P295:P295)</f>
        <v>6000</v>
      </c>
      <c r="P295" s="229">
        <v>6000</v>
      </c>
    </row>
    <row r="296" spans="1:16" ht="13.8" outlineLevel="1">
      <c r="A296" s="170"/>
      <c r="B296" s="25"/>
      <c r="D296" s="27" t="s">
        <v>492</v>
      </c>
      <c r="E296" s="47" t="s">
        <v>137</v>
      </c>
      <c r="F296" s="48"/>
      <c r="G296" s="172"/>
      <c r="H296" s="226">
        <f t="shared" si="102"/>
        <v>0</v>
      </c>
      <c r="I296" s="239">
        <f t="shared" si="103"/>
        <v>0</v>
      </c>
      <c r="J296" s="358"/>
      <c r="K296" s="230">
        <f t="shared" si="104"/>
        <v>0</v>
      </c>
      <c r="L296" s="229"/>
      <c r="M296" s="230">
        <f t="shared" si="105"/>
        <v>0</v>
      </c>
      <c r="N296" s="358"/>
      <c r="O296" s="230">
        <f t="shared" si="106"/>
        <v>0</v>
      </c>
      <c r="P296" s="229"/>
    </row>
    <row r="297" spans="1:16" ht="13.8" outlineLevel="1">
      <c r="A297" s="170"/>
      <c r="B297" s="25"/>
      <c r="D297" s="27" t="s">
        <v>493</v>
      </c>
      <c r="E297" s="47" t="s">
        <v>131</v>
      </c>
      <c r="F297" s="48"/>
      <c r="G297" s="172"/>
      <c r="H297" s="226">
        <f t="shared" si="102"/>
        <v>0</v>
      </c>
      <c r="I297" s="239">
        <f t="shared" si="103"/>
        <v>0</v>
      </c>
      <c r="J297" s="358">
        <v>0</v>
      </c>
      <c r="K297" s="230">
        <f t="shared" si="104"/>
        <v>0</v>
      </c>
      <c r="L297" s="229">
        <v>0</v>
      </c>
      <c r="M297" s="230">
        <f t="shared" si="105"/>
        <v>0</v>
      </c>
      <c r="N297" s="358">
        <v>0</v>
      </c>
      <c r="O297" s="230">
        <f t="shared" si="106"/>
        <v>0</v>
      </c>
      <c r="P297" s="229">
        <v>0</v>
      </c>
    </row>
    <row r="298" spans="1:16" ht="13.8" outlineLevel="1">
      <c r="A298" s="170"/>
      <c r="B298" s="25"/>
      <c r="D298" s="27" t="s">
        <v>494</v>
      </c>
      <c r="E298" s="47" t="s">
        <v>133</v>
      </c>
      <c r="F298" s="48"/>
      <c r="G298" s="172"/>
      <c r="H298" s="226">
        <f t="shared" si="102"/>
        <v>10000</v>
      </c>
      <c r="I298" s="239">
        <f t="shared" si="103"/>
        <v>0</v>
      </c>
      <c r="J298" s="359">
        <f>SUM(J299:J301)</f>
        <v>0</v>
      </c>
      <c r="K298" s="230">
        <f t="shared" si="104"/>
        <v>0</v>
      </c>
      <c r="L298" s="359">
        <f>SUM(L299:L301)</f>
        <v>0</v>
      </c>
      <c r="M298" s="230">
        <f t="shared" si="105"/>
        <v>10000</v>
      </c>
      <c r="N298" s="359">
        <f>SUM(N299:N301)</f>
        <v>10000</v>
      </c>
      <c r="O298" s="230">
        <f t="shared" si="106"/>
        <v>0</v>
      </c>
      <c r="P298" s="231">
        <f>SUM(P299:P301)</f>
        <v>0</v>
      </c>
    </row>
    <row r="299" spans="1:16" ht="13.8" outlineLevel="3">
      <c r="A299" s="170"/>
      <c r="B299" s="25"/>
      <c r="D299" s="24"/>
      <c r="E299" s="171"/>
      <c r="F299" s="178" t="s">
        <v>705</v>
      </c>
      <c r="G299" s="43" t="s">
        <v>817</v>
      </c>
      <c r="H299" s="226">
        <f t="shared" si="102"/>
        <v>10000</v>
      </c>
      <c r="I299" s="227">
        <f t="shared" si="103"/>
        <v>0</v>
      </c>
      <c r="J299" s="358"/>
      <c r="K299" s="228">
        <f t="shared" si="104"/>
        <v>0</v>
      </c>
      <c r="L299" s="229"/>
      <c r="M299" s="228">
        <f t="shared" si="105"/>
        <v>10000</v>
      </c>
      <c r="N299" s="358">
        <v>10000</v>
      </c>
      <c r="O299" s="228">
        <f t="shared" si="106"/>
        <v>0</v>
      </c>
      <c r="P299" s="229"/>
    </row>
    <row r="300" spans="1:16" ht="13.8" outlineLevel="3">
      <c r="A300" s="170"/>
      <c r="B300" s="25"/>
      <c r="D300" s="24"/>
      <c r="E300" s="171"/>
      <c r="F300" s="178" t="s">
        <v>706</v>
      </c>
      <c r="G300" s="43" t="s">
        <v>818</v>
      </c>
      <c r="H300" s="226">
        <f t="shared" si="102"/>
        <v>0</v>
      </c>
      <c r="I300" s="227">
        <f t="shared" si="103"/>
        <v>0</v>
      </c>
      <c r="J300" s="358"/>
      <c r="K300" s="228">
        <f t="shared" si="104"/>
        <v>0</v>
      </c>
      <c r="L300" s="229"/>
      <c r="M300" s="228">
        <f t="shared" si="105"/>
        <v>0</v>
      </c>
      <c r="N300" s="358"/>
      <c r="O300" s="228">
        <f t="shared" si="106"/>
        <v>0</v>
      </c>
      <c r="P300" s="229"/>
    </row>
    <row r="301" spans="1:16" ht="13.8" outlineLevel="3">
      <c r="A301" s="170"/>
      <c r="B301" s="25"/>
      <c r="D301" s="24"/>
      <c r="E301" s="171"/>
      <c r="F301" s="178" t="s">
        <v>708</v>
      </c>
      <c r="G301" s="43" t="s">
        <v>712</v>
      </c>
      <c r="H301" s="226">
        <f t="shared" si="102"/>
        <v>0</v>
      </c>
      <c r="I301" s="227">
        <f t="shared" si="103"/>
        <v>0</v>
      </c>
      <c r="J301" s="358"/>
      <c r="K301" s="228">
        <f t="shared" si="104"/>
        <v>0</v>
      </c>
      <c r="L301" s="229"/>
      <c r="M301" s="228">
        <f t="shared" si="105"/>
        <v>0</v>
      </c>
      <c r="N301" s="358"/>
      <c r="O301" s="228">
        <f t="shared" si="106"/>
        <v>0</v>
      </c>
      <c r="P301" s="229"/>
    </row>
    <row r="302" spans="1:16" ht="13.8" outlineLevel="1">
      <c r="A302" s="170"/>
      <c r="B302" s="25"/>
      <c r="D302" s="27" t="s">
        <v>495</v>
      </c>
      <c r="E302" s="47" t="s">
        <v>134</v>
      </c>
      <c r="F302" s="48"/>
      <c r="G302" s="172"/>
      <c r="H302" s="226">
        <f t="shared" si="102"/>
        <v>1000</v>
      </c>
      <c r="I302" s="239">
        <f t="shared" si="103"/>
        <v>0</v>
      </c>
      <c r="J302" s="359">
        <f>SUM(J303:J305)</f>
        <v>0</v>
      </c>
      <c r="K302" s="230">
        <f t="shared" si="104"/>
        <v>1000</v>
      </c>
      <c r="L302" s="359">
        <f>SUM(L303:L305)</f>
        <v>1000</v>
      </c>
      <c r="M302" s="230">
        <f t="shared" si="105"/>
        <v>0</v>
      </c>
      <c r="N302" s="359">
        <f>SUM(N303:N305)</f>
        <v>0</v>
      </c>
      <c r="O302" s="230">
        <f t="shared" si="106"/>
        <v>0</v>
      </c>
      <c r="P302" s="231">
        <f>SUM(P303:P305)</f>
        <v>0</v>
      </c>
    </row>
    <row r="303" spans="1:16" ht="13.8" outlineLevel="3">
      <c r="A303" s="170"/>
      <c r="B303" s="25"/>
      <c r="D303" s="24"/>
      <c r="E303" s="171"/>
      <c r="F303" s="178" t="s">
        <v>705</v>
      </c>
      <c r="G303" s="43" t="s">
        <v>819</v>
      </c>
      <c r="H303" s="226">
        <f t="shared" si="102"/>
        <v>0</v>
      </c>
      <c r="I303" s="227">
        <f t="shared" si="103"/>
        <v>0</v>
      </c>
      <c r="J303" s="358"/>
      <c r="K303" s="228">
        <f t="shared" si="104"/>
        <v>0</v>
      </c>
      <c r="L303" s="229"/>
      <c r="M303" s="228">
        <f t="shared" si="105"/>
        <v>0</v>
      </c>
      <c r="N303" s="358"/>
      <c r="O303" s="228">
        <f t="shared" si="106"/>
        <v>0</v>
      </c>
      <c r="P303" s="229"/>
    </row>
    <row r="304" spans="1:16" ht="13.8" outlineLevel="3">
      <c r="A304" s="170"/>
      <c r="B304" s="25"/>
      <c r="D304" s="24"/>
      <c r="E304" s="171"/>
      <c r="F304" s="178" t="s">
        <v>706</v>
      </c>
      <c r="G304" s="43" t="s">
        <v>820</v>
      </c>
      <c r="H304" s="226">
        <f t="shared" si="102"/>
        <v>0</v>
      </c>
      <c r="I304" s="227">
        <f t="shared" si="103"/>
        <v>0</v>
      </c>
      <c r="J304" s="358"/>
      <c r="K304" s="228">
        <f t="shared" si="104"/>
        <v>0</v>
      </c>
      <c r="L304" s="229"/>
      <c r="M304" s="228">
        <f t="shared" si="105"/>
        <v>0</v>
      </c>
      <c r="N304" s="358"/>
      <c r="O304" s="228">
        <f t="shared" si="106"/>
        <v>0</v>
      </c>
      <c r="P304" s="229"/>
    </row>
    <row r="305" spans="1:16" ht="13.8" outlineLevel="3">
      <c r="A305" s="170"/>
      <c r="B305" s="25"/>
      <c r="D305" s="24"/>
      <c r="E305" s="171"/>
      <c r="F305" s="178" t="s">
        <v>703</v>
      </c>
      <c r="G305" s="43" t="s">
        <v>821</v>
      </c>
      <c r="H305" s="226">
        <f t="shared" si="102"/>
        <v>1000</v>
      </c>
      <c r="I305" s="227">
        <f t="shared" si="103"/>
        <v>0</v>
      </c>
      <c r="J305" s="358"/>
      <c r="K305" s="228">
        <f t="shared" si="104"/>
        <v>1000</v>
      </c>
      <c r="L305" s="229">
        <v>1000</v>
      </c>
      <c r="M305" s="228">
        <f t="shared" si="105"/>
        <v>0</v>
      </c>
      <c r="N305" s="358"/>
      <c r="O305" s="228">
        <f t="shared" si="106"/>
        <v>0</v>
      </c>
      <c r="P305" s="229"/>
    </row>
    <row r="306" spans="1:16" ht="13.8" outlineLevel="1">
      <c r="A306" s="170"/>
      <c r="B306" s="23"/>
      <c r="C306" s="179"/>
      <c r="D306" s="27" t="s">
        <v>496</v>
      </c>
      <c r="E306" s="47" t="s">
        <v>572</v>
      </c>
      <c r="F306" s="48"/>
      <c r="G306" s="172"/>
      <c r="H306" s="226">
        <f t="shared" si="102"/>
        <v>0</v>
      </c>
      <c r="I306" s="239">
        <f t="shared" si="103"/>
        <v>0</v>
      </c>
      <c r="J306" s="358"/>
      <c r="K306" s="230">
        <f t="shared" si="104"/>
        <v>0</v>
      </c>
      <c r="L306" s="229"/>
      <c r="M306" s="230">
        <f t="shared" si="105"/>
        <v>0</v>
      </c>
      <c r="N306" s="358"/>
      <c r="O306" s="230">
        <f t="shared" si="106"/>
        <v>0</v>
      </c>
      <c r="P306" s="229"/>
    </row>
    <row r="307" spans="1:16" s="169" customFormat="1" ht="13.8">
      <c r="A307" s="164"/>
      <c r="B307" s="23" t="s">
        <v>497</v>
      </c>
      <c r="C307" s="15" t="s">
        <v>140</v>
      </c>
      <c r="D307" s="18"/>
      <c r="E307" s="175"/>
      <c r="F307" s="176"/>
      <c r="G307" s="175"/>
      <c r="H307" s="226">
        <f t="shared" si="102"/>
        <v>1141000</v>
      </c>
      <c r="I307" s="239">
        <f t="shared" si="103"/>
        <v>364000</v>
      </c>
      <c r="J307" s="356">
        <f>SUM(J308,J318:J320,J325:J327,J331:J333,J337:J339,J342,J346,J349,J361,J364,J367:J370)</f>
        <v>364000</v>
      </c>
      <c r="K307" s="230">
        <f t="shared" si="104"/>
        <v>209000</v>
      </c>
      <c r="L307" s="356">
        <f>SUM(L308,L318:L320,L325:L327,L331:L333,L337:L339,L342,L346,L349,L361,L364,L367:L370)</f>
        <v>209000</v>
      </c>
      <c r="M307" s="230">
        <f t="shared" si="105"/>
        <v>205000</v>
      </c>
      <c r="N307" s="356">
        <f>SUM(N308,N318:N320,N325:N327,N331:N333,N337:N339,N342,N346,N349,N361,N364,N367:N370)</f>
        <v>205000</v>
      </c>
      <c r="O307" s="230">
        <f t="shared" si="106"/>
        <v>363000</v>
      </c>
      <c r="P307" s="230">
        <f>SUM(P308,P318:P320,P325:P327,P331:P333,P337:P339,P342,P346,P349,P361,P364,P367:P370)</f>
        <v>363000</v>
      </c>
    </row>
    <row r="308" spans="1:16" ht="13.8" outlineLevel="1">
      <c r="A308" s="170"/>
      <c r="B308" s="24"/>
      <c r="C308" s="171"/>
      <c r="D308" s="27" t="s">
        <v>498</v>
      </c>
      <c r="E308" s="47" t="s">
        <v>145</v>
      </c>
      <c r="F308" s="48"/>
      <c r="G308" s="172"/>
      <c r="H308" s="226">
        <f t="shared" si="102"/>
        <v>21000</v>
      </c>
      <c r="I308" s="239">
        <f t="shared" si="103"/>
        <v>11000</v>
      </c>
      <c r="J308" s="359">
        <f>SUM(J309:J317)</f>
        <v>11000</v>
      </c>
      <c r="K308" s="230">
        <f t="shared" si="104"/>
        <v>10000</v>
      </c>
      <c r="L308" s="359">
        <f>SUM(L309:L317)</f>
        <v>10000</v>
      </c>
      <c r="M308" s="230">
        <f t="shared" si="105"/>
        <v>0</v>
      </c>
      <c r="N308" s="359">
        <f>SUM(N309:N317)</f>
        <v>0</v>
      </c>
      <c r="O308" s="230">
        <f t="shared" si="106"/>
        <v>0</v>
      </c>
      <c r="P308" s="231">
        <f>SUM(P309:P317)</f>
        <v>0</v>
      </c>
    </row>
    <row r="309" spans="1:16" ht="13.8" outlineLevel="3">
      <c r="A309" s="170"/>
      <c r="B309" s="25"/>
      <c r="D309" s="24"/>
      <c r="E309" s="171"/>
      <c r="F309" s="178" t="s">
        <v>705</v>
      </c>
      <c r="G309" s="43" t="s">
        <v>825</v>
      </c>
      <c r="H309" s="226">
        <f t="shared" si="102"/>
        <v>0</v>
      </c>
      <c r="I309" s="227">
        <f t="shared" si="103"/>
        <v>0</v>
      </c>
      <c r="J309" s="358"/>
      <c r="K309" s="228">
        <f t="shared" si="104"/>
        <v>0</v>
      </c>
      <c r="L309" s="229">
        <v>0</v>
      </c>
      <c r="M309" s="228">
        <f t="shared" si="105"/>
        <v>0</v>
      </c>
      <c r="N309" s="358"/>
      <c r="O309" s="228">
        <f t="shared" si="106"/>
        <v>0</v>
      </c>
      <c r="P309" s="229"/>
    </row>
    <row r="310" spans="1:16" ht="13.8" outlineLevel="3">
      <c r="A310" s="170"/>
      <c r="B310" s="25"/>
      <c r="D310" s="24"/>
      <c r="E310" s="171"/>
      <c r="F310" s="178" t="s">
        <v>706</v>
      </c>
      <c r="G310" s="43" t="s">
        <v>826</v>
      </c>
      <c r="H310" s="226">
        <f t="shared" si="102"/>
        <v>13000</v>
      </c>
      <c r="I310" s="227">
        <f t="shared" si="103"/>
        <v>10000</v>
      </c>
      <c r="J310" s="358">
        <v>10000</v>
      </c>
      <c r="K310" s="228">
        <f t="shared" si="104"/>
        <v>3000</v>
      </c>
      <c r="L310" s="229">
        <v>3000</v>
      </c>
      <c r="M310" s="228">
        <f t="shared" si="105"/>
        <v>0</v>
      </c>
      <c r="N310" s="358"/>
      <c r="O310" s="228">
        <f t="shared" si="106"/>
        <v>0</v>
      </c>
      <c r="P310" s="229"/>
    </row>
    <row r="311" spans="1:16" ht="13.8" outlineLevel="3">
      <c r="A311" s="170"/>
      <c r="B311" s="25"/>
      <c r="D311" s="24"/>
      <c r="E311" s="171"/>
      <c r="F311" s="178" t="s">
        <v>703</v>
      </c>
      <c r="G311" s="43" t="s">
        <v>827</v>
      </c>
      <c r="H311" s="226">
        <f t="shared" si="102"/>
        <v>0</v>
      </c>
      <c r="I311" s="227">
        <f t="shared" si="103"/>
        <v>0</v>
      </c>
      <c r="J311" s="358"/>
      <c r="K311" s="228">
        <f t="shared" si="104"/>
        <v>0</v>
      </c>
      <c r="L311" s="229"/>
      <c r="M311" s="228">
        <f t="shared" si="105"/>
        <v>0</v>
      </c>
      <c r="N311" s="358"/>
      <c r="O311" s="228">
        <f t="shared" si="106"/>
        <v>0</v>
      </c>
      <c r="P311" s="229"/>
    </row>
    <row r="312" spans="1:16" ht="13.8" outlineLevel="3">
      <c r="A312" s="170"/>
      <c r="B312" s="25"/>
      <c r="D312" s="24"/>
      <c r="E312" s="171"/>
      <c r="F312" s="178" t="s">
        <v>707</v>
      </c>
      <c r="G312" s="43" t="s">
        <v>828</v>
      </c>
      <c r="H312" s="226">
        <f t="shared" si="102"/>
        <v>0</v>
      </c>
      <c r="I312" s="227">
        <f t="shared" si="103"/>
        <v>0</v>
      </c>
      <c r="J312" s="358"/>
      <c r="K312" s="228">
        <f t="shared" si="104"/>
        <v>0</v>
      </c>
      <c r="L312" s="229"/>
      <c r="M312" s="228">
        <f t="shared" si="105"/>
        <v>0</v>
      </c>
      <c r="N312" s="358"/>
      <c r="O312" s="228">
        <f t="shared" si="106"/>
        <v>0</v>
      </c>
      <c r="P312" s="229"/>
    </row>
    <row r="313" spans="1:16" ht="13.8" outlineLevel="3">
      <c r="A313" s="170"/>
      <c r="B313" s="25"/>
      <c r="D313" s="24"/>
      <c r="E313" s="171"/>
      <c r="F313" s="178" t="s">
        <v>713</v>
      </c>
      <c r="G313" s="43" t="s">
        <v>829</v>
      </c>
      <c r="H313" s="226">
        <f t="shared" si="102"/>
        <v>0</v>
      </c>
      <c r="I313" s="227">
        <f t="shared" si="103"/>
        <v>0</v>
      </c>
      <c r="J313" s="358"/>
      <c r="K313" s="228">
        <f t="shared" si="104"/>
        <v>0</v>
      </c>
      <c r="L313" s="229"/>
      <c r="M313" s="228">
        <f t="shared" si="105"/>
        <v>0</v>
      </c>
      <c r="N313" s="358"/>
      <c r="O313" s="228">
        <f t="shared" si="106"/>
        <v>0</v>
      </c>
      <c r="P313" s="229"/>
    </row>
    <row r="314" spans="1:16" ht="13.8" outlineLevel="3">
      <c r="A314" s="170"/>
      <c r="B314" s="25"/>
      <c r="D314" s="24"/>
      <c r="E314" s="171"/>
      <c r="F314" s="178" t="s">
        <v>822</v>
      </c>
      <c r="G314" s="43" t="s">
        <v>830</v>
      </c>
      <c r="H314" s="226">
        <f t="shared" si="102"/>
        <v>0</v>
      </c>
      <c r="I314" s="227">
        <f t="shared" si="103"/>
        <v>0</v>
      </c>
      <c r="J314" s="358"/>
      <c r="K314" s="228">
        <f t="shared" si="104"/>
        <v>0</v>
      </c>
      <c r="L314" s="229"/>
      <c r="M314" s="228">
        <f t="shared" si="105"/>
        <v>0</v>
      </c>
      <c r="N314" s="358"/>
      <c r="O314" s="228">
        <f t="shared" si="106"/>
        <v>0</v>
      </c>
      <c r="P314" s="229"/>
    </row>
    <row r="315" spans="1:16" ht="13.8" outlineLevel="3">
      <c r="A315" s="170"/>
      <c r="B315" s="25"/>
      <c r="D315" s="24"/>
      <c r="E315" s="171"/>
      <c r="F315" s="178" t="s">
        <v>823</v>
      </c>
      <c r="G315" s="681" t="s">
        <v>831</v>
      </c>
      <c r="H315" s="226">
        <f t="shared" si="102"/>
        <v>7000</v>
      </c>
      <c r="I315" s="227">
        <f t="shared" si="103"/>
        <v>0</v>
      </c>
      <c r="J315" s="358"/>
      <c r="K315" s="228">
        <f t="shared" si="104"/>
        <v>7000</v>
      </c>
      <c r="L315" s="229">
        <v>7000</v>
      </c>
      <c r="M315" s="228">
        <f t="shared" si="105"/>
        <v>0</v>
      </c>
      <c r="N315" s="358"/>
      <c r="O315" s="228">
        <f t="shared" si="106"/>
        <v>0</v>
      </c>
      <c r="P315" s="229"/>
    </row>
    <row r="316" spans="1:16" ht="13.8" outlineLevel="3">
      <c r="A316" s="170"/>
      <c r="B316" s="25"/>
      <c r="D316" s="24"/>
      <c r="E316" s="171"/>
      <c r="F316" s="178" t="s">
        <v>824</v>
      </c>
      <c r="G316" s="681" t="s">
        <v>832</v>
      </c>
      <c r="H316" s="226">
        <f t="shared" si="102"/>
        <v>1000</v>
      </c>
      <c r="I316" s="227">
        <f t="shared" si="103"/>
        <v>1000</v>
      </c>
      <c r="J316" s="358">
        <v>1000</v>
      </c>
      <c r="K316" s="228">
        <f t="shared" si="104"/>
        <v>0</v>
      </c>
      <c r="L316" s="229"/>
      <c r="M316" s="228">
        <f t="shared" si="105"/>
        <v>0</v>
      </c>
      <c r="N316" s="358"/>
      <c r="O316" s="228">
        <f t="shared" si="106"/>
        <v>0</v>
      </c>
      <c r="P316" s="229"/>
    </row>
    <row r="317" spans="1:16" ht="13.8" outlineLevel="3">
      <c r="A317" s="170"/>
      <c r="B317" s="25"/>
      <c r="D317" s="24"/>
      <c r="E317" s="171"/>
      <c r="F317" s="178" t="s">
        <v>708</v>
      </c>
      <c r="G317" s="43" t="s">
        <v>712</v>
      </c>
      <c r="H317" s="226">
        <f t="shared" si="102"/>
        <v>0</v>
      </c>
      <c r="I317" s="227">
        <f t="shared" si="103"/>
        <v>0</v>
      </c>
      <c r="J317" s="358"/>
      <c r="K317" s="228">
        <f t="shared" si="104"/>
        <v>0</v>
      </c>
      <c r="L317" s="229"/>
      <c r="M317" s="228">
        <f t="shared" si="105"/>
        <v>0</v>
      </c>
      <c r="N317" s="358"/>
      <c r="O317" s="228">
        <f t="shared" si="106"/>
        <v>0</v>
      </c>
      <c r="P317" s="229"/>
    </row>
    <row r="318" spans="1:16" ht="13.8" outlineLevel="1">
      <c r="A318" s="170"/>
      <c r="B318" s="25"/>
      <c r="D318" s="27" t="s">
        <v>499</v>
      </c>
      <c r="E318" s="47" t="s">
        <v>146</v>
      </c>
      <c r="F318" s="48"/>
      <c r="G318" s="172"/>
      <c r="H318" s="226">
        <f t="shared" si="102"/>
        <v>0</v>
      </c>
      <c r="I318" s="239">
        <f t="shared" si="103"/>
        <v>0</v>
      </c>
      <c r="J318" s="358"/>
      <c r="K318" s="230">
        <f t="shared" si="104"/>
        <v>0</v>
      </c>
      <c r="L318" s="229"/>
      <c r="M318" s="230">
        <f t="shared" si="105"/>
        <v>0</v>
      </c>
      <c r="N318" s="358"/>
      <c r="O318" s="230">
        <f t="shared" si="106"/>
        <v>0</v>
      </c>
      <c r="P318" s="229"/>
    </row>
    <row r="319" spans="1:16" ht="13.8" outlineLevel="1">
      <c r="A319" s="170"/>
      <c r="B319" s="25"/>
      <c r="D319" s="27" t="s">
        <v>500</v>
      </c>
      <c r="E319" s="47" t="s">
        <v>115</v>
      </c>
      <c r="F319" s="48"/>
      <c r="G319" s="172"/>
      <c r="H319" s="226">
        <f t="shared" si="102"/>
        <v>0</v>
      </c>
      <c r="I319" s="239">
        <f t="shared" si="103"/>
        <v>0</v>
      </c>
      <c r="J319" s="358"/>
      <c r="K319" s="230">
        <f t="shared" si="104"/>
        <v>0</v>
      </c>
      <c r="L319" s="229"/>
      <c r="M319" s="230">
        <f t="shared" si="105"/>
        <v>0</v>
      </c>
      <c r="N319" s="358"/>
      <c r="O319" s="230">
        <f t="shared" si="106"/>
        <v>0</v>
      </c>
      <c r="P319" s="229"/>
    </row>
    <row r="320" spans="1:16" ht="13.8" outlineLevel="1" collapsed="1">
      <c r="A320" s="170"/>
      <c r="B320" s="25"/>
      <c r="D320" s="27" t="s">
        <v>501</v>
      </c>
      <c r="E320" s="47" t="s">
        <v>147</v>
      </c>
      <c r="F320" s="48"/>
      <c r="G320" s="172"/>
      <c r="H320" s="226">
        <f t="shared" si="102"/>
        <v>0</v>
      </c>
      <c r="I320" s="239">
        <f t="shared" si="103"/>
        <v>0</v>
      </c>
      <c r="J320" s="359">
        <f>SUM(J321:J324)</f>
        <v>0</v>
      </c>
      <c r="K320" s="230">
        <f t="shared" si="104"/>
        <v>0</v>
      </c>
      <c r="L320" s="359">
        <f>SUM(L321:L324)</f>
        <v>0</v>
      </c>
      <c r="M320" s="230">
        <f t="shared" si="105"/>
        <v>0</v>
      </c>
      <c r="N320" s="359">
        <f>SUM(N321:N324)</f>
        <v>0</v>
      </c>
      <c r="O320" s="230">
        <f t="shared" si="106"/>
        <v>0</v>
      </c>
      <c r="P320" s="231">
        <f>SUM(P321:P324)</f>
        <v>0</v>
      </c>
    </row>
    <row r="321" spans="1:16" ht="13.8" hidden="1" outlineLevel="3">
      <c r="A321" s="170"/>
      <c r="B321" s="25"/>
      <c r="D321" s="24"/>
      <c r="E321" s="171"/>
      <c r="F321" s="178" t="s">
        <v>705</v>
      </c>
      <c r="G321" s="43" t="s">
        <v>833</v>
      </c>
      <c r="H321" s="226">
        <f t="shared" si="102"/>
        <v>0</v>
      </c>
      <c r="I321" s="227">
        <f t="shared" si="103"/>
        <v>0</v>
      </c>
      <c r="J321" s="358"/>
      <c r="K321" s="228">
        <f t="shared" si="104"/>
        <v>0</v>
      </c>
      <c r="L321" s="358"/>
      <c r="M321" s="228">
        <f t="shared" si="105"/>
        <v>0</v>
      </c>
      <c r="N321" s="358"/>
      <c r="O321" s="228">
        <f t="shared" si="106"/>
        <v>0</v>
      </c>
      <c r="P321" s="229"/>
    </row>
    <row r="322" spans="1:16" ht="13.8" hidden="1" outlineLevel="3">
      <c r="A322" s="170"/>
      <c r="B322" s="25"/>
      <c r="D322" s="24"/>
      <c r="E322" s="171"/>
      <c r="F322" s="178" t="s">
        <v>706</v>
      </c>
      <c r="G322" s="43" t="s">
        <v>834</v>
      </c>
      <c r="H322" s="226">
        <f t="shared" si="102"/>
        <v>0</v>
      </c>
      <c r="I322" s="227">
        <f t="shared" si="103"/>
        <v>0</v>
      </c>
      <c r="J322" s="358"/>
      <c r="K322" s="228">
        <f t="shared" si="104"/>
        <v>0</v>
      </c>
      <c r="L322" s="358"/>
      <c r="M322" s="228">
        <f t="shared" si="105"/>
        <v>0</v>
      </c>
      <c r="N322" s="358"/>
      <c r="O322" s="228">
        <f t="shared" si="106"/>
        <v>0</v>
      </c>
      <c r="P322" s="229"/>
    </row>
    <row r="323" spans="1:16" ht="13.8" hidden="1" outlineLevel="3">
      <c r="A323" s="170"/>
      <c r="B323" s="25"/>
      <c r="D323" s="24"/>
      <c r="E323" s="171"/>
      <c r="F323" s="178" t="s">
        <v>703</v>
      </c>
      <c r="G323" s="43" t="s">
        <v>835</v>
      </c>
      <c r="H323" s="226">
        <f t="shared" si="102"/>
        <v>0</v>
      </c>
      <c r="I323" s="227">
        <f t="shared" si="103"/>
        <v>0</v>
      </c>
      <c r="J323" s="358"/>
      <c r="K323" s="228">
        <f t="shared" si="104"/>
        <v>0</v>
      </c>
      <c r="L323" s="358"/>
      <c r="M323" s="228">
        <f t="shared" si="105"/>
        <v>0</v>
      </c>
      <c r="N323" s="358"/>
      <c r="O323" s="228">
        <f t="shared" si="106"/>
        <v>0</v>
      </c>
      <c r="P323" s="229"/>
    </row>
    <row r="324" spans="1:16" ht="13.8" hidden="1" outlineLevel="3">
      <c r="A324" s="170"/>
      <c r="B324" s="25"/>
      <c r="D324" s="24"/>
      <c r="E324" s="171"/>
      <c r="F324" s="178" t="s">
        <v>708</v>
      </c>
      <c r="G324" s="43" t="s">
        <v>712</v>
      </c>
      <c r="H324" s="226">
        <f t="shared" si="102"/>
        <v>0</v>
      </c>
      <c r="I324" s="227">
        <f t="shared" si="103"/>
        <v>0</v>
      </c>
      <c r="J324" s="358"/>
      <c r="K324" s="228">
        <f t="shared" si="104"/>
        <v>0</v>
      </c>
      <c r="L324" s="358"/>
      <c r="M324" s="228">
        <f t="shared" si="105"/>
        <v>0</v>
      </c>
      <c r="N324" s="358"/>
      <c r="O324" s="228">
        <f t="shared" si="106"/>
        <v>0</v>
      </c>
      <c r="P324" s="229"/>
    </row>
    <row r="325" spans="1:16" ht="13.8" outlineLevel="1">
      <c r="A325" s="170"/>
      <c r="B325" s="25"/>
      <c r="D325" s="27" t="s">
        <v>502</v>
      </c>
      <c r="E325" s="47" t="s">
        <v>148</v>
      </c>
      <c r="F325" s="48"/>
      <c r="G325" s="172"/>
      <c r="H325" s="226">
        <f t="shared" si="102"/>
        <v>0</v>
      </c>
      <c r="I325" s="239">
        <f t="shared" si="103"/>
        <v>0</v>
      </c>
      <c r="J325" s="358">
        <v>0</v>
      </c>
      <c r="K325" s="230">
        <f t="shared" si="104"/>
        <v>0</v>
      </c>
      <c r="L325" s="358">
        <v>0</v>
      </c>
      <c r="M325" s="230">
        <f t="shared" si="105"/>
        <v>0</v>
      </c>
      <c r="N325" s="358">
        <v>0</v>
      </c>
      <c r="O325" s="230">
        <f t="shared" si="106"/>
        <v>0</v>
      </c>
      <c r="P325" s="229">
        <v>0</v>
      </c>
    </row>
    <row r="326" spans="1:16" ht="13.8" outlineLevel="1">
      <c r="A326" s="170"/>
      <c r="B326" s="25"/>
      <c r="D326" s="27" t="s">
        <v>503</v>
      </c>
      <c r="E326" s="47" t="s">
        <v>573</v>
      </c>
      <c r="F326" s="48"/>
      <c r="G326" s="172"/>
      <c r="H326" s="226">
        <f t="shared" si="102"/>
        <v>0</v>
      </c>
      <c r="I326" s="239">
        <f t="shared" si="103"/>
        <v>0</v>
      </c>
      <c r="J326" s="358"/>
      <c r="K326" s="230">
        <f t="shared" si="104"/>
        <v>0</v>
      </c>
      <c r="L326" s="358"/>
      <c r="M326" s="230">
        <f t="shared" si="105"/>
        <v>0</v>
      </c>
      <c r="N326" s="358"/>
      <c r="O326" s="230">
        <f t="shared" si="106"/>
        <v>0</v>
      </c>
      <c r="P326" s="229"/>
    </row>
    <row r="327" spans="1:16" ht="13.8" outlineLevel="1" collapsed="1">
      <c r="A327" s="170"/>
      <c r="B327" s="25"/>
      <c r="D327" s="27" t="s">
        <v>504</v>
      </c>
      <c r="E327" s="47" t="s">
        <v>574</v>
      </c>
      <c r="F327" s="48"/>
      <c r="G327" s="172"/>
      <c r="H327" s="226">
        <f t="shared" si="102"/>
        <v>0</v>
      </c>
      <c r="I327" s="239">
        <f t="shared" si="103"/>
        <v>0</v>
      </c>
      <c r="J327" s="359">
        <f>SUM(J328:J330)</f>
        <v>0</v>
      </c>
      <c r="K327" s="230">
        <f t="shared" si="104"/>
        <v>0</v>
      </c>
      <c r="L327" s="359">
        <f>SUM(L328:L330)</f>
        <v>0</v>
      </c>
      <c r="M327" s="230">
        <f t="shared" si="105"/>
        <v>0</v>
      </c>
      <c r="N327" s="359">
        <f>SUM(N328:N330)</f>
        <v>0</v>
      </c>
      <c r="O327" s="230">
        <f t="shared" si="106"/>
        <v>0</v>
      </c>
      <c r="P327" s="231">
        <f>SUM(P328:P330)</f>
        <v>0</v>
      </c>
    </row>
    <row r="328" spans="1:16" ht="13.8" hidden="1" outlineLevel="3">
      <c r="A328" s="170"/>
      <c r="B328" s="25"/>
      <c r="D328" s="24"/>
      <c r="E328" s="171"/>
      <c r="F328" s="178" t="s">
        <v>705</v>
      </c>
      <c r="G328" s="43" t="s">
        <v>795</v>
      </c>
      <c r="H328" s="226">
        <f t="shared" si="102"/>
        <v>0</v>
      </c>
      <c r="I328" s="227">
        <f t="shared" si="103"/>
        <v>0</v>
      </c>
      <c r="J328" s="358"/>
      <c r="K328" s="228">
        <f t="shared" si="104"/>
        <v>0</v>
      </c>
      <c r="L328" s="358"/>
      <c r="M328" s="228">
        <f t="shared" si="105"/>
        <v>0</v>
      </c>
      <c r="N328" s="358"/>
      <c r="O328" s="228">
        <f t="shared" si="106"/>
        <v>0</v>
      </c>
      <c r="P328" s="229"/>
    </row>
    <row r="329" spans="1:16" ht="13.8" hidden="1" outlineLevel="3">
      <c r="A329" s="170"/>
      <c r="B329" s="25"/>
      <c r="D329" s="24"/>
      <c r="E329" s="171"/>
      <c r="F329" s="178" t="s">
        <v>706</v>
      </c>
      <c r="G329" s="43" t="s">
        <v>796</v>
      </c>
      <c r="H329" s="226">
        <f t="shared" si="102"/>
        <v>0</v>
      </c>
      <c r="I329" s="227">
        <f t="shared" si="103"/>
        <v>0</v>
      </c>
      <c r="J329" s="358"/>
      <c r="K329" s="228">
        <f t="shared" si="104"/>
        <v>0</v>
      </c>
      <c r="L329" s="358"/>
      <c r="M329" s="228">
        <f t="shared" si="105"/>
        <v>0</v>
      </c>
      <c r="N329" s="358"/>
      <c r="O329" s="228">
        <f t="shared" si="106"/>
        <v>0</v>
      </c>
      <c r="P329" s="229"/>
    </row>
    <row r="330" spans="1:16" ht="13.8" hidden="1" outlineLevel="3">
      <c r="A330" s="170"/>
      <c r="B330" s="25"/>
      <c r="D330" s="24"/>
      <c r="E330" s="171"/>
      <c r="F330" s="178" t="s">
        <v>703</v>
      </c>
      <c r="G330" s="43" t="s">
        <v>797</v>
      </c>
      <c r="H330" s="226">
        <f t="shared" si="102"/>
        <v>0</v>
      </c>
      <c r="I330" s="227">
        <f t="shared" si="103"/>
        <v>0</v>
      </c>
      <c r="J330" s="358"/>
      <c r="K330" s="228">
        <f t="shared" si="104"/>
        <v>0</v>
      </c>
      <c r="L330" s="358"/>
      <c r="M330" s="228">
        <f t="shared" si="105"/>
        <v>0</v>
      </c>
      <c r="N330" s="358"/>
      <c r="O330" s="228">
        <f t="shared" si="106"/>
        <v>0</v>
      </c>
      <c r="P330" s="229"/>
    </row>
    <row r="331" spans="1:16" ht="13.8" outlineLevel="1">
      <c r="A331" s="170"/>
      <c r="B331" s="25"/>
      <c r="D331" s="27" t="s">
        <v>505</v>
      </c>
      <c r="E331" s="47" t="s">
        <v>575</v>
      </c>
      <c r="F331" s="48"/>
      <c r="G331" s="172"/>
      <c r="H331" s="226">
        <f t="shared" si="102"/>
        <v>0</v>
      </c>
      <c r="I331" s="239">
        <f t="shared" si="103"/>
        <v>0</v>
      </c>
      <c r="J331" s="358"/>
      <c r="K331" s="230">
        <f t="shared" si="104"/>
        <v>0</v>
      </c>
      <c r="L331" s="358"/>
      <c r="M331" s="230">
        <f t="shared" si="105"/>
        <v>0</v>
      </c>
      <c r="N331" s="358"/>
      <c r="O331" s="230">
        <f t="shared" si="106"/>
        <v>0</v>
      </c>
      <c r="P331" s="229"/>
    </row>
    <row r="332" spans="1:16" ht="13.8" outlineLevel="1">
      <c r="A332" s="170"/>
      <c r="B332" s="25"/>
      <c r="D332" s="27" t="s">
        <v>506</v>
      </c>
      <c r="E332" s="47" t="s">
        <v>576</v>
      </c>
      <c r="F332" s="48"/>
      <c r="G332" s="172"/>
      <c r="H332" s="226">
        <f t="shared" si="102"/>
        <v>0</v>
      </c>
      <c r="I332" s="239">
        <f t="shared" si="103"/>
        <v>0</v>
      </c>
      <c r="J332" s="358"/>
      <c r="K332" s="230">
        <f t="shared" si="104"/>
        <v>0</v>
      </c>
      <c r="L332" s="358"/>
      <c r="M332" s="230">
        <f t="shared" si="105"/>
        <v>0</v>
      </c>
      <c r="N332" s="358"/>
      <c r="O332" s="230">
        <f t="shared" si="106"/>
        <v>0</v>
      </c>
      <c r="P332" s="229"/>
    </row>
    <row r="333" spans="1:16" ht="13.8" outlineLevel="1" collapsed="1">
      <c r="A333" s="170"/>
      <c r="B333" s="25"/>
      <c r="D333" s="27" t="s">
        <v>507</v>
      </c>
      <c r="E333" s="47" t="s">
        <v>577</v>
      </c>
      <c r="F333" s="48"/>
      <c r="G333" s="172"/>
      <c r="H333" s="226">
        <f t="shared" si="102"/>
        <v>0</v>
      </c>
      <c r="I333" s="239">
        <f t="shared" si="103"/>
        <v>0</v>
      </c>
      <c r="J333" s="359">
        <f>SUM(J334:J336)</f>
        <v>0</v>
      </c>
      <c r="K333" s="230">
        <f t="shared" si="104"/>
        <v>0</v>
      </c>
      <c r="L333" s="359">
        <f>SUM(L334:L336)</f>
        <v>0</v>
      </c>
      <c r="M333" s="230">
        <f t="shared" si="105"/>
        <v>0</v>
      </c>
      <c r="N333" s="359">
        <f>SUM(N334:N336)</f>
        <v>0</v>
      </c>
      <c r="O333" s="230">
        <f t="shared" si="106"/>
        <v>0</v>
      </c>
      <c r="P333" s="231">
        <f>SUM(P334:P336)</f>
        <v>0</v>
      </c>
    </row>
    <row r="334" spans="1:16" ht="13.8" hidden="1" outlineLevel="3">
      <c r="A334" s="170"/>
      <c r="B334" s="25"/>
      <c r="D334" s="24"/>
      <c r="E334" s="171"/>
      <c r="F334" s="178" t="s">
        <v>705</v>
      </c>
      <c r="G334" s="43" t="s">
        <v>836</v>
      </c>
      <c r="H334" s="226">
        <f t="shared" si="102"/>
        <v>0</v>
      </c>
      <c r="I334" s="227">
        <f t="shared" si="103"/>
        <v>0</v>
      </c>
      <c r="J334" s="358"/>
      <c r="K334" s="228">
        <f t="shared" si="104"/>
        <v>0</v>
      </c>
      <c r="L334" s="229"/>
      <c r="M334" s="228">
        <f t="shared" si="105"/>
        <v>0</v>
      </c>
      <c r="N334" s="358"/>
      <c r="O334" s="228">
        <f t="shared" si="106"/>
        <v>0</v>
      </c>
      <c r="P334" s="229"/>
    </row>
    <row r="335" spans="1:16" ht="13.8" hidden="1" outlineLevel="3">
      <c r="A335" s="170"/>
      <c r="B335" s="25"/>
      <c r="D335" s="24"/>
      <c r="E335" s="171"/>
      <c r="F335" s="178" t="s">
        <v>706</v>
      </c>
      <c r="G335" s="43" t="s">
        <v>837</v>
      </c>
      <c r="H335" s="226">
        <f t="shared" si="102"/>
        <v>0</v>
      </c>
      <c r="I335" s="227">
        <f t="shared" si="103"/>
        <v>0</v>
      </c>
      <c r="J335" s="358"/>
      <c r="K335" s="228">
        <f t="shared" si="104"/>
        <v>0</v>
      </c>
      <c r="L335" s="229"/>
      <c r="M335" s="228">
        <f t="shared" si="105"/>
        <v>0</v>
      </c>
      <c r="N335" s="358"/>
      <c r="O335" s="228">
        <f t="shared" si="106"/>
        <v>0</v>
      </c>
      <c r="P335" s="229"/>
    </row>
    <row r="336" spans="1:16" ht="13.8" hidden="1" outlineLevel="3">
      <c r="A336" s="170"/>
      <c r="B336" s="25"/>
      <c r="D336" s="24"/>
      <c r="E336" s="171"/>
      <c r="F336" s="178" t="s">
        <v>708</v>
      </c>
      <c r="G336" s="43" t="s">
        <v>712</v>
      </c>
      <c r="H336" s="226">
        <f t="shared" si="102"/>
        <v>0</v>
      </c>
      <c r="I336" s="227">
        <f t="shared" si="103"/>
        <v>0</v>
      </c>
      <c r="J336" s="358"/>
      <c r="K336" s="228">
        <f t="shared" si="104"/>
        <v>0</v>
      </c>
      <c r="L336" s="229"/>
      <c r="M336" s="228">
        <f t="shared" si="105"/>
        <v>0</v>
      </c>
      <c r="N336" s="358"/>
      <c r="O336" s="228">
        <f t="shared" si="106"/>
        <v>0</v>
      </c>
      <c r="P336" s="229"/>
    </row>
    <row r="337" spans="1:16" ht="13.8" outlineLevel="1">
      <c r="A337" s="170"/>
      <c r="B337" s="25"/>
      <c r="D337" s="27" t="s">
        <v>508</v>
      </c>
      <c r="E337" s="47" t="s">
        <v>578</v>
      </c>
      <c r="F337" s="48"/>
      <c r="G337" s="172"/>
      <c r="H337" s="226">
        <f t="shared" si="102"/>
        <v>0</v>
      </c>
      <c r="I337" s="239">
        <f t="shared" si="103"/>
        <v>0</v>
      </c>
      <c r="J337" s="358"/>
      <c r="K337" s="230">
        <f t="shared" si="104"/>
        <v>0</v>
      </c>
      <c r="L337" s="229"/>
      <c r="M337" s="230">
        <f t="shared" si="105"/>
        <v>0</v>
      </c>
      <c r="N337" s="358"/>
      <c r="O337" s="230">
        <f t="shared" si="106"/>
        <v>0</v>
      </c>
      <c r="P337" s="229"/>
    </row>
    <row r="338" spans="1:16" ht="13.8" outlineLevel="1">
      <c r="A338" s="170"/>
      <c r="B338" s="25"/>
      <c r="D338" s="27" t="s">
        <v>509</v>
      </c>
      <c r="E338" s="47" t="s">
        <v>579</v>
      </c>
      <c r="F338" s="48"/>
      <c r="G338" s="172"/>
      <c r="H338" s="226">
        <f t="shared" si="102"/>
        <v>0</v>
      </c>
      <c r="I338" s="239">
        <f t="shared" si="103"/>
        <v>0</v>
      </c>
      <c r="J338" s="358"/>
      <c r="K338" s="230">
        <f t="shared" si="104"/>
        <v>0</v>
      </c>
      <c r="L338" s="229"/>
      <c r="M338" s="230">
        <f t="shared" si="105"/>
        <v>0</v>
      </c>
      <c r="N338" s="358"/>
      <c r="O338" s="230">
        <f t="shared" si="106"/>
        <v>0</v>
      </c>
      <c r="P338" s="229"/>
    </row>
    <row r="339" spans="1:16" ht="13.8" outlineLevel="1" collapsed="1">
      <c r="A339" s="170"/>
      <c r="B339" s="25"/>
      <c r="D339" s="27" t="s">
        <v>510</v>
      </c>
      <c r="E339" s="47" t="s">
        <v>580</v>
      </c>
      <c r="F339" s="48"/>
      <c r="G339" s="172"/>
      <c r="H339" s="226">
        <f t="shared" si="102"/>
        <v>0</v>
      </c>
      <c r="I339" s="239">
        <f t="shared" si="103"/>
        <v>0</v>
      </c>
      <c r="J339" s="359">
        <f>SUM(J340:J341)</f>
        <v>0</v>
      </c>
      <c r="K339" s="230">
        <f t="shared" si="104"/>
        <v>0</v>
      </c>
      <c r="L339" s="359">
        <f>SUM(L340:L341)</f>
        <v>0</v>
      </c>
      <c r="M339" s="228">
        <f t="shared" si="105"/>
        <v>0</v>
      </c>
      <c r="N339" s="359">
        <f>SUM(N340:N341)</f>
        <v>0</v>
      </c>
      <c r="O339" s="230">
        <f t="shared" si="106"/>
        <v>0</v>
      </c>
      <c r="P339" s="231">
        <f>SUM(P340:P341)</f>
        <v>0</v>
      </c>
    </row>
    <row r="340" spans="1:16" ht="13.8" hidden="1" outlineLevel="2">
      <c r="A340" s="170"/>
      <c r="B340" s="25"/>
      <c r="D340" s="24"/>
      <c r="E340" s="171"/>
      <c r="F340" s="27" t="s">
        <v>568</v>
      </c>
      <c r="G340" s="47" t="s">
        <v>569</v>
      </c>
      <c r="H340" s="226">
        <f t="shared" si="102"/>
        <v>0</v>
      </c>
      <c r="I340" s="239">
        <f t="shared" si="103"/>
        <v>0</v>
      </c>
      <c r="J340" s="358"/>
      <c r="K340" s="230">
        <f t="shared" si="104"/>
        <v>0</v>
      </c>
      <c r="L340" s="358"/>
      <c r="M340" s="228">
        <f t="shared" si="105"/>
        <v>0</v>
      </c>
      <c r="N340" s="358"/>
      <c r="O340" s="230">
        <f t="shared" si="106"/>
        <v>0</v>
      </c>
      <c r="P340" s="229"/>
    </row>
    <row r="341" spans="1:16" ht="13.8" hidden="1" outlineLevel="2">
      <c r="A341" s="170"/>
      <c r="B341" s="23"/>
      <c r="C341" s="179"/>
      <c r="F341" s="27" t="s">
        <v>571</v>
      </c>
      <c r="G341" s="47" t="s">
        <v>570</v>
      </c>
      <c r="H341" s="226">
        <f t="shared" si="102"/>
        <v>0</v>
      </c>
      <c r="I341" s="239">
        <f t="shared" si="103"/>
        <v>0</v>
      </c>
      <c r="J341" s="358"/>
      <c r="K341" s="230">
        <f t="shared" si="104"/>
        <v>0</v>
      </c>
      <c r="L341" s="358"/>
      <c r="M341" s="228">
        <f t="shared" si="105"/>
        <v>0</v>
      </c>
      <c r="N341" s="358"/>
      <c r="O341" s="230">
        <f t="shared" si="106"/>
        <v>0</v>
      </c>
      <c r="P341" s="229"/>
    </row>
    <row r="342" spans="1:16" ht="13.8" outlineLevel="1">
      <c r="A342" s="170"/>
      <c r="B342" s="25"/>
      <c r="D342" s="27" t="s">
        <v>511</v>
      </c>
      <c r="E342" s="47" t="s">
        <v>581</v>
      </c>
      <c r="F342" s="48"/>
      <c r="G342" s="172"/>
      <c r="H342" s="226">
        <f t="shared" si="102"/>
        <v>1000</v>
      </c>
      <c r="I342" s="239">
        <f t="shared" si="103"/>
        <v>1000</v>
      </c>
      <c r="J342" s="359">
        <f>SUM(J343:J345)</f>
        <v>1000</v>
      </c>
      <c r="K342" s="230">
        <f t="shared" si="104"/>
        <v>0</v>
      </c>
      <c r="L342" s="359">
        <f>SUM(L343:L345)</f>
        <v>0</v>
      </c>
      <c r="M342" s="230">
        <f t="shared" si="105"/>
        <v>0</v>
      </c>
      <c r="N342" s="359">
        <f>SUM(N343:N345)</f>
        <v>0</v>
      </c>
      <c r="O342" s="230">
        <f t="shared" si="106"/>
        <v>0</v>
      </c>
      <c r="P342" s="231">
        <f>SUM(P343:P345)</f>
        <v>0</v>
      </c>
    </row>
    <row r="343" spans="1:16" ht="13.8" outlineLevel="3">
      <c r="A343" s="170"/>
      <c r="B343" s="25"/>
      <c r="D343" s="24"/>
      <c r="E343" s="171"/>
      <c r="F343" s="178" t="s">
        <v>705</v>
      </c>
      <c r="G343" s="43" t="s">
        <v>817</v>
      </c>
      <c r="H343" s="226">
        <f t="shared" si="102"/>
        <v>1000</v>
      </c>
      <c r="I343" s="227">
        <f t="shared" si="103"/>
        <v>1000</v>
      </c>
      <c r="J343" s="358">
        <v>1000</v>
      </c>
      <c r="K343" s="228">
        <f t="shared" si="104"/>
        <v>0</v>
      </c>
      <c r="L343" s="229"/>
      <c r="M343" s="228">
        <f t="shared" si="105"/>
        <v>0</v>
      </c>
      <c r="N343" s="358"/>
      <c r="O343" s="228">
        <f t="shared" si="106"/>
        <v>0</v>
      </c>
      <c r="P343" s="229"/>
    </row>
    <row r="344" spans="1:16" ht="13.8" outlineLevel="3">
      <c r="A344" s="170"/>
      <c r="B344" s="25"/>
      <c r="D344" s="24"/>
      <c r="E344" s="171"/>
      <c r="F344" s="178" t="s">
        <v>706</v>
      </c>
      <c r="G344" s="43" t="s">
        <v>818</v>
      </c>
      <c r="H344" s="226">
        <f t="shared" si="102"/>
        <v>0</v>
      </c>
      <c r="I344" s="227">
        <f t="shared" si="103"/>
        <v>0</v>
      </c>
      <c r="J344" s="358"/>
      <c r="K344" s="228">
        <f t="shared" si="104"/>
        <v>0</v>
      </c>
      <c r="L344" s="229"/>
      <c r="M344" s="228">
        <f t="shared" si="105"/>
        <v>0</v>
      </c>
      <c r="N344" s="358"/>
      <c r="O344" s="228">
        <f t="shared" si="106"/>
        <v>0</v>
      </c>
      <c r="P344" s="229"/>
    </row>
    <row r="345" spans="1:16" ht="13.8" outlineLevel="3">
      <c r="A345" s="170"/>
      <c r="B345" s="25"/>
      <c r="D345" s="24"/>
      <c r="E345" s="171"/>
      <c r="F345" s="178" t="s">
        <v>708</v>
      </c>
      <c r="G345" s="43" t="s">
        <v>712</v>
      </c>
      <c r="H345" s="226">
        <f t="shared" si="102"/>
        <v>0</v>
      </c>
      <c r="I345" s="227">
        <f t="shared" si="103"/>
        <v>0</v>
      </c>
      <c r="J345" s="358"/>
      <c r="K345" s="228">
        <f t="shared" si="104"/>
        <v>0</v>
      </c>
      <c r="L345" s="229"/>
      <c r="M345" s="228">
        <f t="shared" si="105"/>
        <v>0</v>
      </c>
      <c r="N345" s="358"/>
      <c r="O345" s="228">
        <f t="shared" si="106"/>
        <v>0</v>
      </c>
      <c r="P345" s="229"/>
    </row>
    <row r="346" spans="1:16" ht="13.8" outlineLevel="1" collapsed="1">
      <c r="A346" s="170"/>
      <c r="B346" s="25"/>
      <c r="D346" s="27" t="s">
        <v>512</v>
      </c>
      <c r="E346" s="47" t="s">
        <v>582</v>
      </c>
      <c r="F346" s="48"/>
      <c r="G346" s="172"/>
      <c r="H346" s="226">
        <f t="shared" si="102"/>
        <v>0</v>
      </c>
      <c r="I346" s="239">
        <f t="shared" si="103"/>
        <v>0</v>
      </c>
      <c r="J346" s="359">
        <f>SUM(J347:J348)</f>
        <v>0</v>
      </c>
      <c r="K346" s="230">
        <f t="shared" si="104"/>
        <v>0</v>
      </c>
      <c r="L346" s="359">
        <f>SUM(L347:L348)</f>
        <v>0</v>
      </c>
      <c r="M346" s="230">
        <f t="shared" si="105"/>
        <v>0</v>
      </c>
      <c r="N346" s="359">
        <f>SUM(N347:N348)</f>
        <v>0</v>
      </c>
      <c r="O346" s="230">
        <f t="shared" si="106"/>
        <v>0</v>
      </c>
      <c r="P346" s="231">
        <f>SUM(P347:P348)</f>
        <v>0</v>
      </c>
    </row>
    <row r="347" spans="1:16" ht="13.8" hidden="1" outlineLevel="3">
      <c r="A347" s="170"/>
      <c r="B347" s="25"/>
      <c r="D347" s="24"/>
      <c r="E347" s="171"/>
      <c r="F347" s="178" t="s">
        <v>705</v>
      </c>
      <c r="G347" s="43" t="s">
        <v>838</v>
      </c>
      <c r="H347" s="226">
        <f t="shared" si="102"/>
        <v>0</v>
      </c>
      <c r="I347" s="227">
        <f t="shared" si="103"/>
        <v>0</v>
      </c>
      <c r="J347" s="358"/>
      <c r="K347" s="228">
        <f t="shared" si="104"/>
        <v>0</v>
      </c>
      <c r="L347" s="358"/>
      <c r="M347" s="228">
        <f t="shared" si="105"/>
        <v>0</v>
      </c>
      <c r="N347" s="358"/>
      <c r="O347" s="228">
        <f t="shared" si="106"/>
        <v>0</v>
      </c>
      <c r="P347" s="229"/>
    </row>
    <row r="348" spans="1:16" ht="13.8" hidden="1" outlineLevel="3">
      <c r="A348" s="170"/>
      <c r="B348" s="25"/>
      <c r="D348" s="24"/>
      <c r="E348" s="171"/>
      <c r="F348" s="178" t="s">
        <v>708</v>
      </c>
      <c r="G348" s="43" t="s">
        <v>712</v>
      </c>
      <c r="H348" s="226">
        <f t="shared" si="102"/>
        <v>0</v>
      </c>
      <c r="I348" s="227">
        <f t="shared" si="103"/>
        <v>0</v>
      </c>
      <c r="J348" s="358"/>
      <c r="K348" s="228">
        <f t="shared" si="104"/>
        <v>0</v>
      </c>
      <c r="L348" s="358"/>
      <c r="M348" s="228">
        <f t="shared" si="105"/>
        <v>0</v>
      </c>
      <c r="N348" s="358"/>
      <c r="O348" s="228">
        <f t="shared" si="106"/>
        <v>0</v>
      </c>
      <c r="P348" s="229"/>
    </row>
    <row r="349" spans="1:16" ht="13.8" outlineLevel="1" collapsed="1">
      <c r="A349" s="170"/>
      <c r="B349" s="25"/>
      <c r="D349" s="27" t="s">
        <v>513</v>
      </c>
      <c r="E349" s="47" t="s">
        <v>583</v>
      </c>
      <c r="F349" s="48"/>
      <c r="G349" s="172"/>
      <c r="H349" s="226">
        <f t="shared" si="102"/>
        <v>0</v>
      </c>
      <c r="I349" s="239">
        <f t="shared" si="103"/>
        <v>0</v>
      </c>
      <c r="J349" s="359">
        <f>SUM(J350:J360)</f>
        <v>0</v>
      </c>
      <c r="K349" s="230">
        <f t="shared" si="104"/>
        <v>0</v>
      </c>
      <c r="L349" s="359">
        <f>SUM(L350:L360)</f>
        <v>0</v>
      </c>
      <c r="M349" s="230">
        <f t="shared" si="105"/>
        <v>0</v>
      </c>
      <c r="N349" s="359">
        <f>SUM(N350:N360)</f>
        <v>0</v>
      </c>
      <c r="O349" s="230">
        <f t="shared" si="106"/>
        <v>0</v>
      </c>
      <c r="P349" s="231">
        <f>SUM(P350:P360)</f>
        <v>0</v>
      </c>
    </row>
    <row r="350" spans="1:16" ht="13.8" hidden="1" outlineLevel="3">
      <c r="A350" s="170"/>
      <c r="B350" s="25"/>
      <c r="D350" s="24"/>
      <c r="E350" s="171"/>
      <c r="F350" s="178" t="s">
        <v>705</v>
      </c>
      <c r="G350" s="43" t="s">
        <v>840</v>
      </c>
      <c r="H350" s="226">
        <f t="shared" si="102"/>
        <v>0</v>
      </c>
      <c r="I350" s="227">
        <f t="shared" si="103"/>
        <v>0</v>
      </c>
      <c r="J350" s="358"/>
      <c r="K350" s="228">
        <f t="shared" si="104"/>
        <v>0</v>
      </c>
      <c r="L350" s="229"/>
      <c r="M350" s="228">
        <f t="shared" si="105"/>
        <v>0</v>
      </c>
      <c r="N350" s="358"/>
      <c r="O350" s="228">
        <f t="shared" si="106"/>
        <v>0</v>
      </c>
      <c r="P350" s="229"/>
    </row>
    <row r="351" spans="1:16" ht="13.8" hidden="1" outlineLevel="3">
      <c r="A351" s="170"/>
      <c r="B351" s="25"/>
      <c r="D351" s="24"/>
      <c r="E351" s="171"/>
      <c r="F351" s="178" t="s">
        <v>706</v>
      </c>
      <c r="G351" s="43" t="s">
        <v>841</v>
      </c>
      <c r="H351" s="226">
        <f t="shared" si="102"/>
        <v>0</v>
      </c>
      <c r="I351" s="227">
        <f t="shared" si="103"/>
        <v>0</v>
      </c>
      <c r="J351" s="358"/>
      <c r="K351" s="228">
        <f t="shared" si="104"/>
        <v>0</v>
      </c>
      <c r="L351" s="229"/>
      <c r="M351" s="228">
        <f t="shared" si="105"/>
        <v>0</v>
      </c>
      <c r="N351" s="358"/>
      <c r="O351" s="228">
        <f t="shared" si="106"/>
        <v>0</v>
      </c>
      <c r="P351" s="229"/>
    </row>
    <row r="352" spans="1:16" ht="13.8" hidden="1" outlineLevel="3">
      <c r="A352" s="170"/>
      <c r="B352" s="25"/>
      <c r="D352" s="24"/>
      <c r="E352" s="171"/>
      <c r="F352" s="178" t="s">
        <v>703</v>
      </c>
      <c r="G352" s="43" t="s">
        <v>804</v>
      </c>
      <c r="H352" s="226">
        <f t="shared" si="102"/>
        <v>0</v>
      </c>
      <c r="I352" s="227">
        <f t="shared" si="103"/>
        <v>0</v>
      </c>
      <c r="J352" s="358"/>
      <c r="K352" s="228">
        <f t="shared" si="104"/>
        <v>0</v>
      </c>
      <c r="L352" s="229"/>
      <c r="M352" s="228">
        <f t="shared" si="105"/>
        <v>0</v>
      </c>
      <c r="N352" s="358"/>
      <c r="O352" s="228">
        <f t="shared" si="106"/>
        <v>0</v>
      </c>
      <c r="P352" s="229"/>
    </row>
    <row r="353" spans="1:16" ht="13.8" hidden="1" outlineLevel="3">
      <c r="A353" s="170"/>
      <c r="B353" s="25"/>
      <c r="D353" s="24"/>
      <c r="E353" s="171"/>
      <c r="F353" s="178" t="s">
        <v>707</v>
      </c>
      <c r="G353" s="43" t="s">
        <v>808</v>
      </c>
      <c r="H353" s="226">
        <f t="shared" si="102"/>
        <v>0</v>
      </c>
      <c r="I353" s="227">
        <f t="shared" si="103"/>
        <v>0</v>
      </c>
      <c r="J353" s="358"/>
      <c r="K353" s="228">
        <f t="shared" si="104"/>
        <v>0</v>
      </c>
      <c r="L353" s="229"/>
      <c r="M353" s="228">
        <f t="shared" si="105"/>
        <v>0</v>
      </c>
      <c r="N353" s="358"/>
      <c r="O353" s="228">
        <f t="shared" si="106"/>
        <v>0</v>
      </c>
      <c r="P353" s="229"/>
    </row>
    <row r="354" spans="1:16" ht="13.8" hidden="1" outlineLevel="3">
      <c r="A354" s="170"/>
      <c r="B354" s="25"/>
      <c r="D354" s="24"/>
      <c r="E354" s="171"/>
      <c r="F354" s="178" t="s">
        <v>713</v>
      </c>
      <c r="G354" s="43" t="s">
        <v>842</v>
      </c>
      <c r="H354" s="226">
        <f t="shared" si="102"/>
        <v>0</v>
      </c>
      <c r="I354" s="227">
        <f t="shared" si="103"/>
        <v>0</v>
      </c>
      <c r="J354" s="358"/>
      <c r="K354" s="228">
        <f t="shared" si="104"/>
        <v>0</v>
      </c>
      <c r="L354" s="229"/>
      <c r="M354" s="228">
        <f t="shared" si="105"/>
        <v>0</v>
      </c>
      <c r="N354" s="358"/>
      <c r="O354" s="228">
        <f t="shared" si="106"/>
        <v>0</v>
      </c>
      <c r="P354" s="229"/>
    </row>
    <row r="355" spans="1:16" ht="13.8" hidden="1" outlineLevel="3">
      <c r="A355" s="170"/>
      <c r="B355" s="25"/>
      <c r="D355" s="24"/>
      <c r="E355" s="171"/>
      <c r="F355" s="178" t="s">
        <v>714</v>
      </c>
      <c r="G355" s="43" t="s">
        <v>843</v>
      </c>
      <c r="H355" s="226">
        <f t="shared" si="102"/>
        <v>0</v>
      </c>
      <c r="I355" s="227">
        <f t="shared" si="103"/>
        <v>0</v>
      </c>
      <c r="J355" s="358"/>
      <c r="K355" s="228">
        <f t="shared" si="104"/>
        <v>0</v>
      </c>
      <c r="L355" s="229"/>
      <c r="M355" s="228">
        <f t="shared" si="105"/>
        <v>0</v>
      </c>
      <c r="N355" s="358"/>
      <c r="O355" s="228">
        <f t="shared" si="106"/>
        <v>0</v>
      </c>
      <c r="P355" s="229"/>
    </row>
    <row r="356" spans="1:16" ht="13.8" hidden="1" outlineLevel="3">
      <c r="A356" s="170"/>
      <c r="B356" s="25"/>
      <c r="D356" s="24"/>
      <c r="E356" s="171"/>
      <c r="F356" s="178" t="s">
        <v>801</v>
      </c>
      <c r="G356" s="43" t="s">
        <v>806</v>
      </c>
      <c r="H356" s="226">
        <f t="shared" si="102"/>
        <v>0</v>
      </c>
      <c r="I356" s="227">
        <f t="shared" si="103"/>
        <v>0</v>
      </c>
      <c r="J356" s="358"/>
      <c r="K356" s="228">
        <f t="shared" si="104"/>
        <v>0</v>
      </c>
      <c r="L356" s="229"/>
      <c r="M356" s="228">
        <f t="shared" si="105"/>
        <v>0</v>
      </c>
      <c r="N356" s="358"/>
      <c r="O356" s="228">
        <f t="shared" si="106"/>
        <v>0</v>
      </c>
      <c r="P356" s="229"/>
    </row>
    <row r="357" spans="1:16" ht="13.8" hidden="1" outlineLevel="3">
      <c r="A357" s="170"/>
      <c r="B357" s="25"/>
      <c r="D357" s="24"/>
      <c r="E357" s="171"/>
      <c r="F357" s="178" t="s">
        <v>802</v>
      </c>
      <c r="G357" s="43" t="s">
        <v>844</v>
      </c>
      <c r="H357" s="226">
        <f t="shared" si="102"/>
        <v>0</v>
      </c>
      <c r="I357" s="227">
        <f t="shared" si="103"/>
        <v>0</v>
      </c>
      <c r="J357" s="358"/>
      <c r="K357" s="228">
        <f t="shared" si="104"/>
        <v>0</v>
      </c>
      <c r="L357" s="229"/>
      <c r="M357" s="228">
        <f t="shared" si="105"/>
        <v>0</v>
      </c>
      <c r="N357" s="358"/>
      <c r="O357" s="228">
        <f t="shared" si="106"/>
        <v>0</v>
      </c>
      <c r="P357" s="229"/>
    </row>
    <row r="358" spans="1:16" ht="13.8" hidden="1" outlineLevel="3">
      <c r="A358" s="170"/>
      <c r="B358" s="25"/>
      <c r="D358" s="24"/>
      <c r="E358" s="171"/>
      <c r="F358" s="178" t="s">
        <v>839</v>
      </c>
      <c r="G358" s="43" t="s">
        <v>845</v>
      </c>
      <c r="H358" s="226">
        <f t="shared" si="102"/>
        <v>0</v>
      </c>
      <c r="I358" s="227">
        <f t="shared" si="103"/>
        <v>0</v>
      </c>
      <c r="J358" s="358"/>
      <c r="K358" s="228">
        <f t="shared" si="104"/>
        <v>0</v>
      </c>
      <c r="L358" s="229"/>
      <c r="M358" s="228">
        <f t="shared" si="105"/>
        <v>0</v>
      </c>
      <c r="N358" s="358"/>
      <c r="O358" s="228">
        <f t="shared" si="106"/>
        <v>0</v>
      </c>
      <c r="P358" s="229"/>
    </row>
    <row r="359" spans="1:16" ht="13.8" hidden="1" outlineLevel="3">
      <c r="A359" s="170"/>
      <c r="B359" s="25"/>
      <c r="D359" s="24"/>
      <c r="E359" s="171"/>
      <c r="F359" s="178" t="s">
        <v>823</v>
      </c>
      <c r="G359" s="43" t="s">
        <v>846</v>
      </c>
      <c r="H359" s="226">
        <f t="shared" ref="H359:H422" si="107">SUM(I359,K359,M359,O359)</f>
        <v>0</v>
      </c>
      <c r="I359" s="227">
        <f t="shared" ref="I359:I422" si="108">SUM(J359:J359)</f>
        <v>0</v>
      </c>
      <c r="J359" s="358"/>
      <c r="K359" s="228">
        <f t="shared" ref="K359:K422" si="109">SUM(L359:L359)</f>
        <v>0</v>
      </c>
      <c r="L359" s="229"/>
      <c r="M359" s="228">
        <f t="shared" ref="M359:M422" si="110">SUM(N359:N359)</f>
        <v>0</v>
      </c>
      <c r="N359" s="358"/>
      <c r="O359" s="228">
        <f t="shared" ref="O359:O422" si="111">SUM(P359:P359)</f>
        <v>0</v>
      </c>
      <c r="P359" s="229"/>
    </row>
    <row r="360" spans="1:16" ht="13.8" hidden="1" outlineLevel="3">
      <c r="A360" s="170"/>
      <c r="B360" s="25"/>
      <c r="D360" s="24"/>
      <c r="E360" s="171"/>
      <c r="F360" s="178" t="s">
        <v>708</v>
      </c>
      <c r="G360" s="43" t="s">
        <v>712</v>
      </c>
      <c r="H360" s="226">
        <f t="shared" si="107"/>
        <v>0</v>
      </c>
      <c r="I360" s="227">
        <f t="shared" si="108"/>
        <v>0</v>
      </c>
      <c r="J360" s="358"/>
      <c r="K360" s="228">
        <f t="shared" si="109"/>
        <v>0</v>
      </c>
      <c r="L360" s="229"/>
      <c r="M360" s="228">
        <f t="shared" si="110"/>
        <v>0</v>
      </c>
      <c r="N360" s="358"/>
      <c r="O360" s="228">
        <f t="shared" si="111"/>
        <v>0</v>
      </c>
      <c r="P360" s="229"/>
    </row>
    <row r="361" spans="1:16" ht="13.8" outlineLevel="1">
      <c r="A361" s="170"/>
      <c r="B361" s="25"/>
      <c r="D361" s="27" t="s">
        <v>514</v>
      </c>
      <c r="E361" s="47" t="s">
        <v>149</v>
      </c>
      <c r="F361" s="48"/>
      <c r="G361" s="172"/>
      <c r="H361" s="226">
        <f t="shared" si="107"/>
        <v>42000</v>
      </c>
      <c r="I361" s="239">
        <f t="shared" si="108"/>
        <v>42000</v>
      </c>
      <c r="J361" s="359">
        <f>SUM(J362:J363)</f>
        <v>42000</v>
      </c>
      <c r="K361" s="230">
        <f t="shared" si="109"/>
        <v>0</v>
      </c>
      <c r="L361" s="359">
        <f>SUM(L362:L363)</f>
        <v>0</v>
      </c>
      <c r="M361" s="230">
        <f t="shared" si="110"/>
        <v>0</v>
      </c>
      <c r="N361" s="359">
        <f>SUM(N362:N363)</f>
        <v>0</v>
      </c>
      <c r="O361" s="230">
        <f t="shared" si="111"/>
        <v>0</v>
      </c>
      <c r="P361" s="231">
        <f>SUM(P362:P363)</f>
        <v>0</v>
      </c>
    </row>
    <row r="362" spans="1:16" ht="13.8" outlineLevel="3">
      <c r="A362" s="170"/>
      <c r="B362" s="25"/>
      <c r="D362" s="24"/>
      <c r="E362" s="171"/>
      <c r="F362" s="178" t="s">
        <v>705</v>
      </c>
      <c r="G362" s="43" t="s">
        <v>847</v>
      </c>
      <c r="H362" s="226">
        <f t="shared" si="107"/>
        <v>0</v>
      </c>
      <c r="I362" s="227">
        <f t="shared" si="108"/>
        <v>0</v>
      </c>
      <c r="J362" s="358"/>
      <c r="K362" s="228">
        <f t="shared" si="109"/>
        <v>0</v>
      </c>
      <c r="L362" s="229"/>
      <c r="M362" s="228">
        <f t="shared" si="110"/>
        <v>0</v>
      </c>
      <c r="N362" s="358"/>
      <c r="O362" s="228">
        <f t="shared" si="111"/>
        <v>0</v>
      </c>
      <c r="P362" s="229"/>
    </row>
    <row r="363" spans="1:16" ht="13.8" outlineLevel="3">
      <c r="A363" s="170"/>
      <c r="B363" s="25"/>
      <c r="D363" s="24"/>
      <c r="E363" s="171"/>
      <c r="F363" s="178" t="s">
        <v>706</v>
      </c>
      <c r="G363" s="43" t="s">
        <v>848</v>
      </c>
      <c r="H363" s="226">
        <f t="shared" si="107"/>
        <v>42000</v>
      </c>
      <c r="I363" s="227">
        <f t="shared" si="108"/>
        <v>42000</v>
      </c>
      <c r="J363" s="358">
        <v>42000</v>
      </c>
      <c r="K363" s="228">
        <f t="shared" si="109"/>
        <v>0</v>
      </c>
      <c r="L363" s="229"/>
      <c r="M363" s="228">
        <f t="shared" si="110"/>
        <v>0</v>
      </c>
      <c r="N363" s="358"/>
      <c r="O363" s="228">
        <f t="shared" si="111"/>
        <v>0</v>
      </c>
      <c r="P363" s="229"/>
    </row>
    <row r="364" spans="1:16" ht="13.8" outlineLevel="1">
      <c r="A364" s="170"/>
      <c r="B364" s="25"/>
      <c r="D364" s="27" t="s">
        <v>515</v>
      </c>
      <c r="E364" s="47" t="s">
        <v>584</v>
      </c>
      <c r="F364" s="48"/>
      <c r="G364" s="172"/>
      <c r="H364" s="226">
        <f t="shared" si="107"/>
        <v>1022000</v>
      </c>
      <c r="I364" s="239">
        <f t="shared" si="108"/>
        <v>255000</v>
      </c>
      <c r="J364" s="359">
        <f>SUM(J365:J366)</f>
        <v>255000</v>
      </c>
      <c r="K364" s="230">
        <f t="shared" si="109"/>
        <v>199000</v>
      </c>
      <c r="L364" s="359">
        <f>SUM(L365:L366)</f>
        <v>199000</v>
      </c>
      <c r="M364" s="230">
        <f t="shared" si="110"/>
        <v>205000</v>
      </c>
      <c r="N364" s="359">
        <f>SUM(N365:N366)</f>
        <v>205000</v>
      </c>
      <c r="O364" s="230">
        <f t="shared" si="111"/>
        <v>363000</v>
      </c>
      <c r="P364" s="231">
        <f>SUM(P365:P366)</f>
        <v>363000</v>
      </c>
    </row>
    <row r="365" spans="1:16" ht="13.8" outlineLevel="3">
      <c r="A365" s="170"/>
      <c r="B365" s="25"/>
      <c r="D365" s="24"/>
      <c r="E365" s="171"/>
      <c r="F365" s="178" t="s">
        <v>705</v>
      </c>
      <c r="G365" s="43" t="s">
        <v>849</v>
      </c>
      <c r="H365" s="226">
        <f t="shared" si="107"/>
        <v>1022000</v>
      </c>
      <c r="I365" s="227">
        <f t="shared" si="108"/>
        <v>255000</v>
      </c>
      <c r="J365" s="358">
        <v>255000</v>
      </c>
      <c r="K365" s="228">
        <f t="shared" si="109"/>
        <v>199000</v>
      </c>
      <c r="L365" s="229">
        <v>199000</v>
      </c>
      <c r="M365" s="228">
        <f t="shared" si="110"/>
        <v>205000</v>
      </c>
      <c r="N365" s="358">
        <v>205000</v>
      </c>
      <c r="O365" s="228">
        <f t="shared" si="111"/>
        <v>363000</v>
      </c>
      <c r="P365" s="229">
        <v>363000</v>
      </c>
    </row>
    <row r="366" spans="1:16" ht="13.8" outlineLevel="3">
      <c r="A366" s="170"/>
      <c r="B366" s="25"/>
      <c r="D366" s="24"/>
      <c r="E366" s="171"/>
      <c r="F366" s="178" t="s">
        <v>706</v>
      </c>
      <c r="G366" s="43" t="s">
        <v>821</v>
      </c>
      <c r="H366" s="226">
        <f t="shared" si="107"/>
        <v>0</v>
      </c>
      <c r="I366" s="227">
        <f t="shared" si="108"/>
        <v>0</v>
      </c>
      <c r="J366" s="358"/>
      <c r="K366" s="228">
        <f t="shared" si="109"/>
        <v>0</v>
      </c>
      <c r="L366" s="229"/>
      <c r="M366" s="228">
        <f t="shared" si="110"/>
        <v>0</v>
      </c>
      <c r="N366" s="358"/>
      <c r="O366" s="228">
        <f t="shared" si="111"/>
        <v>0</v>
      </c>
      <c r="P366" s="229"/>
    </row>
    <row r="367" spans="1:16" ht="13.8" outlineLevel="1">
      <c r="A367" s="170"/>
      <c r="B367" s="25"/>
      <c r="D367" s="27" t="s">
        <v>516</v>
      </c>
      <c r="E367" s="47" t="s">
        <v>150</v>
      </c>
      <c r="F367" s="48"/>
      <c r="G367" s="172"/>
      <c r="H367" s="226">
        <f t="shared" si="107"/>
        <v>0</v>
      </c>
      <c r="I367" s="239">
        <f t="shared" si="108"/>
        <v>0</v>
      </c>
      <c r="J367" s="358">
        <v>0</v>
      </c>
      <c r="K367" s="230">
        <f t="shared" si="109"/>
        <v>0</v>
      </c>
      <c r="L367" s="229"/>
      <c r="M367" s="230">
        <f t="shared" si="110"/>
        <v>0</v>
      </c>
      <c r="N367" s="358"/>
      <c r="O367" s="230">
        <f t="shared" si="111"/>
        <v>0</v>
      </c>
      <c r="P367" s="229"/>
    </row>
    <row r="368" spans="1:16" ht="13.8" outlineLevel="1">
      <c r="A368" s="170"/>
      <c r="B368" s="25"/>
      <c r="D368" s="27" t="s">
        <v>517</v>
      </c>
      <c r="E368" s="47" t="s">
        <v>151</v>
      </c>
      <c r="F368" s="48"/>
      <c r="G368" s="172"/>
      <c r="H368" s="226">
        <f t="shared" si="107"/>
        <v>0</v>
      </c>
      <c r="I368" s="239">
        <f t="shared" si="108"/>
        <v>0</v>
      </c>
      <c r="J368" s="358"/>
      <c r="K368" s="230">
        <f t="shared" si="109"/>
        <v>0</v>
      </c>
      <c r="L368" s="229"/>
      <c r="M368" s="230">
        <f t="shared" si="110"/>
        <v>0</v>
      </c>
      <c r="N368" s="358"/>
      <c r="O368" s="230">
        <f t="shared" si="111"/>
        <v>0</v>
      </c>
      <c r="P368" s="229"/>
    </row>
    <row r="369" spans="1:16" ht="13.8" outlineLevel="1">
      <c r="A369" s="170"/>
      <c r="B369" s="25"/>
      <c r="D369" s="27" t="s">
        <v>93</v>
      </c>
      <c r="E369" s="47" t="s">
        <v>152</v>
      </c>
      <c r="F369" s="48"/>
      <c r="G369" s="172"/>
      <c r="H369" s="226">
        <f t="shared" si="107"/>
        <v>55000</v>
      </c>
      <c r="I369" s="239">
        <f t="shared" si="108"/>
        <v>55000</v>
      </c>
      <c r="J369" s="358">
        <v>55000</v>
      </c>
      <c r="K369" s="230">
        <f t="shared" si="109"/>
        <v>0</v>
      </c>
      <c r="L369" s="229"/>
      <c r="M369" s="230">
        <f t="shared" si="110"/>
        <v>0</v>
      </c>
      <c r="N369" s="358"/>
      <c r="O369" s="230">
        <f t="shared" si="111"/>
        <v>0</v>
      </c>
      <c r="P369" s="229"/>
    </row>
    <row r="370" spans="1:16" ht="13.8" outlineLevel="1">
      <c r="A370" s="170"/>
      <c r="B370" s="23"/>
      <c r="C370" s="179"/>
      <c r="D370" s="27" t="s">
        <v>518</v>
      </c>
      <c r="E370" s="47" t="s">
        <v>585</v>
      </c>
      <c r="F370" s="48"/>
      <c r="G370" s="172"/>
      <c r="H370" s="226">
        <f t="shared" si="107"/>
        <v>0</v>
      </c>
      <c r="I370" s="239">
        <f t="shared" si="108"/>
        <v>0</v>
      </c>
      <c r="J370" s="358"/>
      <c r="K370" s="230">
        <f t="shared" si="109"/>
        <v>0</v>
      </c>
      <c r="L370" s="229"/>
      <c r="M370" s="230">
        <f t="shared" si="110"/>
        <v>0</v>
      </c>
      <c r="N370" s="358"/>
      <c r="O370" s="230">
        <f t="shared" si="111"/>
        <v>0</v>
      </c>
      <c r="P370" s="229"/>
    </row>
    <row r="371" spans="1:16" s="169" customFormat="1" ht="13.8" collapsed="1">
      <c r="A371" s="164"/>
      <c r="B371" s="23" t="s">
        <v>519</v>
      </c>
      <c r="C371" s="15" t="s">
        <v>153</v>
      </c>
      <c r="D371" s="18"/>
      <c r="E371" s="175"/>
      <c r="F371" s="176"/>
      <c r="G371" s="175"/>
      <c r="H371" s="226">
        <f t="shared" si="107"/>
        <v>0</v>
      </c>
      <c r="I371" s="239">
        <f t="shared" si="108"/>
        <v>0</v>
      </c>
      <c r="J371" s="356">
        <f>SUM(J372,J375)</f>
        <v>0</v>
      </c>
      <c r="K371" s="230">
        <f t="shared" si="109"/>
        <v>0</v>
      </c>
      <c r="L371" s="356">
        <f>SUM(L372,L375)</f>
        <v>0</v>
      </c>
      <c r="M371" s="230">
        <f t="shared" si="110"/>
        <v>0</v>
      </c>
      <c r="N371" s="356">
        <f>SUM(N372,N375)</f>
        <v>0</v>
      </c>
      <c r="O371" s="230">
        <f t="shared" si="111"/>
        <v>0</v>
      </c>
      <c r="P371" s="230">
        <f>SUM(P372,P375)</f>
        <v>0</v>
      </c>
    </row>
    <row r="372" spans="1:16" ht="13.8" hidden="1" outlineLevel="1">
      <c r="A372" s="170"/>
      <c r="B372" s="24"/>
      <c r="C372" s="171"/>
      <c r="D372" s="27" t="s">
        <v>520</v>
      </c>
      <c r="E372" s="47" t="s">
        <v>154</v>
      </c>
      <c r="F372" s="48"/>
      <c r="G372" s="172"/>
      <c r="H372" s="226">
        <f t="shared" si="107"/>
        <v>0</v>
      </c>
      <c r="I372" s="239">
        <f t="shared" si="108"/>
        <v>0</v>
      </c>
      <c r="J372" s="359">
        <f>SUM(J373:J374)</f>
        <v>0</v>
      </c>
      <c r="K372" s="230">
        <f t="shared" si="109"/>
        <v>0</v>
      </c>
      <c r="L372" s="359">
        <f>SUM(L373:L374)</f>
        <v>0</v>
      </c>
      <c r="M372" s="230">
        <f t="shared" si="110"/>
        <v>0</v>
      </c>
      <c r="N372" s="359">
        <f>SUM(N373:N374)</f>
        <v>0</v>
      </c>
      <c r="O372" s="230">
        <f t="shared" si="111"/>
        <v>0</v>
      </c>
      <c r="P372" s="231">
        <f>SUM(P373:P374)</f>
        <v>0</v>
      </c>
    </row>
    <row r="373" spans="1:16" ht="13.8" hidden="1" outlineLevel="2">
      <c r="A373" s="170"/>
      <c r="B373" s="25"/>
      <c r="E373" s="47"/>
      <c r="F373" s="23" t="s">
        <v>521</v>
      </c>
      <c r="G373" s="47" t="s">
        <v>155</v>
      </c>
      <c r="H373" s="226">
        <f t="shared" si="107"/>
        <v>0</v>
      </c>
      <c r="I373" s="239">
        <f t="shared" si="108"/>
        <v>0</v>
      </c>
      <c r="J373" s="358"/>
      <c r="K373" s="230">
        <f t="shared" si="109"/>
        <v>0</v>
      </c>
      <c r="L373" s="358"/>
      <c r="M373" s="230">
        <f t="shared" si="110"/>
        <v>0</v>
      </c>
      <c r="N373" s="358"/>
      <c r="O373" s="230">
        <f t="shared" si="111"/>
        <v>0</v>
      </c>
      <c r="P373" s="229"/>
    </row>
    <row r="374" spans="1:16" ht="13.8" hidden="1" outlineLevel="2">
      <c r="A374" s="170"/>
      <c r="B374" s="25"/>
      <c r="D374" s="23"/>
      <c r="E374" s="179"/>
      <c r="F374" s="27" t="s">
        <v>522</v>
      </c>
      <c r="G374" s="47" t="s">
        <v>156</v>
      </c>
      <c r="H374" s="226">
        <f t="shared" si="107"/>
        <v>0</v>
      </c>
      <c r="I374" s="239">
        <f t="shared" si="108"/>
        <v>0</v>
      </c>
      <c r="J374" s="358"/>
      <c r="K374" s="230">
        <f t="shared" si="109"/>
        <v>0</v>
      </c>
      <c r="L374" s="358"/>
      <c r="M374" s="230">
        <f t="shared" si="110"/>
        <v>0</v>
      </c>
      <c r="N374" s="358"/>
      <c r="O374" s="230">
        <f t="shared" si="111"/>
        <v>0</v>
      </c>
      <c r="P374" s="229"/>
    </row>
    <row r="375" spans="1:16" ht="13.8" hidden="1" outlineLevel="1">
      <c r="A375" s="170"/>
      <c r="B375" s="23"/>
      <c r="C375" s="179"/>
      <c r="D375" s="23" t="s">
        <v>523</v>
      </c>
      <c r="E375" s="82" t="s">
        <v>157</v>
      </c>
      <c r="F375" s="94"/>
      <c r="G375" s="172"/>
      <c r="H375" s="226">
        <f t="shared" si="107"/>
        <v>0</v>
      </c>
      <c r="I375" s="239">
        <f t="shared" si="108"/>
        <v>0</v>
      </c>
      <c r="J375" s="358"/>
      <c r="K375" s="230">
        <f t="shared" si="109"/>
        <v>0</v>
      </c>
      <c r="L375" s="358"/>
      <c r="M375" s="230">
        <f t="shared" si="110"/>
        <v>0</v>
      </c>
      <c r="N375" s="358"/>
      <c r="O375" s="230">
        <f t="shared" si="111"/>
        <v>0</v>
      </c>
      <c r="P375" s="229"/>
    </row>
    <row r="376" spans="1:16" s="169" customFormat="1" ht="13.8" collapsed="1">
      <c r="A376" s="164"/>
      <c r="B376" s="23" t="s">
        <v>649</v>
      </c>
      <c r="C376" s="15" t="s">
        <v>650</v>
      </c>
      <c r="D376" s="18"/>
      <c r="E376" s="175"/>
      <c r="F376" s="176"/>
      <c r="G376" s="175"/>
      <c r="H376" s="226">
        <f t="shared" si="107"/>
        <v>0</v>
      </c>
      <c r="I376" s="239">
        <f t="shared" si="108"/>
        <v>0</v>
      </c>
      <c r="J376" s="356">
        <f>SUM(J377)</f>
        <v>0</v>
      </c>
      <c r="K376" s="230">
        <f t="shared" si="109"/>
        <v>0</v>
      </c>
      <c r="L376" s="356">
        <f>SUM(L377)</f>
        <v>0</v>
      </c>
      <c r="M376" s="230">
        <f t="shared" si="110"/>
        <v>0</v>
      </c>
      <c r="N376" s="356">
        <f>SUM(N377)</f>
        <v>0</v>
      </c>
      <c r="O376" s="230">
        <f t="shared" si="111"/>
        <v>0</v>
      </c>
      <c r="P376" s="230">
        <f>SUM(P377)</f>
        <v>0</v>
      </c>
    </row>
    <row r="377" spans="1:16" ht="13.8" hidden="1" outlineLevel="1">
      <c r="A377" s="170"/>
      <c r="B377" s="27"/>
      <c r="C377" s="172"/>
      <c r="D377" s="27" t="s">
        <v>649</v>
      </c>
      <c r="E377" s="47" t="s">
        <v>650</v>
      </c>
      <c r="F377" s="48"/>
      <c r="G377" s="172"/>
      <c r="H377" s="226">
        <f t="shared" si="107"/>
        <v>0</v>
      </c>
      <c r="I377" s="239">
        <f t="shared" si="108"/>
        <v>0</v>
      </c>
      <c r="J377" s="358"/>
      <c r="K377" s="230">
        <f t="shared" si="109"/>
        <v>0</v>
      </c>
      <c r="L377" s="358"/>
      <c r="M377" s="230">
        <f t="shared" si="110"/>
        <v>0</v>
      </c>
      <c r="N377" s="358"/>
      <c r="O377" s="230">
        <f t="shared" si="111"/>
        <v>0</v>
      </c>
      <c r="P377" s="229"/>
    </row>
    <row r="378" spans="1:16" s="169" customFormat="1" ht="13.8" collapsed="1">
      <c r="A378" s="164"/>
      <c r="B378" s="23" t="s">
        <v>524</v>
      </c>
      <c r="C378" s="15" t="s">
        <v>158</v>
      </c>
      <c r="D378" s="18"/>
      <c r="E378" s="175"/>
      <c r="F378" s="176"/>
      <c r="G378" s="175"/>
      <c r="H378" s="226">
        <f t="shared" si="107"/>
        <v>0</v>
      </c>
      <c r="I378" s="239">
        <f t="shared" si="108"/>
        <v>0</v>
      </c>
      <c r="J378" s="356">
        <f>SUM(J379)</f>
        <v>0</v>
      </c>
      <c r="K378" s="230">
        <f t="shared" si="109"/>
        <v>0</v>
      </c>
      <c r="L378" s="356">
        <f>SUM(L379)</f>
        <v>0</v>
      </c>
      <c r="M378" s="230">
        <f t="shared" si="110"/>
        <v>0</v>
      </c>
      <c r="N378" s="356">
        <f>SUM(N379)</f>
        <v>0</v>
      </c>
      <c r="O378" s="230">
        <f t="shared" si="111"/>
        <v>0</v>
      </c>
      <c r="P378" s="230">
        <f>SUM(P379)</f>
        <v>0</v>
      </c>
    </row>
    <row r="379" spans="1:16" ht="13.8" hidden="1" outlineLevel="1">
      <c r="A379" s="170"/>
      <c r="B379" s="27"/>
      <c r="C379" s="172"/>
      <c r="D379" s="27" t="s">
        <v>525</v>
      </c>
      <c r="E379" s="47" t="s">
        <v>159</v>
      </c>
      <c r="F379" s="48"/>
      <c r="G379" s="172"/>
      <c r="H379" s="226">
        <f t="shared" si="107"/>
        <v>0</v>
      </c>
      <c r="I379" s="239">
        <f t="shared" si="108"/>
        <v>0</v>
      </c>
      <c r="J379" s="359">
        <f>SUM(J380:J384)</f>
        <v>0</v>
      </c>
      <c r="K379" s="230">
        <f t="shared" si="109"/>
        <v>0</v>
      </c>
      <c r="L379" s="359">
        <f>SUM(L380:L384)</f>
        <v>0</v>
      </c>
      <c r="M379" s="230">
        <f t="shared" si="110"/>
        <v>0</v>
      </c>
      <c r="N379" s="359">
        <f>SUM(N380:N384)</f>
        <v>0</v>
      </c>
      <c r="O379" s="230">
        <f t="shared" si="111"/>
        <v>0</v>
      </c>
      <c r="P379" s="231">
        <f>SUM(P380:P384)</f>
        <v>0</v>
      </c>
    </row>
    <row r="380" spans="1:16" ht="13.8" hidden="1" outlineLevel="3">
      <c r="A380" s="170"/>
      <c r="B380" s="25"/>
      <c r="D380" s="24"/>
      <c r="E380" s="171"/>
      <c r="F380" s="178" t="s">
        <v>705</v>
      </c>
      <c r="G380" s="43" t="s">
        <v>725</v>
      </c>
      <c r="H380" s="226">
        <f t="shared" si="107"/>
        <v>0</v>
      </c>
      <c r="I380" s="227">
        <f t="shared" si="108"/>
        <v>0</v>
      </c>
      <c r="J380" s="358"/>
      <c r="K380" s="228">
        <f t="shared" si="109"/>
        <v>0</v>
      </c>
      <c r="L380" s="358"/>
      <c r="M380" s="228">
        <f t="shared" si="110"/>
        <v>0</v>
      </c>
      <c r="N380" s="358"/>
      <c r="O380" s="228">
        <f t="shared" si="111"/>
        <v>0</v>
      </c>
      <c r="P380" s="229"/>
    </row>
    <row r="381" spans="1:16" ht="13.8" hidden="1" outlineLevel="3">
      <c r="A381" s="170"/>
      <c r="B381" s="25"/>
      <c r="D381" s="24"/>
      <c r="E381" s="171"/>
      <c r="F381" s="178" t="s">
        <v>706</v>
      </c>
      <c r="G381" s="43" t="s">
        <v>726</v>
      </c>
      <c r="H381" s="226">
        <f t="shared" si="107"/>
        <v>0</v>
      </c>
      <c r="I381" s="227">
        <f t="shared" si="108"/>
        <v>0</v>
      </c>
      <c r="J381" s="358"/>
      <c r="K381" s="228">
        <f t="shared" si="109"/>
        <v>0</v>
      </c>
      <c r="L381" s="358"/>
      <c r="M381" s="228">
        <f t="shared" si="110"/>
        <v>0</v>
      </c>
      <c r="N381" s="358"/>
      <c r="O381" s="228">
        <f t="shared" si="111"/>
        <v>0</v>
      </c>
      <c r="P381" s="229"/>
    </row>
    <row r="382" spans="1:16" ht="13.8" hidden="1" outlineLevel="3">
      <c r="A382" s="170"/>
      <c r="B382" s="25"/>
      <c r="D382" s="24"/>
      <c r="E382" s="171"/>
      <c r="F382" s="178" t="s">
        <v>703</v>
      </c>
      <c r="G382" s="43" t="s">
        <v>727</v>
      </c>
      <c r="H382" s="226">
        <f t="shared" si="107"/>
        <v>0</v>
      </c>
      <c r="I382" s="227">
        <f t="shared" si="108"/>
        <v>0</v>
      </c>
      <c r="J382" s="358"/>
      <c r="K382" s="228">
        <f t="shared" si="109"/>
        <v>0</v>
      </c>
      <c r="L382" s="358"/>
      <c r="M382" s="228">
        <f t="shared" si="110"/>
        <v>0</v>
      </c>
      <c r="N382" s="358"/>
      <c r="O382" s="228">
        <f t="shared" si="111"/>
        <v>0</v>
      </c>
      <c r="P382" s="229"/>
    </row>
    <row r="383" spans="1:16" ht="13.8" hidden="1" outlineLevel="3">
      <c r="A383" s="170"/>
      <c r="B383" s="25"/>
      <c r="D383" s="24"/>
      <c r="E383" s="171"/>
      <c r="F383" s="178" t="s">
        <v>707</v>
      </c>
      <c r="G383" s="43" t="s">
        <v>728</v>
      </c>
      <c r="H383" s="226">
        <f t="shared" si="107"/>
        <v>0</v>
      </c>
      <c r="I383" s="227">
        <f t="shared" si="108"/>
        <v>0</v>
      </c>
      <c r="J383" s="358"/>
      <c r="K383" s="228">
        <f t="shared" si="109"/>
        <v>0</v>
      </c>
      <c r="L383" s="358"/>
      <c r="M383" s="228">
        <f t="shared" si="110"/>
        <v>0</v>
      </c>
      <c r="N383" s="358"/>
      <c r="O383" s="228">
        <f t="shared" si="111"/>
        <v>0</v>
      </c>
      <c r="P383" s="229"/>
    </row>
    <row r="384" spans="1:16" ht="13.8" hidden="1" outlineLevel="3">
      <c r="A384" s="170"/>
      <c r="B384" s="25"/>
      <c r="D384" s="24"/>
      <c r="E384" s="171"/>
      <c r="F384" s="178" t="s">
        <v>713</v>
      </c>
      <c r="G384" s="43" t="s">
        <v>729</v>
      </c>
      <c r="H384" s="226">
        <f t="shared" si="107"/>
        <v>0</v>
      </c>
      <c r="I384" s="227">
        <f t="shared" si="108"/>
        <v>0</v>
      </c>
      <c r="J384" s="358"/>
      <c r="K384" s="228">
        <f t="shared" si="109"/>
        <v>0</v>
      </c>
      <c r="L384" s="358"/>
      <c r="M384" s="228">
        <f t="shared" si="110"/>
        <v>0</v>
      </c>
      <c r="N384" s="358"/>
      <c r="O384" s="228">
        <f t="shared" si="111"/>
        <v>0</v>
      </c>
      <c r="P384" s="229"/>
    </row>
    <row r="385" spans="1:16" s="169" customFormat="1" ht="13.8" collapsed="1">
      <c r="A385" s="164"/>
      <c r="B385" s="23" t="s">
        <v>526</v>
      </c>
      <c r="C385" s="15" t="s">
        <v>42</v>
      </c>
      <c r="D385" s="18"/>
      <c r="E385" s="175"/>
      <c r="F385" s="176"/>
      <c r="G385" s="175"/>
      <c r="H385" s="226">
        <f t="shared" si="107"/>
        <v>0</v>
      </c>
      <c r="I385" s="239">
        <f t="shared" si="108"/>
        <v>0</v>
      </c>
      <c r="J385" s="356">
        <f>SUM(J386:J386)</f>
        <v>0</v>
      </c>
      <c r="K385" s="230">
        <f t="shared" si="109"/>
        <v>0</v>
      </c>
      <c r="L385" s="356">
        <f>SUM(L386:L386)</f>
        <v>0</v>
      </c>
      <c r="M385" s="230">
        <f t="shared" si="110"/>
        <v>0</v>
      </c>
      <c r="N385" s="356">
        <f>SUM(N386:N386)</f>
        <v>0</v>
      </c>
      <c r="O385" s="230">
        <f t="shared" si="111"/>
        <v>0</v>
      </c>
      <c r="P385" s="230">
        <f>SUM(P386:P386)</f>
        <v>0</v>
      </c>
    </row>
    <row r="386" spans="1:16" ht="13.8" hidden="1" outlineLevel="1">
      <c r="A386" s="170"/>
      <c r="B386" s="24"/>
      <c r="C386" s="171"/>
      <c r="D386" s="27" t="s">
        <v>527</v>
      </c>
      <c r="E386" s="47" t="s">
        <v>375</v>
      </c>
      <c r="F386" s="48"/>
      <c r="G386" s="172"/>
      <c r="H386" s="226">
        <f t="shared" si="107"/>
        <v>0</v>
      </c>
      <c r="I386" s="239">
        <f t="shared" si="108"/>
        <v>0</v>
      </c>
      <c r="J386" s="358"/>
      <c r="K386" s="230">
        <f t="shared" si="109"/>
        <v>0</v>
      </c>
      <c r="L386" s="358"/>
      <c r="M386" s="230">
        <f t="shared" si="110"/>
        <v>0</v>
      </c>
      <c r="N386" s="358"/>
      <c r="O386" s="230">
        <f t="shared" si="111"/>
        <v>0</v>
      </c>
      <c r="P386" s="229"/>
    </row>
    <row r="387" spans="1:16" s="169" customFormat="1" ht="13.8" collapsed="1">
      <c r="A387" s="164"/>
      <c r="B387" s="23" t="s">
        <v>528</v>
      </c>
      <c r="C387" s="15" t="s">
        <v>43</v>
      </c>
      <c r="D387" s="18"/>
      <c r="E387" s="175"/>
      <c r="F387" s="176"/>
      <c r="G387" s="175"/>
      <c r="H387" s="226">
        <f t="shared" si="107"/>
        <v>0</v>
      </c>
      <c r="I387" s="239">
        <f t="shared" si="108"/>
        <v>0</v>
      </c>
      <c r="J387" s="356">
        <f>SUM(J388)</f>
        <v>0</v>
      </c>
      <c r="K387" s="230">
        <f t="shared" si="109"/>
        <v>0</v>
      </c>
      <c r="L387" s="356">
        <f>SUM(L388)</f>
        <v>0</v>
      </c>
      <c r="M387" s="230">
        <f t="shared" si="110"/>
        <v>0</v>
      </c>
      <c r="N387" s="356">
        <f>SUM(N388)</f>
        <v>0</v>
      </c>
      <c r="O387" s="230">
        <f t="shared" si="111"/>
        <v>0</v>
      </c>
      <c r="P387" s="230">
        <f>SUM(P388)</f>
        <v>0</v>
      </c>
    </row>
    <row r="388" spans="1:16" ht="16.5" hidden="1" customHeight="1" outlineLevel="1" collapsed="1">
      <c r="A388" s="170"/>
      <c r="B388" s="24"/>
      <c r="C388" s="171"/>
      <c r="D388" s="27" t="s">
        <v>529</v>
      </c>
      <c r="E388" s="47" t="s">
        <v>43</v>
      </c>
      <c r="F388" s="48"/>
      <c r="G388" s="172"/>
      <c r="H388" s="226">
        <f t="shared" si="107"/>
        <v>0</v>
      </c>
      <c r="I388" s="239">
        <f t="shared" si="108"/>
        <v>0</v>
      </c>
      <c r="J388" s="358">
        <v>0</v>
      </c>
      <c r="K388" s="230">
        <f t="shared" si="109"/>
        <v>0</v>
      </c>
      <c r="L388" s="229">
        <v>0</v>
      </c>
      <c r="M388" s="230">
        <f t="shared" si="110"/>
        <v>0</v>
      </c>
      <c r="N388" s="358">
        <v>0</v>
      </c>
      <c r="O388" s="230">
        <f t="shared" si="111"/>
        <v>0</v>
      </c>
      <c r="P388" s="229">
        <v>0</v>
      </c>
    </row>
    <row r="389" spans="1:16" s="169" customFormat="1" ht="13.8" collapsed="1">
      <c r="A389" s="164"/>
      <c r="B389" s="23" t="s">
        <v>98</v>
      </c>
      <c r="C389" s="15" t="s">
        <v>160</v>
      </c>
      <c r="D389" s="18"/>
      <c r="E389" s="175"/>
      <c r="F389" s="176"/>
      <c r="G389" s="175"/>
      <c r="H389" s="226">
        <f t="shared" si="107"/>
        <v>0</v>
      </c>
      <c r="I389" s="239">
        <f t="shared" si="108"/>
        <v>0</v>
      </c>
      <c r="J389" s="356">
        <f>SUM(J390)</f>
        <v>0</v>
      </c>
      <c r="K389" s="230">
        <f t="shared" si="109"/>
        <v>0</v>
      </c>
      <c r="L389" s="356">
        <f>SUM(L390)</f>
        <v>0</v>
      </c>
      <c r="M389" s="230">
        <f t="shared" si="110"/>
        <v>0</v>
      </c>
      <c r="N389" s="356">
        <f>SUM(N390)</f>
        <v>0</v>
      </c>
      <c r="O389" s="230">
        <f t="shared" si="111"/>
        <v>0</v>
      </c>
      <c r="P389" s="230">
        <f>SUM(P390)</f>
        <v>0</v>
      </c>
    </row>
    <row r="390" spans="1:16" ht="13.8" hidden="1" outlineLevel="1">
      <c r="A390" s="170"/>
      <c r="B390" s="27"/>
      <c r="C390" s="172"/>
      <c r="D390" s="27" t="s">
        <v>98</v>
      </c>
      <c r="E390" s="47" t="s">
        <v>160</v>
      </c>
      <c r="F390" s="48"/>
      <c r="G390" s="172"/>
      <c r="H390" s="226">
        <f t="shared" si="107"/>
        <v>0</v>
      </c>
      <c r="I390" s="239">
        <f t="shared" si="108"/>
        <v>0</v>
      </c>
      <c r="J390" s="358"/>
      <c r="K390" s="230">
        <f t="shared" si="109"/>
        <v>0</v>
      </c>
      <c r="L390" s="358"/>
      <c r="M390" s="230">
        <f t="shared" si="110"/>
        <v>0</v>
      </c>
      <c r="N390" s="358"/>
      <c r="O390" s="230">
        <f t="shared" si="111"/>
        <v>0</v>
      </c>
      <c r="P390" s="229"/>
    </row>
    <row r="391" spans="1:16" s="169" customFormat="1" ht="13.8">
      <c r="A391" s="164"/>
      <c r="B391" s="23" t="s">
        <v>530</v>
      </c>
      <c r="C391" s="15" t="s">
        <v>12</v>
      </c>
      <c r="D391" s="18"/>
      <c r="E391" s="175"/>
      <c r="F391" s="176"/>
      <c r="G391" s="175"/>
      <c r="H391" s="226">
        <f t="shared" si="107"/>
        <v>15000</v>
      </c>
      <c r="I391" s="239">
        <f t="shared" si="108"/>
        <v>0</v>
      </c>
      <c r="J391" s="356">
        <f>SUM(J392:J393)</f>
        <v>0</v>
      </c>
      <c r="K391" s="230">
        <f t="shared" si="109"/>
        <v>0</v>
      </c>
      <c r="L391" s="356">
        <f>SUM(L392:L393)</f>
        <v>0</v>
      </c>
      <c r="M391" s="230">
        <f t="shared" si="110"/>
        <v>15000</v>
      </c>
      <c r="N391" s="356">
        <f>SUM(N392:N393)</f>
        <v>15000</v>
      </c>
      <c r="O391" s="230">
        <f t="shared" si="111"/>
        <v>0</v>
      </c>
      <c r="P391" s="230">
        <f>SUM(P392:P393)</f>
        <v>0</v>
      </c>
    </row>
    <row r="392" spans="1:16" ht="13.8" outlineLevel="1">
      <c r="A392" s="170"/>
      <c r="B392" s="24"/>
      <c r="C392" s="171"/>
      <c r="D392" s="27" t="s">
        <v>531</v>
      </c>
      <c r="E392" s="47" t="s">
        <v>162</v>
      </c>
      <c r="F392" s="48"/>
      <c r="G392" s="172"/>
      <c r="H392" s="226">
        <f t="shared" si="107"/>
        <v>15000</v>
      </c>
      <c r="I392" s="239">
        <f t="shared" si="108"/>
        <v>0</v>
      </c>
      <c r="J392" s="358"/>
      <c r="K392" s="230">
        <f t="shared" si="109"/>
        <v>0</v>
      </c>
      <c r="L392" s="229"/>
      <c r="M392" s="230">
        <f t="shared" si="110"/>
        <v>15000</v>
      </c>
      <c r="N392" s="358">
        <v>15000</v>
      </c>
      <c r="O392" s="230">
        <f t="shared" si="111"/>
        <v>0</v>
      </c>
      <c r="P392" s="229"/>
    </row>
    <row r="393" spans="1:16" ht="13.8" outlineLevel="1" collapsed="1">
      <c r="A393" s="170"/>
      <c r="B393" s="25"/>
      <c r="D393" s="27" t="s">
        <v>532</v>
      </c>
      <c r="E393" s="47" t="s">
        <v>139</v>
      </c>
      <c r="F393" s="48"/>
      <c r="G393" s="172"/>
      <c r="H393" s="226">
        <f t="shared" si="107"/>
        <v>0</v>
      </c>
      <c r="I393" s="239">
        <f t="shared" si="108"/>
        <v>0</v>
      </c>
      <c r="J393" s="359">
        <f>SUM(J394:J395)</f>
        <v>0</v>
      </c>
      <c r="K393" s="230">
        <f t="shared" si="109"/>
        <v>0</v>
      </c>
      <c r="L393" s="359">
        <f>SUM(L394:L395)</f>
        <v>0</v>
      </c>
      <c r="M393" s="230">
        <f t="shared" si="110"/>
        <v>0</v>
      </c>
      <c r="N393" s="359">
        <f>SUM(N394:N395)</f>
        <v>0</v>
      </c>
      <c r="O393" s="230">
        <f t="shared" si="111"/>
        <v>0</v>
      </c>
      <c r="P393" s="231">
        <f>SUM(P394:P395)</f>
        <v>0</v>
      </c>
    </row>
    <row r="394" spans="1:16" ht="13.8" hidden="1" outlineLevel="2">
      <c r="A394" s="170"/>
      <c r="B394" s="25"/>
      <c r="D394" s="24"/>
      <c r="E394" s="171"/>
      <c r="F394" s="27" t="s">
        <v>533</v>
      </c>
      <c r="G394" s="47" t="s">
        <v>163</v>
      </c>
      <c r="H394" s="226">
        <f t="shared" si="107"/>
        <v>0</v>
      </c>
      <c r="I394" s="239">
        <f t="shared" si="108"/>
        <v>0</v>
      </c>
      <c r="J394" s="358"/>
      <c r="K394" s="230">
        <f t="shared" si="109"/>
        <v>0</v>
      </c>
      <c r="L394" s="358"/>
      <c r="M394" s="230">
        <f t="shared" si="110"/>
        <v>0</v>
      </c>
      <c r="N394" s="358"/>
      <c r="O394" s="230">
        <f t="shared" si="111"/>
        <v>0</v>
      </c>
      <c r="P394" s="229"/>
    </row>
    <row r="395" spans="1:16" ht="13.8" hidden="1" outlineLevel="2">
      <c r="A395" s="170"/>
      <c r="B395" s="23"/>
      <c r="C395" s="179"/>
      <c r="D395" s="23"/>
      <c r="E395" s="179"/>
      <c r="F395" s="27" t="s">
        <v>532</v>
      </c>
      <c r="G395" s="47" t="s">
        <v>164</v>
      </c>
      <c r="H395" s="226">
        <f t="shared" si="107"/>
        <v>0</v>
      </c>
      <c r="I395" s="239">
        <f t="shared" si="108"/>
        <v>0</v>
      </c>
      <c r="J395" s="358"/>
      <c r="K395" s="230">
        <f t="shared" si="109"/>
        <v>0</v>
      </c>
      <c r="L395" s="358"/>
      <c r="M395" s="230">
        <f t="shared" si="110"/>
        <v>0</v>
      </c>
      <c r="N395" s="358"/>
      <c r="O395" s="230">
        <f t="shared" si="111"/>
        <v>0</v>
      </c>
      <c r="P395" s="229"/>
    </row>
    <row r="396" spans="1:16" s="169" customFormat="1" ht="13.8" collapsed="1">
      <c r="A396" s="164"/>
      <c r="B396" s="23" t="s">
        <v>534</v>
      </c>
      <c r="C396" s="15" t="s">
        <v>165</v>
      </c>
      <c r="D396" s="16"/>
      <c r="E396" s="175"/>
      <c r="F396" s="176"/>
      <c r="G396" s="175"/>
      <c r="H396" s="226">
        <f t="shared" si="107"/>
        <v>0</v>
      </c>
      <c r="I396" s="239">
        <f t="shared" si="108"/>
        <v>0</v>
      </c>
      <c r="J396" s="356">
        <f>SUM(J397)</f>
        <v>0</v>
      </c>
      <c r="K396" s="230">
        <f t="shared" si="109"/>
        <v>0</v>
      </c>
      <c r="L396" s="356">
        <f>SUM(L397)</f>
        <v>0</v>
      </c>
      <c r="M396" s="230">
        <f t="shared" si="110"/>
        <v>0</v>
      </c>
      <c r="N396" s="356">
        <f>SUM(N397)</f>
        <v>0</v>
      </c>
      <c r="O396" s="230">
        <f t="shared" si="111"/>
        <v>0</v>
      </c>
      <c r="P396" s="230">
        <f>SUM(P397)</f>
        <v>0</v>
      </c>
    </row>
    <row r="397" spans="1:16" ht="13.8" hidden="1" outlineLevel="1">
      <c r="A397" s="170"/>
      <c r="B397" s="26"/>
      <c r="C397" s="181"/>
      <c r="D397" s="182" t="s">
        <v>535</v>
      </c>
      <c r="E397" s="89" t="s">
        <v>13</v>
      </c>
      <c r="F397" s="90"/>
      <c r="G397" s="195"/>
      <c r="H397" s="226">
        <f t="shared" si="107"/>
        <v>0</v>
      </c>
      <c r="I397" s="241">
        <f t="shared" si="108"/>
        <v>0</v>
      </c>
      <c r="J397" s="361"/>
      <c r="K397" s="242">
        <f t="shared" si="109"/>
        <v>0</v>
      </c>
      <c r="L397" s="361"/>
      <c r="M397" s="242">
        <f t="shared" si="110"/>
        <v>0</v>
      </c>
      <c r="N397" s="361"/>
      <c r="O397" s="242">
        <f t="shared" si="111"/>
        <v>0</v>
      </c>
      <c r="P397" s="232"/>
    </row>
    <row r="398" spans="1:16" s="246" customFormat="1" ht="13.8">
      <c r="A398" s="95" t="s">
        <v>168</v>
      </c>
      <c r="B398" s="96"/>
      <c r="C398" s="98"/>
      <c r="D398" s="97"/>
      <c r="E398" s="98"/>
      <c r="F398" s="98"/>
      <c r="G398" s="98"/>
      <c r="H398" s="243">
        <f t="shared" si="107"/>
        <v>7242000</v>
      </c>
      <c r="I398" s="244">
        <f t="shared" si="108"/>
        <v>3184000</v>
      </c>
      <c r="J398" s="293">
        <f>SUM(J215,J241,J307,J371,J378,J385,J387,J389,J391,J396,J376)</f>
        <v>3184000</v>
      </c>
      <c r="K398" s="245">
        <f t="shared" si="109"/>
        <v>2269000</v>
      </c>
      <c r="L398" s="293">
        <f>SUM(L215,L241,L307,L371,L378,L385,L387,L389,L391,L396,L376)</f>
        <v>2269000</v>
      </c>
      <c r="M398" s="245">
        <f t="shared" si="110"/>
        <v>1280000</v>
      </c>
      <c r="N398" s="293">
        <f>SUM(N215,N241,N307,N371,N378,N385,N387,N389,N391,N396,N376)</f>
        <v>1280000</v>
      </c>
      <c r="O398" s="245">
        <f t="shared" si="111"/>
        <v>509000</v>
      </c>
      <c r="P398" s="245">
        <f>SUM(P215,P241,P307,P371,P378,P385,P387,P389,P391,P396,P376)</f>
        <v>509000</v>
      </c>
    </row>
    <row r="399" spans="1:16" s="246" customFormat="1" ht="13.8">
      <c r="A399" s="95" t="s">
        <v>167</v>
      </c>
      <c r="B399" s="96"/>
      <c r="C399" s="98"/>
      <c r="D399" s="97"/>
      <c r="E399" s="98"/>
      <c r="F399" s="98"/>
      <c r="G399" s="98"/>
      <c r="H399" s="243">
        <f t="shared" si="107"/>
        <v>4743000</v>
      </c>
      <c r="I399" s="244">
        <f t="shared" si="108"/>
        <v>-384000</v>
      </c>
      <c r="J399" s="293">
        <f>J214-J398</f>
        <v>-384000</v>
      </c>
      <c r="K399" s="245">
        <f t="shared" si="109"/>
        <v>861000</v>
      </c>
      <c r="L399" s="293">
        <f>L214-L398</f>
        <v>861000</v>
      </c>
      <c r="M399" s="245">
        <f t="shared" si="110"/>
        <v>775000</v>
      </c>
      <c r="N399" s="293">
        <f>N214-N398</f>
        <v>775000</v>
      </c>
      <c r="O399" s="245">
        <f t="shared" si="111"/>
        <v>3491000</v>
      </c>
      <c r="P399" s="245">
        <f>P214-P398</f>
        <v>3491000</v>
      </c>
    </row>
    <row r="400" spans="1:16" s="169" customFormat="1" ht="13.8" collapsed="1">
      <c r="A400" s="2" t="s">
        <v>38</v>
      </c>
      <c r="B400" s="26"/>
      <c r="C400" s="199"/>
      <c r="D400" s="45"/>
      <c r="E400" s="199"/>
      <c r="F400" s="34"/>
      <c r="G400" s="199"/>
      <c r="H400" s="247">
        <f t="shared" si="107"/>
        <v>0</v>
      </c>
      <c r="I400" s="248">
        <f t="shared" si="108"/>
        <v>0</v>
      </c>
      <c r="J400" s="554"/>
      <c r="K400" s="249">
        <f t="shared" si="109"/>
        <v>0</v>
      </c>
      <c r="L400" s="249"/>
      <c r="M400" s="249">
        <f t="shared" si="110"/>
        <v>0</v>
      </c>
      <c r="N400" s="390"/>
      <c r="O400" s="249">
        <f t="shared" si="111"/>
        <v>0</v>
      </c>
      <c r="P400" s="249"/>
    </row>
    <row r="401" spans="1:16" s="169" customFormat="1" ht="13.8" hidden="1" outlineLevel="1">
      <c r="A401" s="164"/>
      <c r="B401" s="30" t="s">
        <v>654</v>
      </c>
      <c r="C401" s="19" t="s">
        <v>9</v>
      </c>
      <c r="D401" s="20"/>
      <c r="E401" s="191"/>
      <c r="F401" s="30"/>
      <c r="G401" s="191"/>
      <c r="H401" s="226">
        <f t="shared" si="107"/>
        <v>0</v>
      </c>
      <c r="I401" s="236">
        <f t="shared" si="108"/>
        <v>0</v>
      </c>
      <c r="J401" s="387">
        <f>SUM(J402:J403)</f>
        <v>0</v>
      </c>
      <c r="K401" s="238">
        <f t="shared" si="109"/>
        <v>0</v>
      </c>
      <c r="L401" s="387">
        <f>SUM(L402:L403)</f>
        <v>0</v>
      </c>
      <c r="M401" s="238">
        <f t="shared" si="110"/>
        <v>0</v>
      </c>
      <c r="N401" s="387">
        <f>SUM(N402:N403)</f>
        <v>0</v>
      </c>
      <c r="O401" s="238">
        <f t="shared" si="111"/>
        <v>0</v>
      </c>
      <c r="P401" s="238">
        <f>SUM(P402:P403)</f>
        <v>0</v>
      </c>
    </row>
    <row r="402" spans="1:16" ht="13.8" hidden="1" outlineLevel="2">
      <c r="A402" s="170"/>
      <c r="B402" s="24"/>
      <c r="C402" s="171"/>
      <c r="D402" s="27" t="s">
        <v>954</v>
      </c>
      <c r="E402" s="47" t="s">
        <v>172</v>
      </c>
      <c r="F402" s="48"/>
      <c r="G402" s="172"/>
      <c r="H402" s="226">
        <f t="shared" si="107"/>
        <v>0</v>
      </c>
      <c r="I402" s="239">
        <f t="shared" si="108"/>
        <v>0</v>
      </c>
      <c r="J402" s="358"/>
      <c r="K402" s="230">
        <f t="shared" si="109"/>
        <v>0</v>
      </c>
      <c r="L402" s="358"/>
      <c r="M402" s="230">
        <f t="shared" si="110"/>
        <v>0</v>
      </c>
      <c r="N402" s="358"/>
      <c r="O402" s="230">
        <f t="shared" si="111"/>
        <v>0</v>
      </c>
      <c r="P402" s="229"/>
    </row>
    <row r="403" spans="1:16" ht="13.8" hidden="1" outlineLevel="2">
      <c r="A403" s="170"/>
      <c r="B403" s="23"/>
      <c r="C403" s="179"/>
      <c r="D403" s="27" t="s">
        <v>171</v>
      </c>
      <c r="E403" s="47" t="s">
        <v>173</v>
      </c>
      <c r="F403" s="48"/>
      <c r="G403" s="172"/>
      <c r="H403" s="226">
        <f t="shared" si="107"/>
        <v>0</v>
      </c>
      <c r="I403" s="239">
        <f t="shared" si="108"/>
        <v>0</v>
      </c>
      <c r="J403" s="358"/>
      <c r="K403" s="230">
        <f t="shared" si="109"/>
        <v>0</v>
      </c>
      <c r="L403" s="358"/>
      <c r="M403" s="230">
        <f t="shared" si="110"/>
        <v>0</v>
      </c>
      <c r="N403" s="358"/>
      <c r="O403" s="230">
        <f t="shared" si="111"/>
        <v>0</v>
      </c>
      <c r="P403" s="229"/>
    </row>
    <row r="404" spans="1:16" s="169" customFormat="1" ht="13.8" hidden="1" outlineLevel="1">
      <c r="A404" s="164"/>
      <c r="B404" s="23" t="s">
        <v>537</v>
      </c>
      <c r="C404" s="15" t="s">
        <v>10</v>
      </c>
      <c r="D404" s="18"/>
      <c r="E404" s="175"/>
      <c r="F404" s="176"/>
      <c r="G404" s="175"/>
      <c r="H404" s="226">
        <f t="shared" si="107"/>
        <v>0</v>
      </c>
      <c r="I404" s="239">
        <f t="shared" si="108"/>
        <v>0</v>
      </c>
      <c r="J404" s="356">
        <f>SUM(J405:J407)</f>
        <v>0</v>
      </c>
      <c r="K404" s="230">
        <f t="shared" si="109"/>
        <v>0</v>
      </c>
      <c r="L404" s="356">
        <f>SUM(L405:L407)</f>
        <v>0</v>
      </c>
      <c r="M404" s="230">
        <f t="shared" si="110"/>
        <v>0</v>
      </c>
      <c r="N404" s="356">
        <f>SUM(N405:N407)</f>
        <v>0</v>
      </c>
      <c r="O404" s="230">
        <f t="shared" si="111"/>
        <v>0</v>
      </c>
      <c r="P404" s="230">
        <f>SUM(P405:P407)</f>
        <v>0</v>
      </c>
    </row>
    <row r="405" spans="1:16" ht="13.8" hidden="1" outlineLevel="2">
      <c r="A405" s="170"/>
      <c r="B405" s="24"/>
      <c r="C405" s="171"/>
      <c r="D405" s="27" t="s">
        <v>655</v>
      </c>
      <c r="E405" s="47" t="s">
        <v>174</v>
      </c>
      <c r="F405" s="48"/>
      <c r="G405" s="172"/>
      <c r="H405" s="226">
        <f t="shared" si="107"/>
        <v>0</v>
      </c>
      <c r="I405" s="239">
        <f t="shared" si="108"/>
        <v>0</v>
      </c>
      <c r="J405" s="358"/>
      <c r="K405" s="230">
        <f t="shared" si="109"/>
        <v>0</v>
      </c>
      <c r="L405" s="358"/>
      <c r="M405" s="230">
        <f t="shared" si="110"/>
        <v>0</v>
      </c>
      <c r="N405" s="358"/>
      <c r="O405" s="230">
        <f t="shared" si="111"/>
        <v>0</v>
      </c>
      <c r="P405" s="229"/>
    </row>
    <row r="406" spans="1:16" ht="13.8" hidden="1" outlineLevel="2">
      <c r="A406" s="170"/>
      <c r="B406" s="25"/>
      <c r="D406" s="27" t="s">
        <v>538</v>
      </c>
      <c r="E406" s="47" t="s">
        <v>175</v>
      </c>
      <c r="F406" s="48"/>
      <c r="G406" s="172"/>
      <c r="H406" s="226">
        <f t="shared" si="107"/>
        <v>0</v>
      </c>
      <c r="I406" s="239">
        <f t="shared" si="108"/>
        <v>0</v>
      </c>
      <c r="J406" s="358"/>
      <c r="K406" s="230">
        <f t="shared" si="109"/>
        <v>0</v>
      </c>
      <c r="L406" s="358"/>
      <c r="M406" s="230">
        <f t="shared" si="110"/>
        <v>0</v>
      </c>
      <c r="N406" s="358"/>
      <c r="O406" s="230">
        <f t="shared" si="111"/>
        <v>0</v>
      </c>
      <c r="P406" s="229"/>
    </row>
    <row r="407" spans="1:16" ht="13.8" hidden="1" outlineLevel="2">
      <c r="A407" s="170"/>
      <c r="B407" s="23"/>
      <c r="C407" s="179"/>
      <c r="D407" s="27" t="s">
        <v>708</v>
      </c>
      <c r="E407" s="47" t="s">
        <v>656</v>
      </c>
      <c r="F407" s="48"/>
      <c r="G407" s="172"/>
      <c r="H407" s="226">
        <f t="shared" si="107"/>
        <v>0</v>
      </c>
      <c r="I407" s="239">
        <f t="shared" si="108"/>
        <v>0</v>
      </c>
      <c r="J407" s="358"/>
      <c r="K407" s="230">
        <f t="shared" si="109"/>
        <v>0</v>
      </c>
      <c r="L407" s="358"/>
      <c r="M407" s="230">
        <f t="shared" si="110"/>
        <v>0</v>
      </c>
      <c r="N407" s="358"/>
      <c r="O407" s="230">
        <f t="shared" si="111"/>
        <v>0</v>
      </c>
      <c r="P407" s="229"/>
    </row>
    <row r="408" spans="1:16" s="169" customFormat="1" ht="13.8" hidden="1" outlineLevel="1" collapsed="1">
      <c r="A408" s="164"/>
      <c r="B408" s="23" t="s">
        <v>657</v>
      </c>
      <c r="C408" s="15" t="s">
        <v>176</v>
      </c>
      <c r="D408" s="18"/>
      <c r="E408" s="175"/>
      <c r="F408" s="176"/>
      <c r="G408" s="175"/>
      <c r="H408" s="226">
        <f t="shared" si="107"/>
        <v>0</v>
      </c>
      <c r="I408" s="239">
        <f t="shared" si="108"/>
        <v>0</v>
      </c>
      <c r="J408" s="356">
        <f>SUM(J409)</f>
        <v>0</v>
      </c>
      <c r="K408" s="230">
        <f t="shared" si="109"/>
        <v>0</v>
      </c>
      <c r="L408" s="356">
        <f>SUM(L409)</f>
        <v>0</v>
      </c>
      <c r="M408" s="230">
        <f t="shared" si="110"/>
        <v>0</v>
      </c>
      <c r="N408" s="356">
        <f>SUM(N409)</f>
        <v>0</v>
      </c>
      <c r="O408" s="230">
        <f t="shared" si="111"/>
        <v>0</v>
      </c>
      <c r="P408" s="230">
        <f>SUM(P409)</f>
        <v>0</v>
      </c>
    </row>
    <row r="409" spans="1:16" ht="13.8" hidden="1" outlineLevel="1">
      <c r="A409" s="170"/>
      <c r="B409" s="24"/>
      <c r="C409" s="171"/>
      <c r="D409" s="182" t="s">
        <v>658</v>
      </c>
      <c r="E409" s="89" t="s">
        <v>177</v>
      </c>
      <c r="F409" s="90"/>
      <c r="G409" s="172"/>
      <c r="H409" s="250">
        <f t="shared" si="107"/>
        <v>0</v>
      </c>
      <c r="I409" s="239">
        <f t="shared" si="108"/>
        <v>0</v>
      </c>
      <c r="J409" s="358"/>
      <c r="K409" s="230">
        <f t="shared" si="109"/>
        <v>0</v>
      </c>
      <c r="L409" s="358"/>
      <c r="M409" s="230">
        <f t="shared" si="110"/>
        <v>0</v>
      </c>
      <c r="N409" s="358"/>
      <c r="O409" s="230">
        <f t="shared" si="111"/>
        <v>0</v>
      </c>
      <c r="P409" s="229"/>
    </row>
    <row r="410" spans="1:16" s="169" customFormat="1" ht="13.8" collapsed="1">
      <c r="A410" s="92" t="s">
        <v>178</v>
      </c>
      <c r="B410" s="46"/>
      <c r="C410" s="202"/>
      <c r="D410" s="22"/>
      <c r="E410" s="202"/>
      <c r="F410" s="21"/>
      <c r="G410" s="202"/>
      <c r="H410" s="233">
        <f t="shared" si="107"/>
        <v>0</v>
      </c>
      <c r="I410" s="234">
        <f t="shared" si="108"/>
        <v>0</v>
      </c>
      <c r="J410" s="373">
        <f>SUM(J401,J404,J408)</f>
        <v>0</v>
      </c>
      <c r="K410" s="235">
        <f t="shared" si="109"/>
        <v>0</v>
      </c>
      <c r="L410" s="373">
        <f>SUM(L401,L404,L408)</f>
        <v>0</v>
      </c>
      <c r="M410" s="235">
        <f t="shared" si="110"/>
        <v>0</v>
      </c>
      <c r="N410" s="373">
        <f>SUM(N401,N404,N408)</f>
        <v>0</v>
      </c>
      <c r="O410" s="235">
        <f t="shared" si="111"/>
        <v>0</v>
      </c>
      <c r="P410" s="235">
        <f>SUM(P401,P404,P408)</f>
        <v>0</v>
      </c>
    </row>
    <row r="411" spans="1:16" ht="13.8" hidden="1" outlineLevel="1" collapsed="1">
      <c r="A411" s="164"/>
      <c r="B411" s="23" t="s">
        <v>536</v>
      </c>
      <c r="C411" s="15" t="s">
        <v>179</v>
      </c>
      <c r="D411" s="16"/>
      <c r="E411" s="165"/>
      <c r="F411" s="14"/>
      <c r="G411" s="165"/>
      <c r="H411" s="226">
        <f t="shared" si="107"/>
        <v>0</v>
      </c>
      <c r="I411" s="227">
        <f t="shared" si="108"/>
        <v>0</v>
      </c>
      <c r="J411" s="354">
        <f>SUM(J412)</f>
        <v>0</v>
      </c>
      <c r="K411" s="228">
        <f t="shared" si="109"/>
        <v>0</v>
      </c>
      <c r="L411" s="354">
        <f>SUM(L412)</f>
        <v>0</v>
      </c>
      <c r="M411" s="228">
        <f t="shared" si="110"/>
        <v>0</v>
      </c>
      <c r="N411" s="354">
        <f>SUM(N412)</f>
        <v>0</v>
      </c>
      <c r="O411" s="228">
        <f t="shared" si="111"/>
        <v>0</v>
      </c>
      <c r="P411" s="228">
        <f>SUM(P412)</f>
        <v>0</v>
      </c>
    </row>
    <row r="412" spans="1:16" ht="13.8" hidden="1" outlineLevel="2">
      <c r="A412" s="170"/>
      <c r="B412" s="24"/>
      <c r="C412" s="171"/>
      <c r="D412" s="27" t="s">
        <v>170</v>
      </c>
      <c r="E412" s="47" t="s">
        <v>179</v>
      </c>
      <c r="F412" s="48"/>
      <c r="G412" s="172"/>
      <c r="H412" s="226">
        <f t="shared" si="107"/>
        <v>0</v>
      </c>
      <c r="I412" s="239">
        <f t="shared" si="108"/>
        <v>0</v>
      </c>
      <c r="J412" s="358"/>
      <c r="K412" s="230">
        <f t="shared" si="109"/>
        <v>0</v>
      </c>
      <c r="L412" s="358"/>
      <c r="M412" s="230">
        <f t="shared" si="110"/>
        <v>0</v>
      </c>
      <c r="N412" s="358"/>
      <c r="O412" s="230">
        <f t="shared" si="111"/>
        <v>0</v>
      </c>
      <c r="P412" s="229"/>
    </row>
    <row r="413" spans="1:16" ht="13.8" hidden="1" outlineLevel="1" collapsed="1">
      <c r="A413" s="164"/>
      <c r="B413" s="23" t="s">
        <v>539</v>
      </c>
      <c r="C413" s="15" t="s">
        <v>180</v>
      </c>
      <c r="D413" s="16"/>
      <c r="E413" s="165"/>
      <c r="F413" s="14"/>
      <c r="G413" s="165"/>
      <c r="H413" s="226">
        <f t="shared" si="107"/>
        <v>0</v>
      </c>
      <c r="I413" s="239">
        <f t="shared" si="108"/>
        <v>0</v>
      </c>
      <c r="J413" s="356">
        <f>SUM(J414:J421)</f>
        <v>0</v>
      </c>
      <c r="K413" s="230">
        <f t="shared" si="109"/>
        <v>0</v>
      </c>
      <c r="L413" s="356">
        <f>SUM(L414:L421)</f>
        <v>0</v>
      </c>
      <c r="M413" s="230">
        <f t="shared" si="110"/>
        <v>0</v>
      </c>
      <c r="N413" s="356">
        <f>SUM(N414:N421)</f>
        <v>0</v>
      </c>
      <c r="O413" s="230">
        <f t="shared" si="111"/>
        <v>0</v>
      </c>
      <c r="P413" s="230">
        <f>SUM(P414:P421)</f>
        <v>0</v>
      </c>
    </row>
    <row r="414" spans="1:16" ht="13.8" hidden="1" outlineLevel="2">
      <c r="A414" s="170"/>
      <c r="B414" s="24"/>
      <c r="C414" s="171"/>
      <c r="D414" s="27" t="s">
        <v>659</v>
      </c>
      <c r="E414" s="47" t="s">
        <v>181</v>
      </c>
      <c r="F414" s="48"/>
      <c r="G414" s="172"/>
      <c r="H414" s="226">
        <f t="shared" si="107"/>
        <v>0</v>
      </c>
      <c r="I414" s="239">
        <f t="shared" si="108"/>
        <v>0</v>
      </c>
      <c r="J414" s="358"/>
      <c r="K414" s="230">
        <f t="shared" si="109"/>
        <v>0</v>
      </c>
      <c r="L414" s="229"/>
      <c r="M414" s="230">
        <f t="shared" si="110"/>
        <v>0</v>
      </c>
      <c r="N414" s="358"/>
      <c r="O414" s="230">
        <f t="shared" si="111"/>
        <v>0</v>
      </c>
      <c r="P414" s="229"/>
    </row>
    <row r="415" spans="1:16" ht="13.8" hidden="1" outlineLevel="2">
      <c r="A415" s="170"/>
      <c r="B415" s="25"/>
      <c r="D415" s="27" t="s">
        <v>660</v>
      </c>
      <c r="E415" s="47" t="s">
        <v>182</v>
      </c>
      <c r="F415" s="48"/>
      <c r="G415" s="172"/>
      <c r="H415" s="226">
        <f t="shared" si="107"/>
        <v>0</v>
      </c>
      <c r="I415" s="239">
        <f t="shared" si="108"/>
        <v>0</v>
      </c>
      <c r="J415" s="358"/>
      <c r="K415" s="230">
        <f t="shared" si="109"/>
        <v>0</v>
      </c>
      <c r="L415" s="229"/>
      <c r="M415" s="230">
        <f t="shared" si="110"/>
        <v>0</v>
      </c>
      <c r="N415" s="358"/>
      <c r="O415" s="230">
        <f t="shared" si="111"/>
        <v>0</v>
      </c>
      <c r="P415" s="229"/>
    </row>
    <row r="416" spans="1:16" ht="13.8" hidden="1" outlineLevel="2">
      <c r="A416" s="170"/>
      <c r="B416" s="25"/>
      <c r="D416" s="27" t="s">
        <v>661</v>
      </c>
      <c r="E416" s="47" t="s">
        <v>183</v>
      </c>
      <c r="F416" s="48"/>
      <c r="G416" s="172"/>
      <c r="H416" s="226">
        <f t="shared" si="107"/>
        <v>0</v>
      </c>
      <c r="I416" s="239">
        <f t="shared" si="108"/>
        <v>0</v>
      </c>
      <c r="J416" s="358"/>
      <c r="K416" s="230">
        <f t="shared" si="109"/>
        <v>0</v>
      </c>
      <c r="L416" s="229"/>
      <c r="M416" s="230">
        <f t="shared" si="110"/>
        <v>0</v>
      </c>
      <c r="N416" s="358"/>
      <c r="O416" s="230">
        <f t="shared" si="111"/>
        <v>0</v>
      </c>
      <c r="P416" s="229"/>
    </row>
    <row r="417" spans="1:16" ht="13.8" hidden="1" outlineLevel="2">
      <c r="A417" s="170"/>
      <c r="B417" s="25"/>
      <c r="D417" s="27" t="s">
        <v>662</v>
      </c>
      <c r="E417" s="47" t="s">
        <v>184</v>
      </c>
      <c r="F417" s="48"/>
      <c r="G417" s="172"/>
      <c r="H417" s="226">
        <f t="shared" si="107"/>
        <v>0</v>
      </c>
      <c r="I417" s="239">
        <f t="shared" si="108"/>
        <v>0</v>
      </c>
      <c r="J417" s="358"/>
      <c r="K417" s="230">
        <f t="shared" si="109"/>
        <v>0</v>
      </c>
      <c r="L417" s="229"/>
      <c r="M417" s="230">
        <f t="shared" si="110"/>
        <v>0</v>
      </c>
      <c r="N417" s="358"/>
      <c r="O417" s="230">
        <f t="shared" si="111"/>
        <v>0</v>
      </c>
      <c r="P417" s="229"/>
    </row>
    <row r="418" spans="1:16" ht="13.8" hidden="1" outlineLevel="2">
      <c r="A418" s="170"/>
      <c r="B418" s="25"/>
      <c r="D418" s="27" t="s">
        <v>540</v>
      </c>
      <c r="E418" s="47" t="s">
        <v>185</v>
      </c>
      <c r="F418" s="48"/>
      <c r="G418" s="172"/>
      <c r="H418" s="226">
        <f t="shared" si="107"/>
        <v>0</v>
      </c>
      <c r="I418" s="239">
        <f t="shared" si="108"/>
        <v>0</v>
      </c>
      <c r="J418" s="358"/>
      <c r="K418" s="230">
        <f t="shared" si="109"/>
        <v>0</v>
      </c>
      <c r="L418" s="229"/>
      <c r="M418" s="230">
        <f t="shared" si="110"/>
        <v>0</v>
      </c>
      <c r="N418" s="358"/>
      <c r="O418" s="230">
        <f t="shared" si="111"/>
        <v>0</v>
      </c>
      <c r="P418" s="229"/>
    </row>
    <row r="419" spans="1:16" ht="13.8" hidden="1" outlineLevel="2">
      <c r="A419" s="170"/>
      <c r="B419" s="25"/>
      <c r="D419" s="27" t="s">
        <v>541</v>
      </c>
      <c r="E419" s="47" t="s">
        <v>186</v>
      </c>
      <c r="F419" s="48"/>
      <c r="G419" s="172"/>
      <c r="H419" s="226">
        <f t="shared" si="107"/>
        <v>0</v>
      </c>
      <c r="I419" s="239">
        <f t="shared" si="108"/>
        <v>0</v>
      </c>
      <c r="J419" s="358"/>
      <c r="K419" s="230">
        <f t="shared" si="109"/>
        <v>0</v>
      </c>
      <c r="L419" s="229"/>
      <c r="M419" s="230">
        <f t="shared" si="110"/>
        <v>0</v>
      </c>
      <c r="N419" s="358"/>
      <c r="O419" s="230">
        <f t="shared" si="111"/>
        <v>0</v>
      </c>
      <c r="P419" s="229"/>
    </row>
    <row r="420" spans="1:16" ht="13.8" hidden="1" outlineLevel="2">
      <c r="A420" s="170"/>
      <c r="B420" s="25"/>
      <c r="D420" s="27" t="s">
        <v>695</v>
      </c>
      <c r="E420" s="47" t="s">
        <v>700</v>
      </c>
      <c r="F420" s="48"/>
      <c r="G420" s="172"/>
      <c r="H420" s="226">
        <f t="shared" si="107"/>
        <v>0</v>
      </c>
      <c r="I420" s="239">
        <f t="shared" si="108"/>
        <v>0</v>
      </c>
      <c r="J420" s="358"/>
      <c r="K420" s="230">
        <f t="shared" si="109"/>
        <v>0</v>
      </c>
      <c r="L420" s="229"/>
      <c r="M420" s="230">
        <f t="shared" si="110"/>
        <v>0</v>
      </c>
      <c r="N420" s="358"/>
      <c r="O420" s="230">
        <f t="shared" si="111"/>
        <v>0</v>
      </c>
      <c r="P420" s="229"/>
    </row>
    <row r="421" spans="1:16" ht="13.8" hidden="1" outlineLevel="2">
      <c r="A421" s="170"/>
      <c r="B421" s="23"/>
      <c r="C421" s="179"/>
      <c r="D421" s="27" t="s">
        <v>542</v>
      </c>
      <c r="E421" s="47" t="s">
        <v>701</v>
      </c>
      <c r="F421" s="48"/>
      <c r="G421" s="172"/>
      <c r="H421" s="226">
        <f t="shared" si="107"/>
        <v>0</v>
      </c>
      <c r="I421" s="239">
        <f t="shared" si="108"/>
        <v>0</v>
      </c>
      <c r="J421" s="358"/>
      <c r="K421" s="230">
        <f t="shared" si="109"/>
        <v>0</v>
      </c>
      <c r="L421" s="229"/>
      <c r="M421" s="230">
        <f t="shared" si="110"/>
        <v>0</v>
      </c>
      <c r="N421" s="358"/>
      <c r="O421" s="230">
        <f t="shared" si="111"/>
        <v>0</v>
      </c>
      <c r="P421" s="229"/>
    </row>
    <row r="422" spans="1:16" ht="13.8" hidden="1" outlineLevel="1" collapsed="1">
      <c r="A422" s="164"/>
      <c r="B422" s="23" t="s">
        <v>697</v>
      </c>
      <c r="C422" s="15" t="s">
        <v>187</v>
      </c>
      <c r="D422" s="16"/>
      <c r="E422" s="165"/>
      <c r="F422" s="176"/>
      <c r="G422" s="175"/>
      <c r="H422" s="226">
        <f t="shared" si="107"/>
        <v>0</v>
      </c>
      <c r="I422" s="239">
        <f t="shared" si="108"/>
        <v>0</v>
      </c>
      <c r="J422" s="356">
        <f>SUM(J423)</f>
        <v>0</v>
      </c>
      <c r="K422" s="230">
        <f t="shared" si="109"/>
        <v>0</v>
      </c>
      <c r="L422" s="356">
        <f>SUM(L423)</f>
        <v>0</v>
      </c>
      <c r="M422" s="230">
        <f t="shared" si="110"/>
        <v>0</v>
      </c>
      <c r="N422" s="356">
        <f>SUM(N423)</f>
        <v>0</v>
      </c>
      <c r="O422" s="230">
        <f t="shared" si="111"/>
        <v>0</v>
      </c>
      <c r="P422" s="230">
        <f>SUM(P423)</f>
        <v>0</v>
      </c>
    </row>
    <row r="423" spans="1:16" ht="13.8" hidden="1" outlineLevel="2">
      <c r="A423" s="170"/>
      <c r="B423" s="24"/>
      <c r="C423" s="171"/>
      <c r="D423" s="27" t="s">
        <v>188</v>
      </c>
      <c r="E423" s="47" t="s">
        <v>187</v>
      </c>
      <c r="F423" s="48"/>
      <c r="G423" s="172"/>
      <c r="H423" s="226">
        <f t="shared" ref="H423:H489" si="112">SUM(I423,K423,M423,O423)</f>
        <v>0</v>
      </c>
      <c r="I423" s="239">
        <f t="shared" ref="I423:I489" si="113">SUM(J423:J423)</f>
        <v>0</v>
      </c>
      <c r="J423" s="358"/>
      <c r="K423" s="230">
        <f t="shared" ref="K423:K489" si="114">SUM(L423:L423)</f>
        <v>0</v>
      </c>
      <c r="L423" s="358"/>
      <c r="M423" s="230">
        <f t="shared" ref="M423:M489" si="115">SUM(N423:N423)</f>
        <v>0</v>
      </c>
      <c r="N423" s="358"/>
      <c r="O423" s="230">
        <f t="shared" ref="O423:O489" si="116">SUM(P423:P423)</f>
        <v>0</v>
      </c>
      <c r="P423" s="229"/>
    </row>
    <row r="424" spans="1:16" ht="13.8" hidden="1" outlineLevel="1" collapsed="1">
      <c r="A424" s="164"/>
      <c r="B424" s="23" t="s">
        <v>543</v>
      </c>
      <c r="C424" s="15" t="s">
        <v>189</v>
      </c>
      <c r="D424" s="16"/>
      <c r="E424" s="165"/>
      <c r="F424" s="176"/>
      <c r="G424" s="175"/>
      <c r="H424" s="226">
        <f t="shared" si="112"/>
        <v>0</v>
      </c>
      <c r="I424" s="239">
        <f t="shared" si="113"/>
        <v>0</v>
      </c>
      <c r="J424" s="356">
        <f>SUM(J425,J428)</f>
        <v>0</v>
      </c>
      <c r="K424" s="230">
        <f t="shared" si="114"/>
        <v>0</v>
      </c>
      <c r="L424" s="356">
        <f>SUM(L425,L428)</f>
        <v>0</v>
      </c>
      <c r="M424" s="230">
        <f t="shared" si="115"/>
        <v>0</v>
      </c>
      <c r="N424" s="356">
        <f>SUM(N425,N428)</f>
        <v>0</v>
      </c>
      <c r="O424" s="230">
        <f t="shared" si="116"/>
        <v>0</v>
      </c>
      <c r="P424" s="356">
        <f>SUM(P425,P428)</f>
        <v>0</v>
      </c>
    </row>
    <row r="425" spans="1:16" ht="13.8" hidden="1" outlineLevel="2">
      <c r="A425" s="170"/>
      <c r="B425" s="24"/>
      <c r="C425" s="171"/>
      <c r="D425" s="24" t="s">
        <v>544</v>
      </c>
      <c r="E425" s="82" t="s">
        <v>189</v>
      </c>
      <c r="F425" s="93"/>
      <c r="G425" s="171"/>
      <c r="H425" s="226">
        <f t="shared" si="112"/>
        <v>0</v>
      </c>
      <c r="I425" s="239">
        <f t="shared" si="113"/>
        <v>0</v>
      </c>
      <c r="J425" s="359">
        <f>SUM(J426:J427)</f>
        <v>0</v>
      </c>
      <c r="K425" s="230">
        <f t="shared" si="114"/>
        <v>0</v>
      </c>
      <c r="L425" s="359">
        <f>SUM(L426:L427)</f>
        <v>0</v>
      </c>
      <c r="M425" s="230">
        <f t="shared" si="115"/>
        <v>0</v>
      </c>
      <c r="N425" s="359">
        <f>SUM(N426:N427)</f>
        <v>0</v>
      </c>
      <c r="O425" s="230">
        <f t="shared" si="116"/>
        <v>0</v>
      </c>
      <c r="P425" s="231">
        <f>SUM(P426:P427)</f>
        <v>0</v>
      </c>
    </row>
    <row r="426" spans="1:16" ht="13.8" hidden="1" outlineLevel="2">
      <c r="A426" s="170"/>
      <c r="B426" s="25"/>
      <c r="E426" s="82"/>
      <c r="F426" s="178" t="s">
        <v>850</v>
      </c>
      <c r="G426" s="43" t="s">
        <v>851</v>
      </c>
      <c r="H426" s="226">
        <f t="shared" si="112"/>
        <v>0</v>
      </c>
      <c r="I426" s="239">
        <f t="shared" si="113"/>
        <v>0</v>
      </c>
      <c r="J426" s="358"/>
      <c r="K426" s="230">
        <f t="shared" si="114"/>
        <v>0</v>
      </c>
      <c r="L426" s="358"/>
      <c r="M426" s="230">
        <f t="shared" si="115"/>
        <v>0</v>
      </c>
      <c r="N426" s="358"/>
      <c r="O426" s="230">
        <f t="shared" si="116"/>
        <v>0</v>
      </c>
      <c r="P426" s="229"/>
    </row>
    <row r="427" spans="1:16" ht="13.8" hidden="1" outlineLevel="2">
      <c r="A427" s="170"/>
      <c r="B427" s="25"/>
      <c r="E427" s="82"/>
      <c r="F427" s="178" t="s">
        <v>706</v>
      </c>
      <c r="G427" s="43" t="s">
        <v>909</v>
      </c>
      <c r="H427" s="226">
        <f t="shared" ref="H427:H429" si="117">SUM(I427,K427,M427,O427)</f>
        <v>0</v>
      </c>
      <c r="I427" s="239">
        <f t="shared" ref="I427:I429" si="118">SUM(J427:J427)</f>
        <v>0</v>
      </c>
      <c r="J427" s="358"/>
      <c r="K427" s="230">
        <f t="shared" ref="K427:K429" si="119">SUM(L427:L427)</f>
        <v>0</v>
      </c>
      <c r="L427" s="358"/>
      <c r="M427" s="230">
        <f t="shared" ref="M427:M429" si="120">SUM(N427:N427)</f>
        <v>0</v>
      </c>
      <c r="N427" s="358"/>
      <c r="O427" s="230">
        <f t="shared" ref="O427:O429" si="121">SUM(P427:P427)</f>
        <v>0</v>
      </c>
      <c r="P427" s="229"/>
    </row>
    <row r="428" spans="1:16" ht="13.8" hidden="1" outlineLevel="2">
      <c r="A428" s="170"/>
      <c r="B428" s="24"/>
      <c r="C428" s="171"/>
      <c r="D428" s="24" t="s">
        <v>975</v>
      </c>
      <c r="E428" s="82" t="s">
        <v>976</v>
      </c>
      <c r="F428" s="93"/>
      <c r="G428" s="171"/>
      <c r="H428" s="226">
        <f t="shared" si="117"/>
        <v>0</v>
      </c>
      <c r="I428" s="239">
        <f t="shared" si="118"/>
        <v>0</v>
      </c>
      <c r="J428" s="359">
        <f>SUM(J429:J430)</f>
        <v>0</v>
      </c>
      <c r="K428" s="230">
        <f t="shared" si="119"/>
        <v>0</v>
      </c>
      <c r="L428" s="359">
        <f>SUM(L429:L430)</f>
        <v>0</v>
      </c>
      <c r="M428" s="230">
        <f t="shared" si="120"/>
        <v>0</v>
      </c>
      <c r="N428" s="359">
        <f>SUM(N429:N430)</f>
        <v>0</v>
      </c>
      <c r="O428" s="230">
        <f t="shared" si="121"/>
        <v>0</v>
      </c>
      <c r="P428" s="231">
        <f>SUM(P429:P430)</f>
        <v>0</v>
      </c>
    </row>
    <row r="429" spans="1:16" ht="13.8" hidden="1" outlineLevel="2">
      <c r="A429" s="170"/>
      <c r="B429" s="25"/>
      <c r="E429" s="82"/>
      <c r="F429" s="178" t="s">
        <v>850</v>
      </c>
      <c r="G429" s="43" t="s">
        <v>851</v>
      </c>
      <c r="H429" s="226">
        <f t="shared" si="117"/>
        <v>0</v>
      </c>
      <c r="I429" s="239">
        <f t="shared" si="118"/>
        <v>0</v>
      </c>
      <c r="J429" s="358"/>
      <c r="K429" s="230">
        <f t="shared" si="119"/>
        <v>0</v>
      </c>
      <c r="L429" s="358"/>
      <c r="M429" s="230">
        <f t="shared" si="120"/>
        <v>0</v>
      </c>
      <c r="N429" s="358"/>
      <c r="O429" s="230">
        <f t="shared" si="121"/>
        <v>0</v>
      </c>
      <c r="P429" s="229"/>
    </row>
    <row r="430" spans="1:16" ht="13.8" hidden="1" outlineLevel="2">
      <c r="A430" s="170"/>
      <c r="B430" s="25"/>
      <c r="E430" s="82"/>
      <c r="F430" s="178" t="s">
        <v>977</v>
      </c>
      <c r="G430" s="43" t="s">
        <v>909</v>
      </c>
      <c r="H430" s="226">
        <f t="shared" ref="H430" si="122">SUM(I430,K430,M430,O430)</f>
        <v>0</v>
      </c>
      <c r="I430" s="239">
        <f t="shared" ref="I430" si="123">SUM(J430:J430)</f>
        <v>0</v>
      </c>
      <c r="J430" s="358"/>
      <c r="K430" s="230">
        <f t="shared" ref="K430" si="124">SUM(L430:L430)</f>
        <v>0</v>
      </c>
      <c r="L430" s="358"/>
      <c r="M430" s="230">
        <f t="shared" ref="M430" si="125">SUM(N430:N430)</f>
        <v>0</v>
      </c>
      <c r="N430" s="358"/>
      <c r="O430" s="230">
        <f t="shared" ref="O430" si="126">SUM(P430:P430)</f>
        <v>0</v>
      </c>
      <c r="P430" s="229"/>
    </row>
    <row r="431" spans="1:16" ht="13.8" hidden="1" outlineLevel="1" collapsed="1">
      <c r="A431" s="164"/>
      <c r="B431" s="23" t="s">
        <v>663</v>
      </c>
      <c r="C431" s="15" t="s">
        <v>190</v>
      </c>
      <c r="D431" s="16"/>
      <c r="E431" s="165"/>
      <c r="F431" s="176"/>
      <c r="G431" s="175"/>
      <c r="H431" s="226">
        <f t="shared" si="112"/>
        <v>0</v>
      </c>
      <c r="I431" s="239">
        <f t="shared" si="113"/>
        <v>0</v>
      </c>
      <c r="J431" s="356">
        <f>SUM(J432)</f>
        <v>0</v>
      </c>
      <c r="K431" s="230">
        <f t="shared" si="114"/>
        <v>0</v>
      </c>
      <c r="L431" s="356">
        <f>SUM(L432)</f>
        <v>0</v>
      </c>
      <c r="M431" s="230">
        <f t="shared" si="115"/>
        <v>0</v>
      </c>
      <c r="N431" s="356">
        <f>SUM(N432)</f>
        <v>0</v>
      </c>
      <c r="O431" s="230">
        <f t="shared" si="116"/>
        <v>0</v>
      </c>
      <c r="P431" s="230">
        <f>SUM(P432)</f>
        <v>0</v>
      </c>
    </row>
    <row r="432" spans="1:16" ht="13.8" hidden="1" outlineLevel="1">
      <c r="A432" s="170"/>
      <c r="B432" s="25"/>
      <c r="D432" s="24" t="s">
        <v>664</v>
      </c>
      <c r="E432" s="87" t="s">
        <v>190</v>
      </c>
      <c r="F432" s="93"/>
      <c r="G432" s="171"/>
      <c r="H432" s="250">
        <f t="shared" si="112"/>
        <v>0</v>
      </c>
      <c r="I432" s="239">
        <f t="shared" si="113"/>
        <v>0</v>
      </c>
      <c r="J432" s="374">
        <v>0</v>
      </c>
      <c r="K432" s="230">
        <f t="shared" si="114"/>
        <v>0</v>
      </c>
      <c r="L432" s="374">
        <v>0</v>
      </c>
      <c r="M432" s="230">
        <f t="shared" si="115"/>
        <v>0</v>
      </c>
      <c r="N432" s="374">
        <v>0</v>
      </c>
      <c r="O432" s="230">
        <f t="shared" si="116"/>
        <v>0</v>
      </c>
      <c r="P432" s="251">
        <v>0</v>
      </c>
    </row>
    <row r="433" spans="1:16" ht="13.8">
      <c r="A433" s="92" t="s">
        <v>192</v>
      </c>
      <c r="B433" s="21"/>
      <c r="C433" s="202"/>
      <c r="D433" s="22"/>
      <c r="E433" s="202"/>
      <c r="F433" s="21"/>
      <c r="G433" s="202"/>
      <c r="H433" s="233">
        <f t="shared" si="112"/>
        <v>0</v>
      </c>
      <c r="I433" s="234">
        <f t="shared" si="113"/>
        <v>0</v>
      </c>
      <c r="J433" s="373">
        <f>SUM(J411,J413,J422,J424,J431)</f>
        <v>0</v>
      </c>
      <c r="K433" s="235">
        <f t="shared" si="114"/>
        <v>0</v>
      </c>
      <c r="L433" s="373">
        <f>SUM(L411,L413,L422,L424,L431)</f>
        <v>0</v>
      </c>
      <c r="M433" s="235">
        <f t="shared" si="115"/>
        <v>0</v>
      </c>
      <c r="N433" s="373">
        <f>SUM(N411,N413,N422,N424,N431)</f>
        <v>0</v>
      </c>
      <c r="O433" s="235">
        <f t="shared" si="116"/>
        <v>0</v>
      </c>
      <c r="P433" s="235">
        <f>SUM(P411,P413,P422,P424,P431)</f>
        <v>0</v>
      </c>
    </row>
    <row r="434" spans="1:16" ht="13.8">
      <c r="A434" s="92" t="s">
        <v>193</v>
      </c>
      <c r="B434" s="21"/>
      <c r="C434" s="202"/>
      <c r="D434" s="22"/>
      <c r="E434" s="202"/>
      <c r="F434" s="21"/>
      <c r="G434" s="202"/>
      <c r="H434" s="233">
        <f t="shared" si="112"/>
        <v>0</v>
      </c>
      <c r="I434" s="234">
        <f t="shared" si="113"/>
        <v>0</v>
      </c>
      <c r="J434" s="373">
        <f>J410-J433</f>
        <v>0</v>
      </c>
      <c r="K434" s="235">
        <f t="shared" si="114"/>
        <v>0</v>
      </c>
      <c r="L434" s="373">
        <f>L410-L433</f>
        <v>0</v>
      </c>
      <c r="M434" s="235">
        <f t="shared" si="115"/>
        <v>0</v>
      </c>
      <c r="N434" s="373">
        <f>N410-N433</f>
        <v>0</v>
      </c>
      <c r="O434" s="235">
        <f t="shared" si="116"/>
        <v>0</v>
      </c>
      <c r="P434" s="235">
        <f>P410-P433</f>
        <v>0</v>
      </c>
    </row>
    <row r="435" spans="1:16" s="169" customFormat="1" ht="13.8">
      <c r="A435" s="2" t="s">
        <v>194</v>
      </c>
      <c r="B435" s="46"/>
      <c r="C435" s="202"/>
      <c r="D435" s="22"/>
      <c r="E435" s="202"/>
      <c r="F435" s="21"/>
      <c r="G435" s="202"/>
      <c r="H435" s="247">
        <f t="shared" si="112"/>
        <v>0</v>
      </c>
      <c r="I435" s="248">
        <f t="shared" si="113"/>
        <v>0</v>
      </c>
      <c r="J435" s="390"/>
      <c r="K435" s="249">
        <f t="shared" si="114"/>
        <v>0</v>
      </c>
      <c r="L435" s="390"/>
      <c r="M435" s="249">
        <f t="shared" si="115"/>
        <v>0</v>
      </c>
      <c r="N435" s="390"/>
      <c r="O435" s="249">
        <f t="shared" si="116"/>
        <v>0</v>
      </c>
      <c r="P435" s="249"/>
    </row>
    <row r="436" spans="1:16" ht="13.8" outlineLevel="1" collapsed="1">
      <c r="A436" s="164"/>
      <c r="B436" s="23" t="s">
        <v>545</v>
      </c>
      <c r="C436" s="15" t="s">
        <v>197</v>
      </c>
      <c r="D436" s="18"/>
      <c r="E436" s="175"/>
      <c r="F436" s="176"/>
      <c r="G436" s="175"/>
      <c r="H436" s="226">
        <f t="shared" si="112"/>
        <v>0</v>
      </c>
      <c r="I436" s="227">
        <f t="shared" si="113"/>
        <v>0</v>
      </c>
      <c r="J436" s="356">
        <f>SUM(J437:J438,J442:J449)</f>
        <v>0</v>
      </c>
      <c r="K436" s="228">
        <f t="shared" si="114"/>
        <v>0</v>
      </c>
      <c r="L436" s="356">
        <f>SUM(L437:L438,L442:L449)</f>
        <v>0</v>
      </c>
      <c r="M436" s="228">
        <f t="shared" si="115"/>
        <v>0</v>
      </c>
      <c r="N436" s="356">
        <f>SUM(N437:N438,N442:N449)</f>
        <v>0</v>
      </c>
      <c r="O436" s="228">
        <f t="shared" si="116"/>
        <v>0</v>
      </c>
      <c r="P436" s="230">
        <f>SUM(P437:P438,P442:P449)</f>
        <v>0</v>
      </c>
    </row>
    <row r="437" spans="1:16" ht="13.8" hidden="1" outlineLevel="2">
      <c r="A437" s="170"/>
      <c r="B437" s="24"/>
      <c r="C437" s="171"/>
      <c r="D437" s="27" t="s">
        <v>586</v>
      </c>
      <c r="E437" s="82" t="s">
        <v>345</v>
      </c>
      <c r="F437" s="48"/>
      <c r="G437" s="172"/>
      <c r="H437" s="226">
        <f t="shared" si="112"/>
        <v>0</v>
      </c>
      <c r="I437" s="227">
        <f t="shared" si="113"/>
        <v>0</v>
      </c>
      <c r="J437" s="358">
        <v>0</v>
      </c>
      <c r="K437" s="228">
        <f t="shared" si="114"/>
        <v>0</v>
      </c>
      <c r="L437" s="358">
        <v>0</v>
      </c>
      <c r="M437" s="228">
        <f t="shared" si="115"/>
        <v>0</v>
      </c>
      <c r="N437" s="358">
        <v>0</v>
      </c>
      <c r="O437" s="228">
        <f t="shared" si="116"/>
        <v>0</v>
      </c>
      <c r="P437" s="229">
        <v>0</v>
      </c>
    </row>
    <row r="438" spans="1:16" ht="13.8" hidden="1" outlineLevel="2">
      <c r="A438" s="170"/>
      <c r="B438" s="25"/>
      <c r="D438" s="27" t="s">
        <v>546</v>
      </c>
      <c r="E438" s="82" t="s">
        <v>346</v>
      </c>
      <c r="F438" s="48"/>
      <c r="G438" s="172"/>
      <c r="H438" s="226">
        <f t="shared" si="112"/>
        <v>0</v>
      </c>
      <c r="I438" s="227">
        <f t="shared" si="113"/>
        <v>0</v>
      </c>
      <c r="J438" s="359">
        <f>SUM(J439:J441)</f>
        <v>0</v>
      </c>
      <c r="K438" s="228">
        <f t="shared" si="114"/>
        <v>0</v>
      </c>
      <c r="L438" s="359">
        <f>SUM(L439:L441)</f>
        <v>0</v>
      </c>
      <c r="M438" s="228">
        <f t="shared" si="115"/>
        <v>0</v>
      </c>
      <c r="N438" s="359">
        <f>SUM(N439:N441)</f>
        <v>0</v>
      </c>
      <c r="O438" s="228">
        <f t="shared" si="116"/>
        <v>0</v>
      </c>
      <c r="P438" s="231">
        <f>SUM(P439:P441)</f>
        <v>0</v>
      </c>
    </row>
    <row r="439" spans="1:16" ht="13.8" hidden="1" outlineLevel="2">
      <c r="A439" s="170"/>
      <c r="B439" s="25"/>
      <c r="D439" s="27"/>
      <c r="E439" s="82"/>
      <c r="F439" s="178"/>
      <c r="G439" s="43" t="s">
        <v>852</v>
      </c>
      <c r="H439" s="226">
        <f t="shared" si="112"/>
        <v>0</v>
      </c>
      <c r="I439" s="227">
        <f t="shared" si="113"/>
        <v>0</v>
      </c>
      <c r="J439" s="358">
        <v>0</v>
      </c>
      <c r="K439" s="228">
        <f t="shared" si="114"/>
        <v>0</v>
      </c>
      <c r="L439" s="229">
        <v>0</v>
      </c>
      <c r="M439" s="228">
        <f t="shared" si="115"/>
        <v>0</v>
      </c>
      <c r="N439" s="358">
        <v>0</v>
      </c>
      <c r="O439" s="228">
        <f t="shared" si="116"/>
        <v>0</v>
      </c>
      <c r="P439" s="229">
        <v>0</v>
      </c>
    </row>
    <row r="440" spans="1:16" ht="13.8" hidden="1" outlineLevel="2">
      <c r="A440" s="170"/>
      <c r="B440" s="25"/>
      <c r="D440" s="27"/>
      <c r="E440" s="82"/>
      <c r="F440" s="178"/>
      <c r="G440" s="43" t="s">
        <v>853</v>
      </c>
      <c r="H440" s="226">
        <f t="shared" si="112"/>
        <v>0</v>
      </c>
      <c r="I440" s="227">
        <f t="shared" si="113"/>
        <v>0</v>
      </c>
      <c r="J440" s="358">
        <v>0</v>
      </c>
      <c r="K440" s="228">
        <f t="shared" si="114"/>
        <v>0</v>
      </c>
      <c r="L440" s="229">
        <v>0</v>
      </c>
      <c r="M440" s="228">
        <f t="shared" si="115"/>
        <v>0</v>
      </c>
      <c r="N440" s="358">
        <v>0</v>
      </c>
      <c r="O440" s="228">
        <f t="shared" si="116"/>
        <v>0</v>
      </c>
      <c r="P440" s="229">
        <v>0</v>
      </c>
    </row>
    <row r="441" spans="1:16" ht="13.8" hidden="1" outlineLevel="2">
      <c r="A441" s="170"/>
      <c r="B441" s="25"/>
      <c r="D441" s="27"/>
      <c r="E441" s="82"/>
      <c r="F441" s="178"/>
      <c r="G441" s="43" t="s">
        <v>854</v>
      </c>
      <c r="H441" s="226">
        <f t="shared" si="112"/>
        <v>0</v>
      </c>
      <c r="I441" s="227">
        <f t="shared" si="113"/>
        <v>0</v>
      </c>
      <c r="J441" s="358">
        <v>0</v>
      </c>
      <c r="K441" s="228">
        <f t="shared" si="114"/>
        <v>0</v>
      </c>
      <c r="L441" s="229">
        <v>0</v>
      </c>
      <c r="M441" s="228">
        <f t="shared" si="115"/>
        <v>0</v>
      </c>
      <c r="N441" s="358">
        <v>0</v>
      </c>
      <c r="O441" s="228">
        <f t="shared" si="116"/>
        <v>0</v>
      </c>
      <c r="P441" s="229">
        <v>0</v>
      </c>
    </row>
    <row r="442" spans="1:16" ht="13.8" hidden="1" outlineLevel="2">
      <c r="A442" s="170"/>
      <c r="B442" s="25"/>
      <c r="D442" s="136" t="s">
        <v>855</v>
      </c>
      <c r="E442" s="43" t="s">
        <v>856</v>
      </c>
      <c r="F442" s="44"/>
      <c r="G442" s="514"/>
      <c r="H442" s="226">
        <f t="shared" si="112"/>
        <v>0</v>
      </c>
      <c r="I442" s="227">
        <f t="shared" si="113"/>
        <v>0</v>
      </c>
      <c r="J442" s="358">
        <v>0</v>
      </c>
      <c r="K442" s="228">
        <f t="shared" si="114"/>
        <v>0</v>
      </c>
      <c r="L442" s="229">
        <v>0</v>
      </c>
      <c r="M442" s="228">
        <f t="shared" si="115"/>
        <v>0</v>
      </c>
      <c r="N442" s="358">
        <v>0</v>
      </c>
      <c r="O442" s="228">
        <f t="shared" si="116"/>
        <v>0</v>
      </c>
      <c r="P442" s="229">
        <v>0</v>
      </c>
    </row>
    <row r="443" spans="1:16" ht="13.8" hidden="1" outlineLevel="2">
      <c r="A443" s="170"/>
      <c r="B443" s="25"/>
      <c r="D443" s="27" t="s">
        <v>547</v>
      </c>
      <c r="E443" s="47" t="s">
        <v>359</v>
      </c>
      <c r="F443" s="48"/>
      <c r="G443" s="172"/>
      <c r="H443" s="226">
        <f t="shared" si="112"/>
        <v>0</v>
      </c>
      <c r="I443" s="227">
        <f t="shared" si="113"/>
        <v>0</v>
      </c>
      <c r="J443" s="358">
        <v>0</v>
      </c>
      <c r="K443" s="228">
        <f t="shared" si="114"/>
        <v>0</v>
      </c>
      <c r="L443" s="229">
        <v>0</v>
      </c>
      <c r="M443" s="228">
        <f t="shared" si="115"/>
        <v>0</v>
      </c>
      <c r="N443" s="358">
        <v>0</v>
      </c>
      <c r="O443" s="228">
        <f t="shared" si="116"/>
        <v>0</v>
      </c>
      <c r="P443" s="229">
        <v>0</v>
      </c>
    </row>
    <row r="444" spans="1:16" ht="13.8" hidden="1" outlineLevel="2">
      <c r="A444" s="170"/>
      <c r="B444" s="25"/>
      <c r="D444" s="27" t="s">
        <v>548</v>
      </c>
      <c r="E444" s="47" t="s">
        <v>360</v>
      </c>
      <c r="F444" s="48"/>
      <c r="G444" s="172"/>
      <c r="H444" s="226">
        <f t="shared" si="112"/>
        <v>0</v>
      </c>
      <c r="I444" s="227">
        <f t="shared" si="113"/>
        <v>0</v>
      </c>
      <c r="J444" s="358">
        <v>0</v>
      </c>
      <c r="K444" s="228">
        <f t="shared" si="114"/>
        <v>0</v>
      </c>
      <c r="L444" s="229">
        <v>0</v>
      </c>
      <c r="M444" s="228">
        <f t="shared" si="115"/>
        <v>0</v>
      </c>
      <c r="N444" s="358">
        <v>0</v>
      </c>
      <c r="O444" s="228">
        <f t="shared" si="116"/>
        <v>0</v>
      </c>
      <c r="P444" s="229">
        <v>0</v>
      </c>
    </row>
    <row r="445" spans="1:16" ht="13.8" hidden="1" outlineLevel="2">
      <c r="A445" s="170"/>
      <c r="B445" s="25"/>
      <c r="D445" s="27" t="s">
        <v>549</v>
      </c>
      <c r="E445" s="47" t="s">
        <v>344</v>
      </c>
      <c r="F445" s="48"/>
      <c r="G445" s="172"/>
      <c r="H445" s="226">
        <f t="shared" si="112"/>
        <v>0</v>
      </c>
      <c r="I445" s="227">
        <f t="shared" si="113"/>
        <v>0</v>
      </c>
      <c r="J445" s="358"/>
      <c r="K445" s="228">
        <f t="shared" si="114"/>
        <v>0</v>
      </c>
      <c r="L445" s="229"/>
      <c r="M445" s="228">
        <f t="shared" si="115"/>
        <v>0</v>
      </c>
      <c r="N445" s="358"/>
      <c r="O445" s="228">
        <f t="shared" si="116"/>
        <v>0</v>
      </c>
      <c r="P445" s="229"/>
    </row>
    <row r="446" spans="1:16" ht="13.8" hidden="1" outlineLevel="2">
      <c r="A446" s="170"/>
      <c r="B446" s="25"/>
      <c r="D446" s="27" t="s">
        <v>550</v>
      </c>
      <c r="E446" s="47" t="s">
        <v>361</v>
      </c>
      <c r="F446" s="48"/>
      <c r="G446" s="172"/>
      <c r="H446" s="226">
        <f t="shared" si="112"/>
        <v>0</v>
      </c>
      <c r="I446" s="227">
        <f t="shared" si="113"/>
        <v>0</v>
      </c>
      <c r="J446" s="358"/>
      <c r="K446" s="228">
        <f t="shared" si="114"/>
        <v>0</v>
      </c>
      <c r="L446" s="229"/>
      <c r="M446" s="228">
        <f t="shared" si="115"/>
        <v>0</v>
      </c>
      <c r="N446" s="358"/>
      <c r="O446" s="228">
        <f t="shared" si="116"/>
        <v>0</v>
      </c>
      <c r="P446" s="229"/>
    </row>
    <row r="447" spans="1:16" ht="13.8" hidden="1" outlineLevel="2">
      <c r="A447" s="170"/>
      <c r="B447" s="25"/>
      <c r="D447" s="27" t="s">
        <v>551</v>
      </c>
      <c r="E447" s="47" t="s">
        <v>368</v>
      </c>
      <c r="F447" s="48"/>
      <c r="G447" s="172"/>
      <c r="H447" s="226">
        <f t="shared" si="112"/>
        <v>0</v>
      </c>
      <c r="I447" s="227">
        <f t="shared" si="113"/>
        <v>0</v>
      </c>
      <c r="J447" s="358"/>
      <c r="K447" s="228">
        <f t="shared" si="114"/>
        <v>0</v>
      </c>
      <c r="L447" s="229"/>
      <c r="M447" s="228">
        <f t="shared" si="115"/>
        <v>0</v>
      </c>
      <c r="N447" s="358"/>
      <c r="O447" s="228">
        <f t="shared" si="116"/>
        <v>0</v>
      </c>
      <c r="P447" s="229"/>
    </row>
    <row r="448" spans="1:16" ht="13.8" hidden="1" outlineLevel="2">
      <c r="A448" s="170"/>
      <c r="B448" s="25"/>
      <c r="D448" s="27" t="s">
        <v>552</v>
      </c>
      <c r="E448" s="47" t="s">
        <v>358</v>
      </c>
      <c r="F448" s="48"/>
      <c r="G448" s="172"/>
      <c r="H448" s="226">
        <f t="shared" si="112"/>
        <v>0</v>
      </c>
      <c r="I448" s="227">
        <f t="shared" si="113"/>
        <v>0</v>
      </c>
      <c r="J448" s="358">
        <v>0</v>
      </c>
      <c r="K448" s="228">
        <f t="shared" si="114"/>
        <v>0</v>
      </c>
      <c r="L448" s="229">
        <v>0</v>
      </c>
      <c r="M448" s="228">
        <f t="shared" si="115"/>
        <v>0</v>
      </c>
      <c r="N448" s="358">
        <v>0</v>
      </c>
      <c r="O448" s="228">
        <f t="shared" si="116"/>
        <v>0</v>
      </c>
      <c r="P448" s="229">
        <v>0</v>
      </c>
    </row>
    <row r="449" spans="1:16" ht="13.8" hidden="1" outlineLevel="2">
      <c r="A449" s="170"/>
      <c r="B449" s="24"/>
      <c r="C449" s="171"/>
      <c r="D449" s="27" t="s">
        <v>553</v>
      </c>
      <c r="E449" s="47" t="s">
        <v>198</v>
      </c>
      <c r="F449" s="47"/>
      <c r="G449" s="172"/>
      <c r="H449" s="226">
        <f t="shared" si="112"/>
        <v>0</v>
      </c>
      <c r="I449" s="227">
        <f t="shared" si="113"/>
        <v>0</v>
      </c>
      <c r="J449" s="358">
        <v>0</v>
      </c>
      <c r="K449" s="228">
        <f t="shared" si="114"/>
        <v>0</v>
      </c>
      <c r="L449" s="229">
        <v>0</v>
      </c>
      <c r="M449" s="228">
        <f t="shared" si="115"/>
        <v>0</v>
      </c>
      <c r="N449" s="358">
        <v>0</v>
      </c>
      <c r="O449" s="228">
        <f t="shared" si="116"/>
        <v>0</v>
      </c>
      <c r="P449" s="229">
        <v>0</v>
      </c>
    </row>
    <row r="450" spans="1:16" ht="13.8" outlineLevel="1" collapsed="1">
      <c r="A450" s="164"/>
      <c r="B450" s="23" t="s">
        <v>668</v>
      </c>
      <c r="C450" s="15" t="s">
        <v>199</v>
      </c>
      <c r="D450" s="18"/>
      <c r="E450" s="172"/>
      <c r="F450" s="176"/>
      <c r="G450" s="175"/>
      <c r="H450" s="226">
        <f t="shared" si="112"/>
        <v>0</v>
      </c>
      <c r="I450" s="227">
        <f t="shared" si="113"/>
        <v>0</v>
      </c>
      <c r="J450" s="356">
        <f>SUM(J451)</f>
        <v>0</v>
      </c>
      <c r="K450" s="228">
        <f t="shared" si="114"/>
        <v>0</v>
      </c>
      <c r="L450" s="230">
        <f>SUM(L451)</f>
        <v>0</v>
      </c>
      <c r="M450" s="228">
        <f t="shared" si="115"/>
        <v>0</v>
      </c>
      <c r="N450" s="356">
        <f>SUM(N451)</f>
        <v>0</v>
      </c>
      <c r="O450" s="228">
        <f t="shared" si="116"/>
        <v>0</v>
      </c>
      <c r="P450" s="230">
        <f>SUM(P451)</f>
        <v>0</v>
      </c>
    </row>
    <row r="451" spans="1:16" ht="13.8" hidden="1" outlineLevel="2">
      <c r="A451" s="170"/>
      <c r="B451" s="24"/>
      <c r="C451" s="171"/>
      <c r="D451" s="27" t="s">
        <v>689</v>
      </c>
      <c r="E451" s="82" t="s">
        <v>199</v>
      </c>
      <c r="F451" s="48"/>
      <c r="G451" s="172"/>
      <c r="H451" s="226">
        <f t="shared" si="112"/>
        <v>0</v>
      </c>
      <c r="I451" s="227">
        <f t="shared" si="113"/>
        <v>0</v>
      </c>
      <c r="J451" s="358"/>
      <c r="K451" s="228">
        <f t="shared" si="114"/>
        <v>0</v>
      </c>
      <c r="L451" s="229"/>
      <c r="M451" s="228">
        <f t="shared" si="115"/>
        <v>0</v>
      </c>
      <c r="N451" s="358"/>
      <c r="O451" s="228">
        <f t="shared" si="116"/>
        <v>0</v>
      </c>
      <c r="P451" s="229"/>
    </row>
    <row r="452" spans="1:16" ht="13.8" outlineLevel="1" collapsed="1">
      <c r="A452" s="164"/>
      <c r="B452" s="23" t="s">
        <v>669</v>
      </c>
      <c r="C452" s="15" t="s">
        <v>200</v>
      </c>
      <c r="D452" s="18"/>
      <c r="E452" s="172"/>
      <c r="F452" s="176"/>
      <c r="G452" s="175"/>
      <c r="H452" s="226">
        <f t="shared" si="112"/>
        <v>0</v>
      </c>
      <c r="I452" s="227">
        <f t="shared" si="113"/>
        <v>0</v>
      </c>
      <c r="J452" s="356">
        <f>SUM(J453)</f>
        <v>0</v>
      </c>
      <c r="K452" s="228">
        <f t="shared" si="114"/>
        <v>0</v>
      </c>
      <c r="L452" s="356">
        <f>SUM(L453)</f>
        <v>0</v>
      </c>
      <c r="M452" s="228">
        <f t="shared" si="115"/>
        <v>0</v>
      </c>
      <c r="N452" s="356">
        <f>SUM(N453)</f>
        <v>0</v>
      </c>
      <c r="O452" s="228">
        <f t="shared" si="116"/>
        <v>0</v>
      </c>
      <c r="P452" s="230">
        <f>SUM(P453)</f>
        <v>0</v>
      </c>
    </row>
    <row r="453" spans="1:16" ht="13.8" hidden="1" outlineLevel="2">
      <c r="A453" s="170"/>
      <c r="B453" s="24"/>
      <c r="C453" s="171"/>
      <c r="D453" s="27" t="s">
        <v>690</v>
      </c>
      <c r="E453" s="82" t="s">
        <v>200</v>
      </c>
      <c r="F453" s="48"/>
      <c r="G453" s="172"/>
      <c r="H453" s="226">
        <f t="shared" si="112"/>
        <v>0</v>
      </c>
      <c r="I453" s="227">
        <f t="shared" si="113"/>
        <v>0</v>
      </c>
      <c r="J453" s="358"/>
      <c r="K453" s="228">
        <f t="shared" si="114"/>
        <v>0</v>
      </c>
      <c r="L453" s="358"/>
      <c r="M453" s="228">
        <f t="shared" si="115"/>
        <v>0</v>
      </c>
      <c r="N453" s="358"/>
      <c r="O453" s="228">
        <f t="shared" si="116"/>
        <v>0</v>
      </c>
      <c r="P453" s="229"/>
    </row>
    <row r="454" spans="1:16" ht="13.8" outlineLevel="1" collapsed="1">
      <c r="A454" s="164"/>
      <c r="B454" s="23" t="s">
        <v>670</v>
      </c>
      <c r="C454" s="15" t="s">
        <v>201</v>
      </c>
      <c r="D454" s="18"/>
      <c r="E454" s="172"/>
      <c r="F454" s="176"/>
      <c r="G454" s="175"/>
      <c r="H454" s="226">
        <f t="shared" si="112"/>
        <v>0</v>
      </c>
      <c r="I454" s="227">
        <f t="shared" si="113"/>
        <v>0</v>
      </c>
      <c r="J454" s="356">
        <f>SUM(J455)</f>
        <v>0</v>
      </c>
      <c r="K454" s="228">
        <f t="shared" si="114"/>
        <v>0</v>
      </c>
      <c r="L454" s="356">
        <f>SUM(L455)</f>
        <v>0</v>
      </c>
      <c r="M454" s="228">
        <f t="shared" si="115"/>
        <v>0</v>
      </c>
      <c r="N454" s="356">
        <f>SUM(N455)</f>
        <v>0</v>
      </c>
      <c r="O454" s="228">
        <f t="shared" si="116"/>
        <v>0</v>
      </c>
      <c r="P454" s="230">
        <f>SUM(P455)</f>
        <v>0</v>
      </c>
    </row>
    <row r="455" spans="1:16" ht="13.8" hidden="1" outlineLevel="2">
      <c r="A455" s="170"/>
      <c r="B455" s="24"/>
      <c r="C455" s="171"/>
      <c r="D455" s="27" t="s">
        <v>691</v>
      </c>
      <c r="E455" s="82" t="s">
        <v>201</v>
      </c>
      <c r="F455" s="48"/>
      <c r="G455" s="172"/>
      <c r="H455" s="226">
        <f t="shared" si="112"/>
        <v>0</v>
      </c>
      <c r="I455" s="227">
        <f t="shared" si="113"/>
        <v>0</v>
      </c>
      <c r="J455" s="358"/>
      <c r="K455" s="228">
        <f t="shared" si="114"/>
        <v>0</v>
      </c>
      <c r="L455" s="358"/>
      <c r="M455" s="228">
        <f t="shared" si="115"/>
        <v>0</v>
      </c>
      <c r="N455" s="358"/>
      <c r="O455" s="228">
        <f t="shared" si="116"/>
        <v>0</v>
      </c>
      <c r="P455" s="229"/>
    </row>
    <row r="456" spans="1:16" ht="13.8" outlineLevel="1" collapsed="1">
      <c r="A456" s="164"/>
      <c r="B456" s="23" t="s">
        <v>665</v>
      </c>
      <c r="C456" s="15" t="s">
        <v>202</v>
      </c>
      <c r="D456" s="18"/>
      <c r="E456" s="172"/>
      <c r="F456" s="176"/>
      <c r="G456" s="175"/>
      <c r="H456" s="226">
        <f t="shared" si="112"/>
        <v>0</v>
      </c>
      <c r="I456" s="227">
        <f t="shared" si="113"/>
        <v>0</v>
      </c>
      <c r="J456" s="356">
        <f>SUM(J457)</f>
        <v>0</v>
      </c>
      <c r="K456" s="228">
        <f t="shared" si="114"/>
        <v>0</v>
      </c>
      <c r="L456" s="356">
        <f>SUM(L457)</f>
        <v>0</v>
      </c>
      <c r="M456" s="228">
        <f t="shared" si="115"/>
        <v>0</v>
      </c>
      <c r="N456" s="356">
        <f>SUM(N457)</f>
        <v>0</v>
      </c>
      <c r="O456" s="228">
        <f t="shared" si="116"/>
        <v>0</v>
      </c>
      <c r="P456" s="230">
        <f>SUM(P457)</f>
        <v>0</v>
      </c>
    </row>
    <row r="457" spans="1:16" ht="13.8" hidden="1" outlineLevel="2">
      <c r="A457" s="170"/>
      <c r="B457" s="24"/>
      <c r="C457" s="171"/>
      <c r="D457" s="27" t="s">
        <v>692</v>
      </c>
      <c r="E457" s="82" t="s">
        <v>202</v>
      </c>
      <c r="F457" s="48"/>
      <c r="G457" s="172"/>
      <c r="H457" s="226">
        <f t="shared" si="112"/>
        <v>0</v>
      </c>
      <c r="I457" s="227">
        <f t="shared" si="113"/>
        <v>0</v>
      </c>
      <c r="J457" s="358"/>
      <c r="K457" s="228">
        <f t="shared" si="114"/>
        <v>0</v>
      </c>
      <c r="L457" s="358"/>
      <c r="M457" s="228">
        <f t="shared" si="115"/>
        <v>0</v>
      </c>
      <c r="N457" s="358"/>
      <c r="O457" s="228">
        <f t="shared" si="116"/>
        <v>0</v>
      </c>
      <c r="P457" s="229"/>
    </row>
    <row r="458" spans="1:16" ht="13.8" outlineLevel="1" collapsed="1">
      <c r="A458" s="164"/>
      <c r="B458" s="23" t="s">
        <v>666</v>
      </c>
      <c r="C458" s="15" t="s">
        <v>203</v>
      </c>
      <c r="D458" s="18"/>
      <c r="E458" s="172"/>
      <c r="F458" s="176"/>
      <c r="G458" s="175"/>
      <c r="H458" s="226">
        <f t="shared" si="112"/>
        <v>0</v>
      </c>
      <c r="I458" s="227">
        <f t="shared" si="113"/>
        <v>0</v>
      </c>
      <c r="J458" s="356">
        <f>SUM(J459)</f>
        <v>0</v>
      </c>
      <c r="K458" s="228">
        <f t="shared" si="114"/>
        <v>0</v>
      </c>
      <c r="L458" s="356">
        <f>SUM(L459)</f>
        <v>0</v>
      </c>
      <c r="M458" s="228">
        <f t="shared" si="115"/>
        <v>0</v>
      </c>
      <c r="N458" s="356">
        <f>SUM(N459)</f>
        <v>0</v>
      </c>
      <c r="O458" s="228">
        <f t="shared" si="116"/>
        <v>0</v>
      </c>
      <c r="P458" s="230">
        <f>SUM(P459)</f>
        <v>0</v>
      </c>
    </row>
    <row r="459" spans="1:16" ht="13.8" hidden="1" outlineLevel="2">
      <c r="A459" s="170"/>
      <c r="B459" s="24"/>
      <c r="C459" s="171"/>
      <c r="D459" s="27" t="s">
        <v>693</v>
      </c>
      <c r="E459" s="82" t="s">
        <v>203</v>
      </c>
      <c r="F459" s="48"/>
      <c r="G459" s="172"/>
      <c r="H459" s="226">
        <f t="shared" si="112"/>
        <v>0</v>
      </c>
      <c r="I459" s="227">
        <f t="shared" si="113"/>
        <v>0</v>
      </c>
      <c r="J459" s="358"/>
      <c r="K459" s="228">
        <f t="shared" si="114"/>
        <v>0</v>
      </c>
      <c r="L459" s="358"/>
      <c r="M459" s="228">
        <f t="shared" si="115"/>
        <v>0</v>
      </c>
      <c r="N459" s="358"/>
      <c r="O459" s="228">
        <f t="shared" si="116"/>
        <v>0</v>
      </c>
      <c r="P459" s="229"/>
    </row>
    <row r="460" spans="1:16" ht="13.8" outlineLevel="1" collapsed="1">
      <c r="A460" s="164"/>
      <c r="B460" s="23" t="s">
        <v>667</v>
      </c>
      <c r="C460" s="15" t="s">
        <v>204</v>
      </c>
      <c r="D460" s="18"/>
      <c r="E460" s="172"/>
      <c r="F460" s="176"/>
      <c r="G460" s="175"/>
      <c r="H460" s="226">
        <f t="shared" si="112"/>
        <v>0</v>
      </c>
      <c r="I460" s="227">
        <f t="shared" si="113"/>
        <v>0</v>
      </c>
      <c r="J460" s="356">
        <f>SUM(J461)</f>
        <v>0</v>
      </c>
      <c r="K460" s="228">
        <f t="shared" si="114"/>
        <v>0</v>
      </c>
      <c r="L460" s="356">
        <f>SUM(L461)</f>
        <v>0</v>
      </c>
      <c r="M460" s="228">
        <f t="shared" si="115"/>
        <v>0</v>
      </c>
      <c r="N460" s="356">
        <f>SUM(N461)</f>
        <v>0</v>
      </c>
      <c r="O460" s="228">
        <f t="shared" si="116"/>
        <v>0</v>
      </c>
      <c r="P460" s="230">
        <f>SUM(P461)</f>
        <v>0</v>
      </c>
    </row>
    <row r="461" spans="1:16" ht="13.8" hidden="1" outlineLevel="2">
      <c r="A461" s="170"/>
      <c r="B461" s="24"/>
      <c r="C461" s="171"/>
      <c r="D461" s="27" t="s">
        <v>694</v>
      </c>
      <c r="E461" s="82" t="s">
        <v>204</v>
      </c>
      <c r="F461" s="48"/>
      <c r="G461" s="172"/>
      <c r="H461" s="226">
        <f t="shared" si="112"/>
        <v>0</v>
      </c>
      <c r="I461" s="227">
        <f t="shared" si="113"/>
        <v>0</v>
      </c>
      <c r="J461" s="358"/>
      <c r="K461" s="228">
        <f t="shared" si="114"/>
        <v>0</v>
      </c>
      <c r="L461" s="358"/>
      <c r="M461" s="228">
        <f t="shared" si="115"/>
        <v>0</v>
      </c>
      <c r="N461" s="358"/>
      <c r="O461" s="228">
        <f t="shared" si="116"/>
        <v>0</v>
      </c>
      <c r="P461" s="229"/>
    </row>
    <row r="462" spans="1:16" ht="13.8" outlineLevel="1">
      <c r="A462" s="164"/>
      <c r="B462" s="23" t="s">
        <v>554</v>
      </c>
      <c r="C462" s="15" t="s">
        <v>205</v>
      </c>
      <c r="D462" s="18"/>
      <c r="E462" s="175"/>
      <c r="F462" s="176"/>
      <c r="G462" s="175"/>
      <c r="H462" s="709">
        <f t="shared" si="112"/>
        <v>384000</v>
      </c>
      <c r="I462" s="227">
        <f t="shared" si="113"/>
        <v>384000</v>
      </c>
      <c r="J462" s="356">
        <f>SUM(J463)</f>
        <v>384000</v>
      </c>
      <c r="K462" s="228">
        <f t="shared" si="114"/>
        <v>0</v>
      </c>
      <c r="L462" s="356">
        <f>SUM(L463)</f>
        <v>0</v>
      </c>
      <c r="M462" s="228">
        <f t="shared" si="115"/>
        <v>0</v>
      </c>
      <c r="N462" s="356">
        <f>SUM(N463)</f>
        <v>0</v>
      </c>
      <c r="O462" s="228">
        <f t="shared" si="116"/>
        <v>0</v>
      </c>
      <c r="P462" s="230">
        <f>SUM(P463)</f>
        <v>0</v>
      </c>
    </row>
    <row r="463" spans="1:16" ht="13.8" outlineLevel="2">
      <c r="A463" s="170"/>
      <c r="B463" s="24"/>
      <c r="C463" s="171"/>
      <c r="D463" s="27" t="s">
        <v>554</v>
      </c>
      <c r="E463" s="82" t="s">
        <v>205</v>
      </c>
      <c r="F463" s="48"/>
      <c r="G463" s="172"/>
      <c r="H463" s="709">
        <f t="shared" si="112"/>
        <v>384000</v>
      </c>
      <c r="I463" s="227">
        <f t="shared" si="113"/>
        <v>384000</v>
      </c>
      <c r="J463" s="358">
        <v>384000</v>
      </c>
      <c r="K463" s="228">
        <f t="shared" si="114"/>
        <v>0</v>
      </c>
      <c r="L463" s="358"/>
      <c r="M463" s="228">
        <f t="shared" si="115"/>
        <v>0</v>
      </c>
      <c r="N463" s="358"/>
      <c r="O463" s="228">
        <f t="shared" si="116"/>
        <v>0</v>
      </c>
      <c r="P463" s="229"/>
    </row>
    <row r="464" spans="1:16" ht="13.8" outlineLevel="1" collapsed="1">
      <c r="A464" s="164"/>
      <c r="B464" s="23" t="s">
        <v>555</v>
      </c>
      <c r="C464" s="15" t="s">
        <v>206</v>
      </c>
      <c r="D464" s="18"/>
      <c r="E464" s="172"/>
      <c r="F464" s="27"/>
      <c r="G464" s="175"/>
      <c r="H464" s="709">
        <f t="shared" si="112"/>
        <v>0</v>
      </c>
      <c r="I464" s="227">
        <f t="shared" si="113"/>
        <v>0</v>
      </c>
      <c r="J464" s="356">
        <f>SUM(J465)</f>
        <v>0</v>
      </c>
      <c r="K464" s="228">
        <f t="shared" si="114"/>
        <v>0</v>
      </c>
      <c r="L464" s="356">
        <f>SUM(L465)</f>
        <v>0</v>
      </c>
      <c r="M464" s="228">
        <f t="shared" si="115"/>
        <v>0</v>
      </c>
      <c r="N464" s="356">
        <f>SUM(N465)</f>
        <v>0</v>
      </c>
      <c r="O464" s="228">
        <f t="shared" si="116"/>
        <v>0</v>
      </c>
      <c r="P464" s="230">
        <f>SUM(P465)</f>
        <v>0</v>
      </c>
    </row>
    <row r="465" spans="1:16" ht="13.8" hidden="1" outlineLevel="2">
      <c r="A465" s="170"/>
      <c r="B465" s="24"/>
      <c r="C465" s="171"/>
      <c r="D465" s="27" t="s">
        <v>555</v>
      </c>
      <c r="E465" s="82" t="s">
        <v>206</v>
      </c>
      <c r="F465" s="48"/>
      <c r="G465" s="172"/>
      <c r="H465" s="709">
        <f t="shared" si="112"/>
        <v>0</v>
      </c>
      <c r="I465" s="227">
        <f t="shared" si="113"/>
        <v>0</v>
      </c>
      <c r="J465" s="358"/>
      <c r="K465" s="228">
        <f t="shared" si="114"/>
        <v>0</v>
      </c>
      <c r="L465" s="358"/>
      <c r="M465" s="228">
        <f t="shared" si="115"/>
        <v>0</v>
      </c>
      <c r="N465" s="358"/>
      <c r="O465" s="228">
        <f t="shared" si="116"/>
        <v>0</v>
      </c>
      <c r="P465" s="229"/>
    </row>
    <row r="466" spans="1:16" ht="13.8" outlineLevel="1" collapsed="1">
      <c r="A466" s="164"/>
      <c r="B466" s="23" t="s">
        <v>191</v>
      </c>
      <c r="C466" s="15" t="s">
        <v>207</v>
      </c>
      <c r="D466" s="18"/>
      <c r="E466" s="172"/>
      <c r="F466" s="27"/>
      <c r="G466" s="175"/>
      <c r="H466" s="709">
        <f t="shared" si="112"/>
        <v>0</v>
      </c>
      <c r="I466" s="227">
        <f t="shared" si="113"/>
        <v>0</v>
      </c>
      <c r="J466" s="356">
        <f>SUM(J467)</f>
        <v>0</v>
      </c>
      <c r="K466" s="228">
        <f t="shared" si="114"/>
        <v>0</v>
      </c>
      <c r="L466" s="356">
        <f>SUM(L467)</f>
        <v>0</v>
      </c>
      <c r="M466" s="228">
        <f t="shared" si="115"/>
        <v>0</v>
      </c>
      <c r="N466" s="356">
        <f>SUM(N467)</f>
        <v>0</v>
      </c>
      <c r="O466" s="228">
        <f t="shared" si="116"/>
        <v>0</v>
      </c>
      <c r="P466" s="230">
        <f>SUM(P467)</f>
        <v>0</v>
      </c>
    </row>
    <row r="467" spans="1:16" ht="13.8" hidden="1" outlineLevel="2">
      <c r="A467" s="170"/>
      <c r="B467" s="24"/>
      <c r="C467" s="171"/>
      <c r="D467" s="27" t="s">
        <v>191</v>
      </c>
      <c r="E467" s="82" t="s">
        <v>207</v>
      </c>
      <c r="F467" s="48"/>
      <c r="G467" s="172"/>
      <c r="H467" s="709">
        <f t="shared" si="112"/>
        <v>0</v>
      </c>
      <c r="I467" s="227">
        <f t="shared" si="113"/>
        <v>0</v>
      </c>
      <c r="J467" s="358"/>
      <c r="K467" s="228">
        <f t="shared" si="114"/>
        <v>0</v>
      </c>
      <c r="L467" s="358"/>
      <c r="M467" s="228">
        <f t="shared" si="115"/>
        <v>0</v>
      </c>
      <c r="N467" s="358"/>
      <c r="O467" s="228">
        <f t="shared" si="116"/>
        <v>0</v>
      </c>
      <c r="P467" s="229"/>
    </row>
    <row r="468" spans="1:16" ht="13.8" outlineLevel="1" collapsed="1">
      <c r="A468" s="164"/>
      <c r="B468" s="23" t="s">
        <v>955</v>
      </c>
      <c r="C468" s="15" t="s">
        <v>208</v>
      </c>
      <c r="D468" s="18"/>
      <c r="E468" s="175"/>
      <c r="F468" s="176"/>
      <c r="G468" s="175"/>
      <c r="H468" s="226">
        <f t="shared" si="112"/>
        <v>0</v>
      </c>
      <c r="I468" s="227">
        <f t="shared" si="113"/>
        <v>0</v>
      </c>
      <c r="J468" s="356">
        <f>SUM(J469:J470)</f>
        <v>0</v>
      </c>
      <c r="K468" s="228">
        <f t="shared" si="114"/>
        <v>0</v>
      </c>
      <c r="L468" s="356">
        <f>SUM(L469:L470)</f>
        <v>0</v>
      </c>
      <c r="M468" s="228">
        <f t="shared" si="115"/>
        <v>0</v>
      </c>
      <c r="N468" s="356">
        <f>SUM(N469:N470)</f>
        <v>0</v>
      </c>
      <c r="O468" s="228">
        <f t="shared" si="116"/>
        <v>0</v>
      </c>
      <c r="P468" s="230">
        <f>SUM(P469:P470)</f>
        <v>0</v>
      </c>
    </row>
    <row r="469" spans="1:16" ht="13.8" hidden="1" outlineLevel="2">
      <c r="A469" s="170"/>
      <c r="B469" s="25"/>
      <c r="D469" s="27" t="s">
        <v>698</v>
      </c>
      <c r="E469" s="47" t="s">
        <v>209</v>
      </c>
      <c r="F469" s="48"/>
      <c r="G469" s="172"/>
      <c r="H469" s="226">
        <f t="shared" si="112"/>
        <v>0</v>
      </c>
      <c r="I469" s="227">
        <f t="shared" si="113"/>
        <v>0</v>
      </c>
      <c r="J469" s="358"/>
      <c r="K469" s="228">
        <f t="shared" si="114"/>
        <v>0</v>
      </c>
      <c r="L469" s="229"/>
      <c r="M469" s="228">
        <f t="shared" si="115"/>
        <v>0</v>
      </c>
      <c r="N469" s="358"/>
      <c r="O469" s="228">
        <f t="shared" si="116"/>
        <v>0</v>
      </c>
      <c r="P469" s="229"/>
    </row>
    <row r="470" spans="1:16" ht="13.8" hidden="1" outlineLevel="2">
      <c r="A470" s="170"/>
      <c r="B470" s="25"/>
      <c r="D470" s="27" t="s">
        <v>912</v>
      </c>
      <c r="E470" s="87" t="s">
        <v>913</v>
      </c>
      <c r="F470" s="93"/>
      <c r="G470" s="171"/>
      <c r="H470" s="695">
        <f t="shared" si="112"/>
        <v>0</v>
      </c>
      <c r="I470" s="227">
        <f t="shared" si="113"/>
        <v>0</v>
      </c>
      <c r="J470" s="692">
        <f>SUM(J471)</f>
        <v>0</v>
      </c>
      <c r="K470" s="228">
        <f t="shared" si="114"/>
        <v>0</v>
      </c>
      <c r="L470" s="692">
        <f>SUM(L471)</f>
        <v>0</v>
      </c>
      <c r="M470" s="228">
        <f t="shared" si="115"/>
        <v>0</v>
      </c>
      <c r="N470" s="692">
        <f>SUM(N471)</f>
        <v>0</v>
      </c>
      <c r="O470" s="228">
        <f t="shared" si="116"/>
        <v>0</v>
      </c>
      <c r="P470" s="692">
        <f>SUM(P471)</f>
        <v>0</v>
      </c>
    </row>
    <row r="471" spans="1:16" s="563" customFormat="1" ht="13.8" hidden="1" outlineLevel="2">
      <c r="A471" s="564"/>
      <c r="B471" s="565"/>
      <c r="D471" s="671"/>
      <c r="E471" s="683"/>
      <c r="F471" s="545" t="s">
        <v>956</v>
      </c>
      <c r="G471" s="527" t="s">
        <v>957</v>
      </c>
      <c r="H471" s="568">
        <f t="shared" ref="H471" si="127">SUM(I471,K471,M471,O471)</f>
        <v>0</v>
      </c>
      <c r="I471" s="648">
        <f t="shared" ref="I471" si="128">SUM(J471:J471)</f>
        <v>0</v>
      </c>
      <c r="J471" s="570">
        <v>0</v>
      </c>
      <c r="K471" s="571">
        <f t="shared" ref="K471" si="129">SUM(L471:L471)</f>
        <v>0</v>
      </c>
      <c r="L471" s="526">
        <v>0</v>
      </c>
      <c r="M471" s="571">
        <f t="shared" ref="M471" si="130">SUM(N471:N471)</f>
        <v>0</v>
      </c>
      <c r="N471" s="570">
        <v>0</v>
      </c>
      <c r="O471" s="571">
        <f t="shared" ref="O471" si="131">SUM(P471:P471)</f>
        <v>0</v>
      </c>
      <c r="P471" s="526">
        <v>0</v>
      </c>
    </row>
    <row r="472" spans="1:16" s="169" customFormat="1" ht="13.8">
      <c r="A472" s="92" t="s">
        <v>210</v>
      </c>
      <c r="B472" s="21"/>
      <c r="C472" s="202"/>
      <c r="D472" s="22"/>
      <c r="E472" s="202"/>
      <c r="F472" s="21"/>
      <c r="G472" s="202"/>
      <c r="H472" s="233">
        <f t="shared" si="112"/>
        <v>384000</v>
      </c>
      <c r="I472" s="234">
        <f t="shared" si="113"/>
        <v>384000</v>
      </c>
      <c r="J472" s="373">
        <f>SUM(J468,J466,J464,J462,J460,J458,J456,J454,J452,J450,J436)</f>
        <v>384000</v>
      </c>
      <c r="K472" s="235">
        <f t="shared" si="114"/>
        <v>0</v>
      </c>
      <c r="L472" s="373">
        <f>SUM(L468,L466,L464,L462,L460,L458,L456,L454,L452,L450,L436)</f>
        <v>0</v>
      </c>
      <c r="M472" s="235">
        <f t="shared" si="115"/>
        <v>0</v>
      </c>
      <c r="N472" s="373">
        <f>SUM(N468,N466,N464,N462,N460,N458,N456,N454,N452,N450,N436)</f>
        <v>0</v>
      </c>
      <c r="O472" s="235">
        <f t="shared" si="116"/>
        <v>0</v>
      </c>
      <c r="P472" s="235">
        <f>SUM(P468,P466,P464,P462,P460,P458,P456,P454,P452,P450,P436)</f>
        <v>0</v>
      </c>
    </row>
    <row r="473" spans="1:16" ht="13.8" outlineLevel="1" collapsed="1">
      <c r="A473" s="164"/>
      <c r="B473" s="23" t="s">
        <v>671</v>
      </c>
      <c r="C473" s="15" t="s">
        <v>211</v>
      </c>
      <c r="D473" s="16"/>
      <c r="E473" s="165"/>
      <c r="F473" s="14"/>
      <c r="G473" s="165"/>
      <c r="H473" s="226">
        <f t="shared" si="112"/>
        <v>0</v>
      </c>
      <c r="I473" s="227">
        <f t="shared" si="113"/>
        <v>0</v>
      </c>
      <c r="J473" s="354">
        <f>SUM(J474)</f>
        <v>0</v>
      </c>
      <c r="K473" s="228">
        <f t="shared" si="114"/>
        <v>0</v>
      </c>
      <c r="L473" s="354">
        <f>SUM(L474)</f>
        <v>0</v>
      </c>
      <c r="M473" s="228">
        <f t="shared" si="115"/>
        <v>0</v>
      </c>
      <c r="N473" s="354">
        <f>SUM(N474)</f>
        <v>0</v>
      </c>
      <c r="O473" s="228">
        <f t="shared" si="116"/>
        <v>0</v>
      </c>
      <c r="P473" s="228">
        <f>SUM(P474)</f>
        <v>0</v>
      </c>
    </row>
    <row r="474" spans="1:16" s="169" customFormat="1" ht="13.8" hidden="1" outlineLevel="2">
      <c r="A474" s="170"/>
      <c r="B474" s="24"/>
      <c r="C474" s="171"/>
      <c r="D474" s="27" t="s">
        <v>195</v>
      </c>
      <c r="E474" s="82" t="s">
        <v>211</v>
      </c>
      <c r="F474" s="48"/>
      <c r="G474" s="172"/>
      <c r="H474" s="226">
        <f t="shared" si="112"/>
        <v>0</v>
      </c>
      <c r="I474" s="227">
        <f t="shared" si="113"/>
        <v>0</v>
      </c>
      <c r="J474" s="358">
        <v>0</v>
      </c>
      <c r="K474" s="228">
        <f t="shared" si="114"/>
        <v>0</v>
      </c>
      <c r="L474" s="358">
        <v>0</v>
      </c>
      <c r="M474" s="228">
        <f t="shared" si="115"/>
        <v>0</v>
      </c>
      <c r="N474" s="358">
        <v>0</v>
      </c>
      <c r="O474" s="228">
        <f t="shared" si="116"/>
        <v>0</v>
      </c>
      <c r="P474" s="229">
        <v>0</v>
      </c>
    </row>
    <row r="475" spans="1:16" ht="13.8" outlineLevel="1" collapsed="1">
      <c r="A475" s="164"/>
      <c r="B475" s="14" t="s">
        <v>672</v>
      </c>
      <c r="C475" s="15" t="s">
        <v>212</v>
      </c>
      <c r="D475" s="18"/>
      <c r="E475" s="172"/>
      <c r="F475" s="27"/>
      <c r="G475" s="175"/>
      <c r="H475" s="226">
        <f t="shared" si="112"/>
        <v>0</v>
      </c>
      <c r="I475" s="227">
        <f t="shared" si="113"/>
        <v>0</v>
      </c>
      <c r="J475" s="356">
        <f>SUM(J476)</f>
        <v>0</v>
      </c>
      <c r="K475" s="228">
        <f t="shared" si="114"/>
        <v>0</v>
      </c>
      <c r="L475" s="356">
        <f>SUM(L476)</f>
        <v>0</v>
      </c>
      <c r="M475" s="228">
        <f t="shared" si="115"/>
        <v>0</v>
      </c>
      <c r="N475" s="356">
        <f>SUM(N476)</f>
        <v>0</v>
      </c>
      <c r="O475" s="228">
        <f t="shared" si="116"/>
        <v>0</v>
      </c>
      <c r="P475" s="230">
        <f>SUM(P476)</f>
        <v>0</v>
      </c>
    </row>
    <row r="476" spans="1:16" ht="13.8" hidden="1" outlineLevel="2">
      <c r="A476" s="170"/>
      <c r="B476" s="17"/>
      <c r="C476" s="171"/>
      <c r="D476" s="27" t="s">
        <v>673</v>
      </c>
      <c r="E476" s="82" t="s">
        <v>212</v>
      </c>
      <c r="F476" s="48"/>
      <c r="G476" s="172"/>
      <c r="H476" s="226">
        <f t="shared" si="112"/>
        <v>0</v>
      </c>
      <c r="I476" s="227">
        <f t="shared" si="113"/>
        <v>0</v>
      </c>
      <c r="J476" s="358">
        <v>0</v>
      </c>
      <c r="K476" s="228">
        <f t="shared" si="114"/>
        <v>0</v>
      </c>
      <c r="L476" s="358">
        <v>0</v>
      </c>
      <c r="M476" s="228">
        <f t="shared" si="115"/>
        <v>0</v>
      </c>
      <c r="N476" s="358">
        <v>0</v>
      </c>
      <c r="O476" s="228">
        <f t="shared" si="116"/>
        <v>0</v>
      </c>
      <c r="P476" s="229">
        <v>0</v>
      </c>
    </row>
    <row r="477" spans="1:16" ht="13.8" outlineLevel="1" collapsed="1">
      <c r="A477" s="164"/>
      <c r="B477" s="14" t="s">
        <v>674</v>
      </c>
      <c r="C477" s="15" t="s">
        <v>242</v>
      </c>
      <c r="D477" s="18"/>
      <c r="E477" s="172"/>
      <c r="F477" s="27"/>
      <c r="G477" s="175"/>
      <c r="H477" s="226">
        <f t="shared" si="112"/>
        <v>0</v>
      </c>
      <c r="I477" s="227">
        <f t="shared" si="113"/>
        <v>0</v>
      </c>
      <c r="J477" s="356">
        <f>SUM(J478)</f>
        <v>0</v>
      </c>
      <c r="K477" s="228">
        <f t="shared" si="114"/>
        <v>0</v>
      </c>
      <c r="L477" s="356">
        <f>SUM(L478)</f>
        <v>0</v>
      </c>
      <c r="M477" s="228">
        <f t="shared" si="115"/>
        <v>0</v>
      </c>
      <c r="N477" s="356">
        <f>SUM(N478)</f>
        <v>0</v>
      </c>
      <c r="O477" s="228">
        <f t="shared" si="116"/>
        <v>0</v>
      </c>
      <c r="P477" s="230">
        <f>SUM(P478)</f>
        <v>0</v>
      </c>
    </row>
    <row r="478" spans="1:16" ht="13.8" hidden="1" outlineLevel="2">
      <c r="A478" s="170"/>
      <c r="B478" s="17"/>
      <c r="C478" s="171"/>
      <c r="D478" s="27" t="s">
        <v>675</v>
      </c>
      <c r="E478" s="82" t="s">
        <v>242</v>
      </c>
      <c r="F478" s="48"/>
      <c r="G478" s="172"/>
      <c r="H478" s="226">
        <f t="shared" si="112"/>
        <v>0</v>
      </c>
      <c r="I478" s="227">
        <f t="shared" si="113"/>
        <v>0</v>
      </c>
      <c r="J478" s="358">
        <v>0</v>
      </c>
      <c r="K478" s="228">
        <f t="shared" si="114"/>
        <v>0</v>
      </c>
      <c r="L478" s="358">
        <v>0</v>
      </c>
      <c r="M478" s="228">
        <f t="shared" si="115"/>
        <v>0</v>
      </c>
      <c r="N478" s="358">
        <v>0</v>
      </c>
      <c r="O478" s="228">
        <f t="shared" si="116"/>
        <v>0</v>
      </c>
      <c r="P478" s="229">
        <v>0</v>
      </c>
    </row>
    <row r="479" spans="1:16" ht="13.8" outlineLevel="1" collapsed="1">
      <c r="A479" s="164"/>
      <c r="B479" s="14" t="s">
        <v>565</v>
      </c>
      <c r="C479" s="15" t="s">
        <v>213</v>
      </c>
      <c r="D479" s="18"/>
      <c r="E479" s="175"/>
      <c r="F479" s="176"/>
      <c r="G479" s="175"/>
      <c r="H479" s="226">
        <f t="shared" si="112"/>
        <v>0</v>
      </c>
      <c r="I479" s="227">
        <f t="shared" si="113"/>
        <v>0</v>
      </c>
      <c r="J479" s="356">
        <f>SUM(J480:J489)</f>
        <v>0</v>
      </c>
      <c r="K479" s="228">
        <f t="shared" si="114"/>
        <v>0</v>
      </c>
      <c r="L479" s="356">
        <f>SUM(L480:L489)</f>
        <v>0</v>
      </c>
      <c r="M479" s="228">
        <f t="shared" si="115"/>
        <v>0</v>
      </c>
      <c r="N479" s="356">
        <f>SUM(N480:N489)</f>
        <v>0</v>
      </c>
      <c r="O479" s="228">
        <f t="shared" si="116"/>
        <v>0</v>
      </c>
      <c r="P479" s="230">
        <f>SUM(P480:P489)</f>
        <v>0</v>
      </c>
    </row>
    <row r="480" spans="1:16" ht="13.8" hidden="1" outlineLevel="2">
      <c r="A480" s="170"/>
      <c r="B480" s="17"/>
      <c r="C480" s="171"/>
      <c r="D480" s="27" t="s">
        <v>100</v>
      </c>
      <c r="E480" s="82" t="s">
        <v>348</v>
      </c>
      <c r="F480" s="48"/>
      <c r="G480" s="172"/>
      <c r="H480" s="226">
        <f t="shared" si="112"/>
        <v>0</v>
      </c>
      <c r="I480" s="227">
        <f t="shared" si="113"/>
        <v>0</v>
      </c>
      <c r="J480" s="358"/>
      <c r="K480" s="228">
        <f t="shared" si="114"/>
        <v>0</v>
      </c>
      <c r="L480" s="229"/>
      <c r="M480" s="228">
        <f t="shared" si="115"/>
        <v>0</v>
      </c>
      <c r="N480" s="358"/>
      <c r="O480" s="228">
        <f t="shared" si="116"/>
        <v>0</v>
      </c>
      <c r="P480" s="229"/>
    </row>
    <row r="481" spans="1:16" ht="13.8" hidden="1" outlineLevel="2">
      <c r="A481" s="170"/>
      <c r="D481" s="27" t="s">
        <v>556</v>
      </c>
      <c r="E481" s="82" t="s">
        <v>349</v>
      </c>
      <c r="F481" s="48"/>
      <c r="G481" s="172"/>
      <c r="H481" s="226">
        <f t="shared" si="112"/>
        <v>0</v>
      </c>
      <c r="I481" s="227">
        <f t="shared" si="113"/>
        <v>0</v>
      </c>
      <c r="J481" s="358"/>
      <c r="K481" s="228">
        <f t="shared" si="114"/>
        <v>0</v>
      </c>
      <c r="L481" s="229"/>
      <c r="M481" s="228">
        <f t="shared" si="115"/>
        <v>0</v>
      </c>
      <c r="N481" s="358"/>
      <c r="O481" s="228">
        <f t="shared" si="116"/>
        <v>0</v>
      </c>
      <c r="P481" s="229"/>
    </row>
    <row r="482" spans="1:16" ht="13.8" hidden="1" outlineLevel="2">
      <c r="A482" s="170"/>
      <c r="B482" s="14"/>
      <c r="C482" s="179"/>
      <c r="D482" s="27" t="s">
        <v>557</v>
      </c>
      <c r="E482" s="82" t="s">
        <v>347</v>
      </c>
      <c r="F482" s="48"/>
      <c r="G482" s="172"/>
      <c r="H482" s="226">
        <f t="shared" si="112"/>
        <v>0</v>
      </c>
      <c r="I482" s="227">
        <f t="shared" si="113"/>
        <v>0</v>
      </c>
      <c r="J482" s="358"/>
      <c r="K482" s="228">
        <f t="shared" si="114"/>
        <v>0</v>
      </c>
      <c r="L482" s="229"/>
      <c r="M482" s="228">
        <f t="shared" si="115"/>
        <v>0</v>
      </c>
      <c r="N482" s="358"/>
      <c r="O482" s="228">
        <f t="shared" si="116"/>
        <v>0</v>
      </c>
      <c r="P482" s="229"/>
    </row>
    <row r="483" spans="1:16" ht="13.8" hidden="1" outlineLevel="2">
      <c r="A483" s="170"/>
      <c r="D483" s="27" t="s">
        <v>558</v>
      </c>
      <c r="E483" s="47" t="s">
        <v>362</v>
      </c>
      <c r="F483" s="48"/>
      <c r="G483" s="172"/>
      <c r="H483" s="226">
        <f t="shared" si="112"/>
        <v>0</v>
      </c>
      <c r="I483" s="227">
        <f t="shared" si="113"/>
        <v>0</v>
      </c>
      <c r="J483" s="358">
        <v>0</v>
      </c>
      <c r="K483" s="228">
        <f t="shared" si="114"/>
        <v>0</v>
      </c>
      <c r="L483" s="229">
        <v>0</v>
      </c>
      <c r="M483" s="228">
        <f t="shared" si="115"/>
        <v>0</v>
      </c>
      <c r="N483" s="358">
        <v>0</v>
      </c>
      <c r="O483" s="228">
        <f t="shared" si="116"/>
        <v>0</v>
      </c>
      <c r="P483" s="229">
        <v>0</v>
      </c>
    </row>
    <row r="484" spans="1:16" ht="13.8" hidden="1" outlineLevel="2">
      <c r="A484" s="170"/>
      <c r="D484" s="27" t="s">
        <v>559</v>
      </c>
      <c r="E484" s="47" t="s">
        <v>364</v>
      </c>
      <c r="F484" s="48"/>
      <c r="G484" s="172"/>
      <c r="H484" s="226">
        <f t="shared" si="112"/>
        <v>0</v>
      </c>
      <c r="I484" s="227">
        <f t="shared" si="113"/>
        <v>0</v>
      </c>
      <c r="J484" s="358">
        <v>0</v>
      </c>
      <c r="K484" s="228">
        <f t="shared" si="114"/>
        <v>0</v>
      </c>
      <c r="L484" s="229">
        <v>0</v>
      </c>
      <c r="M484" s="228">
        <f t="shared" si="115"/>
        <v>0</v>
      </c>
      <c r="N484" s="358">
        <v>0</v>
      </c>
      <c r="O484" s="228">
        <f t="shared" si="116"/>
        <v>0</v>
      </c>
      <c r="P484" s="229">
        <v>0</v>
      </c>
    </row>
    <row r="485" spans="1:16" ht="13.8" hidden="1" outlineLevel="2">
      <c r="A485" s="170"/>
      <c r="D485" s="27" t="s">
        <v>560</v>
      </c>
      <c r="E485" s="47" t="s">
        <v>365</v>
      </c>
      <c r="F485" s="48"/>
      <c r="G485" s="172"/>
      <c r="H485" s="226">
        <f t="shared" si="112"/>
        <v>0</v>
      </c>
      <c r="I485" s="227">
        <f t="shared" si="113"/>
        <v>0</v>
      </c>
      <c r="J485" s="358"/>
      <c r="K485" s="228">
        <f t="shared" si="114"/>
        <v>0</v>
      </c>
      <c r="L485" s="229"/>
      <c r="M485" s="228">
        <f t="shared" si="115"/>
        <v>0</v>
      </c>
      <c r="N485" s="358"/>
      <c r="O485" s="228">
        <f t="shared" si="116"/>
        <v>0</v>
      </c>
      <c r="P485" s="229"/>
    </row>
    <row r="486" spans="1:16" ht="13.8" hidden="1" outlineLevel="2">
      <c r="A486" s="170"/>
      <c r="D486" s="27" t="s">
        <v>561</v>
      </c>
      <c r="E486" s="47" t="s">
        <v>366</v>
      </c>
      <c r="F486" s="48"/>
      <c r="G486" s="172"/>
      <c r="H486" s="226">
        <f t="shared" si="112"/>
        <v>0</v>
      </c>
      <c r="I486" s="227">
        <f t="shared" si="113"/>
        <v>0</v>
      </c>
      <c r="J486" s="358">
        <v>0</v>
      </c>
      <c r="K486" s="228">
        <f t="shared" si="114"/>
        <v>0</v>
      </c>
      <c r="L486" s="229">
        <v>0</v>
      </c>
      <c r="M486" s="228">
        <f t="shared" si="115"/>
        <v>0</v>
      </c>
      <c r="N486" s="358">
        <v>0</v>
      </c>
      <c r="O486" s="228">
        <f t="shared" si="116"/>
        <v>0</v>
      </c>
      <c r="P486" s="229">
        <v>0</v>
      </c>
    </row>
    <row r="487" spans="1:16" ht="13.8" hidden="1" outlineLevel="2">
      <c r="A487" s="170"/>
      <c r="D487" s="27" t="s">
        <v>562</v>
      </c>
      <c r="E487" s="47" t="s">
        <v>367</v>
      </c>
      <c r="F487" s="48"/>
      <c r="G487" s="172"/>
      <c r="H487" s="226">
        <f t="shared" si="112"/>
        <v>0</v>
      </c>
      <c r="I487" s="227">
        <f t="shared" si="113"/>
        <v>0</v>
      </c>
      <c r="J487" s="358"/>
      <c r="K487" s="228">
        <f t="shared" si="114"/>
        <v>0</v>
      </c>
      <c r="L487" s="229"/>
      <c r="M487" s="228">
        <f t="shared" si="115"/>
        <v>0</v>
      </c>
      <c r="N487" s="358"/>
      <c r="O487" s="228">
        <f t="shared" si="116"/>
        <v>0</v>
      </c>
      <c r="P487" s="229"/>
    </row>
    <row r="488" spans="1:16" ht="13.8" hidden="1" outlineLevel="2">
      <c r="A488" s="170"/>
      <c r="D488" s="27" t="s">
        <v>563</v>
      </c>
      <c r="E488" s="47" t="s">
        <v>363</v>
      </c>
      <c r="F488" s="48"/>
      <c r="G488" s="172"/>
      <c r="H488" s="226">
        <f t="shared" si="112"/>
        <v>0</v>
      </c>
      <c r="I488" s="227">
        <f t="shared" si="113"/>
        <v>0</v>
      </c>
      <c r="J488" s="358">
        <v>0</v>
      </c>
      <c r="K488" s="228">
        <f t="shared" si="114"/>
        <v>0</v>
      </c>
      <c r="L488" s="229">
        <v>0</v>
      </c>
      <c r="M488" s="228">
        <f t="shared" si="115"/>
        <v>0</v>
      </c>
      <c r="N488" s="358">
        <v>0</v>
      </c>
      <c r="O488" s="228">
        <f t="shared" si="116"/>
        <v>0</v>
      </c>
      <c r="P488" s="229">
        <v>0</v>
      </c>
    </row>
    <row r="489" spans="1:16" ht="13.8" hidden="1" outlineLevel="2">
      <c r="A489" s="170"/>
      <c r="B489" s="17"/>
      <c r="C489" s="171"/>
      <c r="D489" s="27" t="s">
        <v>564</v>
      </c>
      <c r="E489" s="47" t="s">
        <v>214</v>
      </c>
      <c r="F489" s="47"/>
      <c r="G489" s="172"/>
      <c r="H489" s="226">
        <f t="shared" si="112"/>
        <v>0</v>
      </c>
      <c r="I489" s="227">
        <f t="shared" si="113"/>
        <v>0</v>
      </c>
      <c r="J489" s="358">
        <v>0</v>
      </c>
      <c r="K489" s="228">
        <f t="shared" si="114"/>
        <v>0</v>
      </c>
      <c r="L489" s="229"/>
      <c r="M489" s="228">
        <f t="shared" si="115"/>
        <v>0</v>
      </c>
      <c r="N489" s="358"/>
      <c r="O489" s="228">
        <f t="shared" si="116"/>
        <v>0</v>
      </c>
      <c r="P489" s="229"/>
    </row>
    <row r="490" spans="1:16" ht="13.8" outlineLevel="1" collapsed="1">
      <c r="A490" s="164"/>
      <c r="B490" s="14" t="s">
        <v>676</v>
      </c>
      <c r="C490" s="15" t="s">
        <v>215</v>
      </c>
      <c r="D490" s="18"/>
      <c r="E490" s="172"/>
      <c r="F490" s="176"/>
      <c r="G490" s="175"/>
      <c r="H490" s="226">
        <f t="shared" ref="H490:H517" si="132">SUM(I490,K490,M490,O490)</f>
        <v>0</v>
      </c>
      <c r="I490" s="227">
        <f t="shared" ref="I490:I517" si="133">SUM(J490:J490)</f>
        <v>0</v>
      </c>
      <c r="J490" s="356">
        <f>SUM(J491)</f>
        <v>0</v>
      </c>
      <c r="K490" s="228">
        <f t="shared" ref="K490:K517" si="134">SUM(L490:L490)</f>
        <v>0</v>
      </c>
      <c r="L490" s="356">
        <f>SUM(L491)</f>
        <v>0</v>
      </c>
      <c r="M490" s="228">
        <f t="shared" ref="M490:M517" si="135">SUM(N490:N490)</f>
        <v>0</v>
      </c>
      <c r="N490" s="356">
        <f>SUM(N491)</f>
        <v>0</v>
      </c>
      <c r="O490" s="228">
        <f t="shared" ref="O490:O517" si="136">SUM(P490:P490)</f>
        <v>0</v>
      </c>
      <c r="P490" s="230">
        <f>SUM(P491)</f>
        <v>0</v>
      </c>
    </row>
    <row r="491" spans="1:16" ht="13.8" hidden="1" outlineLevel="2">
      <c r="A491" s="170"/>
      <c r="B491" s="17"/>
      <c r="C491" s="171"/>
      <c r="D491" s="27" t="s">
        <v>196</v>
      </c>
      <c r="E491" s="82" t="s">
        <v>215</v>
      </c>
      <c r="F491" s="48"/>
      <c r="G491" s="172"/>
      <c r="H491" s="226">
        <f t="shared" si="132"/>
        <v>0</v>
      </c>
      <c r="I491" s="227">
        <f t="shared" si="133"/>
        <v>0</v>
      </c>
      <c r="J491" s="358"/>
      <c r="K491" s="228">
        <f t="shared" si="134"/>
        <v>0</v>
      </c>
      <c r="L491" s="358"/>
      <c r="M491" s="228">
        <f t="shared" si="135"/>
        <v>0</v>
      </c>
      <c r="N491" s="358"/>
      <c r="O491" s="228">
        <f t="shared" si="136"/>
        <v>0</v>
      </c>
      <c r="P491" s="229"/>
    </row>
    <row r="492" spans="1:16" ht="13.8" outlineLevel="1" collapsed="1">
      <c r="A492" s="164"/>
      <c r="B492" s="14" t="s">
        <v>677</v>
      </c>
      <c r="C492" s="15" t="s">
        <v>216</v>
      </c>
      <c r="D492" s="18"/>
      <c r="E492" s="172"/>
      <c r="F492" s="27"/>
      <c r="G492" s="175"/>
      <c r="H492" s="226">
        <f t="shared" si="132"/>
        <v>0</v>
      </c>
      <c r="I492" s="227">
        <f t="shared" si="133"/>
        <v>0</v>
      </c>
      <c r="J492" s="356">
        <f>SUM(J493)</f>
        <v>0</v>
      </c>
      <c r="K492" s="228">
        <f t="shared" si="134"/>
        <v>0</v>
      </c>
      <c r="L492" s="356">
        <f>SUM(L493)</f>
        <v>0</v>
      </c>
      <c r="M492" s="228">
        <f t="shared" si="135"/>
        <v>0</v>
      </c>
      <c r="N492" s="356">
        <f>SUM(N493)</f>
        <v>0</v>
      </c>
      <c r="O492" s="228">
        <f t="shared" si="136"/>
        <v>0</v>
      </c>
      <c r="P492" s="230">
        <f>SUM(P493)</f>
        <v>0</v>
      </c>
    </row>
    <row r="493" spans="1:16" ht="13.8" hidden="1" outlineLevel="2">
      <c r="A493" s="170"/>
      <c r="B493" s="17"/>
      <c r="C493" s="171"/>
      <c r="D493" s="27" t="s">
        <v>678</v>
      </c>
      <c r="E493" s="82" t="s">
        <v>216</v>
      </c>
      <c r="F493" s="48"/>
      <c r="G493" s="172"/>
      <c r="H493" s="226">
        <f t="shared" si="132"/>
        <v>0</v>
      </c>
      <c r="I493" s="227">
        <f t="shared" si="133"/>
        <v>0</v>
      </c>
      <c r="J493" s="358"/>
      <c r="K493" s="228">
        <f t="shared" si="134"/>
        <v>0</v>
      </c>
      <c r="L493" s="358"/>
      <c r="M493" s="228">
        <f t="shared" si="135"/>
        <v>0</v>
      </c>
      <c r="N493" s="358"/>
      <c r="O493" s="228">
        <f t="shared" si="136"/>
        <v>0</v>
      </c>
      <c r="P493" s="229"/>
    </row>
    <row r="494" spans="1:16" ht="13.8" outlineLevel="1" collapsed="1">
      <c r="A494" s="164"/>
      <c r="B494" s="14" t="s">
        <v>679</v>
      </c>
      <c r="C494" s="15" t="s">
        <v>217</v>
      </c>
      <c r="D494" s="18"/>
      <c r="E494" s="172"/>
      <c r="F494" s="27"/>
      <c r="G494" s="175"/>
      <c r="H494" s="226">
        <f t="shared" si="132"/>
        <v>0</v>
      </c>
      <c r="I494" s="227">
        <f t="shared" si="133"/>
        <v>0</v>
      </c>
      <c r="J494" s="356">
        <f>SUM(J495)</f>
        <v>0</v>
      </c>
      <c r="K494" s="228">
        <f t="shared" si="134"/>
        <v>0</v>
      </c>
      <c r="L494" s="356">
        <f>SUM(L495)</f>
        <v>0</v>
      </c>
      <c r="M494" s="228">
        <f t="shared" si="135"/>
        <v>0</v>
      </c>
      <c r="N494" s="356">
        <f>SUM(N495)</f>
        <v>0</v>
      </c>
      <c r="O494" s="228">
        <f t="shared" si="136"/>
        <v>0</v>
      </c>
      <c r="P494" s="230">
        <f>SUM(P495)</f>
        <v>0</v>
      </c>
    </row>
    <row r="495" spans="1:16" ht="13.8" hidden="1" outlineLevel="2">
      <c r="A495" s="170"/>
      <c r="B495" s="17"/>
      <c r="C495" s="171"/>
      <c r="D495" s="27" t="s">
        <v>680</v>
      </c>
      <c r="E495" s="82" t="s">
        <v>217</v>
      </c>
      <c r="F495" s="48"/>
      <c r="G495" s="172"/>
      <c r="H495" s="226">
        <f t="shared" si="132"/>
        <v>0</v>
      </c>
      <c r="I495" s="227">
        <f t="shared" si="133"/>
        <v>0</v>
      </c>
      <c r="J495" s="358"/>
      <c r="K495" s="228">
        <f t="shared" si="134"/>
        <v>0</v>
      </c>
      <c r="L495" s="358"/>
      <c r="M495" s="228">
        <f t="shared" si="135"/>
        <v>0</v>
      </c>
      <c r="N495" s="358"/>
      <c r="O495" s="228">
        <f t="shared" si="136"/>
        <v>0</v>
      </c>
      <c r="P495" s="229"/>
    </row>
    <row r="496" spans="1:16" ht="13.8" outlineLevel="1" collapsed="1">
      <c r="A496" s="164"/>
      <c r="B496" s="14" t="s">
        <v>681</v>
      </c>
      <c r="C496" s="15" t="s">
        <v>218</v>
      </c>
      <c r="D496" s="18"/>
      <c r="E496" s="172"/>
      <c r="F496" s="176"/>
      <c r="G496" s="175"/>
      <c r="H496" s="226">
        <f t="shared" si="132"/>
        <v>0</v>
      </c>
      <c r="I496" s="227">
        <f t="shared" si="133"/>
        <v>0</v>
      </c>
      <c r="J496" s="356">
        <f>SUM(J497)</f>
        <v>0</v>
      </c>
      <c r="K496" s="228">
        <f t="shared" si="134"/>
        <v>0</v>
      </c>
      <c r="L496" s="356">
        <f>SUM(L497)</f>
        <v>0</v>
      </c>
      <c r="M496" s="228">
        <f t="shared" si="135"/>
        <v>0</v>
      </c>
      <c r="N496" s="356">
        <f>SUM(N497)</f>
        <v>0</v>
      </c>
      <c r="O496" s="228">
        <f t="shared" si="136"/>
        <v>0</v>
      </c>
      <c r="P496" s="230">
        <f>SUM(P497)</f>
        <v>0</v>
      </c>
    </row>
    <row r="497" spans="1:16" ht="13.8" hidden="1" outlineLevel="2">
      <c r="A497" s="170"/>
      <c r="B497" s="17"/>
      <c r="C497" s="171"/>
      <c r="D497" s="27" t="s">
        <v>682</v>
      </c>
      <c r="E497" s="82" t="s">
        <v>218</v>
      </c>
      <c r="F497" s="48"/>
      <c r="G497" s="172"/>
      <c r="H497" s="226">
        <f t="shared" si="132"/>
        <v>0</v>
      </c>
      <c r="I497" s="227">
        <f t="shared" si="133"/>
        <v>0</v>
      </c>
      <c r="J497" s="358"/>
      <c r="K497" s="228">
        <f t="shared" si="134"/>
        <v>0</v>
      </c>
      <c r="L497" s="358"/>
      <c r="M497" s="228">
        <f t="shared" si="135"/>
        <v>0</v>
      </c>
      <c r="N497" s="358"/>
      <c r="O497" s="228">
        <f t="shared" si="136"/>
        <v>0</v>
      </c>
      <c r="P497" s="229"/>
    </row>
    <row r="498" spans="1:16" ht="13.8" outlineLevel="1" collapsed="1">
      <c r="A498" s="164"/>
      <c r="B498" s="14" t="s">
        <v>683</v>
      </c>
      <c r="C498" s="15" t="s">
        <v>219</v>
      </c>
      <c r="D498" s="18"/>
      <c r="E498" s="172"/>
      <c r="F498" s="176"/>
      <c r="G498" s="175"/>
      <c r="H498" s="226">
        <f t="shared" si="132"/>
        <v>0</v>
      </c>
      <c r="I498" s="227">
        <f t="shared" si="133"/>
        <v>0</v>
      </c>
      <c r="J498" s="356">
        <f>SUM(J499)</f>
        <v>0</v>
      </c>
      <c r="K498" s="228">
        <f t="shared" si="134"/>
        <v>0</v>
      </c>
      <c r="L498" s="356">
        <f>SUM(L499)</f>
        <v>0</v>
      </c>
      <c r="M498" s="228">
        <f t="shared" si="135"/>
        <v>0</v>
      </c>
      <c r="N498" s="356">
        <f>SUM(N499)</f>
        <v>0</v>
      </c>
      <c r="O498" s="228">
        <f t="shared" si="136"/>
        <v>0</v>
      </c>
      <c r="P498" s="230">
        <f>SUM(P499)</f>
        <v>0</v>
      </c>
    </row>
    <row r="499" spans="1:16" ht="13.8" hidden="1" outlineLevel="2">
      <c r="A499" s="170"/>
      <c r="B499" s="17"/>
      <c r="C499" s="171"/>
      <c r="D499" s="27" t="s">
        <v>684</v>
      </c>
      <c r="E499" s="82" t="s">
        <v>219</v>
      </c>
      <c r="F499" s="48"/>
      <c r="G499" s="172"/>
      <c r="H499" s="226">
        <f t="shared" si="132"/>
        <v>0</v>
      </c>
      <c r="I499" s="227">
        <f t="shared" si="133"/>
        <v>0</v>
      </c>
      <c r="J499" s="358"/>
      <c r="K499" s="228">
        <f t="shared" si="134"/>
        <v>0</v>
      </c>
      <c r="L499" s="358"/>
      <c r="M499" s="228">
        <f t="shared" si="135"/>
        <v>0</v>
      </c>
      <c r="N499" s="358"/>
      <c r="O499" s="228">
        <f t="shared" si="136"/>
        <v>0</v>
      </c>
      <c r="P499" s="229"/>
    </row>
    <row r="500" spans="1:16" ht="13.8" outlineLevel="1" collapsed="1">
      <c r="A500" s="164"/>
      <c r="B500" s="14" t="s">
        <v>685</v>
      </c>
      <c r="C500" s="15" t="s">
        <v>220</v>
      </c>
      <c r="D500" s="18"/>
      <c r="E500" s="172"/>
      <c r="F500" s="176"/>
      <c r="G500" s="175"/>
      <c r="H500" s="226">
        <f t="shared" si="132"/>
        <v>0</v>
      </c>
      <c r="I500" s="227">
        <f t="shared" si="133"/>
        <v>0</v>
      </c>
      <c r="J500" s="356">
        <f>SUM(J501)</f>
        <v>0</v>
      </c>
      <c r="K500" s="228">
        <f t="shared" si="134"/>
        <v>0</v>
      </c>
      <c r="L500" s="356">
        <f>SUM(L501)</f>
        <v>0</v>
      </c>
      <c r="M500" s="228">
        <f t="shared" si="135"/>
        <v>0</v>
      </c>
      <c r="N500" s="356">
        <f>SUM(N501)</f>
        <v>0</v>
      </c>
      <c r="O500" s="228">
        <f t="shared" si="136"/>
        <v>0</v>
      </c>
      <c r="P500" s="230">
        <f>SUM(P501)</f>
        <v>0</v>
      </c>
    </row>
    <row r="501" spans="1:16" ht="13.8" hidden="1" outlineLevel="2">
      <c r="A501" s="170"/>
      <c r="B501" s="17"/>
      <c r="C501" s="171"/>
      <c r="D501" s="27" t="s">
        <v>686</v>
      </c>
      <c r="E501" s="82" t="s">
        <v>220</v>
      </c>
      <c r="F501" s="48"/>
      <c r="G501" s="172"/>
      <c r="H501" s="226">
        <f t="shared" si="132"/>
        <v>0</v>
      </c>
      <c r="I501" s="227">
        <f t="shared" si="133"/>
        <v>0</v>
      </c>
      <c r="J501" s="358"/>
      <c r="K501" s="228">
        <f t="shared" si="134"/>
        <v>0</v>
      </c>
      <c r="L501" s="358"/>
      <c r="M501" s="228">
        <f t="shared" si="135"/>
        <v>0</v>
      </c>
      <c r="N501" s="358"/>
      <c r="O501" s="228">
        <f t="shared" si="136"/>
        <v>0</v>
      </c>
      <c r="P501" s="229"/>
    </row>
    <row r="502" spans="1:16" ht="13.8" outlineLevel="1">
      <c r="A502" s="164"/>
      <c r="B502" s="14" t="s">
        <v>699</v>
      </c>
      <c r="C502" s="15" t="s">
        <v>221</v>
      </c>
      <c r="D502" s="18"/>
      <c r="E502" s="175"/>
      <c r="F502" s="176"/>
      <c r="G502" s="175"/>
      <c r="H502" s="709">
        <f t="shared" si="132"/>
        <v>5127000</v>
      </c>
      <c r="I502" s="227">
        <f t="shared" si="133"/>
        <v>0</v>
      </c>
      <c r="J502" s="356">
        <f>SUM(J503)</f>
        <v>0</v>
      </c>
      <c r="K502" s="228">
        <f t="shared" si="134"/>
        <v>861000</v>
      </c>
      <c r="L502" s="356">
        <f>SUM(L503)</f>
        <v>861000</v>
      </c>
      <c r="M502" s="228">
        <f t="shared" si="135"/>
        <v>775000</v>
      </c>
      <c r="N502" s="356">
        <f>SUM(N503)</f>
        <v>775000</v>
      </c>
      <c r="O502" s="228">
        <f t="shared" si="136"/>
        <v>3491000</v>
      </c>
      <c r="P502" s="230">
        <f>SUM(P503)</f>
        <v>3491000</v>
      </c>
    </row>
    <row r="503" spans="1:16" ht="13.8" outlineLevel="2">
      <c r="A503" s="170"/>
      <c r="B503" s="17"/>
      <c r="C503" s="171"/>
      <c r="D503" s="27" t="s">
        <v>699</v>
      </c>
      <c r="E503" s="82" t="s">
        <v>221</v>
      </c>
      <c r="F503" s="48"/>
      <c r="G503" s="172"/>
      <c r="H503" s="709">
        <f t="shared" si="132"/>
        <v>5127000</v>
      </c>
      <c r="I503" s="227">
        <f t="shared" si="133"/>
        <v>0</v>
      </c>
      <c r="J503" s="358"/>
      <c r="K503" s="228">
        <f t="shared" si="134"/>
        <v>861000</v>
      </c>
      <c r="L503" s="229">
        <v>861000</v>
      </c>
      <c r="M503" s="228">
        <f t="shared" si="135"/>
        <v>775000</v>
      </c>
      <c r="N503" s="358">
        <v>775000</v>
      </c>
      <c r="O503" s="228">
        <f t="shared" si="136"/>
        <v>3491000</v>
      </c>
      <c r="P503" s="229">
        <v>3491000</v>
      </c>
    </row>
    <row r="504" spans="1:16" ht="13.8" outlineLevel="1" collapsed="1">
      <c r="A504" s="164"/>
      <c r="B504" s="14" t="s">
        <v>566</v>
      </c>
      <c r="C504" s="15" t="s">
        <v>222</v>
      </c>
      <c r="D504" s="18"/>
      <c r="E504" s="172"/>
      <c r="F504" s="27"/>
      <c r="G504" s="175"/>
      <c r="H504" s="709">
        <f t="shared" si="132"/>
        <v>0</v>
      </c>
      <c r="I504" s="227">
        <f t="shared" si="133"/>
        <v>0</v>
      </c>
      <c r="J504" s="356">
        <f>SUM(J505)</f>
        <v>0</v>
      </c>
      <c r="K504" s="228">
        <f t="shared" si="134"/>
        <v>0</v>
      </c>
      <c r="L504" s="356">
        <f>SUM(L505)</f>
        <v>0</v>
      </c>
      <c r="M504" s="228">
        <f t="shared" si="135"/>
        <v>0</v>
      </c>
      <c r="N504" s="356">
        <f>SUM(N505)</f>
        <v>0</v>
      </c>
      <c r="O504" s="228">
        <f t="shared" si="136"/>
        <v>0</v>
      </c>
      <c r="P504" s="230">
        <f>SUM(P505)</f>
        <v>0</v>
      </c>
    </row>
    <row r="505" spans="1:16" ht="13.8" hidden="1" outlineLevel="2">
      <c r="A505" s="170"/>
      <c r="B505" s="17"/>
      <c r="C505" s="171"/>
      <c r="D505" s="27" t="s">
        <v>566</v>
      </c>
      <c r="E505" s="82" t="s">
        <v>222</v>
      </c>
      <c r="F505" s="48"/>
      <c r="G505" s="172"/>
      <c r="H505" s="709">
        <f t="shared" si="132"/>
        <v>0</v>
      </c>
      <c r="I505" s="227">
        <f t="shared" si="133"/>
        <v>0</v>
      </c>
      <c r="J505" s="358"/>
      <c r="K505" s="228">
        <f t="shared" si="134"/>
        <v>0</v>
      </c>
      <c r="L505" s="358"/>
      <c r="M505" s="228">
        <f t="shared" si="135"/>
        <v>0</v>
      </c>
      <c r="N505" s="358"/>
      <c r="O505" s="228">
        <f t="shared" si="136"/>
        <v>0</v>
      </c>
      <c r="P505" s="229"/>
    </row>
    <row r="506" spans="1:16" ht="13.8" outlineLevel="1" collapsed="1">
      <c r="A506" s="164"/>
      <c r="B506" s="14" t="s">
        <v>567</v>
      </c>
      <c r="C506" s="15" t="s">
        <v>223</v>
      </c>
      <c r="D506" s="18"/>
      <c r="E506" s="172"/>
      <c r="F506" s="27"/>
      <c r="G506" s="175"/>
      <c r="H506" s="709">
        <f t="shared" si="132"/>
        <v>0</v>
      </c>
      <c r="I506" s="227">
        <f t="shared" si="133"/>
        <v>0</v>
      </c>
      <c r="J506" s="356">
        <f>SUM(J507)</f>
        <v>0</v>
      </c>
      <c r="K506" s="228">
        <f t="shared" si="134"/>
        <v>0</v>
      </c>
      <c r="L506" s="356">
        <f>SUM(L507)</f>
        <v>0</v>
      </c>
      <c r="M506" s="228">
        <f t="shared" si="135"/>
        <v>0</v>
      </c>
      <c r="N506" s="356">
        <f>SUM(N507)</f>
        <v>0</v>
      </c>
      <c r="O506" s="228">
        <f t="shared" si="136"/>
        <v>0</v>
      </c>
      <c r="P506" s="230">
        <f>SUM(P507)</f>
        <v>0</v>
      </c>
    </row>
    <row r="507" spans="1:16" ht="13.8" hidden="1" outlineLevel="2">
      <c r="A507" s="170"/>
      <c r="B507" s="17"/>
      <c r="C507" s="171"/>
      <c r="D507" s="27" t="s">
        <v>567</v>
      </c>
      <c r="E507" s="82" t="s">
        <v>223</v>
      </c>
      <c r="F507" s="48"/>
      <c r="G507" s="172"/>
      <c r="H507" s="709">
        <f t="shared" si="132"/>
        <v>0</v>
      </c>
      <c r="I507" s="227">
        <f t="shared" si="133"/>
        <v>0</v>
      </c>
      <c r="J507" s="358"/>
      <c r="K507" s="228">
        <f t="shared" si="134"/>
        <v>0</v>
      </c>
      <c r="L507" s="358"/>
      <c r="M507" s="228">
        <f t="shared" si="135"/>
        <v>0</v>
      </c>
      <c r="N507" s="358"/>
      <c r="O507" s="228">
        <f t="shared" si="136"/>
        <v>0</v>
      </c>
      <c r="P507" s="229"/>
    </row>
    <row r="508" spans="1:16" ht="13.8" outlineLevel="1" collapsed="1">
      <c r="A508" s="164"/>
      <c r="B508" s="14" t="s">
        <v>687</v>
      </c>
      <c r="C508" s="15" t="s">
        <v>224</v>
      </c>
      <c r="D508" s="18"/>
      <c r="E508" s="175"/>
      <c r="F508" s="176"/>
      <c r="G508" s="175"/>
      <c r="H508" s="226">
        <f t="shared" si="132"/>
        <v>0</v>
      </c>
      <c r="I508" s="227">
        <f t="shared" si="133"/>
        <v>0</v>
      </c>
      <c r="J508" s="356">
        <f>SUM(J509:J510)</f>
        <v>0</v>
      </c>
      <c r="K508" s="228">
        <f t="shared" si="134"/>
        <v>0</v>
      </c>
      <c r="L508" s="356">
        <f>SUM(L509:L510)</f>
        <v>0</v>
      </c>
      <c r="M508" s="228">
        <f t="shared" si="135"/>
        <v>0</v>
      </c>
      <c r="N508" s="356">
        <f>SUM(N509:N510)</f>
        <v>0</v>
      </c>
      <c r="O508" s="228">
        <f t="shared" si="136"/>
        <v>0</v>
      </c>
      <c r="P508" s="230">
        <f>SUM(P509:P510)</f>
        <v>0</v>
      </c>
    </row>
    <row r="509" spans="1:16" ht="13.8" hidden="1" outlineLevel="2">
      <c r="A509" s="170"/>
      <c r="D509" s="27" t="s">
        <v>688</v>
      </c>
      <c r="E509" s="47" t="s">
        <v>225</v>
      </c>
      <c r="F509" s="48"/>
      <c r="G509" s="172"/>
      <c r="H509" s="226">
        <f t="shared" si="132"/>
        <v>0</v>
      </c>
      <c r="I509" s="227">
        <f t="shared" si="133"/>
        <v>0</v>
      </c>
      <c r="J509" s="358">
        <v>0</v>
      </c>
      <c r="K509" s="228">
        <f t="shared" si="134"/>
        <v>0</v>
      </c>
      <c r="L509" s="358"/>
      <c r="M509" s="228">
        <f t="shared" si="135"/>
        <v>0</v>
      </c>
      <c r="N509" s="358"/>
      <c r="O509" s="228">
        <f t="shared" si="136"/>
        <v>0</v>
      </c>
      <c r="P509" s="229"/>
    </row>
    <row r="510" spans="1:16" ht="13.8" hidden="1" outlineLevel="2">
      <c r="A510" s="170"/>
      <c r="D510" s="24" t="s">
        <v>910</v>
      </c>
      <c r="E510" s="87" t="s">
        <v>911</v>
      </c>
      <c r="F510" s="93"/>
      <c r="G510" s="171"/>
      <c r="H510" s="695">
        <f t="shared" si="132"/>
        <v>0</v>
      </c>
      <c r="I510" s="227">
        <f t="shared" si="133"/>
        <v>0</v>
      </c>
      <c r="J510" s="692">
        <f>SUM(J511)</f>
        <v>0</v>
      </c>
      <c r="K510" s="228">
        <f t="shared" si="134"/>
        <v>0</v>
      </c>
      <c r="L510" s="692">
        <f>SUM(L511)</f>
        <v>0</v>
      </c>
      <c r="M510" s="228">
        <f t="shared" si="135"/>
        <v>0</v>
      </c>
      <c r="N510" s="692">
        <f>SUM(N511)</f>
        <v>0</v>
      </c>
      <c r="O510" s="228">
        <f t="shared" si="136"/>
        <v>0</v>
      </c>
      <c r="P510" s="692">
        <f>SUM(P511)</f>
        <v>0</v>
      </c>
    </row>
    <row r="511" spans="1:16" s="563" customFormat="1" ht="13.8" hidden="1" outlineLevel="2">
      <c r="A511" s="564"/>
      <c r="B511" s="565"/>
      <c r="D511" s="671"/>
      <c r="E511" s="683"/>
      <c r="F511" s="545" t="s">
        <v>956</v>
      </c>
      <c r="G511" s="527" t="s">
        <v>957</v>
      </c>
      <c r="H511" s="568">
        <f t="shared" si="132"/>
        <v>0</v>
      </c>
      <c r="I511" s="648">
        <f t="shared" si="133"/>
        <v>0</v>
      </c>
      <c r="J511" s="570">
        <v>0</v>
      </c>
      <c r="K511" s="571">
        <f t="shared" si="134"/>
        <v>0</v>
      </c>
      <c r="L511" s="526">
        <v>0</v>
      </c>
      <c r="M511" s="571">
        <f t="shared" si="135"/>
        <v>0</v>
      </c>
      <c r="N511" s="570">
        <v>0</v>
      </c>
      <c r="O511" s="571">
        <f t="shared" si="136"/>
        <v>0</v>
      </c>
      <c r="P511" s="526">
        <v>0</v>
      </c>
    </row>
    <row r="512" spans="1:16" s="246" customFormat="1" ht="13.8">
      <c r="A512" s="95" t="s">
        <v>226</v>
      </c>
      <c r="B512" s="98"/>
      <c r="C512" s="98"/>
      <c r="D512" s="97"/>
      <c r="E512" s="98"/>
      <c r="F512" s="98"/>
      <c r="G512" s="98"/>
      <c r="H512" s="185">
        <f t="shared" si="132"/>
        <v>5127000</v>
      </c>
      <c r="I512" s="253">
        <f t="shared" si="133"/>
        <v>0</v>
      </c>
      <c r="J512" s="311">
        <f>SUM(J508,J506,J504,J502,J500,J498,J496,J494,J492,J490,J479,J477,J475,J473)</f>
        <v>0</v>
      </c>
      <c r="K512" s="254">
        <f t="shared" si="134"/>
        <v>861000</v>
      </c>
      <c r="L512" s="311">
        <f>SUM(L508,L506,L504,L502,L500,L498,L496,L494,L492,L490,L479,L477,L475,L473)</f>
        <v>861000</v>
      </c>
      <c r="M512" s="254">
        <f t="shared" si="135"/>
        <v>775000</v>
      </c>
      <c r="N512" s="311">
        <f>SUM(N508,N506,N504,N502,N500,N498,N496,N494,N492,N490,N479,N477,N475,N473)</f>
        <v>775000</v>
      </c>
      <c r="O512" s="254">
        <f t="shared" si="136"/>
        <v>3491000</v>
      </c>
      <c r="P512" s="254">
        <f>SUM(P508,P506,P504,P502,P500,P498,P496,P494,P492,P490,P479,P477,P475,P473)</f>
        <v>3491000</v>
      </c>
    </row>
    <row r="513" spans="1:16" s="246" customFormat="1" ht="13.8">
      <c r="A513" s="95" t="s">
        <v>227</v>
      </c>
      <c r="B513" s="98"/>
      <c r="C513" s="98"/>
      <c r="D513" s="97"/>
      <c r="E513" s="98"/>
      <c r="F513" s="98"/>
      <c r="G513" s="98"/>
      <c r="H513" s="185">
        <f t="shared" si="132"/>
        <v>-4743000</v>
      </c>
      <c r="I513" s="253">
        <f t="shared" si="133"/>
        <v>384000</v>
      </c>
      <c r="J513" s="311">
        <f>J472-J512</f>
        <v>384000</v>
      </c>
      <c r="K513" s="254">
        <f t="shared" si="134"/>
        <v>-861000</v>
      </c>
      <c r="L513" s="311">
        <f>L472-L512</f>
        <v>-861000</v>
      </c>
      <c r="M513" s="254">
        <f t="shared" si="135"/>
        <v>-775000</v>
      </c>
      <c r="N513" s="311">
        <f>N472-N512</f>
        <v>-775000</v>
      </c>
      <c r="O513" s="254">
        <f t="shared" si="136"/>
        <v>-3491000</v>
      </c>
      <c r="P513" s="254">
        <f>P472-P512</f>
        <v>-3491000</v>
      </c>
    </row>
    <row r="514" spans="1:16" ht="13.8">
      <c r="A514" s="92" t="s">
        <v>228</v>
      </c>
      <c r="B514" s="21"/>
      <c r="C514" s="28"/>
      <c r="D514" s="22"/>
      <c r="E514" s="202"/>
      <c r="F514" s="21"/>
      <c r="G514" s="202"/>
      <c r="H514" s="255">
        <f t="shared" si="132"/>
        <v>0</v>
      </c>
      <c r="I514" s="256">
        <f t="shared" si="133"/>
        <v>0</v>
      </c>
      <c r="J514" s="378">
        <v>0</v>
      </c>
      <c r="K514" s="258">
        <f t="shared" si="134"/>
        <v>0</v>
      </c>
      <c r="L514" s="257"/>
      <c r="M514" s="258">
        <f t="shared" si="135"/>
        <v>0</v>
      </c>
      <c r="N514" s="378"/>
      <c r="O514" s="258">
        <f t="shared" si="136"/>
        <v>0</v>
      </c>
      <c r="P514" s="257"/>
    </row>
    <row r="515" spans="1:16" ht="13.8">
      <c r="A515" s="92" t="s">
        <v>229</v>
      </c>
      <c r="B515" s="21"/>
      <c r="C515" s="202"/>
      <c r="D515" s="22"/>
      <c r="E515" s="202"/>
      <c r="F515" s="21"/>
      <c r="G515" s="202"/>
      <c r="H515" s="259">
        <f t="shared" si="132"/>
        <v>0</v>
      </c>
      <c r="I515" s="260">
        <f t="shared" si="133"/>
        <v>0</v>
      </c>
      <c r="J515" s="315">
        <f>J399+J434+J513-J514</f>
        <v>0</v>
      </c>
      <c r="K515" s="261">
        <f t="shared" si="134"/>
        <v>0</v>
      </c>
      <c r="L515" s="315">
        <f>L399+L434+L513-L514</f>
        <v>0</v>
      </c>
      <c r="M515" s="261">
        <f t="shared" si="135"/>
        <v>0</v>
      </c>
      <c r="N515" s="315">
        <f>N399+N434+N513-N514</f>
        <v>0</v>
      </c>
      <c r="O515" s="315">
        <f>O399+O434+O513-O514</f>
        <v>0</v>
      </c>
      <c r="P515" s="261">
        <f>P399+P434+P513-P514</f>
        <v>0</v>
      </c>
    </row>
    <row r="516" spans="1:16" ht="13.8">
      <c r="A516" s="92" t="s">
        <v>230</v>
      </c>
      <c r="B516" s="21"/>
      <c r="C516" s="202"/>
      <c r="D516" s="22"/>
      <c r="E516" s="202"/>
      <c r="F516" s="21"/>
      <c r="G516" s="202"/>
      <c r="H516" s="262">
        <f t="shared" si="132"/>
        <v>0</v>
      </c>
      <c r="I516" s="263">
        <f t="shared" si="133"/>
        <v>0</v>
      </c>
      <c r="J516" s="317"/>
      <c r="K516" s="264">
        <f t="shared" si="134"/>
        <v>0</v>
      </c>
      <c r="L516" s="317"/>
      <c r="M516" s="264">
        <f t="shared" si="135"/>
        <v>0</v>
      </c>
      <c r="N516" s="317"/>
      <c r="O516" s="317"/>
      <c r="P516" s="264"/>
    </row>
    <row r="517" spans="1:16" ht="14.4" thickBot="1">
      <c r="A517" s="92" t="s">
        <v>231</v>
      </c>
      <c r="B517" s="21"/>
      <c r="C517" s="202"/>
      <c r="D517" s="22"/>
      <c r="E517" s="202"/>
      <c r="F517" s="21"/>
      <c r="G517" s="202"/>
      <c r="H517" s="265">
        <f t="shared" si="132"/>
        <v>0</v>
      </c>
      <c r="I517" s="260">
        <f t="shared" si="133"/>
        <v>0</v>
      </c>
      <c r="J517" s="315">
        <f>SUM(J515:J516)</f>
        <v>0</v>
      </c>
      <c r="K517" s="261">
        <f t="shared" si="134"/>
        <v>0</v>
      </c>
      <c r="L517" s="315">
        <f>SUM(L515:L516)</f>
        <v>0</v>
      </c>
      <c r="M517" s="261">
        <f t="shared" si="135"/>
        <v>0</v>
      </c>
      <c r="N517" s="315">
        <f>SUM(N515:N516)</f>
        <v>0</v>
      </c>
      <c r="O517" s="261">
        <f t="shared" si="136"/>
        <v>0</v>
      </c>
      <c r="P517" s="261">
        <f>SUM(P515:P516)</f>
        <v>0</v>
      </c>
    </row>
  </sheetData>
  <autoFilter ref="A5:J516" xr:uid="{00000000-0009-0000-0000-00000B000000}"/>
  <mergeCells count="2">
    <mergeCell ref="H2:H5"/>
    <mergeCell ref="O3:O4"/>
  </mergeCells>
  <phoneticPr fontId="1"/>
  <dataValidations count="1">
    <dataValidation allowBlank="1" showInputMessage="1" showErrorMessage="1" errorTitle="自動計算ｾﾙです!!!" sqref="J515 J512:J513 N472 J474 N515:P515 P474 N512:N513 L472 N474 P432:P434 P66:P67 N189 J189 P29 N49 J49 N371 P165 P413 P410:P411 N12 P371 P376 P391 P389 P378 P385 P189 P387 P202 P398:P399 P396 P72:P73 L318:L319 P241 L255 J56 P12 P49 P56 N376 P79 P111 P125 N202 P214 J371 L515 N404 N401 P306:P307 N398:N399 N396 P331 N391 N389 N387 N408 N378 N413 N410:N411 N204 P318:P319 N306:N307 P255 L369 N7 L49 N66:N67 N72:N73 N79 N111 N125 N165 L214 N241 L12 N331 N364:N366 P369 N385 N14:N15 J376 L29 J432:J434 J404 J401 J398:J399 J396 J391 J389 J387 J408 J378 J413 J410:J411 J202 J318:J319 J306:J307 J255 J12 L34 J66:J67 J72:J73 J79 J111 J125 J165 J214 J241 J7 J331 J364:J366 J369 J385 J14:J15 N56 J204 L189 J29 N29 P364:P366 N432:N434 J34 N34 P7 P512:P513 L512:L513 P472 L474 L202 L56 L371 L376 L432:L434 L404 L401 L398:L399 L396 L391 L389 L387 L408 L378 N214 L413 L410:L411 L204 N318:N319 L306:L307 N255 L7 P34 L66:L67 L72:L73 L79 L111 L125 L165 P204 L241 L331 L364:L366 N369 L385 L14:L15 P14:P15 P404 P401 P408 L425:L430 J425:J430 P425:P430 P470 N470 J472 L470 J470 N425:N430" xr:uid="{00000000-0002-0000-0B00-000000000000}"/>
  </dataValidations>
  <pageMargins left="0.39370078740157483" right="0.19685039370078741" top="0.94488188976377963" bottom="0.39370078740157483" header="0.59055118110236227" footer="0.31496062992125984"/>
  <pageSetup paperSize="8" fitToHeight="0" orientation="landscape" blackAndWhite="1" errors="NA" r:id="rId1"/>
  <headerFooter alignWithMargins="0">
    <oddHeader>&amp;C&amp;"HGP平成明朝体W3,標準"&amp;12令和3年度　一般会計資金収支予算内訳表(案）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BJ519"/>
  <sheetViews>
    <sheetView zoomScaleNormal="100" workbookViewId="0">
      <pane xSplit="8" ySplit="5" topLeftCell="I416" activePane="bottomRight" state="frozen"/>
      <selection activeCell="H280" sqref="H280"/>
      <selection pane="topRight" activeCell="H280" sqref="H280"/>
      <selection pane="bottomLeft" activeCell="H280" sqref="H280"/>
      <selection pane="bottomRight" activeCell="H280" sqref="H280"/>
    </sheetView>
  </sheetViews>
  <sheetFormatPr defaultColWidth="11.44140625" defaultRowHeight="10.8" outlineLevelRow="3" outlineLevelCol="1"/>
  <cols>
    <col min="1" max="1" width="3.44140625" style="143" customWidth="1"/>
    <col min="2" max="2" width="5.88671875" style="9" customWidth="1"/>
    <col min="3" max="3" width="2.109375" style="143" customWidth="1"/>
    <col min="4" max="4" width="5.109375" style="25" bestFit="1" customWidth="1"/>
    <col min="5" max="5" width="2.44140625" style="143" customWidth="1"/>
    <col min="6" max="6" width="5.109375" style="25" bestFit="1" customWidth="1"/>
    <col min="7" max="7" width="24.88671875" style="143" customWidth="1"/>
    <col min="8" max="8" width="13.5546875" style="169" bestFit="1" customWidth="1"/>
    <col min="9" max="9" width="11.44140625" style="169" customWidth="1"/>
    <col min="10" max="10" width="11.44140625" style="169" customWidth="1" outlineLevel="1"/>
    <col min="11" max="16384" width="11.44140625" style="143"/>
  </cols>
  <sheetData>
    <row r="1" spans="1:10" s="25" customFormat="1" ht="15" thickBot="1">
      <c r="A1" s="142" t="s">
        <v>14</v>
      </c>
      <c r="B1" s="9"/>
      <c r="C1" s="143"/>
      <c r="E1" s="143"/>
      <c r="G1" s="143"/>
      <c r="H1" s="427" t="s">
        <v>321</v>
      </c>
      <c r="I1" s="219"/>
      <c r="J1" s="218"/>
    </row>
    <row r="2" spans="1:10" s="147" customFormat="1" ht="11.25" customHeight="1">
      <c r="A2" s="220"/>
      <c r="B2" s="10"/>
      <c r="C2" s="221"/>
      <c r="D2" s="221"/>
      <c r="E2" s="221"/>
      <c r="F2" s="221"/>
      <c r="G2" s="221"/>
      <c r="H2" s="752" t="s">
        <v>958</v>
      </c>
      <c r="I2" s="149"/>
      <c r="J2" s="151"/>
    </row>
    <row r="3" spans="1:10" s="1" customFormat="1" ht="25.5" customHeight="1">
      <c r="A3" s="146"/>
      <c r="B3" s="11"/>
      <c r="C3" s="147"/>
      <c r="D3" s="147"/>
      <c r="E3" s="147"/>
      <c r="F3" s="147"/>
      <c r="G3" s="1" t="s">
        <v>248</v>
      </c>
      <c r="H3" s="753"/>
      <c r="I3" s="630" t="s">
        <v>14</v>
      </c>
      <c r="J3" s="156"/>
    </row>
    <row r="4" spans="1:10" s="147" customFormat="1" ht="12.75" customHeight="1">
      <c r="A4" s="632"/>
      <c r="B4" s="152"/>
      <c r="C4" s="1"/>
      <c r="D4" s="153"/>
      <c r="E4" s="1"/>
      <c r="F4" s="1"/>
      <c r="G4" s="1"/>
      <c r="H4" s="753"/>
      <c r="I4" s="151"/>
      <c r="J4" s="149"/>
    </row>
    <row r="5" spans="1:10" s="1" customFormat="1" ht="38.25" customHeight="1" thickBot="1">
      <c r="A5" s="633"/>
      <c r="B5" s="6"/>
      <c r="C5" s="4"/>
      <c r="D5" s="7"/>
      <c r="E5" s="4"/>
      <c r="F5" s="4"/>
      <c r="G5" s="4" t="s">
        <v>249</v>
      </c>
      <c r="H5" s="754"/>
      <c r="I5" s="631"/>
      <c r="J5" s="5" t="s">
        <v>52</v>
      </c>
    </row>
    <row r="6" spans="1:10" s="163" customFormat="1" ht="13.8">
      <c r="A6" s="86" t="s">
        <v>58</v>
      </c>
      <c r="B6" s="12"/>
      <c r="C6" s="157"/>
      <c r="D6" s="13"/>
      <c r="E6" s="157"/>
      <c r="F6" s="158"/>
      <c r="G6" s="157"/>
      <c r="H6" s="392"/>
      <c r="I6" s="225"/>
      <c r="J6" s="225"/>
    </row>
    <row r="7" spans="1:10" s="169" customFormat="1" ht="13.8">
      <c r="A7" s="164"/>
      <c r="B7" s="23" t="s">
        <v>376</v>
      </c>
      <c r="C7" s="15" t="s">
        <v>30</v>
      </c>
      <c r="D7" s="16"/>
      <c r="E7" s="165"/>
      <c r="F7" s="14"/>
      <c r="G7" s="165"/>
      <c r="H7" s="551">
        <f>SUM(I7)</f>
        <v>11300000</v>
      </c>
      <c r="I7" s="284">
        <f>SUM(J7)</f>
        <v>11300000</v>
      </c>
      <c r="J7" s="228">
        <f>SUM(J8:J11)</f>
        <v>11300000</v>
      </c>
    </row>
    <row r="8" spans="1:10" ht="13.8" outlineLevel="1">
      <c r="A8" s="170"/>
      <c r="B8" s="24"/>
      <c r="C8" s="171"/>
      <c r="D8" s="27" t="s">
        <v>377</v>
      </c>
      <c r="E8" s="47" t="s">
        <v>31</v>
      </c>
      <c r="F8" s="48"/>
      <c r="G8" s="172"/>
      <c r="H8" s="404">
        <f t="shared" ref="H8:I8" si="0">SUM(I8)</f>
        <v>10230000</v>
      </c>
      <c r="I8" s="228">
        <f t="shared" si="0"/>
        <v>10230000</v>
      </c>
      <c r="J8" s="229">
        <v>10230000</v>
      </c>
    </row>
    <row r="9" spans="1:10" ht="13.8" outlineLevel="1">
      <c r="A9" s="170"/>
      <c r="B9" s="25"/>
      <c r="D9" s="27" t="s">
        <v>378</v>
      </c>
      <c r="E9" s="47" t="s">
        <v>32</v>
      </c>
      <c r="F9" s="48"/>
      <c r="G9" s="172"/>
      <c r="H9" s="404">
        <f t="shared" ref="H9:I9" si="1">SUM(I9)</f>
        <v>900000</v>
      </c>
      <c r="I9" s="228">
        <f t="shared" si="1"/>
        <v>900000</v>
      </c>
      <c r="J9" s="229">
        <v>900000</v>
      </c>
    </row>
    <row r="10" spans="1:10" ht="13.8" outlineLevel="1">
      <c r="A10" s="170"/>
      <c r="B10" s="23"/>
      <c r="C10" s="179"/>
      <c r="D10" s="27" t="s">
        <v>379</v>
      </c>
      <c r="E10" s="47" t="s">
        <v>39</v>
      </c>
      <c r="F10" s="48"/>
      <c r="G10" s="172"/>
      <c r="H10" s="404">
        <f t="shared" ref="H10:I10" si="2">SUM(I10)</f>
        <v>70000</v>
      </c>
      <c r="I10" s="228">
        <f t="shared" si="2"/>
        <v>70000</v>
      </c>
      <c r="J10" s="229">
        <v>70000</v>
      </c>
    </row>
    <row r="11" spans="1:10" ht="13.8" outlineLevel="1">
      <c r="A11" s="170"/>
      <c r="B11" s="23"/>
      <c r="C11" s="179"/>
      <c r="D11" s="27" t="s">
        <v>380</v>
      </c>
      <c r="E11" s="47" t="s">
        <v>369</v>
      </c>
      <c r="F11" s="48"/>
      <c r="G11" s="172"/>
      <c r="H11" s="404">
        <f t="shared" ref="H11:I11" si="3">SUM(I11)</f>
        <v>100000</v>
      </c>
      <c r="I11" s="228">
        <f t="shared" si="3"/>
        <v>100000</v>
      </c>
      <c r="J11" s="229">
        <v>100000</v>
      </c>
    </row>
    <row r="12" spans="1:10" s="169" customFormat="1" ht="13.8">
      <c r="A12" s="164"/>
      <c r="B12" s="23" t="s">
        <v>381</v>
      </c>
      <c r="C12" s="15" t="s">
        <v>33</v>
      </c>
      <c r="D12" s="18"/>
      <c r="E12" s="175"/>
      <c r="F12" s="176"/>
      <c r="G12" s="175"/>
      <c r="H12" s="404">
        <f t="shared" ref="H12:I12" si="4">SUM(I12)</f>
        <v>0</v>
      </c>
      <c r="I12" s="228">
        <f t="shared" si="4"/>
        <v>0</v>
      </c>
      <c r="J12" s="230">
        <f>SUM(J13)</f>
        <v>0</v>
      </c>
    </row>
    <row r="13" spans="1:10" ht="13.8" outlineLevel="1">
      <c r="A13" s="170"/>
      <c r="B13" s="27"/>
      <c r="C13" s="172"/>
      <c r="D13" s="27" t="s">
        <v>382</v>
      </c>
      <c r="E13" s="47" t="s">
        <v>33</v>
      </c>
      <c r="F13" s="48"/>
      <c r="G13" s="172"/>
      <c r="H13" s="404">
        <f t="shared" ref="H13:I13" si="5">SUM(I13)</f>
        <v>0</v>
      </c>
      <c r="I13" s="228">
        <f t="shared" si="5"/>
        <v>0</v>
      </c>
      <c r="J13" s="229"/>
    </row>
    <row r="14" spans="1:10" s="169" customFormat="1" ht="13.8">
      <c r="A14" s="164"/>
      <c r="B14" s="23" t="s">
        <v>383</v>
      </c>
      <c r="C14" s="15" t="s">
        <v>34</v>
      </c>
      <c r="D14" s="18"/>
      <c r="E14" s="175"/>
      <c r="F14" s="176"/>
      <c r="G14" s="175"/>
      <c r="H14" s="404">
        <f t="shared" ref="H14:I14" si="6">SUM(I14)</f>
        <v>29902000</v>
      </c>
      <c r="I14" s="228">
        <f t="shared" si="6"/>
        <v>29902000</v>
      </c>
      <c r="J14" s="230">
        <f>SUM(J15,J18,J24,J29,J32)</f>
        <v>29902000</v>
      </c>
    </row>
    <row r="15" spans="1:10" ht="13.8" outlineLevel="1">
      <c r="A15" s="170"/>
      <c r="B15" s="24"/>
      <c r="C15" s="171"/>
      <c r="D15" s="27" t="s">
        <v>384</v>
      </c>
      <c r="E15" s="47" t="s">
        <v>59</v>
      </c>
      <c r="F15" s="48"/>
      <c r="G15" s="172"/>
      <c r="H15" s="404">
        <f t="shared" ref="H15:I15" si="7">SUM(I15)</f>
        <v>0</v>
      </c>
      <c r="I15" s="228">
        <f t="shared" si="7"/>
        <v>0</v>
      </c>
      <c r="J15" s="231">
        <f>SUM(J16:J17)</f>
        <v>0</v>
      </c>
    </row>
    <row r="16" spans="1:10" ht="13.8" outlineLevel="2">
      <c r="A16" s="170"/>
      <c r="B16" s="25"/>
      <c r="D16" s="24"/>
      <c r="E16" s="171"/>
      <c r="F16" s="27" t="s">
        <v>385</v>
      </c>
      <c r="G16" s="47" t="s">
        <v>60</v>
      </c>
      <c r="H16" s="404">
        <f t="shared" ref="H16:I16" si="8">SUM(I16)</f>
        <v>0</v>
      </c>
      <c r="I16" s="228">
        <f t="shared" si="8"/>
        <v>0</v>
      </c>
      <c r="J16" s="229">
        <v>0</v>
      </c>
    </row>
    <row r="17" spans="1:10" ht="13.8" outlineLevel="2">
      <c r="A17" s="170"/>
      <c r="B17" s="25"/>
      <c r="F17" s="27" t="s">
        <v>61</v>
      </c>
      <c r="G17" s="47" t="s">
        <v>62</v>
      </c>
      <c r="H17" s="404">
        <f t="shared" ref="H17:I17" si="9">SUM(I17)</f>
        <v>0</v>
      </c>
      <c r="I17" s="228">
        <f t="shared" si="9"/>
        <v>0</v>
      </c>
      <c r="J17" s="229">
        <v>0</v>
      </c>
    </row>
    <row r="18" spans="1:10" ht="13.8" outlineLevel="1">
      <c r="A18" s="170"/>
      <c r="B18" s="25"/>
      <c r="D18" s="27" t="s">
        <v>386</v>
      </c>
      <c r="E18" s="47" t="s">
        <v>387</v>
      </c>
      <c r="F18" s="48"/>
      <c r="G18" s="172"/>
      <c r="H18" s="404">
        <f t="shared" ref="H18:I18" si="10">SUM(I18)</f>
        <v>29902000</v>
      </c>
      <c r="I18" s="228">
        <f t="shared" si="10"/>
        <v>29902000</v>
      </c>
      <c r="J18" s="231">
        <f>SUM(J19)</f>
        <v>29902000</v>
      </c>
    </row>
    <row r="19" spans="1:10" ht="13.8" outlineLevel="2">
      <c r="A19" s="170"/>
      <c r="B19" s="25"/>
      <c r="D19" s="24"/>
      <c r="E19" s="171"/>
      <c r="F19" s="27" t="s">
        <v>388</v>
      </c>
      <c r="G19" s="47" t="s">
        <v>389</v>
      </c>
      <c r="H19" s="404">
        <f t="shared" ref="H19:I19" si="11">SUM(I19)</f>
        <v>29902000</v>
      </c>
      <c r="I19" s="228">
        <f t="shared" si="11"/>
        <v>29902000</v>
      </c>
      <c r="J19" s="231">
        <f>SUM(J20:J23)</f>
        <v>29902000</v>
      </c>
    </row>
    <row r="20" spans="1:10" ht="13.8" outlineLevel="2">
      <c r="A20" s="170"/>
      <c r="B20" s="25"/>
      <c r="D20" s="24"/>
      <c r="E20" s="171"/>
      <c r="F20" s="178" t="s">
        <v>705</v>
      </c>
      <c r="G20" s="43" t="s">
        <v>709</v>
      </c>
      <c r="H20" s="404">
        <f t="shared" ref="H20:I20" si="12">SUM(I20)</f>
        <v>29902000</v>
      </c>
      <c r="I20" s="228">
        <f t="shared" si="12"/>
        <v>29902000</v>
      </c>
      <c r="J20" s="526">
        <v>29902000</v>
      </c>
    </row>
    <row r="21" spans="1:10" ht="13.8" outlineLevel="2">
      <c r="A21" s="170"/>
      <c r="B21" s="25"/>
      <c r="D21" s="24"/>
      <c r="E21" s="171"/>
      <c r="F21" s="178" t="s">
        <v>706</v>
      </c>
      <c r="G21" s="43" t="s">
        <v>710</v>
      </c>
      <c r="H21" s="404">
        <f t="shared" ref="H21:I21" si="13">SUM(I21)</f>
        <v>0</v>
      </c>
      <c r="I21" s="228">
        <f t="shared" si="13"/>
        <v>0</v>
      </c>
      <c r="J21" s="229"/>
    </row>
    <row r="22" spans="1:10" ht="13.8" outlineLevel="2">
      <c r="A22" s="170"/>
      <c r="B22" s="25"/>
      <c r="D22" s="24"/>
      <c r="E22" s="171"/>
      <c r="F22" s="178" t="s">
        <v>707</v>
      </c>
      <c r="G22" s="43" t="s">
        <v>711</v>
      </c>
      <c r="H22" s="404">
        <f t="shared" ref="H22:I22" si="14">SUM(I22)</f>
        <v>0</v>
      </c>
      <c r="I22" s="228">
        <f t="shared" si="14"/>
        <v>0</v>
      </c>
      <c r="J22" s="229"/>
    </row>
    <row r="23" spans="1:10" ht="13.8" outlineLevel="2">
      <c r="A23" s="170"/>
      <c r="B23" s="25"/>
      <c r="D23" s="24"/>
      <c r="E23" s="171"/>
      <c r="F23" s="178" t="s">
        <v>708</v>
      </c>
      <c r="G23" s="43" t="s">
        <v>712</v>
      </c>
      <c r="H23" s="404">
        <f t="shared" ref="H23:I23" si="15">SUM(I23)</f>
        <v>0</v>
      </c>
      <c r="I23" s="228">
        <f t="shared" si="15"/>
        <v>0</v>
      </c>
      <c r="J23" s="229"/>
    </row>
    <row r="24" spans="1:10" ht="13.8" outlineLevel="1" collapsed="1">
      <c r="A24" s="170"/>
      <c r="B24" s="25"/>
      <c r="D24" s="27" t="s">
        <v>390</v>
      </c>
      <c r="E24" s="43" t="s">
        <v>391</v>
      </c>
      <c r="F24" s="48"/>
      <c r="G24" s="172"/>
      <c r="H24" s="404">
        <f t="shared" ref="H24" si="16">SUM(I24)</f>
        <v>0</v>
      </c>
      <c r="I24" s="228">
        <f>SUM(J24)</f>
        <v>0</v>
      </c>
      <c r="J24" s="231">
        <f>SUM(J25:J26)</f>
        <v>0</v>
      </c>
    </row>
    <row r="25" spans="1:10" ht="13.8" hidden="1" outlineLevel="2">
      <c r="A25" s="170"/>
      <c r="B25" s="23"/>
      <c r="C25" s="179"/>
      <c r="D25" s="24"/>
      <c r="E25" s="171"/>
      <c r="F25" s="27" t="s">
        <v>392</v>
      </c>
      <c r="G25" s="47" t="s">
        <v>393</v>
      </c>
      <c r="H25" s="404">
        <f t="shared" ref="H25" si="17">SUM(I25)</f>
        <v>0</v>
      </c>
      <c r="I25" s="228">
        <f>SUM(J25)</f>
        <v>0</v>
      </c>
      <c r="J25" s="229"/>
    </row>
    <row r="26" spans="1:10" ht="13.8" hidden="1" outlineLevel="2">
      <c r="A26" s="170"/>
      <c r="B26" s="23"/>
      <c r="C26" s="179"/>
      <c r="D26" s="27"/>
      <c r="E26" s="171"/>
      <c r="F26" s="27" t="s">
        <v>395</v>
      </c>
      <c r="G26" s="47" t="s">
        <v>394</v>
      </c>
      <c r="H26" s="404">
        <f t="shared" ref="H26" si="18">SUM(I26)</f>
        <v>0</v>
      </c>
      <c r="I26" s="228">
        <f>SUM(J26)</f>
        <v>0</v>
      </c>
      <c r="J26" s="229">
        <f>SUM(J27:J28)</f>
        <v>0</v>
      </c>
    </row>
    <row r="27" spans="1:10" s="563" customFormat="1" ht="13.8" hidden="1" outlineLevel="2">
      <c r="A27" s="564"/>
      <c r="B27" s="565"/>
      <c r="D27" s="566"/>
      <c r="E27" s="567"/>
      <c r="F27" s="545" t="s">
        <v>705</v>
      </c>
      <c r="G27" s="527" t="s">
        <v>920</v>
      </c>
      <c r="H27" s="655">
        <f t="shared" ref="H27" si="19">SUM(I27)</f>
        <v>0</v>
      </c>
      <c r="I27" s="571">
        <f>SUM(J27)</f>
        <v>0</v>
      </c>
      <c r="J27" s="526"/>
    </row>
    <row r="28" spans="1:10" s="563" customFormat="1" ht="13.8" hidden="1" outlineLevel="2">
      <c r="A28" s="564"/>
      <c r="B28" s="565"/>
      <c r="D28" s="566"/>
      <c r="E28" s="567"/>
      <c r="F28" s="545" t="s">
        <v>708</v>
      </c>
      <c r="G28" s="527" t="s">
        <v>712</v>
      </c>
      <c r="H28" s="655">
        <f t="shared" ref="H28" si="20">SUM(I28)</f>
        <v>0</v>
      </c>
      <c r="I28" s="571">
        <f>SUM(J28)</f>
        <v>0</v>
      </c>
      <c r="J28" s="526"/>
    </row>
    <row r="29" spans="1:10" ht="13.8" outlineLevel="1" collapsed="1">
      <c r="A29" s="170"/>
      <c r="B29" s="24"/>
      <c r="C29" s="171"/>
      <c r="D29" s="27" t="s">
        <v>396</v>
      </c>
      <c r="E29" s="43" t="s">
        <v>397</v>
      </c>
      <c r="F29" s="48"/>
      <c r="G29" s="172"/>
      <c r="H29" s="404">
        <f t="shared" ref="H29:I29" si="21">SUM(I29)</f>
        <v>0</v>
      </c>
      <c r="I29" s="228">
        <f t="shared" si="21"/>
        <v>0</v>
      </c>
      <c r="J29" s="231">
        <f>SUM(J30:J31)</f>
        <v>0</v>
      </c>
    </row>
    <row r="30" spans="1:10" ht="13.8" hidden="1" outlineLevel="2">
      <c r="A30" s="170"/>
      <c r="B30" s="25"/>
      <c r="E30" s="88"/>
      <c r="F30" s="48" t="s">
        <v>398</v>
      </c>
      <c r="G30" s="172" t="s">
        <v>399</v>
      </c>
      <c r="H30" s="404">
        <f t="shared" ref="H30:I30" si="22">SUM(I30)</f>
        <v>0</v>
      </c>
      <c r="I30" s="228">
        <f t="shared" si="22"/>
        <v>0</v>
      </c>
      <c r="J30" s="229">
        <v>0</v>
      </c>
    </row>
    <row r="31" spans="1:10" ht="13.8" hidden="1" outlineLevel="2">
      <c r="A31" s="170"/>
      <c r="B31" s="25"/>
      <c r="D31" s="24"/>
      <c r="E31" s="87"/>
      <c r="F31" s="48" t="s">
        <v>400</v>
      </c>
      <c r="G31" s="82" t="s">
        <v>35</v>
      </c>
      <c r="H31" s="404">
        <f t="shared" ref="H31:I31" si="23">SUM(I31)</f>
        <v>0</v>
      </c>
      <c r="I31" s="228">
        <f t="shared" si="23"/>
        <v>0</v>
      </c>
      <c r="J31" s="229">
        <v>0</v>
      </c>
    </row>
    <row r="32" spans="1:10" ht="13.8" outlineLevel="1" collapsed="1">
      <c r="A32" s="170"/>
      <c r="B32" s="25"/>
      <c r="D32" s="23" t="s">
        <v>401</v>
      </c>
      <c r="E32" s="82" t="s">
        <v>36</v>
      </c>
      <c r="F32" s="48"/>
      <c r="G32" s="172"/>
      <c r="H32" s="404">
        <f t="shared" ref="H32:I32" si="24">SUM(I32)</f>
        <v>0</v>
      </c>
      <c r="I32" s="228">
        <f t="shared" si="24"/>
        <v>0</v>
      </c>
      <c r="J32" s="230">
        <f>SUM(J33)</f>
        <v>0</v>
      </c>
    </row>
    <row r="33" spans="1:10" ht="13.8" hidden="1" outlineLevel="2">
      <c r="A33" s="170"/>
      <c r="B33" s="23"/>
      <c r="C33" s="179"/>
      <c r="D33" s="24"/>
      <c r="E33" s="87"/>
      <c r="F33" s="48" t="s">
        <v>401</v>
      </c>
      <c r="G33" s="172" t="s">
        <v>36</v>
      </c>
      <c r="H33" s="404">
        <f t="shared" ref="H33:I33" si="25">SUM(I33)</f>
        <v>0</v>
      </c>
      <c r="I33" s="228">
        <f t="shared" si="25"/>
        <v>0</v>
      </c>
      <c r="J33" s="229">
        <v>0</v>
      </c>
    </row>
    <row r="34" spans="1:10" s="169" customFormat="1" ht="13.8" collapsed="1">
      <c r="A34" s="164"/>
      <c r="B34" s="23" t="s">
        <v>402</v>
      </c>
      <c r="C34" s="15" t="s">
        <v>0</v>
      </c>
      <c r="D34" s="16"/>
      <c r="E34" s="175"/>
      <c r="F34" s="176"/>
      <c r="G34" s="172"/>
      <c r="H34" s="404">
        <f t="shared" ref="H34:I34" si="26">SUM(I34)</f>
        <v>0</v>
      </c>
      <c r="I34" s="228">
        <f t="shared" si="26"/>
        <v>0</v>
      </c>
      <c r="J34" s="230">
        <f>SUM(J35,J44)</f>
        <v>0</v>
      </c>
    </row>
    <row r="35" spans="1:10" ht="13.8" hidden="1" outlineLevel="1">
      <c r="A35" s="170"/>
      <c r="B35" s="25"/>
      <c r="D35" s="27" t="s">
        <v>403</v>
      </c>
      <c r="E35" s="47" t="s">
        <v>404</v>
      </c>
      <c r="F35" s="48"/>
      <c r="G35" s="172"/>
      <c r="H35" s="404">
        <f t="shared" ref="H35:I35" si="27">SUM(I35)</f>
        <v>0</v>
      </c>
      <c r="I35" s="228">
        <f t="shared" si="27"/>
        <v>0</v>
      </c>
      <c r="J35" s="231">
        <f>SUM(J36)</f>
        <v>0</v>
      </c>
    </row>
    <row r="36" spans="1:10" ht="13.8" hidden="1" outlineLevel="2">
      <c r="A36" s="170"/>
      <c r="B36" s="25"/>
      <c r="D36" s="24"/>
      <c r="E36" s="171"/>
      <c r="F36" s="27" t="s">
        <v>405</v>
      </c>
      <c r="G36" s="47" t="s">
        <v>406</v>
      </c>
      <c r="H36" s="404">
        <f t="shared" ref="H36:I36" si="28">SUM(I36)</f>
        <v>0</v>
      </c>
      <c r="I36" s="228">
        <f t="shared" si="28"/>
        <v>0</v>
      </c>
      <c r="J36" s="231">
        <f>SUM(J37:J43)</f>
        <v>0</v>
      </c>
    </row>
    <row r="37" spans="1:10" ht="13.8" hidden="1" outlineLevel="2">
      <c r="A37" s="170"/>
      <c r="B37" s="25"/>
      <c r="D37" s="24"/>
      <c r="E37" s="171"/>
      <c r="F37" s="178" t="s">
        <v>705</v>
      </c>
      <c r="G37" s="43" t="s">
        <v>715</v>
      </c>
      <c r="H37" s="404">
        <f t="shared" ref="H37:I37" si="29">SUM(I37)</f>
        <v>0</v>
      </c>
      <c r="I37" s="228">
        <f t="shared" si="29"/>
        <v>0</v>
      </c>
      <c r="J37" s="229"/>
    </row>
    <row r="38" spans="1:10" ht="13.8" hidden="1" outlineLevel="2">
      <c r="A38" s="170"/>
      <c r="B38" s="25"/>
      <c r="D38" s="24"/>
      <c r="E38" s="171"/>
      <c r="F38" s="178" t="s">
        <v>706</v>
      </c>
      <c r="G38" s="43" t="s">
        <v>716</v>
      </c>
      <c r="H38" s="404">
        <f t="shared" ref="H38:I38" si="30">SUM(I38)</f>
        <v>0</v>
      </c>
      <c r="I38" s="228">
        <f t="shared" si="30"/>
        <v>0</v>
      </c>
      <c r="J38" s="229"/>
    </row>
    <row r="39" spans="1:10" ht="13.8" hidden="1" outlineLevel="2">
      <c r="A39" s="170"/>
      <c r="B39" s="25"/>
      <c r="D39" s="24"/>
      <c r="E39" s="171"/>
      <c r="F39" s="178" t="s">
        <v>703</v>
      </c>
      <c r="G39" s="43" t="s">
        <v>717</v>
      </c>
      <c r="H39" s="404">
        <f t="shared" ref="H39:I39" si="31">SUM(I39)</f>
        <v>0</v>
      </c>
      <c r="I39" s="228">
        <f t="shared" si="31"/>
        <v>0</v>
      </c>
      <c r="J39" s="229"/>
    </row>
    <row r="40" spans="1:10" ht="13.8" hidden="1" outlineLevel="2">
      <c r="A40" s="170"/>
      <c r="B40" s="25"/>
      <c r="D40" s="24"/>
      <c r="E40" s="171"/>
      <c r="F40" s="178" t="s">
        <v>707</v>
      </c>
      <c r="G40" s="43" t="s">
        <v>718</v>
      </c>
      <c r="H40" s="404">
        <f t="shared" ref="H40:I40" si="32">SUM(I40)</f>
        <v>0</v>
      </c>
      <c r="I40" s="228">
        <f t="shared" si="32"/>
        <v>0</v>
      </c>
      <c r="J40" s="229"/>
    </row>
    <row r="41" spans="1:10" ht="13.8" hidden="1" outlineLevel="2">
      <c r="A41" s="170"/>
      <c r="B41" s="25"/>
      <c r="D41" s="24"/>
      <c r="E41" s="171"/>
      <c r="F41" s="178" t="s">
        <v>713</v>
      </c>
      <c r="G41" s="43" t="s">
        <v>719</v>
      </c>
      <c r="H41" s="404">
        <f t="shared" ref="H41:I41" si="33">SUM(I41)</f>
        <v>0</v>
      </c>
      <c r="I41" s="228">
        <f t="shared" si="33"/>
        <v>0</v>
      </c>
      <c r="J41" s="229"/>
    </row>
    <row r="42" spans="1:10" ht="13.8" hidden="1" outlineLevel="2">
      <c r="A42" s="170"/>
      <c r="B42" s="25"/>
      <c r="D42" s="24"/>
      <c r="E42" s="171"/>
      <c r="F42" s="178" t="s">
        <v>714</v>
      </c>
      <c r="G42" s="43" t="s">
        <v>720</v>
      </c>
      <c r="H42" s="404">
        <f t="shared" ref="H42:I42" si="34">SUM(I42)</f>
        <v>0</v>
      </c>
      <c r="I42" s="228">
        <f t="shared" si="34"/>
        <v>0</v>
      </c>
      <c r="J42" s="229"/>
    </row>
    <row r="43" spans="1:10" ht="13.8" hidden="1" outlineLevel="2">
      <c r="A43" s="170"/>
      <c r="B43" s="25"/>
      <c r="D43" s="24"/>
      <c r="E43" s="171"/>
      <c r="F43" s="178" t="s">
        <v>708</v>
      </c>
      <c r="G43" s="43" t="s">
        <v>712</v>
      </c>
      <c r="H43" s="404">
        <f t="shared" ref="H43:I43" si="35">SUM(I43)</f>
        <v>0</v>
      </c>
      <c r="I43" s="228">
        <f t="shared" si="35"/>
        <v>0</v>
      </c>
      <c r="J43" s="229"/>
    </row>
    <row r="44" spans="1:10" ht="13.8" hidden="1" outlineLevel="1">
      <c r="A44" s="170"/>
      <c r="B44" s="25"/>
      <c r="D44" s="27" t="s">
        <v>407</v>
      </c>
      <c r="E44" s="47" t="s">
        <v>704</v>
      </c>
      <c r="F44" s="48"/>
      <c r="G44" s="172"/>
      <c r="H44" s="404">
        <f t="shared" ref="H44:I44" si="36">SUM(I44)</f>
        <v>0</v>
      </c>
      <c r="I44" s="228">
        <f t="shared" si="36"/>
        <v>0</v>
      </c>
      <c r="J44" s="231">
        <f>SUM(J45:J48)</f>
        <v>0</v>
      </c>
    </row>
    <row r="45" spans="1:10" ht="13.8" hidden="1" outlineLevel="2">
      <c r="A45" s="170"/>
      <c r="B45" s="23"/>
      <c r="C45" s="179"/>
      <c r="D45" s="27"/>
      <c r="E45" s="171"/>
      <c r="F45" s="178" t="s">
        <v>705</v>
      </c>
      <c r="G45" s="43" t="s">
        <v>721</v>
      </c>
      <c r="H45" s="404">
        <f t="shared" ref="H45:I45" si="37">SUM(I45)</f>
        <v>0</v>
      </c>
      <c r="I45" s="228">
        <f t="shared" si="37"/>
        <v>0</v>
      </c>
      <c r="J45" s="229">
        <v>0</v>
      </c>
    </row>
    <row r="46" spans="1:10" ht="13.8" hidden="1" outlineLevel="2">
      <c r="A46" s="170"/>
      <c r="B46" s="23"/>
      <c r="C46" s="179"/>
      <c r="D46" s="27"/>
      <c r="E46" s="171"/>
      <c r="F46" s="178" t="s">
        <v>706</v>
      </c>
      <c r="G46" s="43" t="s">
        <v>722</v>
      </c>
      <c r="H46" s="404">
        <f t="shared" ref="H46:I46" si="38">SUM(I46)</f>
        <v>0</v>
      </c>
      <c r="I46" s="228">
        <f t="shared" si="38"/>
        <v>0</v>
      </c>
      <c r="J46" s="229"/>
    </row>
    <row r="47" spans="1:10" ht="13.8" hidden="1" outlineLevel="2">
      <c r="A47" s="170"/>
      <c r="B47" s="23"/>
      <c r="C47" s="179"/>
      <c r="D47" s="27"/>
      <c r="E47" s="171"/>
      <c r="F47" s="178" t="s">
        <v>703</v>
      </c>
      <c r="G47" s="43" t="s">
        <v>723</v>
      </c>
      <c r="H47" s="404">
        <f t="shared" ref="H47:I47" si="39">SUM(I47)</f>
        <v>0</v>
      </c>
      <c r="I47" s="228">
        <f t="shared" si="39"/>
        <v>0</v>
      </c>
      <c r="J47" s="229"/>
    </row>
    <row r="48" spans="1:10" ht="13.8" hidden="1" outlineLevel="2">
      <c r="A48" s="170"/>
      <c r="B48" s="23"/>
      <c r="C48" s="179"/>
      <c r="D48" s="27"/>
      <c r="E48" s="171"/>
      <c r="F48" s="178" t="s">
        <v>707</v>
      </c>
      <c r="G48" s="43" t="s">
        <v>724</v>
      </c>
      <c r="H48" s="404">
        <f t="shared" ref="H48:I48" si="40">SUM(I48)</f>
        <v>0</v>
      </c>
      <c r="I48" s="228">
        <f t="shared" si="40"/>
        <v>0</v>
      </c>
      <c r="J48" s="229"/>
    </row>
    <row r="49" spans="1:10" s="169" customFormat="1" ht="13.8" collapsed="1">
      <c r="A49" s="164"/>
      <c r="B49" s="23" t="s">
        <v>408</v>
      </c>
      <c r="C49" s="15" t="s">
        <v>322</v>
      </c>
      <c r="D49" s="18"/>
      <c r="E49" s="175"/>
      <c r="F49" s="176"/>
      <c r="G49" s="175"/>
      <c r="H49" s="404">
        <f t="shared" ref="H49:I49" si="41">SUM(I49)</f>
        <v>0</v>
      </c>
      <c r="I49" s="228">
        <f t="shared" si="41"/>
        <v>0</v>
      </c>
      <c r="J49" s="230">
        <f>SUM(J50)</f>
        <v>0</v>
      </c>
    </row>
    <row r="50" spans="1:10" ht="13.8" hidden="1" outlineLevel="1">
      <c r="A50" s="170"/>
      <c r="B50" s="27"/>
      <c r="C50" s="172"/>
      <c r="D50" s="27" t="s">
        <v>409</v>
      </c>
      <c r="E50" s="47" t="s">
        <v>323</v>
      </c>
      <c r="F50" s="48"/>
      <c r="G50" s="172"/>
      <c r="H50" s="404">
        <f t="shared" ref="H50:I50" si="42">SUM(I50)</f>
        <v>0</v>
      </c>
      <c r="I50" s="228">
        <f t="shared" si="42"/>
        <v>0</v>
      </c>
      <c r="J50" s="231">
        <f>SUM(J51:J55)</f>
        <v>0</v>
      </c>
    </row>
    <row r="51" spans="1:10" ht="13.8" hidden="1" outlineLevel="1">
      <c r="A51" s="170"/>
      <c r="B51" s="23"/>
      <c r="C51" s="179"/>
      <c r="D51" s="23"/>
      <c r="E51" s="47"/>
      <c r="F51" s="178" t="s">
        <v>705</v>
      </c>
      <c r="G51" s="43" t="s">
        <v>725</v>
      </c>
      <c r="H51" s="404">
        <f t="shared" ref="H51:I51" si="43">SUM(I51)</f>
        <v>0</v>
      </c>
      <c r="I51" s="228">
        <f t="shared" si="43"/>
        <v>0</v>
      </c>
      <c r="J51" s="229"/>
    </row>
    <row r="52" spans="1:10" ht="13.8" hidden="1" outlineLevel="1">
      <c r="A52" s="170"/>
      <c r="B52" s="23"/>
      <c r="C52" s="179"/>
      <c r="D52" s="23"/>
      <c r="E52" s="47"/>
      <c r="F52" s="178" t="s">
        <v>706</v>
      </c>
      <c r="G52" s="43" t="s">
        <v>726</v>
      </c>
      <c r="H52" s="404">
        <f t="shared" ref="H52:I52" si="44">SUM(I52)</f>
        <v>0</v>
      </c>
      <c r="I52" s="228">
        <f t="shared" si="44"/>
        <v>0</v>
      </c>
      <c r="J52" s="229"/>
    </row>
    <row r="53" spans="1:10" ht="13.8" hidden="1" outlineLevel="1">
      <c r="A53" s="170"/>
      <c r="B53" s="23"/>
      <c r="C53" s="179"/>
      <c r="D53" s="23"/>
      <c r="E53" s="47"/>
      <c r="F53" s="178" t="s">
        <v>703</v>
      </c>
      <c r="G53" s="43" t="s">
        <v>727</v>
      </c>
      <c r="H53" s="404">
        <f t="shared" ref="H53:I53" si="45">SUM(I53)</f>
        <v>0</v>
      </c>
      <c r="I53" s="228">
        <f t="shared" si="45"/>
        <v>0</v>
      </c>
      <c r="J53" s="229"/>
    </row>
    <row r="54" spans="1:10" ht="13.8" hidden="1" outlineLevel="1">
      <c r="A54" s="170"/>
      <c r="B54" s="23"/>
      <c r="C54" s="179"/>
      <c r="D54" s="23"/>
      <c r="E54" s="47"/>
      <c r="F54" s="178" t="s">
        <v>707</v>
      </c>
      <c r="G54" s="43" t="s">
        <v>728</v>
      </c>
      <c r="H54" s="404">
        <f t="shared" ref="H54:I54" si="46">SUM(I54)</f>
        <v>0</v>
      </c>
      <c r="I54" s="228">
        <f t="shared" si="46"/>
        <v>0</v>
      </c>
      <c r="J54" s="229"/>
    </row>
    <row r="55" spans="1:10" ht="13.8" hidden="1" outlineLevel="1">
      <c r="A55" s="170"/>
      <c r="B55" s="23"/>
      <c r="C55" s="179"/>
      <c r="D55" s="23"/>
      <c r="E55" s="47"/>
      <c r="F55" s="178" t="s">
        <v>713</v>
      </c>
      <c r="G55" s="43" t="s">
        <v>729</v>
      </c>
      <c r="H55" s="404">
        <f t="shared" ref="H55:I55" si="47">SUM(I55)</f>
        <v>0</v>
      </c>
      <c r="I55" s="228">
        <f t="shared" si="47"/>
        <v>0</v>
      </c>
      <c r="J55" s="229"/>
    </row>
    <row r="56" spans="1:10" s="169" customFormat="1" ht="13.8">
      <c r="A56" s="164"/>
      <c r="B56" s="23" t="s">
        <v>410</v>
      </c>
      <c r="C56" s="15" t="s">
        <v>1</v>
      </c>
      <c r="D56" s="16"/>
      <c r="E56" s="175"/>
      <c r="F56" s="176"/>
      <c r="G56" s="175"/>
      <c r="H56" s="404">
        <f t="shared" ref="H56:I56" si="48">SUM(I56)</f>
        <v>0</v>
      </c>
      <c r="I56" s="228">
        <f t="shared" si="48"/>
        <v>0</v>
      </c>
      <c r="J56" s="230">
        <f>SUM(J65,J63,J58,J57)</f>
        <v>0</v>
      </c>
    </row>
    <row r="57" spans="1:10" ht="13.8" outlineLevel="1">
      <c r="A57" s="170"/>
      <c r="B57" s="24"/>
      <c r="C57" s="171"/>
      <c r="D57" s="27" t="s">
        <v>411</v>
      </c>
      <c r="E57" s="47" t="s">
        <v>2</v>
      </c>
      <c r="F57" s="48"/>
      <c r="G57" s="172"/>
      <c r="H57" s="404">
        <f t="shared" ref="H57:I57" si="49">SUM(I57)</f>
        <v>0</v>
      </c>
      <c r="I57" s="228">
        <f t="shared" si="49"/>
        <v>0</v>
      </c>
      <c r="J57" s="229">
        <v>0</v>
      </c>
    </row>
    <row r="58" spans="1:10" ht="13.8" outlineLevel="1" collapsed="1">
      <c r="A58" s="170"/>
      <c r="B58" s="25"/>
      <c r="D58" s="27" t="s">
        <v>412</v>
      </c>
      <c r="E58" s="47" t="s">
        <v>63</v>
      </c>
      <c r="F58" s="48"/>
      <c r="G58" s="172"/>
      <c r="H58" s="404">
        <f t="shared" ref="H58:I58" si="50">SUM(I58)</f>
        <v>0</v>
      </c>
      <c r="I58" s="228">
        <f t="shared" si="50"/>
        <v>0</v>
      </c>
      <c r="J58" s="231">
        <f>SUM(J59:J62)</f>
        <v>0</v>
      </c>
    </row>
    <row r="59" spans="1:10" ht="13.8" hidden="1" outlineLevel="2">
      <c r="A59" s="170"/>
      <c r="B59" s="25"/>
      <c r="D59" s="27"/>
      <c r="E59" s="47"/>
      <c r="F59" s="178" t="s">
        <v>705</v>
      </c>
      <c r="G59" s="43" t="s">
        <v>730</v>
      </c>
      <c r="H59" s="404">
        <f t="shared" ref="H59:I59" si="51">SUM(I59)</f>
        <v>0</v>
      </c>
      <c r="I59" s="228">
        <f t="shared" si="51"/>
        <v>0</v>
      </c>
      <c r="J59" s="229"/>
    </row>
    <row r="60" spans="1:10" ht="13.8" hidden="1" outlineLevel="2">
      <c r="A60" s="170"/>
      <c r="B60" s="25"/>
      <c r="D60" s="27"/>
      <c r="E60" s="47"/>
      <c r="F60" s="178" t="s">
        <v>706</v>
      </c>
      <c r="G60" s="43" t="s">
        <v>731</v>
      </c>
      <c r="H60" s="404">
        <f t="shared" ref="H60:I60" si="52">SUM(I60)</f>
        <v>0</v>
      </c>
      <c r="I60" s="228">
        <f t="shared" si="52"/>
        <v>0</v>
      </c>
      <c r="J60" s="229"/>
    </row>
    <row r="61" spans="1:10" ht="13.8" hidden="1" outlineLevel="2">
      <c r="A61" s="170"/>
      <c r="B61" s="25"/>
      <c r="D61" s="27"/>
      <c r="E61" s="47"/>
      <c r="F61" s="178" t="s">
        <v>703</v>
      </c>
      <c r="G61" s="43" t="s">
        <v>732</v>
      </c>
      <c r="H61" s="404">
        <f t="shared" ref="H61:I61" si="53">SUM(I61)</f>
        <v>0</v>
      </c>
      <c r="I61" s="228">
        <f t="shared" si="53"/>
        <v>0</v>
      </c>
      <c r="J61" s="229"/>
    </row>
    <row r="62" spans="1:10" ht="13.8" hidden="1" outlineLevel="2">
      <c r="A62" s="170"/>
      <c r="B62" s="25"/>
      <c r="D62" s="27"/>
      <c r="E62" s="47"/>
      <c r="F62" s="545" t="s">
        <v>713</v>
      </c>
      <c r="G62" s="43" t="s">
        <v>733</v>
      </c>
      <c r="H62" s="404">
        <f t="shared" ref="H62:I62" si="54">SUM(I62)</f>
        <v>0</v>
      </c>
      <c r="I62" s="228">
        <f t="shared" si="54"/>
        <v>0</v>
      </c>
      <c r="J62" s="229"/>
    </row>
    <row r="63" spans="1:10" ht="13.8" outlineLevel="1" collapsed="1">
      <c r="A63" s="170"/>
      <c r="B63" s="25"/>
      <c r="D63" s="27" t="s">
        <v>413</v>
      </c>
      <c r="E63" s="47" t="s">
        <v>3</v>
      </c>
      <c r="F63" s="48"/>
      <c r="G63" s="172"/>
      <c r="H63" s="404">
        <f t="shared" ref="H63:I63" si="55">SUM(I63)</f>
        <v>0</v>
      </c>
      <c r="I63" s="228">
        <f t="shared" si="55"/>
        <v>0</v>
      </c>
      <c r="J63" s="229">
        <f>SUM(J64)</f>
        <v>0</v>
      </c>
    </row>
    <row r="64" spans="1:10" s="563" customFormat="1" ht="13.8" hidden="1" outlineLevel="2">
      <c r="A64" s="564"/>
      <c r="B64" s="565"/>
      <c r="D64" s="566"/>
      <c r="E64" s="567"/>
      <c r="F64" s="545" t="s">
        <v>705</v>
      </c>
      <c r="G64" s="527" t="s">
        <v>921</v>
      </c>
      <c r="H64" s="655">
        <f t="shared" ref="H64" si="56">SUM(I64)</f>
        <v>0</v>
      </c>
      <c r="I64" s="571">
        <f t="shared" ref="I64" si="57">SUM(J64)</f>
        <v>0</v>
      </c>
      <c r="J64" s="526"/>
    </row>
    <row r="65" spans="1:14" ht="13.8" outlineLevel="1">
      <c r="A65" s="170"/>
      <c r="B65" s="23"/>
      <c r="C65" s="179"/>
      <c r="D65" s="27" t="s">
        <v>414</v>
      </c>
      <c r="E65" s="47" t="s">
        <v>4</v>
      </c>
      <c r="F65" s="48"/>
      <c r="G65" s="172"/>
      <c r="H65" s="404">
        <f t="shared" ref="H65:I65" si="58">SUM(I65)</f>
        <v>0</v>
      </c>
      <c r="I65" s="228">
        <f t="shared" si="58"/>
        <v>0</v>
      </c>
      <c r="J65" s="229">
        <v>0</v>
      </c>
    </row>
    <row r="66" spans="1:14" s="169" customFormat="1" ht="13.8" collapsed="1">
      <c r="A66" s="164"/>
      <c r="B66" s="23" t="s">
        <v>415</v>
      </c>
      <c r="C66" s="15" t="s">
        <v>37</v>
      </c>
      <c r="D66" s="18"/>
      <c r="E66" s="175"/>
      <c r="F66" s="176"/>
      <c r="G66" s="175"/>
      <c r="H66" s="404">
        <f t="shared" ref="H66:I66" si="59">SUM(I66)</f>
        <v>0</v>
      </c>
      <c r="I66" s="228">
        <f t="shared" si="59"/>
        <v>0</v>
      </c>
      <c r="J66" s="230">
        <f>SUM(J67)</f>
        <v>0</v>
      </c>
    </row>
    <row r="67" spans="1:14" ht="13.8" hidden="1" outlineLevel="1">
      <c r="A67" s="170"/>
      <c r="B67" s="24"/>
      <c r="C67" s="171"/>
      <c r="D67" s="27" t="s">
        <v>416</v>
      </c>
      <c r="E67" s="47" t="s">
        <v>37</v>
      </c>
      <c r="F67" s="48"/>
      <c r="G67" s="172"/>
      <c r="H67" s="404">
        <f t="shared" ref="H67:I67" si="60">SUM(I67)</f>
        <v>0</v>
      </c>
      <c r="I67" s="228">
        <f t="shared" si="60"/>
        <v>0</v>
      </c>
      <c r="J67" s="231">
        <f>SUM(J68)</f>
        <v>0</v>
      </c>
    </row>
    <row r="68" spans="1:14" ht="13.8" hidden="1" outlineLevel="2">
      <c r="A68" s="170"/>
      <c r="B68" s="23"/>
      <c r="C68" s="179"/>
      <c r="D68" s="23"/>
      <c r="E68" s="179"/>
      <c r="F68" s="27" t="s">
        <v>417</v>
      </c>
      <c r="G68" s="47" t="s">
        <v>64</v>
      </c>
      <c r="H68" s="404">
        <f t="shared" ref="H68:I68" si="61">SUM(I68)</f>
        <v>0</v>
      </c>
      <c r="I68" s="228">
        <f t="shared" si="61"/>
        <v>0</v>
      </c>
      <c r="J68" s="231">
        <f>SUM(J69:J71)</f>
        <v>0</v>
      </c>
    </row>
    <row r="69" spans="1:14" ht="13.8" hidden="1" outlineLevel="2">
      <c r="A69" s="170"/>
      <c r="B69" s="23"/>
      <c r="C69" s="179"/>
      <c r="D69" s="23"/>
      <c r="E69" s="179"/>
      <c r="F69" s="178" t="s">
        <v>705</v>
      </c>
      <c r="G69" s="43" t="s">
        <v>734</v>
      </c>
      <c r="H69" s="404">
        <f t="shared" ref="H69:I69" si="62">SUM(I69)</f>
        <v>0</v>
      </c>
      <c r="I69" s="228">
        <f t="shared" si="62"/>
        <v>0</v>
      </c>
      <c r="J69" s="229"/>
    </row>
    <row r="70" spans="1:14" ht="13.8" hidden="1" outlineLevel="2">
      <c r="A70" s="170"/>
      <c r="B70" s="23"/>
      <c r="C70" s="179"/>
      <c r="D70" s="23"/>
      <c r="E70" s="179"/>
      <c r="F70" s="178" t="s">
        <v>706</v>
      </c>
      <c r="G70" s="43" t="s">
        <v>735</v>
      </c>
      <c r="H70" s="404">
        <f t="shared" ref="H70:I70" si="63">SUM(I70)</f>
        <v>0</v>
      </c>
      <c r="I70" s="228">
        <f t="shared" si="63"/>
        <v>0</v>
      </c>
      <c r="J70" s="229"/>
    </row>
    <row r="71" spans="1:14" ht="13.8" hidden="1" outlineLevel="2">
      <c r="A71" s="170"/>
      <c r="B71" s="23"/>
      <c r="C71" s="179"/>
      <c r="D71" s="23"/>
      <c r="E71" s="179"/>
      <c r="F71" s="178" t="s">
        <v>708</v>
      </c>
      <c r="G71" s="43" t="s">
        <v>712</v>
      </c>
      <c r="H71" s="404">
        <f t="shared" ref="H71:I71" si="64">SUM(I71)</f>
        <v>0</v>
      </c>
      <c r="I71" s="228">
        <f t="shared" si="64"/>
        <v>0</v>
      </c>
      <c r="J71" s="229"/>
    </row>
    <row r="72" spans="1:14" s="169" customFormat="1" ht="13.8" collapsed="1">
      <c r="A72" s="164"/>
      <c r="B72" s="23" t="s">
        <v>418</v>
      </c>
      <c r="C72" s="15" t="s">
        <v>65</v>
      </c>
      <c r="D72" s="16"/>
      <c r="E72" s="165"/>
      <c r="F72" s="176"/>
      <c r="G72" s="175"/>
      <c r="H72" s="404">
        <f t="shared" ref="H72:I72" si="65">SUM(I72)</f>
        <v>0</v>
      </c>
      <c r="I72" s="228">
        <f t="shared" si="65"/>
        <v>0</v>
      </c>
      <c r="J72" s="230">
        <f>SUM(J73,J79,J100,J111,J125,J96)</f>
        <v>0</v>
      </c>
    </row>
    <row r="73" spans="1:14" ht="13.8" hidden="1" outlineLevel="1">
      <c r="A73" s="170"/>
      <c r="B73" s="24"/>
      <c r="C73" s="171"/>
      <c r="D73" s="27" t="s">
        <v>702</v>
      </c>
      <c r="E73" s="47" t="s">
        <v>66</v>
      </c>
      <c r="F73" s="176"/>
      <c r="G73" s="172"/>
      <c r="H73" s="404">
        <f t="shared" ref="H73:I73" si="66">SUM(I73)</f>
        <v>0</v>
      </c>
      <c r="I73" s="228">
        <f t="shared" si="66"/>
        <v>0</v>
      </c>
      <c r="J73" s="231">
        <f>SUM(J74,J77)</f>
        <v>0</v>
      </c>
      <c r="N73" s="143">
        <f>SUM(N74,N77)</f>
        <v>0</v>
      </c>
    </row>
    <row r="74" spans="1:14" ht="13.8" hidden="1" outlineLevel="2">
      <c r="A74" s="170"/>
      <c r="B74" s="25"/>
      <c r="D74" s="24"/>
      <c r="E74" s="171"/>
      <c r="F74" s="27" t="s">
        <v>419</v>
      </c>
      <c r="G74" s="47" t="s">
        <v>5</v>
      </c>
      <c r="H74" s="404">
        <f t="shared" ref="H74:I74" si="67">SUM(I74)</f>
        <v>0</v>
      </c>
      <c r="I74" s="228">
        <f t="shared" si="67"/>
        <v>0</v>
      </c>
      <c r="J74" s="231">
        <f>SUM(J75:J76)</f>
        <v>0</v>
      </c>
    </row>
    <row r="75" spans="1:14" ht="13.8" hidden="1" outlineLevel="2">
      <c r="A75" s="170"/>
      <c r="B75" s="25"/>
      <c r="F75" s="178" t="s">
        <v>705</v>
      </c>
      <c r="G75" s="43" t="s">
        <v>736</v>
      </c>
      <c r="H75" s="404">
        <f t="shared" ref="H75:I75" si="68">SUM(I75)</f>
        <v>0</v>
      </c>
      <c r="I75" s="228">
        <f t="shared" si="68"/>
        <v>0</v>
      </c>
      <c r="J75" s="229"/>
    </row>
    <row r="76" spans="1:14" ht="13.8" hidden="1" outlineLevel="2">
      <c r="A76" s="170"/>
      <c r="B76" s="25"/>
      <c r="F76" s="178" t="s">
        <v>706</v>
      </c>
      <c r="G76" s="43" t="s">
        <v>737</v>
      </c>
      <c r="H76" s="404">
        <f t="shared" ref="H76:I76" si="69">SUM(I76)</f>
        <v>0</v>
      </c>
      <c r="I76" s="228">
        <f t="shared" si="69"/>
        <v>0</v>
      </c>
      <c r="J76" s="229"/>
    </row>
    <row r="77" spans="1:14" ht="13.8" hidden="1" outlineLevel="2">
      <c r="A77" s="170"/>
      <c r="B77" s="25"/>
      <c r="F77" s="27" t="s">
        <v>101</v>
      </c>
      <c r="G77" s="47" t="s">
        <v>67</v>
      </c>
      <c r="H77" s="404">
        <f t="shared" ref="H77:I77" si="70">SUM(I77)</f>
        <v>0</v>
      </c>
      <c r="I77" s="228">
        <f t="shared" si="70"/>
        <v>0</v>
      </c>
      <c r="J77" s="231">
        <f>SUM(J78)</f>
        <v>0</v>
      </c>
    </row>
    <row r="78" spans="1:14" ht="13.8" hidden="1" outlineLevel="2">
      <c r="A78" s="170"/>
      <c r="B78" s="25"/>
      <c r="F78" s="178" t="s">
        <v>705</v>
      </c>
      <c r="G78" s="43" t="s">
        <v>738</v>
      </c>
      <c r="H78" s="404">
        <f t="shared" ref="H78:I78" si="71">SUM(I78)</f>
        <v>0</v>
      </c>
      <c r="I78" s="228">
        <f t="shared" si="71"/>
        <v>0</v>
      </c>
      <c r="J78" s="229"/>
    </row>
    <row r="79" spans="1:14" ht="13.8" hidden="1" outlineLevel="1">
      <c r="A79" s="170"/>
      <c r="B79" s="25"/>
      <c r="D79" s="23" t="s">
        <v>420</v>
      </c>
      <c r="E79" s="82" t="s">
        <v>68</v>
      </c>
      <c r="F79" s="48"/>
      <c r="G79" s="172"/>
      <c r="H79" s="404">
        <f t="shared" ref="H79:I79" si="72">SUM(I79)</f>
        <v>0</v>
      </c>
      <c r="I79" s="228">
        <f t="shared" si="72"/>
        <v>0</v>
      </c>
      <c r="J79" s="231">
        <f>SUM(J80,J86,J92,J94)</f>
        <v>0</v>
      </c>
    </row>
    <row r="80" spans="1:14" ht="13.8" hidden="1" outlineLevel="2">
      <c r="A80" s="170"/>
      <c r="B80" s="25"/>
      <c r="D80" s="24"/>
      <c r="E80" s="171"/>
      <c r="F80" s="27" t="s">
        <v>421</v>
      </c>
      <c r="G80" s="47" t="s">
        <v>69</v>
      </c>
      <c r="H80" s="404">
        <f t="shared" ref="H80:I80" si="73">SUM(I80)</f>
        <v>0</v>
      </c>
      <c r="I80" s="228">
        <f t="shared" si="73"/>
        <v>0</v>
      </c>
      <c r="J80" s="231">
        <f>SUM(J81:J85)</f>
        <v>0</v>
      </c>
      <c r="N80" s="143">
        <f>SUM(N81:N85)</f>
        <v>0</v>
      </c>
    </row>
    <row r="81" spans="1:10" ht="13.8" hidden="1" outlineLevel="2">
      <c r="A81" s="170"/>
      <c r="B81" s="25"/>
      <c r="F81" s="178" t="s">
        <v>705</v>
      </c>
      <c r="G81" s="43" t="s">
        <v>739</v>
      </c>
      <c r="H81" s="404">
        <f t="shared" ref="H81:I81" si="74">SUM(I81)</f>
        <v>0</v>
      </c>
      <c r="I81" s="228">
        <f t="shared" si="74"/>
        <v>0</v>
      </c>
      <c r="J81" s="229"/>
    </row>
    <row r="82" spans="1:10" ht="13.8" hidden="1" outlineLevel="2">
      <c r="A82" s="170"/>
      <c r="B82" s="25"/>
      <c r="F82" s="178" t="s">
        <v>706</v>
      </c>
      <c r="G82" s="43" t="s">
        <v>740</v>
      </c>
      <c r="H82" s="404">
        <f t="shared" ref="H82:I82" si="75">SUM(I82)</f>
        <v>0</v>
      </c>
      <c r="I82" s="228">
        <f t="shared" si="75"/>
        <v>0</v>
      </c>
      <c r="J82" s="229"/>
    </row>
    <row r="83" spans="1:10" ht="13.8" hidden="1" outlineLevel="2">
      <c r="A83" s="170"/>
      <c r="B83" s="25"/>
      <c r="F83" s="178" t="s">
        <v>703</v>
      </c>
      <c r="G83" s="43" t="s">
        <v>741</v>
      </c>
      <c r="H83" s="404">
        <f t="shared" ref="H83:I83" si="76">SUM(I83)</f>
        <v>0</v>
      </c>
      <c r="I83" s="228">
        <f t="shared" si="76"/>
        <v>0</v>
      </c>
      <c r="J83" s="229"/>
    </row>
    <row r="84" spans="1:10" ht="13.8" hidden="1" outlineLevel="2">
      <c r="A84" s="170"/>
      <c r="B84" s="25"/>
      <c r="F84" s="178" t="s">
        <v>707</v>
      </c>
      <c r="G84" s="43" t="s">
        <v>742</v>
      </c>
      <c r="H84" s="404">
        <f t="shared" ref="H84:I84" si="77">SUM(I84)</f>
        <v>0</v>
      </c>
      <c r="I84" s="228">
        <f t="shared" si="77"/>
        <v>0</v>
      </c>
      <c r="J84" s="229"/>
    </row>
    <row r="85" spans="1:10" ht="13.8" hidden="1" outlineLevel="2">
      <c r="A85" s="170"/>
      <c r="B85" s="25"/>
      <c r="F85" s="178" t="s">
        <v>713</v>
      </c>
      <c r="G85" s="43" t="s">
        <v>905</v>
      </c>
      <c r="H85" s="404">
        <f t="shared" ref="H85:I85" si="78">SUM(I85)</f>
        <v>0</v>
      </c>
      <c r="I85" s="228">
        <f t="shared" si="78"/>
        <v>0</v>
      </c>
      <c r="J85" s="229"/>
    </row>
    <row r="86" spans="1:10" ht="13.8" hidden="1" outlineLevel="2">
      <c r="A86" s="170"/>
      <c r="B86" s="25"/>
      <c r="F86" s="27" t="s">
        <v>422</v>
      </c>
      <c r="G86" s="47" t="s">
        <v>70</v>
      </c>
      <c r="H86" s="404">
        <f t="shared" ref="H86:I86" si="79">SUM(I86)</f>
        <v>0</v>
      </c>
      <c r="I86" s="228">
        <f t="shared" si="79"/>
        <v>0</v>
      </c>
      <c r="J86" s="231">
        <f>SUM(J87:J91)</f>
        <v>0</v>
      </c>
    </row>
    <row r="87" spans="1:10" ht="13.8" hidden="1" outlineLevel="2">
      <c r="A87" s="170"/>
      <c r="B87" s="25"/>
      <c r="F87" s="178" t="s">
        <v>705</v>
      </c>
      <c r="G87" s="43" t="s">
        <v>743</v>
      </c>
      <c r="H87" s="404">
        <f t="shared" ref="H87:I87" si="80">SUM(I87)</f>
        <v>0</v>
      </c>
      <c r="I87" s="228">
        <f t="shared" si="80"/>
        <v>0</v>
      </c>
      <c r="J87" s="229"/>
    </row>
    <row r="88" spans="1:10" ht="13.8" hidden="1" outlineLevel="2">
      <c r="A88" s="170"/>
      <c r="B88" s="25"/>
      <c r="F88" s="178" t="s">
        <v>706</v>
      </c>
      <c r="G88" s="43" t="s">
        <v>744</v>
      </c>
      <c r="H88" s="404">
        <f t="shared" ref="H88:I88" si="81">SUM(I88)</f>
        <v>0</v>
      </c>
      <c r="I88" s="228">
        <f t="shared" si="81"/>
        <v>0</v>
      </c>
      <c r="J88" s="229"/>
    </row>
    <row r="89" spans="1:10" ht="13.8" hidden="1" outlineLevel="2">
      <c r="A89" s="170"/>
      <c r="B89" s="25"/>
      <c r="F89" s="178" t="s">
        <v>703</v>
      </c>
      <c r="G89" s="43" t="s">
        <v>745</v>
      </c>
      <c r="H89" s="404">
        <f t="shared" ref="H89:I89" si="82">SUM(I89)</f>
        <v>0</v>
      </c>
      <c r="I89" s="228">
        <f t="shared" si="82"/>
        <v>0</v>
      </c>
      <c r="J89" s="229"/>
    </row>
    <row r="90" spans="1:10" ht="13.8" hidden="1" outlineLevel="2">
      <c r="A90" s="170"/>
      <c r="B90" s="25"/>
      <c r="F90" s="178" t="s">
        <v>713</v>
      </c>
      <c r="G90" s="43" t="s">
        <v>650</v>
      </c>
      <c r="H90" s="404">
        <f t="shared" ref="H90:I90" si="83">SUM(I90)</f>
        <v>0</v>
      </c>
      <c r="I90" s="228">
        <f t="shared" si="83"/>
        <v>0</v>
      </c>
      <c r="J90" s="229"/>
    </row>
    <row r="91" spans="1:10" ht="13.8" hidden="1" outlineLevel="2">
      <c r="A91" s="170"/>
      <c r="B91" s="25"/>
      <c r="F91" s="178" t="s">
        <v>714</v>
      </c>
      <c r="G91" s="43" t="s">
        <v>906</v>
      </c>
      <c r="H91" s="404">
        <f t="shared" ref="H91:I91" si="84">SUM(I91)</f>
        <v>0</v>
      </c>
      <c r="I91" s="228">
        <f t="shared" si="84"/>
        <v>0</v>
      </c>
      <c r="J91" s="229"/>
    </row>
    <row r="92" spans="1:10" ht="13.8" hidden="1" outlineLevel="2">
      <c r="A92" s="170"/>
      <c r="B92" s="25"/>
      <c r="F92" s="27" t="s">
        <v>423</v>
      </c>
      <c r="G92" s="47" t="s">
        <v>71</v>
      </c>
      <c r="H92" s="404">
        <f t="shared" ref="H92:I92" si="85">SUM(I92)</f>
        <v>0</v>
      </c>
      <c r="I92" s="228">
        <f t="shared" si="85"/>
        <v>0</v>
      </c>
      <c r="J92" s="231">
        <f>SUM(J93)</f>
        <v>0</v>
      </c>
    </row>
    <row r="93" spans="1:10" ht="13.8" hidden="1" outlineLevel="2">
      <c r="A93" s="170"/>
      <c r="B93" s="25"/>
      <c r="F93" s="178" t="s">
        <v>705</v>
      </c>
      <c r="G93" s="43" t="s">
        <v>746</v>
      </c>
      <c r="H93" s="404">
        <f t="shared" ref="H93:I93" si="86">SUM(I93)</f>
        <v>0</v>
      </c>
      <c r="I93" s="228">
        <f t="shared" si="86"/>
        <v>0</v>
      </c>
      <c r="J93" s="229"/>
    </row>
    <row r="94" spans="1:10" ht="13.8" hidden="1" outlineLevel="2">
      <c r="A94" s="170"/>
      <c r="B94" s="25"/>
      <c r="F94" s="27" t="s">
        <v>424</v>
      </c>
      <c r="G94" s="47" t="s">
        <v>72</v>
      </c>
      <c r="H94" s="404">
        <f t="shared" ref="H94:I94" si="87">SUM(I94)</f>
        <v>0</v>
      </c>
      <c r="I94" s="228">
        <f t="shared" si="87"/>
        <v>0</v>
      </c>
      <c r="J94" s="231">
        <f>SUM(J95)</f>
        <v>0</v>
      </c>
    </row>
    <row r="95" spans="1:10" ht="13.8" hidden="1" outlineLevel="2">
      <c r="A95" s="170"/>
      <c r="B95" s="25"/>
      <c r="F95" s="178" t="s">
        <v>705</v>
      </c>
      <c r="G95" s="43" t="s">
        <v>747</v>
      </c>
      <c r="H95" s="404">
        <f t="shared" ref="H95:I95" si="88">SUM(I95)</f>
        <v>0</v>
      </c>
      <c r="I95" s="228">
        <f t="shared" si="88"/>
        <v>0</v>
      </c>
      <c r="J95" s="229"/>
    </row>
    <row r="96" spans="1:10" ht="13.8" hidden="1" outlineLevel="1">
      <c r="A96" s="170"/>
      <c r="B96" s="25"/>
      <c r="D96" s="23" t="s">
        <v>425</v>
      </c>
      <c r="E96" s="82" t="s">
        <v>6</v>
      </c>
      <c r="F96" s="48"/>
      <c r="G96" s="172"/>
      <c r="H96" s="404">
        <f t="shared" ref="H96:I96" si="89">SUM(I96)</f>
        <v>0</v>
      </c>
      <c r="I96" s="228">
        <f t="shared" si="89"/>
        <v>0</v>
      </c>
      <c r="J96" s="231">
        <f>SUM(J97)</f>
        <v>0</v>
      </c>
    </row>
    <row r="97" spans="1:43" ht="13.8" hidden="1" outlineLevel="2">
      <c r="A97" s="170"/>
      <c r="B97" s="25"/>
      <c r="D97" s="24"/>
      <c r="E97" s="171"/>
      <c r="F97" s="27" t="s">
        <v>426</v>
      </c>
      <c r="G97" s="47" t="s">
        <v>73</v>
      </c>
      <c r="H97" s="404">
        <f t="shared" ref="H97:I97" si="90">SUM(I97)</f>
        <v>0</v>
      </c>
      <c r="I97" s="228">
        <f t="shared" si="90"/>
        <v>0</v>
      </c>
      <c r="J97" s="231">
        <f>SUM(J98:J99)</f>
        <v>0</v>
      </c>
    </row>
    <row r="98" spans="1:43" ht="13.8" hidden="1" outlineLevel="2">
      <c r="A98" s="170"/>
      <c r="B98" s="25"/>
      <c r="F98" s="178" t="s">
        <v>705</v>
      </c>
      <c r="G98" s="43" t="s">
        <v>736</v>
      </c>
      <c r="H98" s="404">
        <f t="shared" ref="H98:I98" si="91">SUM(I98)</f>
        <v>0</v>
      </c>
      <c r="I98" s="228">
        <f t="shared" si="91"/>
        <v>0</v>
      </c>
      <c r="J98" s="229"/>
    </row>
    <row r="99" spans="1:43" ht="13.8" hidden="1" outlineLevel="2">
      <c r="A99" s="170"/>
      <c r="B99" s="25"/>
      <c r="F99" s="178" t="s">
        <v>708</v>
      </c>
      <c r="G99" s="43" t="s">
        <v>712</v>
      </c>
      <c r="H99" s="404">
        <f t="shared" ref="H99:I99" si="92">SUM(I99)</f>
        <v>0</v>
      </c>
      <c r="I99" s="228">
        <f t="shared" si="92"/>
        <v>0</v>
      </c>
      <c r="J99" s="229"/>
    </row>
    <row r="100" spans="1:43" ht="13.8" hidden="1" outlineLevel="1">
      <c r="A100" s="170"/>
      <c r="B100" s="25"/>
      <c r="D100" s="23" t="s">
        <v>427</v>
      </c>
      <c r="E100" s="82" t="s">
        <v>353</v>
      </c>
      <c r="F100" s="48"/>
      <c r="G100" s="172"/>
      <c r="H100" s="404">
        <f t="shared" ref="H100:I100" si="93">SUM(I100)</f>
        <v>0</v>
      </c>
      <c r="I100" s="228">
        <f t="shared" si="93"/>
        <v>0</v>
      </c>
      <c r="J100" s="231">
        <f>SUM(J101,J104,J107)</f>
        <v>0</v>
      </c>
    </row>
    <row r="101" spans="1:43" ht="13.8" hidden="1" outlineLevel="2">
      <c r="A101" s="170"/>
      <c r="B101" s="25"/>
      <c r="D101" s="24"/>
      <c r="E101" s="171"/>
      <c r="F101" s="27" t="s">
        <v>428</v>
      </c>
      <c r="G101" s="47" t="s">
        <v>429</v>
      </c>
      <c r="H101" s="404">
        <f t="shared" ref="H101:I101" si="94">SUM(I101)</f>
        <v>0</v>
      </c>
      <c r="I101" s="228">
        <f t="shared" si="94"/>
        <v>0</v>
      </c>
      <c r="J101" s="231">
        <f>SUM(J102:J103)</f>
        <v>0</v>
      </c>
    </row>
    <row r="102" spans="1:43" ht="13.8" hidden="1" outlineLevel="2">
      <c r="A102" s="170"/>
      <c r="B102" s="25"/>
      <c r="F102" s="178" t="s">
        <v>705</v>
      </c>
      <c r="G102" s="43" t="s">
        <v>748</v>
      </c>
      <c r="H102" s="404">
        <f t="shared" ref="H102:I102" si="95">SUM(I102)</f>
        <v>0</v>
      </c>
      <c r="I102" s="228">
        <f t="shared" si="95"/>
        <v>0</v>
      </c>
      <c r="J102" s="229"/>
    </row>
    <row r="103" spans="1:43" ht="13.8" hidden="1" outlineLevel="2">
      <c r="A103" s="170"/>
      <c r="B103" s="25"/>
      <c r="F103" s="178" t="s">
        <v>706</v>
      </c>
      <c r="G103" s="43" t="s">
        <v>893</v>
      </c>
      <c r="H103" s="404">
        <f t="shared" ref="H103:I103" si="96">SUM(I103)</f>
        <v>0</v>
      </c>
      <c r="I103" s="228">
        <f t="shared" si="96"/>
        <v>0</v>
      </c>
      <c r="J103" s="229"/>
    </row>
    <row r="104" spans="1:43" ht="13.8" hidden="1" outlineLevel="2">
      <c r="A104" s="170"/>
      <c r="B104" s="25"/>
      <c r="F104" s="27" t="s">
        <v>430</v>
      </c>
      <c r="G104" s="47" t="s">
        <v>432</v>
      </c>
      <c r="H104" s="404">
        <f t="shared" ref="H104:I104" si="97">SUM(I104)</f>
        <v>0</v>
      </c>
      <c r="I104" s="228">
        <f t="shared" si="97"/>
        <v>0</v>
      </c>
      <c r="J104" s="231">
        <f>SUM(J105:J106)</f>
        <v>0</v>
      </c>
    </row>
    <row r="105" spans="1:43" ht="13.8" hidden="1" outlineLevel="2">
      <c r="A105" s="170"/>
      <c r="B105" s="25"/>
      <c r="F105" s="178" t="s">
        <v>705</v>
      </c>
      <c r="G105" s="43" t="s">
        <v>749</v>
      </c>
      <c r="H105" s="404">
        <f t="shared" ref="H105:I105" si="98">SUM(I105)</f>
        <v>0</v>
      </c>
      <c r="I105" s="228">
        <f t="shared" si="98"/>
        <v>0</v>
      </c>
      <c r="J105" s="229"/>
    </row>
    <row r="106" spans="1:43" ht="13.8" hidden="1" outlineLevel="2">
      <c r="A106" s="170"/>
      <c r="B106" s="25"/>
      <c r="F106" s="178" t="s">
        <v>706</v>
      </c>
      <c r="G106" s="43" t="s">
        <v>750</v>
      </c>
      <c r="H106" s="404">
        <f t="shared" ref="H106:I106" si="99">SUM(I106)</f>
        <v>0</v>
      </c>
      <c r="I106" s="228">
        <f t="shared" si="99"/>
        <v>0</v>
      </c>
      <c r="J106" s="229"/>
    </row>
    <row r="107" spans="1:43" ht="13.8" hidden="1" outlineLevel="2">
      <c r="A107" s="170"/>
      <c r="B107" s="25"/>
      <c r="F107" s="27" t="s">
        <v>431</v>
      </c>
      <c r="G107" s="47" t="s">
        <v>433</v>
      </c>
      <c r="H107" s="404">
        <f t="shared" ref="H107:I107" si="100">SUM(I107)</f>
        <v>0</v>
      </c>
      <c r="I107" s="228">
        <f t="shared" si="100"/>
        <v>0</v>
      </c>
      <c r="J107" s="231">
        <f>SUM(J108:J110)</f>
        <v>0</v>
      </c>
    </row>
    <row r="108" spans="1:43" ht="13.8" hidden="1" outlineLevel="2">
      <c r="A108" s="170"/>
      <c r="B108" s="25"/>
      <c r="F108" s="178" t="s">
        <v>705</v>
      </c>
      <c r="G108" s="43" t="s">
        <v>751</v>
      </c>
      <c r="H108" s="404">
        <f t="shared" ref="H108:I108" si="101">SUM(I108)</f>
        <v>0</v>
      </c>
      <c r="I108" s="228">
        <f t="shared" si="101"/>
        <v>0</v>
      </c>
      <c r="J108" s="229"/>
    </row>
    <row r="109" spans="1:43" ht="13.8" hidden="1" outlineLevel="2">
      <c r="A109" s="170"/>
      <c r="B109" s="25"/>
      <c r="F109" s="178" t="s">
        <v>706</v>
      </c>
      <c r="G109" s="43" t="s">
        <v>752</v>
      </c>
      <c r="H109" s="404">
        <f t="shared" ref="H109:I109" si="102">SUM(I109)</f>
        <v>0</v>
      </c>
      <c r="I109" s="228">
        <f t="shared" si="102"/>
        <v>0</v>
      </c>
      <c r="J109" s="229"/>
    </row>
    <row r="110" spans="1:43" ht="13.8" hidden="1" outlineLevel="2">
      <c r="A110" s="170"/>
      <c r="B110" s="25"/>
      <c r="F110" s="178" t="s">
        <v>703</v>
      </c>
      <c r="G110" s="43" t="s">
        <v>894</v>
      </c>
      <c r="H110" s="404">
        <f t="shared" ref="H110:I110" si="103">SUM(I110)</f>
        <v>0</v>
      </c>
      <c r="I110" s="228">
        <f t="shared" si="103"/>
        <v>0</v>
      </c>
      <c r="J110" s="229"/>
    </row>
    <row r="111" spans="1:43" ht="13.8" hidden="1" outlineLevel="1">
      <c r="A111" s="170"/>
      <c r="B111" s="25"/>
      <c r="D111" s="27" t="s">
        <v>434</v>
      </c>
      <c r="E111" s="47" t="s">
        <v>7</v>
      </c>
      <c r="F111" s="48"/>
      <c r="G111" s="172"/>
      <c r="H111" s="404">
        <f t="shared" ref="H111:I111" si="104">SUM(I111)</f>
        <v>0</v>
      </c>
      <c r="I111" s="228">
        <f t="shared" si="104"/>
        <v>0</v>
      </c>
      <c r="J111" s="231">
        <f>SUM(J112,J113,J115,J117)</f>
        <v>0</v>
      </c>
      <c r="AQ111" s="143">
        <f>SUM(AQ112:AQ117)</f>
        <v>0</v>
      </c>
    </row>
    <row r="112" spans="1:43" ht="13.8" hidden="1" outlineLevel="2">
      <c r="A112" s="170"/>
      <c r="B112" s="25"/>
      <c r="F112" s="27" t="s">
        <v>435</v>
      </c>
      <c r="G112" s="47" t="s">
        <v>74</v>
      </c>
      <c r="H112" s="404">
        <f t="shared" ref="H112:I112" si="105">SUM(I112)</f>
        <v>0</v>
      </c>
      <c r="I112" s="228">
        <f t="shared" si="105"/>
        <v>0</v>
      </c>
      <c r="J112" s="229">
        <v>0</v>
      </c>
    </row>
    <row r="113" spans="1:10" ht="13.8" hidden="1" outlineLevel="2">
      <c r="A113" s="170"/>
      <c r="B113" s="25"/>
      <c r="F113" s="27" t="s">
        <v>436</v>
      </c>
      <c r="G113" s="47" t="s">
        <v>75</v>
      </c>
      <c r="H113" s="404">
        <f t="shared" ref="H113:I113" si="106">SUM(I113)</f>
        <v>0</v>
      </c>
      <c r="I113" s="228">
        <f t="shared" si="106"/>
        <v>0</v>
      </c>
      <c r="J113" s="231">
        <f>SUM(J114)</f>
        <v>0</v>
      </c>
    </row>
    <row r="114" spans="1:10" ht="13.8" hidden="1" outlineLevel="2">
      <c r="A114" s="170"/>
      <c r="B114" s="25"/>
      <c r="F114" s="178" t="s">
        <v>705</v>
      </c>
      <c r="G114" s="43" t="s">
        <v>753</v>
      </c>
      <c r="H114" s="404">
        <f t="shared" ref="H114:I114" si="107">SUM(I114)</f>
        <v>0</v>
      </c>
      <c r="I114" s="228">
        <f t="shared" si="107"/>
        <v>0</v>
      </c>
      <c r="J114" s="229"/>
    </row>
    <row r="115" spans="1:10" ht="13.8" hidden="1" outlineLevel="2">
      <c r="A115" s="170"/>
      <c r="B115" s="25"/>
      <c r="F115" s="27" t="s">
        <v>437</v>
      </c>
      <c r="G115" s="83" t="s">
        <v>354</v>
      </c>
      <c r="H115" s="404">
        <f t="shared" ref="H115:I115" si="108">SUM(I115)</f>
        <v>0</v>
      </c>
      <c r="I115" s="228">
        <f t="shared" si="108"/>
        <v>0</v>
      </c>
      <c r="J115" s="231">
        <f>SUM(J116)</f>
        <v>0</v>
      </c>
    </row>
    <row r="116" spans="1:10" ht="13.8" hidden="1" outlineLevel="2">
      <c r="A116" s="170"/>
      <c r="B116" s="25"/>
      <c r="F116" s="178" t="s">
        <v>705</v>
      </c>
      <c r="G116" s="43" t="s">
        <v>754</v>
      </c>
      <c r="H116" s="404">
        <f t="shared" ref="H116:I116" si="109">SUM(I116)</f>
        <v>0</v>
      </c>
      <c r="I116" s="228">
        <f t="shared" si="109"/>
        <v>0</v>
      </c>
      <c r="J116" s="229"/>
    </row>
    <row r="117" spans="1:10" ht="13.8" hidden="1" outlineLevel="2">
      <c r="A117" s="170"/>
      <c r="B117" s="25"/>
      <c r="F117" s="27" t="s">
        <v>438</v>
      </c>
      <c r="G117" s="47" t="s">
        <v>439</v>
      </c>
      <c r="H117" s="404">
        <f t="shared" ref="H117:I117" si="110">SUM(I117)</f>
        <v>0</v>
      </c>
      <c r="I117" s="228">
        <f t="shared" si="110"/>
        <v>0</v>
      </c>
      <c r="J117" s="231">
        <f>SUM(J118:J124)</f>
        <v>0</v>
      </c>
    </row>
    <row r="118" spans="1:10" ht="13.8" hidden="1" outlineLevel="2">
      <c r="A118" s="170"/>
      <c r="B118" s="25"/>
      <c r="F118" s="178" t="s">
        <v>705</v>
      </c>
      <c r="G118" s="43" t="s">
        <v>755</v>
      </c>
      <c r="H118" s="404">
        <f t="shared" ref="H118:I118" si="111">SUM(I118)</f>
        <v>0</v>
      </c>
      <c r="I118" s="228">
        <f t="shared" si="111"/>
        <v>0</v>
      </c>
      <c r="J118" s="229"/>
    </row>
    <row r="119" spans="1:10" ht="13.8" hidden="1" outlineLevel="2">
      <c r="A119" s="170"/>
      <c r="B119" s="25"/>
      <c r="F119" s="178" t="s">
        <v>706</v>
      </c>
      <c r="G119" s="43" t="s">
        <v>756</v>
      </c>
      <c r="H119" s="404">
        <f t="shared" ref="H119:I119" si="112">SUM(I119)</f>
        <v>0</v>
      </c>
      <c r="I119" s="228">
        <f t="shared" si="112"/>
        <v>0</v>
      </c>
      <c r="J119" s="229"/>
    </row>
    <row r="120" spans="1:10" ht="13.8" hidden="1" outlineLevel="2">
      <c r="A120" s="170"/>
      <c r="B120" s="25"/>
      <c r="F120" s="178" t="s">
        <v>703</v>
      </c>
      <c r="G120" s="43" t="s">
        <v>757</v>
      </c>
      <c r="H120" s="404">
        <f t="shared" ref="H120:I120" si="113">SUM(I120)</f>
        <v>0</v>
      </c>
      <c r="I120" s="228">
        <f t="shared" si="113"/>
        <v>0</v>
      </c>
      <c r="J120" s="229"/>
    </row>
    <row r="121" spans="1:10" ht="13.8" hidden="1" outlineLevel="2">
      <c r="A121" s="170"/>
      <c r="B121" s="25"/>
      <c r="F121" s="178" t="s">
        <v>707</v>
      </c>
      <c r="G121" s="43" t="s">
        <v>758</v>
      </c>
      <c r="H121" s="404">
        <f t="shared" ref="H121:I121" si="114">SUM(I121)</f>
        <v>0</v>
      </c>
      <c r="I121" s="228">
        <f t="shared" si="114"/>
        <v>0</v>
      </c>
      <c r="J121" s="229"/>
    </row>
    <row r="122" spans="1:10" ht="13.8" hidden="1" outlineLevel="2">
      <c r="A122" s="170"/>
      <c r="B122" s="25"/>
      <c r="F122" s="178" t="s">
        <v>713</v>
      </c>
      <c r="G122" s="43" t="s">
        <v>759</v>
      </c>
      <c r="H122" s="404">
        <f t="shared" ref="H122:I123" si="115">SUM(I122)</f>
        <v>0</v>
      </c>
      <c r="I122" s="228">
        <f t="shared" si="115"/>
        <v>0</v>
      </c>
      <c r="J122" s="229"/>
    </row>
    <row r="123" spans="1:10" ht="13.8" hidden="1" outlineLevel="2">
      <c r="A123" s="170"/>
      <c r="B123" s="25"/>
      <c r="F123" s="178" t="s">
        <v>714</v>
      </c>
      <c r="G123" s="43" t="s">
        <v>760</v>
      </c>
      <c r="H123" s="404">
        <f t="shared" si="115"/>
        <v>0</v>
      </c>
      <c r="I123" s="228">
        <f t="shared" si="115"/>
        <v>0</v>
      </c>
      <c r="J123" s="229"/>
    </row>
    <row r="124" spans="1:10" s="563" customFormat="1" ht="13.8" hidden="1" outlineLevel="2">
      <c r="A124" s="564"/>
      <c r="B124" s="565"/>
      <c r="D124" s="565"/>
      <c r="F124" s="545" t="s">
        <v>801</v>
      </c>
      <c r="G124" s="527" t="s">
        <v>922</v>
      </c>
      <c r="H124" s="655">
        <f t="shared" ref="H124:I124" si="116">SUM(I124)</f>
        <v>0</v>
      </c>
      <c r="I124" s="571">
        <f t="shared" si="116"/>
        <v>0</v>
      </c>
      <c r="J124" s="526"/>
    </row>
    <row r="125" spans="1:10" ht="13.8" hidden="1" outlineLevel="1">
      <c r="A125" s="170"/>
      <c r="B125" s="25"/>
      <c r="D125" s="23" t="s">
        <v>440</v>
      </c>
      <c r="E125" s="82" t="s">
        <v>8</v>
      </c>
      <c r="F125" s="48"/>
      <c r="G125" s="172"/>
      <c r="H125" s="404">
        <f t="shared" ref="H125:I125" si="117">SUM(I125)</f>
        <v>0</v>
      </c>
      <c r="I125" s="228">
        <f t="shared" si="117"/>
        <v>0</v>
      </c>
      <c r="J125" s="231">
        <f>SUM(J126,J130,J131)</f>
        <v>0</v>
      </c>
    </row>
    <row r="126" spans="1:10" ht="13.8" hidden="1" outlineLevel="2">
      <c r="A126" s="170"/>
      <c r="B126" s="25"/>
      <c r="D126" s="24"/>
      <c r="E126" s="171"/>
      <c r="F126" s="27" t="s">
        <v>441</v>
      </c>
      <c r="G126" s="47" t="s">
        <v>370</v>
      </c>
      <c r="H126" s="404">
        <f t="shared" ref="H126:I126" si="118">SUM(I126)</f>
        <v>0</v>
      </c>
      <c r="I126" s="228">
        <f t="shared" si="118"/>
        <v>0</v>
      </c>
      <c r="J126" s="231">
        <f>SUM(J127:J129)</f>
        <v>0</v>
      </c>
    </row>
    <row r="127" spans="1:10" ht="13.8" hidden="1" outlineLevel="2">
      <c r="A127" s="170"/>
      <c r="B127" s="25"/>
      <c r="F127" s="178" t="s">
        <v>705</v>
      </c>
      <c r="G127" s="43" t="s">
        <v>761</v>
      </c>
      <c r="H127" s="404">
        <f t="shared" ref="H127:I127" si="119">SUM(I127)</f>
        <v>0</v>
      </c>
      <c r="I127" s="228">
        <f t="shared" si="119"/>
        <v>0</v>
      </c>
      <c r="J127" s="229"/>
    </row>
    <row r="128" spans="1:10" ht="13.8" hidden="1" outlineLevel="2">
      <c r="A128" s="170"/>
      <c r="B128" s="25"/>
      <c r="F128" s="178" t="s">
        <v>703</v>
      </c>
      <c r="G128" s="43" t="s">
        <v>762</v>
      </c>
      <c r="H128" s="404">
        <f t="shared" ref="H128:I128" si="120">SUM(I128)</f>
        <v>0</v>
      </c>
      <c r="I128" s="228">
        <f t="shared" si="120"/>
        <v>0</v>
      </c>
      <c r="J128" s="229"/>
    </row>
    <row r="129" spans="1:10" ht="13.8" hidden="1" outlineLevel="2">
      <c r="A129" s="170"/>
      <c r="B129" s="25"/>
      <c r="F129" s="178" t="s">
        <v>707</v>
      </c>
      <c r="G129" s="43" t="s">
        <v>907</v>
      </c>
      <c r="H129" s="404">
        <f t="shared" ref="H129:I129" si="121">SUM(I129)</f>
        <v>0</v>
      </c>
      <c r="I129" s="228">
        <f t="shared" si="121"/>
        <v>0</v>
      </c>
      <c r="J129" s="229"/>
    </row>
    <row r="130" spans="1:10" ht="13.8" hidden="1" outlineLevel="2">
      <c r="A130" s="170"/>
      <c r="B130" s="25"/>
      <c r="F130" s="27" t="s">
        <v>442</v>
      </c>
      <c r="G130" s="47" t="s">
        <v>371</v>
      </c>
      <c r="H130" s="404">
        <f t="shared" ref="H130:I130" si="122">SUM(I130)</f>
        <v>0</v>
      </c>
      <c r="I130" s="228">
        <f t="shared" si="122"/>
        <v>0</v>
      </c>
      <c r="J130" s="229">
        <v>0</v>
      </c>
    </row>
    <row r="131" spans="1:10" ht="13.8" hidden="1" outlineLevel="2">
      <c r="A131" s="170"/>
      <c r="B131" s="25"/>
      <c r="F131" s="27" t="s">
        <v>443</v>
      </c>
      <c r="G131" s="47" t="s">
        <v>372</v>
      </c>
      <c r="H131" s="404">
        <f t="shared" ref="H131:I131" si="123">SUM(I131)</f>
        <v>0</v>
      </c>
      <c r="I131" s="228">
        <f t="shared" si="123"/>
        <v>0</v>
      </c>
      <c r="J131" s="231">
        <f>SUM(J132:J135)</f>
        <v>0</v>
      </c>
    </row>
    <row r="132" spans="1:10" ht="13.8" hidden="1" outlineLevel="2">
      <c r="A132" s="170"/>
      <c r="B132" s="25"/>
      <c r="F132" s="178" t="s">
        <v>705</v>
      </c>
      <c r="G132" s="43" t="s">
        <v>763</v>
      </c>
      <c r="H132" s="404">
        <f t="shared" ref="H132:I132" si="124">SUM(I132)</f>
        <v>0</v>
      </c>
      <c r="I132" s="228">
        <f t="shared" si="124"/>
        <v>0</v>
      </c>
      <c r="J132" s="229"/>
    </row>
    <row r="133" spans="1:10" ht="13.8" hidden="1" outlineLevel="2">
      <c r="A133" s="170"/>
      <c r="B133" s="25"/>
      <c r="F133" s="178" t="s">
        <v>706</v>
      </c>
      <c r="G133" s="43" t="s">
        <v>764</v>
      </c>
      <c r="H133" s="404">
        <f t="shared" ref="H133:I133" si="125">SUM(I133)</f>
        <v>0</v>
      </c>
      <c r="I133" s="228">
        <f t="shared" si="125"/>
        <v>0</v>
      </c>
      <c r="J133" s="229"/>
    </row>
    <row r="134" spans="1:10" ht="13.8" hidden="1" outlineLevel="2">
      <c r="A134" s="170"/>
      <c r="B134" s="25"/>
      <c r="F134" s="178" t="s">
        <v>703</v>
      </c>
      <c r="G134" s="43" t="s">
        <v>765</v>
      </c>
      <c r="H134" s="404">
        <f t="shared" ref="H134:I134" si="126">SUM(I134)</f>
        <v>0</v>
      </c>
      <c r="I134" s="228">
        <f t="shared" si="126"/>
        <v>0</v>
      </c>
      <c r="J134" s="229"/>
    </row>
    <row r="135" spans="1:10" ht="13.8" hidden="1" outlineLevel="2">
      <c r="A135" s="170"/>
      <c r="B135" s="25"/>
      <c r="F135" s="178" t="s">
        <v>707</v>
      </c>
      <c r="G135" s="43" t="s">
        <v>766</v>
      </c>
      <c r="H135" s="404">
        <f t="shared" ref="H135:I135" si="127">SUM(I135)</f>
        <v>0</v>
      </c>
      <c r="I135" s="228">
        <f t="shared" si="127"/>
        <v>0</v>
      </c>
      <c r="J135" s="229"/>
    </row>
    <row r="136" spans="1:10" s="169" customFormat="1" ht="13.8" collapsed="1">
      <c r="A136" s="164"/>
      <c r="B136" s="23" t="s">
        <v>444</v>
      </c>
      <c r="C136" s="15" t="s">
        <v>77</v>
      </c>
      <c r="D136" s="16"/>
      <c r="E136" s="165"/>
      <c r="F136" s="14"/>
      <c r="G136" s="175"/>
      <c r="H136" s="404">
        <f t="shared" ref="H136:I136" si="128">SUM(I136)</f>
        <v>0</v>
      </c>
      <c r="I136" s="228">
        <f t="shared" si="128"/>
        <v>0</v>
      </c>
      <c r="J136" s="230">
        <f>SUM(J137)</f>
        <v>0</v>
      </c>
    </row>
    <row r="137" spans="1:10" ht="13.8" hidden="1" outlineLevel="1">
      <c r="A137" s="170"/>
      <c r="B137" s="25"/>
      <c r="D137" s="27" t="s">
        <v>444</v>
      </c>
      <c r="E137" s="47" t="s">
        <v>77</v>
      </c>
      <c r="F137" s="48"/>
      <c r="G137" s="172"/>
      <c r="H137" s="404">
        <f t="shared" ref="H137:I137" si="129">SUM(I137)</f>
        <v>0</v>
      </c>
      <c r="I137" s="228">
        <f t="shared" si="129"/>
        <v>0</v>
      </c>
      <c r="J137" s="231">
        <f>SUM(J138,J142,J149,J150,J154,J157)</f>
        <v>0</v>
      </c>
    </row>
    <row r="138" spans="1:10" ht="13.8" hidden="1" outlineLevel="2">
      <c r="A138" s="170"/>
      <c r="B138" s="25"/>
      <c r="F138" s="27" t="s">
        <v>445</v>
      </c>
      <c r="G138" s="47" t="s">
        <v>79</v>
      </c>
      <c r="H138" s="404">
        <f t="shared" ref="H138:I138" si="130">SUM(I138)</f>
        <v>0</v>
      </c>
      <c r="I138" s="228">
        <f t="shared" si="130"/>
        <v>0</v>
      </c>
      <c r="J138" s="231">
        <f>SUM(J139:J141)</f>
        <v>0</v>
      </c>
    </row>
    <row r="139" spans="1:10" ht="13.8" hidden="1" outlineLevel="2">
      <c r="A139" s="170"/>
      <c r="B139" s="25"/>
      <c r="F139" s="178" t="s">
        <v>705</v>
      </c>
      <c r="G139" s="43" t="s">
        <v>767</v>
      </c>
      <c r="H139" s="404">
        <f t="shared" ref="H139:I139" si="131">SUM(I139)</f>
        <v>0</v>
      </c>
      <c r="I139" s="228">
        <f t="shared" si="131"/>
        <v>0</v>
      </c>
      <c r="J139" s="229"/>
    </row>
    <row r="140" spans="1:10" ht="13.8" hidden="1" outlineLevel="2">
      <c r="A140" s="170"/>
      <c r="B140" s="25"/>
      <c r="F140" s="178" t="s">
        <v>706</v>
      </c>
      <c r="G140" s="43" t="s">
        <v>768</v>
      </c>
      <c r="H140" s="404">
        <f t="shared" ref="H140:I140" si="132">SUM(I140)</f>
        <v>0</v>
      </c>
      <c r="I140" s="228">
        <f t="shared" si="132"/>
        <v>0</v>
      </c>
      <c r="J140" s="229"/>
    </row>
    <row r="141" spans="1:10" ht="13.8" hidden="1" outlineLevel="2">
      <c r="A141" s="170"/>
      <c r="B141" s="25"/>
      <c r="F141" s="545" t="s">
        <v>703</v>
      </c>
      <c r="G141" s="527" t="s">
        <v>923</v>
      </c>
      <c r="H141" s="404">
        <f t="shared" ref="H141:I141" si="133">SUM(I141)</f>
        <v>0</v>
      </c>
      <c r="I141" s="228">
        <f t="shared" si="133"/>
        <v>0</v>
      </c>
      <c r="J141" s="229"/>
    </row>
    <row r="142" spans="1:10" ht="13.8" hidden="1" outlineLevel="2">
      <c r="A142" s="170"/>
      <c r="B142" s="25"/>
      <c r="F142" s="27" t="s">
        <v>446</v>
      </c>
      <c r="G142" s="47" t="s">
        <v>80</v>
      </c>
      <c r="H142" s="404">
        <f t="shared" ref="H142:I142" si="134">SUM(I142)</f>
        <v>0</v>
      </c>
      <c r="I142" s="228">
        <f t="shared" si="134"/>
        <v>0</v>
      </c>
      <c r="J142" s="231">
        <f>SUM(J143:J148)</f>
        <v>0</v>
      </c>
    </row>
    <row r="143" spans="1:10" ht="13.8" hidden="1" outlineLevel="2">
      <c r="A143" s="170"/>
      <c r="B143" s="25"/>
      <c r="F143" s="178" t="s">
        <v>705</v>
      </c>
      <c r="G143" s="43" t="s">
        <v>769</v>
      </c>
      <c r="H143" s="404">
        <f t="shared" ref="H143:I143" si="135">SUM(I143)</f>
        <v>0</v>
      </c>
      <c r="I143" s="228">
        <f t="shared" si="135"/>
        <v>0</v>
      </c>
      <c r="J143" s="229"/>
    </row>
    <row r="144" spans="1:10" ht="13.8" hidden="1" outlineLevel="2">
      <c r="A144" s="170"/>
      <c r="B144" s="25"/>
      <c r="F144" s="178" t="s">
        <v>706</v>
      </c>
      <c r="G144" s="43" t="s">
        <v>770</v>
      </c>
      <c r="H144" s="404">
        <f t="shared" ref="H144:I144" si="136">SUM(I144)</f>
        <v>0</v>
      </c>
      <c r="I144" s="228">
        <f t="shared" si="136"/>
        <v>0</v>
      </c>
      <c r="J144" s="229"/>
    </row>
    <row r="145" spans="1:10" ht="13.8" hidden="1" outlineLevel="2">
      <c r="A145" s="170"/>
      <c r="B145" s="25"/>
      <c r="F145" s="178" t="s">
        <v>703</v>
      </c>
      <c r="G145" s="43" t="s">
        <v>892</v>
      </c>
      <c r="H145" s="404">
        <f t="shared" ref="H145:I145" si="137">SUM(I145)</f>
        <v>0</v>
      </c>
      <c r="I145" s="228">
        <f t="shared" si="137"/>
        <v>0</v>
      </c>
      <c r="J145" s="229"/>
    </row>
    <row r="146" spans="1:10" s="563" customFormat="1" ht="13.8" hidden="1" outlineLevel="2">
      <c r="A146" s="564"/>
      <c r="B146" s="565"/>
      <c r="D146" s="565"/>
      <c r="F146" s="545" t="s">
        <v>707</v>
      </c>
      <c r="G146" s="527" t="s">
        <v>924</v>
      </c>
      <c r="H146" s="655"/>
      <c r="I146" s="571"/>
      <c r="J146" s="526"/>
    </row>
    <row r="147" spans="1:10" s="563" customFormat="1" ht="13.8" hidden="1" outlineLevel="2">
      <c r="A147" s="564"/>
      <c r="B147" s="565"/>
      <c r="D147" s="565"/>
      <c r="F147" s="545" t="s">
        <v>713</v>
      </c>
      <c r="G147" s="527" t="s">
        <v>925</v>
      </c>
      <c r="H147" s="655"/>
      <c r="I147" s="571"/>
      <c r="J147" s="526"/>
    </row>
    <row r="148" spans="1:10" ht="13.8" hidden="1" outlineLevel="2">
      <c r="A148" s="170"/>
      <c r="B148" s="25"/>
      <c r="F148" s="178" t="s">
        <v>708</v>
      </c>
      <c r="G148" s="43" t="s">
        <v>712</v>
      </c>
      <c r="H148" s="404">
        <f t="shared" ref="H148:I148" si="138">SUM(I148)</f>
        <v>0</v>
      </c>
      <c r="I148" s="228">
        <f t="shared" si="138"/>
        <v>0</v>
      </c>
      <c r="J148" s="229"/>
    </row>
    <row r="149" spans="1:10" ht="13.8" hidden="1" outlineLevel="2">
      <c r="A149" s="170"/>
      <c r="B149" s="25"/>
      <c r="F149" s="27" t="s">
        <v>447</v>
      </c>
      <c r="G149" s="47" t="s">
        <v>81</v>
      </c>
      <c r="H149" s="404">
        <f t="shared" ref="H149:I149" si="139">SUM(I149)</f>
        <v>0</v>
      </c>
      <c r="I149" s="228">
        <f t="shared" si="139"/>
        <v>0</v>
      </c>
      <c r="J149" s="229">
        <v>0</v>
      </c>
    </row>
    <row r="150" spans="1:10" ht="13.8" hidden="1" outlineLevel="2">
      <c r="A150" s="170"/>
      <c r="B150" s="25"/>
      <c r="F150" s="27" t="s">
        <v>448</v>
      </c>
      <c r="G150" s="47" t="s">
        <v>82</v>
      </c>
      <c r="H150" s="404">
        <f t="shared" ref="H150:I150" si="140">SUM(I150)</f>
        <v>0</v>
      </c>
      <c r="I150" s="228">
        <f t="shared" si="140"/>
        <v>0</v>
      </c>
      <c r="J150" s="231">
        <f>SUM(J151:J153)</f>
        <v>0</v>
      </c>
    </row>
    <row r="151" spans="1:10" ht="13.8" hidden="1" outlineLevel="2">
      <c r="A151" s="170"/>
      <c r="B151" s="25"/>
      <c r="F151" s="178" t="s">
        <v>705</v>
      </c>
      <c r="G151" s="43" t="s">
        <v>771</v>
      </c>
      <c r="H151" s="404">
        <f t="shared" ref="H151:I151" si="141">SUM(I151)</f>
        <v>0</v>
      </c>
      <c r="I151" s="228">
        <f t="shared" si="141"/>
        <v>0</v>
      </c>
      <c r="J151" s="229"/>
    </row>
    <row r="152" spans="1:10" ht="13.8" hidden="1" outlineLevel="2">
      <c r="A152" s="170"/>
      <c r="B152" s="25"/>
      <c r="F152" s="178" t="s">
        <v>706</v>
      </c>
      <c r="G152" s="43" t="s">
        <v>772</v>
      </c>
      <c r="H152" s="404">
        <f t="shared" ref="H152:I152" si="142">SUM(I152)</f>
        <v>0</v>
      </c>
      <c r="I152" s="228">
        <f t="shared" si="142"/>
        <v>0</v>
      </c>
      <c r="J152" s="229"/>
    </row>
    <row r="153" spans="1:10" ht="13.8" hidden="1" outlineLevel="2">
      <c r="A153" s="170"/>
      <c r="B153" s="25"/>
      <c r="F153" s="178" t="s">
        <v>703</v>
      </c>
      <c r="G153" s="43" t="s">
        <v>773</v>
      </c>
      <c r="H153" s="404">
        <f t="shared" ref="H153:I153" si="143">SUM(I153)</f>
        <v>0</v>
      </c>
      <c r="I153" s="228">
        <f t="shared" si="143"/>
        <v>0</v>
      </c>
      <c r="J153" s="229"/>
    </row>
    <row r="154" spans="1:10" ht="13.8" hidden="1" outlineLevel="2">
      <c r="A154" s="170"/>
      <c r="B154" s="25"/>
      <c r="F154" s="27" t="s">
        <v>109</v>
      </c>
      <c r="G154" s="47" t="s">
        <v>84</v>
      </c>
      <c r="H154" s="404">
        <f t="shared" ref="H154" si="144">SUM(I154)</f>
        <v>0</v>
      </c>
      <c r="I154" s="228">
        <f>SUM(J154)</f>
        <v>0</v>
      </c>
      <c r="J154" s="229">
        <f>SUM(J155:J156)</f>
        <v>0</v>
      </c>
    </row>
    <row r="155" spans="1:10" s="563" customFormat="1" ht="13.8" hidden="1" outlineLevel="2">
      <c r="A155" s="564"/>
      <c r="B155" s="667"/>
      <c r="C155" s="668"/>
      <c r="D155" s="667"/>
      <c r="E155" s="668"/>
      <c r="F155" s="545" t="s">
        <v>705</v>
      </c>
      <c r="G155" s="527" t="s">
        <v>927</v>
      </c>
      <c r="H155" s="655">
        <f t="shared" ref="H155" si="145">SUM(I155)</f>
        <v>0</v>
      </c>
      <c r="I155" s="571">
        <f t="shared" ref="I155" si="146">SUM(J155)</f>
        <v>0</v>
      </c>
      <c r="J155" s="526"/>
    </row>
    <row r="156" spans="1:10" s="563" customFormat="1" ht="13.8" hidden="1" outlineLevel="2">
      <c r="A156" s="564"/>
      <c r="B156" s="667"/>
      <c r="C156" s="668"/>
      <c r="D156" s="667"/>
      <c r="E156" s="668"/>
      <c r="F156" s="545" t="s">
        <v>706</v>
      </c>
      <c r="G156" s="527" t="s">
        <v>926</v>
      </c>
      <c r="H156" s="655">
        <f t="shared" ref="H156" si="147">SUM(I156)</f>
        <v>0</v>
      </c>
      <c r="I156" s="571">
        <f t="shared" ref="I156" si="148">SUM(J156)</f>
        <v>0</v>
      </c>
      <c r="J156" s="526"/>
    </row>
    <row r="157" spans="1:10" ht="13.8" hidden="1" outlineLevel="2">
      <c r="A157" s="170"/>
      <c r="B157" s="23"/>
      <c r="C157" s="179"/>
      <c r="D157" s="23"/>
      <c r="E157" s="179"/>
      <c r="F157" s="27" t="s">
        <v>110</v>
      </c>
      <c r="G157" s="47" t="s">
        <v>83</v>
      </c>
      <c r="H157" s="404">
        <f t="shared" ref="H157:I157" si="149">SUM(I157)</f>
        <v>0</v>
      </c>
      <c r="I157" s="228">
        <f t="shared" si="149"/>
        <v>0</v>
      </c>
      <c r="J157" s="231">
        <f>SUM(J158:J164)</f>
        <v>0</v>
      </c>
    </row>
    <row r="158" spans="1:10" ht="13.8" hidden="1" outlineLevel="2">
      <c r="A158" s="170"/>
      <c r="B158" s="23"/>
      <c r="C158" s="179"/>
      <c r="D158" s="23"/>
      <c r="E158" s="179"/>
      <c r="F158" s="178" t="s">
        <v>705</v>
      </c>
      <c r="G158" s="43" t="s">
        <v>774</v>
      </c>
      <c r="H158" s="404">
        <f t="shared" ref="H158:I158" si="150">SUM(I158)</f>
        <v>0</v>
      </c>
      <c r="I158" s="228">
        <f t="shared" si="150"/>
        <v>0</v>
      </c>
      <c r="J158" s="229"/>
    </row>
    <row r="159" spans="1:10" ht="13.8" hidden="1" outlineLevel="2">
      <c r="A159" s="170"/>
      <c r="B159" s="23"/>
      <c r="C159" s="179"/>
      <c r="D159" s="23"/>
      <c r="E159" s="179"/>
      <c r="F159" s="178" t="s">
        <v>706</v>
      </c>
      <c r="G159" s="43" t="s">
        <v>775</v>
      </c>
      <c r="H159" s="404">
        <f t="shared" ref="H159:I159" si="151">SUM(I159)</f>
        <v>0</v>
      </c>
      <c r="I159" s="228">
        <f t="shared" si="151"/>
        <v>0</v>
      </c>
      <c r="J159" s="229"/>
    </row>
    <row r="160" spans="1:10" ht="13.8" hidden="1" outlineLevel="2">
      <c r="A160" s="170"/>
      <c r="B160" s="23"/>
      <c r="C160" s="179"/>
      <c r="D160" s="23"/>
      <c r="E160" s="179"/>
      <c r="F160" s="178" t="s">
        <v>703</v>
      </c>
      <c r="G160" s="43" t="s">
        <v>776</v>
      </c>
      <c r="H160" s="404">
        <f t="shared" ref="H160:I162" si="152">SUM(I160)</f>
        <v>0</v>
      </c>
      <c r="I160" s="228">
        <f t="shared" si="152"/>
        <v>0</v>
      </c>
      <c r="J160" s="229"/>
    </row>
    <row r="161" spans="1:62" ht="13.8" hidden="1" outlineLevel="2">
      <c r="A161" s="170"/>
      <c r="B161" s="23"/>
      <c r="C161" s="179"/>
      <c r="D161" s="23"/>
      <c r="E161" s="179"/>
      <c r="F161" s="178" t="s">
        <v>707</v>
      </c>
      <c r="G161" s="43" t="s">
        <v>928</v>
      </c>
      <c r="H161" s="404">
        <f t="shared" si="152"/>
        <v>0</v>
      </c>
      <c r="I161" s="228">
        <f t="shared" si="152"/>
        <v>0</v>
      </c>
      <c r="J161" s="229"/>
    </row>
    <row r="162" spans="1:62" s="563" customFormat="1" ht="13.8" hidden="1" outlineLevel="2">
      <c r="A162" s="564"/>
      <c r="B162" s="667"/>
      <c r="C162" s="668"/>
      <c r="D162" s="667"/>
      <c r="E162" s="668"/>
      <c r="F162" s="545" t="s">
        <v>713</v>
      </c>
      <c r="G162" s="527" t="s">
        <v>930</v>
      </c>
      <c r="H162" s="655">
        <f t="shared" si="152"/>
        <v>0</v>
      </c>
      <c r="I162" s="571">
        <f t="shared" si="152"/>
        <v>0</v>
      </c>
      <c r="J162" s="526"/>
    </row>
    <row r="163" spans="1:62" s="563" customFormat="1" ht="13.8" hidden="1" outlineLevel="2">
      <c r="A163" s="564"/>
      <c r="B163" s="667"/>
      <c r="C163" s="668"/>
      <c r="D163" s="667"/>
      <c r="E163" s="668"/>
      <c r="F163" s="545" t="s">
        <v>714</v>
      </c>
      <c r="G163" s="527" t="s">
        <v>929</v>
      </c>
      <c r="H163" s="655">
        <f t="shared" ref="H163:I163" si="153">SUM(I163)</f>
        <v>0</v>
      </c>
      <c r="I163" s="571">
        <f t="shared" si="153"/>
        <v>0</v>
      </c>
      <c r="J163" s="526"/>
    </row>
    <row r="164" spans="1:62" ht="13.8" hidden="1" outlineLevel="2">
      <c r="A164" s="170"/>
      <c r="B164" s="23"/>
      <c r="C164" s="179"/>
      <c r="D164" s="23"/>
      <c r="E164" s="179"/>
      <c r="F164" s="178" t="s">
        <v>708</v>
      </c>
      <c r="G164" s="43" t="s">
        <v>712</v>
      </c>
      <c r="H164" s="404">
        <f t="shared" ref="H164:I164" si="154">SUM(I164)</f>
        <v>0</v>
      </c>
      <c r="I164" s="228">
        <f t="shared" si="154"/>
        <v>0</v>
      </c>
      <c r="J164" s="229"/>
    </row>
    <row r="165" spans="1:62" s="169" customFormat="1" ht="13.8" collapsed="1">
      <c r="A165" s="164"/>
      <c r="B165" s="23" t="s">
        <v>449</v>
      </c>
      <c r="C165" s="15" t="s">
        <v>85</v>
      </c>
      <c r="D165" s="16"/>
      <c r="E165" s="165"/>
      <c r="F165" s="14"/>
      <c r="G165" s="175"/>
      <c r="H165" s="404">
        <f t="shared" ref="H165:I165" si="155">SUM(I165)</f>
        <v>0</v>
      </c>
      <c r="I165" s="228">
        <f t="shared" si="155"/>
        <v>0</v>
      </c>
      <c r="J165" s="230">
        <f>SUM(J166,J180)</f>
        <v>0</v>
      </c>
    </row>
    <row r="166" spans="1:62" ht="13.8" hidden="1" outlineLevel="1">
      <c r="A166" s="170"/>
      <c r="B166" s="24"/>
      <c r="C166" s="171"/>
      <c r="D166" s="27" t="s">
        <v>450</v>
      </c>
      <c r="E166" s="47" t="s">
        <v>86</v>
      </c>
      <c r="F166" s="48"/>
      <c r="G166" s="172"/>
      <c r="H166" s="404">
        <f t="shared" ref="H166:I166" si="156">SUM(I166)</f>
        <v>0</v>
      </c>
      <c r="I166" s="228">
        <f t="shared" si="156"/>
        <v>0</v>
      </c>
      <c r="J166" s="231">
        <f>SUM(J167,J170,J171,J174,J175,J176,J177)</f>
        <v>0</v>
      </c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</row>
    <row r="167" spans="1:62" ht="13.8" hidden="1" outlineLevel="2">
      <c r="A167" s="170"/>
      <c r="B167" s="25"/>
      <c r="F167" s="27" t="s">
        <v>111</v>
      </c>
      <c r="G167" s="47" t="s">
        <v>451</v>
      </c>
      <c r="H167" s="404">
        <f t="shared" ref="H167:I167" si="157">SUM(I167)</f>
        <v>0</v>
      </c>
      <c r="I167" s="228">
        <f t="shared" si="157"/>
        <v>0</v>
      </c>
      <c r="J167" s="231">
        <f>SUM(J168:J169)</f>
        <v>0</v>
      </c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</row>
    <row r="168" spans="1:62" ht="13.8" hidden="1" outlineLevel="2">
      <c r="A168" s="170"/>
      <c r="B168" s="25"/>
      <c r="F168" s="178" t="s">
        <v>705</v>
      </c>
      <c r="G168" s="43" t="s">
        <v>777</v>
      </c>
      <c r="H168" s="404">
        <f t="shared" ref="H168:I168" si="158">SUM(I168)</f>
        <v>0</v>
      </c>
      <c r="I168" s="228">
        <f t="shared" si="158"/>
        <v>0</v>
      </c>
      <c r="J168" s="22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</row>
    <row r="169" spans="1:62" ht="13.8" hidden="1" outlineLevel="2">
      <c r="A169" s="170"/>
      <c r="B169" s="25"/>
      <c r="F169" s="178" t="s">
        <v>706</v>
      </c>
      <c r="G169" s="43" t="s">
        <v>778</v>
      </c>
      <c r="H169" s="404">
        <f t="shared" ref="H169:I169" si="159">SUM(I169)</f>
        <v>0</v>
      </c>
      <c r="I169" s="228">
        <f t="shared" si="159"/>
        <v>0</v>
      </c>
      <c r="J169" s="22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</row>
    <row r="170" spans="1:62" ht="13.8" hidden="1" outlineLevel="2">
      <c r="A170" s="170"/>
      <c r="B170" s="25"/>
      <c r="F170" s="27" t="s">
        <v>651</v>
      </c>
      <c r="G170" s="47" t="s">
        <v>89</v>
      </c>
      <c r="H170" s="404">
        <f t="shared" ref="H170:I170" si="160">SUM(I170)</f>
        <v>0</v>
      </c>
      <c r="I170" s="228">
        <f t="shared" si="160"/>
        <v>0</v>
      </c>
      <c r="J170" s="229">
        <v>0</v>
      </c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</row>
    <row r="171" spans="1:62" ht="13.8" hidden="1" outlineLevel="2">
      <c r="A171" s="170"/>
      <c r="B171" s="25"/>
      <c r="F171" s="27" t="s">
        <v>112</v>
      </c>
      <c r="G171" s="47" t="s">
        <v>90</v>
      </c>
      <c r="H171" s="404">
        <f t="shared" ref="H171:I171" si="161">SUM(I171)</f>
        <v>0</v>
      </c>
      <c r="I171" s="228">
        <f t="shared" si="161"/>
        <v>0</v>
      </c>
      <c r="J171" s="231">
        <f>SUM(J172:J173)</f>
        <v>0</v>
      </c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</row>
    <row r="172" spans="1:62" ht="13.8" hidden="1" outlineLevel="2">
      <c r="A172" s="170"/>
      <c r="B172" s="25"/>
      <c r="F172" s="178" t="s">
        <v>705</v>
      </c>
      <c r="G172" s="43" t="s">
        <v>779</v>
      </c>
      <c r="H172" s="404">
        <f t="shared" ref="H172:I172" si="162">SUM(I172)</f>
        <v>0</v>
      </c>
      <c r="I172" s="228">
        <f t="shared" si="162"/>
        <v>0</v>
      </c>
      <c r="J172" s="22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</row>
    <row r="173" spans="1:62" ht="13.8" hidden="1" outlineLevel="2">
      <c r="A173" s="170"/>
      <c r="B173" s="25"/>
      <c r="F173" s="178" t="s">
        <v>706</v>
      </c>
      <c r="G173" s="43" t="s">
        <v>780</v>
      </c>
      <c r="H173" s="404">
        <f t="shared" ref="H173:I173" si="163">SUM(I173)</f>
        <v>0</v>
      </c>
      <c r="I173" s="228">
        <f t="shared" si="163"/>
        <v>0</v>
      </c>
      <c r="J173" s="22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69"/>
      <c r="AC173" s="169"/>
      <c r="AD173" s="169"/>
      <c r="AE173" s="169"/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G173" s="169"/>
      <c r="BH173" s="169"/>
      <c r="BI173" s="169"/>
      <c r="BJ173" s="169"/>
    </row>
    <row r="174" spans="1:62" ht="13.8" hidden="1" outlineLevel="2">
      <c r="A174" s="170"/>
      <c r="B174" s="25"/>
      <c r="F174" s="27" t="s">
        <v>652</v>
      </c>
      <c r="G174" s="47" t="s">
        <v>91</v>
      </c>
      <c r="H174" s="404">
        <f t="shared" ref="H174:I174" si="164">SUM(I174)</f>
        <v>0</v>
      </c>
      <c r="I174" s="228">
        <f t="shared" si="164"/>
        <v>0</v>
      </c>
      <c r="J174" s="229">
        <v>0</v>
      </c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</row>
    <row r="175" spans="1:62" ht="13.8" hidden="1" outlineLevel="2">
      <c r="A175" s="170"/>
      <c r="B175" s="25"/>
      <c r="F175" s="27" t="s">
        <v>144</v>
      </c>
      <c r="G175" s="47" t="s">
        <v>355</v>
      </c>
      <c r="H175" s="404">
        <f t="shared" ref="H175:I175" si="165">SUM(I175)</f>
        <v>0</v>
      </c>
      <c r="I175" s="228">
        <f t="shared" si="165"/>
        <v>0</v>
      </c>
      <c r="J175" s="229">
        <v>0</v>
      </c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69"/>
      <c r="BJ175" s="169"/>
    </row>
    <row r="176" spans="1:62" ht="13.8" hidden="1" outlineLevel="2">
      <c r="A176" s="170"/>
      <c r="B176" s="25"/>
      <c r="F176" s="27" t="s">
        <v>653</v>
      </c>
      <c r="G176" s="47" t="s">
        <v>357</v>
      </c>
      <c r="H176" s="404">
        <f t="shared" ref="H176:I176" si="166">SUM(I176)</f>
        <v>0</v>
      </c>
      <c r="I176" s="228">
        <f t="shared" si="166"/>
        <v>0</v>
      </c>
      <c r="J176" s="229">
        <v>0</v>
      </c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  <c r="AH176" s="169"/>
      <c r="AI176" s="169"/>
      <c r="AJ176" s="169"/>
      <c r="AK176" s="169"/>
      <c r="AL176" s="169"/>
      <c r="AM176" s="169"/>
      <c r="AN176" s="169"/>
      <c r="AO176" s="169"/>
      <c r="AP176" s="169"/>
      <c r="AQ176" s="169"/>
      <c r="AR176" s="169"/>
      <c r="AS176" s="169"/>
      <c r="AT176" s="169"/>
      <c r="AU176" s="169"/>
      <c r="AV176" s="169"/>
      <c r="AW176" s="169"/>
      <c r="AX176" s="169"/>
      <c r="AY176" s="169"/>
      <c r="AZ176" s="169"/>
      <c r="BA176" s="169"/>
      <c r="BB176" s="169"/>
      <c r="BC176" s="169"/>
      <c r="BD176" s="169"/>
      <c r="BE176" s="169"/>
      <c r="BF176" s="169"/>
      <c r="BG176" s="169"/>
      <c r="BH176" s="169"/>
      <c r="BI176" s="169"/>
      <c r="BJ176" s="169"/>
    </row>
    <row r="177" spans="1:62" ht="13.8" hidden="1" outlineLevel="1">
      <c r="A177" s="170"/>
      <c r="B177" s="25"/>
      <c r="E177" s="88"/>
      <c r="F177" s="27" t="s">
        <v>113</v>
      </c>
      <c r="G177" s="47" t="s">
        <v>452</v>
      </c>
      <c r="H177" s="404">
        <f t="shared" ref="H177:I177" si="167">SUM(I177)</f>
        <v>0</v>
      </c>
      <c r="I177" s="228">
        <f t="shared" si="167"/>
        <v>0</v>
      </c>
      <c r="J177" s="231">
        <f>SUM(J178:J179)</f>
        <v>0</v>
      </c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  <c r="AF177" s="169"/>
      <c r="AG177" s="169"/>
      <c r="AH177" s="169"/>
      <c r="AI177" s="169"/>
      <c r="AJ177" s="169"/>
      <c r="AK177" s="169"/>
      <c r="AL177" s="169"/>
      <c r="AM177" s="169"/>
      <c r="AN177" s="169"/>
      <c r="AO177" s="169"/>
      <c r="AP177" s="169"/>
      <c r="AQ177" s="169"/>
      <c r="AR177" s="169"/>
      <c r="AS177" s="169"/>
      <c r="AT177" s="169"/>
      <c r="AU177" s="169"/>
      <c r="AV177" s="169"/>
      <c r="AW177" s="169"/>
      <c r="AX177" s="169"/>
      <c r="AY177" s="169"/>
      <c r="AZ177" s="169"/>
      <c r="BA177" s="169"/>
      <c r="BB177" s="169"/>
      <c r="BC177" s="169"/>
      <c r="BD177" s="169"/>
      <c r="BE177" s="169"/>
      <c r="BF177" s="169"/>
      <c r="BG177" s="169"/>
      <c r="BH177" s="169"/>
      <c r="BI177" s="169"/>
      <c r="BJ177" s="169"/>
    </row>
    <row r="178" spans="1:62" ht="13.8" hidden="1" outlineLevel="1">
      <c r="A178" s="170"/>
      <c r="B178" s="25"/>
      <c r="E178" s="88"/>
      <c r="F178" s="178" t="s">
        <v>705</v>
      </c>
      <c r="G178" s="43" t="s">
        <v>781</v>
      </c>
      <c r="H178" s="404">
        <f t="shared" ref="H178:I178" si="168">SUM(I178)</f>
        <v>0</v>
      </c>
      <c r="I178" s="228">
        <f t="shared" si="168"/>
        <v>0</v>
      </c>
      <c r="J178" s="22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  <c r="AF178" s="169"/>
      <c r="AG178" s="169"/>
      <c r="AH178" s="169"/>
      <c r="AI178" s="169"/>
      <c r="AJ178" s="169"/>
      <c r="AK178" s="169"/>
      <c r="AL178" s="169"/>
      <c r="AM178" s="169"/>
      <c r="AN178" s="169"/>
      <c r="AO178" s="169"/>
      <c r="AP178" s="169"/>
      <c r="AQ178" s="169"/>
      <c r="AR178" s="169"/>
      <c r="AS178" s="169"/>
      <c r="AT178" s="169"/>
      <c r="AU178" s="169"/>
      <c r="AV178" s="169"/>
      <c r="AW178" s="169"/>
      <c r="AX178" s="169"/>
      <c r="AY178" s="169"/>
      <c r="AZ178" s="169"/>
      <c r="BA178" s="169"/>
      <c r="BB178" s="169"/>
      <c r="BC178" s="169"/>
      <c r="BD178" s="169"/>
      <c r="BE178" s="169"/>
      <c r="BF178" s="169"/>
      <c r="BG178" s="169"/>
      <c r="BH178" s="169"/>
      <c r="BI178" s="169"/>
      <c r="BJ178" s="169"/>
    </row>
    <row r="179" spans="1:62" ht="13.8" hidden="1" outlineLevel="1">
      <c r="A179" s="170"/>
      <c r="B179" s="25"/>
      <c r="E179" s="88"/>
      <c r="F179" s="178" t="s">
        <v>706</v>
      </c>
      <c r="G179" s="43" t="s">
        <v>782</v>
      </c>
      <c r="H179" s="404">
        <f t="shared" ref="H179:I179" si="169">SUM(I179)</f>
        <v>0</v>
      </c>
      <c r="I179" s="228">
        <f t="shared" si="169"/>
        <v>0</v>
      </c>
      <c r="J179" s="22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69"/>
      <c r="BJ179" s="169"/>
    </row>
    <row r="180" spans="1:62" ht="13.8" hidden="1" outlineLevel="1">
      <c r="A180" s="170"/>
      <c r="B180" s="25"/>
      <c r="D180" s="23" t="s">
        <v>453</v>
      </c>
      <c r="E180" s="82" t="s">
        <v>76</v>
      </c>
      <c r="F180" s="48"/>
      <c r="G180" s="172"/>
      <c r="H180" s="404">
        <f t="shared" ref="H180:I180" si="170">SUM(I180)</f>
        <v>0</v>
      </c>
      <c r="I180" s="228">
        <f t="shared" si="170"/>
        <v>0</v>
      </c>
      <c r="J180" s="231">
        <f>SUM(J181,J185,J186,J187)</f>
        <v>0</v>
      </c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  <c r="AG180" s="169"/>
      <c r="AH180" s="169"/>
      <c r="AI180" s="169"/>
      <c r="AJ180" s="169"/>
      <c r="AK180" s="169"/>
      <c r="AL180" s="169"/>
      <c r="AM180" s="169"/>
      <c r="AN180" s="169"/>
      <c r="AO180" s="169"/>
      <c r="AP180" s="169"/>
      <c r="AQ180" s="169"/>
      <c r="AR180" s="169"/>
      <c r="AS180" s="169"/>
      <c r="AT180" s="169"/>
      <c r="AU180" s="169"/>
      <c r="AV180" s="169"/>
      <c r="AW180" s="169"/>
      <c r="AX180" s="169"/>
      <c r="AY180" s="169"/>
      <c r="AZ180" s="169"/>
      <c r="BA180" s="169"/>
      <c r="BB180" s="169"/>
      <c r="BC180" s="169"/>
      <c r="BD180" s="169"/>
      <c r="BE180" s="169"/>
      <c r="BF180" s="169"/>
      <c r="BG180" s="169"/>
      <c r="BH180" s="169"/>
      <c r="BI180" s="169"/>
      <c r="BJ180" s="169"/>
    </row>
    <row r="181" spans="1:62" ht="13.8" hidden="1" outlineLevel="2">
      <c r="A181" s="170"/>
      <c r="B181" s="25"/>
      <c r="F181" s="136" t="s">
        <v>454</v>
      </c>
      <c r="G181" s="43" t="s">
        <v>900</v>
      </c>
      <c r="H181" s="404">
        <f t="shared" ref="H181:I181" si="171">SUM(I181)</f>
        <v>0</v>
      </c>
      <c r="I181" s="228">
        <f t="shared" si="171"/>
        <v>0</v>
      </c>
      <c r="J181" s="231">
        <f>SUM(J182:J184)</f>
        <v>0</v>
      </c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  <c r="AG181" s="169"/>
      <c r="AH181" s="169"/>
      <c r="AI181" s="169"/>
      <c r="AJ181" s="169"/>
      <c r="AK181" s="169"/>
      <c r="AL181" s="169"/>
      <c r="AM181" s="169"/>
      <c r="AN181" s="169"/>
      <c r="AO181" s="169"/>
      <c r="AP181" s="169"/>
      <c r="AQ181" s="169"/>
      <c r="AR181" s="169"/>
      <c r="AS181" s="169"/>
      <c r="AT181" s="169"/>
      <c r="AU181" s="169"/>
      <c r="AV181" s="169"/>
      <c r="AW181" s="169"/>
      <c r="AX181" s="169"/>
      <c r="AY181" s="169"/>
      <c r="AZ181" s="169"/>
      <c r="BA181" s="169"/>
      <c r="BB181" s="169"/>
      <c r="BC181" s="169"/>
      <c r="BD181" s="169"/>
      <c r="BE181" s="169"/>
      <c r="BF181" s="169"/>
      <c r="BG181" s="169"/>
      <c r="BH181" s="169"/>
      <c r="BI181" s="169"/>
      <c r="BJ181" s="169"/>
    </row>
    <row r="182" spans="1:62" ht="13.8" hidden="1" outlineLevel="1">
      <c r="A182" s="170"/>
      <c r="B182" s="25"/>
      <c r="E182" s="88"/>
      <c r="F182" s="178" t="s">
        <v>705</v>
      </c>
      <c r="G182" s="43" t="s">
        <v>901</v>
      </c>
      <c r="H182" s="404">
        <f t="shared" ref="H182:I182" si="172">SUM(I182)</f>
        <v>0</v>
      </c>
      <c r="I182" s="228">
        <f t="shared" si="172"/>
        <v>0</v>
      </c>
      <c r="J182" s="229"/>
    </row>
    <row r="183" spans="1:62" ht="13.8" hidden="1" outlineLevel="1" collapsed="1">
      <c r="A183" s="170"/>
      <c r="B183" s="25"/>
      <c r="E183" s="88"/>
      <c r="F183" s="178" t="s">
        <v>706</v>
      </c>
      <c r="G183" s="43" t="s">
        <v>902</v>
      </c>
      <c r="H183" s="404">
        <f t="shared" ref="H183:I183" si="173">SUM(I183)</f>
        <v>0</v>
      </c>
      <c r="I183" s="228">
        <f t="shared" si="173"/>
        <v>0</v>
      </c>
      <c r="J183" s="229"/>
    </row>
    <row r="184" spans="1:62" ht="13.8" hidden="1" outlineLevel="1">
      <c r="A184" s="170"/>
      <c r="B184" s="25"/>
      <c r="E184" s="88"/>
      <c r="F184" s="178" t="s">
        <v>703</v>
      </c>
      <c r="G184" s="43" t="s">
        <v>908</v>
      </c>
      <c r="H184" s="404">
        <f t="shared" ref="H184:I184" si="174">SUM(I184)</f>
        <v>0</v>
      </c>
      <c r="I184" s="228">
        <f t="shared" si="174"/>
        <v>0</v>
      </c>
      <c r="J184" s="229"/>
    </row>
    <row r="185" spans="1:62" ht="13.8" hidden="1" outlineLevel="2">
      <c r="A185" s="170"/>
      <c r="B185" s="25"/>
      <c r="F185" s="27" t="s">
        <v>455</v>
      </c>
      <c r="G185" s="47" t="s">
        <v>458</v>
      </c>
      <c r="H185" s="404">
        <f t="shared" ref="H185:I185" si="175">SUM(I185)</f>
        <v>0</v>
      </c>
      <c r="I185" s="228">
        <f t="shared" si="175"/>
        <v>0</v>
      </c>
      <c r="J185" s="229">
        <v>0</v>
      </c>
    </row>
    <row r="186" spans="1:62" ht="13.8" hidden="1" outlineLevel="2">
      <c r="A186" s="170"/>
      <c r="B186" s="25"/>
      <c r="F186" s="27" t="s">
        <v>456</v>
      </c>
      <c r="G186" s="47" t="s">
        <v>459</v>
      </c>
      <c r="H186" s="404">
        <f t="shared" ref="H186:I186" si="176">SUM(I186)</f>
        <v>0</v>
      </c>
      <c r="I186" s="228">
        <f t="shared" si="176"/>
        <v>0</v>
      </c>
      <c r="J186" s="229">
        <v>0</v>
      </c>
    </row>
    <row r="187" spans="1:62" ht="13.8" hidden="1" outlineLevel="2">
      <c r="A187" s="170"/>
      <c r="B187" s="23"/>
      <c r="C187" s="179"/>
      <c r="D187" s="23"/>
      <c r="F187" s="27" t="s">
        <v>457</v>
      </c>
      <c r="G187" s="47" t="s">
        <v>460</v>
      </c>
      <c r="H187" s="404">
        <f t="shared" ref="H187:I187" si="177">SUM(I187)</f>
        <v>0</v>
      </c>
      <c r="I187" s="228">
        <f t="shared" si="177"/>
        <v>0</v>
      </c>
      <c r="J187" s="231">
        <f>SUM(J188)</f>
        <v>0</v>
      </c>
    </row>
    <row r="188" spans="1:62" ht="13.8" hidden="1" outlineLevel="2">
      <c r="A188" s="170"/>
      <c r="B188" s="23"/>
      <c r="C188" s="179"/>
      <c r="D188" s="23"/>
      <c r="F188" s="178" t="s">
        <v>705</v>
      </c>
      <c r="G188" s="43" t="s">
        <v>783</v>
      </c>
      <c r="H188" s="404">
        <f t="shared" ref="H188:I188" si="178">SUM(I188)</f>
        <v>0</v>
      </c>
      <c r="I188" s="228">
        <f t="shared" si="178"/>
        <v>0</v>
      </c>
      <c r="J188" s="229"/>
    </row>
    <row r="189" spans="1:62" s="169" customFormat="1" ht="13.8" collapsed="1">
      <c r="A189" s="164"/>
      <c r="B189" s="23" t="s">
        <v>461</v>
      </c>
      <c r="C189" s="15" t="s">
        <v>339</v>
      </c>
      <c r="D189" s="16"/>
      <c r="E189" s="175"/>
      <c r="F189" s="176"/>
      <c r="G189" s="175"/>
      <c r="H189" s="404">
        <f t="shared" ref="H189:I189" si="179">SUM(I189)</f>
        <v>0</v>
      </c>
      <c r="I189" s="228">
        <f t="shared" si="179"/>
        <v>0</v>
      </c>
      <c r="J189" s="230">
        <f>SUM(J190,J194)</f>
        <v>0</v>
      </c>
    </row>
    <row r="190" spans="1:62" ht="13.8" hidden="1" outlineLevel="1">
      <c r="A190" s="170"/>
      <c r="B190" s="24"/>
      <c r="C190" s="171"/>
      <c r="D190" s="27" t="s">
        <v>463</v>
      </c>
      <c r="E190" s="47" t="s">
        <v>462</v>
      </c>
      <c r="F190" s="48"/>
      <c r="G190" s="172"/>
      <c r="H190" s="404">
        <f t="shared" ref="H190:I190" si="180">SUM(I190)</f>
        <v>0</v>
      </c>
      <c r="I190" s="228">
        <f t="shared" si="180"/>
        <v>0</v>
      </c>
      <c r="J190" s="231">
        <f>SUM(J191:J193)</f>
        <v>0</v>
      </c>
    </row>
    <row r="191" spans="1:62" ht="13.8" hidden="1" outlineLevel="1">
      <c r="A191" s="170"/>
      <c r="B191" s="25"/>
      <c r="D191" s="27"/>
      <c r="E191" s="47"/>
      <c r="F191" s="178" t="s">
        <v>705</v>
      </c>
      <c r="G191" s="43" t="s">
        <v>784</v>
      </c>
      <c r="H191" s="404">
        <f t="shared" ref="H191:I191" si="181">SUM(I191)</f>
        <v>0</v>
      </c>
      <c r="I191" s="228">
        <f t="shared" si="181"/>
        <v>0</v>
      </c>
      <c r="J191" s="229"/>
    </row>
    <row r="192" spans="1:62" ht="13.8" hidden="1" outlineLevel="1">
      <c r="A192" s="170"/>
      <c r="B192" s="25"/>
      <c r="D192" s="27"/>
      <c r="E192" s="47"/>
      <c r="F192" s="178" t="s">
        <v>706</v>
      </c>
      <c r="G192" s="43" t="s">
        <v>785</v>
      </c>
      <c r="H192" s="404">
        <f t="shared" ref="H192:I192" si="182">SUM(I192)</f>
        <v>0</v>
      </c>
      <c r="I192" s="228">
        <f t="shared" si="182"/>
        <v>0</v>
      </c>
      <c r="J192" s="229"/>
    </row>
    <row r="193" spans="1:10" ht="13.8" hidden="1" outlineLevel="1">
      <c r="A193" s="170"/>
      <c r="B193" s="25"/>
      <c r="D193" s="27"/>
      <c r="E193" s="47"/>
      <c r="F193" s="178" t="s">
        <v>703</v>
      </c>
      <c r="G193" s="43" t="s">
        <v>786</v>
      </c>
      <c r="H193" s="404">
        <f t="shared" ref="H193:I193" si="183">SUM(I193)</f>
        <v>0</v>
      </c>
      <c r="I193" s="228">
        <f t="shared" si="183"/>
        <v>0</v>
      </c>
      <c r="J193" s="229"/>
    </row>
    <row r="194" spans="1:10" ht="13.8" hidden="1" outlineLevel="1">
      <c r="A194" s="170"/>
      <c r="B194" s="25"/>
      <c r="D194" s="27" t="s">
        <v>464</v>
      </c>
      <c r="E194" s="47" t="s">
        <v>340</v>
      </c>
      <c r="F194" s="48"/>
      <c r="G194" s="172"/>
      <c r="H194" s="404">
        <f t="shared" ref="H194:I194" si="184">SUM(I194)</f>
        <v>0</v>
      </c>
      <c r="I194" s="228">
        <f t="shared" si="184"/>
        <v>0</v>
      </c>
      <c r="J194" s="231">
        <f>SUM(J195,J197)</f>
        <v>0</v>
      </c>
    </row>
    <row r="195" spans="1:10" ht="13.8" hidden="1" outlineLevel="2">
      <c r="A195" s="170"/>
      <c r="B195" s="25"/>
      <c r="D195" s="24"/>
      <c r="E195" s="171"/>
      <c r="F195" s="27" t="s">
        <v>465</v>
      </c>
      <c r="G195" s="47" t="s">
        <v>341</v>
      </c>
      <c r="H195" s="404">
        <f t="shared" ref="H195:I195" si="185">SUM(I195)</f>
        <v>0</v>
      </c>
      <c r="I195" s="228">
        <f t="shared" si="185"/>
        <v>0</v>
      </c>
      <c r="J195" s="231">
        <f>SUM(J196)</f>
        <v>0</v>
      </c>
    </row>
    <row r="196" spans="1:10" ht="13.8" hidden="1" outlineLevel="2">
      <c r="A196" s="170"/>
      <c r="B196" s="25"/>
      <c r="F196" s="178" t="s">
        <v>705</v>
      </c>
      <c r="G196" s="43" t="s">
        <v>787</v>
      </c>
      <c r="H196" s="404">
        <f t="shared" ref="H196:I196" si="186">SUM(I196)</f>
        <v>0</v>
      </c>
      <c r="I196" s="228">
        <f t="shared" si="186"/>
        <v>0</v>
      </c>
      <c r="J196" s="229"/>
    </row>
    <row r="197" spans="1:10" ht="13.8" hidden="1" outlineLevel="2">
      <c r="A197" s="170"/>
      <c r="B197" s="23"/>
      <c r="C197" s="179"/>
      <c r="F197" s="27" t="s">
        <v>466</v>
      </c>
      <c r="G197" s="47" t="s">
        <v>342</v>
      </c>
      <c r="H197" s="404">
        <f t="shared" ref="H197:I197" si="187">SUM(I197)</f>
        <v>0</v>
      </c>
      <c r="I197" s="228">
        <f t="shared" si="187"/>
        <v>0</v>
      </c>
      <c r="J197" s="231">
        <f>SUM(J198:J201)</f>
        <v>0</v>
      </c>
    </row>
    <row r="198" spans="1:10" ht="13.8" hidden="1" outlineLevel="2">
      <c r="A198" s="170"/>
      <c r="B198" s="23"/>
      <c r="C198" s="179"/>
      <c r="F198" s="178" t="s">
        <v>705</v>
      </c>
      <c r="G198" s="43" t="s">
        <v>788</v>
      </c>
      <c r="H198" s="404">
        <f t="shared" ref="H198:I198" si="188">SUM(I198)</f>
        <v>0</v>
      </c>
      <c r="I198" s="228">
        <f t="shared" si="188"/>
        <v>0</v>
      </c>
      <c r="J198" s="229"/>
    </row>
    <row r="199" spans="1:10" ht="13.8" hidden="1" outlineLevel="2">
      <c r="A199" s="170"/>
      <c r="B199" s="23"/>
      <c r="C199" s="179"/>
      <c r="F199" s="178" t="s">
        <v>706</v>
      </c>
      <c r="G199" s="43" t="s">
        <v>756</v>
      </c>
      <c r="H199" s="404">
        <f t="shared" ref="H199:I199" si="189">SUM(I199)</f>
        <v>0</v>
      </c>
      <c r="I199" s="228">
        <f t="shared" si="189"/>
        <v>0</v>
      </c>
      <c r="J199" s="229"/>
    </row>
    <row r="200" spans="1:10" ht="13.8" hidden="1" outlineLevel="2">
      <c r="A200" s="170"/>
      <c r="B200" s="23"/>
      <c r="C200" s="179"/>
      <c r="F200" s="178" t="s">
        <v>707</v>
      </c>
      <c r="G200" s="43" t="s">
        <v>790</v>
      </c>
      <c r="H200" s="404">
        <f t="shared" ref="H200:I200" si="190">SUM(I200)</f>
        <v>0</v>
      </c>
      <c r="I200" s="228">
        <f t="shared" si="190"/>
        <v>0</v>
      </c>
      <c r="J200" s="229"/>
    </row>
    <row r="201" spans="1:10" ht="13.8" hidden="1" outlineLevel="2">
      <c r="A201" s="170"/>
      <c r="B201" s="23"/>
      <c r="C201" s="179"/>
      <c r="F201" s="178" t="s">
        <v>708</v>
      </c>
      <c r="G201" s="43" t="s">
        <v>789</v>
      </c>
      <c r="H201" s="404">
        <f t="shared" ref="H201:I201" si="191">SUM(I201)</f>
        <v>0</v>
      </c>
      <c r="I201" s="228">
        <f t="shared" si="191"/>
        <v>0</v>
      </c>
      <c r="J201" s="229"/>
    </row>
    <row r="202" spans="1:10" s="169" customFormat="1" ht="13.8">
      <c r="A202" s="164"/>
      <c r="B202" s="23" t="s">
        <v>141</v>
      </c>
      <c r="C202" s="15" t="s">
        <v>40</v>
      </c>
      <c r="D202" s="16"/>
      <c r="E202" s="175"/>
      <c r="F202" s="176"/>
      <c r="G202" s="175"/>
      <c r="H202" s="404">
        <f t="shared" ref="H202:I202" si="192">SUM(I202)</f>
        <v>210000</v>
      </c>
      <c r="I202" s="228">
        <f t="shared" si="192"/>
        <v>210000</v>
      </c>
      <c r="J202" s="230">
        <f>SUM(J203)</f>
        <v>210000</v>
      </c>
    </row>
    <row r="203" spans="1:10" ht="13.8" outlineLevel="1">
      <c r="A203" s="170"/>
      <c r="B203" s="23"/>
      <c r="C203" s="179"/>
      <c r="D203" s="27" t="s">
        <v>141</v>
      </c>
      <c r="E203" s="47" t="s">
        <v>40</v>
      </c>
      <c r="F203" s="48"/>
      <c r="G203" s="172"/>
      <c r="H203" s="404">
        <f t="shared" ref="H203:I203" si="193">SUM(I203)</f>
        <v>210000</v>
      </c>
      <c r="I203" s="228">
        <f t="shared" si="193"/>
        <v>210000</v>
      </c>
      <c r="J203" s="229">
        <v>210000</v>
      </c>
    </row>
    <row r="204" spans="1:10" s="169" customFormat="1" ht="13.8">
      <c r="A204" s="164"/>
      <c r="B204" s="23" t="s">
        <v>467</v>
      </c>
      <c r="C204" s="15" t="s">
        <v>11</v>
      </c>
      <c r="D204" s="16"/>
      <c r="E204" s="175"/>
      <c r="F204" s="176"/>
      <c r="G204" s="175"/>
      <c r="H204" s="404">
        <f t="shared" ref="H204:I204" si="194">SUM(I204)</f>
        <v>83000</v>
      </c>
      <c r="I204" s="228">
        <f t="shared" si="194"/>
        <v>83000</v>
      </c>
      <c r="J204" s="230">
        <f>SUM(J205:J207,J213)</f>
        <v>83000</v>
      </c>
    </row>
    <row r="205" spans="1:10" ht="13.8" outlineLevel="1">
      <c r="A205" s="170"/>
      <c r="B205" s="24"/>
      <c r="C205" s="171"/>
      <c r="D205" s="27" t="s">
        <v>142</v>
      </c>
      <c r="E205" s="47" t="s">
        <v>96</v>
      </c>
      <c r="F205" s="48"/>
      <c r="G205" s="172"/>
      <c r="H205" s="404">
        <f t="shared" ref="H205:I205" si="195">SUM(I205)</f>
        <v>3000</v>
      </c>
      <c r="I205" s="228">
        <f t="shared" si="195"/>
        <v>3000</v>
      </c>
      <c r="J205" s="229">
        <v>3000</v>
      </c>
    </row>
    <row r="206" spans="1:10" ht="13.8" outlineLevel="1">
      <c r="A206" s="170"/>
      <c r="B206" s="25"/>
      <c r="D206" s="27" t="s">
        <v>143</v>
      </c>
      <c r="E206" s="47" t="s">
        <v>97</v>
      </c>
      <c r="F206" s="48"/>
      <c r="G206" s="172"/>
      <c r="H206" s="404">
        <f t="shared" ref="H206:I206" si="196">SUM(I206)</f>
        <v>0</v>
      </c>
      <c r="I206" s="228">
        <f t="shared" si="196"/>
        <v>0</v>
      </c>
      <c r="J206" s="229">
        <v>0</v>
      </c>
    </row>
    <row r="207" spans="1:10" ht="13.8" outlineLevel="2">
      <c r="A207" s="170"/>
      <c r="B207" s="23"/>
      <c r="C207" s="179"/>
      <c r="D207" s="25" t="s">
        <v>896</v>
      </c>
      <c r="E207" s="143" t="s">
        <v>897</v>
      </c>
      <c r="F207" s="27"/>
      <c r="G207" s="47"/>
      <c r="H207" s="404">
        <f t="shared" ref="H207:I207" si="197">SUM(I207)</f>
        <v>80000</v>
      </c>
      <c r="I207" s="228">
        <f t="shared" si="197"/>
        <v>80000</v>
      </c>
      <c r="J207" s="231">
        <f>SUM(J208:J212)</f>
        <v>80000</v>
      </c>
    </row>
    <row r="208" spans="1:10" ht="13.8" outlineLevel="2">
      <c r="A208" s="170"/>
      <c r="B208" s="25"/>
      <c r="F208" s="178" t="s">
        <v>705</v>
      </c>
      <c r="G208" s="43" t="s">
        <v>791</v>
      </c>
      <c r="H208" s="404">
        <f t="shared" ref="H208:I208" si="198">SUM(I208)</f>
        <v>0</v>
      </c>
      <c r="I208" s="228">
        <f t="shared" si="198"/>
        <v>0</v>
      </c>
      <c r="J208" s="229"/>
    </row>
    <row r="209" spans="1:55" ht="13.8" outlineLevel="2">
      <c r="A209" s="170"/>
      <c r="B209" s="25"/>
      <c r="F209" s="178" t="s">
        <v>706</v>
      </c>
      <c r="G209" s="43" t="s">
        <v>792</v>
      </c>
      <c r="H209" s="404">
        <f t="shared" ref="H209:I209" si="199">SUM(I209)</f>
        <v>0</v>
      </c>
      <c r="I209" s="228">
        <f t="shared" si="199"/>
        <v>0</v>
      </c>
      <c r="J209" s="229"/>
    </row>
    <row r="210" spans="1:55" ht="13.8" outlineLevel="2">
      <c r="A210" s="170"/>
      <c r="B210" s="25"/>
      <c r="F210" s="178" t="s">
        <v>703</v>
      </c>
      <c r="G210" s="43" t="s">
        <v>793</v>
      </c>
      <c r="H210" s="404">
        <f t="shared" ref="H210:I210" si="200">SUM(I210)</f>
        <v>0</v>
      </c>
      <c r="I210" s="228">
        <f t="shared" si="200"/>
        <v>0</v>
      </c>
      <c r="J210" s="229"/>
    </row>
    <row r="211" spans="1:55" ht="13.8" outlineLevel="2">
      <c r="A211" s="170"/>
      <c r="B211" s="25"/>
      <c r="F211" s="178" t="s">
        <v>707</v>
      </c>
      <c r="G211" s="43" t="s">
        <v>794</v>
      </c>
      <c r="H211" s="404">
        <f t="shared" ref="H211:I211" si="201">SUM(I211)</f>
        <v>80000</v>
      </c>
      <c r="I211" s="228">
        <f t="shared" si="201"/>
        <v>80000</v>
      </c>
      <c r="J211" s="229">
        <v>80000</v>
      </c>
    </row>
    <row r="212" spans="1:55" ht="13.8" outlineLevel="2">
      <c r="A212" s="170"/>
      <c r="B212" s="25"/>
      <c r="F212" s="178" t="s">
        <v>708</v>
      </c>
      <c r="G212" s="43" t="s">
        <v>789</v>
      </c>
      <c r="H212" s="404">
        <f t="shared" ref="H212:I212" si="202">SUM(I212)</f>
        <v>0</v>
      </c>
      <c r="I212" s="228">
        <f t="shared" si="202"/>
        <v>0</v>
      </c>
      <c r="J212" s="229"/>
    </row>
    <row r="213" spans="1:55" ht="13.8" outlineLevel="2">
      <c r="A213" s="170"/>
      <c r="B213" s="25"/>
      <c r="D213" s="25" t="s">
        <v>898</v>
      </c>
      <c r="E213" s="47" t="s">
        <v>99</v>
      </c>
      <c r="F213" s="27"/>
      <c r="G213" s="47"/>
      <c r="H213" s="404">
        <f t="shared" ref="H213:I213" si="203">SUM(I213)</f>
        <v>0</v>
      </c>
      <c r="I213" s="228">
        <f t="shared" si="203"/>
        <v>0</v>
      </c>
      <c r="J213" s="229"/>
    </row>
    <row r="214" spans="1:55" ht="13.8">
      <c r="A214" s="92" t="s">
        <v>169</v>
      </c>
      <c r="B214" s="46"/>
      <c r="C214" s="202"/>
      <c r="D214" s="22"/>
      <c r="E214" s="202"/>
      <c r="F214" s="21"/>
      <c r="G214" s="202"/>
      <c r="H214" s="405">
        <f t="shared" ref="H214:I214" si="204">SUM(I214)</f>
        <v>41495000</v>
      </c>
      <c r="I214" s="235">
        <f t="shared" si="204"/>
        <v>41495000</v>
      </c>
      <c r="J214" s="235">
        <f>SUM(J7,J12,J14,J56,J34,J66,J72,J136,J165,J202,J204,J49,J189)</f>
        <v>41495000</v>
      </c>
      <c r="BC214" s="143" t="e">
        <f>SUM(BC7,BC12,BC14,#REF!,BC56,BC34,#REF!,BC66,BC72,BC136,BC165,BC202,BC204,#REF!,BC49,BC189)</f>
        <v>#REF!</v>
      </c>
    </row>
    <row r="215" spans="1:55" s="169" customFormat="1" ht="13.8">
      <c r="A215" s="164"/>
      <c r="B215" s="23" t="s">
        <v>468</v>
      </c>
      <c r="C215" s="15" t="s">
        <v>41</v>
      </c>
      <c r="D215" s="20"/>
      <c r="E215" s="191"/>
      <c r="F215" s="30"/>
      <c r="G215" s="191"/>
      <c r="H215" s="406">
        <f t="shared" ref="H215:I215" si="205">SUM(I215)</f>
        <v>49123000</v>
      </c>
      <c r="I215" s="238">
        <f t="shared" si="205"/>
        <v>49123000</v>
      </c>
      <c r="J215" s="237">
        <f>SUM(J216,J217,J222,J227,J236,J238)</f>
        <v>49123000</v>
      </c>
    </row>
    <row r="216" spans="1:55" ht="16.5" customHeight="1" outlineLevel="1">
      <c r="A216" s="170"/>
      <c r="B216" s="24"/>
      <c r="C216" s="171"/>
      <c r="D216" s="27" t="s">
        <v>469</v>
      </c>
      <c r="E216" s="47" t="s">
        <v>102</v>
      </c>
      <c r="F216" s="48"/>
      <c r="G216" s="172"/>
      <c r="H216" s="407">
        <f t="shared" ref="H216:I216" si="206">SUM(I216)</f>
        <v>1770000</v>
      </c>
      <c r="I216" s="230">
        <f t="shared" si="206"/>
        <v>1770000</v>
      </c>
      <c r="J216" s="240">
        <v>1770000</v>
      </c>
    </row>
    <row r="217" spans="1:55" ht="16.5" customHeight="1" outlineLevel="1">
      <c r="A217" s="170"/>
      <c r="B217" s="25"/>
      <c r="D217" s="27" t="s">
        <v>470</v>
      </c>
      <c r="E217" s="47" t="s">
        <v>103</v>
      </c>
      <c r="F217" s="48"/>
      <c r="G217" s="172"/>
      <c r="H217" s="407">
        <f t="shared" ref="H217:I217" si="207">SUM(I217)</f>
        <v>27986000</v>
      </c>
      <c r="I217" s="230">
        <f t="shared" si="207"/>
        <v>27986000</v>
      </c>
      <c r="J217" s="523">
        <f>SUM(J218:J221)</f>
        <v>27986000</v>
      </c>
    </row>
    <row r="218" spans="1:55" s="563" customFormat="1" ht="13.8" outlineLevel="2">
      <c r="A218" s="564"/>
      <c r="B218" s="565"/>
      <c r="D218" s="565"/>
      <c r="F218" s="545" t="s">
        <v>705</v>
      </c>
      <c r="G218" s="527" t="s">
        <v>931</v>
      </c>
      <c r="H218" s="404">
        <f t="shared" ref="H218" si="208">SUM(I218)</f>
        <v>25968000</v>
      </c>
      <c r="I218" s="228">
        <f t="shared" ref="I218" si="209">SUM(J218)</f>
        <v>25968000</v>
      </c>
      <c r="J218" s="229">
        <v>25968000</v>
      </c>
    </row>
    <row r="219" spans="1:55" s="563" customFormat="1" ht="13.8" outlineLevel="2">
      <c r="A219" s="564"/>
      <c r="B219" s="565"/>
      <c r="D219" s="565"/>
      <c r="F219" s="545" t="s">
        <v>706</v>
      </c>
      <c r="G219" s="527" t="s">
        <v>932</v>
      </c>
      <c r="H219" s="404">
        <f t="shared" ref="H219:H221" si="210">SUM(I219)</f>
        <v>191000</v>
      </c>
      <c r="I219" s="228">
        <f t="shared" ref="I219:I221" si="211">SUM(J219)</f>
        <v>191000</v>
      </c>
      <c r="J219" s="229">
        <v>191000</v>
      </c>
    </row>
    <row r="220" spans="1:55" s="563" customFormat="1" ht="13.8" outlineLevel="2">
      <c r="A220" s="564"/>
      <c r="B220" s="565"/>
      <c r="D220" s="565"/>
      <c r="F220" s="545" t="s">
        <v>703</v>
      </c>
      <c r="G220" s="527" t="s">
        <v>933</v>
      </c>
      <c r="H220" s="404">
        <f t="shared" si="210"/>
        <v>1827000</v>
      </c>
      <c r="I220" s="228">
        <f t="shared" si="211"/>
        <v>1827000</v>
      </c>
      <c r="J220" s="229">
        <v>1827000</v>
      </c>
    </row>
    <row r="221" spans="1:55" s="563" customFormat="1" ht="13.8" outlineLevel="2">
      <c r="A221" s="564"/>
      <c r="B221" s="565"/>
      <c r="D221" s="565"/>
      <c r="F221" s="545" t="s">
        <v>707</v>
      </c>
      <c r="G221" s="527" t="s">
        <v>934</v>
      </c>
      <c r="H221" s="404">
        <f t="shared" si="210"/>
        <v>0</v>
      </c>
      <c r="I221" s="228">
        <f t="shared" si="211"/>
        <v>0</v>
      </c>
      <c r="J221" s="229">
        <v>0</v>
      </c>
    </row>
    <row r="222" spans="1:55" ht="16.5" customHeight="1" outlineLevel="1">
      <c r="A222" s="170"/>
      <c r="B222" s="25"/>
      <c r="D222" s="27" t="s">
        <v>471</v>
      </c>
      <c r="E222" s="47" t="s">
        <v>104</v>
      </c>
      <c r="F222" s="48"/>
      <c r="G222" s="172"/>
      <c r="H222" s="407">
        <f t="shared" ref="H222:I222" si="212">SUM(I222)</f>
        <v>9573000</v>
      </c>
      <c r="I222" s="230">
        <f t="shared" si="212"/>
        <v>9573000</v>
      </c>
      <c r="J222" s="523">
        <f>SUM(J223:J226)</f>
        <v>9573000</v>
      </c>
    </row>
    <row r="223" spans="1:55" s="563" customFormat="1" ht="13.8" outlineLevel="2">
      <c r="A223" s="564"/>
      <c r="B223" s="565"/>
      <c r="D223" s="565"/>
      <c r="F223" s="545" t="s">
        <v>705</v>
      </c>
      <c r="G223" s="527" t="s">
        <v>935</v>
      </c>
      <c r="H223" s="404">
        <f t="shared" ref="H223" si="213">SUM(I223)</f>
        <v>4698000</v>
      </c>
      <c r="I223" s="228">
        <f t="shared" ref="I223" si="214">SUM(J223)</f>
        <v>4698000</v>
      </c>
      <c r="J223" s="229">
        <v>4698000</v>
      </c>
    </row>
    <row r="224" spans="1:55" s="563" customFormat="1" ht="13.8" outlineLevel="2">
      <c r="A224" s="564"/>
      <c r="B224" s="565"/>
      <c r="D224" s="565"/>
      <c r="F224" s="545" t="s">
        <v>706</v>
      </c>
      <c r="G224" s="527" t="s">
        <v>936</v>
      </c>
      <c r="H224" s="404">
        <f t="shared" ref="H224:H225" si="215">SUM(I224)</f>
        <v>4875000</v>
      </c>
      <c r="I224" s="228">
        <f t="shared" ref="I224:I225" si="216">SUM(J224)</f>
        <v>4875000</v>
      </c>
      <c r="J224" s="229">
        <v>4875000</v>
      </c>
    </row>
    <row r="225" spans="1:10" s="563" customFormat="1" ht="13.8" outlineLevel="2">
      <c r="A225" s="564"/>
      <c r="B225" s="565"/>
      <c r="D225" s="565"/>
      <c r="F225" s="545" t="s">
        <v>703</v>
      </c>
      <c r="G225" s="527" t="s">
        <v>937</v>
      </c>
      <c r="H225" s="404">
        <f t="shared" si="215"/>
        <v>0</v>
      </c>
      <c r="I225" s="228">
        <f t="shared" si="216"/>
        <v>0</v>
      </c>
      <c r="J225" s="229"/>
    </row>
    <row r="226" spans="1:10" s="563" customFormat="1" ht="13.8" outlineLevel="2">
      <c r="A226" s="564"/>
      <c r="B226" s="565"/>
      <c r="D226" s="565"/>
      <c r="F226" s="545" t="s">
        <v>713</v>
      </c>
      <c r="G226" s="527" t="s">
        <v>938</v>
      </c>
      <c r="H226" s="655">
        <f t="shared" ref="H226" si="217">SUM(I226)</f>
        <v>0</v>
      </c>
      <c r="I226" s="571">
        <f t="shared" ref="I226" si="218">SUM(J226)</f>
        <v>0</v>
      </c>
      <c r="J226" s="526"/>
    </row>
    <row r="227" spans="1:10" ht="16.5" customHeight="1" outlineLevel="1">
      <c r="A227" s="170"/>
      <c r="B227" s="25"/>
      <c r="D227" s="27" t="s">
        <v>472</v>
      </c>
      <c r="E227" s="47" t="s">
        <v>105</v>
      </c>
      <c r="F227" s="48"/>
      <c r="G227" s="172"/>
      <c r="H227" s="407">
        <f t="shared" ref="H227:I227" si="219">SUM(I227)</f>
        <v>3539000</v>
      </c>
      <c r="I227" s="230">
        <f t="shared" si="219"/>
        <v>3539000</v>
      </c>
      <c r="J227" s="523">
        <f>SUM(J228:J235)</f>
        <v>3539000</v>
      </c>
    </row>
    <row r="228" spans="1:10" s="563" customFormat="1" ht="13.8" outlineLevel="2">
      <c r="A228" s="564"/>
      <c r="B228" s="565"/>
      <c r="D228" s="565"/>
      <c r="F228" s="545" t="s">
        <v>705</v>
      </c>
      <c r="G228" s="527" t="s">
        <v>939</v>
      </c>
      <c r="H228" s="655">
        <f t="shared" ref="H228" si="220">SUM(I228)</f>
        <v>0</v>
      </c>
      <c r="I228" s="571">
        <f t="shared" ref="I228" si="221">SUM(J228)</f>
        <v>0</v>
      </c>
      <c r="J228" s="526"/>
    </row>
    <row r="229" spans="1:10" s="563" customFormat="1" ht="13.8" outlineLevel="2">
      <c r="A229" s="564"/>
      <c r="B229" s="565"/>
      <c r="D229" s="565"/>
      <c r="F229" s="545" t="s">
        <v>706</v>
      </c>
      <c r="G229" s="527" t="s">
        <v>940</v>
      </c>
      <c r="H229" s="655">
        <f t="shared" ref="H229:H230" si="222">SUM(I229)</f>
        <v>0</v>
      </c>
      <c r="I229" s="571">
        <f t="shared" ref="I229:I230" si="223">SUM(J229)</f>
        <v>0</v>
      </c>
      <c r="J229" s="526"/>
    </row>
    <row r="230" spans="1:10" s="563" customFormat="1" ht="13.8" outlineLevel="2">
      <c r="A230" s="564"/>
      <c r="B230" s="565"/>
      <c r="D230" s="565"/>
      <c r="F230" s="545" t="s">
        <v>703</v>
      </c>
      <c r="G230" s="527" t="s">
        <v>941</v>
      </c>
      <c r="H230" s="655">
        <f t="shared" si="222"/>
        <v>0</v>
      </c>
      <c r="I230" s="571">
        <f t="shared" si="223"/>
        <v>0</v>
      </c>
      <c r="J230" s="526"/>
    </row>
    <row r="231" spans="1:10" s="563" customFormat="1" ht="13.8" outlineLevel="2">
      <c r="A231" s="564"/>
      <c r="B231" s="565"/>
      <c r="D231" s="565"/>
      <c r="F231" s="545" t="s">
        <v>839</v>
      </c>
      <c r="G231" s="527" t="s">
        <v>942</v>
      </c>
      <c r="H231" s="404">
        <f t="shared" ref="H231" si="224">SUM(I231)</f>
        <v>0</v>
      </c>
      <c r="I231" s="228">
        <f t="shared" ref="I231" si="225">SUM(J231)</f>
        <v>0</v>
      </c>
      <c r="J231" s="229"/>
    </row>
    <row r="232" spans="1:10" s="563" customFormat="1" ht="13.8" outlineLevel="2">
      <c r="A232" s="564"/>
      <c r="B232" s="565"/>
      <c r="D232" s="565"/>
      <c r="F232" s="545" t="s">
        <v>707</v>
      </c>
      <c r="G232" s="527" t="s">
        <v>943</v>
      </c>
      <c r="H232" s="404">
        <f t="shared" ref="H232:H235" si="226">SUM(I232)</f>
        <v>3358000</v>
      </c>
      <c r="I232" s="228">
        <f t="shared" ref="I232:I235" si="227">SUM(J232)</f>
        <v>3358000</v>
      </c>
      <c r="J232" s="229">
        <v>3358000</v>
      </c>
    </row>
    <row r="233" spans="1:10" s="563" customFormat="1" ht="13.8" outlineLevel="2">
      <c r="A233" s="564"/>
      <c r="B233" s="565"/>
      <c r="D233" s="565"/>
      <c r="F233" s="545" t="s">
        <v>713</v>
      </c>
      <c r="G233" s="527" t="s">
        <v>944</v>
      </c>
      <c r="H233" s="404">
        <f t="shared" si="226"/>
        <v>181000</v>
      </c>
      <c r="I233" s="228">
        <f t="shared" si="227"/>
        <v>181000</v>
      </c>
      <c r="J233" s="229">
        <v>181000</v>
      </c>
    </row>
    <row r="234" spans="1:10" s="563" customFormat="1" ht="13.8" outlineLevel="2">
      <c r="A234" s="564"/>
      <c r="B234" s="565"/>
      <c r="D234" s="565"/>
      <c r="F234" s="545" t="s">
        <v>714</v>
      </c>
      <c r="G234" s="527" t="s">
        <v>945</v>
      </c>
      <c r="H234" s="404">
        <f t="shared" ref="H234" si="228">SUM(I234)</f>
        <v>0</v>
      </c>
      <c r="I234" s="228">
        <f t="shared" ref="I234" si="229">SUM(J234)</f>
        <v>0</v>
      </c>
      <c r="J234" s="229">
        <v>0</v>
      </c>
    </row>
    <row r="235" spans="1:10" s="563" customFormat="1" ht="13.8" outlineLevel="2">
      <c r="A235" s="564"/>
      <c r="B235" s="565"/>
      <c r="D235" s="565"/>
      <c r="F235" s="545" t="s">
        <v>823</v>
      </c>
      <c r="G235" s="527" t="s">
        <v>946</v>
      </c>
      <c r="H235" s="404">
        <f t="shared" si="226"/>
        <v>0</v>
      </c>
      <c r="I235" s="228">
        <f t="shared" si="227"/>
        <v>0</v>
      </c>
      <c r="J235" s="229">
        <v>0</v>
      </c>
    </row>
    <row r="236" spans="1:10" ht="16.5" customHeight="1" outlineLevel="1" collapsed="1">
      <c r="A236" s="170"/>
      <c r="B236" s="25"/>
      <c r="D236" s="27" t="s">
        <v>473</v>
      </c>
      <c r="E236" s="47" t="s">
        <v>106</v>
      </c>
      <c r="F236" s="48"/>
      <c r="G236" s="172"/>
      <c r="H236" s="407">
        <f t="shared" ref="H236:I237" si="230">SUM(I236)</f>
        <v>0</v>
      </c>
      <c r="I236" s="230">
        <f t="shared" si="230"/>
        <v>0</v>
      </c>
      <c r="J236" s="523">
        <f>SUM(J237)</f>
        <v>0</v>
      </c>
    </row>
    <row r="237" spans="1:10" s="563" customFormat="1" ht="13.8" hidden="1" outlineLevel="2">
      <c r="A237" s="564"/>
      <c r="B237" s="565"/>
      <c r="D237" s="565"/>
      <c r="F237" s="545" t="s">
        <v>706</v>
      </c>
      <c r="G237" s="527" t="s">
        <v>947</v>
      </c>
      <c r="H237" s="404">
        <f t="shared" si="230"/>
        <v>0</v>
      </c>
      <c r="I237" s="228">
        <f t="shared" si="230"/>
        <v>0</v>
      </c>
      <c r="J237" s="229">
        <v>0</v>
      </c>
    </row>
    <row r="238" spans="1:10" ht="16.5" customHeight="1" outlineLevel="1">
      <c r="A238" s="170"/>
      <c r="B238" s="23"/>
      <c r="C238" s="179"/>
      <c r="D238" s="27" t="s">
        <v>474</v>
      </c>
      <c r="E238" s="47" t="s">
        <v>107</v>
      </c>
      <c r="F238" s="48"/>
      <c r="G238" s="172"/>
      <c r="H238" s="407">
        <f t="shared" ref="H238:I240" si="231">SUM(I238)</f>
        <v>6255000</v>
      </c>
      <c r="I238" s="230">
        <f t="shared" si="231"/>
        <v>6255000</v>
      </c>
      <c r="J238" s="523">
        <f>SUM(J239:J240)</f>
        <v>6255000</v>
      </c>
    </row>
    <row r="239" spans="1:10" s="563" customFormat="1" ht="13.8" outlineLevel="2">
      <c r="A239" s="564"/>
      <c r="B239" s="565"/>
      <c r="D239" s="565"/>
      <c r="F239" s="545" t="s">
        <v>705</v>
      </c>
      <c r="G239" s="527" t="s">
        <v>948</v>
      </c>
      <c r="H239" s="404">
        <f t="shared" si="231"/>
        <v>5913000</v>
      </c>
      <c r="I239" s="228">
        <f t="shared" si="231"/>
        <v>5913000</v>
      </c>
      <c r="J239" s="229">
        <v>5913000</v>
      </c>
    </row>
    <row r="240" spans="1:10" s="563" customFormat="1" ht="13.8" outlineLevel="2">
      <c r="A240" s="564"/>
      <c r="B240" s="565"/>
      <c r="D240" s="565"/>
      <c r="F240" s="545" t="s">
        <v>706</v>
      </c>
      <c r="G240" s="527" t="s">
        <v>949</v>
      </c>
      <c r="H240" s="404">
        <f t="shared" si="231"/>
        <v>342000</v>
      </c>
      <c r="I240" s="228">
        <f t="shared" si="231"/>
        <v>342000</v>
      </c>
      <c r="J240" s="229">
        <v>342000</v>
      </c>
    </row>
    <row r="241" spans="1:10" s="169" customFormat="1" ht="13.8">
      <c r="A241" s="164"/>
      <c r="B241" s="23" t="s">
        <v>475</v>
      </c>
      <c r="C241" s="15" t="s">
        <v>108</v>
      </c>
      <c r="D241" s="18"/>
      <c r="E241" s="175"/>
      <c r="F241" s="176"/>
      <c r="G241" s="175"/>
      <c r="H241" s="407">
        <f t="shared" ref="H241:I241" si="232">SUM(I241)</f>
        <v>646000</v>
      </c>
      <c r="I241" s="230">
        <f t="shared" si="232"/>
        <v>646000</v>
      </c>
      <c r="J241" s="230">
        <f>SUM(J242:J250,J254:J256,J261,J272:J273,J283,J288:J291,J295:J298,J302,J306)</f>
        <v>646000</v>
      </c>
    </row>
    <row r="242" spans="1:10" ht="13.8" outlineLevel="1">
      <c r="A242" s="170"/>
      <c r="B242" s="24"/>
      <c r="C242" s="171"/>
      <c r="D242" s="27" t="s">
        <v>78</v>
      </c>
      <c r="E242" s="47" t="s">
        <v>114</v>
      </c>
      <c r="F242" s="48"/>
      <c r="G242" s="172"/>
      <c r="H242" s="407">
        <f t="shared" ref="H242:I242" si="233">SUM(I242)</f>
        <v>0</v>
      </c>
      <c r="I242" s="230">
        <f t="shared" si="233"/>
        <v>0</v>
      </c>
      <c r="J242" s="229">
        <v>0</v>
      </c>
    </row>
    <row r="243" spans="1:10" ht="13.8" outlineLevel="1">
      <c r="A243" s="170"/>
      <c r="B243" s="25"/>
      <c r="D243" s="27" t="s">
        <v>476</v>
      </c>
      <c r="E243" s="47" t="s">
        <v>117</v>
      </c>
      <c r="F243" s="48"/>
      <c r="G243" s="172"/>
      <c r="H243" s="407">
        <f t="shared" ref="H243:I243" si="234">SUM(I243)</f>
        <v>0</v>
      </c>
      <c r="I243" s="230">
        <f t="shared" si="234"/>
        <v>0</v>
      </c>
      <c r="J243" s="229">
        <v>0</v>
      </c>
    </row>
    <row r="244" spans="1:10" ht="13.8" outlineLevel="1">
      <c r="A244" s="170"/>
      <c r="B244" s="25"/>
      <c r="D244" s="27" t="s">
        <v>477</v>
      </c>
      <c r="E244" s="47" t="s">
        <v>118</v>
      </c>
      <c r="F244" s="48"/>
      <c r="G244" s="172"/>
      <c r="H244" s="407">
        <f t="shared" ref="H244:I244" si="235">SUM(I244)</f>
        <v>0</v>
      </c>
      <c r="I244" s="230">
        <f t="shared" si="235"/>
        <v>0</v>
      </c>
      <c r="J244" s="229">
        <v>0</v>
      </c>
    </row>
    <row r="245" spans="1:10" ht="13.8" outlineLevel="1">
      <c r="A245" s="170"/>
      <c r="B245" s="25"/>
      <c r="D245" s="27" t="s">
        <v>478</v>
      </c>
      <c r="E245" s="47" t="s">
        <v>119</v>
      </c>
      <c r="F245" s="48"/>
      <c r="G245" s="172"/>
      <c r="H245" s="407">
        <f t="shared" ref="H245:I245" si="236">SUM(I245)</f>
        <v>0</v>
      </c>
      <c r="I245" s="230">
        <f t="shared" si="236"/>
        <v>0</v>
      </c>
      <c r="J245" s="229">
        <v>0</v>
      </c>
    </row>
    <row r="246" spans="1:10" ht="13.8" outlineLevel="1">
      <c r="A246" s="170"/>
      <c r="B246" s="25"/>
      <c r="D246" s="27" t="s">
        <v>479</v>
      </c>
      <c r="E246" s="47" t="s">
        <v>120</v>
      </c>
      <c r="F246" s="48"/>
      <c r="G246" s="172"/>
      <c r="H246" s="407">
        <f t="shared" ref="H246:I246" si="237">SUM(I246)</f>
        <v>0</v>
      </c>
      <c r="I246" s="230">
        <f t="shared" si="237"/>
        <v>0</v>
      </c>
      <c r="J246" s="229">
        <v>0</v>
      </c>
    </row>
    <row r="247" spans="1:10" ht="13.8" outlineLevel="1">
      <c r="A247" s="170"/>
      <c r="B247" s="25"/>
      <c r="D247" s="27" t="s">
        <v>480</v>
      </c>
      <c r="E247" s="47" t="s">
        <v>121</v>
      </c>
      <c r="F247" s="48"/>
      <c r="G247" s="172"/>
      <c r="H247" s="407">
        <f t="shared" ref="H247:I247" si="238">SUM(I247)</f>
        <v>0</v>
      </c>
      <c r="I247" s="230">
        <f t="shared" si="238"/>
        <v>0</v>
      </c>
      <c r="J247" s="229">
        <v>0</v>
      </c>
    </row>
    <row r="248" spans="1:10" ht="13.8" outlineLevel="1">
      <c r="A248" s="170"/>
      <c r="B248" s="25"/>
      <c r="D248" s="27" t="s">
        <v>481</v>
      </c>
      <c r="E248" s="47" t="s">
        <v>122</v>
      </c>
      <c r="F248" s="48"/>
      <c r="G248" s="172"/>
      <c r="H248" s="407">
        <f t="shared" ref="H248:I248" si="239">SUM(I248)</f>
        <v>0</v>
      </c>
      <c r="I248" s="230">
        <f t="shared" si="239"/>
        <v>0</v>
      </c>
      <c r="J248" s="229">
        <v>0</v>
      </c>
    </row>
    <row r="249" spans="1:10" ht="13.8" outlineLevel="1">
      <c r="A249" s="170"/>
      <c r="B249" s="25"/>
      <c r="D249" s="27" t="s">
        <v>482</v>
      </c>
      <c r="E249" s="47" t="s">
        <v>123</v>
      </c>
      <c r="F249" s="48"/>
      <c r="G249" s="172"/>
      <c r="H249" s="407">
        <f t="shared" ref="H249:I249" si="240">SUM(I249)</f>
        <v>0</v>
      </c>
      <c r="I249" s="230">
        <f t="shared" si="240"/>
        <v>0</v>
      </c>
      <c r="J249" s="229">
        <v>0</v>
      </c>
    </row>
    <row r="250" spans="1:10" ht="13.8" outlineLevel="1" collapsed="1">
      <c r="A250" s="170"/>
      <c r="B250" s="25"/>
      <c r="D250" s="27" t="s">
        <v>87</v>
      </c>
      <c r="E250" s="47" t="s">
        <v>124</v>
      </c>
      <c r="F250" s="48"/>
      <c r="G250" s="172"/>
      <c r="H250" s="407">
        <f t="shared" ref="H250:I250" si="241">SUM(I250)</f>
        <v>0</v>
      </c>
      <c r="I250" s="230">
        <f t="shared" si="241"/>
        <v>0</v>
      </c>
      <c r="J250" s="231">
        <f>SUM(J251:J253)</f>
        <v>0</v>
      </c>
    </row>
    <row r="251" spans="1:10" ht="13.8" hidden="1" outlineLevel="2">
      <c r="A251" s="170"/>
      <c r="B251" s="25"/>
      <c r="D251" s="27"/>
      <c r="E251" s="47"/>
      <c r="F251" s="178" t="s">
        <v>705</v>
      </c>
      <c r="G251" s="43" t="s">
        <v>795</v>
      </c>
      <c r="H251" s="407">
        <f t="shared" ref="H251:I251" si="242">SUM(I251)</f>
        <v>0</v>
      </c>
      <c r="I251" s="230">
        <f t="shared" si="242"/>
        <v>0</v>
      </c>
      <c r="J251" s="229"/>
    </row>
    <row r="252" spans="1:10" ht="13.8" hidden="1" outlineLevel="2">
      <c r="A252" s="170"/>
      <c r="B252" s="25"/>
      <c r="D252" s="27"/>
      <c r="E252" s="47"/>
      <c r="F252" s="178" t="s">
        <v>706</v>
      </c>
      <c r="G252" s="43" t="s">
        <v>796</v>
      </c>
      <c r="H252" s="407">
        <f t="shared" ref="H252:I252" si="243">SUM(I252)</f>
        <v>0</v>
      </c>
      <c r="I252" s="230">
        <f t="shared" si="243"/>
        <v>0</v>
      </c>
      <c r="J252" s="229"/>
    </row>
    <row r="253" spans="1:10" ht="13.8" hidden="1" outlineLevel="2">
      <c r="A253" s="170"/>
      <c r="B253" s="25"/>
      <c r="D253" s="27"/>
      <c r="E253" s="47"/>
      <c r="F253" s="178" t="s">
        <v>703</v>
      </c>
      <c r="G253" s="43" t="s">
        <v>797</v>
      </c>
      <c r="H253" s="407">
        <f t="shared" ref="H253:I253" si="244">SUM(I253)</f>
        <v>0</v>
      </c>
      <c r="I253" s="230">
        <f t="shared" si="244"/>
        <v>0</v>
      </c>
      <c r="J253" s="229"/>
    </row>
    <row r="254" spans="1:10" ht="13.8" outlineLevel="1">
      <c r="A254" s="170"/>
      <c r="B254" s="25"/>
      <c r="D254" s="27" t="s">
        <v>88</v>
      </c>
      <c r="E254" s="47" t="s">
        <v>125</v>
      </c>
      <c r="F254" s="48"/>
      <c r="G254" s="172"/>
      <c r="H254" s="407">
        <f t="shared" ref="H254:I254" si="245">SUM(I254)</f>
        <v>0</v>
      </c>
      <c r="I254" s="230">
        <f t="shared" si="245"/>
        <v>0</v>
      </c>
      <c r="J254" s="229">
        <v>0</v>
      </c>
    </row>
    <row r="255" spans="1:10" ht="13.8" outlineLevel="1">
      <c r="A255" s="170"/>
      <c r="B255" s="25"/>
      <c r="D255" s="27" t="s">
        <v>483</v>
      </c>
      <c r="E255" s="47" t="s">
        <v>126</v>
      </c>
      <c r="F255" s="48"/>
      <c r="G255" s="172"/>
      <c r="H255" s="407">
        <f t="shared" ref="H255:I255" si="246">SUM(I255)</f>
        <v>0</v>
      </c>
      <c r="I255" s="230">
        <f t="shared" si="246"/>
        <v>0</v>
      </c>
      <c r="J255" s="229">
        <v>0</v>
      </c>
    </row>
    <row r="256" spans="1:10" ht="13.8" outlineLevel="1">
      <c r="A256" s="170"/>
      <c r="B256" s="25"/>
      <c r="D256" s="27" t="s">
        <v>484</v>
      </c>
      <c r="E256" s="47" t="s">
        <v>128</v>
      </c>
      <c r="F256" s="48"/>
      <c r="G256" s="172"/>
      <c r="H256" s="407">
        <f t="shared" ref="H256:I256" si="247">SUM(I256)</f>
        <v>83000</v>
      </c>
      <c r="I256" s="230">
        <f t="shared" si="247"/>
        <v>83000</v>
      </c>
      <c r="J256" s="231">
        <f>SUM(J257:J260)</f>
        <v>83000</v>
      </c>
    </row>
    <row r="257" spans="1:10" ht="13.8" outlineLevel="2">
      <c r="A257" s="170"/>
      <c r="B257" s="25"/>
      <c r="D257" s="27"/>
      <c r="E257" s="47"/>
      <c r="F257" s="545" t="s">
        <v>706</v>
      </c>
      <c r="G257" s="43" t="s">
        <v>798</v>
      </c>
      <c r="H257" s="407">
        <f t="shared" ref="H257:I257" si="248">SUM(I257)</f>
        <v>29000</v>
      </c>
      <c r="I257" s="230">
        <f t="shared" si="248"/>
        <v>29000</v>
      </c>
      <c r="J257" s="229">
        <v>29000</v>
      </c>
    </row>
    <row r="258" spans="1:10" ht="13.8" outlineLevel="2">
      <c r="A258" s="170"/>
      <c r="B258" s="25"/>
      <c r="D258" s="27"/>
      <c r="E258" s="47"/>
      <c r="F258" s="545" t="s">
        <v>703</v>
      </c>
      <c r="G258" s="43" t="s">
        <v>799</v>
      </c>
      <c r="H258" s="407">
        <f t="shared" ref="H258:I258" si="249">SUM(I258)</f>
        <v>0</v>
      </c>
      <c r="I258" s="230">
        <f t="shared" si="249"/>
        <v>0</v>
      </c>
      <c r="J258" s="229"/>
    </row>
    <row r="259" spans="1:10" ht="13.8" outlineLevel="2">
      <c r="A259" s="170"/>
      <c r="B259" s="25"/>
      <c r="D259" s="27"/>
      <c r="E259" s="47"/>
      <c r="F259" s="545" t="s">
        <v>707</v>
      </c>
      <c r="G259" s="43" t="s">
        <v>800</v>
      </c>
      <c r="H259" s="407">
        <f t="shared" ref="H259:I259" si="250">SUM(I259)</f>
        <v>54000</v>
      </c>
      <c r="I259" s="230">
        <f t="shared" si="250"/>
        <v>54000</v>
      </c>
      <c r="J259" s="229">
        <v>54000</v>
      </c>
    </row>
    <row r="260" spans="1:10" ht="13.8" outlineLevel="2">
      <c r="A260" s="170"/>
      <c r="B260" s="25"/>
      <c r="D260" s="27"/>
      <c r="E260" s="47"/>
      <c r="F260" s="178" t="s">
        <v>708</v>
      </c>
      <c r="G260" s="43" t="s">
        <v>712</v>
      </c>
      <c r="H260" s="407">
        <f t="shared" ref="H260:I260" si="251">SUM(I260)</f>
        <v>0</v>
      </c>
      <c r="I260" s="230">
        <f t="shared" si="251"/>
        <v>0</v>
      </c>
      <c r="J260" s="229">
        <v>0</v>
      </c>
    </row>
    <row r="261" spans="1:10" ht="13.8" outlineLevel="1" collapsed="1">
      <c r="A261" s="170"/>
      <c r="B261" s="25"/>
      <c r="D261" s="27" t="s">
        <v>485</v>
      </c>
      <c r="E261" s="47" t="s">
        <v>130</v>
      </c>
      <c r="F261" s="48"/>
      <c r="G261" s="172"/>
      <c r="H261" s="407">
        <f t="shared" ref="H261:I261" si="252">SUM(I261)</f>
        <v>0</v>
      </c>
      <c r="I261" s="230">
        <f t="shared" si="252"/>
        <v>0</v>
      </c>
      <c r="J261" s="231">
        <f>SUM(J262:J271)</f>
        <v>0</v>
      </c>
    </row>
    <row r="262" spans="1:10" ht="13.8" hidden="1" outlineLevel="2">
      <c r="A262" s="170"/>
      <c r="B262" s="25"/>
      <c r="D262" s="27"/>
      <c r="E262" s="47"/>
      <c r="F262" s="178" t="s">
        <v>705</v>
      </c>
      <c r="G262" s="43" t="s">
        <v>803</v>
      </c>
      <c r="H262" s="407">
        <f t="shared" ref="H262:I262" si="253">SUM(I262)</f>
        <v>0</v>
      </c>
      <c r="I262" s="230">
        <f t="shared" si="253"/>
        <v>0</v>
      </c>
      <c r="J262" s="229"/>
    </row>
    <row r="263" spans="1:10" ht="13.8" hidden="1" outlineLevel="2">
      <c r="A263" s="170"/>
      <c r="B263" s="25"/>
      <c r="D263" s="27"/>
      <c r="E263" s="47"/>
      <c r="F263" s="178" t="s">
        <v>706</v>
      </c>
      <c r="G263" s="43" t="s">
        <v>804</v>
      </c>
      <c r="H263" s="407">
        <f t="shared" ref="H263:I264" si="254">SUM(I263)</f>
        <v>0</v>
      </c>
      <c r="I263" s="230">
        <f t="shared" si="254"/>
        <v>0</v>
      </c>
      <c r="J263" s="229"/>
    </row>
    <row r="264" spans="1:10" s="563" customFormat="1" ht="13.8" hidden="1" outlineLevel="2">
      <c r="A264" s="564"/>
      <c r="B264" s="565"/>
      <c r="D264" s="671"/>
      <c r="E264" s="525"/>
      <c r="F264" s="545" t="s">
        <v>703</v>
      </c>
      <c r="G264" s="527" t="s">
        <v>978</v>
      </c>
      <c r="H264" s="674">
        <f t="shared" si="254"/>
        <v>0</v>
      </c>
      <c r="I264" s="675">
        <f t="shared" si="254"/>
        <v>0</v>
      </c>
      <c r="J264" s="526"/>
    </row>
    <row r="265" spans="1:10" ht="13.8" hidden="1" outlineLevel="2">
      <c r="A265" s="170"/>
      <c r="B265" s="25"/>
      <c r="D265" s="27"/>
      <c r="E265" s="47"/>
      <c r="F265" s="178" t="s">
        <v>707</v>
      </c>
      <c r="G265" s="43" t="s">
        <v>805</v>
      </c>
      <c r="H265" s="407">
        <f t="shared" ref="H265:I265" si="255">SUM(I265)</f>
        <v>0</v>
      </c>
      <c r="I265" s="230">
        <f t="shared" si="255"/>
        <v>0</v>
      </c>
      <c r="J265" s="229"/>
    </row>
    <row r="266" spans="1:10" ht="13.8" hidden="1" outlineLevel="2">
      <c r="A266" s="170"/>
      <c r="B266" s="25"/>
      <c r="D266" s="27"/>
      <c r="E266" s="47"/>
      <c r="F266" s="178" t="s">
        <v>713</v>
      </c>
      <c r="G266" s="43" t="s">
        <v>806</v>
      </c>
      <c r="H266" s="407">
        <f t="shared" ref="H266:I266" si="256">SUM(I266)</f>
        <v>0</v>
      </c>
      <c r="I266" s="230">
        <f t="shared" si="256"/>
        <v>0</v>
      </c>
      <c r="J266" s="229"/>
    </row>
    <row r="267" spans="1:10" ht="13.8" hidden="1" outlineLevel="2">
      <c r="A267" s="170"/>
      <c r="B267" s="25"/>
      <c r="D267" s="27"/>
      <c r="E267" s="47"/>
      <c r="F267" s="178" t="s">
        <v>714</v>
      </c>
      <c r="G267" s="43" t="s">
        <v>807</v>
      </c>
      <c r="H267" s="407">
        <f t="shared" ref="H267:I267" si="257">SUM(I267)</f>
        <v>0</v>
      </c>
      <c r="I267" s="230">
        <f t="shared" si="257"/>
        <v>0</v>
      </c>
      <c r="J267" s="229"/>
    </row>
    <row r="268" spans="1:10" ht="13.8" hidden="1" outlineLevel="2">
      <c r="A268" s="170"/>
      <c r="B268" s="25"/>
      <c r="D268" s="27"/>
      <c r="E268" s="47"/>
      <c r="F268" s="178" t="s">
        <v>802</v>
      </c>
      <c r="G268" s="43" t="s">
        <v>808</v>
      </c>
      <c r="H268" s="407">
        <f t="shared" ref="H268:I269" si="258">SUM(I268)</f>
        <v>0</v>
      </c>
      <c r="I268" s="230">
        <f t="shared" si="258"/>
        <v>0</v>
      </c>
      <c r="J268" s="229"/>
    </row>
    <row r="269" spans="1:10" ht="13.8" hidden="1" outlineLevel="2">
      <c r="A269" s="170"/>
      <c r="B269" s="25"/>
      <c r="D269" s="27"/>
      <c r="E269" s="47"/>
      <c r="F269" s="178" t="s">
        <v>839</v>
      </c>
      <c r="G269" s="43" t="s">
        <v>809</v>
      </c>
      <c r="H269" s="407">
        <f t="shared" si="258"/>
        <v>0</v>
      </c>
      <c r="I269" s="230">
        <f t="shared" si="258"/>
        <v>0</v>
      </c>
      <c r="J269" s="229"/>
    </row>
    <row r="270" spans="1:10" s="563" customFormat="1" ht="13.8" hidden="1" outlineLevel="2">
      <c r="A270" s="564"/>
      <c r="B270" s="565"/>
      <c r="D270" s="671"/>
      <c r="E270" s="525"/>
      <c r="F270" s="545" t="s">
        <v>823</v>
      </c>
      <c r="G270" s="527" t="s">
        <v>950</v>
      </c>
      <c r="H270" s="674">
        <f t="shared" ref="H270:I270" si="259">SUM(I270)</f>
        <v>0</v>
      </c>
      <c r="I270" s="675">
        <f t="shared" si="259"/>
        <v>0</v>
      </c>
      <c r="J270" s="526"/>
    </row>
    <row r="271" spans="1:10" ht="13.8" hidden="1" outlineLevel="2">
      <c r="A271" s="170"/>
      <c r="B271" s="25"/>
      <c r="D271" s="27"/>
      <c r="E271" s="47"/>
      <c r="F271" s="178" t="s">
        <v>708</v>
      </c>
      <c r="G271" s="43" t="s">
        <v>712</v>
      </c>
      <c r="H271" s="407">
        <f t="shared" ref="H271:I271" si="260">SUM(I271)</f>
        <v>0</v>
      </c>
      <c r="I271" s="230">
        <f t="shared" si="260"/>
        <v>0</v>
      </c>
      <c r="J271" s="229"/>
    </row>
    <row r="272" spans="1:10" ht="13.8" outlineLevel="1">
      <c r="A272" s="170"/>
      <c r="B272" s="25"/>
      <c r="D272" s="27" t="s">
        <v>356</v>
      </c>
      <c r="E272" s="47" t="s">
        <v>132</v>
      </c>
      <c r="F272" s="48"/>
      <c r="G272" s="172"/>
      <c r="H272" s="407">
        <f t="shared" ref="H272:I272" si="261">SUM(I272)</f>
        <v>0</v>
      </c>
      <c r="I272" s="230">
        <f t="shared" si="261"/>
        <v>0</v>
      </c>
      <c r="J272" s="229">
        <v>0</v>
      </c>
    </row>
    <row r="273" spans="1:10" ht="13.8" outlineLevel="1">
      <c r="A273" s="170"/>
      <c r="B273" s="25"/>
      <c r="D273" s="27" t="s">
        <v>92</v>
      </c>
      <c r="E273" s="47" t="s">
        <v>135</v>
      </c>
      <c r="F273" s="48"/>
      <c r="G273" s="172"/>
      <c r="H273" s="407">
        <f t="shared" ref="H273:I273" si="262">SUM(I273)</f>
        <v>370000</v>
      </c>
      <c r="I273" s="230">
        <f t="shared" si="262"/>
        <v>370000</v>
      </c>
      <c r="J273" s="231">
        <f>SUM(J274:J282)</f>
        <v>370000</v>
      </c>
    </row>
    <row r="274" spans="1:10" ht="13.8" outlineLevel="2">
      <c r="A274" s="170"/>
      <c r="B274" s="25"/>
      <c r="D274" s="27"/>
      <c r="E274" s="47"/>
      <c r="F274" s="178" t="s">
        <v>705</v>
      </c>
      <c r="G274" s="43" t="s">
        <v>951</v>
      </c>
      <c r="H274" s="407">
        <f t="shared" ref="H274:I274" si="263">SUM(I274)</f>
        <v>170000</v>
      </c>
      <c r="I274" s="230">
        <f t="shared" si="263"/>
        <v>170000</v>
      </c>
      <c r="J274" s="229">
        <v>170000</v>
      </c>
    </row>
    <row r="275" spans="1:10" ht="13.8" outlineLevel="2">
      <c r="A275" s="170"/>
      <c r="B275" s="25"/>
      <c r="D275" s="27"/>
      <c r="E275" s="47"/>
      <c r="F275" s="178" t="s">
        <v>706</v>
      </c>
      <c r="G275" s="43" t="s">
        <v>952</v>
      </c>
      <c r="H275" s="407">
        <f t="shared" ref="H275:I275" si="264">SUM(I275)</f>
        <v>0</v>
      </c>
      <c r="I275" s="230">
        <f t="shared" si="264"/>
        <v>0</v>
      </c>
      <c r="J275" s="229">
        <v>0</v>
      </c>
    </row>
    <row r="276" spans="1:10" ht="13.8" outlineLevel="2">
      <c r="A276" s="170"/>
      <c r="B276" s="25"/>
      <c r="D276" s="27"/>
      <c r="E276" s="47"/>
      <c r="F276" s="178" t="s">
        <v>703</v>
      </c>
      <c r="G276" s="43" t="s">
        <v>810</v>
      </c>
      <c r="H276" s="407">
        <f t="shared" ref="H276:I276" si="265">SUM(I276)</f>
        <v>0</v>
      </c>
      <c r="I276" s="230">
        <f t="shared" si="265"/>
        <v>0</v>
      </c>
      <c r="J276" s="229">
        <v>0</v>
      </c>
    </row>
    <row r="277" spans="1:10" ht="13.8" outlineLevel="2">
      <c r="A277" s="170"/>
      <c r="B277" s="25"/>
      <c r="D277" s="27"/>
      <c r="E277" s="47"/>
      <c r="F277" s="178" t="s">
        <v>707</v>
      </c>
      <c r="G277" s="43" t="s">
        <v>811</v>
      </c>
      <c r="H277" s="407">
        <f t="shared" ref="H277:I277" si="266">SUM(I277)</f>
        <v>32000</v>
      </c>
      <c r="I277" s="230">
        <f t="shared" si="266"/>
        <v>32000</v>
      </c>
      <c r="J277" s="229">
        <v>32000</v>
      </c>
    </row>
    <row r="278" spans="1:10" ht="13.8" outlineLevel="2">
      <c r="A278" s="170"/>
      <c r="B278" s="25"/>
      <c r="D278" s="27"/>
      <c r="E278" s="47"/>
      <c r="F278" s="178" t="s">
        <v>713</v>
      </c>
      <c r="G278" s="43" t="s">
        <v>812</v>
      </c>
      <c r="H278" s="407">
        <f t="shared" ref="H278:I279" si="267">SUM(I278)</f>
        <v>168000</v>
      </c>
      <c r="I278" s="230">
        <f t="shared" si="267"/>
        <v>168000</v>
      </c>
      <c r="J278" s="229">
        <v>168000</v>
      </c>
    </row>
    <row r="279" spans="1:10" ht="13.8" outlineLevel="2">
      <c r="A279" s="170"/>
      <c r="B279" s="25"/>
      <c r="D279" s="27"/>
      <c r="E279" s="47"/>
      <c r="F279" s="178" t="s">
        <v>714</v>
      </c>
      <c r="G279" s="43" t="s">
        <v>813</v>
      </c>
      <c r="H279" s="407">
        <f t="shared" si="267"/>
        <v>0</v>
      </c>
      <c r="I279" s="230">
        <f t="shared" si="267"/>
        <v>0</v>
      </c>
      <c r="J279" s="229"/>
    </row>
    <row r="280" spans="1:10" ht="13.8" outlineLevel="2">
      <c r="A280" s="170"/>
      <c r="B280" s="25"/>
      <c r="D280" s="27"/>
      <c r="E280" s="47"/>
      <c r="F280" s="178" t="s">
        <v>801</v>
      </c>
      <c r="G280" s="43" t="s">
        <v>979</v>
      </c>
      <c r="H280" s="407">
        <f t="shared" ref="H280:I281" si="268">SUM(I280)</f>
        <v>0</v>
      </c>
      <c r="I280" s="230">
        <f t="shared" si="268"/>
        <v>0</v>
      </c>
      <c r="J280" s="229"/>
    </row>
    <row r="281" spans="1:10" ht="13.8" outlineLevel="2">
      <c r="A281" s="170"/>
      <c r="B281" s="25"/>
      <c r="D281" s="27"/>
      <c r="E281" s="47"/>
      <c r="F281" s="178" t="s">
        <v>802</v>
      </c>
      <c r="G281" s="43" t="s">
        <v>814</v>
      </c>
      <c r="H281" s="407">
        <f t="shared" si="268"/>
        <v>0</v>
      </c>
      <c r="I281" s="230">
        <f t="shared" si="268"/>
        <v>0</v>
      </c>
      <c r="J281" s="229"/>
    </row>
    <row r="282" spans="1:10" ht="13.8" outlineLevel="2">
      <c r="A282" s="170"/>
      <c r="B282" s="25"/>
      <c r="D282" s="27"/>
      <c r="E282" s="47"/>
      <c r="F282" s="178" t="s">
        <v>708</v>
      </c>
      <c r="G282" s="43" t="s">
        <v>953</v>
      </c>
      <c r="H282" s="407">
        <f t="shared" ref="H282:I282" si="269">SUM(I282)</f>
        <v>0</v>
      </c>
      <c r="I282" s="230">
        <f t="shared" si="269"/>
        <v>0</v>
      </c>
      <c r="J282" s="229"/>
    </row>
    <row r="283" spans="1:10" ht="13.8" outlineLevel="1">
      <c r="A283" s="170"/>
      <c r="B283" s="25"/>
      <c r="D283" s="27" t="s">
        <v>486</v>
      </c>
      <c r="E283" s="47" t="s">
        <v>116</v>
      </c>
      <c r="F283" s="48"/>
      <c r="G283" s="172"/>
      <c r="H283" s="407">
        <f t="shared" ref="H283:I283" si="270">SUM(I283)</f>
        <v>120000</v>
      </c>
      <c r="I283" s="230">
        <f t="shared" si="270"/>
        <v>120000</v>
      </c>
      <c r="J283" s="231">
        <f>SUM(J284:J287)</f>
        <v>120000</v>
      </c>
    </row>
    <row r="284" spans="1:10" ht="13.8" outlineLevel="2">
      <c r="A284" s="170"/>
      <c r="B284" s="25"/>
      <c r="D284" s="27"/>
      <c r="E284" s="47"/>
      <c r="F284" s="178" t="s">
        <v>705</v>
      </c>
      <c r="G284" s="43" t="s">
        <v>815</v>
      </c>
      <c r="H284" s="407">
        <f t="shared" ref="H284:I284" si="271">SUM(I284)</f>
        <v>0</v>
      </c>
      <c r="I284" s="230">
        <f t="shared" si="271"/>
        <v>0</v>
      </c>
      <c r="J284" s="229"/>
    </row>
    <row r="285" spans="1:10" ht="13.8" outlineLevel="2">
      <c r="A285" s="170"/>
      <c r="B285" s="25"/>
      <c r="D285" s="27"/>
      <c r="E285" s="47"/>
      <c r="F285" s="178" t="s">
        <v>706</v>
      </c>
      <c r="G285" s="43" t="s">
        <v>816</v>
      </c>
      <c r="H285" s="407">
        <f t="shared" ref="H285:I286" si="272">SUM(I285)</f>
        <v>120000</v>
      </c>
      <c r="I285" s="230">
        <f t="shared" si="272"/>
        <v>120000</v>
      </c>
      <c r="J285" s="229">
        <v>120000</v>
      </c>
    </row>
    <row r="286" spans="1:10" ht="13.8" outlineLevel="2">
      <c r="A286" s="170"/>
      <c r="B286" s="25"/>
      <c r="D286" s="27"/>
      <c r="E286" s="47"/>
      <c r="F286" s="178" t="s">
        <v>703</v>
      </c>
      <c r="G286" s="43" t="s">
        <v>918</v>
      </c>
      <c r="H286" s="407">
        <f t="shared" si="272"/>
        <v>0</v>
      </c>
      <c r="I286" s="230">
        <f t="shared" si="272"/>
        <v>0</v>
      </c>
      <c r="J286" s="229"/>
    </row>
    <row r="287" spans="1:10" ht="13.8" outlineLevel="2">
      <c r="A287" s="170"/>
      <c r="B287" s="25"/>
      <c r="D287" s="27"/>
      <c r="E287" s="47"/>
      <c r="F287" s="178" t="s">
        <v>708</v>
      </c>
      <c r="G287" s="43" t="s">
        <v>712</v>
      </c>
      <c r="H287" s="407">
        <f t="shared" ref="H287:I287" si="273">SUM(I287)</f>
        <v>0</v>
      </c>
      <c r="I287" s="230">
        <f t="shared" si="273"/>
        <v>0</v>
      </c>
      <c r="J287" s="229"/>
    </row>
    <row r="288" spans="1:10" ht="13.8" outlineLevel="1">
      <c r="A288" s="170"/>
      <c r="B288" s="25"/>
      <c r="D288" s="27" t="s">
        <v>487</v>
      </c>
      <c r="E288" s="47" t="s">
        <v>115</v>
      </c>
      <c r="F288" s="48"/>
      <c r="G288" s="172"/>
      <c r="H288" s="407">
        <f t="shared" ref="H288:I288" si="274">SUM(I288)</f>
        <v>25000</v>
      </c>
      <c r="I288" s="230">
        <f t="shared" si="274"/>
        <v>25000</v>
      </c>
      <c r="J288" s="229">
        <v>25000</v>
      </c>
    </row>
    <row r="289" spans="1:10" ht="13.8" outlineLevel="1">
      <c r="A289" s="170"/>
      <c r="B289" s="25"/>
      <c r="D289" s="27" t="s">
        <v>488</v>
      </c>
      <c r="E289" s="47" t="s">
        <v>127</v>
      </c>
      <c r="F289" s="48"/>
      <c r="G289" s="172"/>
      <c r="H289" s="407">
        <f t="shared" ref="H289:I289" si="275">SUM(I289)</f>
        <v>0</v>
      </c>
      <c r="I289" s="230">
        <f t="shared" si="275"/>
        <v>0</v>
      </c>
      <c r="J289" s="229">
        <v>0</v>
      </c>
    </row>
    <row r="290" spans="1:10" ht="13.8" outlineLevel="1">
      <c r="A290" s="170"/>
      <c r="B290" s="25"/>
      <c r="D290" s="27" t="s">
        <v>489</v>
      </c>
      <c r="E290" s="47" t="s">
        <v>129</v>
      </c>
      <c r="F290" s="48"/>
      <c r="G290" s="172"/>
      <c r="H290" s="407">
        <f t="shared" ref="H290:I290" si="276">SUM(I290)</f>
        <v>0</v>
      </c>
      <c r="I290" s="230">
        <f t="shared" si="276"/>
        <v>0</v>
      </c>
      <c r="J290" s="229">
        <v>0</v>
      </c>
    </row>
    <row r="291" spans="1:10" ht="13.8" outlineLevel="1" collapsed="1">
      <c r="A291" s="170"/>
      <c r="B291" s="25"/>
      <c r="D291" s="27" t="s">
        <v>490</v>
      </c>
      <c r="E291" s="47" t="s">
        <v>136</v>
      </c>
      <c r="F291" s="48"/>
      <c r="G291" s="172"/>
      <c r="H291" s="407">
        <f t="shared" ref="H291:I291" si="277">SUM(I291)</f>
        <v>0</v>
      </c>
      <c r="I291" s="230">
        <f t="shared" si="277"/>
        <v>0</v>
      </c>
      <c r="J291" s="231">
        <f>SUM(J292:J294)</f>
        <v>0</v>
      </c>
    </row>
    <row r="292" spans="1:10" ht="13.8" hidden="1" outlineLevel="2">
      <c r="A292" s="170"/>
      <c r="B292" s="25"/>
      <c r="D292" s="27"/>
      <c r="E292" s="47"/>
      <c r="F292" s="178" t="s">
        <v>705</v>
      </c>
      <c r="G292" s="43" t="s">
        <v>836</v>
      </c>
      <c r="H292" s="407">
        <f t="shared" ref="H292:I292" si="278">SUM(I292)</f>
        <v>0</v>
      </c>
      <c r="I292" s="230">
        <f t="shared" si="278"/>
        <v>0</v>
      </c>
      <c r="J292" s="229"/>
    </row>
    <row r="293" spans="1:10" ht="13.8" hidden="1" outlineLevel="2">
      <c r="A293" s="170"/>
      <c r="B293" s="25"/>
      <c r="D293" s="27"/>
      <c r="E293" s="47"/>
      <c r="F293" s="178" t="s">
        <v>706</v>
      </c>
      <c r="G293" s="43" t="s">
        <v>837</v>
      </c>
      <c r="H293" s="407">
        <f t="shared" ref="H293:I293" si="279">SUM(I293)</f>
        <v>0</v>
      </c>
      <c r="I293" s="230">
        <f t="shared" si="279"/>
        <v>0</v>
      </c>
      <c r="J293" s="229"/>
    </row>
    <row r="294" spans="1:10" ht="13.8" hidden="1" outlineLevel="2">
      <c r="A294" s="170"/>
      <c r="B294" s="25"/>
      <c r="D294" s="27"/>
      <c r="E294" s="47"/>
      <c r="F294" s="178" t="s">
        <v>708</v>
      </c>
      <c r="G294" s="43" t="s">
        <v>712</v>
      </c>
      <c r="H294" s="407">
        <f t="shared" ref="H294:I294" si="280">SUM(I294)</f>
        <v>0</v>
      </c>
      <c r="I294" s="230">
        <f t="shared" si="280"/>
        <v>0</v>
      </c>
      <c r="J294" s="229"/>
    </row>
    <row r="295" spans="1:10" ht="13.8" outlineLevel="1">
      <c r="A295" s="170"/>
      <c r="B295" s="25"/>
      <c r="D295" s="27" t="s">
        <v>491</v>
      </c>
      <c r="E295" s="47" t="s">
        <v>138</v>
      </c>
      <c r="F295" s="48"/>
      <c r="G295" s="172"/>
      <c r="H295" s="407">
        <f t="shared" ref="H295:I295" si="281">SUM(I295)</f>
        <v>0</v>
      </c>
      <c r="I295" s="230">
        <f t="shared" si="281"/>
        <v>0</v>
      </c>
      <c r="J295" s="229">
        <v>0</v>
      </c>
    </row>
    <row r="296" spans="1:10" ht="13.8" outlineLevel="1">
      <c r="A296" s="170"/>
      <c r="B296" s="25"/>
      <c r="D296" s="27" t="s">
        <v>492</v>
      </c>
      <c r="E296" s="47" t="s">
        <v>137</v>
      </c>
      <c r="F296" s="48"/>
      <c r="G296" s="172"/>
      <c r="H296" s="407">
        <f t="shared" ref="H296:I296" si="282">SUM(I296)</f>
        <v>0</v>
      </c>
      <c r="I296" s="230">
        <f t="shared" si="282"/>
        <v>0</v>
      </c>
      <c r="J296" s="229">
        <v>0</v>
      </c>
    </row>
    <row r="297" spans="1:10" ht="13.8" outlineLevel="1">
      <c r="A297" s="170"/>
      <c r="B297" s="25"/>
      <c r="D297" s="27" t="s">
        <v>493</v>
      </c>
      <c r="E297" s="47" t="s">
        <v>131</v>
      </c>
      <c r="F297" s="48"/>
      <c r="G297" s="172"/>
      <c r="H297" s="407">
        <f t="shared" ref="H297:I297" si="283">SUM(I297)</f>
        <v>0</v>
      </c>
      <c r="I297" s="230">
        <f t="shared" si="283"/>
        <v>0</v>
      </c>
      <c r="J297" s="229">
        <v>0</v>
      </c>
    </row>
    <row r="298" spans="1:10" ht="13.8" outlineLevel="1" collapsed="1">
      <c r="A298" s="170"/>
      <c r="B298" s="25"/>
      <c r="D298" s="27" t="s">
        <v>494</v>
      </c>
      <c r="E298" s="47" t="s">
        <v>133</v>
      </c>
      <c r="F298" s="48"/>
      <c r="G298" s="172"/>
      <c r="H298" s="407">
        <f t="shared" ref="H298:I298" si="284">SUM(I298)</f>
        <v>0</v>
      </c>
      <c r="I298" s="230">
        <f t="shared" si="284"/>
        <v>0</v>
      </c>
      <c r="J298" s="231">
        <f>SUM(J299:J301)</f>
        <v>0</v>
      </c>
    </row>
    <row r="299" spans="1:10" ht="13.8" hidden="1" outlineLevel="2">
      <c r="A299" s="170"/>
      <c r="B299" s="25"/>
      <c r="D299" s="27"/>
      <c r="E299" s="47"/>
      <c r="F299" s="178" t="s">
        <v>705</v>
      </c>
      <c r="G299" s="43" t="s">
        <v>817</v>
      </c>
      <c r="H299" s="407">
        <f t="shared" ref="H299:I299" si="285">SUM(I299)</f>
        <v>0</v>
      </c>
      <c r="I299" s="230">
        <f t="shared" si="285"/>
        <v>0</v>
      </c>
      <c r="J299" s="229"/>
    </row>
    <row r="300" spans="1:10" ht="13.8" hidden="1" outlineLevel="2">
      <c r="A300" s="170"/>
      <c r="B300" s="25"/>
      <c r="D300" s="27"/>
      <c r="E300" s="47"/>
      <c r="F300" s="178" t="s">
        <v>706</v>
      </c>
      <c r="G300" s="43" t="s">
        <v>818</v>
      </c>
      <c r="H300" s="407">
        <f t="shared" ref="H300:I300" si="286">SUM(I300)</f>
        <v>0</v>
      </c>
      <c r="I300" s="230">
        <f t="shared" si="286"/>
        <v>0</v>
      </c>
      <c r="J300" s="229"/>
    </row>
    <row r="301" spans="1:10" ht="13.8" hidden="1" outlineLevel="2">
      <c r="A301" s="170"/>
      <c r="B301" s="25"/>
      <c r="D301" s="27"/>
      <c r="E301" s="47"/>
      <c r="F301" s="178" t="s">
        <v>708</v>
      </c>
      <c r="G301" s="43" t="s">
        <v>712</v>
      </c>
      <c r="H301" s="407">
        <f t="shared" ref="H301:I301" si="287">SUM(I301)</f>
        <v>0</v>
      </c>
      <c r="I301" s="230">
        <f t="shared" si="287"/>
        <v>0</v>
      </c>
      <c r="J301" s="229"/>
    </row>
    <row r="302" spans="1:10" ht="13.8" outlineLevel="1">
      <c r="A302" s="170"/>
      <c r="B302" s="25"/>
      <c r="D302" s="27" t="s">
        <v>495</v>
      </c>
      <c r="E302" s="47" t="s">
        <v>134</v>
      </c>
      <c r="F302" s="48"/>
      <c r="G302" s="172"/>
      <c r="H302" s="407">
        <f t="shared" ref="H302:I302" si="288">SUM(I302)</f>
        <v>48000</v>
      </c>
      <c r="I302" s="230">
        <f t="shared" si="288"/>
        <v>48000</v>
      </c>
      <c r="J302" s="231">
        <f>SUM(J303:J305)</f>
        <v>48000</v>
      </c>
    </row>
    <row r="303" spans="1:10" ht="13.8" outlineLevel="2">
      <c r="A303" s="170"/>
      <c r="B303" s="25"/>
      <c r="D303" s="27"/>
      <c r="E303" s="47"/>
      <c r="F303" s="178" t="s">
        <v>705</v>
      </c>
      <c r="G303" s="43" t="s">
        <v>819</v>
      </c>
      <c r="H303" s="407">
        <f t="shared" ref="H303:I303" si="289">SUM(I303)</f>
        <v>46000</v>
      </c>
      <c r="I303" s="230">
        <f t="shared" si="289"/>
        <v>46000</v>
      </c>
      <c r="J303" s="229">
        <v>46000</v>
      </c>
    </row>
    <row r="304" spans="1:10" ht="13.8" outlineLevel="2">
      <c r="A304" s="170"/>
      <c r="B304" s="25"/>
      <c r="D304" s="27"/>
      <c r="E304" s="47"/>
      <c r="F304" s="178" t="s">
        <v>706</v>
      </c>
      <c r="G304" s="43" t="s">
        <v>820</v>
      </c>
      <c r="H304" s="407">
        <f t="shared" ref="H304:I304" si="290">SUM(I304)</f>
        <v>2000</v>
      </c>
      <c r="I304" s="230">
        <f t="shared" si="290"/>
        <v>2000</v>
      </c>
      <c r="J304" s="229">
        <v>2000</v>
      </c>
    </row>
    <row r="305" spans="1:10" ht="13.8" outlineLevel="2">
      <c r="A305" s="170"/>
      <c r="B305" s="25"/>
      <c r="D305" s="27"/>
      <c r="E305" s="47"/>
      <c r="F305" s="178" t="s">
        <v>703</v>
      </c>
      <c r="G305" s="43" t="s">
        <v>821</v>
      </c>
      <c r="H305" s="407">
        <f t="shared" ref="H305:I305" si="291">SUM(I305)</f>
        <v>0</v>
      </c>
      <c r="I305" s="230">
        <f t="shared" si="291"/>
        <v>0</v>
      </c>
      <c r="J305" s="229"/>
    </row>
    <row r="306" spans="1:10" ht="13.8" outlineLevel="1">
      <c r="A306" s="170"/>
      <c r="B306" s="23"/>
      <c r="C306" s="179"/>
      <c r="D306" s="27" t="s">
        <v>496</v>
      </c>
      <c r="E306" s="47" t="s">
        <v>572</v>
      </c>
      <c r="F306" s="48"/>
      <c r="G306" s="172"/>
      <c r="H306" s="407">
        <f t="shared" ref="H306:I306" si="292">SUM(I306)</f>
        <v>0</v>
      </c>
      <c r="I306" s="230">
        <f t="shared" si="292"/>
        <v>0</v>
      </c>
      <c r="J306" s="229">
        <v>0</v>
      </c>
    </row>
    <row r="307" spans="1:10" s="169" customFormat="1" ht="13.8">
      <c r="A307" s="164"/>
      <c r="B307" s="23" t="s">
        <v>497</v>
      </c>
      <c r="C307" s="15" t="s">
        <v>140</v>
      </c>
      <c r="D307" s="18"/>
      <c r="E307" s="175"/>
      <c r="F307" s="176"/>
      <c r="G307" s="175"/>
      <c r="H307" s="407">
        <f t="shared" ref="H307:I307" si="293">SUM(I307)</f>
        <v>11904000</v>
      </c>
      <c r="I307" s="230">
        <f t="shared" si="293"/>
        <v>11904000</v>
      </c>
      <c r="J307" s="230">
        <f>SUM(J308,J318:J320,J325:J327,J331:J333,J337:J339,J342,J346,J349,J361,J364,J367:J370)</f>
        <v>11904000</v>
      </c>
    </row>
    <row r="308" spans="1:10" ht="13.8" outlineLevel="1">
      <c r="A308" s="170"/>
      <c r="B308" s="24"/>
      <c r="C308" s="171"/>
      <c r="D308" s="27" t="s">
        <v>498</v>
      </c>
      <c r="E308" s="47" t="s">
        <v>145</v>
      </c>
      <c r="F308" s="48"/>
      <c r="G308" s="172"/>
      <c r="H308" s="407">
        <f t="shared" ref="H308:I308" si="294">SUM(I308)</f>
        <v>987000</v>
      </c>
      <c r="I308" s="230">
        <f t="shared" si="294"/>
        <v>987000</v>
      </c>
      <c r="J308" s="231">
        <f>SUM(J309:J317)</f>
        <v>987000</v>
      </c>
    </row>
    <row r="309" spans="1:10" ht="13.8" outlineLevel="2">
      <c r="A309" s="170"/>
      <c r="B309" s="25"/>
      <c r="D309" s="27"/>
      <c r="E309" s="47"/>
      <c r="F309" s="178" t="s">
        <v>705</v>
      </c>
      <c r="G309" s="43" t="s">
        <v>825</v>
      </c>
      <c r="H309" s="407">
        <f t="shared" ref="H309:I309" si="295">SUM(I309)</f>
        <v>25000</v>
      </c>
      <c r="I309" s="230">
        <f t="shared" si="295"/>
        <v>25000</v>
      </c>
      <c r="J309" s="229">
        <v>25000</v>
      </c>
    </row>
    <row r="310" spans="1:10" ht="13.8" outlineLevel="2">
      <c r="A310" s="170"/>
      <c r="B310" s="25"/>
      <c r="D310" s="27"/>
      <c r="E310" s="47"/>
      <c r="F310" s="178" t="s">
        <v>706</v>
      </c>
      <c r="G310" s="43" t="s">
        <v>826</v>
      </c>
      <c r="H310" s="407">
        <f t="shared" ref="H310:I310" si="296">SUM(I310)</f>
        <v>68000</v>
      </c>
      <c r="I310" s="230">
        <f t="shared" si="296"/>
        <v>68000</v>
      </c>
      <c r="J310" s="229">
        <v>68000</v>
      </c>
    </row>
    <row r="311" spans="1:10" ht="13.8" outlineLevel="2">
      <c r="A311" s="170"/>
      <c r="B311" s="25"/>
      <c r="D311" s="27"/>
      <c r="E311" s="47"/>
      <c r="F311" s="178" t="s">
        <v>703</v>
      </c>
      <c r="G311" s="43" t="s">
        <v>827</v>
      </c>
      <c r="H311" s="407">
        <f t="shared" ref="H311:I311" si="297">SUM(I311)</f>
        <v>100000</v>
      </c>
      <c r="I311" s="230">
        <f t="shared" si="297"/>
        <v>100000</v>
      </c>
      <c r="J311" s="229">
        <v>100000</v>
      </c>
    </row>
    <row r="312" spans="1:10" ht="13.8" outlineLevel="2">
      <c r="A312" s="170"/>
      <c r="B312" s="25"/>
      <c r="D312" s="27"/>
      <c r="E312" s="47"/>
      <c r="F312" s="178" t="s">
        <v>707</v>
      </c>
      <c r="G312" s="43" t="s">
        <v>828</v>
      </c>
      <c r="H312" s="407">
        <f t="shared" ref="H312:I312" si="298">SUM(I312)</f>
        <v>50000</v>
      </c>
      <c r="I312" s="230">
        <f t="shared" si="298"/>
        <v>50000</v>
      </c>
      <c r="J312" s="229">
        <v>50000</v>
      </c>
    </row>
    <row r="313" spans="1:10" ht="13.8" outlineLevel="2">
      <c r="A313" s="170"/>
      <c r="B313" s="25"/>
      <c r="D313" s="27"/>
      <c r="E313" s="47"/>
      <c r="F313" s="178" t="s">
        <v>713</v>
      </c>
      <c r="G313" s="43" t="s">
        <v>829</v>
      </c>
      <c r="H313" s="407">
        <f t="shared" ref="H313:I313" si="299">SUM(I313)</f>
        <v>54000</v>
      </c>
      <c r="I313" s="230">
        <f t="shared" si="299"/>
        <v>54000</v>
      </c>
      <c r="J313" s="229">
        <v>54000</v>
      </c>
    </row>
    <row r="314" spans="1:10" ht="13.8" outlineLevel="2">
      <c r="A314" s="170"/>
      <c r="B314" s="25"/>
      <c r="D314" s="27"/>
      <c r="E314" s="47"/>
      <c r="F314" s="178" t="s">
        <v>822</v>
      </c>
      <c r="G314" s="43" t="s">
        <v>830</v>
      </c>
      <c r="H314" s="407">
        <f t="shared" ref="H314:I314" si="300">SUM(I314)</f>
        <v>430000</v>
      </c>
      <c r="I314" s="230">
        <f t="shared" si="300"/>
        <v>430000</v>
      </c>
      <c r="J314" s="229">
        <v>430000</v>
      </c>
    </row>
    <row r="315" spans="1:10" ht="13.8" outlineLevel="2">
      <c r="A315" s="170"/>
      <c r="B315" s="25"/>
      <c r="D315" s="27"/>
      <c r="E315" s="47"/>
      <c r="F315" s="178" t="s">
        <v>823</v>
      </c>
      <c r="G315" s="681" t="s">
        <v>831</v>
      </c>
      <c r="H315" s="407">
        <f t="shared" ref="H315:I315" si="301">SUM(I315)</f>
        <v>0</v>
      </c>
      <c r="I315" s="230">
        <f t="shared" si="301"/>
        <v>0</v>
      </c>
      <c r="J315" s="229">
        <v>0</v>
      </c>
    </row>
    <row r="316" spans="1:10" ht="13.8" outlineLevel="2">
      <c r="A316" s="170"/>
      <c r="B316" s="25"/>
      <c r="D316" s="27"/>
      <c r="E316" s="47"/>
      <c r="F316" s="178" t="s">
        <v>824</v>
      </c>
      <c r="G316" s="681" t="s">
        <v>832</v>
      </c>
      <c r="H316" s="407">
        <f t="shared" ref="H316:I316" si="302">SUM(I316)</f>
        <v>10000</v>
      </c>
      <c r="I316" s="230">
        <f t="shared" si="302"/>
        <v>10000</v>
      </c>
      <c r="J316" s="229">
        <v>10000</v>
      </c>
    </row>
    <row r="317" spans="1:10" ht="13.8" outlineLevel="2">
      <c r="A317" s="170"/>
      <c r="B317" s="25"/>
      <c r="D317" s="27"/>
      <c r="E317" s="47"/>
      <c r="F317" s="178" t="s">
        <v>708</v>
      </c>
      <c r="G317" s="43" t="s">
        <v>712</v>
      </c>
      <c r="H317" s="407">
        <f t="shared" ref="H317:I317" si="303">SUM(I317)</f>
        <v>250000</v>
      </c>
      <c r="I317" s="230">
        <f t="shared" si="303"/>
        <v>250000</v>
      </c>
      <c r="J317" s="229">
        <v>250000</v>
      </c>
    </row>
    <row r="318" spans="1:10" ht="13.8" outlineLevel="1">
      <c r="A318" s="170"/>
      <c r="B318" s="25"/>
      <c r="D318" s="27" t="s">
        <v>499</v>
      </c>
      <c r="E318" s="47" t="s">
        <v>146</v>
      </c>
      <c r="F318" s="48"/>
      <c r="G318" s="172"/>
      <c r="H318" s="407">
        <f t="shared" ref="H318:I318" si="304">SUM(I318)</f>
        <v>15000</v>
      </c>
      <c r="I318" s="230">
        <f t="shared" si="304"/>
        <v>15000</v>
      </c>
      <c r="J318" s="229">
        <v>15000</v>
      </c>
    </row>
    <row r="319" spans="1:10" ht="13.8" outlineLevel="1">
      <c r="A319" s="170"/>
      <c r="B319" s="25"/>
      <c r="D319" s="27" t="s">
        <v>500</v>
      </c>
      <c r="E319" s="47" t="s">
        <v>115</v>
      </c>
      <c r="F319" s="48"/>
      <c r="G319" s="172"/>
      <c r="H319" s="407">
        <f t="shared" ref="H319:I319" si="305">SUM(I319)</f>
        <v>116000</v>
      </c>
      <c r="I319" s="230">
        <f t="shared" si="305"/>
        <v>116000</v>
      </c>
      <c r="J319" s="229">
        <v>116000</v>
      </c>
    </row>
    <row r="320" spans="1:10" ht="13.8" outlineLevel="1">
      <c r="A320" s="170"/>
      <c r="B320" s="25"/>
      <c r="D320" s="27" t="s">
        <v>501</v>
      </c>
      <c r="E320" s="47" t="s">
        <v>147</v>
      </c>
      <c r="F320" s="48"/>
      <c r="G320" s="172"/>
      <c r="H320" s="407">
        <f t="shared" ref="H320:I320" si="306">SUM(I320)</f>
        <v>408000</v>
      </c>
      <c r="I320" s="230">
        <f t="shared" si="306"/>
        <v>408000</v>
      </c>
      <c r="J320" s="231">
        <f>SUM(J321:J324)</f>
        <v>408000</v>
      </c>
    </row>
    <row r="321" spans="1:10" ht="13.8" outlineLevel="2">
      <c r="A321" s="170"/>
      <c r="B321" s="25"/>
      <c r="D321" s="27"/>
      <c r="E321" s="47"/>
      <c r="F321" s="178" t="s">
        <v>705</v>
      </c>
      <c r="G321" s="43" t="s">
        <v>833</v>
      </c>
      <c r="H321" s="407">
        <f t="shared" ref="H321:I321" si="307">SUM(I321)</f>
        <v>300000</v>
      </c>
      <c r="I321" s="230">
        <f t="shared" si="307"/>
        <v>300000</v>
      </c>
      <c r="J321" s="229">
        <v>300000</v>
      </c>
    </row>
    <row r="322" spans="1:10" ht="13.8" outlineLevel="2">
      <c r="A322" s="170"/>
      <c r="B322" s="25"/>
      <c r="D322" s="27"/>
      <c r="E322" s="47"/>
      <c r="F322" s="178" t="s">
        <v>706</v>
      </c>
      <c r="G322" s="43" t="s">
        <v>834</v>
      </c>
      <c r="H322" s="407">
        <f t="shared" ref="H322:I322" si="308">SUM(I322)</f>
        <v>90000</v>
      </c>
      <c r="I322" s="230">
        <f t="shared" si="308"/>
        <v>90000</v>
      </c>
      <c r="J322" s="229">
        <v>90000</v>
      </c>
    </row>
    <row r="323" spans="1:10" ht="13.8" outlineLevel="2">
      <c r="A323" s="170"/>
      <c r="B323" s="25"/>
      <c r="D323" s="27"/>
      <c r="E323" s="47"/>
      <c r="F323" s="178" t="s">
        <v>703</v>
      </c>
      <c r="G323" s="43" t="s">
        <v>835</v>
      </c>
      <c r="H323" s="407">
        <f t="shared" ref="H323:I323" si="309">SUM(I323)</f>
        <v>18000</v>
      </c>
      <c r="I323" s="230">
        <f t="shared" si="309"/>
        <v>18000</v>
      </c>
      <c r="J323" s="229">
        <v>18000</v>
      </c>
    </row>
    <row r="324" spans="1:10" ht="13.8" outlineLevel="2">
      <c r="A324" s="170"/>
      <c r="B324" s="25"/>
      <c r="D324" s="27"/>
      <c r="E324" s="47"/>
      <c r="F324" s="178" t="s">
        <v>708</v>
      </c>
      <c r="G324" s="43" t="s">
        <v>712</v>
      </c>
      <c r="H324" s="407">
        <f t="shared" ref="H324:I324" si="310">SUM(I324)</f>
        <v>0</v>
      </c>
      <c r="I324" s="230">
        <f t="shared" si="310"/>
        <v>0</v>
      </c>
      <c r="J324" s="229"/>
    </row>
    <row r="325" spans="1:10" ht="13.8" outlineLevel="1">
      <c r="A325" s="170"/>
      <c r="B325" s="25"/>
      <c r="D325" s="27" t="s">
        <v>502</v>
      </c>
      <c r="E325" s="47" t="s">
        <v>148</v>
      </c>
      <c r="F325" s="48"/>
      <c r="G325" s="172"/>
      <c r="H325" s="407">
        <f t="shared" ref="H325:I325" si="311">SUM(I325)</f>
        <v>1508000</v>
      </c>
      <c r="I325" s="230">
        <f t="shared" si="311"/>
        <v>1508000</v>
      </c>
      <c r="J325" s="229">
        <v>1508000</v>
      </c>
    </row>
    <row r="326" spans="1:10" ht="13.8" outlineLevel="1">
      <c r="A326" s="170"/>
      <c r="B326" s="25"/>
      <c r="D326" s="27" t="s">
        <v>503</v>
      </c>
      <c r="E326" s="47" t="s">
        <v>573</v>
      </c>
      <c r="F326" s="48"/>
      <c r="G326" s="172"/>
      <c r="H326" s="407">
        <f t="shared" ref="H326:I326" si="312">SUM(I326)</f>
        <v>514000</v>
      </c>
      <c r="I326" s="230">
        <f t="shared" si="312"/>
        <v>514000</v>
      </c>
      <c r="J326" s="229">
        <v>514000</v>
      </c>
    </row>
    <row r="327" spans="1:10" ht="13.8" outlineLevel="1" collapsed="1">
      <c r="A327" s="170"/>
      <c r="B327" s="25"/>
      <c r="D327" s="27" t="s">
        <v>504</v>
      </c>
      <c r="E327" s="47" t="s">
        <v>574</v>
      </c>
      <c r="F327" s="48"/>
      <c r="G327" s="172"/>
      <c r="H327" s="407">
        <f t="shared" ref="H327:I327" si="313">SUM(I327)</f>
        <v>0</v>
      </c>
      <c r="I327" s="230">
        <f t="shared" si="313"/>
        <v>0</v>
      </c>
      <c r="J327" s="231">
        <f>SUM(J328:J330)</f>
        <v>0</v>
      </c>
    </row>
    <row r="328" spans="1:10" ht="13.8" hidden="1" outlineLevel="2">
      <c r="A328" s="170"/>
      <c r="B328" s="25"/>
      <c r="D328" s="27"/>
      <c r="E328" s="47"/>
      <c r="F328" s="178" t="s">
        <v>705</v>
      </c>
      <c r="G328" s="43" t="s">
        <v>795</v>
      </c>
      <c r="H328" s="407">
        <f t="shared" ref="H328:I328" si="314">SUM(I328)</f>
        <v>0</v>
      </c>
      <c r="I328" s="230">
        <f t="shared" si="314"/>
        <v>0</v>
      </c>
      <c r="J328" s="229"/>
    </row>
    <row r="329" spans="1:10" ht="13.8" hidden="1" outlineLevel="2">
      <c r="A329" s="170"/>
      <c r="B329" s="25"/>
      <c r="D329" s="27"/>
      <c r="E329" s="47"/>
      <c r="F329" s="178" t="s">
        <v>706</v>
      </c>
      <c r="G329" s="43" t="s">
        <v>796</v>
      </c>
      <c r="H329" s="407">
        <f t="shared" ref="H329:I329" si="315">SUM(I329)</f>
        <v>0</v>
      </c>
      <c r="I329" s="230">
        <f t="shared" si="315"/>
        <v>0</v>
      </c>
      <c r="J329" s="229"/>
    </row>
    <row r="330" spans="1:10" ht="13.8" hidden="1" outlineLevel="2">
      <c r="A330" s="170"/>
      <c r="B330" s="25"/>
      <c r="D330" s="27"/>
      <c r="E330" s="47"/>
      <c r="F330" s="178" t="s">
        <v>703</v>
      </c>
      <c r="G330" s="43" t="s">
        <v>797</v>
      </c>
      <c r="H330" s="407">
        <f t="shared" ref="H330:I330" si="316">SUM(I330)</f>
        <v>0</v>
      </c>
      <c r="I330" s="230">
        <f t="shared" si="316"/>
        <v>0</v>
      </c>
      <c r="J330" s="229"/>
    </row>
    <row r="331" spans="1:10" ht="13.8" outlineLevel="1">
      <c r="A331" s="170"/>
      <c r="B331" s="25"/>
      <c r="D331" s="27" t="s">
        <v>505</v>
      </c>
      <c r="E331" s="47" t="s">
        <v>575</v>
      </c>
      <c r="F331" s="48"/>
      <c r="G331" s="172"/>
      <c r="H331" s="407">
        <f t="shared" ref="H331:I331" si="317">SUM(I331)</f>
        <v>15000</v>
      </c>
      <c r="I331" s="230">
        <f t="shared" si="317"/>
        <v>15000</v>
      </c>
      <c r="J331" s="229">
        <v>15000</v>
      </c>
    </row>
    <row r="332" spans="1:10" ht="13.8" outlineLevel="1">
      <c r="A332" s="170"/>
      <c r="B332" s="25"/>
      <c r="D332" s="27" t="s">
        <v>506</v>
      </c>
      <c r="E332" s="47" t="s">
        <v>576</v>
      </c>
      <c r="F332" s="48"/>
      <c r="G332" s="172"/>
      <c r="H332" s="407">
        <f t="shared" ref="H332:I332" si="318">SUM(I332)</f>
        <v>50000</v>
      </c>
      <c r="I332" s="230">
        <f t="shared" si="318"/>
        <v>50000</v>
      </c>
      <c r="J332" s="229">
        <v>50000</v>
      </c>
    </row>
    <row r="333" spans="1:10" ht="13.8" outlineLevel="1">
      <c r="A333" s="170"/>
      <c r="B333" s="25"/>
      <c r="D333" s="27" t="s">
        <v>507</v>
      </c>
      <c r="E333" s="47" t="s">
        <v>577</v>
      </c>
      <c r="F333" s="48"/>
      <c r="G333" s="172"/>
      <c r="H333" s="407">
        <f t="shared" ref="H333:I333" si="319">SUM(I333)</f>
        <v>306000</v>
      </c>
      <c r="I333" s="230">
        <f t="shared" si="319"/>
        <v>306000</v>
      </c>
      <c r="J333" s="231">
        <f>SUM(J334:J336)</f>
        <v>306000</v>
      </c>
    </row>
    <row r="334" spans="1:10" ht="13.8" outlineLevel="2">
      <c r="A334" s="170"/>
      <c r="B334" s="25"/>
      <c r="D334" s="27"/>
      <c r="E334" s="47"/>
      <c r="F334" s="178" t="s">
        <v>705</v>
      </c>
      <c r="G334" s="43" t="s">
        <v>836</v>
      </c>
      <c r="H334" s="407">
        <f t="shared" ref="H334:I334" si="320">SUM(I334)</f>
        <v>210000</v>
      </c>
      <c r="I334" s="230">
        <f t="shared" si="320"/>
        <v>210000</v>
      </c>
      <c r="J334" s="229">
        <v>210000</v>
      </c>
    </row>
    <row r="335" spans="1:10" ht="13.8" outlineLevel="2">
      <c r="A335" s="170"/>
      <c r="B335" s="25"/>
      <c r="D335" s="27"/>
      <c r="E335" s="47"/>
      <c r="F335" s="178" t="s">
        <v>706</v>
      </c>
      <c r="G335" s="43" t="s">
        <v>837</v>
      </c>
      <c r="H335" s="407">
        <f t="shared" ref="H335:I335" si="321">SUM(I335)</f>
        <v>96000</v>
      </c>
      <c r="I335" s="230">
        <f t="shared" si="321"/>
        <v>96000</v>
      </c>
      <c r="J335" s="229">
        <v>96000</v>
      </c>
    </row>
    <row r="336" spans="1:10" ht="13.8" outlineLevel="2">
      <c r="A336" s="170"/>
      <c r="B336" s="25"/>
      <c r="D336" s="27"/>
      <c r="E336" s="47"/>
      <c r="F336" s="178" t="s">
        <v>708</v>
      </c>
      <c r="G336" s="43" t="s">
        <v>712</v>
      </c>
      <c r="H336" s="407">
        <f t="shared" ref="H336:I336" si="322">SUM(I336)</f>
        <v>0</v>
      </c>
      <c r="I336" s="230">
        <f t="shared" si="322"/>
        <v>0</v>
      </c>
      <c r="J336" s="229"/>
    </row>
    <row r="337" spans="1:10" ht="13.8" outlineLevel="1">
      <c r="A337" s="170"/>
      <c r="B337" s="25"/>
      <c r="D337" s="27" t="s">
        <v>508</v>
      </c>
      <c r="E337" s="47" t="s">
        <v>578</v>
      </c>
      <c r="F337" s="48"/>
      <c r="G337" s="172"/>
      <c r="H337" s="407">
        <f t="shared" ref="H337:I337" si="323">SUM(I337)</f>
        <v>45000</v>
      </c>
      <c r="I337" s="230">
        <f t="shared" si="323"/>
        <v>45000</v>
      </c>
      <c r="J337" s="229">
        <v>45000</v>
      </c>
    </row>
    <row r="338" spans="1:10" ht="13.8" outlineLevel="1">
      <c r="A338" s="170"/>
      <c r="B338" s="25"/>
      <c r="D338" s="27" t="s">
        <v>509</v>
      </c>
      <c r="E338" s="47" t="s">
        <v>579</v>
      </c>
      <c r="F338" s="48"/>
      <c r="G338" s="172"/>
      <c r="H338" s="407">
        <f t="shared" ref="H338:I338" si="324">SUM(I338)</f>
        <v>0</v>
      </c>
      <c r="I338" s="230">
        <f t="shared" si="324"/>
        <v>0</v>
      </c>
      <c r="J338" s="229">
        <v>0</v>
      </c>
    </row>
    <row r="339" spans="1:10" ht="13.8" outlineLevel="1">
      <c r="A339" s="170"/>
      <c r="B339" s="25"/>
      <c r="D339" s="27" t="s">
        <v>510</v>
      </c>
      <c r="E339" s="47" t="s">
        <v>580</v>
      </c>
      <c r="F339" s="48"/>
      <c r="G339" s="172"/>
      <c r="H339" s="407">
        <f t="shared" ref="H339:I339" si="325">SUM(I339)</f>
        <v>4237000</v>
      </c>
      <c r="I339" s="230">
        <f t="shared" si="325"/>
        <v>4237000</v>
      </c>
      <c r="J339" s="231">
        <f>SUM(J340:J341)</f>
        <v>4237000</v>
      </c>
    </row>
    <row r="340" spans="1:10" ht="13.8" outlineLevel="2">
      <c r="A340" s="170"/>
      <c r="B340" s="25"/>
      <c r="D340" s="24"/>
      <c r="E340" s="171"/>
      <c r="F340" s="27" t="s">
        <v>568</v>
      </c>
      <c r="G340" s="47" t="s">
        <v>569</v>
      </c>
      <c r="H340" s="407">
        <f t="shared" ref="H340:I340" si="326">SUM(I340)</f>
        <v>0</v>
      </c>
      <c r="I340" s="230">
        <f t="shared" si="326"/>
        <v>0</v>
      </c>
      <c r="J340" s="229">
        <v>0</v>
      </c>
    </row>
    <row r="341" spans="1:10" ht="13.8" outlineLevel="2">
      <c r="A341" s="170"/>
      <c r="B341" s="23"/>
      <c r="C341" s="179"/>
      <c r="F341" s="27" t="s">
        <v>571</v>
      </c>
      <c r="G341" s="47" t="s">
        <v>570</v>
      </c>
      <c r="H341" s="407">
        <f t="shared" ref="H341:I341" si="327">SUM(I341)</f>
        <v>4237000</v>
      </c>
      <c r="I341" s="230">
        <f t="shared" si="327"/>
        <v>4237000</v>
      </c>
      <c r="J341" s="229">
        <v>4237000</v>
      </c>
    </row>
    <row r="342" spans="1:10" ht="13.8" outlineLevel="1">
      <c r="A342" s="170"/>
      <c r="B342" s="25"/>
      <c r="D342" s="27" t="s">
        <v>511</v>
      </c>
      <c r="E342" s="47" t="s">
        <v>581</v>
      </c>
      <c r="F342" s="48"/>
      <c r="G342" s="172"/>
      <c r="H342" s="407">
        <f t="shared" ref="H342:I342" si="328">SUM(I342)</f>
        <v>226000</v>
      </c>
      <c r="I342" s="230">
        <f t="shared" si="328"/>
        <v>226000</v>
      </c>
      <c r="J342" s="231">
        <f>SUM(J343:J345)</f>
        <v>226000</v>
      </c>
    </row>
    <row r="343" spans="1:10" ht="13.8" outlineLevel="2">
      <c r="A343" s="170"/>
      <c r="B343" s="25"/>
      <c r="D343" s="27"/>
      <c r="E343" s="47"/>
      <c r="F343" s="178" t="s">
        <v>705</v>
      </c>
      <c r="G343" s="43" t="s">
        <v>817</v>
      </c>
      <c r="H343" s="407">
        <f t="shared" ref="H343:I343" si="329">SUM(I343)</f>
        <v>226000</v>
      </c>
      <c r="I343" s="230">
        <f t="shared" si="329"/>
        <v>226000</v>
      </c>
      <c r="J343" s="229">
        <v>226000</v>
      </c>
    </row>
    <row r="344" spans="1:10" ht="13.8" outlineLevel="2">
      <c r="A344" s="170"/>
      <c r="B344" s="25"/>
      <c r="D344" s="27"/>
      <c r="E344" s="47"/>
      <c r="F344" s="178" t="s">
        <v>706</v>
      </c>
      <c r="G344" s="43" t="s">
        <v>818</v>
      </c>
      <c r="H344" s="407">
        <f t="shared" ref="H344:I344" si="330">SUM(I344)</f>
        <v>0</v>
      </c>
      <c r="I344" s="230">
        <f t="shared" si="330"/>
        <v>0</v>
      </c>
      <c r="J344" s="229">
        <v>0</v>
      </c>
    </row>
    <row r="345" spans="1:10" ht="13.8" outlineLevel="2">
      <c r="A345" s="170"/>
      <c r="B345" s="25"/>
      <c r="D345" s="27"/>
      <c r="E345" s="47"/>
      <c r="F345" s="178" t="s">
        <v>708</v>
      </c>
      <c r="G345" s="43" t="s">
        <v>712</v>
      </c>
      <c r="H345" s="407">
        <f t="shared" ref="H345:I345" si="331">SUM(I345)</f>
        <v>0</v>
      </c>
      <c r="I345" s="230">
        <f t="shared" si="331"/>
        <v>0</v>
      </c>
      <c r="J345" s="229">
        <v>0</v>
      </c>
    </row>
    <row r="346" spans="1:10" ht="13.8" outlineLevel="1">
      <c r="A346" s="170"/>
      <c r="B346" s="25"/>
      <c r="D346" s="27" t="s">
        <v>512</v>
      </c>
      <c r="E346" s="47" t="s">
        <v>582</v>
      </c>
      <c r="F346" s="48"/>
      <c r="G346" s="172"/>
      <c r="H346" s="407">
        <f t="shared" ref="H346:I346" si="332">SUM(I346)</f>
        <v>36000</v>
      </c>
      <c r="I346" s="230">
        <f t="shared" si="332"/>
        <v>36000</v>
      </c>
      <c r="J346" s="231">
        <f>SUM(J347:J348)</f>
        <v>36000</v>
      </c>
    </row>
    <row r="347" spans="1:10" ht="13.8" outlineLevel="2">
      <c r="A347" s="170"/>
      <c r="B347" s="25"/>
      <c r="D347" s="27"/>
      <c r="E347" s="47"/>
      <c r="F347" s="178" t="s">
        <v>705</v>
      </c>
      <c r="G347" s="43" t="s">
        <v>838</v>
      </c>
      <c r="H347" s="407">
        <f t="shared" ref="H347:I347" si="333">SUM(I347)</f>
        <v>18000</v>
      </c>
      <c r="I347" s="230">
        <f t="shared" si="333"/>
        <v>18000</v>
      </c>
      <c r="J347" s="229">
        <v>18000</v>
      </c>
    </row>
    <row r="348" spans="1:10" ht="13.8" outlineLevel="2">
      <c r="A348" s="170"/>
      <c r="B348" s="25"/>
      <c r="D348" s="27"/>
      <c r="E348" s="47"/>
      <c r="F348" s="178" t="s">
        <v>708</v>
      </c>
      <c r="G348" s="43" t="s">
        <v>712</v>
      </c>
      <c r="H348" s="407">
        <f t="shared" ref="H348:I348" si="334">SUM(I348)</f>
        <v>18000</v>
      </c>
      <c r="I348" s="230">
        <f t="shared" si="334"/>
        <v>18000</v>
      </c>
      <c r="J348" s="229">
        <v>18000</v>
      </c>
    </row>
    <row r="349" spans="1:10" ht="13.8" outlineLevel="1">
      <c r="A349" s="170"/>
      <c r="B349" s="25"/>
      <c r="D349" s="27" t="s">
        <v>513</v>
      </c>
      <c r="E349" s="47" t="s">
        <v>583</v>
      </c>
      <c r="F349" s="48"/>
      <c r="G349" s="172"/>
      <c r="H349" s="407">
        <f t="shared" ref="H349:I349" si="335">SUM(I349)</f>
        <v>725000</v>
      </c>
      <c r="I349" s="230">
        <f t="shared" si="335"/>
        <v>725000</v>
      </c>
      <c r="J349" s="231">
        <f>SUM(J350:J360)</f>
        <v>725000</v>
      </c>
    </row>
    <row r="350" spans="1:10" ht="13.8" outlineLevel="2">
      <c r="A350" s="170"/>
      <c r="B350" s="25"/>
      <c r="D350" s="27"/>
      <c r="E350" s="47"/>
      <c r="F350" s="178" t="s">
        <v>705</v>
      </c>
      <c r="G350" s="43" t="s">
        <v>840</v>
      </c>
      <c r="H350" s="407">
        <f t="shared" ref="H350:I350" si="336">SUM(I350)</f>
        <v>0</v>
      </c>
      <c r="I350" s="230">
        <f t="shared" si="336"/>
        <v>0</v>
      </c>
      <c r="J350" s="229"/>
    </row>
    <row r="351" spans="1:10" ht="13.8" outlineLevel="2">
      <c r="A351" s="170"/>
      <c r="B351" s="25"/>
      <c r="D351" s="27"/>
      <c r="E351" s="47"/>
      <c r="F351" s="178" t="s">
        <v>706</v>
      </c>
      <c r="G351" s="43" t="s">
        <v>841</v>
      </c>
      <c r="H351" s="407">
        <f t="shared" ref="H351:I351" si="337">SUM(I351)</f>
        <v>0</v>
      </c>
      <c r="I351" s="230">
        <f t="shared" si="337"/>
        <v>0</v>
      </c>
      <c r="J351" s="229"/>
    </row>
    <row r="352" spans="1:10" ht="13.8" outlineLevel="2">
      <c r="A352" s="170"/>
      <c r="B352" s="25"/>
      <c r="D352" s="27"/>
      <c r="E352" s="47"/>
      <c r="F352" s="178" t="s">
        <v>703</v>
      </c>
      <c r="G352" s="43" t="s">
        <v>804</v>
      </c>
      <c r="H352" s="407">
        <f t="shared" ref="H352:I352" si="338">SUM(I352)</f>
        <v>67000</v>
      </c>
      <c r="I352" s="230">
        <f t="shared" si="338"/>
        <v>67000</v>
      </c>
      <c r="J352" s="229">
        <v>67000</v>
      </c>
    </row>
    <row r="353" spans="1:10" ht="13.8" outlineLevel="2">
      <c r="A353" s="170"/>
      <c r="B353" s="25"/>
      <c r="D353" s="27"/>
      <c r="E353" s="47"/>
      <c r="F353" s="178" t="s">
        <v>707</v>
      </c>
      <c r="G353" s="43" t="s">
        <v>808</v>
      </c>
      <c r="H353" s="407">
        <f t="shared" ref="H353:I353" si="339">SUM(I353)</f>
        <v>3000</v>
      </c>
      <c r="I353" s="230">
        <f t="shared" si="339"/>
        <v>3000</v>
      </c>
      <c r="J353" s="229">
        <v>3000</v>
      </c>
    </row>
    <row r="354" spans="1:10" ht="13.8" outlineLevel="2">
      <c r="A354" s="170"/>
      <c r="B354" s="25"/>
      <c r="D354" s="27"/>
      <c r="E354" s="47"/>
      <c r="F354" s="178" t="s">
        <v>713</v>
      </c>
      <c r="G354" s="43" t="s">
        <v>842</v>
      </c>
      <c r="H354" s="407">
        <f t="shared" ref="H354:I354" si="340">SUM(I354)</f>
        <v>0</v>
      </c>
      <c r="I354" s="230">
        <f t="shared" si="340"/>
        <v>0</v>
      </c>
      <c r="J354" s="229"/>
    </row>
    <row r="355" spans="1:10" ht="13.8" outlineLevel="2">
      <c r="A355" s="170"/>
      <c r="B355" s="25"/>
      <c r="D355" s="27"/>
      <c r="E355" s="47"/>
      <c r="F355" s="178" t="s">
        <v>714</v>
      </c>
      <c r="G355" s="43" t="s">
        <v>843</v>
      </c>
      <c r="H355" s="407">
        <f t="shared" ref="H355:I355" si="341">SUM(I355)</f>
        <v>0</v>
      </c>
      <c r="I355" s="230">
        <f t="shared" si="341"/>
        <v>0</v>
      </c>
      <c r="J355" s="229"/>
    </row>
    <row r="356" spans="1:10" ht="13.8" outlineLevel="2">
      <c r="A356" s="170"/>
      <c r="B356" s="25"/>
      <c r="D356" s="27"/>
      <c r="E356" s="47"/>
      <c r="F356" s="178" t="s">
        <v>801</v>
      </c>
      <c r="G356" s="43" t="s">
        <v>806</v>
      </c>
      <c r="H356" s="407">
        <f t="shared" ref="H356:I356" si="342">SUM(I356)</f>
        <v>0</v>
      </c>
      <c r="I356" s="230">
        <f t="shared" si="342"/>
        <v>0</v>
      </c>
      <c r="J356" s="229"/>
    </row>
    <row r="357" spans="1:10" ht="13.8" outlineLevel="2">
      <c r="A357" s="170"/>
      <c r="B357" s="25"/>
      <c r="D357" s="27"/>
      <c r="E357" s="47"/>
      <c r="F357" s="178" t="s">
        <v>802</v>
      </c>
      <c r="G357" s="43" t="s">
        <v>844</v>
      </c>
      <c r="H357" s="407">
        <f t="shared" ref="H357:I357" si="343">SUM(I357)</f>
        <v>576000</v>
      </c>
      <c r="I357" s="230">
        <f t="shared" si="343"/>
        <v>576000</v>
      </c>
      <c r="J357" s="229">
        <v>576000</v>
      </c>
    </row>
    <row r="358" spans="1:10" ht="13.8" outlineLevel="2">
      <c r="A358" s="170"/>
      <c r="B358" s="25"/>
      <c r="D358" s="27"/>
      <c r="E358" s="47"/>
      <c r="F358" s="178" t="s">
        <v>839</v>
      </c>
      <c r="G358" s="43" t="s">
        <v>845</v>
      </c>
      <c r="H358" s="407">
        <f t="shared" ref="H358:I358" si="344">SUM(I358)</f>
        <v>77000</v>
      </c>
      <c r="I358" s="230">
        <f t="shared" si="344"/>
        <v>77000</v>
      </c>
      <c r="J358" s="229">
        <v>77000</v>
      </c>
    </row>
    <row r="359" spans="1:10" ht="13.8" outlineLevel="2">
      <c r="A359" s="170"/>
      <c r="B359" s="25"/>
      <c r="D359" s="27"/>
      <c r="E359" s="47"/>
      <c r="F359" s="178" t="s">
        <v>823</v>
      </c>
      <c r="G359" s="43" t="s">
        <v>846</v>
      </c>
      <c r="H359" s="407">
        <f t="shared" ref="H359:I359" si="345">SUM(I359)</f>
        <v>0</v>
      </c>
      <c r="I359" s="230">
        <f t="shared" si="345"/>
        <v>0</v>
      </c>
      <c r="J359" s="229"/>
    </row>
    <row r="360" spans="1:10" ht="13.8" outlineLevel="2">
      <c r="A360" s="170"/>
      <c r="B360" s="25"/>
      <c r="D360" s="27"/>
      <c r="E360" s="47"/>
      <c r="F360" s="178" t="s">
        <v>708</v>
      </c>
      <c r="G360" s="43" t="s">
        <v>712</v>
      </c>
      <c r="H360" s="407">
        <f t="shared" ref="H360:I360" si="346">SUM(I360)</f>
        <v>2000</v>
      </c>
      <c r="I360" s="230">
        <f t="shared" si="346"/>
        <v>2000</v>
      </c>
      <c r="J360" s="229">
        <v>2000</v>
      </c>
    </row>
    <row r="361" spans="1:10" ht="13.8" outlineLevel="1">
      <c r="A361" s="170"/>
      <c r="B361" s="25"/>
      <c r="D361" s="27" t="s">
        <v>514</v>
      </c>
      <c r="E361" s="47" t="s">
        <v>149</v>
      </c>
      <c r="F361" s="48"/>
      <c r="G361" s="172"/>
      <c r="H361" s="407">
        <f t="shared" ref="H361:I361" si="347">SUM(I361)</f>
        <v>294000</v>
      </c>
      <c r="I361" s="230">
        <f t="shared" si="347"/>
        <v>294000</v>
      </c>
      <c r="J361" s="231">
        <f>SUM(J362:J363)</f>
        <v>294000</v>
      </c>
    </row>
    <row r="362" spans="1:10" ht="13.8" outlineLevel="2">
      <c r="A362" s="170"/>
      <c r="B362" s="25"/>
      <c r="D362" s="27"/>
      <c r="E362" s="47"/>
      <c r="F362" s="178" t="s">
        <v>705</v>
      </c>
      <c r="G362" s="43" t="s">
        <v>847</v>
      </c>
      <c r="H362" s="407">
        <f t="shared" ref="H362:I362" si="348">SUM(I362)</f>
        <v>0</v>
      </c>
      <c r="I362" s="230">
        <f t="shared" si="348"/>
        <v>0</v>
      </c>
      <c r="J362" s="229"/>
    </row>
    <row r="363" spans="1:10" ht="13.8" outlineLevel="2">
      <c r="A363" s="170"/>
      <c r="B363" s="25"/>
      <c r="D363" s="27"/>
      <c r="E363" s="47"/>
      <c r="F363" s="178" t="s">
        <v>706</v>
      </c>
      <c r="G363" s="43" t="s">
        <v>848</v>
      </c>
      <c r="H363" s="407">
        <f t="shared" ref="H363:I363" si="349">SUM(I363)</f>
        <v>294000</v>
      </c>
      <c r="I363" s="230">
        <f t="shared" si="349"/>
        <v>294000</v>
      </c>
      <c r="J363" s="229">
        <v>294000</v>
      </c>
    </row>
    <row r="364" spans="1:10" ht="13.8" outlineLevel="1">
      <c r="A364" s="170"/>
      <c r="B364" s="25"/>
      <c r="D364" s="27" t="s">
        <v>515</v>
      </c>
      <c r="E364" s="47" t="s">
        <v>584</v>
      </c>
      <c r="F364" s="48"/>
      <c r="G364" s="172"/>
      <c r="H364" s="407">
        <f t="shared" ref="H364:I364" si="350">SUM(I364)</f>
        <v>15000</v>
      </c>
      <c r="I364" s="230">
        <f t="shared" si="350"/>
        <v>15000</v>
      </c>
      <c r="J364" s="231">
        <f>SUM(J365:J366)</f>
        <v>15000</v>
      </c>
    </row>
    <row r="365" spans="1:10" ht="13.8" outlineLevel="2">
      <c r="A365" s="170"/>
      <c r="B365" s="25"/>
      <c r="D365" s="27"/>
      <c r="E365" s="47"/>
      <c r="F365" s="178" t="s">
        <v>705</v>
      </c>
      <c r="G365" s="43" t="s">
        <v>849</v>
      </c>
      <c r="H365" s="407">
        <f t="shared" ref="H365:I365" si="351">SUM(I365)</f>
        <v>3000</v>
      </c>
      <c r="I365" s="230">
        <f t="shared" si="351"/>
        <v>3000</v>
      </c>
      <c r="J365" s="229">
        <v>3000</v>
      </c>
    </row>
    <row r="366" spans="1:10" ht="13.8" outlineLevel="2">
      <c r="A366" s="170"/>
      <c r="B366" s="25"/>
      <c r="D366" s="27"/>
      <c r="E366" s="47"/>
      <c r="F366" s="178" t="s">
        <v>706</v>
      </c>
      <c r="G366" s="43" t="s">
        <v>821</v>
      </c>
      <c r="H366" s="407">
        <f t="shared" ref="H366:I366" si="352">SUM(I366)</f>
        <v>12000</v>
      </c>
      <c r="I366" s="230">
        <f t="shared" si="352"/>
        <v>12000</v>
      </c>
      <c r="J366" s="229">
        <v>12000</v>
      </c>
    </row>
    <row r="367" spans="1:10" ht="13.8" outlineLevel="1">
      <c r="A367" s="170"/>
      <c r="B367" s="25"/>
      <c r="D367" s="27" t="s">
        <v>516</v>
      </c>
      <c r="E367" s="47" t="s">
        <v>150</v>
      </c>
      <c r="F367" s="48"/>
      <c r="G367" s="172"/>
      <c r="H367" s="407">
        <f t="shared" ref="H367:I367" si="353">SUM(I367)</f>
        <v>1600000</v>
      </c>
      <c r="I367" s="230">
        <f t="shared" si="353"/>
        <v>1600000</v>
      </c>
      <c r="J367" s="229">
        <v>1600000</v>
      </c>
    </row>
    <row r="368" spans="1:10" ht="13.8" outlineLevel="1">
      <c r="A368" s="170"/>
      <c r="B368" s="25"/>
      <c r="D368" s="27" t="s">
        <v>517</v>
      </c>
      <c r="E368" s="47" t="s">
        <v>151</v>
      </c>
      <c r="F368" s="48"/>
      <c r="G368" s="172"/>
      <c r="H368" s="407">
        <f t="shared" ref="H368:I368" si="354">SUM(I368)</f>
        <v>50000</v>
      </c>
      <c r="I368" s="230">
        <f t="shared" si="354"/>
        <v>50000</v>
      </c>
      <c r="J368" s="229">
        <v>50000</v>
      </c>
    </row>
    <row r="369" spans="1:10" ht="13.8" outlineLevel="1">
      <c r="A369" s="170"/>
      <c r="B369" s="25"/>
      <c r="D369" s="27" t="s">
        <v>93</v>
      </c>
      <c r="E369" s="47" t="s">
        <v>152</v>
      </c>
      <c r="F369" s="48"/>
      <c r="G369" s="172"/>
      <c r="H369" s="407">
        <f t="shared" ref="H369:I369" si="355">SUM(I369)</f>
        <v>707000</v>
      </c>
      <c r="I369" s="230">
        <f t="shared" si="355"/>
        <v>707000</v>
      </c>
      <c r="J369" s="229">
        <v>707000</v>
      </c>
    </row>
    <row r="370" spans="1:10" ht="13.8" outlineLevel="1">
      <c r="A370" s="170"/>
      <c r="B370" s="23"/>
      <c r="C370" s="179"/>
      <c r="D370" s="27" t="s">
        <v>518</v>
      </c>
      <c r="E370" s="47" t="s">
        <v>585</v>
      </c>
      <c r="F370" s="48"/>
      <c r="G370" s="172"/>
      <c r="H370" s="407">
        <f t="shared" ref="H370:I370" si="356">SUM(I370)</f>
        <v>50000</v>
      </c>
      <c r="I370" s="230">
        <f t="shared" si="356"/>
        <v>50000</v>
      </c>
      <c r="J370" s="229">
        <v>50000</v>
      </c>
    </row>
    <row r="371" spans="1:10" s="169" customFormat="1" ht="13.8" collapsed="1">
      <c r="A371" s="164"/>
      <c r="B371" s="23" t="s">
        <v>519</v>
      </c>
      <c r="C371" s="15" t="s">
        <v>153</v>
      </c>
      <c r="D371" s="18"/>
      <c r="E371" s="175"/>
      <c r="F371" s="176"/>
      <c r="G371" s="175"/>
      <c r="H371" s="407">
        <f t="shared" ref="H371:I371" si="357">SUM(I371)</f>
        <v>0</v>
      </c>
      <c r="I371" s="230">
        <f t="shared" si="357"/>
        <v>0</v>
      </c>
      <c r="J371" s="230">
        <f>SUM(J372,J375)</f>
        <v>0</v>
      </c>
    </row>
    <row r="372" spans="1:10" ht="13.8" hidden="1" outlineLevel="1">
      <c r="A372" s="170"/>
      <c r="B372" s="24"/>
      <c r="C372" s="171"/>
      <c r="D372" s="27" t="s">
        <v>520</v>
      </c>
      <c r="E372" s="47" t="s">
        <v>154</v>
      </c>
      <c r="F372" s="48"/>
      <c r="G372" s="172"/>
      <c r="H372" s="407">
        <f t="shared" ref="H372:I372" si="358">SUM(I372)</f>
        <v>0</v>
      </c>
      <c r="I372" s="230">
        <f t="shared" si="358"/>
        <v>0</v>
      </c>
      <c r="J372" s="231">
        <f>SUM(J373:J374)</f>
        <v>0</v>
      </c>
    </row>
    <row r="373" spans="1:10" ht="13.8" hidden="1" outlineLevel="2">
      <c r="A373" s="170"/>
      <c r="B373" s="25"/>
      <c r="E373" s="47"/>
      <c r="F373" s="23" t="s">
        <v>521</v>
      </c>
      <c r="G373" s="47" t="s">
        <v>155</v>
      </c>
      <c r="H373" s="407">
        <f t="shared" ref="H373:I373" si="359">SUM(I373)</f>
        <v>0</v>
      </c>
      <c r="I373" s="230">
        <f t="shared" si="359"/>
        <v>0</v>
      </c>
      <c r="J373" s="229">
        <v>0</v>
      </c>
    </row>
    <row r="374" spans="1:10" ht="13.8" hidden="1" outlineLevel="2">
      <c r="A374" s="170"/>
      <c r="B374" s="25"/>
      <c r="D374" s="23"/>
      <c r="E374" s="179"/>
      <c r="F374" s="27" t="s">
        <v>522</v>
      </c>
      <c r="G374" s="47" t="s">
        <v>156</v>
      </c>
      <c r="H374" s="407">
        <f t="shared" ref="H374:I374" si="360">SUM(I374)</f>
        <v>0</v>
      </c>
      <c r="I374" s="230">
        <f t="shared" si="360"/>
        <v>0</v>
      </c>
      <c r="J374" s="229">
        <v>0</v>
      </c>
    </row>
    <row r="375" spans="1:10" ht="13.8" hidden="1" outlineLevel="1">
      <c r="A375" s="170"/>
      <c r="B375" s="23"/>
      <c r="C375" s="179"/>
      <c r="D375" s="23" t="s">
        <v>523</v>
      </c>
      <c r="E375" s="82" t="s">
        <v>157</v>
      </c>
      <c r="F375" s="94"/>
      <c r="G375" s="172"/>
      <c r="H375" s="407">
        <f t="shared" ref="H375:I375" si="361">SUM(I375)</f>
        <v>0</v>
      </c>
      <c r="I375" s="230">
        <f t="shared" si="361"/>
        <v>0</v>
      </c>
      <c r="J375" s="229">
        <v>0</v>
      </c>
    </row>
    <row r="376" spans="1:10" s="169" customFormat="1" ht="13.8" collapsed="1">
      <c r="A376" s="164"/>
      <c r="B376" s="23" t="s">
        <v>649</v>
      </c>
      <c r="C376" s="15" t="s">
        <v>650</v>
      </c>
      <c r="D376" s="18"/>
      <c r="E376" s="175"/>
      <c r="F376" s="176"/>
      <c r="G376" s="175"/>
      <c r="H376" s="407">
        <f t="shared" ref="H376:I376" si="362">SUM(I376)</f>
        <v>0</v>
      </c>
      <c r="I376" s="230">
        <f t="shared" si="362"/>
        <v>0</v>
      </c>
      <c r="J376" s="230">
        <f>SUM(J377)</f>
        <v>0</v>
      </c>
    </row>
    <row r="377" spans="1:10" ht="13.8" hidden="1" outlineLevel="1">
      <c r="A377" s="170"/>
      <c r="B377" s="27"/>
      <c r="C377" s="172"/>
      <c r="D377" s="27" t="s">
        <v>649</v>
      </c>
      <c r="E377" s="47" t="s">
        <v>650</v>
      </c>
      <c r="F377" s="48"/>
      <c r="G377" s="172"/>
      <c r="H377" s="407">
        <f t="shared" ref="H377:I377" si="363">SUM(I377)</f>
        <v>0</v>
      </c>
      <c r="I377" s="230">
        <f t="shared" si="363"/>
        <v>0</v>
      </c>
      <c r="J377" s="229"/>
    </row>
    <row r="378" spans="1:10" s="169" customFormat="1" ht="13.8" collapsed="1">
      <c r="A378" s="164"/>
      <c r="B378" s="23" t="s">
        <v>524</v>
      </c>
      <c r="C378" s="15" t="s">
        <v>158</v>
      </c>
      <c r="D378" s="18"/>
      <c r="E378" s="175"/>
      <c r="F378" s="176"/>
      <c r="G378" s="175"/>
      <c r="H378" s="407">
        <f t="shared" ref="H378:I378" si="364">SUM(I378)</f>
        <v>0</v>
      </c>
      <c r="I378" s="230">
        <f t="shared" si="364"/>
        <v>0</v>
      </c>
      <c r="J378" s="230">
        <f>SUM(J379)</f>
        <v>0</v>
      </c>
    </row>
    <row r="379" spans="1:10" ht="13.8" hidden="1" outlineLevel="1">
      <c r="A379" s="170"/>
      <c r="B379" s="27"/>
      <c r="C379" s="172"/>
      <c r="D379" s="27" t="s">
        <v>525</v>
      </c>
      <c r="E379" s="47" t="s">
        <v>159</v>
      </c>
      <c r="F379" s="48"/>
      <c r="G379" s="172"/>
      <c r="H379" s="407">
        <f t="shared" ref="H379:I379" si="365">SUM(I379)</f>
        <v>0</v>
      </c>
      <c r="I379" s="230">
        <f t="shared" si="365"/>
        <v>0</v>
      </c>
      <c r="J379" s="231">
        <f>SUM(J380:J384)</f>
        <v>0</v>
      </c>
    </row>
    <row r="380" spans="1:10" ht="13.8" hidden="1" outlineLevel="1">
      <c r="A380" s="170"/>
      <c r="B380" s="23"/>
      <c r="C380" s="179"/>
      <c r="D380" s="27"/>
      <c r="E380" s="47"/>
      <c r="F380" s="178" t="s">
        <v>705</v>
      </c>
      <c r="G380" s="43" t="s">
        <v>725</v>
      </c>
      <c r="H380" s="407">
        <f t="shared" ref="H380:I380" si="366">SUM(I380)</f>
        <v>0</v>
      </c>
      <c r="I380" s="230">
        <f t="shared" si="366"/>
        <v>0</v>
      </c>
      <c r="J380" s="229"/>
    </row>
    <row r="381" spans="1:10" ht="13.8" hidden="1" outlineLevel="1">
      <c r="A381" s="170"/>
      <c r="B381" s="23"/>
      <c r="C381" s="179"/>
      <c r="D381" s="27"/>
      <c r="E381" s="47"/>
      <c r="F381" s="178" t="s">
        <v>706</v>
      </c>
      <c r="G381" s="43" t="s">
        <v>726</v>
      </c>
      <c r="H381" s="407">
        <f t="shared" ref="H381:I381" si="367">SUM(I381)</f>
        <v>0</v>
      </c>
      <c r="I381" s="230">
        <f t="shared" si="367"/>
        <v>0</v>
      </c>
      <c r="J381" s="229"/>
    </row>
    <row r="382" spans="1:10" ht="13.8" hidden="1" outlineLevel="1">
      <c r="A382" s="170"/>
      <c r="B382" s="23"/>
      <c r="C382" s="179"/>
      <c r="D382" s="27"/>
      <c r="E382" s="47"/>
      <c r="F382" s="178" t="s">
        <v>703</v>
      </c>
      <c r="G382" s="43" t="s">
        <v>727</v>
      </c>
      <c r="H382" s="407">
        <f t="shared" ref="H382:I382" si="368">SUM(I382)</f>
        <v>0</v>
      </c>
      <c r="I382" s="230">
        <f t="shared" si="368"/>
        <v>0</v>
      </c>
      <c r="J382" s="229"/>
    </row>
    <row r="383" spans="1:10" ht="13.8" hidden="1" outlineLevel="1">
      <c r="A383" s="170"/>
      <c r="B383" s="23"/>
      <c r="C383" s="179"/>
      <c r="D383" s="27"/>
      <c r="E383" s="47"/>
      <c r="F383" s="178" t="s">
        <v>707</v>
      </c>
      <c r="G383" s="43" t="s">
        <v>728</v>
      </c>
      <c r="H383" s="407">
        <f t="shared" ref="H383:I383" si="369">SUM(I383)</f>
        <v>0</v>
      </c>
      <c r="I383" s="230">
        <f t="shared" si="369"/>
        <v>0</v>
      </c>
      <c r="J383" s="229"/>
    </row>
    <row r="384" spans="1:10" ht="13.8" hidden="1" outlineLevel="1">
      <c r="A384" s="170"/>
      <c r="B384" s="23"/>
      <c r="C384" s="179"/>
      <c r="D384" s="27"/>
      <c r="E384" s="47"/>
      <c r="F384" s="178" t="s">
        <v>713</v>
      </c>
      <c r="G384" s="43" t="s">
        <v>729</v>
      </c>
      <c r="H384" s="407">
        <f t="shared" ref="H384:I384" si="370">SUM(I384)</f>
        <v>0</v>
      </c>
      <c r="I384" s="230">
        <f t="shared" si="370"/>
        <v>0</v>
      </c>
      <c r="J384" s="229"/>
    </row>
    <row r="385" spans="1:10" s="169" customFormat="1" ht="13.8" collapsed="1">
      <c r="A385" s="164"/>
      <c r="B385" s="23" t="s">
        <v>526</v>
      </c>
      <c r="C385" s="15" t="s">
        <v>42</v>
      </c>
      <c r="D385" s="18"/>
      <c r="E385" s="175"/>
      <c r="F385" s="176"/>
      <c r="G385" s="175"/>
      <c r="H385" s="407">
        <f t="shared" ref="H385:I385" si="371">SUM(I385)</f>
        <v>0</v>
      </c>
      <c r="I385" s="230">
        <f t="shared" si="371"/>
        <v>0</v>
      </c>
      <c r="J385" s="230">
        <f>SUM(J386:J386)</f>
        <v>0</v>
      </c>
    </row>
    <row r="386" spans="1:10" ht="13.8" hidden="1" outlineLevel="1">
      <c r="A386" s="170"/>
      <c r="B386" s="24"/>
      <c r="C386" s="171"/>
      <c r="D386" s="27" t="s">
        <v>527</v>
      </c>
      <c r="E386" s="47" t="s">
        <v>375</v>
      </c>
      <c r="F386" s="48"/>
      <c r="G386" s="172"/>
      <c r="H386" s="407">
        <f t="shared" ref="H386:I386" si="372">SUM(I386)</f>
        <v>0</v>
      </c>
      <c r="I386" s="230">
        <f t="shared" si="372"/>
        <v>0</v>
      </c>
      <c r="J386" s="229">
        <v>0</v>
      </c>
    </row>
    <row r="387" spans="1:10" s="169" customFormat="1" ht="13.8" collapsed="1">
      <c r="A387" s="164"/>
      <c r="B387" s="23" t="s">
        <v>528</v>
      </c>
      <c r="C387" s="15" t="s">
        <v>43</v>
      </c>
      <c r="D387" s="18"/>
      <c r="E387" s="175"/>
      <c r="F387" s="176"/>
      <c r="G387" s="175"/>
      <c r="H387" s="407">
        <f t="shared" ref="H387:I387" si="373">SUM(I387)</f>
        <v>0</v>
      </c>
      <c r="I387" s="230">
        <f t="shared" si="373"/>
        <v>0</v>
      </c>
      <c r="J387" s="230">
        <f>SUM(J388)</f>
        <v>0</v>
      </c>
    </row>
    <row r="388" spans="1:10" ht="16.5" hidden="1" customHeight="1" outlineLevel="1">
      <c r="A388" s="170"/>
      <c r="B388" s="24"/>
      <c r="C388" s="171"/>
      <c r="D388" s="27" t="s">
        <v>529</v>
      </c>
      <c r="E388" s="47" t="s">
        <v>43</v>
      </c>
      <c r="F388" s="48"/>
      <c r="G388" s="172"/>
      <c r="H388" s="407">
        <f t="shared" ref="H388:I388" si="374">SUM(I388)</f>
        <v>0</v>
      </c>
      <c r="I388" s="230">
        <f t="shared" si="374"/>
        <v>0</v>
      </c>
      <c r="J388" s="229">
        <v>0</v>
      </c>
    </row>
    <row r="389" spans="1:10" s="169" customFormat="1" ht="13.8" collapsed="1">
      <c r="A389" s="164"/>
      <c r="B389" s="23" t="s">
        <v>98</v>
      </c>
      <c r="C389" s="15" t="s">
        <v>160</v>
      </c>
      <c r="D389" s="18"/>
      <c r="E389" s="175"/>
      <c r="F389" s="176"/>
      <c r="G389" s="175"/>
      <c r="H389" s="407">
        <f t="shared" ref="H389:I389" si="375">SUM(I389)</f>
        <v>0</v>
      </c>
      <c r="I389" s="230">
        <f t="shared" si="375"/>
        <v>0</v>
      </c>
      <c r="J389" s="230">
        <f>SUM(J390)</f>
        <v>0</v>
      </c>
    </row>
    <row r="390" spans="1:10" ht="13.8" hidden="1" outlineLevel="1">
      <c r="A390" s="170"/>
      <c r="B390" s="27"/>
      <c r="C390" s="172"/>
      <c r="D390" s="27" t="s">
        <v>98</v>
      </c>
      <c r="E390" s="47" t="s">
        <v>160</v>
      </c>
      <c r="F390" s="48"/>
      <c r="G390" s="172"/>
      <c r="H390" s="407">
        <f t="shared" ref="H390:I390" si="376">SUM(I390)</f>
        <v>0</v>
      </c>
      <c r="I390" s="230">
        <f t="shared" si="376"/>
        <v>0</v>
      </c>
      <c r="J390" s="229">
        <v>0</v>
      </c>
    </row>
    <row r="391" spans="1:10" s="169" customFormat="1" ht="13.8">
      <c r="A391" s="164"/>
      <c r="B391" s="23" t="s">
        <v>530</v>
      </c>
      <c r="C391" s="15" t="s">
        <v>12</v>
      </c>
      <c r="D391" s="18"/>
      <c r="E391" s="175"/>
      <c r="F391" s="176"/>
      <c r="G391" s="175"/>
      <c r="H391" s="407">
        <f t="shared" ref="H391:I391" si="377">SUM(I391)</f>
        <v>6000</v>
      </c>
      <c r="I391" s="230">
        <f t="shared" si="377"/>
        <v>6000</v>
      </c>
      <c r="J391" s="230">
        <f>SUM(J392:J393)</f>
        <v>6000</v>
      </c>
    </row>
    <row r="392" spans="1:10" ht="13.8" outlineLevel="1">
      <c r="A392" s="170"/>
      <c r="B392" s="24"/>
      <c r="C392" s="171"/>
      <c r="D392" s="27" t="s">
        <v>531</v>
      </c>
      <c r="E392" s="47" t="s">
        <v>162</v>
      </c>
      <c r="F392" s="48"/>
      <c r="G392" s="172"/>
      <c r="H392" s="407">
        <f t="shared" ref="H392:I392" si="378">SUM(I392)</f>
        <v>6000</v>
      </c>
      <c r="I392" s="230">
        <f t="shared" si="378"/>
        <v>6000</v>
      </c>
      <c r="J392" s="229">
        <v>6000</v>
      </c>
    </row>
    <row r="393" spans="1:10" ht="13.8" outlineLevel="1" collapsed="1">
      <c r="A393" s="170"/>
      <c r="B393" s="25"/>
      <c r="D393" s="27" t="s">
        <v>532</v>
      </c>
      <c r="E393" s="47" t="s">
        <v>139</v>
      </c>
      <c r="F393" s="48"/>
      <c r="G393" s="172"/>
      <c r="H393" s="407">
        <f t="shared" ref="H393:I393" si="379">SUM(I393)</f>
        <v>0</v>
      </c>
      <c r="I393" s="230">
        <f t="shared" si="379"/>
        <v>0</v>
      </c>
      <c r="J393" s="231">
        <f>SUM(J394:J395)</f>
        <v>0</v>
      </c>
    </row>
    <row r="394" spans="1:10" ht="13.8" hidden="1" outlineLevel="2">
      <c r="A394" s="170"/>
      <c r="B394" s="25"/>
      <c r="D394" s="24"/>
      <c r="E394" s="171"/>
      <c r="F394" s="27" t="s">
        <v>533</v>
      </c>
      <c r="G394" s="47" t="s">
        <v>163</v>
      </c>
      <c r="H394" s="407">
        <f t="shared" ref="H394:I394" si="380">SUM(I394)</f>
        <v>0</v>
      </c>
      <c r="I394" s="230">
        <f t="shared" si="380"/>
        <v>0</v>
      </c>
      <c r="J394" s="229">
        <v>0</v>
      </c>
    </row>
    <row r="395" spans="1:10" ht="13.8" hidden="1" outlineLevel="2">
      <c r="A395" s="170"/>
      <c r="B395" s="23"/>
      <c r="C395" s="179"/>
      <c r="D395" s="23"/>
      <c r="E395" s="179"/>
      <c r="F395" s="27" t="s">
        <v>532</v>
      </c>
      <c r="G395" s="47" t="s">
        <v>164</v>
      </c>
      <c r="H395" s="407">
        <f t="shared" ref="H395:I395" si="381">SUM(I395)</f>
        <v>0</v>
      </c>
      <c r="I395" s="230">
        <f t="shared" si="381"/>
        <v>0</v>
      </c>
      <c r="J395" s="229">
        <v>0</v>
      </c>
    </row>
    <row r="396" spans="1:10" s="169" customFormat="1" ht="13.8" collapsed="1">
      <c r="A396" s="164"/>
      <c r="B396" s="23" t="s">
        <v>534</v>
      </c>
      <c r="C396" s="15" t="s">
        <v>165</v>
      </c>
      <c r="D396" s="16"/>
      <c r="E396" s="175"/>
      <c r="F396" s="176"/>
      <c r="G396" s="175"/>
      <c r="H396" s="407">
        <f t="shared" ref="H396:I396" si="382">SUM(I396)</f>
        <v>0</v>
      </c>
      <c r="I396" s="230">
        <f t="shared" si="382"/>
        <v>0</v>
      </c>
      <c r="J396" s="230">
        <f>SUM(J397)</f>
        <v>0</v>
      </c>
    </row>
    <row r="397" spans="1:10" ht="13.8" hidden="1" outlineLevel="1">
      <c r="A397" s="170"/>
      <c r="B397" s="26"/>
      <c r="C397" s="181"/>
      <c r="D397" s="182" t="s">
        <v>535</v>
      </c>
      <c r="E397" s="89" t="s">
        <v>13</v>
      </c>
      <c r="F397" s="90"/>
      <c r="G397" s="195"/>
      <c r="H397" s="408">
        <f t="shared" ref="H397:I397" si="383">SUM(I397)</f>
        <v>0</v>
      </c>
      <c r="I397" s="242">
        <f t="shared" si="383"/>
        <v>0</v>
      </c>
      <c r="J397" s="232">
        <v>0</v>
      </c>
    </row>
    <row r="398" spans="1:10" ht="13.8">
      <c r="A398" s="92" t="s">
        <v>168</v>
      </c>
      <c r="B398" s="46"/>
      <c r="C398" s="202"/>
      <c r="D398" s="22"/>
      <c r="E398" s="202"/>
      <c r="F398" s="21"/>
      <c r="G398" s="202"/>
      <c r="H398" s="405">
        <f t="shared" ref="H398:I398" si="384">SUM(I398)</f>
        <v>61679000</v>
      </c>
      <c r="I398" s="235">
        <f t="shared" si="384"/>
        <v>61679000</v>
      </c>
      <c r="J398" s="235">
        <f>SUM(J215,J241,J307,J371,J378,J385,J387,J389,J391,J396,J376)</f>
        <v>61679000</v>
      </c>
    </row>
    <row r="399" spans="1:10" s="379" customFormat="1" ht="13.8">
      <c r="A399" s="66" t="s">
        <v>167</v>
      </c>
      <c r="B399" s="105"/>
      <c r="C399" s="64"/>
      <c r="D399" s="65"/>
      <c r="E399" s="64"/>
      <c r="F399" s="64"/>
      <c r="G399" s="64"/>
      <c r="H399" s="513">
        <f t="shared" ref="H399:I399" si="385">SUM(I399)</f>
        <v>-20184000</v>
      </c>
      <c r="I399" s="509">
        <f t="shared" si="385"/>
        <v>-20184000</v>
      </c>
      <c r="J399" s="509">
        <f>J214-J398</f>
        <v>-20184000</v>
      </c>
    </row>
    <row r="400" spans="1:10" s="169" customFormat="1" ht="13.8" collapsed="1">
      <c r="A400" s="2" t="s">
        <v>38</v>
      </c>
      <c r="B400" s="26"/>
      <c r="C400" s="199"/>
      <c r="D400" s="45"/>
      <c r="E400" s="199"/>
      <c r="F400" s="34"/>
      <c r="G400" s="199"/>
      <c r="H400" s="397"/>
      <c r="I400" s="249"/>
      <c r="J400" s="552"/>
    </row>
    <row r="401" spans="1:10" s="169" customFormat="1" ht="13.8" hidden="1" outlineLevel="1">
      <c r="A401" s="164"/>
      <c r="B401" s="30" t="s">
        <v>654</v>
      </c>
      <c r="C401" s="19" t="s">
        <v>9</v>
      </c>
      <c r="D401" s="20"/>
      <c r="E401" s="191"/>
      <c r="F401" s="30"/>
      <c r="G401" s="191"/>
      <c r="H401" s="406">
        <f t="shared" ref="H401:I401" si="386">SUM(I401)</f>
        <v>0</v>
      </c>
      <c r="I401" s="238">
        <f t="shared" si="386"/>
        <v>0</v>
      </c>
      <c r="J401" s="238">
        <f>SUM(J402:J403)</f>
        <v>0</v>
      </c>
    </row>
    <row r="402" spans="1:10" ht="13.8" hidden="1" outlineLevel="2">
      <c r="A402" s="170"/>
      <c r="B402" s="24"/>
      <c r="C402" s="171"/>
      <c r="D402" s="27" t="s">
        <v>954</v>
      </c>
      <c r="E402" s="47" t="s">
        <v>172</v>
      </c>
      <c r="F402" s="48"/>
      <c r="G402" s="172"/>
      <c r="H402" s="407">
        <f t="shared" ref="H402:I402" si="387">SUM(I402)</f>
        <v>0</v>
      </c>
      <c r="I402" s="230">
        <f t="shared" si="387"/>
        <v>0</v>
      </c>
      <c r="J402" s="229">
        <v>0</v>
      </c>
    </row>
    <row r="403" spans="1:10" ht="13.8" hidden="1" outlineLevel="2">
      <c r="A403" s="170"/>
      <c r="B403" s="23"/>
      <c r="C403" s="179"/>
      <c r="D403" s="27" t="s">
        <v>171</v>
      </c>
      <c r="E403" s="47" t="s">
        <v>173</v>
      </c>
      <c r="F403" s="48"/>
      <c r="G403" s="172"/>
      <c r="H403" s="407">
        <f t="shared" ref="H403:I403" si="388">SUM(I403)</f>
        <v>0</v>
      </c>
      <c r="I403" s="230">
        <f t="shared" si="388"/>
        <v>0</v>
      </c>
      <c r="J403" s="229">
        <v>0</v>
      </c>
    </row>
    <row r="404" spans="1:10" s="169" customFormat="1" ht="13.8" hidden="1" outlineLevel="1">
      <c r="A404" s="164"/>
      <c r="B404" s="23" t="s">
        <v>537</v>
      </c>
      <c r="C404" s="15" t="s">
        <v>10</v>
      </c>
      <c r="D404" s="18"/>
      <c r="E404" s="175"/>
      <c r="F404" s="176"/>
      <c r="G404" s="175"/>
      <c r="H404" s="407">
        <f t="shared" ref="H404:I404" si="389">SUM(I404)</f>
        <v>0</v>
      </c>
      <c r="I404" s="230">
        <f t="shared" si="389"/>
        <v>0</v>
      </c>
      <c r="J404" s="230">
        <f>SUM(J405:J407)</f>
        <v>0</v>
      </c>
    </row>
    <row r="405" spans="1:10" ht="13.8" hidden="1" outlineLevel="2">
      <c r="A405" s="170"/>
      <c r="B405" s="24"/>
      <c r="C405" s="171"/>
      <c r="D405" s="27" t="s">
        <v>655</v>
      </c>
      <c r="E405" s="47" t="s">
        <v>174</v>
      </c>
      <c r="F405" s="48"/>
      <c r="G405" s="172"/>
      <c r="H405" s="407">
        <f t="shared" ref="H405:I405" si="390">SUM(I405)</f>
        <v>0</v>
      </c>
      <c r="I405" s="230">
        <f t="shared" si="390"/>
        <v>0</v>
      </c>
      <c r="J405" s="229">
        <v>0</v>
      </c>
    </row>
    <row r="406" spans="1:10" ht="13.8" hidden="1" outlineLevel="2">
      <c r="A406" s="170"/>
      <c r="B406" s="25"/>
      <c r="D406" s="27" t="s">
        <v>538</v>
      </c>
      <c r="E406" s="47" t="s">
        <v>175</v>
      </c>
      <c r="F406" s="48"/>
      <c r="G406" s="172"/>
      <c r="H406" s="407">
        <f t="shared" ref="H406:I406" si="391">SUM(I406)</f>
        <v>0</v>
      </c>
      <c r="I406" s="230">
        <f t="shared" si="391"/>
        <v>0</v>
      </c>
      <c r="J406" s="229">
        <v>0</v>
      </c>
    </row>
    <row r="407" spans="1:10" ht="13.8" hidden="1" outlineLevel="2">
      <c r="A407" s="170"/>
      <c r="B407" s="23"/>
      <c r="C407" s="179"/>
      <c r="D407" s="27" t="s">
        <v>708</v>
      </c>
      <c r="E407" s="47" t="s">
        <v>656</v>
      </c>
      <c r="F407" s="48"/>
      <c r="G407" s="172"/>
      <c r="H407" s="407">
        <f t="shared" ref="H407:I407" si="392">SUM(I407)</f>
        <v>0</v>
      </c>
      <c r="I407" s="230">
        <f t="shared" si="392"/>
        <v>0</v>
      </c>
      <c r="J407" s="229">
        <v>0</v>
      </c>
    </row>
    <row r="408" spans="1:10" s="169" customFormat="1" ht="13.8" hidden="1" outlineLevel="1" collapsed="1">
      <c r="A408" s="164"/>
      <c r="B408" s="23" t="s">
        <v>657</v>
      </c>
      <c r="C408" s="15" t="s">
        <v>176</v>
      </c>
      <c r="D408" s="18"/>
      <c r="E408" s="175"/>
      <c r="F408" s="176"/>
      <c r="G408" s="175"/>
      <c r="H408" s="407">
        <f t="shared" ref="H408:I408" si="393">SUM(I408)</f>
        <v>0</v>
      </c>
      <c r="I408" s="230">
        <f t="shared" si="393"/>
        <v>0</v>
      </c>
      <c r="J408" s="230">
        <f>SUM(J409)</f>
        <v>0</v>
      </c>
    </row>
    <row r="409" spans="1:10" ht="13.8" hidden="1" outlineLevel="1">
      <c r="A409" s="170"/>
      <c r="B409" s="24"/>
      <c r="C409" s="171"/>
      <c r="D409" s="182" t="s">
        <v>658</v>
      </c>
      <c r="E409" s="89" t="s">
        <v>177</v>
      </c>
      <c r="F409" s="90"/>
      <c r="G409" s="172"/>
      <c r="H409" s="407">
        <f t="shared" ref="H409:I409" si="394">SUM(I409)</f>
        <v>0</v>
      </c>
      <c r="I409" s="230">
        <f t="shared" si="394"/>
        <v>0</v>
      </c>
      <c r="J409" s="229">
        <v>0</v>
      </c>
    </row>
    <row r="410" spans="1:10" s="169" customFormat="1" ht="13.8">
      <c r="A410" s="92" t="s">
        <v>178</v>
      </c>
      <c r="B410" s="46"/>
      <c r="C410" s="202"/>
      <c r="D410" s="22"/>
      <c r="E410" s="202"/>
      <c r="F410" s="21"/>
      <c r="G410" s="202"/>
      <c r="H410" s="405">
        <f t="shared" ref="H410:I410" si="395">SUM(I410)</f>
        <v>0</v>
      </c>
      <c r="I410" s="235">
        <f t="shared" si="395"/>
        <v>0</v>
      </c>
      <c r="J410" s="235">
        <f>SUM(J401,J404,J408)</f>
        <v>0</v>
      </c>
    </row>
    <row r="411" spans="1:10" ht="13.8" outlineLevel="1" collapsed="1">
      <c r="A411" s="164"/>
      <c r="B411" s="23" t="s">
        <v>536</v>
      </c>
      <c r="C411" s="15" t="s">
        <v>179</v>
      </c>
      <c r="D411" s="16"/>
      <c r="E411" s="165"/>
      <c r="F411" s="14"/>
      <c r="G411" s="165"/>
      <c r="H411" s="404">
        <f t="shared" ref="H411:I411" si="396">SUM(I411)</f>
        <v>0</v>
      </c>
      <c r="I411" s="228">
        <f t="shared" si="396"/>
        <v>0</v>
      </c>
      <c r="J411" s="228">
        <f>SUM(J412)</f>
        <v>0</v>
      </c>
    </row>
    <row r="412" spans="1:10" ht="13.8" hidden="1" outlineLevel="2">
      <c r="A412" s="170"/>
      <c r="B412" s="24"/>
      <c r="C412" s="171"/>
      <c r="D412" s="27" t="s">
        <v>170</v>
      </c>
      <c r="E412" s="47" t="s">
        <v>179</v>
      </c>
      <c r="F412" s="48"/>
      <c r="G412" s="172"/>
      <c r="H412" s="404">
        <f t="shared" ref="H412:I412" si="397">SUM(I412)</f>
        <v>0</v>
      </c>
      <c r="I412" s="230">
        <f t="shared" si="397"/>
        <v>0</v>
      </c>
      <c r="J412" s="229">
        <v>0</v>
      </c>
    </row>
    <row r="413" spans="1:10" ht="13.8" outlineLevel="1">
      <c r="A413" s="164"/>
      <c r="B413" s="23" t="s">
        <v>539</v>
      </c>
      <c r="C413" s="15" t="s">
        <v>180</v>
      </c>
      <c r="D413" s="16"/>
      <c r="E413" s="165"/>
      <c r="F413" s="14"/>
      <c r="G413" s="165"/>
      <c r="H413" s="404">
        <f t="shared" ref="H413:I413" si="398">SUM(I413)</f>
        <v>10400000</v>
      </c>
      <c r="I413" s="230">
        <f t="shared" si="398"/>
        <v>10400000</v>
      </c>
      <c r="J413" s="230">
        <f>SUM(J414:J421)</f>
        <v>10400000</v>
      </c>
    </row>
    <row r="414" spans="1:10" ht="13.8" outlineLevel="2">
      <c r="A414" s="170"/>
      <c r="B414" s="24"/>
      <c r="C414" s="171"/>
      <c r="D414" s="27" t="s">
        <v>659</v>
      </c>
      <c r="E414" s="47" t="s">
        <v>181</v>
      </c>
      <c r="F414" s="48"/>
      <c r="G414" s="172"/>
      <c r="H414" s="404">
        <f t="shared" ref="H414:I414" si="399">SUM(I414)</f>
        <v>0</v>
      </c>
      <c r="I414" s="230">
        <f t="shared" si="399"/>
        <v>0</v>
      </c>
      <c r="J414" s="229">
        <v>0</v>
      </c>
    </row>
    <row r="415" spans="1:10" ht="13.8" outlineLevel="2">
      <c r="A415" s="170"/>
      <c r="B415" s="25"/>
      <c r="D415" s="27" t="s">
        <v>660</v>
      </c>
      <c r="E415" s="47" t="s">
        <v>182</v>
      </c>
      <c r="F415" s="48"/>
      <c r="G415" s="172"/>
      <c r="H415" s="404">
        <f t="shared" ref="H415:I415" si="400">SUM(I415)</f>
        <v>0</v>
      </c>
      <c r="I415" s="230">
        <f t="shared" si="400"/>
        <v>0</v>
      </c>
      <c r="J415" s="229">
        <v>0</v>
      </c>
    </row>
    <row r="416" spans="1:10" ht="13.8" outlineLevel="2">
      <c r="A416" s="170"/>
      <c r="B416" s="25"/>
      <c r="D416" s="27" t="s">
        <v>661</v>
      </c>
      <c r="E416" s="47" t="s">
        <v>183</v>
      </c>
      <c r="F416" s="48"/>
      <c r="G416" s="172"/>
      <c r="H416" s="404">
        <f t="shared" ref="H416:I416" si="401">SUM(I416)</f>
        <v>0</v>
      </c>
      <c r="I416" s="230">
        <f t="shared" si="401"/>
        <v>0</v>
      </c>
      <c r="J416" s="229">
        <v>0</v>
      </c>
    </row>
    <row r="417" spans="1:11" ht="13.8" outlineLevel="2">
      <c r="A417" s="170"/>
      <c r="B417" s="25"/>
      <c r="D417" s="27" t="s">
        <v>662</v>
      </c>
      <c r="E417" s="47" t="s">
        <v>184</v>
      </c>
      <c r="F417" s="48"/>
      <c r="G417" s="172"/>
      <c r="H417" s="404">
        <f t="shared" ref="H417:I417" si="402">SUM(I417)</f>
        <v>0</v>
      </c>
      <c r="I417" s="230">
        <f t="shared" si="402"/>
        <v>0</v>
      </c>
      <c r="J417" s="229">
        <v>0</v>
      </c>
    </row>
    <row r="418" spans="1:11" ht="13.8" outlineLevel="2">
      <c r="A418" s="170"/>
      <c r="B418" s="25"/>
      <c r="D418" s="27" t="s">
        <v>540</v>
      </c>
      <c r="E418" s="47" t="s">
        <v>185</v>
      </c>
      <c r="F418" s="48"/>
      <c r="G418" s="172"/>
      <c r="H418" s="404">
        <f t="shared" ref="H418:I418" si="403">SUM(I418)</f>
        <v>0</v>
      </c>
      <c r="I418" s="230">
        <f t="shared" si="403"/>
        <v>0</v>
      </c>
      <c r="J418" s="229">
        <v>0</v>
      </c>
    </row>
    <row r="419" spans="1:11" ht="13.8" outlineLevel="2">
      <c r="A419" s="170"/>
      <c r="B419" s="25"/>
      <c r="D419" s="27" t="s">
        <v>541</v>
      </c>
      <c r="E419" s="47" t="s">
        <v>186</v>
      </c>
      <c r="F419" s="48"/>
      <c r="G419" s="172"/>
      <c r="H419" s="404">
        <f t="shared" ref="H419:I419" si="404">SUM(I419)</f>
        <v>10400000</v>
      </c>
      <c r="I419" s="230">
        <f t="shared" si="404"/>
        <v>10400000</v>
      </c>
      <c r="J419" s="229">
        <v>10400000</v>
      </c>
    </row>
    <row r="420" spans="1:11" ht="13.8" outlineLevel="2">
      <c r="A420" s="170"/>
      <c r="B420" s="25"/>
      <c r="D420" s="27" t="s">
        <v>695</v>
      </c>
      <c r="E420" s="47" t="s">
        <v>700</v>
      </c>
      <c r="F420" s="48"/>
      <c r="G420" s="172"/>
      <c r="H420" s="404">
        <f t="shared" ref="H420:I420" si="405">SUM(I420)</f>
        <v>0</v>
      </c>
      <c r="I420" s="230">
        <f t="shared" si="405"/>
        <v>0</v>
      </c>
      <c r="J420" s="229">
        <v>0</v>
      </c>
    </row>
    <row r="421" spans="1:11" ht="13.8" outlineLevel="2">
      <c r="A421" s="170"/>
      <c r="B421" s="23"/>
      <c r="C421" s="179"/>
      <c r="D421" s="27" t="s">
        <v>542</v>
      </c>
      <c r="E421" s="47" t="s">
        <v>701</v>
      </c>
      <c r="F421" s="48"/>
      <c r="G421" s="172"/>
      <c r="H421" s="404">
        <f t="shared" ref="H421:I421" si="406">SUM(I421)</f>
        <v>0</v>
      </c>
      <c r="I421" s="230">
        <f t="shared" si="406"/>
        <v>0</v>
      </c>
      <c r="J421" s="229">
        <v>0</v>
      </c>
    </row>
    <row r="422" spans="1:11" ht="13.8" outlineLevel="1" collapsed="1">
      <c r="A422" s="164"/>
      <c r="B422" s="23" t="s">
        <v>697</v>
      </c>
      <c r="C422" s="15" t="s">
        <v>187</v>
      </c>
      <c r="D422" s="16"/>
      <c r="E422" s="165"/>
      <c r="F422" s="176"/>
      <c r="G422" s="175"/>
      <c r="H422" s="404">
        <f t="shared" ref="H422:I422" si="407">SUM(I422)</f>
        <v>0</v>
      </c>
      <c r="I422" s="230">
        <f t="shared" si="407"/>
        <v>0</v>
      </c>
      <c r="J422" s="230">
        <f>SUM(J423)</f>
        <v>0</v>
      </c>
    </row>
    <row r="423" spans="1:11" ht="13.8" hidden="1" outlineLevel="2">
      <c r="A423" s="170"/>
      <c r="B423" s="24"/>
      <c r="C423" s="171"/>
      <c r="D423" s="27" t="s">
        <v>188</v>
      </c>
      <c r="E423" s="47" t="s">
        <v>187</v>
      </c>
      <c r="F423" s="48"/>
      <c r="G423" s="172"/>
      <c r="H423" s="404">
        <f t="shared" ref="H423:I423" si="408">SUM(I423)</f>
        <v>0</v>
      </c>
      <c r="I423" s="230">
        <f t="shared" si="408"/>
        <v>0</v>
      </c>
      <c r="J423" s="229">
        <v>0</v>
      </c>
    </row>
    <row r="424" spans="1:11" ht="13.8" outlineLevel="1">
      <c r="A424" s="164"/>
      <c r="B424" s="23" t="s">
        <v>543</v>
      </c>
      <c r="C424" s="15" t="s">
        <v>189</v>
      </c>
      <c r="D424" s="16"/>
      <c r="E424" s="165"/>
      <c r="F424" s="176"/>
      <c r="G424" s="175"/>
      <c r="H424" s="404">
        <f t="shared" ref="H424:I424" si="409">SUM(I424)</f>
        <v>1596000</v>
      </c>
      <c r="I424" s="230">
        <f t="shared" si="409"/>
        <v>1596000</v>
      </c>
      <c r="J424" s="230">
        <f>SUM(J425,J428)</f>
        <v>1596000</v>
      </c>
      <c r="K424" s="169"/>
    </row>
    <row r="425" spans="1:11" ht="13.8" outlineLevel="2">
      <c r="A425" s="170"/>
      <c r="B425" s="24"/>
      <c r="C425" s="171"/>
      <c r="D425" s="24" t="s">
        <v>544</v>
      </c>
      <c r="E425" s="82" t="s">
        <v>189</v>
      </c>
      <c r="F425" s="93"/>
      <c r="G425" s="171"/>
      <c r="H425" s="404">
        <f t="shared" ref="H425:I425" si="410">SUM(I425)</f>
        <v>1596000</v>
      </c>
      <c r="I425" s="230">
        <f t="shared" si="410"/>
        <v>1596000</v>
      </c>
      <c r="J425" s="231">
        <f>SUM(J426:J427)</f>
        <v>1596000</v>
      </c>
    </row>
    <row r="426" spans="1:11" ht="13.8" outlineLevel="2">
      <c r="A426" s="170"/>
      <c r="B426" s="25"/>
      <c r="E426" s="82"/>
      <c r="F426" s="178" t="s">
        <v>850</v>
      </c>
      <c r="G426" s="43" t="s">
        <v>851</v>
      </c>
      <c r="H426" s="404">
        <f t="shared" ref="H426:I426" si="411">SUM(I426)</f>
        <v>0</v>
      </c>
      <c r="I426" s="230">
        <f t="shared" si="411"/>
        <v>0</v>
      </c>
      <c r="J426" s="229">
        <v>0</v>
      </c>
    </row>
    <row r="427" spans="1:11" ht="13.8" outlineLevel="2">
      <c r="A427" s="170"/>
      <c r="B427" s="25"/>
      <c r="E427" s="82"/>
      <c r="F427" s="178" t="s">
        <v>706</v>
      </c>
      <c r="G427" s="43" t="s">
        <v>909</v>
      </c>
      <c r="H427" s="404">
        <f t="shared" ref="H427:H428" si="412">SUM(I427)</f>
        <v>1596000</v>
      </c>
      <c r="I427" s="230">
        <f t="shared" ref="I427:I428" si="413">SUM(J427)</f>
        <v>1596000</v>
      </c>
      <c r="J427" s="229">
        <v>1596000</v>
      </c>
    </row>
    <row r="428" spans="1:11" ht="13.8" outlineLevel="2">
      <c r="A428" s="170"/>
      <c r="B428" s="24"/>
      <c r="C428" s="171"/>
      <c r="D428" s="24" t="s">
        <v>975</v>
      </c>
      <c r="E428" s="82" t="s">
        <v>976</v>
      </c>
      <c r="F428" s="93"/>
      <c r="G428" s="171"/>
      <c r="H428" s="404">
        <f t="shared" si="412"/>
        <v>0</v>
      </c>
      <c r="I428" s="230">
        <f t="shared" si="413"/>
        <v>0</v>
      </c>
      <c r="J428" s="231">
        <f>SUM(J429:J430)</f>
        <v>0</v>
      </c>
    </row>
    <row r="429" spans="1:11" ht="13.8" outlineLevel="2">
      <c r="A429" s="170"/>
      <c r="B429" s="25"/>
      <c r="E429" s="82"/>
      <c r="F429" s="178" t="s">
        <v>850</v>
      </c>
      <c r="G429" s="43" t="s">
        <v>851</v>
      </c>
      <c r="H429" s="404">
        <f t="shared" ref="H429" si="414">SUM(I429)</f>
        <v>0</v>
      </c>
      <c r="I429" s="230">
        <f t="shared" ref="I429" si="415">SUM(J429)</f>
        <v>0</v>
      </c>
      <c r="J429" s="229"/>
    </row>
    <row r="430" spans="1:11" ht="13.8" outlineLevel="2">
      <c r="A430" s="170"/>
      <c r="B430" s="25"/>
      <c r="E430" s="82"/>
      <c r="F430" s="178" t="s">
        <v>977</v>
      </c>
      <c r="G430" s="43" t="s">
        <v>909</v>
      </c>
      <c r="H430" s="404">
        <f t="shared" ref="H430" si="416">SUM(I430)</f>
        <v>0</v>
      </c>
      <c r="I430" s="230">
        <f t="shared" ref="I430" si="417">SUM(J430)</f>
        <v>0</v>
      </c>
      <c r="J430" s="229"/>
    </row>
    <row r="431" spans="1:11" ht="13.8" outlineLevel="1" collapsed="1">
      <c r="A431" s="164"/>
      <c r="B431" s="23" t="s">
        <v>663</v>
      </c>
      <c r="C431" s="15" t="s">
        <v>190</v>
      </c>
      <c r="D431" s="16"/>
      <c r="E431" s="165"/>
      <c r="F431" s="176"/>
      <c r="G431" s="175"/>
      <c r="H431" s="404">
        <f t="shared" ref="H431:I431" si="418">SUM(I431)</f>
        <v>0</v>
      </c>
      <c r="I431" s="230">
        <f t="shared" si="418"/>
        <v>0</v>
      </c>
      <c r="J431" s="230">
        <f>SUM(J432)</f>
        <v>0</v>
      </c>
    </row>
    <row r="432" spans="1:11" ht="13.8" outlineLevel="1">
      <c r="A432" s="170"/>
      <c r="B432" s="25"/>
      <c r="D432" s="24" t="s">
        <v>664</v>
      </c>
      <c r="E432" s="87" t="s">
        <v>190</v>
      </c>
      <c r="F432" s="93"/>
      <c r="G432" s="171"/>
      <c r="H432" s="428">
        <f t="shared" ref="H432:I432" si="419">SUM(I432)</f>
        <v>0</v>
      </c>
      <c r="I432" s="362">
        <f t="shared" si="419"/>
        <v>0</v>
      </c>
      <c r="J432" s="251">
        <v>0</v>
      </c>
    </row>
    <row r="433" spans="1:10" ht="13.8">
      <c r="A433" s="92" t="s">
        <v>192</v>
      </c>
      <c r="B433" s="21"/>
      <c r="C433" s="202"/>
      <c r="D433" s="22"/>
      <c r="E433" s="202"/>
      <c r="F433" s="21"/>
      <c r="G433" s="202"/>
      <c r="H433" s="405">
        <f t="shared" ref="H433:I433" si="420">SUM(I433)</f>
        <v>11996000</v>
      </c>
      <c r="I433" s="235">
        <f t="shared" si="420"/>
        <v>11996000</v>
      </c>
      <c r="J433" s="235">
        <f>SUM(J411,J413,J422,J424,J431)</f>
        <v>11996000</v>
      </c>
    </row>
    <row r="434" spans="1:10" s="379" customFormat="1" ht="13.8">
      <c r="A434" s="66" t="s">
        <v>193</v>
      </c>
      <c r="B434" s="64"/>
      <c r="C434" s="64"/>
      <c r="D434" s="65"/>
      <c r="E434" s="64"/>
      <c r="F434" s="64"/>
      <c r="G434" s="64"/>
      <c r="H434" s="513">
        <f t="shared" ref="H434:I434" si="421">SUM(I434)</f>
        <v>-11996000</v>
      </c>
      <c r="I434" s="509">
        <f t="shared" si="421"/>
        <v>-11996000</v>
      </c>
      <c r="J434" s="509">
        <f>J410-J433</f>
        <v>-11996000</v>
      </c>
    </row>
    <row r="435" spans="1:10" s="169" customFormat="1" ht="13.8">
      <c r="A435" s="2" t="s">
        <v>194</v>
      </c>
      <c r="B435" s="46"/>
      <c r="C435" s="202"/>
      <c r="D435" s="22"/>
      <c r="E435" s="202"/>
      <c r="F435" s="21"/>
      <c r="G435" s="202"/>
      <c r="H435" s="397">
        <f t="shared" ref="H435:I435" si="422">SUM(I435)</f>
        <v>0</v>
      </c>
      <c r="I435" s="249">
        <f t="shared" si="422"/>
        <v>0</v>
      </c>
      <c r="J435" s="249"/>
    </row>
    <row r="436" spans="1:10" ht="13.8" outlineLevel="1">
      <c r="A436" s="164"/>
      <c r="B436" s="23" t="s">
        <v>545</v>
      </c>
      <c r="C436" s="15" t="s">
        <v>197</v>
      </c>
      <c r="D436" s="18"/>
      <c r="E436" s="175"/>
      <c r="F436" s="176"/>
      <c r="G436" s="175"/>
      <c r="H436" s="404">
        <f t="shared" ref="H436:I436" si="423">SUM(I436)</f>
        <v>43984000</v>
      </c>
      <c r="I436" s="228">
        <f t="shared" si="423"/>
        <v>43984000</v>
      </c>
      <c r="J436" s="230">
        <f>SUM(J437:J438,J442:J449)</f>
        <v>43984000</v>
      </c>
    </row>
    <row r="437" spans="1:10" ht="13.8" outlineLevel="2">
      <c r="A437" s="170"/>
      <c r="B437" s="24"/>
      <c r="C437" s="171"/>
      <c r="D437" s="27" t="s">
        <v>586</v>
      </c>
      <c r="E437" s="82" t="s">
        <v>345</v>
      </c>
      <c r="F437" s="48"/>
      <c r="G437" s="172"/>
      <c r="H437" s="404">
        <f t="shared" ref="H437:I437" si="424">SUM(I437)</f>
        <v>0</v>
      </c>
      <c r="I437" s="228">
        <f t="shared" si="424"/>
        <v>0</v>
      </c>
      <c r="J437" s="229">
        <v>0</v>
      </c>
    </row>
    <row r="438" spans="1:10" ht="13.8" outlineLevel="2" collapsed="1">
      <c r="A438" s="170"/>
      <c r="B438" s="25"/>
      <c r="D438" s="27" t="s">
        <v>546</v>
      </c>
      <c r="E438" s="82" t="s">
        <v>346</v>
      </c>
      <c r="F438" s="48"/>
      <c r="G438" s="172"/>
      <c r="H438" s="404">
        <f t="shared" ref="H438:I438" si="425">SUM(I438)</f>
        <v>0</v>
      </c>
      <c r="I438" s="228">
        <f t="shared" si="425"/>
        <v>0</v>
      </c>
      <c r="J438" s="231">
        <f>SUM(J439:J441)</f>
        <v>0</v>
      </c>
    </row>
    <row r="439" spans="1:10" ht="13.8" hidden="1" outlineLevel="3">
      <c r="A439" s="170"/>
      <c r="B439" s="25"/>
      <c r="D439" s="27"/>
      <c r="E439" s="82"/>
      <c r="F439" s="178"/>
      <c r="G439" s="43" t="s">
        <v>852</v>
      </c>
      <c r="H439" s="404">
        <f t="shared" ref="H439:I439" si="426">SUM(I439)</f>
        <v>0</v>
      </c>
      <c r="I439" s="228">
        <f t="shared" si="426"/>
        <v>0</v>
      </c>
      <c r="J439" s="229">
        <v>0</v>
      </c>
    </row>
    <row r="440" spans="1:10" ht="13.8" hidden="1" outlineLevel="3">
      <c r="A440" s="170"/>
      <c r="B440" s="25"/>
      <c r="D440" s="27"/>
      <c r="E440" s="82"/>
      <c r="F440" s="178"/>
      <c r="G440" s="43" t="s">
        <v>853</v>
      </c>
      <c r="H440" s="404">
        <f t="shared" ref="H440:I440" si="427">SUM(I440)</f>
        <v>0</v>
      </c>
      <c r="I440" s="228">
        <f t="shared" si="427"/>
        <v>0</v>
      </c>
      <c r="J440" s="229">
        <v>0</v>
      </c>
    </row>
    <row r="441" spans="1:10" ht="13.8" hidden="1" outlineLevel="3">
      <c r="A441" s="170"/>
      <c r="B441" s="25"/>
      <c r="D441" s="27"/>
      <c r="E441" s="82"/>
      <c r="F441" s="178"/>
      <c r="G441" s="43" t="s">
        <v>854</v>
      </c>
      <c r="H441" s="404">
        <f t="shared" ref="H441:I441" si="428">SUM(I441)</f>
        <v>0</v>
      </c>
      <c r="I441" s="228">
        <f t="shared" si="428"/>
        <v>0</v>
      </c>
      <c r="J441" s="229">
        <v>0</v>
      </c>
    </row>
    <row r="442" spans="1:10" ht="13.8" outlineLevel="2">
      <c r="A442" s="170"/>
      <c r="B442" s="25"/>
      <c r="D442" s="136" t="s">
        <v>855</v>
      </c>
      <c r="E442" s="43" t="s">
        <v>856</v>
      </c>
      <c r="F442" s="44"/>
      <c r="G442" s="514"/>
      <c r="H442" s="404">
        <f t="shared" ref="H442:I442" si="429">SUM(I442)</f>
        <v>0</v>
      </c>
      <c r="I442" s="228">
        <f t="shared" si="429"/>
        <v>0</v>
      </c>
      <c r="J442" s="229">
        <v>0</v>
      </c>
    </row>
    <row r="443" spans="1:10" ht="13.8" outlineLevel="2">
      <c r="A443" s="170"/>
      <c r="B443" s="25"/>
      <c r="D443" s="27" t="s">
        <v>547</v>
      </c>
      <c r="E443" s="47" t="s">
        <v>359</v>
      </c>
      <c r="F443" s="48"/>
      <c r="G443" s="172"/>
      <c r="H443" s="404">
        <f t="shared" ref="H443:I443" si="430">SUM(I443)</f>
        <v>0</v>
      </c>
      <c r="I443" s="228">
        <f t="shared" si="430"/>
        <v>0</v>
      </c>
      <c r="J443" s="229">
        <v>0</v>
      </c>
    </row>
    <row r="444" spans="1:10" ht="13.8" outlineLevel="2">
      <c r="A444" s="170"/>
      <c r="B444" s="25"/>
      <c r="D444" s="27" t="s">
        <v>548</v>
      </c>
      <c r="E444" s="47" t="s">
        <v>360</v>
      </c>
      <c r="F444" s="48"/>
      <c r="G444" s="172"/>
      <c r="H444" s="404">
        <f t="shared" ref="H444:I444" si="431">SUM(I444)</f>
        <v>0</v>
      </c>
      <c r="I444" s="228">
        <f t="shared" si="431"/>
        <v>0</v>
      </c>
      <c r="J444" s="229">
        <v>0</v>
      </c>
    </row>
    <row r="445" spans="1:10" ht="13.8" outlineLevel="2">
      <c r="A445" s="170"/>
      <c r="B445" s="25"/>
      <c r="D445" s="27" t="s">
        <v>549</v>
      </c>
      <c r="E445" s="47" t="s">
        <v>344</v>
      </c>
      <c r="F445" s="48"/>
      <c r="G445" s="172"/>
      <c r="H445" s="404">
        <f t="shared" ref="H445:I445" si="432">SUM(I445)</f>
        <v>21063000</v>
      </c>
      <c r="I445" s="228">
        <f t="shared" si="432"/>
        <v>21063000</v>
      </c>
      <c r="J445" s="229">
        <v>21063000</v>
      </c>
    </row>
    <row r="446" spans="1:10" ht="13.8" outlineLevel="2">
      <c r="A446" s="170"/>
      <c r="B446" s="25"/>
      <c r="D446" s="27" t="s">
        <v>550</v>
      </c>
      <c r="E446" s="47" t="s">
        <v>361</v>
      </c>
      <c r="F446" s="48"/>
      <c r="G446" s="172"/>
      <c r="H446" s="404">
        <f t="shared" ref="H446:I446" si="433">SUM(I446)</f>
        <v>0</v>
      </c>
      <c r="I446" s="228">
        <f t="shared" si="433"/>
        <v>0</v>
      </c>
      <c r="J446" s="229"/>
    </row>
    <row r="447" spans="1:10" ht="13.8" outlineLevel="2">
      <c r="A447" s="170"/>
      <c r="B447" s="25"/>
      <c r="D447" s="27" t="s">
        <v>551</v>
      </c>
      <c r="E447" s="47" t="s">
        <v>368</v>
      </c>
      <c r="F447" s="48"/>
      <c r="G447" s="172"/>
      <c r="H447" s="404">
        <f t="shared" ref="H447:I447" si="434">SUM(I447)</f>
        <v>22921000</v>
      </c>
      <c r="I447" s="228">
        <f t="shared" si="434"/>
        <v>22921000</v>
      </c>
      <c r="J447" s="229">
        <v>22921000</v>
      </c>
    </row>
    <row r="448" spans="1:10" ht="13.8" outlineLevel="2">
      <c r="A448" s="170"/>
      <c r="B448" s="25"/>
      <c r="D448" s="27" t="s">
        <v>552</v>
      </c>
      <c r="E448" s="47" t="s">
        <v>358</v>
      </c>
      <c r="F448" s="48"/>
      <c r="G448" s="172"/>
      <c r="H448" s="404">
        <f t="shared" ref="H448:I448" si="435">SUM(I448)</f>
        <v>0</v>
      </c>
      <c r="I448" s="228">
        <f t="shared" si="435"/>
        <v>0</v>
      </c>
      <c r="J448" s="229">
        <v>0</v>
      </c>
    </row>
    <row r="449" spans="1:10" ht="13.8" outlineLevel="2">
      <c r="A449" s="170"/>
      <c r="B449" s="24"/>
      <c r="C449" s="171"/>
      <c r="D449" s="27" t="s">
        <v>553</v>
      </c>
      <c r="E449" s="47" t="s">
        <v>198</v>
      </c>
      <c r="F449" s="47"/>
      <c r="G449" s="172"/>
      <c r="H449" s="404">
        <f t="shared" ref="H449:I449" si="436">SUM(I449)</f>
        <v>0</v>
      </c>
      <c r="I449" s="228">
        <f t="shared" si="436"/>
        <v>0</v>
      </c>
      <c r="J449" s="229">
        <v>0</v>
      </c>
    </row>
    <row r="450" spans="1:10" ht="13.8" outlineLevel="1" collapsed="1">
      <c r="A450" s="164"/>
      <c r="B450" s="23" t="s">
        <v>668</v>
      </c>
      <c r="C450" s="15" t="s">
        <v>199</v>
      </c>
      <c r="D450" s="18"/>
      <c r="E450" s="172"/>
      <c r="F450" s="176"/>
      <c r="G450" s="175"/>
      <c r="H450" s="404">
        <f t="shared" ref="H450:I450" si="437">SUM(I450)</f>
        <v>0</v>
      </c>
      <c r="I450" s="228">
        <f t="shared" si="437"/>
        <v>0</v>
      </c>
      <c r="J450" s="230">
        <f>SUM(J451)</f>
        <v>0</v>
      </c>
    </row>
    <row r="451" spans="1:10" ht="13.8" hidden="1" outlineLevel="2">
      <c r="A451" s="170"/>
      <c r="B451" s="24"/>
      <c r="C451" s="171"/>
      <c r="D451" s="27" t="s">
        <v>689</v>
      </c>
      <c r="E451" s="82" t="s">
        <v>199</v>
      </c>
      <c r="F451" s="48"/>
      <c r="G451" s="172"/>
      <c r="H451" s="404">
        <f t="shared" ref="H451:I451" si="438">SUM(I451)</f>
        <v>0</v>
      </c>
      <c r="I451" s="228">
        <f t="shared" si="438"/>
        <v>0</v>
      </c>
      <c r="J451" s="229">
        <v>0</v>
      </c>
    </row>
    <row r="452" spans="1:10" ht="13.8" outlineLevel="1" collapsed="1">
      <c r="A452" s="164"/>
      <c r="B452" s="23" t="s">
        <v>669</v>
      </c>
      <c r="C452" s="15" t="s">
        <v>200</v>
      </c>
      <c r="D452" s="18"/>
      <c r="E452" s="172"/>
      <c r="F452" s="176"/>
      <c r="G452" s="175"/>
      <c r="H452" s="404">
        <f t="shared" ref="H452:I452" si="439">SUM(I452)</f>
        <v>0</v>
      </c>
      <c r="I452" s="228">
        <f t="shared" si="439"/>
        <v>0</v>
      </c>
      <c r="J452" s="230">
        <f>SUM(J453)</f>
        <v>0</v>
      </c>
    </row>
    <row r="453" spans="1:10" ht="13.8" hidden="1" outlineLevel="2">
      <c r="A453" s="170"/>
      <c r="B453" s="24"/>
      <c r="C453" s="171"/>
      <c r="D453" s="27" t="s">
        <v>690</v>
      </c>
      <c r="E453" s="82" t="s">
        <v>200</v>
      </c>
      <c r="F453" s="48"/>
      <c r="G453" s="172"/>
      <c r="H453" s="404">
        <f t="shared" ref="H453:I453" si="440">SUM(I453)</f>
        <v>0</v>
      </c>
      <c r="I453" s="228">
        <f t="shared" si="440"/>
        <v>0</v>
      </c>
      <c r="J453" s="229">
        <v>0</v>
      </c>
    </row>
    <row r="454" spans="1:10" ht="13.8" outlineLevel="1" collapsed="1">
      <c r="A454" s="164"/>
      <c r="B454" s="23" t="s">
        <v>670</v>
      </c>
      <c r="C454" s="15" t="s">
        <v>201</v>
      </c>
      <c r="D454" s="18"/>
      <c r="E454" s="172"/>
      <c r="F454" s="176"/>
      <c r="G454" s="175"/>
      <c r="H454" s="404">
        <f t="shared" ref="H454:I454" si="441">SUM(I454)</f>
        <v>0</v>
      </c>
      <c r="I454" s="228">
        <f t="shared" si="441"/>
        <v>0</v>
      </c>
      <c r="J454" s="230">
        <f>SUM(J455)</f>
        <v>0</v>
      </c>
    </row>
    <row r="455" spans="1:10" ht="13.8" hidden="1" outlineLevel="2">
      <c r="A455" s="170"/>
      <c r="B455" s="24"/>
      <c r="C455" s="171"/>
      <c r="D455" s="27" t="s">
        <v>691</v>
      </c>
      <c r="E455" s="82" t="s">
        <v>201</v>
      </c>
      <c r="F455" s="48"/>
      <c r="G455" s="172"/>
      <c r="H455" s="404">
        <f t="shared" ref="H455:I455" si="442">SUM(I455)</f>
        <v>0</v>
      </c>
      <c r="I455" s="228">
        <f t="shared" si="442"/>
        <v>0</v>
      </c>
      <c r="J455" s="229">
        <v>0</v>
      </c>
    </row>
    <row r="456" spans="1:10" ht="13.8" outlineLevel="1" collapsed="1">
      <c r="A456" s="164"/>
      <c r="B456" s="23" t="s">
        <v>665</v>
      </c>
      <c r="C456" s="15" t="s">
        <v>202</v>
      </c>
      <c r="D456" s="18"/>
      <c r="E456" s="172"/>
      <c r="F456" s="176"/>
      <c r="G456" s="175"/>
      <c r="H456" s="404">
        <f t="shared" ref="H456:I456" si="443">SUM(I456)</f>
        <v>0</v>
      </c>
      <c r="I456" s="228">
        <f t="shared" si="443"/>
        <v>0</v>
      </c>
      <c r="J456" s="230">
        <f>SUM(J457)</f>
        <v>0</v>
      </c>
    </row>
    <row r="457" spans="1:10" ht="13.8" hidden="1" outlineLevel="2">
      <c r="A457" s="170"/>
      <c r="B457" s="24"/>
      <c r="C457" s="171"/>
      <c r="D457" s="27" t="s">
        <v>692</v>
      </c>
      <c r="E457" s="82" t="s">
        <v>202</v>
      </c>
      <c r="F457" s="48"/>
      <c r="G457" s="172"/>
      <c r="H457" s="404">
        <f t="shared" ref="H457:I457" si="444">SUM(I457)</f>
        <v>0</v>
      </c>
      <c r="I457" s="228">
        <f t="shared" si="444"/>
        <v>0</v>
      </c>
      <c r="J457" s="229">
        <v>0</v>
      </c>
    </row>
    <row r="458" spans="1:10" ht="13.8" outlineLevel="1" collapsed="1">
      <c r="A458" s="164"/>
      <c r="B458" s="23" t="s">
        <v>666</v>
      </c>
      <c r="C458" s="15" t="s">
        <v>203</v>
      </c>
      <c r="D458" s="18"/>
      <c r="E458" s="172"/>
      <c r="F458" s="176"/>
      <c r="G458" s="175"/>
      <c r="H458" s="404">
        <f t="shared" ref="H458:I458" si="445">SUM(I458)</f>
        <v>0</v>
      </c>
      <c r="I458" s="228">
        <f t="shared" si="445"/>
        <v>0</v>
      </c>
      <c r="J458" s="230">
        <f>SUM(J459)</f>
        <v>0</v>
      </c>
    </row>
    <row r="459" spans="1:10" ht="13.8" hidden="1" outlineLevel="2">
      <c r="A459" s="170"/>
      <c r="B459" s="24"/>
      <c r="C459" s="171"/>
      <c r="D459" s="27" t="s">
        <v>693</v>
      </c>
      <c r="E459" s="82" t="s">
        <v>203</v>
      </c>
      <c r="F459" s="48"/>
      <c r="G459" s="172"/>
      <c r="H459" s="404">
        <f t="shared" ref="H459:I459" si="446">SUM(I459)</f>
        <v>0</v>
      </c>
      <c r="I459" s="228">
        <f t="shared" si="446"/>
        <v>0</v>
      </c>
      <c r="J459" s="229">
        <v>0</v>
      </c>
    </row>
    <row r="460" spans="1:10" ht="13.8" outlineLevel="1" collapsed="1">
      <c r="A460" s="164"/>
      <c r="B460" s="23" t="s">
        <v>667</v>
      </c>
      <c r="C460" s="15" t="s">
        <v>204</v>
      </c>
      <c r="D460" s="18"/>
      <c r="E460" s="172"/>
      <c r="F460" s="176"/>
      <c r="G460" s="175"/>
      <c r="H460" s="404">
        <f t="shared" ref="H460:I460" si="447">SUM(I460)</f>
        <v>0</v>
      </c>
      <c r="I460" s="228">
        <f t="shared" si="447"/>
        <v>0</v>
      </c>
      <c r="J460" s="230">
        <f>SUM(J461)</f>
        <v>0</v>
      </c>
    </row>
    <row r="461" spans="1:10" ht="13.8" hidden="1" outlineLevel="2">
      <c r="A461" s="170"/>
      <c r="B461" s="24"/>
      <c r="C461" s="171"/>
      <c r="D461" s="27" t="s">
        <v>694</v>
      </c>
      <c r="E461" s="82" t="s">
        <v>204</v>
      </c>
      <c r="F461" s="48"/>
      <c r="G461" s="172"/>
      <c r="H461" s="404">
        <f t="shared" ref="H461:I461" si="448">SUM(I461)</f>
        <v>0</v>
      </c>
      <c r="I461" s="228">
        <f t="shared" si="448"/>
        <v>0</v>
      </c>
      <c r="J461" s="229">
        <v>0</v>
      </c>
    </row>
    <row r="462" spans="1:10" ht="13.8" outlineLevel="1">
      <c r="A462" s="164"/>
      <c r="B462" s="23" t="s">
        <v>554</v>
      </c>
      <c r="C462" s="15" t="s">
        <v>205</v>
      </c>
      <c r="D462" s="18"/>
      <c r="E462" s="175"/>
      <c r="F462" s="176"/>
      <c r="G462" s="175"/>
      <c r="H462" s="711">
        <f t="shared" ref="H462:I462" si="449">SUM(I462)</f>
        <v>3491000</v>
      </c>
      <c r="I462" s="228">
        <f t="shared" si="449"/>
        <v>3491000</v>
      </c>
      <c r="J462" s="230">
        <f>SUM(J463)</f>
        <v>3491000</v>
      </c>
    </row>
    <row r="463" spans="1:10" ht="13.8" outlineLevel="2">
      <c r="A463" s="170"/>
      <c r="B463" s="24"/>
      <c r="C463" s="171"/>
      <c r="D463" s="27" t="s">
        <v>554</v>
      </c>
      <c r="E463" s="82" t="s">
        <v>205</v>
      </c>
      <c r="F463" s="48"/>
      <c r="G463" s="172"/>
      <c r="H463" s="711">
        <f t="shared" ref="H463:I463" si="450">SUM(I463)</f>
        <v>3491000</v>
      </c>
      <c r="I463" s="228">
        <f t="shared" si="450"/>
        <v>3491000</v>
      </c>
      <c r="J463" s="229">
        <v>3491000</v>
      </c>
    </row>
    <row r="464" spans="1:10" ht="13.8" outlineLevel="1">
      <c r="A464" s="164"/>
      <c r="B464" s="23" t="s">
        <v>555</v>
      </c>
      <c r="C464" s="15" t="s">
        <v>206</v>
      </c>
      <c r="D464" s="18"/>
      <c r="E464" s="172"/>
      <c r="F464" s="27"/>
      <c r="G464" s="175"/>
      <c r="H464" s="711">
        <f t="shared" ref="H464:I464" si="451">SUM(I464)</f>
        <v>31761000</v>
      </c>
      <c r="I464" s="228">
        <f t="shared" si="451"/>
        <v>31761000</v>
      </c>
      <c r="J464" s="230">
        <f>SUM(J465)</f>
        <v>31761000</v>
      </c>
    </row>
    <row r="465" spans="1:10" ht="13.8" outlineLevel="2">
      <c r="A465" s="170"/>
      <c r="B465" s="24"/>
      <c r="C465" s="171"/>
      <c r="D465" s="27" t="s">
        <v>555</v>
      </c>
      <c r="E465" s="82" t="s">
        <v>206</v>
      </c>
      <c r="F465" s="48"/>
      <c r="G465" s="172"/>
      <c r="H465" s="711">
        <f t="shared" ref="H465:I465" si="452">SUM(I465)</f>
        <v>31761000</v>
      </c>
      <c r="I465" s="228">
        <f t="shared" si="452"/>
        <v>31761000</v>
      </c>
      <c r="J465" s="229">
        <v>31761000</v>
      </c>
    </row>
    <row r="466" spans="1:10" ht="13.8" outlineLevel="1" collapsed="1">
      <c r="A466" s="164"/>
      <c r="B466" s="23" t="s">
        <v>191</v>
      </c>
      <c r="C466" s="15" t="s">
        <v>207</v>
      </c>
      <c r="D466" s="18"/>
      <c r="E466" s="172"/>
      <c r="F466" s="27"/>
      <c r="G466" s="175"/>
      <c r="H466" s="711">
        <f t="shared" ref="H466:I466" si="453">SUM(I466)</f>
        <v>0</v>
      </c>
      <c r="I466" s="228">
        <f t="shared" si="453"/>
        <v>0</v>
      </c>
      <c r="J466" s="230">
        <f>SUM(J467)</f>
        <v>0</v>
      </c>
    </row>
    <row r="467" spans="1:10" ht="13.8" hidden="1" outlineLevel="2">
      <c r="A467" s="170"/>
      <c r="B467" s="24"/>
      <c r="C467" s="171"/>
      <c r="D467" s="27" t="s">
        <v>191</v>
      </c>
      <c r="E467" s="82" t="s">
        <v>207</v>
      </c>
      <c r="F467" s="48"/>
      <c r="G467" s="172"/>
      <c r="H467" s="711">
        <f t="shared" ref="H467:I467" si="454">SUM(I467)</f>
        <v>0</v>
      </c>
      <c r="I467" s="228">
        <f t="shared" si="454"/>
        <v>0</v>
      </c>
      <c r="J467" s="229">
        <v>0</v>
      </c>
    </row>
    <row r="468" spans="1:10" ht="13.8" outlineLevel="1" collapsed="1">
      <c r="A468" s="164"/>
      <c r="B468" s="23" t="s">
        <v>955</v>
      </c>
      <c r="C468" s="15" t="s">
        <v>208</v>
      </c>
      <c r="D468" s="18"/>
      <c r="E468" s="175"/>
      <c r="F468" s="176"/>
      <c r="G468" s="175"/>
      <c r="H468" s="404">
        <f t="shared" ref="H468:I468" si="455">SUM(I468)</f>
        <v>0</v>
      </c>
      <c r="I468" s="228">
        <f t="shared" si="455"/>
        <v>0</v>
      </c>
      <c r="J468" s="230">
        <f>SUM(J469:J470)</f>
        <v>0</v>
      </c>
    </row>
    <row r="469" spans="1:10" ht="13.8" hidden="1" outlineLevel="2">
      <c r="A469" s="170"/>
      <c r="B469" s="25"/>
      <c r="D469" s="27" t="s">
        <v>698</v>
      </c>
      <c r="E469" s="47" t="s">
        <v>209</v>
      </c>
      <c r="F469" s="48"/>
      <c r="G469" s="172"/>
      <c r="H469" s="404">
        <f t="shared" ref="H469:I469" si="456">SUM(I469)</f>
        <v>0</v>
      </c>
      <c r="I469" s="228">
        <f t="shared" si="456"/>
        <v>0</v>
      </c>
      <c r="J469" s="229">
        <v>0</v>
      </c>
    </row>
    <row r="470" spans="1:10" ht="13.8" hidden="1" outlineLevel="2">
      <c r="A470" s="170"/>
      <c r="B470" s="25"/>
      <c r="D470" s="27" t="s">
        <v>912</v>
      </c>
      <c r="E470" s="87" t="s">
        <v>913</v>
      </c>
      <c r="F470" s="93"/>
      <c r="G470" s="171"/>
      <c r="H470" s="407">
        <f t="shared" ref="H470:I471" si="457">SUM(I470)</f>
        <v>0</v>
      </c>
      <c r="I470" s="362">
        <f t="shared" si="457"/>
        <v>0</v>
      </c>
      <c r="J470" s="252">
        <f>SUM(J471)</f>
        <v>0</v>
      </c>
    </row>
    <row r="471" spans="1:10" s="563" customFormat="1" ht="13.8" hidden="1" outlineLevel="3">
      <c r="A471" s="564"/>
      <c r="B471" s="565"/>
      <c r="D471" s="671"/>
      <c r="E471" s="683"/>
      <c r="F471" s="545" t="s">
        <v>956</v>
      </c>
      <c r="G471" s="527" t="s">
        <v>957</v>
      </c>
      <c r="H471" s="655">
        <f t="shared" si="457"/>
        <v>0</v>
      </c>
      <c r="I471" s="571">
        <f t="shared" si="457"/>
        <v>0</v>
      </c>
      <c r="J471" s="526">
        <v>0</v>
      </c>
    </row>
    <row r="472" spans="1:10" s="169" customFormat="1" ht="13.8">
      <c r="A472" s="92" t="s">
        <v>210</v>
      </c>
      <c r="B472" s="21"/>
      <c r="C472" s="202"/>
      <c r="D472" s="22"/>
      <c r="E472" s="202"/>
      <c r="F472" s="21"/>
      <c r="G472" s="202"/>
      <c r="H472" s="405">
        <f t="shared" ref="H472:I472" si="458">SUM(I472)</f>
        <v>79236000</v>
      </c>
      <c r="I472" s="235">
        <f t="shared" si="458"/>
        <v>79236000</v>
      </c>
      <c r="J472" s="235">
        <f>SUM(J468,J466,J464,J462,J460,J458,J456,J454,J452,J450,J436)</f>
        <v>79236000</v>
      </c>
    </row>
    <row r="473" spans="1:10" ht="13.8" outlineLevel="1" collapsed="1">
      <c r="A473" s="164"/>
      <c r="B473" s="23" t="s">
        <v>671</v>
      </c>
      <c r="C473" s="15" t="s">
        <v>211</v>
      </c>
      <c r="D473" s="16"/>
      <c r="E473" s="165"/>
      <c r="F473" s="14"/>
      <c r="G473" s="165"/>
      <c r="H473" s="404">
        <f t="shared" ref="H473:I473" si="459">SUM(I473)</f>
        <v>0</v>
      </c>
      <c r="I473" s="228">
        <f t="shared" si="459"/>
        <v>0</v>
      </c>
      <c r="J473" s="228">
        <f>SUM(J474)</f>
        <v>0</v>
      </c>
    </row>
    <row r="474" spans="1:10" s="169" customFormat="1" ht="13.8" hidden="1" outlineLevel="2">
      <c r="A474" s="170"/>
      <c r="B474" s="24"/>
      <c r="C474" s="171"/>
      <c r="D474" s="27" t="s">
        <v>195</v>
      </c>
      <c r="E474" s="82" t="s">
        <v>211</v>
      </c>
      <c r="F474" s="48"/>
      <c r="G474" s="172"/>
      <c r="H474" s="404">
        <f t="shared" ref="H474:I474" si="460">SUM(I474)</f>
        <v>0</v>
      </c>
      <c r="I474" s="228">
        <f t="shared" si="460"/>
        <v>0</v>
      </c>
      <c r="J474" s="229">
        <v>0</v>
      </c>
    </row>
    <row r="475" spans="1:10" ht="13.8" outlineLevel="1" collapsed="1">
      <c r="A475" s="164"/>
      <c r="B475" s="14" t="s">
        <v>672</v>
      </c>
      <c r="C475" s="15" t="s">
        <v>212</v>
      </c>
      <c r="D475" s="18"/>
      <c r="E475" s="172"/>
      <c r="F475" s="27"/>
      <c r="G475" s="175"/>
      <c r="H475" s="404">
        <f t="shared" ref="H475:I475" si="461">SUM(I475)</f>
        <v>0</v>
      </c>
      <c r="I475" s="228">
        <f t="shared" si="461"/>
        <v>0</v>
      </c>
      <c r="J475" s="230">
        <f>SUM(J476)</f>
        <v>0</v>
      </c>
    </row>
    <row r="476" spans="1:10" ht="13.8" hidden="1" outlineLevel="2">
      <c r="A476" s="170"/>
      <c r="B476" s="17"/>
      <c r="C476" s="171"/>
      <c r="D476" s="27" t="s">
        <v>673</v>
      </c>
      <c r="E476" s="82" t="s">
        <v>212</v>
      </c>
      <c r="F476" s="48"/>
      <c r="G476" s="172"/>
      <c r="H476" s="404">
        <f t="shared" ref="H476:I476" si="462">SUM(I476)</f>
        <v>0</v>
      </c>
      <c r="I476" s="228">
        <f t="shared" si="462"/>
        <v>0</v>
      </c>
      <c r="J476" s="229">
        <v>0</v>
      </c>
    </row>
    <row r="477" spans="1:10" ht="13.8" outlineLevel="1" collapsed="1">
      <c r="A477" s="164"/>
      <c r="B477" s="14" t="s">
        <v>674</v>
      </c>
      <c r="C477" s="15" t="s">
        <v>242</v>
      </c>
      <c r="D477" s="18"/>
      <c r="E477" s="172"/>
      <c r="F477" s="27"/>
      <c r="G477" s="175"/>
      <c r="H477" s="404">
        <f t="shared" ref="H477:I477" si="463">SUM(I477)</f>
        <v>0</v>
      </c>
      <c r="I477" s="228">
        <f t="shared" si="463"/>
        <v>0</v>
      </c>
      <c r="J477" s="230">
        <f>SUM(J478)</f>
        <v>0</v>
      </c>
    </row>
    <row r="478" spans="1:10" ht="13.8" hidden="1" outlineLevel="2">
      <c r="A478" s="170"/>
      <c r="B478" s="17"/>
      <c r="C478" s="171"/>
      <c r="D478" s="27" t="s">
        <v>675</v>
      </c>
      <c r="E478" s="82" t="s">
        <v>242</v>
      </c>
      <c r="F478" s="48"/>
      <c r="G478" s="172"/>
      <c r="H478" s="404">
        <f t="shared" ref="H478:I478" si="464">SUM(I478)</f>
        <v>0</v>
      </c>
      <c r="I478" s="228">
        <f t="shared" si="464"/>
        <v>0</v>
      </c>
      <c r="J478" s="229">
        <v>0</v>
      </c>
    </row>
    <row r="479" spans="1:10" ht="13.8" outlineLevel="1">
      <c r="A479" s="164"/>
      <c r="B479" s="14" t="s">
        <v>565</v>
      </c>
      <c r="C479" s="15" t="s">
        <v>213</v>
      </c>
      <c r="D479" s="18"/>
      <c r="E479" s="175"/>
      <c r="F479" s="176"/>
      <c r="G479" s="175"/>
      <c r="H479" s="404">
        <f t="shared" ref="H479:I479" si="465">SUM(I479)</f>
        <v>46842000</v>
      </c>
      <c r="I479" s="228">
        <f t="shared" si="465"/>
        <v>46842000</v>
      </c>
      <c r="J479" s="230">
        <f>SUM(J480:J489)</f>
        <v>46842000</v>
      </c>
    </row>
    <row r="480" spans="1:10" ht="13.8" outlineLevel="2">
      <c r="A480" s="170"/>
      <c r="B480" s="17"/>
      <c r="C480" s="171"/>
      <c r="D480" s="27" t="s">
        <v>100</v>
      </c>
      <c r="E480" s="82" t="s">
        <v>348</v>
      </c>
      <c r="F480" s="48"/>
      <c r="G480" s="172"/>
      <c r="H480" s="404">
        <f t="shared" ref="H480:I480" si="466">SUM(I480)</f>
        <v>0</v>
      </c>
      <c r="I480" s="228">
        <f t="shared" si="466"/>
        <v>0</v>
      </c>
      <c r="J480" s="229">
        <v>0</v>
      </c>
    </row>
    <row r="481" spans="1:10" ht="13.8" outlineLevel="2">
      <c r="A481" s="170"/>
      <c r="D481" s="27" t="s">
        <v>556</v>
      </c>
      <c r="E481" s="82" t="s">
        <v>349</v>
      </c>
      <c r="F481" s="48"/>
      <c r="G481" s="172"/>
      <c r="H481" s="404">
        <f t="shared" ref="H481:I481" si="467">SUM(I481)</f>
        <v>0</v>
      </c>
      <c r="I481" s="228">
        <f t="shared" si="467"/>
        <v>0</v>
      </c>
      <c r="J481" s="229">
        <v>0</v>
      </c>
    </row>
    <row r="482" spans="1:10" ht="13.8" outlineLevel="2">
      <c r="A482" s="170"/>
      <c r="B482" s="14"/>
      <c r="C482" s="179"/>
      <c r="D482" s="27" t="s">
        <v>557</v>
      </c>
      <c r="E482" s="82" t="s">
        <v>347</v>
      </c>
      <c r="F482" s="48"/>
      <c r="G482" s="172"/>
      <c r="H482" s="404">
        <f t="shared" ref="H482:I482" si="468">SUM(I482)</f>
        <v>0</v>
      </c>
      <c r="I482" s="228">
        <f t="shared" si="468"/>
        <v>0</v>
      </c>
      <c r="J482" s="229">
        <v>0</v>
      </c>
    </row>
    <row r="483" spans="1:10" ht="13.8" outlineLevel="2">
      <c r="A483" s="170"/>
      <c r="D483" s="27" t="s">
        <v>558</v>
      </c>
      <c r="E483" s="47" t="s">
        <v>362</v>
      </c>
      <c r="F483" s="48"/>
      <c r="G483" s="172"/>
      <c r="H483" s="404">
        <f t="shared" ref="H483:I483" si="469">SUM(I483)</f>
        <v>0</v>
      </c>
      <c r="I483" s="228">
        <f t="shared" si="469"/>
        <v>0</v>
      </c>
      <c r="J483" s="229">
        <v>0</v>
      </c>
    </row>
    <row r="484" spans="1:10" ht="13.8" outlineLevel="2">
      <c r="A484" s="170"/>
      <c r="D484" s="27" t="s">
        <v>559</v>
      </c>
      <c r="E484" s="47" t="s">
        <v>364</v>
      </c>
      <c r="F484" s="48"/>
      <c r="G484" s="172"/>
      <c r="H484" s="404">
        <f t="shared" ref="H484:I484" si="470">SUM(I484)</f>
        <v>0</v>
      </c>
      <c r="I484" s="228">
        <f t="shared" si="470"/>
        <v>0</v>
      </c>
      <c r="J484" s="229">
        <v>0</v>
      </c>
    </row>
    <row r="485" spans="1:10" ht="13.8" outlineLevel="2">
      <c r="A485" s="170"/>
      <c r="D485" s="27" t="s">
        <v>560</v>
      </c>
      <c r="E485" s="47" t="s">
        <v>365</v>
      </c>
      <c r="F485" s="48"/>
      <c r="G485" s="172"/>
      <c r="H485" s="404">
        <f t="shared" ref="H485:I485" si="471">SUM(I485)</f>
        <v>21063000</v>
      </c>
      <c r="I485" s="228">
        <f t="shared" si="471"/>
        <v>21063000</v>
      </c>
      <c r="J485" s="229">
        <v>21063000</v>
      </c>
    </row>
    <row r="486" spans="1:10" ht="13.8" outlineLevel="2">
      <c r="A486" s="170"/>
      <c r="D486" s="27" t="s">
        <v>561</v>
      </c>
      <c r="E486" s="47" t="s">
        <v>366</v>
      </c>
      <c r="F486" s="48"/>
      <c r="G486" s="172"/>
      <c r="H486" s="404">
        <f t="shared" ref="H486:I486" si="472">SUM(I486)</f>
        <v>0</v>
      </c>
      <c r="I486" s="228">
        <f t="shared" si="472"/>
        <v>0</v>
      </c>
      <c r="J486" s="229">
        <v>0</v>
      </c>
    </row>
    <row r="487" spans="1:10" ht="13.8" outlineLevel="2">
      <c r="A487" s="170"/>
      <c r="D487" s="27" t="s">
        <v>562</v>
      </c>
      <c r="E487" s="47" t="s">
        <v>367</v>
      </c>
      <c r="F487" s="48"/>
      <c r="G487" s="172"/>
      <c r="H487" s="404">
        <f t="shared" ref="H487:I487" si="473">SUM(I487)</f>
        <v>22921000</v>
      </c>
      <c r="I487" s="228">
        <f t="shared" si="473"/>
        <v>22921000</v>
      </c>
      <c r="J487" s="229">
        <v>22921000</v>
      </c>
    </row>
    <row r="488" spans="1:10" ht="13.8" outlineLevel="2">
      <c r="A488" s="170"/>
      <c r="D488" s="27" t="s">
        <v>563</v>
      </c>
      <c r="E488" s="47" t="s">
        <v>363</v>
      </c>
      <c r="F488" s="48"/>
      <c r="G488" s="172"/>
      <c r="H488" s="404">
        <f t="shared" ref="H488:I488" si="474">SUM(I488)</f>
        <v>0</v>
      </c>
      <c r="I488" s="228">
        <f t="shared" si="474"/>
        <v>0</v>
      </c>
      <c r="J488" s="229">
        <v>0</v>
      </c>
    </row>
    <row r="489" spans="1:10" ht="13.8" outlineLevel="2">
      <c r="A489" s="170"/>
      <c r="B489" s="17"/>
      <c r="C489" s="171"/>
      <c r="D489" s="27" t="s">
        <v>564</v>
      </c>
      <c r="E489" s="47" t="s">
        <v>214</v>
      </c>
      <c r="F489" s="47"/>
      <c r="G489" s="172"/>
      <c r="H489" s="404">
        <f t="shared" ref="H489:I489" si="475">SUM(I489)</f>
        <v>2858000</v>
      </c>
      <c r="I489" s="228">
        <f t="shared" si="475"/>
        <v>2858000</v>
      </c>
      <c r="J489" s="229">
        <v>2858000</v>
      </c>
    </row>
    <row r="490" spans="1:10" ht="13.8" outlineLevel="1" collapsed="1">
      <c r="A490" s="164"/>
      <c r="B490" s="14" t="s">
        <v>676</v>
      </c>
      <c r="C490" s="15" t="s">
        <v>215</v>
      </c>
      <c r="D490" s="18"/>
      <c r="E490" s="172"/>
      <c r="F490" s="176"/>
      <c r="G490" s="175"/>
      <c r="H490" s="404">
        <f t="shared" ref="H490:I490" si="476">SUM(I490)</f>
        <v>0</v>
      </c>
      <c r="I490" s="228">
        <f t="shared" si="476"/>
        <v>0</v>
      </c>
      <c r="J490" s="230">
        <f>SUM(J491)</f>
        <v>0</v>
      </c>
    </row>
    <row r="491" spans="1:10" ht="13.8" hidden="1" outlineLevel="2">
      <c r="A491" s="170"/>
      <c r="B491" s="17"/>
      <c r="C491" s="171"/>
      <c r="D491" s="27" t="s">
        <v>196</v>
      </c>
      <c r="E491" s="82" t="s">
        <v>215</v>
      </c>
      <c r="F491" s="48"/>
      <c r="G491" s="172"/>
      <c r="H491" s="404">
        <f t="shared" ref="H491:I491" si="477">SUM(I491)</f>
        <v>0</v>
      </c>
      <c r="I491" s="228">
        <f t="shared" si="477"/>
        <v>0</v>
      </c>
      <c r="J491" s="229">
        <v>0</v>
      </c>
    </row>
    <row r="492" spans="1:10" ht="13.8" outlineLevel="1" collapsed="1">
      <c r="A492" s="164"/>
      <c r="B492" s="14" t="s">
        <v>677</v>
      </c>
      <c r="C492" s="15" t="s">
        <v>216</v>
      </c>
      <c r="D492" s="18"/>
      <c r="E492" s="172"/>
      <c r="F492" s="27"/>
      <c r="G492" s="175"/>
      <c r="H492" s="404">
        <f t="shared" ref="H492:I492" si="478">SUM(I492)</f>
        <v>0</v>
      </c>
      <c r="I492" s="228">
        <f t="shared" si="478"/>
        <v>0</v>
      </c>
      <c r="J492" s="230">
        <f>SUM(J493)</f>
        <v>0</v>
      </c>
    </row>
    <row r="493" spans="1:10" ht="13.8" hidden="1" outlineLevel="2">
      <c r="A493" s="170"/>
      <c r="B493" s="17"/>
      <c r="C493" s="171"/>
      <c r="D493" s="27" t="s">
        <v>678</v>
      </c>
      <c r="E493" s="82" t="s">
        <v>216</v>
      </c>
      <c r="F493" s="48"/>
      <c r="G493" s="172"/>
      <c r="H493" s="404">
        <f t="shared" ref="H493:I493" si="479">SUM(I493)</f>
        <v>0</v>
      </c>
      <c r="I493" s="228">
        <f t="shared" si="479"/>
        <v>0</v>
      </c>
      <c r="J493" s="229">
        <v>0</v>
      </c>
    </row>
    <row r="494" spans="1:10" ht="13.8" outlineLevel="1" collapsed="1">
      <c r="A494" s="164"/>
      <c r="B494" s="14" t="s">
        <v>679</v>
      </c>
      <c r="C494" s="15" t="s">
        <v>217</v>
      </c>
      <c r="D494" s="18"/>
      <c r="E494" s="172"/>
      <c r="F494" s="27"/>
      <c r="G494" s="175"/>
      <c r="H494" s="404">
        <f t="shared" ref="H494:I494" si="480">SUM(I494)</f>
        <v>0</v>
      </c>
      <c r="I494" s="228">
        <f t="shared" si="480"/>
        <v>0</v>
      </c>
      <c r="J494" s="230">
        <f>SUM(J495)</f>
        <v>0</v>
      </c>
    </row>
    <row r="495" spans="1:10" ht="13.8" hidden="1" outlineLevel="2">
      <c r="A495" s="170"/>
      <c r="B495" s="17"/>
      <c r="C495" s="171"/>
      <c r="D495" s="27" t="s">
        <v>680</v>
      </c>
      <c r="E495" s="82" t="s">
        <v>217</v>
      </c>
      <c r="F495" s="48"/>
      <c r="G495" s="172"/>
      <c r="H495" s="404">
        <f t="shared" ref="H495:I495" si="481">SUM(I495)</f>
        <v>0</v>
      </c>
      <c r="I495" s="228">
        <f t="shared" si="481"/>
        <v>0</v>
      </c>
      <c r="J495" s="229">
        <v>0</v>
      </c>
    </row>
    <row r="496" spans="1:10" ht="13.8" outlineLevel="1" collapsed="1">
      <c r="A496" s="164"/>
      <c r="B496" s="14" t="s">
        <v>681</v>
      </c>
      <c r="C496" s="15" t="s">
        <v>218</v>
      </c>
      <c r="D496" s="18"/>
      <c r="E496" s="172"/>
      <c r="F496" s="176"/>
      <c r="G496" s="175"/>
      <c r="H496" s="404">
        <f t="shared" ref="H496:I496" si="482">SUM(I496)</f>
        <v>0</v>
      </c>
      <c r="I496" s="228">
        <f t="shared" si="482"/>
        <v>0</v>
      </c>
      <c r="J496" s="230">
        <f>SUM(J497)</f>
        <v>0</v>
      </c>
    </row>
    <row r="497" spans="1:10" ht="13.8" hidden="1" outlineLevel="2">
      <c r="A497" s="170"/>
      <c r="B497" s="17"/>
      <c r="C497" s="171"/>
      <c r="D497" s="27" t="s">
        <v>682</v>
      </c>
      <c r="E497" s="82" t="s">
        <v>218</v>
      </c>
      <c r="F497" s="48"/>
      <c r="G497" s="172"/>
      <c r="H497" s="404">
        <f t="shared" ref="H497:I497" si="483">SUM(I497)</f>
        <v>0</v>
      </c>
      <c r="I497" s="228">
        <f t="shared" si="483"/>
        <v>0</v>
      </c>
      <c r="J497" s="229">
        <v>0</v>
      </c>
    </row>
    <row r="498" spans="1:10" ht="13.8" outlineLevel="1" collapsed="1">
      <c r="A498" s="164"/>
      <c r="B498" s="14" t="s">
        <v>683</v>
      </c>
      <c r="C498" s="15" t="s">
        <v>219</v>
      </c>
      <c r="D498" s="18"/>
      <c r="E498" s="172"/>
      <c r="F498" s="176"/>
      <c r="G498" s="175"/>
      <c r="H498" s="404">
        <f t="shared" ref="H498:I498" si="484">SUM(I498)</f>
        <v>0</v>
      </c>
      <c r="I498" s="228">
        <f t="shared" si="484"/>
        <v>0</v>
      </c>
      <c r="J498" s="230">
        <f>SUM(J499)</f>
        <v>0</v>
      </c>
    </row>
    <row r="499" spans="1:10" ht="13.8" hidden="1" outlineLevel="2">
      <c r="A499" s="170"/>
      <c r="B499" s="17"/>
      <c r="C499" s="171"/>
      <c r="D499" s="27" t="s">
        <v>684</v>
      </c>
      <c r="E499" s="82" t="s">
        <v>219</v>
      </c>
      <c r="F499" s="48"/>
      <c r="G499" s="172"/>
      <c r="H499" s="404">
        <f t="shared" ref="H499:I499" si="485">SUM(I499)</f>
        <v>0</v>
      </c>
      <c r="I499" s="228">
        <f t="shared" si="485"/>
        <v>0</v>
      </c>
      <c r="J499" s="229">
        <v>0</v>
      </c>
    </row>
    <row r="500" spans="1:10" ht="13.8" outlineLevel="1" collapsed="1">
      <c r="A500" s="164"/>
      <c r="B500" s="14" t="s">
        <v>685</v>
      </c>
      <c r="C500" s="15" t="s">
        <v>220</v>
      </c>
      <c r="D500" s="18"/>
      <c r="E500" s="172"/>
      <c r="F500" s="176"/>
      <c r="G500" s="175"/>
      <c r="H500" s="404">
        <f t="shared" ref="H500:I500" si="486">SUM(I500)</f>
        <v>0</v>
      </c>
      <c r="I500" s="228">
        <f t="shared" si="486"/>
        <v>0</v>
      </c>
      <c r="J500" s="230">
        <f>SUM(J501)</f>
        <v>0</v>
      </c>
    </row>
    <row r="501" spans="1:10" ht="13.8" hidden="1" outlineLevel="2">
      <c r="A501" s="170"/>
      <c r="B501" s="17"/>
      <c r="C501" s="171"/>
      <c r="D501" s="27" t="s">
        <v>686</v>
      </c>
      <c r="E501" s="82" t="s">
        <v>220</v>
      </c>
      <c r="F501" s="48"/>
      <c r="G501" s="172"/>
      <c r="H501" s="404">
        <f t="shared" ref="H501:I501" si="487">SUM(I501)</f>
        <v>0</v>
      </c>
      <c r="I501" s="228">
        <f t="shared" si="487"/>
        <v>0</v>
      </c>
      <c r="J501" s="229">
        <v>0</v>
      </c>
    </row>
    <row r="502" spans="1:10" ht="13.8" outlineLevel="1" collapsed="1">
      <c r="A502" s="164"/>
      <c r="B502" s="14" t="s">
        <v>699</v>
      </c>
      <c r="C502" s="15" t="s">
        <v>221</v>
      </c>
      <c r="D502" s="18"/>
      <c r="E502" s="175"/>
      <c r="F502" s="176"/>
      <c r="G502" s="175"/>
      <c r="H502" s="711">
        <f t="shared" ref="H502:I502" si="488">SUM(I502)</f>
        <v>0</v>
      </c>
      <c r="I502" s="228">
        <f t="shared" si="488"/>
        <v>0</v>
      </c>
      <c r="J502" s="230">
        <f>SUM(J503)</f>
        <v>0</v>
      </c>
    </row>
    <row r="503" spans="1:10" ht="13.8" hidden="1" outlineLevel="2">
      <c r="A503" s="170"/>
      <c r="B503" s="17"/>
      <c r="C503" s="171"/>
      <c r="D503" s="27" t="s">
        <v>699</v>
      </c>
      <c r="E503" s="82" t="s">
        <v>221</v>
      </c>
      <c r="F503" s="48"/>
      <c r="G503" s="172"/>
      <c r="H503" s="711">
        <f t="shared" ref="H503:I503" si="489">SUM(I503)</f>
        <v>0</v>
      </c>
      <c r="I503" s="228">
        <f t="shared" si="489"/>
        <v>0</v>
      </c>
      <c r="J503" s="229">
        <v>0</v>
      </c>
    </row>
    <row r="504" spans="1:10" ht="13.8" outlineLevel="1">
      <c r="A504" s="164"/>
      <c r="B504" s="14" t="s">
        <v>566</v>
      </c>
      <c r="C504" s="15" t="s">
        <v>222</v>
      </c>
      <c r="D504" s="18"/>
      <c r="E504" s="172"/>
      <c r="F504" s="27"/>
      <c r="G504" s="175"/>
      <c r="H504" s="711">
        <f t="shared" ref="H504:I504" si="490">SUM(I504)</f>
        <v>45040000</v>
      </c>
      <c r="I504" s="228">
        <f t="shared" si="490"/>
        <v>45040000</v>
      </c>
      <c r="J504" s="230">
        <f>SUM(J505)</f>
        <v>45040000</v>
      </c>
    </row>
    <row r="505" spans="1:10" ht="13.8" outlineLevel="2">
      <c r="A505" s="170"/>
      <c r="B505" s="17"/>
      <c r="C505" s="171"/>
      <c r="D505" s="27" t="s">
        <v>566</v>
      </c>
      <c r="E505" s="82" t="s">
        <v>222</v>
      </c>
      <c r="F505" s="48"/>
      <c r="G505" s="172"/>
      <c r="H505" s="711">
        <f t="shared" ref="H505:I505" si="491">SUM(I505)</f>
        <v>45040000</v>
      </c>
      <c r="I505" s="228">
        <f t="shared" si="491"/>
        <v>45040000</v>
      </c>
      <c r="J505" s="229">
        <v>45040000</v>
      </c>
    </row>
    <row r="506" spans="1:10" ht="13.8" outlineLevel="1" collapsed="1">
      <c r="A506" s="164"/>
      <c r="B506" s="14" t="s">
        <v>567</v>
      </c>
      <c r="C506" s="15" t="s">
        <v>223</v>
      </c>
      <c r="D506" s="18"/>
      <c r="E506" s="172"/>
      <c r="F506" s="27"/>
      <c r="G506" s="175"/>
      <c r="H506" s="711">
        <f t="shared" ref="H506:I506" si="492">SUM(I506)</f>
        <v>0</v>
      </c>
      <c r="I506" s="228">
        <f t="shared" si="492"/>
        <v>0</v>
      </c>
      <c r="J506" s="230">
        <f>SUM(J507)</f>
        <v>0</v>
      </c>
    </row>
    <row r="507" spans="1:10" ht="13.8" hidden="1" outlineLevel="2">
      <c r="A507" s="170"/>
      <c r="B507" s="17"/>
      <c r="C507" s="171"/>
      <c r="D507" s="27" t="s">
        <v>567</v>
      </c>
      <c r="E507" s="82" t="s">
        <v>223</v>
      </c>
      <c r="F507" s="48"/>
      <c r="G507" s="172"/>
      <c r="H507" s="711">
        <f t="shared" ref="H507:I507" si="493">SUM(I507)</f>
        <v>0</v>
      </c>
      <c r="I507" s="228">
        <f t="shared" si="493"/>
        <v>0</v>
      </c>
      <c r="J507" s="229">
        <v>0</v>
      </c>
    </row>
    <row r="508" spans="1:10" ht="13.8" outlineLevel="1" collapsed="1">
      <c r="A508" s="164"/>
      <c r="B508" s="14" t="s">
        <v>687</v>
      </c>
      <c r="C508" s="15" t="s">
        <v>224</v>
      </c>
      <c r="D508" s="18"/>
      <c r="E508" s="175"/>
      <c r="F508" s="176"/>
      <c r="G508" s="175"/>
      <c r="H508" s="404">
        <f t="shared" ref="H508:I508" si="494">SUM(I508)</f>
        <v>0</v>
      </c>
      <c r="I508" s="228">
        <f t="shared" si="494"/>
        <v>0</v>
      </c>
      <c r="J508" s="230">
        <f>SUM(J509:J510)</f>
        <v>0</v>
      </c>
    </row>
    <row r="509" spans="1:10" ht="13.8" hidden="1" outlineLevel="2">
      <c r="A509" s="170"/>
      <c r="D509" s="27" t="s">
        <v>688</v>
      </c>
      <c r="E509" s="47" t="s">
        <v>225</v>
      </c>
      <c r="F509" s="48"/>
      <c r="G509" s="172"/>
      <c r="H509" s="404">
        <f t="shared" ref="H509:I509" si="495">SUM(I509)</f>
        <v>0</v>
      </c>
      <c r="I509" s="228">
        <f t="shared" si="495"/>
        <v>0</v>
      </c>
      <c r="J509" s="229">
        <v>0</v>
      </c>
    </row>
    <row r="510" spans="1:10" ht="13.8" hidden="1" outlineLevel="2">
      <c r="A510" s="170"/>
      <c r="D510" s="24" t="s">
        <v>910</v>
      </c>
      <c r="E510" s="87" t="s">
        <v>911</v>
      </c>
      <c r="F510" s="93"/>
      <c r="G510" s="171"/>
      <c r="H510" s="407">
        <f t="shared" ref="H510:I511" si="496">SUM(I510)</f>
        <v>0</v>
      </c>
      <c r="I510" s="362">
        <f t="shared" si="496"/>
        <v>0</v>
      </c>
      <c r="J510" s="252">
        <f>SUM(J511)</f>
        <v>0</v>
      </c>
    </row>
    <row r="511" spans="1:10" s="563" customFormat="1" ht="13.8" hidden="1" outlineLevel="3">
      <c r="A511" s="564"/>
      <c r="B511" s="565"/>
      <c r="D511" s="671"/>
      <c r="E511" s="683"/>
      <c r="F511" s="545" t="s">
        <v>956</v>
      </c>
      <c r="G511" s="527" t="s">
        <v>957</v>
      </c>
      <c r="H511" s="655">
        <f t="shared" si="496"/>
        <v>0</v>
      </c>
      <c r="I511" s="571">
        <f t="shared" si="496"/>
        <v>0</v>
      </c>
      <c r="J511" s="526">
        <v>0</v>
      </c>
    </row>
    <row r="512" spans="1:10" ht="13.8">
      <c r="A512" s="92" t="s">
        <v>226</v>
      </c>
      <c r="B512" s="21"/>
      <c r="C512" s="202"/>
      <c r="D512" s="22"/>
      <c r="E512" s="202"/>
      <c r="F512" s="21"/>
      <c r="G512" s="202"/>
      <c r="H512" s="700">
        <f t="shared" ref="H512:I512" si="497">SUM(I512)</f>
        <v>91882000</v>
      </c>
      <c r="I512" s="499">
        <f t="shared" si="497"/>
        <v>91882000</v>
      </c>
      <c r="J512" s="499">
        <f>SUM(J508,J506,J504,J502,J500,J498,J496,J494,J492,J490,J479,J477,J475,J473)</f>
        <v>91882000</v>
      </c>
    </row>
    <row r="513" spans="1:10" s="379" customFormat="1" ht="13.8">
      <c r="A513" s="66" t="s">
        <v>227</v>
      </c>
      <c r="B513" s="64"/>
      <c r="C513" s="64"/>
      <c r="D513" s="65"/>
      <c r="E513" s="64"/>
      <c r="F513" s="64"/>
      <c r="G513" s="64"/>
      <c r="H513" s="700">
        <f t="shared" ref="H513:I513" si="498">SUM(I513)</f>
        <v>-12646000</v>
      </c>
      <c r="I513" s="499">
        <f t="shared" si="498"/>
        <v>-12646000</v>
      </c>
      <c r="J513" s="499">
        <f>J472-J512</f>
        <v>-12646000</v>
      </c>
    </row>
    <row r="514" spans="1:10" ht="13.8">
      <c r="A514" s="92" t="s">
        <v>228</v>
      </c>
      <c r="B514" s="21"/>
      <c r="C514" s="28"/>
      <c r="D514" s="22"/>
      <c r="E514" s="202"/>
      <c r="F514" s="21"/>
      <c r="G514" s="202"/>
      <c r="H514" s="701">
        <f t="shared" ref="H514:I514" si="499">SUM(I514)</f>
        <v>0</v>
      </c>
      <c r="I514" s="702">
        <f t="shared" si="499"/>
        <v>0</v>
      </c>
      <c r="J514" s="502">
        <v>0</v>
      </c>
    </row>
    <row r="515" spans="1:10" s="379" customFormat="1" ht="13.8">
      <c r="A515" s="66" t="s">
        <v>229</v>
      </c>
      <c r="B515" s="64"/>
      <c r="C515" s="64"/>
      <c r="D515" s="65"/>
      <c r="E515" s="64"/>
      <c r="F515" s="64"/>
      <c r="G515" s="64"/>
      <c r="H515" s="703">
        <f t="shared" ref="H515:I515" si="500">SUM(I515)</f>
        <v>-44826000</v>
      </c>
      <c r="I515" s="505">
        <f t="shared" si="500"/>
        <v>-44826000</v>
      </c>
      <c r="J515" s="505">
        <f>J399+J434+J513-J514</f>
        <v>-44826000</v>
      </c>
    </row>
    <row r="516" spans="1:10" s="379" customFormat="1" ht="13.8">
      <c r="A516" s="66" t="s">
        <v>230</v>
      </c>
      <c r="B516" s="64"/>
      <c r="C516" s="64"/>
      <c r="D516" s="65"/>
      <c r="E516" s="64"/>
      <c r="F516" s="64"/>
      <c r="G516" s="64"/>
      <c r="H516" s="704">
        <f t="shared" ref="H516:I516" si="501">SUM(I516)</f>
        <v>344102000</v>
      </c>
      <c r="I516" s="506">
        <f t="shared" si="501"/>
        <v>344102000</v>
      </c>
      <c r="J516" s="506">
        <v>344102000</v>
      </c>
    </row>
    <row r="517" spans="1:10" s="379" customFormat="1" ht="13.8">
      <c r="A517" s="66" t="s">
        <v>231</v>
      </c>
      <c r="B517" s="64"/>
      <c r="C517" s="64"/>
      <c r="D517" s="65"/>
      <c r="E517" s="64"/>
      <c r="F517" s="64"/>
      <c r="G517" s="64"/>
      <c r="H517" s="703">
        <f t="shared" ref="H517:I517" si="502">SUM(I517)</f>
        <v>299276000</v>
      </c>
      <c r="I517" s="505">
        <f t="shared" si="502"/>
        <v>299276000</v>
      </c>
      <c r="J517" s="505">
        <f>SUM(J515:J516)</f>
        <v>299276000</v>
      </c>
    </row>
    <row r="518" spans="1:10">
      <c r="J518" s="143"/>
    </row>
    <row r="519" spans="1:10">
      <c r="J519" s="143"/>
    </row>
  </sheetData>
  <autoFilter ref="A5:J517" xr:uid="{00000000-0009-0000-0000-000001000000}"/>
  <mergeCells count="1">
    <mergeCell ref="H2:H5"/>
  </mergeCells>
  <phoneticPr fontId="1"/>
  <dataValidations count="1">
    <dataValidation allowBlank="1" showInputMessage="1" showErrorMessage="1" errorTitle="自動計算ｾﾙです!!!" sqref="J515 J512:J513 J472 J474 J189 J49 J432:J434 J404 J401 J398:J399 J396 J391 J389 J387 J408 J378 J34 J413 J410:J411 J202 J318:J319 J306:J307 J255 J12 J376 J66:J67 J72:J73 J79 J111 J125 J165 J214 J241 J7 J331 J364:J366 J369 J385 J14:J15 J56 J204 J371 J29 J470 J425:J430" xr:uid="{00000000-0002-0000-0100-000000000000}"/>
  </dataValidations>
  <pageMargins left="0.39370078740157483" right="0.19685039370078741" top="0.94488188976377963" bottom="0.39370078740157483" header="0.59055118110236227" footer="0.31496062992125984"/>
  <pageSetup paperSize="8" fitToHeight="0" orientation="landscape" blackAndWhite="1" errors="NA" r:id="rId1"/>
  <headerFooter alignWithMargins="0">
    <oddHeader>&amp;C&amp;"HGP平成明朝体W3,標準"&amp;12令和3年度　一般会計資金収支予算内訳表(案）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BE517"/>
  <sheetViews>
    <sheetView view="pageBreakPreview" zoomScaleNormal="100" zoomScaleSheetLayoutView="100" workbookViewId="0">
      <pane xSplit="8" ySplit="5" topLeftCell="W6" activePane="bottomRight" state="frozen"/>
      <selection activeCell="H280" sqref="H280"/>
      <selection pane="topRight" activeCell="H280" sqref="H280"/>
      <selection pane="bottomLeft" activeCell="H280" sqref="H280"/>
      <selection pane="bottomRight" activeCell="AA23" sqref="AA23"/>
    </sheetView>
  </sheetViews>
  <sheetFormatPr defaultColWidth="11.44140625" defaultRowHeight="10.8" outlineLevelRow="3" outlineLevelCol="1"/>
  <cols>
    <col min="1" max="1" width="3.44140625" style="143" customWidth="1"/>
    <col min="2" max="2" width="5.88671875" style="9" customWidth="1"/>
    <col min="3" max="3" width="2.109375" style="143" customWidth="1"/>
    <col min="4" max="4" width="5.109375" style="25" bestFit="1" customWidth="1"/>
    <col min="5" max="5" width="2.44140625" style="143" customWidth="1"/>
    <col min="6" max="6" width="5.109375" style="25" bestFit="1" customWidth="1"/>
    <col min="7" max="7" width="24.88671875" style="143" customWidth="1"/>
    <col min="8" max="8" width="13.33203125" style="169" bestFit="1" customWidth="1"/>
    <col min="9" max="9" width="11.44140625" style="169" customWidth="1"/>
    <col min="10" max="10" width="11.44140625" style="340" customWidth="1" outlineLevel="1"/>
    <col min="11" max="15" width="11.44140625" style="169" customWidth="1" outlineLevel="1"/>
    <col min="16" max="16" width="11.44140625" style="169"/>
    <col min="17" max="23" width="11.44140625" style="169" customWidth="1" outlineLevel="1"/>
    <col min="24" max="24" width="11.44140625" style="169"/>
    <col min="25" max="26" width="11.44140625" style="169" customWidth="1" outlineLevel="1"/>
    <col min="27" max="31" width="11.44140625" style="169" customWidth="1"/>
    <col min="32" max="16384" width="11.44140625" style="143"/>
  </cols>
  <sheetData>
    <row r="1" spans="1:31" s="25" customFormat="1" ht="15" thickBot="1">
      <c r="A1" s="142" t="s">
        <v>49</v>
      </c>
      <c r="B1" s="9"/>
      <c r="C1" s="143"/>
      <c r="E1" s="143"/>
      <c r="G1" s="143"/>
      <c r="H1" s="216" t="s">
        <v>321</v>
      </c>
      <c r="I1" s="217"/>
      <c r="J1" s="544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</row>
    <row r="2" spans="1:31" s="147" customFormat="1" ht="10.95" customHeight="1">
      <c r="A2" s="220"/>
      <c r="B2" s="10"/>
      <c r="C2" s="221"/>
      <c r="D2" s="221"/>
      <c r="E2" s="221"/>
      <c r="F2" s="221"/>
      <c r="G2" s="221"/>
      <c r="H2" s="752" t="s">
        <v>958</v>
      </c>
      <c r="I2" s="148"/>
      <c r="J2" s="270"/>
      <c r="K2" s="151"/>
      <c r="L2" s="151"/>
      <c r="M2" s="151"/>
      <c r="N2" s="151"/>
      <c r="O2" s="151"/>
      <c r="P2" s="542"/>
      <c r="Q2" s="420"/>
      <c r="R2" s="542"/>
      <c r="S2" s="542"/>
      <c r="T2" s="542"/>
      <c r="U2" s="542"/>
      <c r="V2" s="542"/>
      <c r="W2" s="708" t="s">
        <v>964</v>
      </c>
      <c r="X2" s="542"/>
      <c r="Y2" s="542"/>
      <c r="Z2" s="708" t="s">
        <v>964</v>
      </c>
      <c r="AA2" s="542"/>
      <c r="AB2" s="542"/>
      <c r="AC2" s="542"/>
      <c r="AD2" s="542"/>
      <c r="AE2" s="708" t="s">
        <v>971</v>
      </c>
    </row>
    <row r="3" spans="1:31" s="1" customFormat="1" ht="18.75" customHeight="1">
      <c r="A3" s="146"/>
      <c r="B3" s="11"/>
      <c r="C3" s="147"/>
      <c r="D3" s="147"/>
      <c r="E3" s="147"/>
      <c r="F3" s="147"/>
      <c r="G3" s="1" t="s">
        <v>248</v>
      </c>
      <c r="H3" s="753"/>
      <c r="I3" s="154" t="s">
        <v>49</v>
      </c>
      <c r="J3" s="274"/>
      <c r="K3" s="156"/>
      <c r="L3" s="156"/>
      <c r="M3" s="156"/>
      <c r="N3" s="156"/>
      <c r="O3" s="156"/>
      <c r="P3" s="759" t="s">
        <v>350</v>
      </c>
      <c r="Q3" s="156"/>
      <c r="R3" s="156"/>
      <c r="S3" s="156"/>
      <c r="T3" s="156"/>
      <c r="U3" s="156"/>
      <c r="V3" s="156"/>
      <c r="W3" s="156"/>
      <c r="X3" s="759" t="s">
        <v>883</v>
      </c>
      <c r="Y3" s="156"/>
      <c r="Z3" s="156"/>
      <c r="AA3" s="750" t="s">
        <v>884</v>
      </c>
      <c r="AB3" s="750" t="s">
        <v>648</v>
      </c>
      <c r="AC3" s="750" t="s">
        <v>696</v>
      </c>
      <c r="AD3" s="750" t="s">
        <v>885</v>
      </c>
      <c r="AE3" s="756" t="s">
        <v>970</v>
      </c>
    </row>
    <row r="4" spans="1:31" s="147" customFormat="1" ht="12.75" customHeight="1">
      <c r="A4" s="632"/>
      <c r="B4" s="152"/>
      <c r="C4" s="1"/>
      <c r="D4" s="153"/>
      <c r="E4" s="1"/>
      <c r="F4" s="1"/>
      <c r="G4" s="1"/>
      <c r="H4" s="753"/>
      <c r="I4" s="222"/>
      <c r="J4" s="271"/>
      <c r="K4" s="149"/>
      <c r="L4" s="149"/>
      <c r="M4" s="149"/>
      <c r="N4" s="149"/>
      <c r="O4" s="149"/>
      <c r="P4" s="760"/>
      <c r="Q4" s="149"/>
      <c r="R4" s="149"/>
      <c r="S4" s="149"/>
      <c r="T4" s="149"/>
      <c r="U4" s="149"/>
      <c r="V4" s="149"/>
      <c r="W4" s="149"/>
      <c r="X4" s="760"/>
      <c r="Y4" s="149"/>
      <c r="Z4" s="149"/>
      <c r="AA4" s="755"/>
      <c r="AB4" s="755"/>
      <c r="AC4" s="755"/>
      <c r="AD4" s="755"/>
      <c r="AE4" s="757"/>
    </row>
    <row r="5" spans="1:31" s="1" customFormat="1" ht="45" customHeight="1" thickBot="1">
      <c r="A5" s="633"/>
      <c r="B5" s="6"/>
      <c r="C5" s="4"/>
      <c r="D5" s="7"/>
      <c r="E5" s="4"/>
      <c r="F5" s="4"/>
      <c r="G5" s="4" t="s">
        <v>249</v>
      </c>
      <c r="H5" s="754"/>
      <c r="I5" s="8"/>
      <c r="J5" s="60" t="s">
        <v>243</v>
      </c>
      <c r="K5" s="5" t="s">
        <v>244</v>
      </c>
      <c r="L5" s="5" t="s">
        <v>245</v>
      </c>
      <c r="M5" s="5" t="s">
        <v>246</v>
      </c>
      <c r="N5" s="5" t="s">
        <v>247</v>
      </c>
      <c r="O5" s="5" t="s">
        <v>915</v>
      </c>
      <c r="P5" s="631"/>
      <c r="Q5" s="5" t="s">
        <v>959</v>
      </c>
      <c r="R5" s="5" t="s">
        <v>878</v>
      </c>
      <c r="S5" s="5" t="s">
        <v>879</v>
      </c>
      <c r="T5" s="5" t="s">
        <v>880</v>
      </c>
      <c r="U5" s="5" t="s">
        <v>881</v>
      </c>
      <c r="V5" s="5" t="s">
        <v>882</v>
      </c>
      <c r="W5" s="524" t="s">
        <v>966</v>
      </c>
      <c r="X5" s="640"/>
      <c r="Y5" s="5" t="s">
        <v>963</v>
      </c>
      <c r="Z5" s="524" t="s">
        <v>965</v>
      </c>
      <c r="AA5" s="751"/>
      <c r="AB5" s="751"/>
      <c r="AC5" s="751"/>
      <c r="AD5" s="751"/>
      <c r="AE5" s="758"/>
    </row>
    <row r="6" spans="1:31" s="163" customFormat="1" ht="13.8">
      <c r="A6" s="86" t="s">
        <v>58</v>
      </c>
      <c r="B6" s="12"/>
      <c r="C6" s="157"/>
      <c r="D6" s="13"/>
      <c r="E6" s="157"/>
      <c r="F6" s="158"/>
      <c r="G6" s="157"/>
      <c r="H6" s="223"/>
      <c r="I6" s="392"/>
      <c r="J6" s="279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1:31" s="169" customFormat="1" ht="13.8" collapsed="1">
      <c r="A7" s="164"/>
      <c r="B7" s="23" t="s">
        <v>376</v>
      </c>
      <c r="C7" s="15" t="s">
        <v>30</v>
      </c>
      <c r="D7" s="16"/>
      <c r="E7" s="165"/>
      <c r="F7" s="14"/>
      <c r="G7" s="165"/>
      <c r="H7" s="226">
        <f t="shared" ref="H7:H38" si="0">SUM(I7,P7,X7,AA7,AB7,AC7,AE7,AD7)</f>
        <v>0</v>
      </c>
      <c r="I7" s="393">
        <f>SUM(J7:O7)</f>
        <v>0</v>
      </c>
      <c r="J7" s="284">
        <f>SUM(J8:J11)</f>
        <v>0</v>
      </c>
      <c r="K7" s="284">
        <f t="shared" ref="K7:N7" si="1">SUM(K8:K11)</f>
        <v>0</v>
      </c>
      <c r="L7" s="284">
        <f t="shared" si="1"/>
        <v>0</v>
      </c>
      <c r="M7" s="284">
        <f t="shared" si="1"/>
        <v>0</v>
      </c>
      <c r="N7" s="284">
        <f t="shared" si="1"/>
        <v>0</v>
      </c>
      <c r="O7" s="284">
        <f>SUM(O8:O11)</f>
        <v>0</v>
      </c>
      <c r="P7" s="228">
        <f>SUM(Q7:W7)</f>
        <v>0</v>
      </c>
      <c r="Q7" s="284">
        <f t="shared" ref="Q7:W7" si="2">SUM(Q8:Q11)</f>
        <v>0</v>
      </c>
      <c r="R7" s="284">
        <f t="shared" si="2"/>
        <v>0</v>
      </c>
      <c r="S7" s="284">
        <f t="shared" si="2"/>
        <v>0</v>
      </c>
      <c r="T7" s="284">
        <f t="shared" si="2"/>
        <v>0</v>
      </c>
      <c r="U7" s="284">
        <f t="shared" si="2"/>
        <v>0</v>
      </c>
      <c r="V7" s="284">
        <f t="shared" ref="V7" si="3">SUM(V8:V11)</f>
        <v>0</v>
      </c>
      <c r="W7" s="284">
        <f t="shared" si="2"/>
        <v>0</v>
      </c>
      <c r="X7" s="228">
        <f t="shared" ref="X7:X38" si="4">SUM(Y7:Z7)</f>
        <v>0</v>
      </c>
      <c r="Y7" s="284">
        <f t="shared" ref="Y7" si="5">SUM(Y8:Y11)</f>
        <v>0</v>
      </c>
      <c r="Z7" s="284">
        <f t="shared" ref="Z7" si="6">SUM(Z8:Z11)</f>
        <v>0</v>
      </c>
      <c r="AA7" s="284">
        <f t="shared" ref="AA7" si="7">SUM(AA8:AA11)</f>
        <v>0</v>
      </c>
      <c r="AB7" s="284">
        <f t="shared" ref="AB7" si="8">SUM(AB8:AB11)</f>
        <v>0</v>
      </c>
      <c r="AC7" s="284">
        <f t="shared" ref="AC7" si="9">SUM(AC8:AC11)</f>
        <v>0</v>
      </c>
      <c r="AD7" s="284">
        <f t="shared" ref="AD7:AE7" si="10">SUM(AD8:AD11)</f>
        <v>0</v>
      </c>
      <c r="AE7" s="284">
        <f t="shared" si="10"/>
        <v>0</v>
      </c>
    </row>
    <row r="8" spans="1:31" ht="13.8" hidden="1" outlineLevel="1">
      <c r="A8" s="170"/>
      <c r="B8" s="24"/>
      <c r="C8" s="171"/>
      <c r="D8" s="27" t="s">
        <v>377</v>
      </c>
      <c r="E8" s="47" t="s">
        <v>31</v>
      </c>
      <c r="F8" s="48"/>
      <c r="G8" s="172"/>
      <c r="H8" s="226">
        <f t="shared" si="0"/>
        <v>0</v>
      </c>
      <c r="I8" s="393">
        <f>SUM(J8:O8)</f>
        <v>0</v>
      </c>
      <c r="J8" s="286"/>
      <c r="K8" s="229"/>
      <c r="L8" s="229"/>
      <c r="M8" s="229"/>
      <c r="N8" s="229"/>
      <c r="O8" s="229"/>
      <c r="P8" s="228">
        <f t="shared" ref="P8:P74" si="11">SUM(Q8:W8)</f>
        <v>0</v>
      </c>
      <c r="Q8" s="286"/>
      <c r="R8" s="229"/>
      <c r="S8" s="229"/>
      <c r="T8" s="229"/>
      <c r="U8" s="229"/>
      <c r="V8" s="229"/>
      <c r="W8" s="229"/>
      <c r="X8" s="228">
        <f t="shared" si="4"/>
        <v>0</v>
      </c>
      <c r="Y8" s="286"/>
      <c r="Z8" s="229"/>
      <c r="AA8" s="229"/>
      <c r="AB8" s="229"/>
      <c r="AC8" s="229"/>
      <c r="AD8" s="229"/>
      <c r="AE8" s="229"/>
    </row>
    <row r="9" spans="1:31" ht="13.8" hidden="1" outlineLevel="1">
      <c r="A9" s="170"/>
      <c r="B9" s="25"/>
      <c r="D9" s="27" t="s">
        <v>378</v>
      </c>
      <c r="E9" s="47" t="s">
        <v>32</v>
      </c>
      <c r="F9" s="48"/>
      <c r="G9" s="172"/>
      <c r="H9" s="226">
        <f t="shared" si="0"/>
        <v>0</v>
      </c>
      <c r="I9" s="393">
        <f>SUM(J9:O9)</f>
        <v>0</v>
      </c>
      <c r="J9" s="286"/>
      <c r="K9" s="229"/>
      <c r="L9" s="229"/>
      <c r="M9" s="229"/>
      <c r="N9" s="229"/>
      <c r="O9" s="229"/>
      <c r="P9" s="228">
        <f t="shared" si="11"/>
        <v>0</v>
      </c>
      <c r="Q9" s="286"/>
      <c r="R9" s="229"/>
      <c r="S9" s="229"/>
      <c r="T9" s="229"/>
      <c r="U9" s="229"/>
      <c r="V9" s="229"/>
      <c r="W9" s="229"/>
      <c r="X9" s="228">
        <f t="shared" si="4"/>
        <v>0</v>
      </c>
      <c r="Y9" s="286"/>
      <c r="Z9" s="229"/>
      <c r="AA9" s="229"/>
      <c r="AB9" s="229"/>
      <c r="AC9" s="229"/>
      <c r="AD9" s="229"/>
      <c r="AE9" s="229"/>
    </row>
    <row r="10" spans="1:31" ht="13.8" hidden="1" outlineLevel="1">
      <c r="A10" s="170"/>
      <c r="B10" s="23"/>
      <c r="C10" s="179"/>
      <c r="D10" s="27" t="s">
        <v>379</v>
      </c>
      <c r="E10" s="47" t="s">
        <v>39</v>
      </c>
      <c r="F10" s="48"/>
      <c r="G10" s="172"/>
      <c r="H10" s="226">
        <f t="shared" si="0"/>
        <v>0</v>
      </c>
      <c r="I10" s="393">
        <f>SUM(J10:O10)</f>
        <v>0</v>
      </c>
      <c r="J10" s="286"/>
      <c r="K10" s="229"/>
      <c r="L10" s="229"/>
      <c r="M10" s="229"/>
      <c r="N10" s="229"/>
      <c r="O10" s="229"/>
      <c r="P10" s="228">
        <f t="shared" si="11"/>
        <v>0</v>
      </c>
      <c r="Q10" s="286"/>
      <c r="R10" s="229"/>
      <c r="S10" s="229"/>
      <c r="T10" s="229"/>
      <c r="U10" s="229"/>
      <c r="V10" s="229"/>
      <c r="W10" s="229"/>
      <c r="X10" s="228">
        <f t="shared" si="4"/>
        <v>0</v>
      </c>
      <c r="Y10" s="286"/>
      <c r="Z10" s="229"/>
      <c r="AA10" s="229"/>
      <c r="AB10" s="229"/>
      <c r="AC10" s="229"/>
      <c r="AD10" s="229"/>
      <c r="AE10" s="229"/>
    </row>
    <row r="11" spans="1:31" ht="13.8" hidden="1" outlineLevel="1">
      <c r="A11" s="170"/>
      <c r="B11" s="23"/>
      <c r="C11" s="179"/>
      <c r="D11" s="27" t="s">
        <v>380</v>
      </c>
      <c r="E11" s="47" t="s">
        <v>369</v>
      </c>
      <c r="F11" s="48"/>
      <c r="G11" s="172"/>
      <c r="H11" s="226">
        <f t="shared" si="0"/>
        <v>0</v>
      </c>
      <c r="I11" s="393">
        <f>SUM(J11)</f>
        <v>0</v>
      </c>
      <c r="J11" s="286"/>
      <c r="K11" s="229"/>
      <c r="L11" s="229"/>
      <c r="M11" s="229"/>
      <c r="N11" s="229"/>
      <c r="O11" s="229"/>
      <c r="P11" s="228">
        <f t="shared" si="11"/>
        <v>0</v>
      </c>
      <c r="Q11" s="286"/>
      <c r="R11" s="229"/>
      <c r="S11" s="229"/>
      <c r="T11" s="229"/>
      <c r="U11" s="229"/>
      <c r="V11" s="229"/>
      <c r="W11" s="229"/>
      <c r="X11" s="228">
        <f t="shared" si="4"/>
        <v>0</v>
      </c>
      <c r="Y11" s="286"/>
      <c r="Z11" s="229"/>
      <c r="AA11" s="229"/>
      <c r="AB11" s="229"/>
      <c r="AC11" s="229"/>
      <c r="AD11" s="229"/>
      <c r="AE11" s="229"/>
    </row>
    <row r="12" spans="1:31" s="169" customFormat="1" ht="13.8" collapsed="1">
      <c r="A12" s="164"/>
      <c r="B12" s="23" t="s">
        <v>381</v>
      </c>
      <c r="C12" s="15" t="s">
        <v>33</v>
      </c>
      <c r="D12" s="18"/>
      <c r="E12" s="175"/>
      <c r="F12" s="176"/>
      <c r="G12" s="175"/>
      <c r="H12" s="226">
        <f t="shared" si="0"/>
        <v>0</v>
      </c>
      <c r="I12" s="393">
        <f t="shared" ref="I12:I78" si="12">SUM(J12:O12)</f>
        <v>0</v>
      </c>
      <c r="J12" s="288">
        <f t="shared" ref="J12:O12" si="13">SUM(J13)</f>
        <v>0</v>
      </c>
      <c r="K12" s="230">
        <f t="shared" si="13"/>
        <v>0</v>
      </c>
      <c r="L12" s="230">
        <f t="shared" si="13"/>
        <v>0</v>
      </c>
      <c r="M12" s="230">
        <f t="shared" si="13"/>
        <v>0</v>
      </c>
      <c r="N12" s="230">
        <f t="shared" si="13"/>
        <v>0</v>
      </c>
      <c r="O12" s="230">
        <f t="shared" si="13"/>
        <v>0</v>
      </c>
      <c r="P12" s="228">
        <f t="shared" si="11"/>
        <v>0</v>
      </c>
      <c r="Q12" s="230">
        <f t="shared" ref="Q12:AE12" si="14">SUM(Q13)</f>
        <v>0</v>
      </c>
      <c r="R12" s="230">
        <f t="shared" si="14"/>
        <v>0</v>
      </c>
      <c r="S12" s="230">
        <f t="shared" si="14"/>
        <v>0</v>
      </c>
      <c r="T12" s="230">
        <f t="shared" si="14"/>
        <v>0</v>
      </c>
      <c r="U12" s="230">
        <f t="shared" si="14"/>
        <v>0</v>
      </c>
      <c r="V12" s="230">
        <f t="shared" si="14"/>
        <v>0</v>
      </c>
      <c r="W12" s="230">
        <f t="shared" si="14"/>
        <v>0</v>
      </c>
      <c r="X12" s="228">
        <f t="shared" si="4"/>
        <v>0</v>
      </c>
      <c r="Y12" s="230">
        <f t="shared" si="14"/>
        <v>0</v>
      </c>
      <c r="Z12" s="230">
        <f t="shared" si="14"/>
        <v>0</v>
      </c>
      <c r="AA12" s="230">
        <f t="shared" si="14"/>
        <v>0</v>
      </c>
      <c r="AB12" s="230">
        <f t="shared" si="14"/>
        <v>0</v>
      </c>
      <c r="AC12" s="230">
        <f t="shared" si="14"/>
        <v>0</v>
      </c>
      <c r="AD12" s="230">
        <f t="shared" si="14"/>
        <v>0</v>
      </c>
      <c r="AE12" s="230">
        <f t="shared" si="14"/>
        <v>0</v>
      </c>
    </row>
    <row r="13" spans="1:31" ht="13.8" hidden="1" outlineLevel="1">
      <c r="A13" s="170"/>
      <c r="B13" s="27"/>
      <c r="C13" s="172"/>
      <c r="D13" s="27" t="s">
        <v>382</v>
      </c>
      <c r="E13" s="47" t="s">
        <v>33</v>
      </c>
      <c r="F13" s="48"/>
      <c r="G13" s="172"/>
      <c r="H13" s="226">
        <f t="shared" si="0"/>
        <v>0</v>
      </c>
      <c r="I13" s="393">
        <f t="shared" si="12"/>
        <v>0</v>
      </c>
      <c r="J13" s="286"/>
      <c r="K13" s="229"/>
      <c r="L13" s="229"/>
      <c r="M13" s="229"/>
      <c r="N13" s="229"/>
      <c r="O13" s="229"/>
      <c r="P13" s="228">
        <f t="shared" si="11"/>
        <v>0</v>
      </c>
      <c r="Q13" s="229"/>
      <c r="R13" s="229"/>
      <c r="S13" s="229"/>
      <c r="T13" s="229"/>
      <c r="U13" s="229"/>
      <c r="V13" s="229"/>
      <c r="W13" s="229"/>
      <c r="X13" s="228">
        <f t="shared" si="4"/>
        <v>0</v>
      </c>
      <c r="Y13" s="229"/>
      <c r="Z13" s="229"/>
      <c r="AA13" s="229"/>
      <c r="AB13" s="229"/>
      <c r="AC13" s="229"/>
      <c r="AD13" s="229"/>
      <c r="AE13" s="229"/>
    </row>
    <row r="14" spans="1:31" s="169" customFormat="1" ht="13.8">
      <c r="A14" s="164"/>
      <c r="B14" s="23" t="s">
        <v>383</v>
      </c>
      <c r="C14" s="15" t="s">
        <v>34</v>
      </c>
      <c r="D14" s="18"/>
      <c r="E14" s="175"/>
      <c r="F14" s="176"/>
      <c r="G14" s="175"/>
      <c r="H14" s="226">
        <f t="shared" si="0"/>
        <v>42990000</v>
      </c>
      <c r="I14" s="393">
        <f t="shared" si="12"/>
        <v>39090000</v>
      </c>
      <c r="J14" s="288">
        <f>SUM(J15,J18,J24,J29,J32)</f>
        <v>3074000</v>
      </c>
      <c r="K14" s="230">
        <f t="shared" ref="K14:O14" si="15">SUM(K15,K18,K24,K29,K32)</f>
        <v>5854000</v>
      </c>
      <c r="L14" s="230">
        <f t="shared" si="15"/>
        <v>4603000</v>
      </c>
      <c r="M14" s="230">
        <f t="shared" si="15"/>
        <v>4727000</v>
      </c>
      <c r="N14" s="230">
        <f t="shared" si="15"/>
        <v>6148000</v>
      </c>
      <c r="O14" s="230">
        <f t="shared" si="15"/>
        <v>14684000</v>
      </c>
      <c r="P14" s="228">
        <f t="shared" si="11"/>
        <v>0</v>
      </c>
      <c r="Q14" s="230">
        <f t="shared" ref="Q14" si="16">SUM(Q15,Q18,Q24,Q29,Q32)</f>
        <v>0</v>
      </c>
      <c r="R14" s="230">
        <f t="shared" ref="R14" si="17">SUM(R15,R18,R24,R29,R32)</f>
        <v>0</v>
      </c>
      <c r="S14" s="230">
        <f t="shared" ref="S14" si="18">SUM(S15,S18,S24,S29,S32)</f>
        <v>0</v>
      </c>
      <c r="T14" s="230">
        <f t="shared" ref="T14" si="19">SUM(T15,T18,T24,T29,T32)</f>
        <v>0</v>
      </c>
      <c r="U14" s="230">
        <f t="shared" ref="U14:W14" si="20">SUM(U15,U18,U24,U29,U32)</f>
        <v>0</v>
      </c>
      <c r="V14" s="230">
        <f t="shared" ref="V14" si="21">SUM(V15,V18,V24,V29,V32)</f>
        <v>0</v>
      </c>
      <c r="W14" s="230">
        <f t="shared" si="20"/>
        <v>0</v>
      </c>
      <c r="X14" s="228">
        <f t="shared" si="4"/>
        <v>0</v>
      </c>
      <c r="Y14" s="230">
        <f t="shared" ref="Y14:AE14" si="22">SUM(Y15,Y18,Y24,Y29,Y32)</f>
        <v>0</v>
      </c>
      <c r="Z14" s="230">
        <f t="shared" si="22"/>
        <v>0</v>
      </c>
      <c r="AA14" s="230">
        <f t="shared" si="22"/>
        <v>300000</v>
      </c>
      <c r="AB14" s="230">
        <f t="shared" si="22"/>
        <v>0</v>
      </c>
      <c r="AC14" s="230">
        <f t="shared" si="22"/>
        <v>0</v>
      </c>
      <c r="AD14" s="230">
        <f t="shared" ref="AD14" si="23">SUM(AD15,AD18,AD24,AD29,AD32)</f>
        <v>480000</v>
      </c>
      <c r="AE14" s="230">
        <f t="shared" si="22"/>
        <v>3120000</v>
      </c>
    </row>
    <row r="15" spans="1:31" ht="13.8" outlineLevel="1" collapsed="1">
      <c r="A15" s="170"/>
      <c r="B15" s="24"/>
      <c r="C15" s="171"/>
      <c r="D15" s="27" t="s">
        <v>384</v>
      </c>
      <c r="E15" s="47" t="s">
        <v>59</v>
      </c>
      <c r="F15" s="48"/>
      <c r="G15" s="172"/>
      <c r="H15" s="226">
        <f t="shared" si="0"/>
        <v>0</v>
      </c>
      <c r="I15" s="393">
        <f t="shared" si="12"/>
        <v>0</v>
      </c>
      <c r="J15" s="289">
        <f t="shared" ref="J15" si="24">SUM(J16:J17)</f>
        <v>0</v>
      </c>
      <c r="K15" s="231">
        <f t="shared" ref="K15:O15" si="25">SUM(K16:K17)</f>
        <v>0</v>
      </c>
      <c r="L15" s="231">
        <f t="shared" si="25"/>
        <v>0</v>
      </c>
      <c r="M15" s="231">
        <f t="shared" si="25"/>
        <v>0</v>
      </c>
      <c r="N15" s="231">
        <f t="shared" si="25"/>
        <v>0</v>
      </c>
      <c r="O15" s="231">
        <f t="shared" si="25"/>
        <v>0</v>
      </c>
      <c r="P15" s="228">
        <f t="shared" si="11"/>
        <v>0</v>
      </c>
      <c r="Q15" s="231">
        <f t="shared" ref="Q15:W15" si="26">SUM(Q16:Q17)</f>
        <v>0</v>
      </c>
      <c r="R15" s="231">
        <f t="shared" si="26"/>
        <v>0</v>
      </c>
      <c r="S15" s="231">
        <f t="shared" si="26"/>
        <v>0</v>
      </c>
      <c r="T15" s="231">
        <f t="shared" si="26"/>
        <v>0</v>
      </c>
      <c r="U15" s="231">
        <f t="shared" si="26"/>
        <v>0</v>
      </c>
      <c r="V15" s="231">
        <f t="shared" ref="V15" si="27">SUM(V16:V17)</f>
        <v>0</v>
      </c>
      <c r="W15" s="231">
        <f t="shared" si="26"/>
        <v>0</v>
      </c>
      <c r="X15" s="228">
        <f t="shared" si="4"/>
        <v>0</v>
      </c>
      <c r="Y15" s="231">
        <f t="shared" ref="Y15:AE15" si="28">SUM(Y16:Y17)</f>
        <v>0</v>
      </c>
      <c r="Z15" s="231">
        <f t="shared" si="28"/>
        <v>0</v>
      </c>
      <c r="AA15" s="231">
        <f t="shared" si="28"/>
        <v>0</v>
      </c>
      <c r="AB15" s="231">
        <f t="shared" si="28"/>
        <v>0</v>
      </c>
      <c r="AC15" s="231">
        <f t="shared" si="28"/>
        <v>0</v>
      </c>
      <c r="AD15" s="231">
        <f t="shared" ref="AD15" si="29">SUM(AD16:AD17)</f>
        <v>0</v>
      </c>
      <c r="AE15" s="231">
        <f t="shared" si="28"/>
        <v>0</v>
      </c>
    </row>
    <row r="16" spans="1:31" ht="13.8" hidden="1" outlineLevel="2">
      <c r="A16" s="170"/>
      <c r="B16" s="25"/>
      <c r="D16" s="24"/>
      <c r="E16" s="171"/>
      <c r="F16" s="27" t="s">
        <v>385</v>
      </c>
      <c r="G16" s="47" t="s">
        <v>60</v>
      </c>
      <c r="H16" s="226">
        <f t="shared" si="0"/>
        <v>0</v>
      </c>
      <c r="I16" s="393">
        <f t="shared" si="12"/>
        <v>0</v>
      </c>
      <c r="J16" s="286"/>
      <c r="K16" s="229"/>
      <c r="L16" s="229"/>
      <c r="M16" s="229"/>
      <c r="N16" s="229"/>
      <c r="O16" s="229"/>
      <c r="P16" s="228">
        <f t="shared" si="11"/>
        <v>0</v>
      </c>
      <c r="Q16" s="229"/>
      <c r="R16" s="229"/>
      <c r="S16" s="229"/>
      <c r="T16" s="229"/>
      <c r="U16" s="229"/>
      <c r="V16" s="229"/>
      <c r="W16" s="229"/>
      <c r="X16" s="228">
        <f t="shared" si="4"/>
        <v>0</v>
      </c>
      <c r="Y16" s="229"/>
      <c r="Z16" s="229"/>
      <c r="AA16" s="229"/>
      <c r="AB16" s="229"/>
      <c r="AC16" s="229"/>
      <c r="AD16" s="229"/>
      <c r="AE16" s="229"/>
    </row>
    <row r="17" spans="1:31" ht="13.8" hidden="1" outlineLevel="2">
      <c r="A17" s="170"/>
      <c r="B17" s="25"/>
      <c r="F17" s="27" t="s">
        <v>61</v>
      </c>
      <c r="G17" s="47" t="s">
        <v>62</v>
      </c>
      <c r="H17" s="226">
        <f t="shared" si="0"/>
        <v>0</v>
      </c>
      <c r="I17" s="393">
        <f t="shared" si="12"/>
        <v>0</v>
      </c>
      <c r="J17" s="286"/>
      <c r="K17" s="229"/>
      <c r="L17" s="229"/>
      <c r="M17" s="229"/>
      <c r="N17" s="229"/>
      <c r="O17" s="229"/>
      <c r="P17" s="228">
        <f t="shared" si="11"/>
        <v>0</v>
      </c>
      <c r="Q17" s="229"/>
      <c r="R17" s="229"/>
      <c r="S17" s="229"/>
      <c r="T17" s="229"/>
      <c r="U17" s="229"/>
      <c r="V17" s="229"/>
      <c r="W17" s="229"/>
      <c r="X17" s="228">
        <f t="shared" si="4"/>
        <v>0</v>
      </c>
      <c r="Y17" s="229"/>
      <c r="Z17" s="229"/>
      <c r="AA17" s="229"/>
      <c r="AB17" s="229"/>
      <c r="AC17" s="229"/>
      <c r="AD17" s="229"/>
      <c r="AE17" s="229"/>
    </row>
    <row r="18" spans="1:31" ht="13.8" outlineLevel="1">
      <c r="A18" s="170"/>
      <c r="B18" s="25"/>
      <c r="D18" s="27" t="s">
        <v>386</v>
      </c>
      <c r="E18" s="47" t="s">
        <v>387</v>
      </c>
      <c r="F18" s="48"/>
      <c r="G18" s="172"/>
      <c r="H18" s="226">
        <f t="shared" si="0"/>
        <v>42990000</v>
      </c>
      <c r="I18" s="393">
        <f t="shared" si="12"/>
        <v>39090000</v>
      </c>
      <c r="J18" s="289">
        <f>SUM(J19)</f>
        <v>3074000</v>
      </c>
      <c r="K18" s="231">
        <f t="shared" ref="K18:O18" si="30">SUM(K19)</f>
        <v>5854000</v>
      </c>
      <c r="L18" s="231">
        <f t="shared" si="30"/>
        <v>4603000</v>
      </c>
      <c r="M18" s="231">
        <f t="shared" si="30"/>
        <v>4727000</v>
      </c>
      <c r="N18" s="231">
        <f t="shared" si="30"/>
        <v>6148000</v>
      </c>
      <c r="O18" s="231">
        <f t="shared" si="30"/>
        <v>14684000</v>
      </c>
      <c r="P18" s="228">
        <f t="shared" si="11"/>
        <v>0</v>
      </c>
      <c r="Q18" s="231">
        <f t="shared" ref="Q18:AE18" si="31">SUM(Q19)</f>
        <v>0</v>
      </c>
      <c r="R18" s="231">
        <f t="shared" si="31"/>
        <v>0</v>
      </c>
      <c r="S18" s="231">
        <f t="shared" si="31"/>
        <v>0</v>
      </c>
      <c r="T18" s="231">
        <f t="shared" si="31"/>
        <v>0</v>
      </c>
      <c r="U18" s="231">
        <f t="shared" si="31"/>
        <v>0</v>
      </c>
      <c r="V18" s="231">
        <f t="shared" si="31"/>
        <v>0</v>
      </c>
      <c r="W18" s="231">
        <f t="shared" si="31"/>
        <v>0</v>
      </c>
      <c r="X18" s="228">
        <f t="shared" si="4"/>
        <v>0</v>
      </c>
      <c r="Y18" s="231">
        <f t="shared" si="31"/>
        <v>0</v>
      </c>
      <c r="Z18" s="231">
        <f t="shared" si="31"/>
        <v>0</v>
      </c>
      <c r="AA18" s="231">
        <f t="shared" si="31"/>
        <v>300000</v>
      </c>
      <c r="AB18" s="231">
        <f t="shared" si="31"/>
        <v>0</v>
      </c>
      <c r="AC18" s="231">
        <f t="shared" si="31"/>
        <v>0</v>
      </c>
      <c r="AD18" s="231">
        <f t="shared" si="31"/>
        <v>480000</v>
      </c>
      <c r="AE18" s="231">
        <f t="shared" si="31"/>
        <v>3120000</v>
      </c>
    </row>
    <row r="19" spans="1:31" ht="13.8" outlineLevel="2">
      <c r="A19" s="170"/>
      <c r="B19" s="25"/>
      <c r="D19" s="24"/>
      <c r="E19" s="171"/>
      <c r="F19" s="27" t="s">
        <v>388</v>
      </c>
      <c r="G19" s="47" t="s">
        <v>389</v>
      </c>
      <c r="H19" s="226">
        <f t="shared" si="0"/>
        <v>42990000</v>
      </c>
      <c r="I19" s="393">
        <f t="shared" si="12"/>
        <v>39090000</v>
      </c>
      <c r="J19" s="289">
        <f>SUM(J20:J23)</f>
        <v>3074000</v>
      </c>
      <c r="K19" s="231">
        <f t="shared" ref="K19:O19" si="32">SUM(K20:K23)</f>
        <v>5854000</v>
      </c>
      <c r="L19" s="231">
        <f t="shared" si="32"/>
        <v>4603000</v>
      </c>
      <c r="M19" s="231">
        <f t="shared" si="32"/>
        <v>4727000</v>
      </c>
      <c r="N19" s="231">
        <f t="shared" si="32"/>
        <v>6148000</v>
      </c>
      <c r="O19" s="231">
        <f t="shared" si="32"/>
        <v>14684000</v>
      </c>
      <c r="P19" s="228">
        <f t="shared" si="11"/>
        <v>0</v>
      </c>
      <c r="Q19" s="231">
        <f>SUM(Q20:Q23)</f>
        <v>0</v>
      </c>
      <c r="R19" s="231">
        <f t="shared" ref="R19" si="33">SUM(R20:R23)</f>
        <v>0</v>
      </c>
      <c r="S19" s="231">
        <f t="shared" ref="S19" si="34">SUM(S20:S23)</f>
        <v>0</v>
      </c>
      <c r="T19" s="231">
        <f t="shared" ref="T19" si="35">SUM(T20:T23)</f>
        <v>0</v>
      </c>
      <c r="U19" s="231">
        <f t="shared" ref="U19:W19" si="36">SUM(U20:U23)</f>
        <v>0</v>
      </c>
      <c r="V19" s="231">
        <f t="shared" ref="V19" si="37">SUM(V20:V23)</f>
        <v>0</v>
      </c>
      <c r="W19" s="231">
        <f t="shared" si="36"/>
        <v>0</v>
      </c>
      <c r="X19" s="228">
        <f t="shared" si="4"/>
        <v>0</v>
      </c>
      <c r="Y19" s="231">
        <f t="shared" ref="Y19:AE19" si="38">SUM(Y20:Y23)</f>
        <v>0</v>
      </c>
      <c r="Z19" s="231">
        <f t="shared" si="38"/>
        <v>0</v>
      </c>
      <c r="AA19" s="231">
        <f t="shared" si="38"/>
        <v>300000</v>
      </c>
      <c r="AB19" s="231">
        <f t="shared" si="38"/>
        <v>0</v>
      </c>
      <c r="AC19" s="231">
        <f t="shared" si="38"/>
        <v>0</v>
      </c>
      <c r="AD19" s="231">
        <f t="shared" ref="AD19" si="39">SUM(AD20:AD23)</f>
        <v>480000</v>
      </c>
      <c r="AE19" s="231">
        <f t="shared" si="38"/>
        <v>3120000</v>
      </c>
    </row>
    <row r="20" spans="1:31" ht="13.8" outlineLevel="3">
      <c r="A20" s="170"/>
      <c r="B20" s="25"/>
      <c r="D20" s="24"/>
      <c r="E20" s="171"/>
      <c r="F20" s="178" t="s">
        <v>705</v>
      </c>
      <c r="G20" s="43" t="s">
        <v>709</v>
      </c>
      <c r="H20" s="226">
        <f t="shared" si="0"/>
        <v>39090000</v>
      </c>
      <c r="I20" s="393">
        <f t="shared" si="12"/>
        <v>39090000</v>
      </c>
      <c r="J20" s="286">
        <v>3074000</v>
      </c>
      <c r="K20" s="229">
        <v>5854000</v>
      </c>
      <c r="L20" s="229">
        <v>4603000</v>
      </c>
      <c r="M20" s="229">
        <v>4727000</v>
      </c>
      <c r="N20" s="229">
        <v>6148000</v>
      </c>
      <c r="O20" s="229">
        <v>14684000</v>
      </c>
      <c r="P20" s="228">
        <f t="shared" si="11"/>
        <v>0</v>
      </c>
      <c r="Q20" s="229"/>
      <c r="R20" s="229"/>
      <c r="S20" s="229"/>
      <c r="T20" s="229"/>
      <c r="U20" s="229"/>
      <c r="V20" s="229"/>
      <c r="W20" s="229"/>
      <c r="X20" s="228">
        <f t="shared" si="4"/>
        <v>0</v>
      </c>
      <c r="Y20" s="229"/>
      <c r="Z20" s="229"/>
      <c r="AA20" s="229"/>
      <c r="AB20" s="229"/>
      <c r="AC20" s="229"/>
      <c r="AD20" s="229"/>
      <c r="AE20" s="229"/>
    </row>
    <row r="21" spans="1:31" ht="13.8" outlineLevel="3">
      <c r="A21" s="170"/>
      <c r="B21" s="25"/>
      <c r="D21" s="24"/>
      <c r="E21" s="171"/>
      <c r="F21" s="178" t="s">
        <v>706</v>
      </c>
      <c r="G21" s="43" t="s">
        <v>710</v>
      </c>
      <c r="H21" s="226">
        <f t="shared" si="0"/>
        <v>0</v>
      </c>
      <c r="I21" s="393">
        <f t="shared" si="12"/>
        <v>0</v>
      </c>
      <c r="J21" s="286"/>
      <c r="K21" s="229"/>
      <c r="L21" s="229"/>
      <c r="M21" s="229"/>
      <c r="N21" s="229"/>
      <c r="O21" s="229"/>
      <c r="P21" s="228">
        <f t="shared" si="11"/>
        <v>0</v>
      </c>
      <c r="Q21" s="229"/>
      <c r="R21" s="229"/>
      <c r="S21" s="229"/>
      <c r="T21" s="229"/>
      <c r="U21" s="229"/>
      <c r="V21" s="229"/>
      <c r="W21" s="229"/>
      <c r="X21" s="228">
        <f t="shared" si="4"/>
        <v>0</v>
      </c>
      <c r="Y21" s="229"/>
      <c r="Z21" s="229"/>
      <c r="AA21" s="229"/>
      <c r="AB21" s="229"/>
      <c r="AC21" s="229"/>
      <c r="AD21" s="229"/>
      <c r="AE21" s="229"/>
    </row>
    <row r="22" spans="1:31" ht="13.8" outlineLevel="3">
      <c r="A22" s="170"/>
      <c r="B22" s="25"/>
      <c r="D22" s="24"/>
      <c r="E22" s="171"/>
      <c r="F22" s="178" t="s">
        <v>707</v>
      </c>
      <c r="G22" s="43" t="s">
        <v>711</v>
      </c>
      <c r="H22" s="226">
        <f t="shared" si="0"/>
        <v>0</v>
      </c>
      <c r="I22" s="393">
        <f t="shared" si="12"/>
        <v>0</v>
      </c>
      <c r="J22" s="286"/>
      <c r="K22" s="229"/>
      <c r="L22" s="229"/>
      <c r="M22" s="229"/>
      <c r="N22" s="229"/>
      <c r="O22" s="229"/>
      <c r="P22" s="228">
        <f t="shared" si="11"/>
        <v>0</v>
      </c>
      <c r="Q22" s="229"/>
      <c r="R22" s="229"/>
      <c r="S22" s="229"/>
      <c r="T22" s="229"/>
      <c r="U22" s="229"/>
      <c r="V22" s="229"/>
      <c r="W22" s="229"/>
      <c r="X22" s="228">
        <f t="shared" si="4"/>
        <v>0</v>
      </c>
      <c r="Y22" s="229"/>
      <c r="Z22" s="229"/>
      <c r="AA22" s="229"/>
      <c r="AB22" s="229"/>
      <c r="AC22" s="229"/>
      <c r="AD22" s="229"/>
      <c r="AE22" s="229"/>
    </row>
    <row r="23" spans="1:31" ht="13.8" outlineLevel="3">
      <c r="A23" s="170"/>
      <c r="B23" s="25"/>
      <c r="D23" s="24"/>
      <c r="E23" s="171"/>
      <c r="F23" s="178" t="s">
        <v>708</v>
      </c>
      <c r="G23" s="43" t="s">
        <v>712</v>
      </c>
      <c r="H23" s="226">
        <f t="shared" si="0"/>
        <v>3900000</v>
      </c>
      <c r="I23" s="393">
        <f t="shared" si="12"/>
        <v>0</v>
      </c>
      <c r="J23" s="286"/>
      <c r="K23" s="229"/>
      <c r="L23" s="229"/>
      <c r="M23" s="229"/>
      <c r="N23" s="229"/>
      <c r="O23" s="229"/>
      <c r="P23" s="228">
        <f t="shared" si="11"/>
        <v>0</v>
      </c>
      <c r="Q23" s="229"/>
      <c r="R23" s="229"/>
      <c r="S23" s="229"/>
      <c r="T23" s="229"/>
      <c r="U23" s="229"/>
      <c r="V23" s="229"/>
      <c r="W23" s="229"/>
      <c r="X23" s="228">
        <f t="shared" si="4"/>
        <v>0</v>
      </c>
      <c r="Y23" s="229"/>
      <c r="Z23" s="229"/>
      <c r="AA23" s="229">
        <v>300000</v>
      </c>
      <c r="AB23" s="229"/>
      <c r="AC23" s="229"/>
      <c r="AD23" s="229">
        <v>480000</v>
      </c>
      <c r="AE23" s="229">
        <v>3120000</v>
      </c>
    </row>
    <row r="24" spans="1:31" ht="13.8" outlineLevel="1" collapsed="1">
      <c r="A24" s="170"/>
      <c r="B24" s="25"/>
      <c r="D24" s="27" t="s">
        <v>390</v>
      </c>
      <c r="E24" s="43" t="s">
        <v>391</v>
      </c>
      <c r="F24" s="48"/>
      <c r="G24" s="172"/>
      <c r="H24" s="226">
        <f t="shared" si="0"/>
        <v>0</v>
      </c>
      <c r="I24" s="393">
        <f>SUM(J24)</f>
        <v>0</v>
      </c>
      <c r="J24" s="289">
        <f>SUM(J25:J26)</f>
        <v>0</v>
      </c>
      <c r="K24" s="231">
        <f t="shared" ref="K24:Q24" si="40">SUM(K25:K26)</f>
        <v>0</v>
      </c>
      <c r="L24" s="231">
        <f t="shared" si="40"/>
        <v>0</v>
      </c>
      <c r="M24" s="231">
        <f t="shared" si="40"/>
        <v>0</v>
      </c>
      <c r="N24" s="231">
        <f t="shared" si="40"/>
        <v>0</v>
      </c>
      <c r="O24" s="231">
        <f t="shared" si="40"/>
        <v>0</v>
      </c>
      <c r="P24" s="228">
        <f t="shared" si="11"/>
        <v>0</v>
      </c>
      <c r="Q24" s="231">
        <f t="shared" si="40"/>
        <v>0</v>
      </c>
      <c r="R24" s="231">
        <f t="shared" ref="R24" si="41">SUM(R25:R26)</f>
        <v>0</v>
      </c>
      <c r="S24" s="231">
        <f t="shared" ref="S24" si="42">SUM(S25:S26)</f>
        <v>0</v>
      </c>
      <c r="T24" s="231">
        <f t="shared" ref="T24" si="43">SUM(T25:T26)</f>
        <v>0</v>
      </c>
      <c r="U24" s="231">
        <f t="shared" ref="U24:AE24" si="44">SUM(U25:U26)</f>
        <v>0</v>
      </c>
      <c r="V24" s="231">
        <f t="shared" ref="V24" si="45">SUM(V25:V26)</f>
        <v>0</v>
      </c>
      <c r="W24" s="231">
        <f t="shared" si="44"/>
        <v>0</v>
      </c>
      <c r="X24" s="228">
        <f t="shared" si="4"/>
        <v>0</v>
      </c>
      <c r="Y24" s="231">
        <f t="shared" si="44"/>
        <v>0</v>
      </c>
      <c r="Z24" s="231">
        <f t="shared" si="44"/>
        <v>0</v>
      </c>
      <c r="AA24" s="231">
        <f t="shared" si="44"/>
        <v>0</v>
      </c>
      <c r="AB24" s="231">
        <f t="shared" si="44"/>
        <v>0</v>
      </c>
      <c r="AC24" s="231">
        <f t="shared" si="44"/>
        <v>0</v>
      </c>
      <c r="AD24" s="231">
        <f t="shared" ref="AD24" si="46">SUM(AD25:AD26)</f>
        <v>0</v>
      </c>
      <c r="AE24" s="231">
        <f t="shared" si="44"/>
        <v>0</v>
      </c>
    </row>
    <row r="25" spans="1:31" ht="13.8" hidden="1" outlineLevel="2">
      <c r="A25" s="170"/>
      <c r="B25" s="23"/>
      <c r="C25" s="179"/>
      <c r="D25" s="24"/>
      <c r="E25" s="171"/>
      <c r="F25" s="27" t="s">
        <v>392</v>
      </c>
      <c r="G25" s="47" t="s">
        <v>393</v>
      </c>
      <c r="H25" s="226">
        <f t="shared" si="0"/>
        <v>0</v>
      </c>
      <c r="I25" s="393">
        <f>SUM(J25)</f>
        <v>0</v>
      </c>
      <c r="J25" s="286"/>
      <c r="K25" s="286"/>
      <c r="L25" s="286"/>
      <c r="M25" s="286"/>
      <c r="N25" s="286"/>
      <c r="O25" s="286"/>
      <c r="P25" s="228">
        <f t="shared" si="11"/>
        <v>0</v>
      </c>
      <c r="Q25" s="286"/>
      <c r="R25" s="286"/>
      <c r="S25" s="286"/>
      <c r="T25" s="286"/>
      <c r="U25" s="286"/>
      <c r="V25" s="286"/>
      <c r="W25" s="286"/>
      <c r="X25" s="228">
        <f t="shared" si="4"/>
        <v>0</v>
      </c>
      <c r="Y25" s="286"/>
      <c r="Z25" s="286"/>
      <c r="AA25" s="286"/>
      <c r="AB25" s="286"/>
      <c r="AC25" s="286"/>
      <c r="AD25" s="286"/>
      <c r="AE25" s="286"/>
    </row>
    <row r="26" spans="1:31" ht="13.8" hidden="1" outlineLevel="2">
      <c r="A26" s="170"/>
      <c r="B26" s="23"/>
      <c r="C26" s="179"/>
      <c r="D26" s="27"/>
      <c r="E26" s="171"/>
      <c r="F26" s="27" t="s">
        <v>395</v>
      </c>
      <c r="G26" s="47" t="s">
        <v>394</v>
      </c>
      <c r="H26" s="226">
        <f t="shared" si="0"/>
        <v>0</v>
      </c>
      <c r="I26" s="393">
        <f>SUM(J26)</f>
        <v>0</v>
      </c>
      <c r="J26" s="286">
        <f>SUM(J27:J28)</f>
        <v>0</v>
      </c>
      <c r="K26" s="286">
        <f t="shared" ref="K26:O26" si="47">SUM(K27:K28)</f>
        <v>0</v>
      </c>
      <c r="L26" s="286">
        <f t="shared" si="47"/>
        <v>0</v>
      </c>
      <c r="M26" s="286">
        <f t="shared" si="47"/>
        <v>0</v>
      </c>
      <c r="N26" s="286">
        <f t="shared" si="47"/>
        <v>0</v>
      </c>
      <c r="O26" s="286">
        <f t="shared" si="47"/>
        <v>0</v>
      </c>
      <c r="P26" s="228">
        <f t="shared" si="11"/>
        <v>0</v>
      </c>
      <c r="Q26" s="286">
        <f t="shared" ref="Q26:W26" si="48">SUM(Q27:Q28)</f>
        <v>0</v>
      </c>
      <c r="R26" s="286">
        <f t="shared" si="48"/>
        <v>0</v>
      </c>
      <c r="S26" s="286">
        <f t="shared" si="48"/>
        <v>0</v>
      </c>
      <c r="T26" s="286">
        <f t="shared" si="48"/>
        <v>0</v>
      </c>
      <c r="U26" s="286">
        <f t="shared" si="48"/>
        <v>0</v>
      </c>
      <c r="V26" s="286">
        <f t="shared" ref="V26" si="49">SUM(V27:V28)</f>
        <v>0</v>
      </c>
      <c r="W26" s="286">
        <f t="shared" si="48"/>
        <v>0</v>
      </c>
      <c r="X26" s="228">
        <f t="shared" si="4"/>
        <v>0</v>
      </c>
      <c r="Y26" s="286">
        <f t="shared" ref="Y26:AE26" si="50">SUM(Y27:Y28)</f>
        <v>0</v>
      </c>
      <c r="Z26" s="286">
        <f t="shared" si="50"/>
        <v>0</v>
      </c>
      <c r="AA26" s="286">
        <f t="shared" si="50"/>
        <v>0</v>
      </c>
      <c r="AB26" s="286">
        <f t="shared" si="50"/>
        <v>0</v>
      </c>
      <c r="AC26" s="286">
        <f t="shared" si="50"/>
        <v>0</v>
      </c>
      <c r="AD26" s="286">
        <f t="shared" si="50"/>
        <v>0</v>
      </c>
      <c r="AE26" s="286">
        <f t="shared" si="50"/>
        <v>0</v>
      </c>
    </row>
    <row r="27" spans="1:31" s="563" customFormat="1" ht="13.8" hidden="1" outlineLevel="3">
      <c r="A27" s="564"/>
      <c r="B27" s="565"/>
      <c r="D27" s="566"/>
      <c r="E27" s="567"/>
      <c r="F27" s="545" t="s">
        <v>705</v>
      </c>
      <c r="G27" s="527" t="s">
        <v>920</v>
      </c>
      <c r="H27" s="568">
        <f t="shared" si="0"/>
        <v>0</v>
      </c>
      <c r="I27" s="664">
        <f>SUM(J27)</f>
        <v>0</v>
      </c>
      <c r="J27" s="651"/>
      <c r="K27" s="651"/>
      <c r="L27" s="651"/>
      <c r="M27" s="651"/>
      <c r="N27" s="651"/>
      <c r="O27" s="651"/>
      <c r="P27" s="571">
        <f t="shared" ref="P27:P28" si="51">SUM(Q27:W27)</f>
        <v>0</v>
      </c>
      <c r="Q27" s="651"/>
      <c r="R27" s="651"/>
      <c r="S27" s="651"/>
      <c r="T27" s="651"/>
      <c r="U27" s="651"/>
      <c r="V27" s="651"/>
      <c r="W27" s="651"/>
      <c r="X27" s="571">
        <f t="shared" si="4"/>
        <v>0</v>
      </c>
      <c r="Y27" s="651"/>
      <c r="Z27" s="651"/>
      <c r="AA27" s="651"/>
      <c r="AB27" s="651"/>
      <c r="AC27" s="651"/>
      <c r="AD27" s="651"/>
      <c r="AE27" s="651"/>
    </row>
    <row r="28" spans="1:31" s="563" customFormat="1" ht="13.8" hidden="1" outlineLevel="3">
      <c r="A28" s="564"/>
      <c r="B28" s="565"/>
      <c r="D28" s="566"/>
      <c r="E28" s="567"/>
      <c r="F28" s="545" t="s">
        <v>708</v>
      </c>
      <c r="G28" s="527" t="s">
        <v>712</v>
      </c>
      <c r="H28" s="568">
        <f t="shared" si="0"/>
        <v>0</v>
      </c>
      <c r="I28" s="664">
        <f>SUM(J28)</f>
        <v>0</v>
      </c>
      <c r="J28" s="651"/>
      <c r="K28" s="651"/>
      <c r="L28" s="651"/>
      <c r="M28" s="651"/>
      <c r="N28" s="651"/>
      <c r="O28" s="651"/>
      <c r="P28" s="571">
        <f t="shared" si="51"/>
        <v>0</v>
      </c>
      <c r="Q28" s="651"/>
      <c r="R28" s="651"/>
      <c r="S28" s="651"/>
      <c r="T28" s="651"/>
      <c r="U28" s="651"/>
      <c r="V28" s="651"/>
      <c r="W28" s="651"/>
      <c r="X28" s="571">
        <f t="shared" si="4"/>
        <v>0</v>
      </c>
      <c r="Y28" s="651"/>
      <c r="Z28" s="651"/>
      <c r="AA28" s="651"/>
      <c r="AB28" s="651"/>
      <c r="AC28" s="651"/>
      <c r="AD28" s="651"/>
      <c r="AE28" s="651"/>
    </row>
    <row r="29" spans="1:31" ht="13.8" outlineLevel="1" collapsed="1">
      <c r="A29" s="170"/>
      <c r="B29" s="24"/>
      <c r="C29" s="171"/>
      <c r="D29" s="27" t="s">
        <v>396</v>
      </c>
      <c r="E29" s="43" t="s">
        <v>397</v>
      </c>
      <c r="F29" s="48"/>
      <c r="G29" s="172"/>
      <c r="H29" s="226">
        <f t="shared" si="0"/>
        <v>0</v>
      </c>
      <c r="I29" s="393">
        <f t="shared" si="12"/>
        <v>0</v>
      </c>
      <c r="J29" s="289">
        <f>SUM(J30:J31)</f>
        <v>0</v>
      </c>
      <c r="K29" s="231">
        <f t="shared" ref="K29:Q29" si="52">SUM(K30:K31)</f>
        <v>0</v>
      </c>
      <c r="L29" s="231">
        <f t="shared" si="52"/>
        <v>0</v>
      </c>
      <c r="M29" s="231">
        <f t="shared" si="52"/>
        <v>0</v>
      </c>
      <c r="N29" s="231">
        <f t="shared" si="52"/>
        <v>0</v>
      </c>
      <c r="O29" s="231">
        <f t="shared" si="52"/>
        <v>0</v>
      </c>
      <c r="P29" s="228">
        <f t="shared" si="11"/>
        <v>0</v>
      </c>
      <c r="Q29" s="231">
        <f t="shared" si="52"/>
        <v>0</v>
      </c>
      <c r="R29" s="231">
        <f t="shared" ref="R29" si="53">SUM(R30:R31)</f>
        <v>0</v>
      </c>
      <c r="S29" s="231">
        <f t="shared" ref="S29" si="54">SUM(S30:S31)</f>
        <v>0</v>
      </c>
      <c r="T29" s="231">
        <f t="shared" ref="T29" si="55">SUM(T30:T31)</f>
        <v>0</v>
      </c>
      <c r="U29" s="231">
        <f t="shared" ref="U29:AE29" si="56">SUM(U30:U31)</f>
        <v>0</v>
      </c>
      <c r="V29" s="231">
        <f t="shared" ref="V29" si="57">SUM(V30:V31)</f>
        <v>0</v>
      </c>
      <c r="W29" s="231">
        <f t="shared" si="56"/>
        <v>0</v>
      </c>
      <c r="X29" s="228">
        <f t="shared" si="4"/>
        <v>0</v>
      </c>
      <c r="Y29" s="231">
        <f t="shared" si="56"/>
        <v>0</v>
      </c>
      <c r="Z29" s="231">
        <f t="shared" si="56"/>
        <v>0</v>
      </c>
      <c r="AA29" s="231">
        <f t="shared" si="56"/>
        <v>0</v>
      </c>
      <c r="AB29" s="231">
        <f t="shared" si="56"/>
        <v>0</v>
      </c>
      <c r="AC29" s="231">
        <f t="shared" si="56"/>
        <v>0</v>
      </c>
      <c r="AD29" s="231">
        <f t="shared" ref="AD29" si="58">SUM(AD30:AD31)</f>
        <v>0</v>
      </c>
      <c r="AE29" s="231">
        <f t="shared" si="56"/>
        <v>0</v>
      </c>
    </row>
    <row r="30" spans="1:31" ht="13.8" hidden="1" outlineLevel="2">
      <c r="A30" s="170"/>
      <c r="B30" s="25"/>
      <c r="E30" s="88"/>
      <c r="F30" s="48" t="s">
        <v>398</v>
      </c>
      <c r="G30" s="172" t="s">
        <v>399</v>
      </c>
      <c r="H30" s="226">
        <f t="shared" si="0"/>
        <v>0</v>
      </c>
      <c r="I30" s="393">
        <f t="shared" si="12"/>
        <v>0</v>
      </c>
      <c r="J30" s="286"/>
      <c r="K30" s="229"/>
      <c r="L30" s="229"/>
      <c r="M30" s="229"/>
      <c r="N30" s="229"/>
      <c r="O30" s="229"/>
      <c r="P30" s="228">
        <f t="shared" si="11"/>
        <v>0</v>
      </c>
      <c r="Q30" s="229"/>
      <c r="R30" s="229"/>
      <c r="S30" s="229"/>
      <c r="T30" s="229"/>
      <c r="U30" s="229"/>
      <c r="V30" s="229"/>
      <c r="W30" s="229"/>
      <c r="X30" s="228">
        <f t="shared" si="4"/>
        <v>0</v>
      </c>
      <c r="Y30" s="229"/>
      <c r="Z30" s="229"/>
      <c r="AA30" s="229"/>
      <c r="AB30" s="229"/>
      <c r="AC30" s="229"/>
      <c r="AD30" s="229"/>
      <c r="AE30" s="229"/>
    </row>
    <row r="31" spans="1:31" ht="13.8" hidden="1" outlineLevel="2">
      <c r="A31" s="170"/>
      <c r="B31" s="25"/>
      <c r="D31" s="24"/>
      <c r="E31" s="87"/>
      <c r="F31" s="48" t="s">
        <v>400</v>
      </c>
      <c r="G31" s="82" t="s">
        <v>35</v>
      </c>
      <c r="H31" s="226">
        <f t="shared" si="0"/>
        <v>0</v>
      </c>
      <c r="I31" s="393">
        <f t="shared" si="12"/>
        <v>0</v>
      </c>
      <c r="J31" s="286"/>
      <c r="K31" s="229"/>
      <c r="L31" s="229"/>
      <c r="M31" s="229"/>
      <c r="N31" s="229"/>
      <c r="O31" s="229"/>
      <c r="P31" s="228">
        <f t="shared" si="11"/>
        <v>0</v>
      </c>
      <c r="Q31" s="229"/>
      <c r="R31" s="229"/>
      <c r="S31" s="229"/>
      <c r="T31" s="229"/>
      <c r="U31" s="229"/>
      <c r="V31" s="229"/>
      <c r="W31" s="229"/>
      <c r="X31" s="228">
        <f t="shared" si="4"/>
        <v>0</v>
      </c>
      <c r="Y31" s="229"/>
      <c r="Z31" s="229"/>
      <c r="AA31" s="229"/>
      <c r="AB31" s="229"/>
      <c r="AC31" s="229"/>
      <c r="AD31" s="229"/>
      <c r="AE31" s="229"/>
    </row>
    <row r="32" spans="1:31" ht="13.8" outlineLevel="1" collapsed="1">
      <c r="A32" s="170"/>
      <c r="B32" s="25"/>
      <c r="D32" s="23" t="s">
        <v>401</v>
      </c>
      <c r="E32" s="82" t="s">
        <v>36</v>
      </c>
      <c r="F32" s="48"/>
      <c r="G32" s="172"/>
      <c r="H32" s="226">
        <f t="shared" si="0"/>
        <v>0</v>
      </c>
      <c r="I32" s="393">
        <f t="shared" si="12"/>
        <v>0</v>
      </c>
      <c r="J32" s="288">
        <f t="shared" ref="J32:AE32" si="59">SUM(J33)</f>
        <v>0</v>
      </c>
      <c r="K32" s="230">
        <f t="shared" si="59"/>
        <v>0</v>
      </c>
      <c r="L32" s="230">
        <f t="shared" si="59"/>
        <v>0</v>
      </c>
      <c r="M32" s="230">
        <f t="shared" si="59"/>
        <v>0</v>
      </c>
      <c r="N32" s="230">
        <f t="shared" si="59"/>
        <v>0</v>
      </c>
      <c r="O32" s="230">
        <f t="shared" si="59"/>
        <v>0</v>
      </c>
      <c r="P32" s="228">
        <f t="shared" si="11"/>
        <v>0</v>
      </c>
      <c r="Q32" s="230">
        <f t="shared" si="59"/>
        <v>0</v>
      </c>
      <c r="R32" s="230">
        <f t="shared" si="59"/>
        <v>0</v>
      </c>
      <c r="S32" s="230">
        <f t="shared" si="59"/>
        <v>0</v>
      </c>
      <c r="T32" s="230">
        <f t="shared" si="59"/>
        <v>0</v>
      </c>
      <c r="U32" s="230">
        <f t="shared" si="59"/>
        <v>0</v>
      </c>
      <c r="V32" s="230">
        <f t="shared" si="59"/>
        <v>0</v>
      </c>
      <c r="W32" s="230">
        <f t="shared" si="59"/>
        <v>0</v>
      </c>
      <c r="X32" s="228">
        <f t="shared" si="4"/>
        <v>0</v>
      </c>
      <c r="Y32" s="230">
        <f t="shared" si="59"/>
        <v>0</v>
      </c>
      <c r="Z32" s="230">
        <f t="shared" si="59"/>
        <v>0</v>
      </c>
      <c r="AA32" s="230">
        <f t="shared" si="59"/>
        <v>0</v>
      </c>
      <c r="AB32" s="230">
        <f t="shared" si="59"/>
        <v>0</v>
      </c>
      <c r="AC32" s="230">
        <f t="shared" si="59"/>
        <v>0</v>
      </c>
      <c r="AD32" s="230">
        <f t="shared" si="59"/>
        <v>0</v>
      </c>
      <c r="AE32" s="230">
        <f t="shared" si="59"/>
        <v>0</v>
      </c>
    </row>
    <row r="33" spans="1:31" ht="13.8" hidden="1" outlineLevel="2">
      <c r="A33" s="170"/>
      <c r="B33" s="23"/>
      <c r="C33" s="179"/>
      <c r="D33" s="24"/>
      <c r="E33" s="87"/>
      <c r="F33" s="48" t="s">
        <v>401</v>
      </c>
      <c r="G33" s="172" t="s">
        <v>36</v>
      </c>
      <c r="H33" s="226">
        <f t="shared" si="0"/>
        <v>0</v>
      </c>
      <c r="I33" s="393">
        <f t="shared" si="12"/>
        <v>0</v>
      </c>
      <c r="J33" s="286"/>
      <c r="K33" s="229"/>
      <c r="L33" s="229"/>
      <c r="M33" s="229"/>
      <c r="N33" s="229"/>
      <c r="O33" s="229"/>
      <c r="P33" s="228">
        <f t="shared" si="11"/>
        <v>0</v>
      </c>
      <c r="Q33" s="229"/>
      <c r="R33" s="229"/>
      <c r="S33" s="229"/>
      <c r="T33" s="229"/>
      <c r="U33" s="229"/>
      <c r="V33" s="229"/>
      <c r="W33" s="229"/>
      <c r="X33" s="228">
        <f t="shared" si="4"/>
        <v>0</v>
      </c>
      <c r="Y33" s="229"/>
      <c r="Z33" s="229"/>
      <c r="AA33" s="229"/>
      <c r="AB33" s="229"/>
      <c r="AC33" s="229"/>
      <c r="AD33" s="229"/>
      <c r="AE33" s="229"/>
    </row>
    <row r="34" spans="1:31" s="169" customFormat="1" ht="13.8">
      <c r="A34" s="164"/>
      <c r="B34" s="23" t="s">
        <v>402</v>
      </c>
      <c r="C34" s="15" t="s">
        <v>0</v>
      </c>
      <c r="D34" s="16"/>
      <c r="E34" s="175"/>
      <c r="F34" s="176"/>
      <c r="G34" s="172"/>
      <c r="H34" s="226">
        <f t="shared" si="0"/>
        <v>20488000</v>
      </c>
      <c r="I34" s="393">
        <f t="shared" si="12"/>
        <v>0</v>
      </c>
      <c r="J34" s="288">
        <f>SUM(J35,J44)</f>
        <v>0</v>
      </c>
      <c r="K34" s="230">
        <f t="shared" ref="K34:O34" si="60">SUM(K35,K44)</f>
        <v>0</v>
      </c>
      <c r="L34" s="230">
        <f t="shared" si="60"/>
        <v>0</v>
      </c>
      <c r="M34" s="230">
        <f t="shared" si="60"/>
        <v>0</v>
      </c>
      <c r="N34" s="230">
        <f t="shared" si="60"/>
        <v>0</v>
      </c>
      <c r="O34" s="230">
        <f t="shared" si="60"/>
        <v>0</v>
      </c>
      <c r="P34" s="228">
        <f t="shared" si="11"/>
        <v>7498000</v>
      </c>
      <c r="Q34" s="230">
        <f t="shared" ref="Q34" si="61">SUM(Q35,Q44)</f>
        <v>5750000</v>
      </c>
      <c r="R34" s="230">
        <f t="shared" ref="R34" si="62">SUM(R35,R44)</f>
        <v>231000</v>
      </c>
      <c r="S34" s="230">
        <f t="shared" ref="S34" si="63">SUM(S35,S44)</f>
        <v>231000</v>
      </c>
      <c r="T34" s="230">
        <f t="shared" ref="T34" si="64">SUM(T35,T44)</f>
        <v>231000</v>
      </c>
      <c r="U34" s="230">
        <f t="shared" ref="U34" si="65">SUM(U35,U44)</f>
        <v>231000</v>
      </c>
      <c r="V34" s="230">
        <f t="shared" ref="V34:W34" si="66">SUM(V35,V44)</f>
        <v>231000</v>
      </c>
      <c r="W34" s="230">
        <f t="shared" si="66"/>
        <v>593000</v>
      </c>
      <c r="X34" s="228">
        <f t="shared" si="4"/>
        <v>11483000</v>
      </c>
      <c r="Y34" s="230">
        <f t="shared" ref="Y34:AE34" si="67">SUM(Y35,Y44)</f>
        <v>11483000</v>
      </c>
      <c r="Z34" s="230">
        <f t="shared" si="67"/>
        <v>0</v>
      </c>
      <c r="AA34" s="230">
        <f t="shared" si="67"/>
        <v>0</v>
      </c>
      <c r="AB34" s="230">
        <f t="shared" si="67"/>
        <v>517000</v>
      </c>
      <c r="AC34" s="230">
        <f t="shared" si="67"/>
        <v>990000</v>
      </c>
      <c r="AD34" s="230">
        <f t="shared" ref="AD34" si="68">SUM(AD35,AD44)</f>
        <v>0</v>
      </c>
      <c r="AE34" s="230">
        <f t="shared" si="67"/>
        <v>0</v>
      </c>
    </row>
    <row r="35" spans="1:31" ht="13.8" outlineLevel="1">
      <c r="A35" s="170"/>
      <c r="B35" s="25"/>
      <c r="D35" s="27" t="s">
        <v>403</v>
      </c>
      <c r="E35" s="47" t="s">
        <v>404</v>
      </c>
      <c r="F35" s="48"/>
      <c r="G35" s="172"/>
      <c r="H35" s="226">
        <f t="shared" si="0"/>
        <v>20488000</v>
      </c>
      <c r="I35" s="393">
        <f t="shared" si="12"/>
        <v>0</v>
      </c>
      <c r="J35" s="289">
        <f>SUM(J36)</f>
        <v>0</v>
      </c>
      <c r="K35" s="231">
        <f t="shared" ref="K35:Q35" si="69">SUM(K36)</f>
        <v>0</v>
      </c>
      <c r="L35" s="231">
        <f t="shared" si="69"/>
        <v>0</v>
      </c>
      <c r="M35" s="231">
        <f t="shared" si="69"/>
        <v>0</v>
      </c>
      <c r="N35" s="231">
        <f t="shared" si="69"/>
        <v>0</v>
      </c>
      <c r="O35" s="231">
        <f t="shared" si="69"/>
        <v>0</v>
      </c>
      <c r="P35" s="228">
        <f t="shared" si="11"/>
        <v>7498000</v>
      </c>
      <c r="Q35" s="231">
        <f t="shared" si="69"/>
        <v>5750000</v>
      </c>
      <c r="R35" s="231">
        <f t="shared" ref="R35" si="70">SUM(R36)</f>
        <v>231000</v>
      </c>
      <c r="S35" s="231">
        <f t="shared" ref="S35" si="71">SUM(S36)</f>
        <v>231000</v>
      </c>
      <c r="T35" s="231">
        <f t="shared" ref="T35" si="72">SUM(T36)</f>
        <v>231000</v>
      </c>
      <c r="U35" s="231">
        <f t="shared" ref="U35" si="73">SUM(U36)</f>
        <v>231000</v>
      </c>
      <c r="V35" s="231">
        <f t="shared" ref="V35:AE35" si="74">SUM(V36)</f>
        <v>231000</v>
      </c>
      <c r="W35" s="231">
        <f t="shared" si="74"/>
        <v>593000</v>
      </c>
      <c r="X35" s="228">
        <f t="shared" si="4"/>
        <v>11483000</v>
      </c>
      <c r="Y35" s="231">
        <f t="shared" si="74"/>
        <v>11483000</v>
      </c>
      <c r="Z35" s="231">
        <f t="shared" si="74"/>
        <v>0</v>
      </c>
      <c r="AA35" s="231">
        <f t="shared" si="74"/>
        <v>0</v>
      </c>
      <c r="AB35" s="231">
        <f t="shared" si="74"/>
        <v>517000</v>
      </c>
      <c r="AC35" s="231">
        <f t="shared" si="74"/>
        <v>990000</v>
      </c>
      <c r="AD35" s="231">
        <f t="shared" si="74"/>
        <v>0</v>
      </c>
      <c r="AE35" s="231">
        <f t="shared" si="74"/>
        <v>0</v>
      </c>
    </row>
    <row r="36" spans="1:31" ht="13.8" outlineLevel="2">
      <c r="A36" s="170"/>
      <c r="B36" s="25"/>
      <c r="D36" s="24"/>
      <c r="E36" s="171"/>
      <c r="F36" s="27" t="s">
        <v>405</v>
      </c>
      <c r="G36" s="47" t="s">
        <v>406</v>
      </c>
      <c r="H36" s="226">
        <f t="shared" si="0"/>
        <v>20488000</v>
      </c>
      <c r="I36" s="393">
        <f t="shared" si="12"/>
        <v>0</v>
      </c>
      <c r="J36" s="289">
        <f>SUM(J37:J43)</f>
        <v>0</v>
      </c>
      <c r="K36" s="231">
        <f t="shared" ref="K36:O36" si="75">SUM(K37:K43)</f>
        <v>0</v>
      </c>
      <c r="L36" s="231">
        <f t="shared" si="75"/>
        <v>0</v>
      </c>
      <c r="M36" s="231">
        <f t="shared" si="75"/>
        <v>0</v>
      </c>
      <c r="N36" s="231">
        <f t="shared" si="75"/>
        <v>0</v>
      </c>
      <c r="O36" s="231">
        <f t="shared" si="75"/>
        <v>0</v>
      </c>
      <c r="P36" s="228">
        <f t="shared" si="11"/>
        <v>7498000</v>
      </c>
      <c r="Q36" s="231">
        <f>SUM(Q37:Q43)</f>
        <v>5750000</v>
      </c>
      <c r="R36" s="231">
        <f t="shared" ref="R36" si="76">SUM(R37:R43)</f>
        <v>231000</v>
      </c>
      <c r="S36" s="231">
        <f t="shared" ref="S36" si="77">SUM(S37:S43)</f>
        <v>231000</v>
      </c>
      <c r="T36" s="231">
        <f t="shared" ref="T36" si="78">SUM(T37:T43)</f>
        <v>231000</v>
      </c>
      <c r="U36" s="231">
        <f t="shared" ref="U36:W36" si="79">SUM(U37:U43)</f>
        <v>231000</v>
      </c>
      <c r="V36" s="231">
        <f t="shared" ref="V36" si="80">SUM(V37:V43)</f>
        <v>231000</v>
      </c>
      <c r="W36" s="231">
        <f t="shared" si="79"/>
        <v>593000</v>
      </c>
      <c r="X36" s="228">
        <f t="shared" si="4"/>
        <v>11483000</v>
      </c>
      <c r="Y36" s="231">
        <f t="shared" ref="Y36:AE36" si="81">SUM(Y37:Y43)</f>
        <v>11483000</v>
      </c>
      <c r="Z36" s="231">
        <f t="shared" si="81"/>
        <v>0</v>
      </c>
      <c r="AA36" s="231">
        <f t="shared" si="81"/>
        <v>0</v>
      </c>
      <c r="AB36" s="231">
        <f t="shared" si="81"/>
        <v>517000</v>
      </c>
      <c r="AC36" s="231">
        <f t="shared" si="81"/>
        <v>990000</v>
      </c>
      <c r="AD36" s="231">
        <f t="shared" ref="AD36" si="82">SUM(AD37:AD43)</f>
        <v>0</v>
      </c>
      <c r="AE36" s="231">
        <f t="shared" si="81"/>
        <v>0</v>
      </c>
    </row>
    <row r="37" spans="1:31" ht="13.8" outlineLevel="2">
      <c r="A37" s="170"/>
      <c r="B37" s="25"/>
      <c r="D37" s="24"/>
      <c r="E37" s="171"/>
      <c r="F37" s="178" t="s">
        <v>705</v>
      </c>
      <c r="G37" s="43" t="s">
        <v>715</v>
      </c>
      <c r="H37" s="226">
        <f t="shared" si="0"/>
        <v>0</v>
      </c>
      <c r="I37" s="393">
        <f t="shared" si="12"/>
        <v>0</v>
      </c>
      <c r="J37" s="286"/>
      <c r="K37" s="229"/>
      <c r="L37" s="229"/>
      <c r="M37" s="229"/>
      <c r="N37" s="229"/>
      <c r="O37" s="229"/>
      <c r="P37" s="228">
        <f t="shared" si="11"/>
        <v>0</v>
      </c>
      <c r="Q37" s="229"/>
      <c r="R37" s="229"/>
      <c r="S37" s="229"/>
      <c r="T37" s="229"/>
      <c r="U37" s="229"/>
      <c r="V37" s="229"/>
      <c r="W37" s="229"/>
      <c r="X37" s="228">
        <f t="shared" si="4"/>
        <v>0</v>
      </c>
      <c r="Y37" s="229"/>
      <c r="Z37" s="229"/>
      <c r="AA37" s="229"/>
      <c r="AB37" s="229"/>
      <c r="AC37" s="229"/>
      <c r="AD37" s="229"/>
      <c r="AE37" s="229"/>
    </row>
    <row r="38" spans="1:31" ht="13.8" outlineLevel="2">
      <c r="A38" s="170"/>
      <c r="B38" s="25"/>
      <c r="D38" s="24"/>
      <c r="E38" s="171"/>
      <c r="F38" s="178" t="s">
        <v>706</v>
      </c>
      <c r="G38" s="43" t="s">
        <v>716</v>
      </c>
      <c r="H38" s="226">
        <f t="shared" si="0"/>
        <v>0</v>
      </c>
      <c r="I38" s="393">
        <f t="shared" si="12"/>
        <v>0</v>
      </c>
      <c r="J38" s="286"/>
      <c r="K38" s="229"/>
      <c r="L38" s="229"/>
      <c r="M38" s="229"/>
      <c r="N38" s="229"/>
      <c r="O38" s="229"/>
      <c r="P38" s="228">
        <f t="shared" si="11"/>
        <v>0</v>
      </c>
      <c r="Q38" s="229"/>
      <c r="R38" s="229"/>
      <c r="S38" s="229"/>
      <c r="T38" s="229"/>
      <c r="U38" s="229"/>
      <c r="V38" s="229"/>
      <c r="W38" s="229"/>
      <c r="X38" s="228">
        <f t="shared" si="4"/>
        <v>0</v>
      </c>
      <c r="Y38" s="229"/>
      <c r="Z38" s="229"/>
      <c r="AA38" s="229"/>
      <c r="AB38" s="229"/>
      <c r="AC38" s="229"/>
      <c r="AD38" s="229"/>
      <c r="AE38" s="229"/>
    </row>
    <row r="39" spans="1:31" ht="13.8" outlineLevel="2">
      <c r="A39" s="170"/>
      <c r="B39" s="25"/>
      <c r="D39" s="24"/>
      <c r="E39" s="171"/>
      <c r="F39" s="178" t="s">
        <v>703</v>
      </c>
      <c r="G39" s="43" t="s">
        <v>717</v>
      </c>
      <c r="H39" s="226">
        <f t="shared" ref="H39:H70" si="83">SUM(I39,P39,X39,AA39,AB39,AC39,AE39,AD39)</f>
        <v>0</v>
      </c>
      <c r="I39" s="393">
        <f t="shared" si="12"/>
        <v>0</v>
      </c>
      <c r="J39" s="286"/>
      <c r="K39" s="229"/>
      <c r="L39" s="229"/>
      <c r="M39" s="229"/>
      <c r="N39" s="229"/>
      <c r="O39" s="229"/>
      <c r="P39" s="228">
        <f t="shared" si="11"/>
        <v>0</v>
      </c>
      <c r="Q39" s="229"/>
      <c r="R39" s="229"/>
      <c r="S39" s="229"/>
      <c r="T39" s="229"/>
      <c r="U39" s="229"/>
      <c r="V39" s="229"/>
      <c r="W39" s="229"/>
      <c r="X39" s="228">
        <f t="shared" ref="X39:X70" si="84">SUM(Y39:Z39)</f>
        <v>0</v>
      </c>
      <c r="Y39" s="229"/>
      <c r="Z39" s="229"/>
      <c r="AA39" s="229"/>
      <c r="AB39" s="229"/>
      <c r="AC39" s="229"/>
      <c r="AD39" s="229"/>
      <c r="AE39" s="229"/>
    </row>
    <row r="40" spans="1:31" ht="13.8" outlineLevel="2">
      <c r="A40" s="170"/>
      <c r="B40" s="25"/>
      <c r="D40" s="24"/>
      <c r="E40" s="171"/>
      <c r="F40" s="178" t="s">
        <v>707</v>
      </c>
      <c r="G40" s="43" t="s">
        <v>718</v>
      </c>
      <c r="H40" s="226">
        <f t="shared" si="83"/>
        <v>0</v>
      </c>
      <c r="I40" s="393">
        <f t="shared" si="12"/>
        <v>0</v>
      </c>
      <c r="J40" s="286"/>
      <c r="K40" s="229"/>
      <c r="L40" s="229"/>
      <c r="M40" s="229"/>
      <c r="N40" s="229"/>
      <c r="O40" s="229"/>
      <c r="P40" s="228">
        <f t="shared" si="11"/>
        <v>0</v>
      </c>
      <c r="Q40" s="229"/>
      <c r="R40" s="229"/>
      <c r="S40" s="229"/>
      <c r="T40" s="229"/>
      <c r="U40" s="229"/>
      <c r="V40" s="229"/>
      <c r="W40" s="229"/>
      <c r="X40" s="228">
        <f t="shared" si="84"/>
        <v>0</v>
      </c>
      <c r="Y40" s="229"/>
      <c r="Z40" s="229"/>
      <c r="AA40" s="229"/>
      <c r="AB40" s="229"/>
      <c r="AC40" s="229"/>
      <c r="AD40" s="229"/>
      <c r="AE40" s="229"/>
    </row>
    <row r="41" spans="1:31" ht="13.8" outlineLevel="2">
      <c r="A41" s="170"/>
      <c r="B41" s="25"/>
      <c r="D41" s="24"/>
      <c r="E41" s="171"/>
      <c r="F41" s="178" t="s">
        <v>713</v>
      </c>
      <c r="G41" s="43" t="s">
        <v>719</v>
      </c>
      <c r="H41" s="226">
        <f t="shared" si="83"/>
        <v>20488000</v>
      </c>
      <c r="I41" s="393">
        <f t="shared" si="12"/>
        <v>0</v>
      </c>
      <c r="J41" s="286"/>
      <c r="K41" s="229"/>
      <c r="L41" s="229"/>
      <c r="M41" s="229"/>
      <c r="N41" s="229"/>
      <c r="O41" s="229"/>
      <c r="P41" s="228">
        <f t="shared" si="11"/>
        <v>7498000</v>
      </c>
      <c r="Q41" s="229">
        <v>5750000</v>
      </c>
      <c r="R41" s="229">
        <v>231000</v>
      </c>
      <c r="S41" s="229">
        <v>231000</v>
      </c>
      <c r="T41" s="229">
        <v>231000</v>
      </c>
      <c r="U41" s="229">
        <v>231000</v>
      </c>
      <c r="V41" s="229">
        <v>231000</v>
      </c>
      <c r="W41" s="229">
        <v>593000</v>
      </c>
      <c r="X41" s="228">
        <f t="shared" si="84"/>
        <v>11483000</v>
      </c>
      <c r="Y41" s="229">
        <v>11483000</v>
      </c>
      <c r="Z41" s="229"/>
      <c r="AA41" s="229"/>
      <c r="AB41" s="229">
        <v>517000</v>
      </c>
      <c r="AC41" s="229">
        <v>990000</v>
      </c>
      <c r="AD41" s="229"/>
      <c r="AE41" s="229"/>
    </row>
    <row r="42" spans="1:31" ht="13.8" outlineLevel="2">
      <c r="A42" s="170"/>
      <c r="B42" s="25"/>
      <c r="D42" s="24"/>
      <c r="E42" s="171"/>
      <c r="F42" s="178" t="s">
        <v>714</v>
      </c>
      <c r="G42" s="43" t="s">
        <v>720</v>
      </c>
      <c r="H42" s="226">
        <f t="shared" si="83"/>
        <v>0</v>
      </c>
      <c r="I42" s="393">
        <f t="shared" si="12"/>
        <v>0</v>
      </c>
      <c r="J42" s="286"/>
      <c r="K42" s="229"/>
      <c r="L42" s="229"/>
      <c r="M42" s="229"/>
      <c r="N42" s="229"/>
      <c r="O42" s="229"/>
      <c r="P42" s="228">
        <f t="shared" si="11"/>
        <v>0</v>
      </c>
      <c r="Q42" s="229"/>
      <c r="R42" s="229"/>
      <c r="S42" s="229"/>
      <c r="T42" s="229"/>
      <c r="U42" s="229"/>
      <c r="V42" s="229"/>
      <c r="W42" s="229"/>
      <c r="X42" s="228">
        <f t="shared" si="84"/>
        <v>0</v>
      </c>
      <c r="Y42" s="229"/>
      <c r="Z42" s="229"/>
      <c r="AA42" s="229"/>
      <c r="AB42" s="229"/>
      <c r="AC42" s="229"/>
      <c r="AD42" s="229"/>
      <c r="AE42" s="229"/>
    </row>
    <row r="43" spans="1:31" ht="13.8" outlineLevel="2">
      <c r="A43" s="170"/>
      <c r="B43" s="25"/>
      <c r="D43" s="24"/>
      <c r="E43" s="171"/>
      <c r="F43" s="178" t="s">
        <v>708</v>
      </c>
      <c r="G43" s="43" t="s">
        <v>712</v>
      </c>
      <c r="H43" s="226">
        <f t="shared" si="83"/>
        <v>0</v>
      </c>
      <c r="I43" s="393">
        <f t="shared" si="12"/>
        <v>0</v>
      </c>
      <c r="J43" s="286"/>
      <c r="K43" s="229"/>
      <c r="L43" s="229"/>
      <c r="M43" s="229"/>
      <c r="N43" s="229"/>
      <c r="O43" s="229"/>
      <c r="P43" s="228">
        <f t="shared" si="11"/>
        <v>0</v>
      </c>
      <c r="Q43" s="229"/>
      <c r="R43" s="229"/>
      <c r="S43" s="229"/>
      <c r="T43" s="229"/>
      <c r="U43" s="229"/>
      <c r="V43" s="229"/>
      <c r="W43" s="229"/>
      <c r="X43" s="228">
        <f t="shared" si="84"/>
        <v>0</v>
      </c>
      <c r="Y43" s="229"/>
      <c r="Z43" s="229"/>
      <c r="AA43" s="229"/>
      <c r="AB43" s="229"/>
      <c r="AC43" s="229"/>
      <c r="AD43" s="229"/>
      <c r="AE43" s="229"/>
    </row>
    <row r="44" spans="1:31" ht="13.8" outlineLevel="1" collapsed="1">
      <c r="A44" s="170"/>
      <c r="B44" s="25"/>
      <c r="D44" s="27" t="s">
        <v>407</v>
      </c>
      <c r="E44" s="47" t="s">
        <v>704</v>
      </c>
      <c r="F44" s="48"/>
      <c r="G44" s="172"/>
      <c r="H44" s="226">
        <f t="shared" si="83"/>
        <v>0</v>
      </c>
      <c r="I44" s="393">
        <f t="shared" si="12"/>
        <v>0</v>
      </c>
      <c r="J44" s="289">
        <f>SUM(J45:J48)</f>
        <v>0</v>
      </c>
      <c r="K44" s="231">
        <f t="shared" ref="K44:Q44" si="85">SUM(K45:K48)</f>
        <v>0</v>
      </c>
      <c r="L44" s="231">
        <f t="shared" si="85"/>
        <v>0</v>
      </c>
      <c r="M44" s="231">
        <f t="shared" si="85"/>
        <v>0</v>
      </c>
      <c r="N44" s="231">
        <f t="shared" si="85"/>
        <v>0</v>
      </c>
      <c r="O44" s="231">
        <f t="shared" si="85"/>
        <v>0</v>
      </c>
      <c r="P44" s="228">
        <f t="shared" si="11"/>
        <v>0</v>
      </c>
      <c r="Q44" s="231">
        <f t="shared" si="85"/>
        <v>0</v>
      </c>
      <c r="R44" s="231">
        <f t="shared" ref="R44" si="86">SUM(R45:R48)</f>
        <v>0</v>
      </c>
      <c r="S44" s="231">
        <f t="shared" ref="S44" si="87">SUM(S45:S48)</f>
        <v>0</v>
      </c>
      <c r="T44" s="231">
        <f t="shared" ref="T44" si="88">SUM(T45:T48)</f>
        <v>0</v>
      </c>
      <c r="U44" s="231">
        <f t="shared" ref="U44:AE44" si="89">SUM(U45:U48)</f>
        <v>0</v>
      </c>
      <c r="V44" s="231">
        <f t="shared" ref="V44" si="90">SUM(V45:V48)</f>
        <v>0</v>
      </c>
      <c r="W44" s="231">
        <f t="shared" si="89"/>
        <v>0</v>
      </c>
      <c r="X44" s="228">
        <f t="shared" si="84"/>
        <v>0</v>
      </c>
      <c r="Y44" s="231">
        <f t="shared" si="89"/>
        <v>0</v>
      </c>
      <c r="Z44" s="231">
        <f t="shared" si="89"/>
        <v>0</v>
      </c>
      <c r="AA44" s="231">
        <f t="shared" si="89"/>
        <v>0</v>
      </c>
      <c r="AB44" s="231">
        <f t="shared" si="89"/>
        <v>0</v>
      </c>
      <c r="AC44" s="231">
        <f t="shared" si="89"/>
        <v>0</v>
      </c>
      <c r="AD44" s="231">
        <f t="shared" ref="AD44" si="91">SUM(AD45:AD48)</f>
        <v>0</v>
      </c>
      <c r="AE44" s="231">
        <f t="shared" si="89"/>
        <v>0</v>
      </c>
    </row>
    <row r="45" spans="1:31" ht="13.8" hidden="1" outlineLevel="3">
      <c r="A45" s="170"/>
      <c r="B45" s="23"/>
      <c r="C45" s="179"/>
      <c r="D45" s="27"/>
      <c r="E45" s="171"/>
      <c r="F45" s="178" t="s">
        <v>705</v>
      </c>
      <c r="G45" s="43" t="s">
        <v>721</v>
      </c>
      <c r="H45" s="226">
        <f t="shared" si="83"/>
        <v>0</v>
      </c>
      <c r="I45" s="393">
        <f t="shared" si="12"/>
        <v>0</v>
      </c>
      <c r="J45" s="286"/>
      <c r="K45" s="229"/>
      <c r="L45" s="229"/>
      <c r="M45" s="229"/>
      <c r="N45" s="229"/>
      <c r="O45" s="229"/>
      <c r="P45" s="228">
        <f t="shared" si="11"/>
        <v>0</v>
      </c>
      <c r="Q45" s="229"/>
      <c r="R45" s="229"/>
      <c r="S45" s="229"/>
      <c r="T45" s="229"/>
      <c r="U45" s="229"/>
      <c r="V45" s="229"/>
      <c r="W45" s="229"/>
      <c r="X45" s="228">
        <f t="shared" si="84"/>
        <v>0</v>
      </c>
      <c r="Y45" s="229"/>
      <c r="Z45" s="229"/>
      <c r="AA45" s="229"/>
      <c r="AB45" s="229"/>
      <c r="AC45" s="229"/>
      <c r="AD45" s="229"/>
      <c r="AE45" s="229"/>
    </row>
    <row r="46" spans="1:31" ht="13.8" hidden="1" outlineLevel="3">
      <c r="A46" s="170"/>
      <c r="B46" s="23"/>
      <c r="C46" s="179"/>
      <c r="D46" s="27"/>
      <c r="E46" s="171"/>
      <c r="F46" s="178" t="s">
        <v>706</v>
      </c>
      <c r="G46" s="43" t="s">
        <v>722</v>
      </c>
      <c r="H46" s="226">
        <f t="shared" si="83"/>
        <v>0</v>
      </c>
      <c r="I46" s="393">
        <f t="shared" si="12"/>
        <v>0</v>
      </c>
      <c r="J46" s="286"/>
      <c r="K46" s="229"/>
      <c r="L46" s="229"/>
      <c r="M46" s="229"/>
      <c r="N46" s="229"/>
      <c r="O46" s="229"/>
      <c r="P46" s="228">
        <f t="shared" si="11"/>
        <v>0</v>
      </c>
      <c r="Q46" s="229"/>
      <c r="R46" s="229"/>
      <c r="S46" s="229"/>
      <c r="T46" s="229"/>
      <c r="U46" s="229"/>
      <c r="V46" s="229"/>
      <c r="W46" s="229"/>
      <c r="X46" s="228">
        <f t="shared" si="84"/>
        <v>0</v>
      </c>
      <c r="Y46" s="229"/>
      <c r="Z46" s="229"/>
      <c r="AA46" s="229"/>
      <c r="AB46" s="229"/>
      <c r="AC46" s="229"/>
      <c r="AD46" s="229"/>
      <c r="AE46" s="229"/>
    </row>
    <row r="47" spans="1:31" ht="13.8" hidden="1" outlineLevel="3">
      <c r="A47" s="170"/>
      <c r="B47" s="23"/>
      <c r="C47" s="179"/>
      <c r="D47" s="27"/>
      <c r="E47" s="171"/>
      <c r="F47" s="178" t="s">
        <v>703</v>
      </c>
      <c r="G47" s="43" t="s">
        <v>723</v>
      </c>
      <c r="H47" s="226">
        <f t="shared" si="83"/>
        <v>0</v>
      </c>
      <c r="I47" s="393">
        <f t="shared" si="12"/>
        <v>0</v>
      </c>
      <c r="J47" s="286"/>
      <c r="K47" s="229"/>
      <c r="L47" s="229"/>
      <c r="M47" s="229"/>
      <c r="N47" s="229"/>
      <c r="O47" s="229"/>
      <c r="P47" s="228">
        <f t="shared" si="11"/>
        <v>0</v>
      </c>
      <c r="Q47" s="229"/>
      <c r="R47" s="229"/>
      <c r="S47" s="229"/>
      <c r="T47" s="229"/>
      <c r="U47" s="229"/>
      <c r="V47" s="229"/>
      <c r="W47" s="229"/>
      <c r="X47" s="228">
        <f t="shared" si="84"/>
        <v>0</v>
      </c>
      <c r="Y47" s="229"/>
      <c r="Z47" s="229"/>
      <c r="AA47" s="229"/>
      <c r="AB47" s="229"/>
      <c r="AC47" s="229"/>
      <c r="AD47" s="229"/>
      <c r="AE47" s="229"/>
    </row>
    <row r="48" spans="1:31" ht="13.8" hidden="1" outlineLevel="3">
      <c r="A48" s="170"/>
      <c r="B48" s="23"/>
      <c r="C48" s="179"/>
      <c r="D48" s="27"/>
      <c r="E48" s="171"/>
      <c r="F48" s="178" t="s">
        <v>707</v>
      </c>
      <c r="G48" s="43" t="s">
        <v>724</v>
      </c>
      <c r="H48" s="226">
        <f t="shared" si="83"/>
        <v>0</v>
      </c>
      <c r="I48" s="393">
        <f t="shared" si="12"/>
        <v>0</v>
      </c>
      <c r="J48" s="286"/>
      <c r="K48" s="229"/>
      <c r="L48" s="229"/>
      <c r="M48" s="229"/>
      <c r="N48" s="229"/>
      <c r="O48" s="229"/>
      <c r="P48" s="228">
        <f t="shared" si="11"/>
        <v>0</v>
      </c>
      <c r="Q48" s="229"/>
      <c r="R48" s="229"/>
      <c r="S48" s="229"/>
      <c r="T48" s="229"/>
      <c r="U48" s="229"/>
      <c r="V48" s="229"/>
      <c r="W48" s="229"/>
      <c r="X48" s="228">
        <f t="shared" si="84"/>
        <v>0</v>
      </c>
      <c r="Y48" s="229"/>
      <c r="Z48" s="229"/>
      <c r="AA48" s="229"/>
      <c r="AB48" s="229"/>
      <c r="AC48" s="229"/>
      <c r="AD48" s="229"/>
      <c r="AE48" s="229"/>
    </row>
    <row r="49" spans="1:31" s="169" customFormat="1" ht="13.8" collapsed="1">
      <c r="A49" s="164"/>
      <c r="B49" s="23" t="s">
        <v>408</v>
      </c>
      <c r="C49" s="15" t="s">
        <v>322</v>
      </c>
      <c r="D49" s="18"/>
      <c r="E49" s="175"/>
      <c r="F49" s="176"/>
      <c r="G49" s="175"/>
      <c r="H49" s="226">
        <f t="shared" si="83"/>
        <v>0</v>
      </c>
      <c r="I49" s="393">
        <f t="shared" si="12"/>
        <v>0</v>
      </c>
      <c r="J49" s="288">
        <f>SUM(J50)</f>
        <v>0</v>
      </c>
      <c r="K49" s="230">
        <f t="shared" ref="K49:Q49" si="92">SUM(K50)</f>
        <v>0</v>
      </c>
      <c r="L49" s="230">
        <f t="shared" si="92"/>
        <v>0</v>
      </c>
      <c r="M49" s="230">
        <f t="shared" si="92"/>
        <v>0</v>
      </c>
      <c r="N49" s="230">
        <f t="shared" si="92"/>
        <v>0</v>
      </c>
      <c r="O49" s="230">
        <f t="shared" si="92"/>
        <v>0</v>
      </c>
      <c r="P49" s="228">
        <f t="shared" si="11"/>
        <v>0</v>
      </c>
      <c r="Q49" s="230">
        <f t="shared" si="92"/>
        <v>0</v>
      </c>
      <c r="R49" s="230">
        <f t="shared" ref="R49" si="93">SUM(R50)</f>
        <v>0</v>
      </c>
      <c r="S49" s="230">
        <f t="shared" ref="S49" si="94">SUM(S50)</f>
        <v>0</v>
      </c>
      <c r="T49" s="230">
        <f t="shared" ref="T49" si="95">SUM(T50)</f>
        <v>0</v>
      </c>
      <c r="U49" s="230">
        <f t="shared" ref="U49" si="96">SUM(U50)</f>
        <v>0</v>
      </c>
      <c r="V49" s="230">
        <f t="shared" ref="V49:AE49" si="97">SUM(V50)</f>
        <v>0</v>
      </c>
      <c r="W49" s="230">
        <f t="shared" si="97"/>
        <v>0</v>
      </c>
      <c r="X49" s="228">
        <f t="shared" si="84"/>
        <v>0</v>
      </c>
      <c r="Y49" s="230">
        <f t="shared" si="97"/>
        <v>0</v>
      </c>
      <c r="Z49" s="230">
        <f t="shared" si="97"/>
        <v>0</v>
      </c>
      <c r="AA49" s="230">
        <f t="shared" si="97"/>
        <v>0</v>
      </c>
      <c r="AB49" s="230">
        <f t="shared" si="97"/>
        <v>0</v>
      </c>
      <c r="AC49" s="230">
        <f t="shared" si="97"/>
        <v>0</v>
      </c>
      <c r="AD49" s="230">
        <f t="shared" si="97"/>
        <v>0</v>
      </c>
      <c r="AE49" s="230">
        <f t="shared" si="97"/>
        <v>0</v>
      </c>
    </row>
    <row r="50" spans="1:31" ht="13.8" hidden="1" outlineLevel="1">
      <c r="A50" s="170"/>
      <c r="B50" s="27"/>
      <c r="C50" s="172"/>
      <c r="D50" s="27" t="s">
        <v>409</v>
      </c>
      <c r="E50" s="47" t="s">
        <v>323</v>
      </c>
      <c r="F50" s="48"/>
      <c r="G50" s="172"/>
      <c r="H50" s="226">
        <f t="shared" si="83"/>
        <v>0</v>
      </c>
      <c r="I50" s="393">
        <f t="shared" si="12"/>
        <v>0</v>
      </c>
      <c r="J50" s="289">
        <f>SUM(J51:J55)</f>
        <v>0</v>
      </c>
      <c r="K50" s="231">
        <f t="shared" ref="K50:Q50" si="98">SUM(K51:K55)</f>
        <v>0</v>
      </c>
      <c r="L50" s="231">
        <f t="shared" si="98"/>
        <v>0</v>
      </c>
      <c r="M50" s="231">
        <f t="shared" si="98"/>
        <v>0</v>
      </c>
      <c r="N50" s="231">
        <f t="shared" si="98"/>
        <v>0</v>
      </c>
      <c r="O50" s="231">
        <f t="shared" si="98"/>
        <v>0</v>
      </c>
      <c r="P50" s="228">
        <f t="shared" si="11"/>
        <v>0</v>
      </c>
      <c r="Q50" s="229">
        <f t="shared" si="98"/>
        <v>0</v>
      </c>
      <c r="R50" s="229">
        <f t="shared" ref="R50" si="99">SUM(R51:R55)</f>
        <v>0</v>
      </c>
      <c r="S50" s="229">
        <f t="shared" ref="S50" si="100">SUM(S51:S55)</f>
        <v>0</v>
      </c>
      <c r="T50" s="229">
        <f t="shared" ref="T50" si="101">SUM(T51:T55)</f>
        <v>0</v>
      </c>
      <c r="U50" s="229">
        <f t="shared" ref="U50:W50" si="102">SUM(U51:U55)</f>
        <v>0</v>
      </c>
      <c r="V50" s="229">
        <f t="shared" ref="V50" si="103">SUM(V51:V55)</f>
        <v>0</v>
      </c>
      <c r="W50" s="229">
        <f t="shared" si="102"/>
        <v>0</v>
      </c>
      <c r="X50" s="228">
        <f t="shared" si="84"/>
        <v>0</v>
      </c>
      <c r="Y50" s="229">
        <f t="shared" ref="Y50:Z50" si="104">SUM(Y51:Y55)</f>
        <v>0</v>
      </c>
      <c r="Z50" s="229">
        <f t="shared" si="104"/>
        <v>0</v>
      </c>
      <c r="AA50" s="229">
        <f t="shared" ref="AA50" si="105">SUM(AA51:AA55)</f>
        <v>0</v>
      </c>
      <c r="AB50" s="229">
        <f t="shared" ref="AB50:AC50" si="106">SUM(AB51:AB55)</f>
        <v>0</v>
      </c>
      <c r="AC50" s="229">
        <f t="shared" si="106"/>
        <v>0</v>
      </c>
      <c r="AD50" s="229">
        <f t="shared" ref="AD50:AE50" si="107">SUM(AD51:AD55)</f>
        <v>0</v>
      </c>
      <c r="AE50" s="229">
        <f t="shared" si="107"/>
        <v>0</v>
      </c>
    </row>
    <row r="51" spans="1:31" ht="13.8" hidden="1" outlineLevel="1">
      <c r="A51" s="170"/>
      <c r="B51" s="23"/>
      <c r="C51" s="179"/>
      <c r="D51" s="23"/>
      <c r="E51" s="47"/>
      <c r="F51" s="178" t="s">
        <v>705</v>
      </c>
      <c r="G51" s="43" t="s">
        <v>725</v>
      </c>
      <c r="H51" s="226">
        <f t="shared" si="83"/>
        <v>0</v>
      </c>
      <c r="I51" s="393">
        <f t="shared" si="12"/>
        <v>0</v>
      </c>
      <c r="J51" s="286"/>
      <c r="K51" s="229"/>
      <c r="L51" s="229"/>
      <c r="M51" s="229"/>
      <c r="N51" s="229"/>
      <c r="O51" s="229"/>
      <c r="P51" s="228">
        <f t="shared" si="11"/>
        <v>0</v>
      </c>
      <c r="Q51" s="229"/>
      <c r="R51" s="229"/>
      <c r="S51" s="229"/>
      <c r="T51" s="229"/>
      <c r="U51" s="229"/>
      <c r="V51" s="229"/>
      <c r="W51" s="229"/>
      <c r="X51" s="228">
        <f t="shared" si="84"/>
        <v>0</v>
      </c>
      <c r="Y51" s="229"/>
      <c r="Z51" s="229"/>
      <c r="AA51" s="229"/>
      <c r="AB51" s="229"/>
      <c r="AC51" s="229"/>
      <c r="AD51" s="229"/>
      <c r="AE51" s="229"/>
    </row>
    <row r="52" spans="1:31" ht="13.8" hidden="1" outlineLevel="1">
      <c r="A52" s="170"/>
      <c r="B52" s="23"/>
      <c r="C52" s="179"/>
      <c r="D52" s="23"/>
      <c r="E52" s="47"/>
      <c r="F52" s="178" t="s">
        <v>706</v>
      </c>
      <c r="G52" s="43" t="s">
        <v>726</v>
      </c>
      <c r="H52" s="226">
        <f t="shared" si="83"/>
        <v>0</v>
      </c>
      <c r="I52" s="393">
        <f t="shared" si="12"/>
        <v>0</v>
      </c>
      <c r="J52" s="286"/>
      <c r="K52" s="229"/>
      <c r="L52" s="229"/>
      <c r="M52" s="229"/>
      <c r="N52" s="229"/>
      <c r="O52" s="229"/>
      <c r="P52" s="228">
        <f t="shared" si="11"/>
        <v>0</v>
      </c>
      <c r="Q52" s="229"/>
      <c r="R52" s="229"/>
      <c r="S52" s="229"/>
      <c r="T52" s="229"/>
      <c r="U52" s="229"/>
      <c r="V52" s="229"/>
      <c r="W52" s="229"/>
      <c r="X52" s="228">
        <f t="shared" si="84"/>
        <v>0</v>
      </c>
      <c r="Y52" s="229"/>
      <c r="Z52" s="229"/>
      <c r="AA52" s="229"/>
      <c r="AB52" s="229"/>
      <c r="AC52" s="229"/>
      <c r="AD52" s="229"/>
      <c r="AE52" s="229"/>
    </row>
    <row r="53" spans="1:31" ht="13.8" hidden="1" outlineLevel="1">
      <c r="A53" s="170"/>
      <c r="B53" s="23"/>
      <c r="C53" s="179"/>
      <c r="D53" s="23"/>
      <c r="E53" s="47"/>
      <c r="F53" s="178" t="s">
        <v>703</v>
      </c>
      <c r="G53" s="43" t="s">
        <v>727</v>
      </c>
      <c r="H53" s="226">
        <f t="shared" si="83"/>
        <v>0</v>
      </c>
      <c r="I53" s="393">
        <f t="shared" si="12"/>
        <v>0</v>
      </c>
      <c r="J53" s="286"/>
      <c r="K53" s="229"/>
      <c r="L53" s="229"/>
      <c r="M53" s="229"/>
      <c r="N53" s="229"/>
      <c r="O53" s="229"/>
      <c r="P53" s="228">
        <f t="shared" si="11"/>
        <v>0</v>
      </c>
      <c r="Q53" s="229"/>
      <c r="R53" s="229"/>
      <c r="S53" s="229"/>
      <c r="T53" s="229"/>
      <c r="U53" s="229"/>
      <c r="V53" s="229"/>
      <c r="W53" s="229"/>
      <c r="X53" s="228">
        <f t="shared" si="84"/>
        <v>0</v>
      </c>
      <c r="Y53" s="229"/>
      <c r="Z53" s="229"/>
      <c r="AA53" s="229"/>
      <c r="AB53" s="229"/>
      <c r="AC53" s="229"/>
      <c r="AD53" s="229"/>
      <c r="AE53" s="229"/>
    </row>
    <row r="54" spans="1:31" ht="13.8" hidden="1" outlineLevel="1">
      <c r="A54" s="170"/>
      <c r="B54" s="23"/>
      <c r="C54" s="179"/>
      <c r="D54" s="23"/>
      <c r="E54" s="47"/>
      <c r="F54" s="178" t="s">
        <v>707</v>
      </c>
      <c r="G54" s="43" t="s">
        <v>728</v>
      </c>
      <c r="H54" s="226">
        <f t="shared" si="83"/>
        <v>0</v>
      </c>
      <c r="I54" s="393">
        <f t="shared" si="12"/>
        <v>0</v>
      </c>
      <c r="J54" s="286"/>
      <c r="K54" s="229"/>
      <c r="L54" s="229"/>
      <c r="M54" s="229"/>
      <c r="N54" s="229"/>
      <c r="O54" s="229"/>
      <c r="P54" s="228">
        <f t="shared" si="11"/>
        <v>0</v>
      </c>
      <c r="Q54" s="229"/>
      <c r="R54" s="229"/>
      <c r="S54" s="229"/>
      <c r="T54" s="229"/>
      <c r="U54" s="229"/>
      <c r="V54" s="229"/>
      <c r="W54" s="229"/>
      <c r="X54" s="228">
        <f t="shared" si="84"/>
        <v>0</v>
      </c>
      <c r="Y54" s="229"/>
      <c r="Z54" s="229"/>
      <c r="AA54" s="229"/>
      <c r="AB54" s="229"/>
      <c r="AC54" s="229"/>
      <c r="AD54" s="229"/>
      <c r="AE54" s="229"/>
    </row>
    <row r="55" spans="1:31" ht="13.8" hidden="1" outlineLevel="1">
      <c r="A55" s="170"/>
      <c r="B55" s="23"/>
      <c r="C55" s="179"/>
      <c r="D55" s="23"/>
      <c r="E55" s="47"/>
      <c r="F55" s="178" t="s">
        <v>713</v>
      </c>
      <c r="G55" s="43" t="s">
        <v>729</v>
      </c>
      <c r="H55" s="226">
        <f t="shared" si="83"/>
        <v>0</v>
      </c>
      <c r="I55" s="393">
        <f t="shared" si="12"/>
        <v>0</v>
      </c>
      <c r="J55" s="286"/>
      <c r="K55" s="229"/>
      <c r="L55" s="229"/>
      <c r="M55" s="229"/>
      <c r="N55" s="229"/>
      <c r="O55" s="229"/>
      <c r="P55" s="228">
        <f t="shared" si="11"/>
        <v>0</v>
      </c>
      <c r="Q55" s="229"/>
      <c r="R55" s="229"/>
      <c r="S55" s="229"/>
      <c r="T55" s="229"/>
      <c r="U55" s="229"/>
      <c r="V55" s="229"/>
      <c r="W55" s="229"/>
      <c r="X55" s="228">
        <f t="shared" si="84"/>
        <v>0</v>
      </c>
      <c r="Y55" s="229"/>
      <c r="Z55" s="229"/>
      <c r="AA55" s="229"/>
      <c r="AB55" s="229"/>
      <c r="AC55" s="229"/>
      <c r="AD55" s="229"/>
      <c r="AE55" s="229"/>
    </row>
    <row r="56" spans="1:31" s="169" customFormat="1" ht="13.8">
      <c r="A56" s="164"/>
      <c r="B56" s="23" t="s">
        <v>410</v>
      </c>
      <c r="C56" s="15" t="s">
        <v>1</v>
      </c>
      <c r="D56" s="16"/>
      <c r="E56" s="175"/>
      <c r="F56" s="176"/>
      <c r="G56" s="175"/>
      <c r="H56" s="226">
        <f t="shared" si="83"/>
        <v>64000</v>
      </c>
      <c r="I56" s="393">
        <f t="shared" si="12"/>
        <v>0</v>
      </c>
      <c r="J56" s="288">
        <f t="shared" ref="J56:O56" si="108">SUM(J65,J63,J58,J57)</f>
        <v>0</v>
      </c>
      <c r="K56" s="230">
        <f t="shared" si="108"/>
        <v>0</v>
      </c>
      <c r="L56" s="230">
        <f t="shared" si="108"/>
        <v>0</v>
      </c>
      <c r="M56" s="230">
        <f t="shared" si="108"/>
        <v>0</v>
      </c>
      <c r="N56" s="230">
        <f t="shared" si="108"/>
        <v>0</v>
      </c>
      <c r="O56" s="230">
        <f t="shared" si="108"/>
        <v>0</v>
      </c>
      <c r="P56" s="228">
        <f t="shared" si="11"/>
        <v>0</v>
      </c>
      <c r="Q56" s="230">
        <f t="shared" ref="Q56:W56" si="109">SUM(Q65,Q63,Q58,Q57)</f>
        <v>0</v>
      </c>
      <c r="R56" s="230">
        <f t="shared" si="109"/>
        <v>0</v>
      </c>
      <c r="S56" s="230">
        <f t="shared" si="109"/>
        <v>0</v>
      </c>
      <c r="T56" s="230">
        <f t="shared" si="109"/>
        <v>0</v>
      </c>
      <c r="U56" s="230">
        <f t="shared" si="109"/>
        <v>0</v>
      </c>
      <c r="V56" s="230">
        <f t="shared" si="109"/>
        <v>0</v>
      </c>
      <c r="W56" s="230">
        <f t="shared" si="109"/>
        <v>0</v>
      </c>
      <c r="X56" s="228">
        <f t="shared" si="84"/>
        <v>0</v>
      </c>
      <c r="Y56" s="230">
        <f t="shared" ref="Y56:AE56" si="110">SUM(Y65,Y63,Y58,Y57)</f>
        <v>0</v>
      </c>
      <c r="Z56" s="230">
        <f t="shared" si="110"/>
        <v>0</v>
      </c>
      <c r="AA56" s="230">
        <f t="shared" si="110"/>
        <v>64000</v>
      </c>
      <c r="AB56" s="230">
        <f t="shared" si="110"/>
        <v>0</v>
      </c>
      <c r="AC56" s="230">
        <f t="shared" si="110"/>
        <v>0</v>
      </c>
      <c r="AD56" s="230">
        <f t="shared" si="110"/>
        <v>0</v>
      </c>
      <c r="AE56" s="230">
        <f t="shared" si="110"/>
        <v>0</v>
      </c>
    </row>
    <row r="57" spans="1:31" ht="13.8" outlineLevel="1">
      <c r="A57" s="170"/>
      <c r="B57" s="24"/>
      <c r="C57" s="171"/>
      <c r="D57" s="27" t="s">
        <v>411</v>
      </c>
      <c r="E57" s="47" t="s">
        <v>2</v>
      </c>
      <c r="F57" s="48"/>
      <c r="G57" s="172"/>
      <c r="H57" s="226">
        <f t="shared" si="83"/>
        <v>64000</v>
      </c>
      <c r="I57" s="393">
        <f t="shared" si="12"/>
        <v>0</v>
      </c>
      <c r="J57" s="286"/>
      <c r="K57" s="229"/>
      <c r="L57" s="229"/>
      <c r="M57" s="229"/>
      <c r="N57" s="229"/>
      <c r="O57" s="229"/>
      <c r="P57" s="228">
        <f t="shared" si="11"/>
        <v>0</v>
      </c>
      <c r="Q57" s="229"/>
      <c r="R57" s="229"/>
      <c r="S57" s="229"/>
      <c r="T57" s="229"/>
      <c r="U57" s="229"/>
      <c r="V57" s="229"/>
      <c r="W57" s="229"/>
      <c r="X57" s="228">
        <f t="shared" si="84"/>
        <v>0</v>
      </c>
      <c r="Y57" s="229"/>
      <c r="Z57" s="229"/>
      <c r="AA57" s="229">
        <v>64000</v>
      </c>
      <c r="AB57" s="229"/>
      <c r="AC57" s="229"/>
      <c r="AD57" s="229"/>
      <c r="AE57" s="229"/>
    </row>
    <row r="58" spans="1:31" ht="13.8" outlineLevel="1" collapsed="1">
      <c r="A58" s="170"/>
      <c r="B58" s="25"/>
      <c r="D58" s="27" t="s">
        <v>412</v>
      </c>
      <c r="E58" s="47" t="s">
        <v>63</v>
      </c>
      <c r="F58" s="48"/>
      <c r="G58" s="172"/>
      <c r="H58" s="226">
        <f t="shared" si="83"/>
        <v>0</v>
      </c>
      <c r="I58" s="393">
        <f t="shared" si="12"/>
        <v>0</v>
      </c>
      <c r="J58" s="289">
        <f>SUM(J59:J62)</f>
        <v>0</v>
      </c>
      <c r="K58" s="231">
        <f t="shared" ref="K58:Q58" si="111">SUM(K59:K62)</f>
        <v>0</v>
      </c>
      <c r="L58" s="231">
        <f t="shared" si="111"/>
        <v>0</v>
      </c>
      <c r="M58" s="231">
        <f t="shared" si="111"/>
        <v>0</v>
      </c>
      <c r="N58" s="231">
        <f t="shared" si="111"/>
        <v>0</v>
      </c>
      <c r="O58" s="231">
        <f t="shared" si="111"/>
        <v>0</v>
      </c>
      <c r="P58" s="228">
        <f t="shared" si="11"/>
        <v>0</v>
      </c>
      <c r="Q58" s="231">
        <f t="shared" si="111"/>
        <v>0</v>
      </c>
      <c r="R58" s="231">
        <f t="shared" ref="R58" si="112">SUM(R59:R62)</f>
        <v>0</v>
      </c>
      <c r="S58" s="231">
        <f t="shared" ref="S58" si="113">SUM(S59:S62)</f>
        <v>0</v>
      </c>
      <c r="T58" s="231">
        <f t="shared" ref="T58" si="114">SUM(T59:T62)</f>
        <v>0</v>
      </c>
      <c r="U58" s="231">
        <f t="shared" ref="U58:AE58" si="115">SUM(U59:U62)</f>
        <v>0</v>
      </c>
      <c r="V58" s="231">
        <f t="shared" ref="V58" si="116">SUM(V59:V62)</f>
        <v>0</v>
      </c>
      <c r="W58" s="231">
        <f t="shared" si="115"/>
        <v>0</v>
      </c>
      <c r="X58" s="228">
        <f t="shared" si="84"/>
        <v>0</v>
      </c>
      <c r="Y58" s="231">
        <f t="shared" si="115"/>
        <v>0</v>
      </c>
      <c r="Z58" s="231">
        <f t="shared" si="115"/>
        <v>0</v>
      </c>
      <c r="AA58" s="231">
        <f t="shared" si="115"/>
        <v>0</v>
      </c>
      <c r="AB58" s="231">
        <f t="shared" si="115"/>
        <v>0</v>
      </c>
      <c r="AC58" s="231">
        <f t="shared" si="115"/>
        <v>0</v>
      </c>
      <c r="AD58" s="231">
        <f t="shared" ref="AD58" si="117">SUM(AD59:AD62)</f>
        <v>0</v>
      </c>
      <c r="AE58" s="231">
        <f t="shared" si="115"/>
        <v>0</v>
      </c>
    </row>
    <row r="59" spans="1:31" ht="13.8" hidden="1" outlineLevel="2">
      <c r="A59" s="170"/>
      <c r="B59" s="25"/>
      <c r="D59" s="27"/>
      <c r="E59" s="47"/>
      <c r="F59" s="178" t="s">
        <v>705</v>
      </c>
      <c r="G59" s="43" t="s">
        <v>730</v>
      </c>
      <c r="H59" s="226">
        <f t="shared" si="83"/>
        <v>0</v>
      </c>
      <c r="I59" s="393">
        <f t="shared" si="12"/>
        <v>0</v>
      </c>
      <c r="J59" s="286"/>
      <c r="K59" s="229"/>
      <c r="L59" s="229"/>
      <c r="M59" s="229"/>
      <c r="N59" s="229"/>
      <c r="O59" s="229"/>
      <c r="P59" s="228">
        <f t="shared" si="11"/>
        <v>0</v>
      </c>
      <c r="Q59" s="229"/>
      <c r="R59" s="229"/>
      <c r="S59" s="229"/>
      <c r="T59" s="229"/>
      <c r="U59" s="229"/>
      <c r="V59" s="229"/>
      <c r="W59" s="229"/>
      <c r="X59" s="228">
        <f t="shared" si="84"/>
        <v>0</v>
      </c>
      <c r="Y59" s="229"/>
      <c r="Z59" s="229"/>
      <c r="AA59" s="229"/>
      <c r="AB59" s="229"/>
      <c r="AC59" s="229"/>
      <c r="AD59" s="229"/>
      <c r="AE59" s="229"/>
    </row>
    <row r="60" spans="1:31" ht="13.8" hidden="1" outlineLevel="2">
      <c r="A60" s="170"/>
      <c r="B60" s="25"/>
      <c r="D60" s="27"/>
      <c r="E60" s="47"/>
      <c r="F60" s="178" t="s">
        <v>706</v>
      </c>
      <c r="G60" s="43" t="s">
        <v>731</v>
      </c>
      <c r="H60" s="226">
        <f t="shared" si="83"/>
        <v>0</v>
      </c>
      <c r="I60" s="393">
        <f t="shared" si="12"/>
        <v>0</v>
      </c>
      <c r="J60" s="286"/>
      <c r="K60" s="229"/>
      <c r="L60" s="229"/>
      <c r="M60" s="229"/>
      <c r="N60" s="229"/>
      <c r="O60" s="229"/>
      <c r="P60" s="228">
        <f t="shared" si="11"/>
        <v>0</v>
      </c>
      <c r="Q60" s="229"/>
      <c r="R60" s="229"/>
      <c r="S60" s="229"/>
      <c r="T60" s="229"/>
      <c r="U60" s="229"/>
      <c r="V60" s="229"/>
      <c r="W60" s="229"/>
      <c r="X60" s="228">
        <f t="shared" si="84"/>
        <v>0</v>
      </c>
      <c r="Y60" s="229"/>
      <c r="Z60" s="229"/>
      <c r="AA60" s="229"/>
      <c r="AB60" s="229"/>
      <c r="AC60" s="229"/>
      <c r="AD60" s="229"/>
      <c r="AE60" s="229"/>
    </row>
    <row r="61" spans="1:31" ht="13.8" hidden="1" outlineLevel="2">
      <c r="A61" s="170"/>
      <c r="B61" s="25"/>
      <c r="D61" s="27"/>
      <c r="E61" s="47"/>
      <c r="F61" s="178" t="s">
        <v>703</v>
      </c>
      <c r="G61" s="43" t="s">
        <v>732</v>
      </c>
      <c r="H61" s="226">
        <f t="shared" si="83"/>
        <v>0</v>
      </c>
      <c r="I61" s="393">
        <f t="shared" si="12"/>
        <v>0</v>
      </c>
      <c r="J61" s="286"/>
      <c r="K61" s="229"/>
      <c r="L61" s="229"/>
      <c r="M61" s="229"/>
      <c r="N61" s="229"/>
      <c r="O61" s="229"/>
      <c r="P61" s="228">
        <f t="shared" si="11"/>
        <v>0</v>
      </c>
      <c r="Q61" s="229"/>
      <c r="R61" s="229"/>
      <c r="S61" s="229"/>
      <c r="T61" s="229"/>
      <c r="U61" s="229"/>
      <c r="V61" s="229"/>
      <c r="W61" s="229"/>
      <c r="X61" s="228">
        <f t="shared" si="84"/>
        <v>0</v>
      </c>
      <c r="Y61" s="229"/>
      <c r="Z61" s="229"/>
      <c r="AA61" s="229"/>
      <c r="AB61" s="229"/>
      <c r="AC61" s="229"/>
      <c r="AD61" s="229"/>
      <c r="AE61" s="229"/>
    </row>
    <row r="62" spans="1:31" ht="13.8" hidden="1" outlineLevel="2">
      <c r="A62" s="170"/>
      <c r="B62" s="25"/>
      <c r="D62" s="27"/>
      <c r="E62" s="47"/>
      <c r="F62" s="545" t="s">
        <v>713</v>
      </c>
      <c r="G62" s="43" t="s">
        <v>733</v>
      </c>
      <c r="H62" s="226">
        <f t="shared" si="83"/>
        <v>0</v>
      </c>
      <c r="I62" s="393">
        <f t="shared" si="12"/>
        <v>0</v>
      </c>
      <c r="J62" s="286"/>
      <c r="K62" s="229"/>
      <c r="L62" s="229"/>
      <c r="M62" s="229"/>
      <c r="N62" s="229"/>
      <c r="O62" s="229"/>
      <c r="P62" s="228">
        <f t="shared" si="11"/>
        <v>0</v>
      </c>
      <c r="Q62" s="229"/>
      <c r="R62" s="229"/>
      <c r="S62" s="229"/>
      <c r="T62" s="229"/>
      <c r="U62" s="229"/>
      <c r="V62" s="229"/>
      <c r="W62" s="229"/>
      <c r="X62" s="228">
        <f t="shared" si="84"/>
        <v>0</v>
      </c>
      <c r="Y62" s="229"/>
      <c r="Z62" s="229"/>
      <c r="AA62" s="229"/>
      <c r="AB62" s="229"/>
      <c r="AC62" s="229"/>
      <c r="AD62" s="229"/>
      <c r="AE62" s="229"/>
    </row>
    <row r="63" spans="1:31" ht="13.8" outlineLevel="1">
      <c r="A63" s="170"/>
      <c r="B63" s="25"/>
      <c r="D63" s="27" t="s">
        <v>413</v>
      </c>
      <c r="E63" s="47" t="s">
        <v>3</v>
      </c>
      <c r="F63" s="48"/>
      <c r="G63" s="172"/>
      <c r="H63" s="226">
        <f t="shared" si="83"/>
        <v>0</v>
      </c>
      <c r="I63" s="393">
        <f t="shared" si="12"/>
        <v>0</v>
      </c>
      <c r="J63" s="286">
        <f>SUM(J64)</f>
        <v>0</v>
      </c>
      <c r="K63" s="286">
        <f t="shared" ref="K63:O63" si="118">SUM(K64)</f>
        <v>0</v>
      </c>
      <c r="L63" s="286">
        <f t="shared" si="118"/>
        <v>0</v>
      </c>
      <c r="M63" s="286">
        <f t="shared" si="118"/>
        <v>0</v>
      </c>
      <c r="N63" s="286">
        <f t="shared" si="118"/>
        <v>0</v>
      </c>
      <c r="O63" s="286">
        <f t="shared" si="118"/>
        <v>0</v>
      </c>
      <c r="P63" s="228">
        <f t="shared" si="11"/>
        <v>0</v>
      </c>
      <c r="Q63" s="286">
        <f t="shared" ref="Q63:W63" si="119">SUM(Q64)</f>
        <v>0</v>
      </c>
      <c r="R63" s="286">
        <f t="shared" si="119"/>
        <v>0</v>
      </c>
      <c r="S63" s="286">
        <f t="shared" si="119"/>
        <v>0</v>
      </c>
      <c r="T63" s="286">
        <f t="shared" si="119"/>
        <v>0</v>
      </c>
      <c r="U63" s="286">
        <f t="shared" si="119"/>
        <v>0</v>
      </c>
      <c r="V63" s="286">
        <f t="shared" si="119"/>
        <v>0</v>
      </c>
      <c r="W63" s="286">
        <f t="shared" si="119"/>
        <v>0</v>
      </c>
      <c r="X63" s="228">
        <f t="shared" si="84"/>
        <v>0</v>
      </c>
      <c r="Y63" s="286">
        <f t="shared" ref="Y63:AE63" si="120">SUM(Y64)</f>
        <v>0</v>
      </c>
      <c r="Z63" s="286">
        <f t="shared" si="120"/>
        <v>0</v>
      </c>
      <c r="AA63" s="286">
        <f t="shared" si="120"/>
        <v>0</v>
      </c>
      <c r="AB63" s="286">
        <f t="shared" si="120"/>
        <v>0</v>
      </c>
      <c r="AC63" s="286">
        <f t="shared" si="120"/>
        <v>0</v>
      </c>
      <c r="AD63" s="286">
        <f t="shared" si="120"/>
        <v>0</v>
      </c>
      <c r="AE63" s="286">
        <f t="shared" si="120"/>
        <v>0</v>
      </c>
    </row>
    <row r="64" spans="1:31" s="563" customFormat="1" ht="13.8" outlineLevel="3">
      <c r="A64" s="564"/>
      <c r="B64" s="565"/>
      <c r="D64" s="566"/>
      <c r="E64" s="567"/>
      <c r="F64" s="545" t="s">
        <v>705</v>
      </c>
      <c r="G64" s="527" t="s">
        <v>921</v>
      </c>
      <c r="H64" s="568">
        <f t="shared" si="83"/>
        <v>0</v>
      </c>
      <c r="I64" s="664">
        <f t="shared" si="12"/>
        <v>0</v>
      </c>
      <c r="J64" s="651">
        <v>0</v>
      </c>
      <c r="K64" s="651">
        <v>0</v>
      </c>
      <c r="L64" s="651">
        <v>0</v>
      </c>
      <c r="M64" s="651">
        <v>0</v>
      </c>
      <c r="N64" s="651">
        <v>0</v>
      </c>
      <c r="O64" s="651">
        <v>0</v>
      </c>
      <c r="P64" s="571">
        <f t="shared" si="11"/>
        <v>0</v>
      </c>
      <c r="Q64" s="651">
        <v>0</v>
      </c>
      <c r="R64" s="651">
        <v>0</v>
      </c>
      <c r="S64" s="651">
        <v>0</v>
      </c>
      <c r="T64" s="651">
        <v>0</v>
      </c>
      <c r="U64" s="651">
        <v>0</v>
      </c>
      <c r="V64" s="651">
        <v>0</v>
      </c>
      <c r="W64" s="651">
        <v>0</v>
      </c>
      <c r="X64" s="571">
        <f t="shared" si="84"/>
        <v>0</v>
      </c>
      <c r="Y64" s="651">
        <v>0</v>
      </c>
      <c r="Z64" s="651">
        <v>0</v>
      </c>
      <c r="AA64" s="651">
        <v>0</v>
      </c>
      <c r="AB64" s="651">
        <v>0</v>
      </c>
      <c r="AC64" s="651">
        <v>0</v>
      </c>
      <c r="AD64" s="651">
        <v>0</v>
      </c>
      <c r="AE64" s="651">
        <v>0</v>
      </c>
    </row>
    <row r="65" spans="1:31" ht="13.8" outlineLevel="1">
      <c r="A65" s="170"/>
      <c r="B65" s="23"/>
      <c r="C65" s="179"/>
      <c r="D65" s="27" t="s">
        <v>414</v>
      </c>
      <c r="E65" s="47" t="s">
        <v>4</v>
      </c>
      <c r="F65" s="48"/>
      <c r="G65" s="172"/>
      <c r="H65" s="226">
        <f t="shared" si="83"/>
        <v>0</v>
      </c>
      <c r="I65" s="393">
        <f t="shared" si="12"/>
        <v>0</v>
      </c>
      <c r="J65" s="286"/>
      <c r="K65" s="229"/>
      <c r="L65" s="229"/>
      <c r="M65" s="229"/>
      <c r="N65" s="229"/>
      <c r="O65" s="229"/>
      <c r="P65" s="228">
        <f t="shared" si="11"/>
        <v>0</v>
      </c>
      <c r="Q65" s="229"/>
      <c r="R65" s="229"/>
      <c r="S65" s="229"/>
      <c r="T65" s="229"/>
      <c r="U65" s="229"/>
      <c r="V65" s="229"/>
      <c r="W65" s="229"/>
      <c r="X65" s="228">
        <f t="shared" si="84"/>
        <v>0</v>
      </c>
      <c r="Y65" s="229"/>
      <c r="Z65" s="229"/>
      <c r="AA65" s="229"/>
      <c r="AB65" s="229"/>
      <c r="AC65" s="229"/>
      <c r="AD65" s="229"/>
      <c r="AE65" s="229"/>
    </row>
    <row r="66" spans="1:31" s="169" customFormat="1" ht="13.8">
      <c r="A66" s="164"/>
      <c r="B66" s="23" t="s">
        <v>415</v>
      </c>
      <c r="C66" s="15" t="s">
        <v>37</v>
      </c>
      <c r="D66" s="18"/>
      <c r="E66" s="175"/>
      <c r="F66" s="176"/>
      <c r="G66" s="175"/>
      <c r="H66" s="226">
        <f t="shared" si="83"/>
        <v>5138000</v>
      </c>
      <c r="I66" s="393">
        <f t="shared" si="12"/>
        <v>5138000</v>
      </c>
      <c r="J66" s="288">
        <f>SUM(J67)</f>
        <v>0</v>
      </c>
      <c r="K66" s="230">
        <f t="shared" ref="K66:Q67" si="121">SUM(K67)</f>
        <v>0</v>
      </c>
      <c r="L66" s="230">
        <f t="shared" si="121"/>
        <v>0</v>
      </c>
      <c r="M66" s="230">
        <f t="shared" si="121"/>
        <v>0</v>
      </c>
      <c r="N66" s="230">
        <f t="shared" si="121"/>
        <v>0</v>
      </c>
      <c r="O66" s="230">
        <f t="shared" si="121"/>
        <v>5138000</v>
      </c>
      <c r="P66" s="228">
        <f t="shared" si="11"/>
        <v>0</v>
      </c>
      <c r="Q66" s="230">
        <f t="shared" si="121"/>
        <v>0</v>
      </c>
      <c r="R66" s="230">
        <f>SUM(R67)</f>
        <v>0</v>
      </c>
      <c r="S66" s="230">
        <f t="shared" ref="S66:S67" si="122">SUM(S67)</f>
        <v>0</v>
      </c>
      <c r="T66" s="230">
        <f t="shared" ref="T66:T67" si="123">SUM(T67)</f>
        <v>0</v>
      </c>
      <c r="U66" s="230">
        <f t="shared" ref="U66:U67" si="124">SUM(U67)</f>
        <v>0</v>
      </c>
      <c r="V66" s="230">
        <f t="shared" ref="V66:AE67" si="125">SUM(V67)</f>
        <v>0</v>
      </c>
      <c r="W66" s="230">
        <f t="shared" si="125"/>
        <v>0</v>
      </c>
      <c r="X66" s="228">
        <f t="shared" si="84"/>
        <v>0</v>
      </c>
      <c r="Y66" s="230">
        <f t="shared" si="125"/>
        <v>0</v>
      </c>
      <c r="Z66" s="230">
        <f t="shared" si="125"/>
        <v>0</v>
      </c>
      <c r="AA66" s="230">
        <f t="shared" si="125"/>
        <v>0</v>
      </c>
      <c r="AB66" s="230">
        <f t="shared" si="125"/>
        <v>0</v>
      </c>
      <c r="AC66" s="230">
        <f t="shared" si="125"/>
        <v>0</v>
      </c>
      <c r="AD66" s="230">
        <f t="shared" si="125"/>
        <v>0</v>
      </c>
      <c r="AE66" s="230">
        <f t="shared" si="125"/>
        <v>0</v>
      </c>
    </row>
    <row r="67" spans="1:31" ht="13.8" outlineLevel="1">
      <c r="A67" s="170"/>
      <c r="B67" s="24"/>
      <c r="C67" s="171"/>
      <c r="D67" s="27" t="s">
        <v>416</v>
      </c>
      <c r="E67" s="47" t="s">
        <v>37</v>
      </c>
      <c r="F67" s="48"/>
      <c r="G67" s="172"/>
      <c r="H67" s="226">
        <f t="shared" si="83"/>
        <v>5138000</v>
      </c>
      <c r="I67" s="393">
        <f t="shared" si="12"/>
        <v>5138000</v>
      </c>
      <c r="J67" s="289">
        <f>SUM(J68)</f>
        <v>0</v>
      </c>
      <c r="K67" s="231">
        <f t="shared" si="121"/>
        <v>0</v>
      </c>
      <c r="L67" s="231">
        <f t="shared" si="121"/>
        <v>0</v>
      </c>
      <c r="M67" s="231">
        <f t="shared" si="121"/>
        <v>0</v>
      </c>
      <c r="N67" s="231">
        <f t="shared" si="121"/>
        <v>0</v>
      </c>
      <c r="O67" s="231">
        <f t="shared" si="121"/>
        <v>5138000</v>
      </c>
      <c r="P67" s="228">
        <f t="shared" si="11"/>
        <v>0</v>
      </c>
      <c r="Q67" s="231">
        <f t="shared" si="121"/>
        <v>0</v>
      </c>
      <c r="R67" s="231">
        <f>SUM(R68)</f>
        <v>0</v>
      </c>
      <c r="S67" s="231">
        <f t="shared" si="122"/>
        <v>0</v>
      </c>
      <c r="T67" s="231">
        <f t="shared" si="123"/>
        <v>0</v>
      </c>
      <c r="U67" s="231">
        <f t="shared" si="124"/>
        <v>0</v>
      </c>
      <c r="V67" s="231">
        <f t="shared" si="125"/>
        <v>0</v>
      </c>
      <c r="W67" s="231">
        <f t="shared" si="125"/>
        <v>0</v>
      </c>
      <c r="X67" s="228">
        <f t="shared" si="84"/>
        <v>0</v>
      </c>
      <c r="Y67" s="231">
        <f t="shared" si="125"/>
        <v>0</v>
      </c>
      <c r="Z67" s="231">
        <f t="shared" si="125"/>
        <v>0</v>
      </c>
      <c r="AA67" s="231">
        <f t="shared" si="125"/>
        <v>0</v>
      </c>
      <c r="AB67" s="231">
        <f t="shared" si="125"/>
        <v>0</v>
      </c>
      <c r="AC67" s="231">
        <f t="shared" si="125"/>
        <v>0</v>
      </c>
      <c r="AD67" s="231">
        <f t="shared" si="125"/>
        <v>0</v>
      </c>
      <c r="AE67" s="231">
        <f t="shared" si="125"/>
        <v>0</v>
      </c>
    </row>
    <row r="68" spans="1:31" ht="13.8" outlineLevel="2">
      <c r="A68" s="170"/>
      <c r="B68" s="23"/>
      <c r="C68" s="179"/>
      <c r="D68" s="23"/>
      <c r="E68" s="179"/>
      <c r="F68" s="27" t="s">
        <v>417</v>
      </c>
      <c r="G68" s="47" t="s">
        <v>64</v>
      </c>
      <c r="H68" s="226">
        <f t="shared" si="83"/>
        <v>5138000</v>
      </c>
      <c r="I68" s="393">
        <f t="shared" si="12"/>
        <v>5138000</v>
      </c>
      <c r="J68" s="289">
        <f>SUM(J69:J71)</f>
        <v>0</v>
      </c>
      <c r="K68" s="231">
        <f t="shared" ref="K68:O68" si="126">SUM(K69:K71)</f>
        <v>0</v>
      </c>
      <c r="L68" s="231">
        <f t="shared" si="126"/>
        <v>0</v>
      </c>
      <c r="M68" s="231">
        <f t="shared" si="126"/>
        <v>0</v>
      </c>
      <c r="N68" s="231">
        <f t="shared" si="126"/>
        <v>0</v>
      </c>
      <c r="O68" s="231">
        <f t="shared" si="126"/>
        <v>5138000</v>
      </c>
      <c r="P68" s="228">
        <f t="shared" si="11"/>
        <v>0</v>
      </c>
      <c r="Q68" s="231">
        <f t="shared" ref="Q68:W68" si="127">SUM(Q69:Q71)</f>
        <v>0</v>
      </c>
      <c r="R68" s="231">
        <f t="shared" si="127"/>
        <v>0</v>
      </c>
      <c r="S68" s="231">
        <f t="shared" si="127"/>
        <v>0</v>
      </c>
      <c r="T68" s="231">
        <f t="shared" si="127"/>
        <v>0</v>
      </c>
      <c r="U68" s="231">
        <f t="shared" si="127"/>
        <v>0</v>
      </c>
      <c r="V68" s="231">
        <f t="shared" ref="V68" si="128">SUM(V69:V71)</f>
        <v>0</v>
      </c>
      <c r="W68" s="231">
        <f t="shared" si="127"/>
        <v>0</v>
      </c>
      <c r="X68" s="228">
        <f t="shared" si="84"/>
        <v>0</v>
      </c>
      <c r="Y68" s="231">
        <f t="shared" ref="Y68:AE68" si="129">SUM(Y69:Y71)</f>
        <v>0</v>
      </c>
      <c r="Z68" s="231">
        <f t="shared" si="129"/>
        <v>0</v>
      </c>
      <c r="AA68" s="231">
        <f t="shared" si="129"/>
        <v>0</v>
      </c>
      <c r="AB68" s="231">
        <f t="shared" si="129"/>
        <v>0</v>
      </c>
      <c r="AC68" s="231">
        <f t="shared" si="129"/>
        <v>0</v>
      </c>
      <c r="AD68" s="231">
        <f t="shared" ref="AD68" si="130">SUM(AD69:AD71)</f>
        <v>0</v>
      </c>
      <c r="AE68" s="231">
        <f t="shared" si="129"/>
        <v>0</v>
      </c>
    </row>
    <row r="69" spans="1:31" ht="13.8" outlineLevel="2">
      <c r="A69" s="170"/>
      <c r="B69" s="23"/>
      <c r="C69" s="179"/>
      <c r="D69" s="23"/>
      <c r="E69" s="179"/>
      <c r="F69" s="178" t="s">
        <v>705</v>
      </c>
      <c r="G69" s="43" t="s">
        <v>734</v>
      </c>
      <c r="H69" s="226">
        <f t="shared" si="83"/>
        <v>5138000</v>
      </c>
      <c r="I69" s="393">
        <f t="shared" si="12"/>
        <v>5138000</v>
      </c>
      <c r="J69" s="286"/>
      <c r="K69" s="229"/>
      <c r="L69" s="229"/>
      <c r="M69" s="229"/>
      <c r="N69" s="229"/>
      <c r="O69" s="526">
        <v>5138000</v>
      </c>
      <c r="P69" s="228">
        <f t="shared" si="11"/>
        <v>0</v>
      </c>
      <c r="Q69" s="526"/>
      <c r="R69" s="229"/>
      <c r="S69" s="229"/>
      <c r="T69" s="229"/>
      <c r="U69" s="229"/>
      <c r="V69" s="229"/>
      <c r="W69" s="229"/>
      <c r="X69" s="228">
        <f t="shared" si="84"/>
        <v>0</v>
      </c>
      <c r="Y69" s="229"/>
      <c r="Z69" s="229"/>
      <c r="AA69" s="229"/>
      <c r="AB69" s="229"/>
      <c r="AC69" s="229"/>
      <c r="AD69" s="229"/>
      <c r="AE69" s="229"/>
    </row>
    <row r="70" spans="1:31" ht="13.8" outlineLevel="2">
      <c r="A70" s="170"/>
      <c r="B70" s="23"/>
      <c r="C70" s="179"/>
      <c r="D70" s="23"/>
      <c r="E70" s="179"/>
      <c r="F70" s="178" t="s">
        <v>706</v>
      </c>
      <c r="G70" s="43" t="s">
        <v>735</v>
      </c>
      <c r="H70" s="226">
        <f t="shared" si="83"/>
        <v>0</v>
      </c>
      <c r="I70" s="393">
        <f t="shared" si="12"/>
        <v>0</v>
      </c>
      <c r="J70" s="286"/>
      <c r="K70" s="229"/>
      <c r="L70" s="229"/>
      <c r="M70" s="229"/>
      <c r="N70" s="229"/>
      <c r="O70" s="229"/>
      <c r="P70" s="228">
        <f t="shared" si="11"/>
        <v>0</v>
      </c>
      <c r="Q70" s="229"/>
      <c r="R70" s="229"/>
      <c r="S70" s="229"/>
      <c r="T70" s="229"/>
      <c r="U70" s="229"/>
      <c r="V70" s="229"/>
      <c r="W70" s="229"/>
      <c r="X70" s="228">
        <f t="shared" si="84"/>
        <v>0</v>
      </c>
      <c r="Y70" s="229"/>
      <c r="Z70" s="229"/>
      <c r="AA70" s="229"/>
      <c r="AB70" s="229"/>
      <c r="AC70" s="229"/>
      <c r="AD70" s="229"/>
      <c r="AE70" s="229"/>
    </row>
    <row r="71" spans="1:31" ht="13.8" outlineLevel="2">
      <c r="A71" s="170"/>
      <c r="B71" s="23"/>
      <c r="C71" s="179"/>
      <c r="D71" s="23"/>
      <c r="E71" s="179"/>
      <c r="F71" s="178" t="s">
        <v>708</v>
      </c>
      <c r="G71" s="43" t="s">
        <v>712</v>
      </c>
      <c r="H71" s="226">
        <f t="shared" ref="H71:H102" si="131">SUM(I71,P71,X71,AA71,AB71,AC71,AE71,AD71)</f>
        <v>0</v>
      </c>
      <c r="I71" s="393">
        <f t="shared" si="12"/>
        <v>0</v>
      </c>
      <c r="J71" s="286"/>
      <c r="K71" s="229"/>
      <c r="L71" s="229"/>
      <c r="M71" s="229"/>
      <c r="N71" s="229"/>
      <c r="O71" s="229"/>
      <c r="P71" s="228">
        <f t="shared" si="11"/>
        <v>0</v>
      </c>
      <c r="Q71" s="229"/>
      <c r="R71" s="229"/>
      <c r="S71" s="229"/>
      <c r="T71" s="229"/>
      <c r="U71" s="229"/>
      <c r="V71" s="229"/>
      <c r="W71" s="229"/>
      <c r="X71" s="228">
        <f t="shared" ref="X71:X102" si="132">SUM(Y71:Z71)</f>
        <v>0</v>
      </c>
      <c r="Y71" s="229"/>
      <c r="Z71" s="229"/>
      <c r="AA71" s="229"/>
      <c r="AB71" s="229"/>
      <c r="AC71" s="229"/>
      <c r="AD71" s="229"/>
      <c r="AE71" s="229"/>
    </row>
    <row r="72" spans="1:31" s="169" customFormat="1" ht="13.8" collapsed="1">
      <c r="A72" s="164"/>
      <c r="B72" s="23" t="s">
        <v>418</v>
      </c>
      <c r="C72" s="15" t="s">
        <v>65</v>
      </c>
      <c r="D72" s="16"/>
      <c r="E72" s="165"/>
      <c r="F72" s="176"/>
      <c r="G72" s="175"/>
      <c r="H72" s="226">
        <f t="shared" si="131"/>
        <v>0</v>
      </c>
      <c r="I72" s="393">
        <f t="shared" si="12"/>
        <v>0</v>
      </c>
      <c r="J72" s="288">
        <f t="shared" ref="J72:N72" si="133">SUM(J73,J79,J100,J111,J125,J96)</f>
        <v>0</v>
      </c>
      <c r="K72" s="230">
        <f t="shared" si="133"/>
        <v>0</v>
      </c>
      <c r="L72" s="230">
        <f t="shared" si="133"/>
        <v>0</v>
      </c>
      <c r="M72" s="230">
        <f t="shared" si="133"/>
        <v>0</v>
      </c>
      <c r="N72" s="230">
        <f t="shared" si="133"/>
        <v>0</v>
      </c>
      <c r="O72" s="230">
        <f>SUM(O73,O79,O100,O111,O125,O96)</f>
        <v>0</v>
      </c>
      <c r="P72" s="228">
        <f t="shared" si="11"/>
        <v>0</v>
      </c>
      <c r="Q72" s="230">
        <f t="shared" ref="Q72:W72" si="134">SUM(Q73,Q79,Q100,Q111,Q125,Q96)</f>
        <v>0</v>
      </c>
      <c r="R72" s="230">
        <f t="shared" si="134"/>
        <v>0</v>
      </c>
      <c r="S72" s="230">
        <f t="shared" si="134"/>
        <v>0</v>
      </c>
      <c r="T72" s="230">
        <f t="shared" si="134"/>
        <v>0</v>
      </c>
      <c r="U72" s="230">
        <f t="shared" si="134"/>
        <v>0</v>
      </c>
      <c r="V72" s="230">
        <f t="shared" ref="V72" si="135">SUM(V73,V79,V100,V111,V125,V96)</f>
        <v>0</v>
      </c>
      <c r="W72" s="230">
        <f t="shared" si="134"/>
        <v>0</v>
      </c>
      <c r="X72" s="228">
        <f t="shared" si="132"/>
        <v>0</v>
      </c>
      <c r="Y72" s="230">
        <f>SUM(Y73,Y79,Y100,Y111,Y125,Y96)</f>
        <v>0</v>
      </c>
      <c r="Z72" s="230">
        <f t="shared" ref="Z72:AE72" si="136">SUM(Z73,Z79,Z100,Z111,Z125,Z96)</f>
        <v>0</v>
      </c>
      <c r="AA72" s="230">
        <f t="shared" si="136"/>
        <v>0</v>
      </c>
      <c r="AB72" s="230">
        <f t="shared" si="136"/>
        <v>0</v>
      </c>
      <c r="AC72" s="230">
        <f t="shared" si="136"/>
        <v>0</v>
      </c>
      <c r="AD72" s="230">
        <f t="shared" ref="AD72" si="137">SUM(AD73,AD79,AD100,AD111,AD125,AD96)</f>
        <v>0</v>
      </c>
      <c r="AE72" s="230">
        <f t="shared" si="136"/>
        <v>0</v>
      </c>
    </row>
    <row r="73" spans="1:31" ht="13.8" hidden="1" outlineLevel="1">
      <c r="A73" s="170"/>
      <c r="B73" s="24"/>
      <c r="C73" s="171"/>
      <c r="D73" s="27" t="s">
        <v>702</v>
      </c>
      <c r="E73" s="47" t="s">
        <v>66</v>
      </c>
      <c r="F73" s="176"/>
      <c r="G73" s="172"/>
      <c r="H73" s="226">
        <f t="shared" si="131"/>
        <v>0</v>
      </c>
      <c r="I73" s="393">
        <f t="shared" si="12"/>
        <v>0</v>
      </c>
      <c r="J73" s="289">
        <f>SUM(J74,J77)</f>
        <v>0</v>
      </c>
      <c r="K73" s="231">
        <f t="shared" ref="K73:AE73" si="138">SUM(K74)</f>
        <v>0</v>
      </c>
      <c r="L73" s="231">
        <f t="shared" si="138"/>
        <v>0</v>
      </c>
      <c r="M73" s="231">
        <f t="shared" si="138"/>
        <v>0</v>
      </c>
      <c r="N73" s="231">
        <f>SUM(N74,N77)</f>
        <v>0</v>
      </c>
      <c r="O73" s="231">
        <f>SUM(O74)</f>
        <v>0</v>
      </c>
      <c r="P73" s="228">
        <f t="shared" si="11"/>
        <v>0</v>
      </c>
      <c r="Q73" s="231">
        <f t="shared" si="138"/>
        <v>0</v>
      </c>
      <c r="R73" s="231">
        <f t="shared" si="138"/>
        <v>0</v>
      </c>
      <c r="S73" s="231">
        <f t="shared" si="138"/>
        <v>0</v>
      </c>
      <c r="T73" s="231">
        <f t="shared" si="138"/>
        <v>0</v>
      </c>
      <c r="U73" s="231">
        <f t="shared" si="138"/>
        <v>0</v>
      </c>
      <c r="V73" s="231">
        <f t="shared" si="138"/>
        <v>0</v>
      </c>
      <c r="W73" s="231">
        <f t="shared" si="138"/>
        <v>0</v>
      </c>
      <c r="X73" s="228">
        <f t="shared" si="132"/>
        <v>0</v>
      </c>
      <c r="Y73" s="231">
        <f t="shared" si="138"/>
        <v>0</v>
      </c>
      <c r="Z73" s="231">
        <f t="shared" si="138"/>
        <v>0</v>
      </c>
      <c r="AA73" s="231">
        <f t="shared" si="138"/>
        <v>0</v>
      </c>
      <c r="AB73" s="231">
        <f t="shared" si="138"/>
        <v>0</v>
      </c>
      <c r="AC73" s="231">
        <f t="shared" si="138"/>
        <v>0</v>
      </c>
      <c r="AD73" s="231">
        <f t="shared" si="138"/>
        <v>0</v>
      </c>
      <c r="AE73" s="231">
        <f t="shared" si="138"/>
        <v>0</v>
      </c>
    </row>
    <row r="74" spans="1:31" ht="13.8" hidden="1" outlineLevel="2">
      <c r="A74" s="170"/>
      <c r="B74" s="25"/>
      <c r="D74" s="24"/>
      <c r="E74" s="171"/>
      <c r="F74" s="27" t="s">
        <v>419</v>
      </c>
      <c r="G74" s="47" t="s">
        <v>5</v>
      </c>
      <c r="H74" s="226">
        <f t="shared" si="131"/>
        <v>0</v>
      </c>
      <c r="I74" s="393">
        <f t="shared" si="12"/>
        <v>0</v>
      </c>
      <c r="J74" s="289">
        <f>SUM(J75:J76)</f>
        <v>0</v>
      </c>
      <c r="K74" s="231">
        <f t="shared" ref="K74:N74" si="139">SUM(K75:K76)</f>
        <v>0</v>
      </c>
      <c r="L74" s="231">
        <f t="shared" si="139"/>
        <v>0</v>
      </c>
      <c r="M74" s="231">
        <f t="shared" si="139"/>
        <v>0</v>
      </c>
      <c r="N74" s="231">
        <f t="shared" si="139"/>
        <v>0</v>
      </c>
      <c r="O74" s="231">
        <f>SUM(O75:O76)</f>
        <v>0</v>
      </c>
      <c r="P74" s="228">
        <f t="shared" si="11"/>
        <v>0</v>
      </c>
      <c r="Q74" s="231">
        <f t="shared" ref="Q74:W74" si="140">SUM(Q75:Q76)</f>
        <v>0</v>
      </c>
      <c r="R74" s="231">
        <f t="shared" si="140"/>
        <v>0</v>
      </c>
      <c r="S74" s="231">
        <f t="shared" si="140"/>
        <v>0</v>
      </c>
      <c r="T74" s="231">
        <f t="shared" si="140"/>
        <v>0</v>
      </c>
      <c r="U74" s="231">
        <f t="shared" si="140"/>
        <v>0</v>
      </c>
      <c r="V74" s="231">
        <f t="shared" ref="V74" si="141">SUM(V75:V76)</f>
        <v>0</v>
      </c>
      <c r="W74" s="231">
        <f t="shared" si="140"/>
        <v>0</v>
      </c>
      <c r="X74" s="228">
        <f t="shared" si="132"/>
        <v>0</v>
      </c>
      <c r="Y74" s="231">
        <f t="shared" ref="Y74:AE74" si="142">SUM(Y75:Y76)</f>
        <v>0</v>
      </c>
      <c r="Z74" s="231">
        <f t="shared" si="142"/>
        <v>0</v>
      </c>
      <c r="AA74" s="231">
        <f t="shared" si="142"/>
        <v>0</v>
      </c>
      <c r="AB74" s="231">
        <f t="shared" si="142"/>
        <v>0</v>
      </c>
      <c r="AC74" s="231">
        <f t="shared" si="142"/>
        <v>0</v>
      </c>
      <c r="AD74" s="231">
        <f t="shared" ref="AD74" si="143">SUM(AD75:AD76)</f>
        <v>0</v>
      </c>
      <c r="AE74" s="231">
        <f t="shared" si="142"/>
        <v>0</v>
      </c>
    </row>
    <row r="75" spans="1:31" ht="13.8" hidden="1" outlineLevel="2">
      <c r="A75" s="170"/>
      <c r="B75" s="25"/>
      <c r="F75" s="178" t="s">
        <v>705</v>
      </c>
      <c r="G75" s="43" t="s">
        <v>736</v>
      </c>
      <c r="H75" s="226">
        <f t="shared" si="131"/>
        <v>0</v>
      </c>
      <c r="I75" s="393">
        <f t="shared" si="12"/>
        <v>0</v>
      </c>
      <c r="J75" s="286"/>
      <c r="K75" s="229"/>
      <c r="L75" s="229"/>
      <c r="M75" s="229"/>
      <c r="N75" s="229"/>
      <c r="O75" s="229"/>
      <c r="P75" s="228">
        <f t="shared" ref="P75:P139" si="144">SUM(Q75:W75)</f>
        <v>0</v>
      </c>
      <c r="Q75" s="229"/>
      <c r="R75" s="229"/>
      <c r="S75" s="229"/>
      <c r="T75" s="229"/>
      <c r="U75" s="229"/>
      <c r="V75" s="229"/>
      <c r="W75" s="229"/>
      <c r="X75" s="228">
        <f t="shared" si="132"/>
        <v>0</v>
      </c>
      <c r="Y75" s="229"/>
      <c r="Z75" s="229"/>
      <c r="AA75" s="229"/>
      <c r="AB75" s="229"/>
      <c r="AC75" s="229"/>
      <c r="AD75" s="229"/>
      <c r="AE75" s="229"/>
    </row>
    <row r="76" spans="1:31" ht="13.8" hidden="1" outlineLevel="2">
      <c r="A76" s="170"/>
      <c r="B76" s="25"/>
      <c r="F76" s="178" t="s">
        <v>706</v>
      </c>
      <c r="G76" s="43" t="s">
        <v>737</v>
      </c>
      <c r="H76" s="226">
        <f t="shared" si="131"/>
        <v>0</v>
      </c>
      <c r="I76" s="393">
        <f t="shared" si="12"/>
        <v>0</v>
      </c>
      <c r="J76" s="286"/>
      <c r="K76" s="229"/>
      <c r="L76" s="229"/>
      <c r="M76" s="229"/>
      <c r="N76" s="229"/>
      <c r="O76" s="229"/>
      <c r="P76" s="228">
        <f t="shared" si="144"/>
        <v>0</v>
      </c>
      <c r="Q76" s="229"/>
      <c r="R76" s="229"/>
      <c r="S76" s="229"/>
      <c r="T76" s="229"/>
      <c r="U76" s="229"/>
      <c r="V76" s="229"/>
      <c r="W76" s="229"/>
      <c r="X76" s="228">
        <f t="shared" si="132"/>
        <v>0</v>
      </c>
      <c r="Y76" s="229"/>
      <c r="Z76" s="229"/>
      <c r="AA76" s="229"/>
      <c r="AB76" s="229"/>
      <c r="AC76" s="229"/>
      <c r="AD76" s="229"/>
      <c r="AE76" s="229"/>
    </row>
    <row r="77" spans="1:31" ht="13.8" hidden="1" outlineLevel="2">
      <c r="A77" s="170"/>
      <c r="B77" s="25"/>
      <c r="F77" s="27" t="s">
        <v>101</v>
      </c>
      <c r="G77" s="47" t="s">
        <v>67</v>
      </c>
      <c r="H77" s="226">
        <f t="shared" si="131"/>
        <v>0</v>
      </c>
      <c r="I77" s="393">
        <f t="shared" si="12"/>
        <v>0</v>
      </c>
      <c r="J77" s="289">
        <f>SUM(J78)</f>
        <v>0</v>
      </c>
      <c r="K77" s="231">
        <f t="shared" ref="K77:AE77" si="145">SUM(K78)</f>
        <v>0</v>
      </c>
      <c r="L77" s="231">
        <f t="shared" si="145"/>
        <v>0</v>
      </c>
      <c r="M77" s="231">
        <f t="shared" si="145"/>
        <v>0</v>
      </c>
      <c r="N77" s="231">
        <f t="shared" si="145"/>
        <v>0</v>
      </c>
      <c r="O77" s="231">
        <f t="shared" si="145"/>
        <v>0</v>
      </c>
      <c r="P77" s="228">
        <f t="shared" si="144"/>
        <v>0</v>
      </c>
      <c r="Q77" s="231">
        <f t="shared" si="145"/>
        <v>0</v>
      </c>
      <c r="R77" s="231">
        <f t="shared" si="145"/>
        <v>0</v>
      </c>
      <c r="S77" s="231">
        <f t="shared" si="145"/>
        <v>0</v>
      </c>
      <c r="T77" s="231">
        <f t="shared" si="145"/>
        <v>0</v>
      </c>
      <c r="U77" s="231">
        <f t="shared" si="145"/>
        <v>0</v>
      </c>
      <c r="V77" s="231">
        <f t="shared" si="145"/>
        <v>0</v>
      </c>
      <c r="W77" s="231">
        <f t="shared" si="145"/>
        <v>0</v>
      </c>
      <c r="X77" s="228">
        <f t="shared" si="132"/>
        <v>0</v>
      </c>
      <c r="Y77" s="231">
        <f t="shared" si="145"/>
        <v>0</v>
      </c>
      <c r="Z77" s="231">
        <f t="shared" si="145"/>
        <v>0</v>
      </c>
      <c r="AA77" s="231">
        <f t="shared" si="145"/>
        <v>0</v>
      </c>
      <c r="AB77" s="231">
        <f t="shared" si="145"/>
        <v>0</v>
      </c>
      <c r="AC77" s="231">
        <f t="shared" si="145"/>
        <v>0</v>
      </c>
      <c r="AD77" s="231">
        <f t="shared" si="145"/>
        <v>0</v>
      </c>
      <c r="AE77" s="231">
        <f t="shared" si="145"/>
        <v>0</v>
      </c>
    </row>
    <row r="78" spans="1:31" ht="13.8" hidden="1" outlineLevel="2">
      <c r="A78" s="170"/>
      <c r="B78" s="25"/>
      <c r="F78" s="178" t="s">
        <v>705</v>
      </c>
      <c r="G78" s="43" t="s">
        <v>738</v>
      </c>
      <c r="H78" s="226">
        <f t="shared" si="131"/>
        <v>0</v>
      </c>
      <c r="I78" s="393">
        <f t="shared" si="12"/>
        <v>0</v>
      </c>
      <c r="J78" s="286"/>
      <c r="K78" s="229"/>
      <c r="L78" s="229"/>
      <c r="M78" s="229"/>
      <c r="N78" s="229"/>
      <c r="O78" s="229"/>
      <c r="P78" s="228">
        <f t="shared" si="144"/>
        <v>0</v>
      </c>
      <c r="Q78" s="229"/>
      <c r="R78" s="229"/>
      <c r="S78" s="229"/>
      <c r="T78" s="229"/>
      <c r="U78" s="229"/>
      <c r="V78" s="229"/>
      <c r="W78" s="229"/>
      <c r="X78" s="228">
        <f t="shared" si="132"/>
        <v>0</v>
      </c>
      <c r="Y78" s="229"/>
      <c r="Z78" s="229"/>
      <c r="AA78" s="229"/>
      <c r="AB78" s="229"/>
      <c r="AC78" s="229"/>
      <c r="AD78" s="229"/>
      <c r="AE78" s="229"/>
    </row>
    <row r="79" spans="1:31" ht="13.8" hidden="1" outlineLevel="1">
      <c r="A79" s="170"/>
      <c r="B79" s="25"/>
      <c r="D79" s="23" t="s">
        <v>420</v>
      </c>
      <c r="E79" s="82" t="s">
        <v>68</v>
      </c>
      <c r="F79" s="48"/>
      <c r="G79" s="172"/>
      <c r="H79" s="226">
        <f t="shared" si="131"/>
        <v>0</v>
      </c>
      <c r="I79" s="393">
        <f t="shared" ref="I79:I148" si="146">SUM(J79:O79)</f>
        <v>0</v>
      </c>
      <c r="J79" s="289">
        <f t="shared" ref="J79:O79" si="147">SUM(J80,J86,J92,J94)</f>
        <v>0</v>
      </c>
      <c r="K79" s="231">
        <f t="shared" si="147"/>
        <v>0</v>
      </c>
      <c r="L79" s="231">
        <f t="shared" si="147"/>
        <v>0</v>
      </c>
      <c r="M79" s="231">
        <f t="shared" si="147"/>
        <v>0</v>
      </c>
      <c r="N79" s="231">
        <f t="shared" si="147"/>
        <v>0</v>
      </c>
      <c r="O79" s="231">
        <f t="shared" si="147"/>
        <v>0</v>
      </c>
      <c r="P79" s="228">
        <f t="shared" si="144"/>
        <v>0</v>
      </c>
      <c r="Q79" s="231">
        <f t="shared" ref="Q79:W79" si="148">SUM(Q80,Q86,Q92,Q94)</f>
        <v>0</v>
      </c>
      <c r="R79" s="231">
        <f t="shared" si="148"/>
        <v>0</v>
      </c>
      <c r="S79" s="231">
        <f t="shared" si="148"/>
        <v>0</v>
      </c>
      <c r="T79" s="231">
        <f t="shared" si="148"/>
        <v>0</v>
      </c>
      <c r="U79" s="231">
        <f t="shared" si="148"/>
        <v>0</v>
      </c>
      <c r="V79" s="231">
        <f t="shared" ref="V79" si="149">SUM(V80,V86,V92,V94)</f>
        <v>0</v>
      </c>
      <c r="W79" s="231">
        <f t="shared" si="148"/>
        <v>0</v>
      </c>
      <c r="X79" s="228">
        <f t="shared" si="132"/>
        <v>0</v>
      </c>
      <c r="Y79" s="231">
        <f t="shared" ref="Y79:AE79" si="150">SUM(Y80,Y86,Y92,Y94)</f>
        <v>0</v>
      </c>
      <c r="Z79" s="231">
        <f t="shared" si="150"/>
        <v>0</v>
      </c>
      <c r="AA79" s="231">
        <f t="shared" si="150"/>
        <v>0</v>
      </c>
      <c r="AB79" s="231">
        <f t="shared" si="150"/>
        <v>0</v>
      </c>
      <c r="AC79" s="231">
        <f t="shared" si="150"/>
        <v>0</v>
      </c>
      <c r="AD79" s="231">
        <f t="shared" ref="AD79" si="151">SUM(AD80,AD86,AD92,AD94)</f>
        <v>0</v>
      </c>
      <c r="AE79" s="231">
        <f t="shared" si="150"/>
        <v>0</v>
      </c>
    </row>
    <row r="80" spans="1:31" ht="13.8" hidden="1" outlineLevel="2">
      <c r="A80" s="170"/>
      <c r="B80" s="25"/>
      <c r="D80" s="24"/>
      <c r="E80" s="171"/>
      <c r="F80" s="27" t="s">
        <v>421</v>
      </c>
      <c r="G80" s="47" t="s">
        <v>69</v>
      </c>
      <c r="H80" s="226">
        <f t="shared" si="131"/>
        <v>0</v>
      </c>
      <c r="I80" s="393">
        <f t="shared" si="146"/>
        <v>0</v>
      </c>
      <c r="J80" s="289">
        <f t="shared" ref="J80:O80" si="152">SUM(J81:J85)</f>
        <v>0</v>
      </c>
      <c r="K80" s="231">
        <f t="shared" si="152"/>
        <v>0</v>
      </c>
      <c r="L80" s="231">
        <f t="shared" si="152"/>
        <v>0</v>
      </c>
      <c r="M80" s="231">
        <f t="shared" si="152"/>
        <v>0</v>
      </c>
      <c r="N80" s="231">
        <f t="shared" si="152"/>
        <v>0</v>
      </c>
      <c r="O80" s="231">
        <f t="shared" si="152"/>
        <v>0</v>
      </c>
      <c r="P80" s="228">
        <f t="shared" si="144"/>
        <v>0</v>
      </c>
      <c r="Q80" s="231">
        <f t="shared" ref="Q80:W80" si="153">SUM(Q81:Q85)</f>
        <v>0</v>
      </c>
      <c r="R80" s="231">
        <f t="shared" si="153"/>
        <v>0</v>
      </c>
      <c r="S80" s="231">
        <f t="shared" si="153"/>
        <v>0</v>
      </c>
      <c r="T80" s="231">
        <f t="shared" si="153"/>
        <v>0</v>
      </c>
      <c r="U80" s="231">
        <f t="shared" si="153"/>
        <v>0</v>
      </c>
      <c r="V80" s="231">
        <f t="shared" ref="V80" si="154">SUM(V81:V85)</f>
        <v>0</v>
      </c>
      <c r="W80" s="231">
        <f t="shared" si="153"/>
        <v>0</v>
      </c>
      <c r="X80" s="228">
        <f t="shared" si="132"/>
        <v>0</v>
      </c>
      <c r="Y80" s="231">
        <f t="shared" ref="Y80:AE80" si="155">SUM(Y81:Y85)</f>
        <v>0</v>
      </c>
      <c r="Z80" s="231">
        <f t="shared" si="155"/>
        <v>0</v>
      </c>
      <c r="AA80" s="231">
        <f t="shared" si="155"/>
        <v>0</v>
      </c>
      <c r="AB80" s="231">
        <f t="shared" si="155"/>
        <v>0</v>
      </c>
      <c r="AC80" s="231">
        <f t="shared" si="155"/>
        <v>0</v>
      </c>
      <c r="AD80" s="231">
        <f t="shared" ref="AD80" si="156">SUM(AD81:AD85)</f>
        <v>0</v>
      </c>
      <c r="AE80" s="231">
        <f t="shared" si="155"/>
        <v>0</v>
      </c>
    </row>
    <row r="81" spans="1:31" ht="13.8" hidden="1" outlineLevel="2">
      <c r="A81" s="170"/>
      <c r="B81" s="25"/>
      <c r="F81" s="178" t="s">
        <v>705</v>
      </c>
      <c r="G81" s="43" t="s">
        <v>739</v>
      </c>
      <c r="H81" s="226">
        <f t="shared" si="131"/>
        <v>0</v>
      </c>
      <c r="I81" s="393">
        <f t="shared" si="146"/>
        <v>0</v>
      </c>
      <c r="J81" s="286"/>
      <c r="K81" s="229"/>
      <c r="L81" s="229"/>
      <c r="M81" s="229"/>
      <c r="N81" s="229"/>
      <c r="O81" s="229"/>
      <c r="P81" s="228">
        <f t="shared" si="144"/>
        <v>0</v>
      </c>
      <c r="Q81" s="229"/>
      <c r="R81" s="229"/>
      <c r="S81" s="229"/>
      <c r="T81" s="229"/>
      <c r="U81" s="229"/>
      <c r="V81" s="229"/>
      <c r="W81" s="229"/>
      <c r="X81" s="228">
        <f t="shared" si="132"/>
        <v>0</v>
      </c>
      <c r="Y81" s="229"/>
      <c r="Z81" s="229"/>
      <c r="AA81" s="229"/>
      <c r="AB81" s="229"/>
      <c r="AC81" s="229"/>
      <c r="AD81" s="229"/>
      <c r="AE81" s="229"/>
    </row>
    <row r="82" spans="1:31" ht="13.8" hidden="1" outlineLevel="2">
      <c r="A82" s="170"/>
      <c r="B82" s="25"/>
      <c r="F82" s="178" t="s">
        <v>706</v>
      </c>
      <c r="G82" s="43" t="s">
        <v>740</v>
      </c>
      <c r="H82" s="226">
        <f t="shared" si="131"/>
        <v>0</v>
      </c>
      <c r="I82" s="393">
        <f t="shared" si="146"/>
        <v>0</v>
      </c>
      <c r="J82" s="286"/>
      <c r="K82" s="229"/>
      <c r="L82" s="229"/>
      <c r="M82" s="229"/>
      <c r="N82" s="229"/>
      <c r="O82" s="229"/>
      <c r="P82" s="228">
        <f t="shared" si="144"/>
        <v>0</v>
      </c>
      <c r="Q82" s="229"/>
      <c r="R82" s="229"/>
      <c r="S82" s="229"/>
      <c r="T82" s="229"/>
      <c r="U82" s="229"/>
      <c r="V82" s="229"/>
      <c r="W82" s="229"/>
      <c r="X82" s="228">
        <f t="shared" si="132"/>
        <v>0</v>
      </c>
      <c r="Y82" s="229"/>
      <c r="Z82" s="229"/>
      <c r="AA82" s="229"/>
      <c r="AB82" s="229"/>
      <c r="AC82" s="229"/>
      <c r="AD82" s="229"/>
      <c r="AE82" s="229"/>
    </row>
    <row r="83" spans="1:31" ht="13.8" hidden="1" outlineLevel="2">
      <c r="A83" s="170"/>
      <c r="B83" s="25"/>
      <c r="F83" s="178" t="s">
        <v>703</v>
      </c>
      <c r="G83" s="43" t="s">
        <v>741</v>
      </c>
      <c r="H83" s="226">
        <f t="shared" si="131"/>
        <v>0</v>
      </c>
      <c r="I83" s="393">
        <f t="shared" si="146"/>
        <v>0</v>
      </c>
      <c r="J83" s="286"/>
      <c r="K83" s="229"/>
      <c r="L83" s="229"/>
      <c r="M83" s="229"/>
      <c r="N83" s="229"/>
      <c r="O83" s="229"/>
      <c r="P83" s="228">
        <f t="shared" si="144"/>
        <v>0</v>
      </c>
      <c r="Q83" s="229"/>
      <c r="R83" s="229"/>
      <c r="S83" s="229"/>
      <c r="T83" s="229"/>
      <c r="U83" s="229"/>
      <c r="V83" s="229"/>
      <c r="W83" s="229"/>
      <c r="X83" s="228">
        <f t="shared" si="132"/>
        <v>0</v>
      </c>
      <c r="Y83" s="229"/>
      <c r="Z83" s="229"/>
      <c r="AA83" s="229"/>
      <c r="AB83" s="229"/>
      <c r="AC83" s="229"/>
      <c r="AD83" s="229"/>
      <c r="AE83" s="229"/>
    </row>
    <row r="84" spans="1:31" ht="13.8" hidden="1" outlineLevel="2">
      <c r="A84" s="170"/>
      <c r="B84" s="25"/>
      <c r="F84" s="178" t="s">
        <v>707</v>
      </c>
      <c r="G84" s="43" t="s">
        <v>742</v>
      </c>
      <c r="H84" s="226">
        <f t="shared" si="131"/>
        <v>0</v>
      </c>
      <c r="I84" s="393">
        <f t="shared" si="146"/>
        <v>0</v>
      </c>
      <c r="J84" s="286"/>
      <c r="K84" s="229"/>
      <c r="L84" s="229"/>
      <c r="M84" s="229"/>
      <c r="N84" s="229"/>
      <c r="O84" s="229"/>
      <c r="P84" s="228">
        <f t="shared" si="144"/>
        <v>0</v>
      </c>
      <c r="Q84" s="229"/>
      <c r="R84" s="229"/>
      <c r="S84" s="229"/>
      <c r="T84" s="229"/>
      <c r="U84" s="229"/>
      <c r="V84" s="229"/>
      <c r="W84" s="229"/>
      <c r="X84" s="228">
        <f t="shared" si="132"/>
        <v>0</v>
      </c>
      <c r="Y84" s="229"/>
      <c r="Z84" s="229"/>
      <c r="AA84" s="229"/>
      <c r="AB84" s="229"/>
      <c r="AC84" s="229"/>
      <c r="AD84" s="229"/>
      <c r="AE84" s="229"/>
    </row>
    <row r="85" spans="1:31" ht="13.8" hidden="1" outlineLevel="2">
      <c r="A85" s="170"/>
      <c r="B85" s="25"/>
      <c r="F85" s="178" t="s">
        <v>713</v>
      </c>
      <c r="G85" s="43" t="s">
        <v>905</v>
      </c>
      <c r="H85" s="226">
        <f t="shared" si="131"/>
        <v>0</v>
      </c>
      <c r="I85" s="393">
        <f t="shared" ref="I85" si="157">SUM(J85:O85)</f>
        <v>0</v>
      </c>
      <c r="J85" s="286"/>
      <c r="K85" s="229"/>
      <c r="L85" s="229"/>
      <c r="M85" s="229"/>
      <c r="N85" s="229"/>
      <c r="O85" s="229"/>
      <c r="P85" s="228">
        <f t="shared" si="144"/>
        <v>0</v>
      </c>
      <c r="Q85" s="229"/>
      <c r="R85" s="229"/>
      <c r="S85" s="229"/>
      <c r="T85" s="229"/>
      <c r="U85" s="229"/>
      <c r="V85" s="229"/>
      <c r="W85" s="229"/>
      <c r="X85" s="228">
        <f t="shared" si="132"/>
        <v>0</v>
      </c>
      <c r="Y85" s="229"/>
      <c r="Z85" s="229"/>
      <c r="AA85" s="229"/>
      <c r="AB85" s="229"/>
      <c r="AC85" s="229"/>
      <c r="AD85" s="229"/>
      <c r="AE85" s="229"/>
    </row>
    <row r="86" spans="1:31" ht="13.8" hidden="1" outlineLevel="2">
      <c r="A86" s="170"/>
      <c r="B86" s="25"/>
      <c r="F86" s="27" t="s">
        <v>422</v>
      </c>
      <c r="G86" s="47" t="s">
        <v>70</v>
      </c>
      <c r="H86" s="226">
        <f t="shared" si="131"/>
        <v>0</v>
      </c>
      <c r="I86" s="393">
        <f t="shared" si="146"/>
        <v>0</v>
      </c>
      <c r="J86" s="289">
        <f>SUM(J87:J91)</f>
        <v>0</v>
      </c>
      <c r="K86" s="231">
        <f t="shared" ref="K86:Q86" si="158">SUM(K87:K91)</f>
        <v>0</v>
      </c>
      <c r="L86" s="231">
        <f t="shared" si="158"/>
        <v>0</v>
      </c>
      <c r="M86" s="231">
        <f t="shared" si="158"/>
        <v>0</v>
      </c>
      <c r="N86" s="231">
        <f t="shared" si="158"/>
        <v>0</v>
      </c>
      <c r="O86" s="231">
        <f t="shared" si="158"/>
        <v>0</v>
      </c>
      <c r="P86" s="228">
        <f t="shared" si="144"/>
        <v>0</v>
      </c>
      <c r="Q86" s="229">
        <f t="shared" si="158"/>
        <v>0</v>
      </c>
      <c r="R86" s="229">
        <f t="shared" ref="R86" si="159">SUM(R87:R91)</f>
        <v>0</v>
      </c>
      <c r="S86" s="229">
        <f t="shared" ref="S86" si="160">SUM(S87:S91)</f>
        <v>0</v>
      </c>
      <c r="T86" s="229">
        <f t="shared" ref="T86" si="161">SUM(T87:T91)</f>
        <v>0</v>
      </c>
      <c r="U86" s="229">
        <f t="shared" ref="U86:W86" si="162">SUM(U87:U91)</f>
        <v>0</v>
      </c>
      <c r="V86" s="229">
        <f t="shared" ref="V86" si="163">SUM(V87:V91)</f>
        <v>0</v>
      </c>
      <c r="W86" s="229">
        <f t="shared" si="162"/>
        <v>0</v>
      </c>
      <c r="X86" s="228">
        <f t="shared" si="132"/>
        <v>0</v>
      </c>
      <c r="Y86" s="229">
        <f t="shared" ref="Y86:Z86" si="164">SUM(Y87:Y91)</f>
        <v>0</v>
      </c>
      <c r="Z86" s="229">
        <f t="shared" si="164"/>
        <v>0</v>
      </c>
      <c r="AA86" s="229">
        <f t="shared" ref="AA86" si="165">SUM(AA87:AA91)</f>
        <v>0</v>
      </c>
      <c r="AB86" s="229">
        <f t="shared" ref="AB86:AC86" si="166">SUM(AB87:AB91)</f>
        <v>0</v>
      </c>
      <c r="AC86" s="229">
        <f t="shared" si="166"/>
        <v>0</v>
      </c>
      <c r="AD86" s="229">
        <f t="shared" ref="AD86:AE86" si="167">SUM(AD87:AD91)</f>
        <v>0</v>
      </c>
      <c r="AE86" s="229">
        <f t="shared" si="167"/>
        <v>0</v>
      </c>
    </row>
    <row r="87" spans="1:31" ht="13.8" hidden="1" outlineLevel="2">
      <c r="A87" s="170"/>
      <c r="B87" s="25"/>
      <c r="F87" s="178" t="s">
        <v>705</v>
      </c>
      <c r="G87" s="43" t="s">
        <v>743</v>
      </c>
      <c r="H87" s="226">
        <f t="shared" si="131"/>
        <v>0</v>
      </c>
      <c r="I87" s="393">
        <f t="shared" si="146"/>
        <v>0</v>
      </c>
      <c r="J87" s="286"/>
      <c r="K87" s="229"/>
      <c r="L87" s="229"/>
      <c r="M87" s="229"/>
      <c r="N87" s="229"/>
      <c r="O87" s="229"/>
      <c r="P87" s="228">
        <f t="shared" si="144"/>
        <v>0</v>
      </c>
      <c r="Q87" s="229"/>
      <c r="R87" s="229"/>
      <c r="S87" s="229"/>
      <c r="T87" s="229"/>
      <c r="U87" s="229"/>
      <c r="V87" s="229"/>
      <c r="W87" s="229"/>
      <c r="X87" s="228">
        <f t="shared" si="132"/>
        <v>0</v>
      </c>
      <c r="Y87" s="229"/>
      <c r="Z87" s="229"/>
      <c r="AA87" s="229"/>
      <c r="AB87" s="229"/>
      <c r="AC87" s="229"/>
      <c r="AD87" s="229"/>
      <c r="AE87" s="229"/>
    </row>
    <row r="88" spans="1:31" ht="13.8" hidden="1" outlineLevel="2">
      <c r="A88" s="170"/>
      <c r="B88" s="25"/>
      <c r="F88" s="178" t="s">
        <v>706</v>
      </c>
      <c r="G88" s="43" t="s">
        <v>744</v>
      </c>
      <c r="H88" s="226">
        <f t="shared" si="131"/>
        <v>0</v>
      </c>
      <c r="I88" s="393">
        <f t="shared" si="146"/>
        <v>0</v>
      </c>
      <c r="J88" s="286"/>
      <c r="K88" s="229"/>
      <c r="L88" s="229"/>
      <c r="M88" s="229"/>
      <c r="N88" s="229"/>
      <c r="O88" s="229"/>
      <c r="P88" s="228">
        <f t="shared" si="144"/>
        <v>0</v>
      </c>
      <c r="Q88" s="229"/>
      <c r="R88" s="229"/>
      <c r="S88" s="229"/>
      <c r="T88" s="229"/>
      <c r="U88" s="229"/>
      <c r="V88" s="229"/>
      <c r="W88" s="229"/>
      <c r="X88" s="228">
        <f t="shared" si="132"/>
        <v>0</v>
      </c>
      <c r="Y88" s="229"/>
      <c r="Z88" s="229"/>
      <c r="AA88" s="229"/>
      <c r="AB88" s="229"/>
      <c r="AC88" s="229"/>
      <c r="AD88" s="229"/>
      <c r="AE88" s="229"/>
    </row>
    <row r="89" spans="1:31" ht="13.8" hidden="1" outlineLevel="2">
      <c r="A89" s="170"/>
      <c r="B89" s="25"/>
      <c r="F89" s="178" t="s">
        <v>703</v>
      </c>
      <c r="G89" s="43" t="s">
        <v>745</v>
      </c>
      <c r="H89" s="226">
        <f t="shared" si="131"/>
        <v>0</v>
      </c>
      <c r="I89" s="393">
        <f t="shared" si="146"/>
        <v>0</v>
      </c>
      <c r="J89" s="286"/>
      <c r="K89" s="229"/>
      <c r="L89" s="229"/>
      <c r="M89" s="229"/>
      <c r="N89" s="229"/>
      <c r="O89" s="229"/>
      <c r="P89" s="228">
        <f t="shared" si="144"/>
        <v>0</v>
      </c>
      <c r="Q89" s="229"/>
      <c r="R89" s="229"/>
      <c r="S89" s="229"/>
      <c r="T89" s="229"/>
      <c r="U89" s="229"/>
      <c r="V89" s="229"/>
      <c r="W89" s="229"/>
      <c r="X89" s="228">
        <f t="shared" si="132"/>
        <v>0</v>
      </c>
      <c r="Y89" s="229"/>
      <c r="Z89" s="229"/>
      <c r="AA89" s="229"/>
      <c r="AB89" s="229"/>
      <c r="AC89" s="229"/>
      <c r="AD89" s="229"/>
      <c r="AE89" s="229"/>
    </row>
    <row r="90" spans="1:31" ht="13.8" hidden="1" outlineLevel="2">
      <c r="A90" s="170"/>
      <c r="B90" s="25"/>
      <c r="F90" s="178" t="s">
        <v>713</v>
      </c>
      <c r="G90" s="43" t="s">
        <v>650</v>
      </c>
      <c r="H90" s="226">
        <f t="shared" si="131"/>
        <v>0</v>
      </c>
      <c r="I90" s="393">
        <f t="shared" ref="I90" si="168">SUM(J90:O90)</f>
        <v>0</v>
      </c>
      <c r="J90" s="286"/>
      <c r="K90" s="229"/>
      <c r="L90" s="229"/>
      <c r="M90" s="229"/>
      <c r="N90" s="229"/>
      <c r="O90" s="229"/>
      <c r="P90" s="228">
        <f t="shared" si="144"/>
        <v>0</v>
      </c>
      <c r="Q90" s="229"/>
      <c r="R90" s="229"/>
      <c r="S90" s="229"/>
      <c r="T90" s="229"/>
      <c r="U90" s="229"/>
      <c r="V90" s="229"/>
      <c r="W90" s="229"/>
      <c r="X90" s="228">
        <f t="shared" si="132"/>
        <v>0</v>
      </c>
      <c r="Y90" s="229"/>
      <c r="Z90" s="229"/>
      <c r="AA90" s="229"/>
      <c r="AB90" s="229"/>
      <c r="AC90" s="229"/>
      <c r="AD90" s="229"/>
      <c r="AE90" s="229"/>
    </row>
    <row r="91" spans="1:31" ht="13.8" hidden="1" outlineLevel="2">
      <c r="A91" s="170"/>
      <c r="B91" s="25"/>
      <c r="F91" s="178" t="s">
        <v>714</v>
      </c>
      <c r="G91" s="43" t="s">
        <v>906</v>
      </c>
      <c r="H91" s="226">
        <f t="shared" si="131"/>
        <v>0</v>
      </c>
      <c r="I91" s="393">
        <f t="shared" si="146"/>
        <v>0</v>
      </c>
      <c r="J91" s="286"/>
      <c r="K91" s="229"/>
      <c r="L91" s="229"/>
      <c r="M91" s="229"/>
      <c r="N91" s="229"/>
      <c r="O91" s="229"/>
      <c r="P91" s="228">
        <f t="shared" si="144"/>
        <v>0</v>
      </c>
      <c r="Q91" s="229"/>
      <c r="R91" s="229"/>
      <c r="S91" s="229"/>
      <c r="T91" s="229"/>
      <c r="U91" s="229"/>
      <c r="V91" s="229"/>
      <c r="W91" s="229"/>
      <c r="X91" s="228">
        <f t="shared" si="132"/>
        <v>0</v>
      </c>
      <c r="Y91" s="229"/>
      <c r="Z91" s="229"/>
      <c r="AA91" s="229"/>
      <c r="AB91" s="229"/>
      <c r="AC91" s="229"/>
      <c r="AD91" s="229"/>
      <c r="AE91" s="229"/>
    </row>
    <row r="92" spans="1:31" ht="13.8" hidden="1" outlineLevel="2">
      <c r="A92" s="170"/>
      <c r="B92" s="25"/>
      <c r="F92" s="27" t="s">
        <v>423</v>
      </c>
      <c r="G92" s="47" t="s">
        <v>71</v>
      </c>
      <c r="H92" s="226">
        <f t="shared" si="131"/>
        <v>0</v>
      </c>
      <c r="I92" s="393">
        <f t="shared" si="146"/>
        <v>0</v>
      </c>
      <c r="J92" s="289">
        <f>SUM(J93)</f>
        <v>0</v>
      </c>
      <c r="K92" s="231">
        <f t="shared" ref="K92:Q92" si="169">SUM(K93)</f>
        <v>0</v>
      </c>
      <c r="L92" s="231">
        <f t="shared" si="169"/>
        <v>0</v>
      </c>
      <c r="M92" s="231">
        <f t="shared" si="169"/>
        <v>0</v>
      </c>
      <c r="N92" s="231">
        <f t="shared" si="169"/>
        <v>0</v>
      </c>
      <c r="O92" s="231">
        <f t="shared" si="169"/>
        <v>0</v>
      </c>
      <c r="P92" s="228">
        <f t="shared" si="144"/>
        <v>0</v>
      </c>
      <c r="Q92" s="229">
        <f t="shared" si="169"/>
        <v>0</v>
      </c>
      <c r="R92" s="229">
        <f t="shared" ref="R92" si="170">SUM(R93)</f>
        <v>0</v>
      </c>
      <c r="S92" s="229">
        <f t="shared" ref="S92" si="171">SUM(S93)</f>
        <v>0</v>
      </c>
      <c r="T92" s="229">
        <f t="shared" ref="T92" si="172">SUM(T93)</f>
        <v>0</v>
      </c>
      <c r="U92" s="229">
        <f t="shared" ref="U92" si="173">SUM(U93)</f>
        <v>0</v>
      </c>
      <c r="V92" s="229">
        <f t="shared" ref="V92:AE92" si="174">SUM(V93)</f>
        <v>0</v>
      </c>
      <c r="W92" s="229">
        <f t="shared" si="174"/>
        <v>0</v>
      </c>
      <c r="X92" s="228">
        <f t="shared" si="132"/>
        <v>0</v>
      </c>
      <c r="Y92" s="229">
        <f t="shared" ref="Y92:Z92" si="175">SUM(Y93)</f>
        <v>0</v>
      </c>
      <c r="Z92" s="229">
        <f t="shared" si="175"/>
        <v>0</v>
      </c>
      <c r="AA92" s="229">
        <f t="shared" si="174"/>
        <v>0</v>
      </c>
      <c r="AB92" s="229">
        <f t="shared" si="174"/>
        <v>0</v>
      </c>
      <c r="AC92" s="229">
        <f t="shared" si="174"/>
        <v>0</v>
      </c>
      <c r="AD92" s="229">
        <f t="shared" si="174"/>
        <v>0</v>
      </c>
      <c r="AE92" s="229">
        <f t="shared" si="174"/>
        <v>0</v>
      </c>
    </row>
    <row r="93" spans="1:31" ht="13.8" hidden="1" outlineLevel="2">
      <c r="A93" s="170"/>
      <c r="B93" s="25"/>
      <c r="F93" s="178" t="s">
        <v>705</v>
      </c>
      <c r="G93" s="43" t="s">
        <v>746</v>
      </c>
      <c r="H93" s="226">
        <f t="shared" si="131"/>
        <v>0</v>
      </c>
      <c r="I93" s="393">
        <f t="shared" si="146"/>
        <v>0</v>
      </c>
      <c r="J93" s="286"/>
      <c r="K93" s="229"/>
      <c r="L93" s="229"/>
      <c r="M93" s="229"/>
      <c r="N93" s="229"/>
      <c r="O93" s="229"/>
      <c r="P93" s="228">
        <f t="shared" si="144"/>
        <v>0</v>
      </c>
      <c r="Q93" s="229"/>
      <c r="R93" s="229"/>
      <c r="S93" s="229"/>
      <c r="T93" s="229"/>
      <c r="U93" s="229"/>
      <c r="V93" s="229"/>
      <c r="W93" s="229"/>
      <c r="X93" s="228">
        <f t="shared" si="132"/>
        <v>0</v>
      </c>
      <c r="Y93" s="229"/>
      <c r="Z93" s="229"/>
      <c r="AA93" s="229"/>
      <c r="AB93" s="229"/>
      <c r="AC93" s="229"/>
      <c r="AD93" s="229"/>
      <c r="AE93" s="229"/>
    </row>
    <row r="94" spans="1:31" ht="13.8" hidden="1" outlineLevel="2">
      <c r="A94" s="170"/>
      <c r="B94" s="25"/>
      <c r="F94" s="27" t="s">
        <v>424</v>
      </c>
      <c r="G94" s="47" t="s">
        <v>72</v>
      </c>
      <c r="H94" s="226">
        <f t="shared" si="131"/>
        <v>0</v>
      </c>
      <c r="I94" s="393">
        <f t="shared" si="146"/>
        <v>0</v>
      </c>
      <c r="J94" s="289">
        <f>SUM(J95)</f>
        <v>0</v>
      </c>
      <c r="K94" s="231">
        <f t="shared" ref="K94:Q94" si="176">SUM(K95)</f>
        <v>0</v>
      </c>
      <c r="L94" s="231">
        <f t="shared" si="176"/>
        <v>0</v>
      </c>
      <c r="M94" s="231">
        <f t="shared" si="176"/>
        <v>0</v>
      </c>
      <c r="N94" s="231">
        <f t="shared" si="176"/>
        <v>0</v>
      </c>
      <c r="O94" s="231">
        <f t="shared" si="176"/>
        <v>0</v>
      </c>
      <c r="P94" s="228">
        <f t="shared" si="144"/>
        <v>0</v>
      </c>
      <c r="Q94" s="229">
        <f t="shared" si="176"/>
        <v>0</v>
      </c>
      <c r="R94" s="229">
        <f t="shared" ref="R94" si="177">SUM(R95)</f>
        <v>0</v>
      </c>
      <c r="S94" s="229">
        <f t="shared" ref="S94" si="178">SUM(S95)</f>
        <v>0</v>
      </c>
      <c r="T94" s="229">
        <f t="shared" ref="T94" si="179">SUM(T95)</f>
        <v>0</v>
      </c>
      <c r="U94" s="229">
        <f t="shared" ref="U94" si="180">SUM(U95)</f>
        <v>0</v>
      </c>
      <c r="V94" s="229">
        <f t="shared" ref="V94:AE94" si="181">SUM(V95)</f>
        <v>0</v>
      </c>
      <c r="W94" s="229">
        <f t="shared" si="181"/>
        <v>0</v>
      </c>
      <c r="X94" s="228">
        <f t="shared" si="132"/>
        <v>0</v>
      </c>
      <c r="Y94" s="229">
        <f t="shared" ref="Y94:Z94" si="182">SUM(Y95)</f>
        <v>0</v>
      </c>
      <c r="Z94" s="229">
        <f t="shared" si="182"/>
        <v>0</v>
      </c>
      <c r="AA94" s="229">
        <f t="shared" si="181"/>
        <v>0</v>
      </c>
      <c r="AB94" s="229">
        <f t="shared" si="181"/>
        <v>0</v>
      </c>
      <c r="AC94" s="229">
        <f t="shared" si="181"/>
        <v>0</v>
      </c>
      <c r="AD94" s="229">
        <f t="shared" si="181"/>
        <v>0</v>
      </c>
      <c r="AE94" s="229">
        <f t="shared" si="181"/>
        <v>0</v>
      </c>
    </row>
    <row r="95" spans="1:31" ht="13.8" hidden="1" outlineLevel="2">
      <c r="A95" s="170"/>
      <c r="B95" s="25"/>
      <c r="F95" s="178" t="s">
        <v>705</v>
      </c>
      <c r="G95" s="43" t="s">
        <v>747</v>
      </c>
      <c r="H95" s="226">
        <f t="shared" si="131"/>
        <v>0</v>
      </c>
      <c r="I95" s="393">
        <f t="shared" si="146"/>
        <v>0</v>
      </c>
      <c r="J95" s="286"/>
      <c r="K95" s="229"/>
      <c r="L95" s="229"/>
      <c r="M95" s="229"/>
      <c r="N95" s="229"/>
      <c r="O95" s="229"/>
      <c r="P95" s="228">
        <f t="shared" si="144"/>
        <v>0</v>
      </c>
      <c r="Q95" s="229"/>
      <c r="R95" s="229"/>
      <c r="S95" s="229"/>
      <c r="T95" s="229"/>
      <c r="U95" s="229"/>
      <c r="V95" s="229"/>
      <c r="W95" s="229"/>
      <c r="X95" s="228">
        <f t="shared" si="132"/>
        <v>0</v>
      </c>
      <c r="Y95" s="229"/>
      <c r="Z95" s="229"/>
      <c r="AA95" s="229"/>
      <c r="AB95" s="229"/>
      <c r="AC95" s="229"/>
      <c r="AD95" s="229"/>
      <c r="AE95" s="229"/>
    </row>
    <row r="96" spans="1:31" ht="13.8" hidden="1" outlineLevel="1">
      <c r="A96" s="170"/>
      <c r="B96" s="25"/>
      <c r="D96" s="23" t="s">
        <v>425</v>
      </c>
      <c r="E96" s="82" t="s">
        <v>6</v>
      </c>
      <c r="F96" s="48"/>
      <c r="G96" s="172"/>
      <c r="H96" s="226">
        <f t="shared" si="131"/>
        <v>0</v>
      </c>
      <c r="I96" s="393">
        <f t="shared" si="146"/>
        <v>0</v>
      </c>
      <c r="J96" s="289">
        <f>SUM(J97)</f>
        <v>0</v>
      </c>
      <c r="K96" s="231">
        <f t="shared" ref="K96:Q96" si="183">SUM(K97)</f>
        <v>0</v>
      </c>
      <c r="L96" s="231">
        <f t="shared" si="183"/>
        <v>0</v>
      </c>
      <c r="M96" s="231">
        <f t="shared" si="183"/>
        <v>0</v>
      </c>
      <c r="N96" s="231">
        <f t="shared" si="183"/>
        <v>0</v>
      </c>
      <c r="O96" s="231">
        <f t="shared" si="183"/>
        <v>0</v>
      </c>
      <c r="P96" s="228">
        <f t="shared" si="144"/>
        <v>0</v>
      </c>
      <c r="Q96" s="231">
        <f t="shared" si="183"/>
        <v>0</v>
      </c>
      <c r="R96" s="231">
        <f t="shared" ref="R96" si="184">SUM(R97)</f>
        <v>0</v>
      </c>
      <c r="S96" s="231">
        <f t="shared" ref="S96" si="185">SUM(S97)</f>
        <v>0</v>
      </c>
      <c r="T96" s="231">
        <f t="shared" ref="T96" si="186">SUM(T97)</f>
        <v>0</v>
      </c>
      <c r="U96" s="231">
        <f t="shared" ref="U96" si="187">SUM(U97)</f>
        <v>0</v>
      </c>
      <c r="V96" s="231">
        <f t="shared" ref="V96:AE96" si="188">SUM(V97)</f>
        <v>0</v>
      </c>
      <c r="W96" s="231">
        <f t="shared" si="188"/>
        <v>0</v>
      </c>
      <c r="X96" s="228">
        <f t="shared" si="132"/>
        <v>0</v>
      </c>
      <c r="Y96" s="231">
        <f t="shared" si="188"/>
        <v>0</v>
      </c>
      <c r="Z96" s="231">
        <f t="shared" si="188"/>
        <v>0</v>
      </c>
      <c r="AA96" s="231">
        <f t="shared" si="188"/>
        <v>0</v>
      </c>
      <c r="AB96" s="231">
        <f t="shared" si="188"/>
        <v>0</v>
      </c>
      <c r="AC96" s="231">
        <f t="shared" si="188"/>
        <v>0</v>
      </c>
      <c r="AD96" s="231">
        <f t="shared" si="188"/>
        <v>0</v>
      </c>
      <c r="AE96" s="231">
        <f t="shared" si="188"/>
        <v>0</v>
      </c>
    </row>
    <row r="97" spans="1:44" ht="13.8" hidden="1" outlineLevel="2">
      <c r="A97" s="170"/>
      <c r="B97" s="25"/>
      <c r="D97" s="24"/>
      <c r="E97" s="171"/>
      <c r="F97" s="27" t="s">
        <v>426</v>
      </c>
      <c r="G97" s="47" t="s">
        <v>73</v>
      </c>
      <c r="H97" s="226">
        <f t="shared" si="131"/>
        <v>0</v>
      </c>
      <c r="I97" s="393">
        <f t="shared" si="146"/>
        <v>0</v>
      </c>
      <c r="J97" s="289">
        <f>SUM(J98:J99)</f>
        <v>0</v>
      </c>
      <c r="K97" s="231">
        <f t="shared" ref="K97:Q97" si="189">SUM(K98:K99)</f>
        <v>0</v>
      </c>
      <c r="L97" s="231">
        <f t="shared" si="189"/>
        <v>0</v>
      </c>
      <c r="M97" s="231">
        <f t="shared" si="189"/>
        <v>0</v>
      </c>
      <c r="N97" s="231">
        <f t="shared" si="189"/>
        <v>0</v>
      </c>
      <c r="O97" s="231">
        <f t="shared" si="189"/>
        <v>0</v>
      </c>
      <c r="P97" s="228">
        <f t="shared" si="144"/>
        <v>0</v>
      </c>
      <c r="Q97" s="229">
        <f t="shared" si="189"/>
        <v>0</v>
      </c>
      <c r="R97" s="229">
        <f t="shared" ref="R97" si="190">SUM(R98:R99)</f>
        <v>0</v>
      </c>
      <c r="S97" s="229">
        <f t="shared" ref="S97" si="191">SUM(S98:S99)</f>
        <v>0</v>
      </c>
      <c r="T97" s="229">
        <f t="shared" ref="T97" si="192">SUM(T98:T99)</f>
        <v>0</v>
      </c>
      <c r="U97" s="229">
        <f t="shared" ref="U97:W97" si="193">SUM(U98:U99)</f>
        <v>0</v>
      </c>
      <c r="V97" s="229">
        <f t="shared" ref="V97" si="194">SUM(V98:V99)</f>
        <v>0</v>
      </c>
      <c r="W97" s="229">
        <f t="shared" si="193"/>
        <v>0</v>
      </c>
      <c r="X97" s="228">
        <f t="shared" si="132"/>
        <v>0</v>
      </c>
      <c r="Y97" s="229">
        <f t="shared" ref="Y97:AE97" si="195">SUM(Y98:Y99)</f>
        <v>0</v>
      </c>
      <c r="Z97" s="229">
        <f t="shared" si="195"/>
        <v>0</v>
      </c>
      <c r="AA97" s="229">
        <f t="shared" si="195"/>
        <v>0</v>
      </c>
      <c r="AB97" s="229">
        <f t="shared" si="195"/>
        <v>0</v>
      </c>
      <c r="AC97" s="229">
        <f t="shared" si="195"/>
        <v>0</v>
      </c>
      <c r="AD97" s="229">
        <f t="shared" ref="AD97" si="196">SUM(AD98:AD99)</f>
        <v>0</v>
      </c>
      <c r="AE97" s="229">
        <f t="shared" si="195"/>
        <v>0</v>
      </c>
    </row>
    <row r="98" spans="1:44" ht="13.8" hidden="1" outlineLevel="2">
      <c r="A98" s="170"/>
      <c r="B98" s="25"/>
      <c r="F98" s="178" t="s">
        <v>705</v>
      </c>
      <c r="G98" s="43" t="s">
        <v>736</v>
      </c>
      <c r="H98" s="226">
        <f t="shared" si="131"/>
        <v>0</v>
      </c>
      <c r="I98" s="393">
        <f t="shared" si="146"/>
        <v>0</v>
      </c>
      <c r="J98" s="286"/>
      <c r="K98" s="229"/>
      <c r="L98" s="229"/>
      <c r="M98" s="229"/>
      <c r="N98" s="229"/>
      <c r="O98" s="229"/>
      <c r="P98" s="228">
        <f t="shared" si="144"/>
        <v>0</v>
      </c>
      <c r="Q98" s="229"/>
      <c r="R98" s="229"/>
      <c r="S98" s="229"/>
      <c r="T98" s="229"/>
      <c r="U98" s="229"/>
      <c r="V98" s="229"/>
      <c r="W98" s="229"/>
      <c r="X98" s="228">
        <f t="shared" si="132"/>
        <v>0</v>
      </c>
      <c r="Y98" s="229"/>
      <c r="Z98" s="229"/>
      <c r="AA98" s="229"/>
      <c r="AB98" s="229"/>
      <c r="AC98" s="229"/>
      <c r="AD98" s="229"/>
      <c r="AE98" s="229"/>
    </row>
    <row r="99" spans="1:44" ht="13.8" hidden="1" outlineLevel="2">
      <c r="A99" s="170"/>
      <c r="B99" s="25"/>
      <c r="F99" s="178" t="s">
        <v>708</v>
      </c>
      <c r="G99" s="43" t="s">
        <v>712</v>
      </c>
      <c r="H99" s="226">
        <f t="shared" si="131"/>
        <v>0</v>
      </c>
      <c r="I99" s="393">
        <f t="shared" si="146"/>
        <v>0</v>
      </c>
      <c r="J99" s="286"/>
      <c r="K99" s="229"/>
      <c r="L99" s="229"/>
      <c r="M99" s="229"/>
      <c r="N99" s="229"/>
      <c r="O99" s="229"/>
      <c r="P99" s="228">
        <f t="shared" si="144"/>
        <v>0</v>
      </c>
      <c r="Q99" s="229"/>
      <c r="R99" s="229"/>
      <c r="S99" s="229"/>
      <c r="T99" s="229"/>
      <c r="U99" s="229"/>
      <c r="V99" s="229"/>
      <c r="W99" s="229"/>
      <c r="X99" s="228">
        <f t="shared" si="132"/>
        <v>0</v>
      </c>
      <c r="Y99" s="229"/>
      <c r="Z99" s="229"/>
      <c r="AA99" s="229"/>
      <c r="AB99" s="229"/>
      <c r="AC99" s="229"/>
      <c r="AD99" s="229"/>
      <c r="AE99" s="229"/>
    </row>
    <row r="100" spans="1:44" ht="13.8" hidden="1" outlineLevel="1">
      <c r="A100" s="170"/>
      <c r="B100" s="25"/>
      <c r="D100" s="23" t="s">
        <v>427</v>
      </c>
      <c r="E100" s="82" t="s">
        <v>353</v>
      </c>
      <c r="F100" s="48"/>
      <c r="G100" s="172"/>
      <c r="H100" s="226">
        <f t="shared" si="131"/>
        <v>0</v>
      </c>
      <c r="I100" s="393">
        <f t="shared" si="146"/>
        <v>0</v>
      </c>
      <c r="J100" s="289">
        <f>SUM(J101,J104,J107)</f>
        <v>0</v>
      </c>
      <c r="K100" s="231">
        <f t="shared" ref="K100:Q100" si="197">SUM(K101,K104,K107)</f>
        <v>0</v>
      </c>
      <c r="L100" s="231">
        <f t="shared" si="197"/>
        <v>0</v>
      </c>
      <c r="M100" s="231">
        <f t="shared" si="197"/>
        <v>0</v>
      </c>
      <c r="N100" s="231">
        <f t="shared" si="197"/>
        <v>0</v>
      </c>
      <c r="O100" s="231">
        <f t="shared" si="197"/>
        <v>0</v>
      </c>
      <c r="P100" s="228">
        <f t="shared" si="144"/>
        <v>0</v>
      </c>
      <c r="Q100" s="231">
        <f t="shared" si="197"/>
        <v>0</v>
      </c>
      <c r="R100" s="231">
        <f t="shared" ref="R100" si="198">SUM(R101,R104,R107)</f>
        <v>0</v>
      </c>
      <c r="S100" s="231">
        <f t="shared" ref="S100" si="199">SUM(S101,S104,S107)</f>
        <v>0</v>
      </c>
      <c r="T100" s="231">
        <f t="shared" ref="T100" si="200">SUM(T101,T104,T107)</f>
        <v>0</v>
      </c>
      <c r="U100" s="231">
        <f t="shared" ref="U100:W100" si="201">SUM(U101,U104,U107)</f>
        <v>0</v>
      </c>
      <c r="V100" s="231">
        <f t="shared" ref="V100" si="202">SUM(V101,V104,V107)</f>
        <v>0</v>
      </c>
      <c r="W100" s="231">
        <f t="shared" si="201"/>
        <v>0</v>
      </c>
      <c r="X100" s="228">
        <f t="shared" si="132"/>
        <v>0</v>
      </c>
      <c r="Y100" s="231">
        <f t="shared" ref="Y100:AE100" si="203">SUM(Y101,Y104,Y107)</f>
        <v>0</v>
      </c>
      <c r="Z100" s="231">
        <f t="shared" si="203"/>
        <v>0</v>
      </c>
      <c r="AA100" s="231">
        <f t="shared" si="203"/>
        <v>0</v>
      </c>
      <c r="AB100" s="231">
        <f t="shared" si="203"/>
        <v>0</v>
      </c>
      <c r="AC100" s="231">
        <f t="shared" si="203"/>
        <v>0</v>
      </c>
      <c r="AD100" s="231">
        <f t="shared" ref="AD100" si="204">SUM(AD101,AD104,AD107)</f>
        <v>0</v>
      </c>
      <c r="AE100" s="231">
        <f t="shared" si="203"/>
        <v>0</v>
      </c>
    </row>
    <row r="101" spans="1:44" ht="13.8" hidden="1" outlineLevel="2">
      <c r="A101" s="170"/>
      <c r="B101" s="25"/>
      <c r="D101" s="24"/>
      <c r="E101" s="171"/>
      <c r="F101" s="27" t="s">
        <v>428</v>
      </c>
      <c r="G101" s="47" t="s">
        <v>429</v>
      </c>
      <c r="H101" s="226">
        <f t="shared" si="131"/>
        <v>0</v>
      </c>
      <c r="I101" s="393">
        <f t="shared" si="146"/>
        <v>0</v>
      </c>
      <c r="J101" s="289">
        <f>SUM(J102:J103)</f>
        <v>0</v>
      </c>
      <c r="K101" s="231">
        <f t="shared" ref="K101:Q101" si="205">SUM(K103)</f>
        <v>0</v>
      </c>
      <c r="L101" s="231">
        <f t="shared" si="205"/>
        <v>0</v>
      </c>
      <c r="M101" s="231">
        <f t="shared" si="205"/>
        <v>0</v>
      </c>
      <c r="N101" s="231">
        <f t="shared" si="205"/>
        <v>0</v>
      </c>
      <c r="O101" s="231">
        <f t="shared" si="205"/>
        <v>0</v>
      </c>
      <c r="P101" s="228">
        <f t="shared" si="144"/>
        <v>0</v>
      </c>
      <c r="Q101" s="229">
        <f t="shared" si="205"/>
        <v>0</v>
      </c>
      <c r="R101" s="229">
        <f t="shared" ref="R101" si="206">SUM(R103)</f>
        <v>0</v>
      </c>
      <c r="S101" s="229">
        <f t="shared" ref="S101" si="207">SUM(S103)</f>
        <v>0</v>
      </c>
      <c r="T101" s="229">
        <f t="shared" ref="T101" si="208">SUM(T103)</f>
        <v>0</v>
      </c>
      <c r="U101" s="229">
        <f t="shared" ref="U101" si="209">SUM(U103)</f>
        <v>0</v>
      </c>
      <c r="V101" s="229">
        <f t="shared" ref="V101:W101" si="210">SUM(V103)</f>
        <v>0</v>
      </c>
      <c r="W101" s="229">
        <f t="shared" si="210"/>
        <v>0</v>
      </c>
      <c r="X101" s="228">
        <f t="shared" si="132"/>
        <v>0</v>
      </c>
      <c r="Y101" s="229">
        <f t="shared" ref="Y101:AE101" si="211">SUM(Y103)</f>
        <v>0</v>
      </c>
      <c r="Z101" s="229">
        <f t="shared" si="211"/>
        <v>0</v>
      </c>
      <c r="AA101" s="229">
        <f t="shared" si="211"/>
        <v>0</v>
      </c>
      <c r="AB101" s="229">
        <f t="shared" si="211"/>
        <v>0</v>
      </c>
      <c r="AC101" s="229">
        <f t="shared" si="211"/>
        <v>0</v>
      </c>
      <c r="AD101" s="229">
        <f t="shared" ref="AD101" si="212">SUM(AD103)</f>
        <v>0</v>
      </c>
      <c r="AE101" s="229">
        <f t="shared" si="211"/>
        <v>0</v>
      </c>
    </row>
    <row r="102" spans="1:44" ht="13.8" hidden="1" outlineLevel="2">
      <c r="A102" s="170"/>
      <c r="B102" s="25"/>
      <c r="F102" s="178" t="s">
        <v>705</v>
      </c>
      <c r="G102" s="43" t="s">
        <v>748</v>
      </c>
      <c r="H102" s="226">
        <f t="shared" si="131"/>
        <v>0</v>
      </c>
      <c r="I102" s="393">
        <f t="shared" si="146"/>
        <v>0</v>
      </c>
      <c r="J102" s="286"/>
      <c r="K102" s="229"/>
      <c r="L102" s="229"/>
      <c r="M102" s="229"/>
      <c r="N102" s="229"/>
      <c r="O102" s="229"/>
      <c r="P102" s="228">
        <f t="shared" si="144"/>
        <v>0</v>
      </c>
      <c r="Q102" s="229"/>
      <c r="R102" s="229"/>
      <c r="S102" s="229"/>
      <c r="T102" s="229"/>
      <c r="U102" s="229"/>
      <c r="V102" s="229"/>
      <c r="W102" s="229"/>
      <c r="X102" s="228">
        <f t="shared" si="132"/>
        <v>0</v>
      </c>
      <c r="Y102" s="229"/>
      <c r="Z102" s="229"/>
      <c r="AA102" s="229"/>
      <c r="AB102" s="229"/>
      <c r="AC102" s="229"/>
      <c r="AD102" s="229"/>
      <c r="AE102" s="229"/>
    </row>
    <row r="103" spans="1:44" ht="13.8" hidden="1" outlineLevel="2">
      <c r="A103" s="170"/>
      <c r="B103" s="25"/>
      <c r="F103" s="178" t="s">
        <v>706</v>
      </c>
      <c r="G103" s="43" t="s">
        <v>893</v>
      </c>
      <c r="H103" s="226">
        <f t="shared" ref="H103:H134" si="213">SUM(I103,P103,X103,AA103,AB103,AC103,AE103,AD103)</f>
        <v>0</v>
      </c>
      <c r="I103" s="393">
        <f t="shared" si="146"/>
        <v>0</v>
      </c>
      <c r="J103" s="286"/>
      <c r="K103" s="229"/>
      <c r="L103" s="229"/>
      <c r="M103" s="229"/>
      <c r="N103" s="229"/>
      <c r="O103" s="229"/>
      <c r="P103" s="228">
        <f t="shared" si="144"/>
        <v>0</v>
      </c>
      <c r="Q103" s="229"/>
      <c r="R103" s="229"/>
      <c r="S103" s="229"/>
      <c r="T103" s="229"/>
      <c r="U103" s="229"/>
      <c r="V103" s="229"/>
      <c r="W103" s="229"/>
      <c r="X103" s="228">
        <f t="shared" ref="X103:X134" si="214">SUM(Y103:Z103)</f>
        <v>0</v>
      </c>
      <c r="Y103" s="229"/>
      <c r="Z103" s="229"/>
      <c r="AA103" s="229"/>
      <c r="AB103" s="229"/>
      <c r="AC103" s="229"/>
      <c r="AD103" s="229"/>
      <c r="AE103" s="229"/>
    </row>
    <row r="104" spans="1:44" ht="13.8" hidden="1" outlineLevel="2">
      <c r="A104" s="170"/>
      <c r="B104" s="25"/>
      <c r="F104" s="27" t="s">
        <v>430</v>
      </c>
      <c r="G104" s="47" t="s">
        <v>432</v>
      </c>
      <c r="H104" s="226">
        <f t="shared" si="213"/>
        <v>0</v>
      </c>
      <c r="I104" s="393">
        <f t="shared" si="146"/>
        <v>0</v>
      </c>
      <c r="J104" s="289">
        <f>SUM(J105:J106)</f>
        <v>0</v>
      </c>
      <c r="K104" s="231">
        <f t="shared" ref="K104:Q104" si="215">SUM(K105:K106)</f>
        <v>0</v>
      </c>
      <c r="L104" s="231">
        <f t="shared" si="215"/>
        <v>0</v>
      </c>
      <c r="M104" s="231">
        <f t="shared" si="215"/>
        <v>0</v>
      </c>
      <c r="N104" s="231">
        <f t="shared" si="215"/>
        <v>0</v>
      </c>
      <c r="O104" s="231">
        <f t="shared" si="215"/>
        <v>0</v>
      </c>
      <c r="P104" s="228">
        <f t="shared" si="144"/>
        <v>0</v>
      </c>
      <c r="Q104" s="229">
        <f t="shared" si="215"/>
        <v>0</v>
      </c>
      <c r="R104" s="229">
        <f t="shared" ref="R104" si="216">SUM(R105:R106)</f>
        <v>0</v>
      </c>
      <c r="S104" s="229">
        <f t="shared" ref="S104" si="217">SUM(S105:S106)</f>
        <v>0</v>
      </c>
      <c r="T104" s="229">
        <f t="shared" ref="T104" si="218">SUM(T105:T106)</f>
        <v>0</v>
      </c>
      <c r="U104" s="229">
        <f t="shared" ref="U104:W104" si="219">SUM(U105:U106)</f>
        <v>0</v>
      </c>
      <c r="V104" s="229">
        <f t="shared" ref="V104" si="220">SUM(V105:V106)</f>
        <v>0</v>
      </c>
      <c r="W104" s="229">
        <f t="shared" si="219"/>
        <v>0</v>
      </c>
      <c r="X104" s="228">
        <f t="shared" si="214"/>
        <v>0</v>
      </c>
      <c r="Y104" s="229">
        <f t="shared" ref="Y104:Z104" si="221">SUM(Y105:Y106)</f>
        <v>0</v>
      </c>
      <c r="Z104" s="229">
        <f t="shared" si="221"/>
        <v>0</v>
      </c>
      <c r="AA104" s="229">
        <f t="shared" ref="AA104" si="222">SUM(AA105:AA106)</f>
        <v>0</v>
      </c>
      <c r="AB104" s="229">
        <f t="shared" ref="AB104:AC104" si="223">SUM(AB105:AB106)</f>
        <v>0</v>
      </c>
      <c r="AC104" s="229">
        <f t="shared" si="223"/>
        <v>0</v>
      </c>
      <c r="AD104" s="229">
        <f t="shared" ref="AD104:AE104" si="224">SUM(AD105:AD106)</f>
        <v>0</v>
      </c>
      <c r="AE104" s="229">
        <f t="shared" si="224"/>
        <v>0</v>
      </c>
    </row>
    <row r="105" spans="1:44" ht="13.8" hidden="1" outlineLevel="2">
      <c r="A105" s="170"/>
      <c r="B105" s="25"/>
      <c r="F105" s="178" t="s">
        <v>705</v>
      </c>
      <c r="G105" s="43" t="s">
        <v>749</v>
      </c>
      <c r="H105" s="226">
        <f t="shared" si="213"/>
        <v>0</v>
      </c>
      <c r="I105" s="393">
        <f t="shared" si="146"/>
        <v>0</v>
      </c>
      <c r="J105" s="286"/>
      <c r="K105" s="229"/>
      <c r="L105" s="229"/>
      <c r="M105" s="229"/>
      <c r="N105" s="229"/>
      <c r="O105" s="229"/>
      <c r="P105" s="228">
        <f t="shared" si="144"/>
        <v>0</v>
      </c>
      <c r="Q105" s="229"/>
      <c r="R105" s="229"/>
      <c r="S105" s="229"/>
      <c r="T105" s="229"/>
      <c r="U105" s="229"/>
      <c r="V105" s="229"/>
      <c r="W105" s="229"/>
      <c r="X105" s="228">
        <f t="shared" si="214"/>
        <v>0</v>
      </c>
      <c r="Y105" s="229"/>
      <c r="Z105" s="229"/>
      <c r="AA105" s="229"/>
      <c r="AB105" s="229"/>
      <c r="AC105" s="229"/>
      <c r="AD105" s="229"/>
      <c r="AE105" s="229"/>
    </row>
    <row r="106" spans="1:44" ht="13.8" hidden="1" outlineLevel="2">
      <c r="A106" s="170"/>
      <c r="B106" s="25"/>
      <c r="F106" s="178" t="s">
        <v>706</v>
      </c>
      <c r="G106" s="43" t="s">
        <v>750</v>
      </c>
      <c r="H106" s="226">
        <f t="shared" si="213"/>
        <v>0</v>
      </c>
      <c r="I106" s="393">
        <f t="shared" si="146"/>
        <v>0</v>
      </c>
      <c r="J106" s="286"/>
      <c r="K106" s="229"/>
      <c r="L106" s="229"/>
      <c r="M106" s="229"/>
      <c r="N106" s="229"/>
      <c r="O106" s="229"/>
      <c r="P106" s="228">
        <f t="shared" si="144"/>
        <v>0</v>
      </c>
      <c r="Q106" s="229"/>
      <c r="R106" s="229"/>
      <c r="S106" s="229"/>
      <c r="T106" s="229"/>
      <c r="U106" s="229"/>
      <c r="V106" s="229"/>
      <c r="W106" s="229"/>
      <c r="X106" s="228">
        <f t="shared" si="214"/>
        <v>0</v>
      </c>
      <c r="Y106" s="229"/>
      <c r="Z106" s="229"/>
      <c r="AA106" s="229"/>
      <c r="AB106" s="229"/>
      <c r="AC106" s="229"/>
      <c r="AD106" s="229"/>
      <c r="AE106" s="229"/>
    </row>
    <row r="107" spans="1:44" ht="13.8" hidden="1" outlineLevel="2">
      <c r="A107" s="170"/>
      <c r="B107" s="25"/>
      <c r="F107" s="27" t="s">
        <v>431</v>
      </c>
      <c r="G107" s="47" t="s">
        <v>433</v>
      </c>
      <c r="H107" s="226">
        <f t="shared" si="213"/>
        <v>0</v>
      </c>
      <c r="I107" s="393">
        <f t="shared" si="146"/>
        <v>0</v>
      </c>
      <c r="J107" s="289">
        <f>SUM(J108:J110)</f>
        <v>0</v>
      </c>
      <c r="K107" s="231">
        <f t="shared" ref="K107:Q107" si="225">SUM(K108:K110)</f>
        <v>0</v>
      </c>
      <c r="L107" s="231">
        <f t="shared" si="225"/>
        <v>0</v>
      </c>
      <c r="M107" s="231">
        <f t="shared" si="225"/>
        <v>0</v>
      </c>
      <c r="N107" s="231">
        <f t="shared" si="225"/>
        <v>0</v>
      </c>
      <c r="O107" s="231">
        <f t="shared" si="225"/>
        <v>0</v>
      </c>
      <c r="P107" s="228">
        <f t="shared" si="144"/>
        <v>0</v>
      </c>
      <c r="Q107" s="229">
        <f t="shared" si="225"/>
        <v>0</v>
      </c>
      <c r="R107" s="229">
        <f t="shared" ref="R107" si="226">SUM(R108:R110)</f>
        <v>0</v>
      </c>
      <c r="S107" s="229">
        <f t="shared" ref="S107" si="227">SUM(S108:S110)</f>
        <v>0</v>
      </c>
      <c r="T107" s="229">
        <f t="shared" ref="T107" si="228">SUM(T108:T110)</f>
        <v>0</v>
      </c>
      <c r="U107" s="229">
        <f t="shared" ref="U107:W107" si="229">SUM(U108:U110)</f>
        <v>0</v>
      </c>
      <c r="V107" s="229">
        <f t="shared" ref="V107" si="230">SUM(V108:V110)</f>
        <v>0</v>
      </c>
      <c r="W107" s="229">
        <f t="shared" si="229"/>
        <v>0</v>
      </c>
      <c r="X107" s="228">
        <f t="shared" si="214"/>
        <v>0</v>
      </c>
      <c r="Y107" s="229">
        <f t="shared" ref="Y107:Z107" si="231">SUM(Y108:Y110)</f>
        <v>0</v>
      </c>
      <c r="Z107" s="229">
        <f t="shared" si="231"/>
        <v>0</v>
      </c>
      <c r="AA107" s="229">
        <f t="shared" ref="AA107" si="232">SUM(AA108:AA110)</f>
        <v>0</v>
      </c>
      <c r="AB107" s="229">
        <f t="shared" ref="AB107:AC107" si="233">SUM(AB108:AB110)</f>
        <v>0</v>
      </c>
      <c r="AC107" s="229">
        <f t="shared" si="233"/>
        <v>0</v>
      </c>
      <c r="AD107" s="229">
        <f t="shared" ref="AD107:AE107" si="234">SUM(AD108:AD110)</f>
        <v>0</v>
      </c>
      <c r="AE107" s="229">
        <f t="shared" si="234"/>
        <v>0</v>
      </c>
    </row>
    <row r="108" spans="1:44" ht="13.8" hidden="1" outlineLevel="2">
      <c r="A108" s="170"/>
      <c r="B108" s="25"/>
      <c r="F108" s="178" t="s">
        <v>705</v>
      </c>
      <c r="G108" s="43" t="s">
        <v>751</v>
      </c>
      <c r="H108" s="226">
        <f t="shared" si="213"/>
        <v>0</v>
      </c>
      <c r="I108" s="393">
        <f t="shared" si="146"/>
        <v>0</v>
      </c>
      <c r="J108" s="286"/>
      <c r="K108" s="229"/>
      <c r="L108" s="229"/>
      <c r="M108" s="229"/>
      <c r="N108" s="229"/>
      <c r="O108" s="229"/>
      <c r="P108" s="228">
        <f t="shared" si="144"/>
        <v>0</v>
      </c>
      <c r="Q108" s="229"/>
      <c r="R108" s="229"/>
      <c r="S108" s="229"/>
      <c r="T108" s="229"/>
      <c r="U108" s="229"/>
      <c r="V108" s="229"/>
      <c r="W108" s="229"/>
      <c r="X108" s="228">
        <f t="shared" si="214"/>
        <v>0</v>
      </c>
      <c r="Y108" s="229"/>
      <c r="Z108" s="229"/>
      <c r="AA108" s="229"/>
      <c r="AB108" s="229"/>
      <c r="AC108" s="229"/>
      <c r="AD108" s="229"/>
      <c r="AE108" s="229"/>
    </row>
    <row r="109" spans="1:44" ht="13.8" hidden="1" outlineLevel="2">
      <c r="A109" s="170"/>
      <c r="B109" s="25"/>
      <c r="F109" s="178" t="s">
        <v>706</v>
      </c>
      <c r="G109" s="43" t="s">
        <v>752</v>
      </c>
      <c r="H109" s="226">
        <f t="shared" si="213"/>
        <v>0</v>
      </c>
      <c r="I109" s="393">
        <f t="shared" si="146"/>
        <v>0</v>
      </c>
      <c r="J109" s="286"/>
      <c r="K109" s="229"/>
      <c r="L109" s="229"/>
      <c r="M109" s="229"/>
      <c r="N109" s="229"/>
      <c r="O109" s="229"/>
      <c r="P109" s="228">
        <f t="shared" si="144"/>
        <v>0</v>
      </c>
      <c r="Q109" s="229"/>
      <c r="R109" s="229"/>
      <c r="S109" s="229"/>
      <c r="T109" s="229"/>
      <c r="U109" s="229"/>
      <c r="V109" s="229"/>
      <c r="W109" s="229"/>
      <c r="X109" s="228">
        <f t="shared" si="214"/>
        <v>0</v>
      </c>
      <c r="Y109" s="229"/>
      <c r="Z109" s="229"/>
      <c r="AA109" s="229"/>
      <c r="AB109" s="229"/>
      <c r="AC109" s="229"/>
      <c r="AD109" s="229"/>
      <c r="AE109" s="229"/>
    </row>
    <row r="110" spans="1:44" ht="13.8" hidden="1" outlineLevel="2">
      <c r="A110" s="170"/>
      <c r="B110" s="25"/>
      <c r="F110" s="178" t="s">
        <v>703</v>
      </c>
      <c r="G110" s="43" t="s">
        <v>894</v>
      </c>
      <c r="H110" s="226">
        <f t="shared" si="213"/>
        <v>0</v>
      </c>
      <c r="I110" s="393">
        <f t="shared" si="146"/>
        <v>0</v>
      </c>
      <c r="J110" s="286"/>
      <c r="K110" s="229"/>
      <c r="L110" s="229"/>
      <c r="M110" s="229"/>
      <c r="N110" s="229"/>
      <c r="O110" s="229"/>
      <c r="P110" s="228">
        <f t="shared" si="144"/>
        <v>0</v>
      </c>
      <c r="Q110" s="229"/>
      <c r="R110" s="229"/>
      <c r="S110" s="229"/>
      <c r="T110" s="229"/>
      <c r="U110" s="229"/>
      <c r="V110" s="229"/>
      <c r="W110" s="229"/>
      <c r="X110" s="228">
        <f t="shared" si="214"/>
        <v>0</v>
      </c>
      <c r="Y110" s="229"/>
      <c r="Z110" s="229"/>
      <c r="AA110" s="229"/>
      <c r="AB110" s="229"/>
      <c r="AC110" s="229"/>
      <c r="AD110" s="229"/>
      <c r="AE110" s="229"/>
    </row>
    <row r="111" spans="1:44" ht="13.8" hidden="1" outlineLevel="1">
      <c r="A111" s="170"/>
      <c r="B111" s="25"/>
      <c r="D111" s="27" t="s">
        <v>434</v>
      </c>
      <c r="E111" s="47" t="s">
        <v>7</v>
      </c>
      <c r="F111" s="48"/>
      <c r="G111" s="172"/>
      <c r="H111" s="226">
        <f t="shared" si="213"/>
        <v>0</v>
      </c>
      <c r="I111" s="393">
        <f t="shared" si="146"/>
        <v>0</v>
      </c>
      <c r="J111" s="289">
        <f>SUM(J112,J113,J115,J117)</f>
        <v>0</v>
      </c>
      <c r="K111" s="231">
        <f t="shared" ref="K111:Q111" si="235">SUM(K112,K113,K115,K117)</f>
        <v>0</v>
      </c>
      <c r="L111" s="231">
        <f t="shared" si="235"/>
        <v>0</v>
      </c>
      <c r="M111" s="231">
        <f t="shared" si="235"/>
        <v>0</v>
      </c>
      <c r="N111" s="231">
        <f t="shared" si="235"/>
        <v>0</v>
      </c>
      <c r="O111" s="231">
        <f t="shared" si="235"/>
        <v>0</v>
      </c>
      <c r="P111" s="228">
        <f t="shared" si="144"/>
        <v>0</v>
      </c>
      <c r="Q111" s="231">
        <f t="shared" si="235"/>
        <v>0</v>
      </c>
      <c r="R111" s="231">
        <f t="shared" ref="R111" si="236">SUM(R112,R113,R115,R117)</f>
        <v>0</v>
      </c>
      <c r="S111" s="231">
        <f t="shared" ref="S111" si="237">SUM(S112,S113,S115,S117)</f>
        <v>0</v>
      </c>
      <c r="T111" s="231">
        <f t="shared" ref="T111" si="238">SUM(T112,T113,T115,T117)</f>
        <v>0</v>
      </c>
      <c r="U111" s="231">
        <f t="shared" ref="U111:AE111" si="239">SUM(U112,U113,U115,U117)</f>
        <v>0</v>
      </c>
      <c r="V111" s="231">
        <f t="shared" ref="V111" si="240">SUM(V112,V113,V115,V117)</f>
        <v>0</v>
      </c>
      <c r="W111" s="231">
        <f t="shared" si="239"/>
        <v>0</v>
      </c>
      <c r="X111" s="228">
        <f t="shared" si="214"/>
        <v>0</v>
      </c>
      <c r="Y111" s="231">
        <f t="shared" si="239"/>
        <v>0</v>
      </c>
      <c r="Z111" s="231">
        <f t="shared" si="239"/>
        <v>0</v>
      </c>
      <c r="AA111" s="231">
        <f t="shared" si="239"/>
        <v>0</v>
      </c>
      <c r="AB111" s="231">
        <f t="shared" si="239"/>
        <v>0</v>
      </c>
      <c r="AC111" s="231">
        <f t="shared" si="239"/>
        <v>0</v>
      </c>
      <c r="AD111" s="231">
        <f t="shared" ref="AD111" si="241">SUM(AD112,AD113,AD115,AD117)</f>
        <v>0</v>
      </c>
      <c r="AE111" s="231">
        <f t="shared" si="239"/>
        <v>0</v>
      </c>
      <c r="AR111" s="143">
        <f>SUM(AR112:AR117)</f>
        <v>0</v>
      </c>
    </row>
    <row r="112" spans="1:44" ht="13.8" hidden="1" outlineLevel="2">
      <c r="A112" s="170"/>
      <c r="B112" s="25"/>
      <c r="F112" s="27" t="s">
        <v>435</v>
      </c>
      <c r="G112" s="47" t="s">
        <v>74</v>
      </c>
      <c r="H112" s="226">
        <f t="shared" si="213"/>
        <v>0</v>
      </c>
      <c r="I112" s="393">
        <f t="shared" si="146"/>
        <v>0</v>
      </c>
      <c r="J112" s="286"/>
      <c r="K112" s="229"/>
      <c r="L112" s="229"/>
      <c r="M112" s="229"/>
      <c r="N112" s="229"/>
      <c r="O112" s="229"/>
      <c r="P112" s="228">
        <f t="shared" si="144"/>
        <v>0</v>
      </c>
      <c r="Q112" s="229"/>
      <c r="R112" s="229"/>
      <c r="S112" s="229"/>
      <c r="T112" s="229"/>
      <c r="U112" s="229"/>
      <c r="V112" s="229"/>
      <c r="W112" s="229"/>
      <c r="X112" s="228">
        <f t="shared" si="214"/>
        <v>0</v>
      </c>
      <c r="Y112" s="229"/>
      <c r="Z112" s="229"/>
      <c r="AA112" s="229"/>
      <c r="AB112" s="229"/>
      <c r="AC112" s="229"/>
      <c r="AD112" s="229"/>
      <c r="AE112" s="229"/>
    </row>
    <row r="113" spans="1:31" ht="13.8" hidden="1" outlineLevel="2">
      <c r="A113" s="170"/>
      <c r="B113" s="25"/>
      <c r="F113" s="27" t="s">
        <v>436</v>
      </c>
      <c r="G113" s="47" t="s">
        <v>75</v>
      </c>
      <c r="H113" s="226">
        <f t="shared" si="213"/>
        <v>0</v>
      </c>
      <c r="I113" s="393">
        <f t="shared" si="146"/>
        <v>0</v>
      </c>
      <c r="J113" s="289">
        <f>SUM(J114)</f>
        <v>0</v>
      </c>
      <c r="K113" s="231">
        <f t="shared" ref="K113:Q113" si="242">SUM(K114)</f>
        <v>0</v>
      </c>
      <c r="L113" s="231">
        <f t="shared" si="242"/>
        <v>0</v>
      </c>
      <c r="M113" s="231">
        <f t="shared" si="242"/>
        <v>0</v>
      </c>
      <c r="N113" s="231">
        <f t="shared" si="242"/>
        <v>0</v>
      </c>
      <c r="O113" s="231">
        <f t="shared" si="242"/>
        <v>0</v>
      </c>
      <c r="P113" s="228">
        <f t="shared" si="144"/>
        <v>0</v>
      </c>
      <c r="Q113" s="229">
        <f t="shared" si="242"/>
        <v>0</v>
      </c>
      <c r="R113" s="229">
        <f t="shared" ref="R113" si="243">SUM(R114)</f>
        <v>0</v>
      </c>
      <c r="S113" s="229">
        <f t="shared" ref="S113" si="244">SUM(S114)</f>
        <v>0</v>
      </c>
      <c r="T113" s="229">
        <f t="shared" ref="T113" si="245">SUM(T114)</f>
        <v>0</v>
      </c>
      <c r="U113" s="229">
        <f t="shared" ref="U113" si="246">SUM(U114)</f>
        <v>0</v>
      </c>
      <c r="V113" s="229">
        <f t="shared" ref="V113:AE113" si="247">SUM(V114)</f>
        <v>0</v>
      </c>
      <c r="W113" s="229">
        <f t="shared" si="247"/>
        <v>0</v>
      </c>
      <c r="X113" s="228">
        <f t="shared" si="214"/>
        <v>0</v>
      </c>
      <c r="Y113" s="229">
        <f t="shared" ref="Y113:Z113" si="248">SUM(Y114)</f>
        <v>0</v>
      </c>
      <c r="Z113" s="229">
        <f t="shared" si="248"/>
        <v>0</v>
      </c>
      <c r="AA113" s="229">
        <f t="shared" si="247"/>
        <v>0</v>
      </c>
      <c r="AB113" s="229">
        <f t="shared" si="247"/>
        <v>0</v>
      </c>
      <c r="AC113" s="229">
        <f t="shared" si="247"/>
        <v>0</v>
      </c>
      <c r="AD113" s="229">
        <f t="shared" si="247"/>
        <v>0</v>
      </c>
      <c r="AE113" s="229">
        <f t="shared" si="247"/>
        <v>0</v>
      </c>
    </row>
    <row r="114" spans="1:31" ht="13.8" hidden="1" outlineLevel="2">
      <c r="A114" s="170"/>
      <c r="B114" s="25"/>
      <c r="F114" s="178" t="s">
        <v>705</v>
      </c>
      <c r="G114" s="43" t="s">
        <v>753</v>
      </c>
      <c r="H114" s="226">
        <f t="shared" si="213"/>
        <v>0</v>
      </c>
      <c r="I114" s="393">
        <f t="shared" si="146"/>
        <v>0</v>
      </c>
      <c r="J114" s="286"/>
      <c r="K114" s="229"/>
      <c r="L114" s="229"/>
      <c r="M114" s="229"/>
      <c r="N114" s="229"/>
      <c r="O114" s="229"/>
      <c r="P114" s="228">
        <f t="shared" si="144"/>
        <v>0</v>
      </c>
      <c r="Q114" s="229"/>
      <c r="R114" s="229"/>
      <c r="S114" s="229"/>
      <c r="T114" s="229"/>
      <c r="U114" s="229"/>
      <c r="V114" s="229"/>
      <c r="W114" s="229"/>
      <c r="X114" s="228">
        <f t="shared" si="214"/>
        <v>0</v>
      </c>
      <c r="Y114" s="229"/>
      <c r="Z114" s="229"/>
      <c r="AA114" s="229"/>
      <c r="AB114" s="229"/>
      <c r="AC114" s="229"/>
      <c r="AD114" s="229"/>
      <c r="AE114" s="229"/>
    </row>
    <row r="115" spans="1:31" ht="13.8" hidden="1" outlineLevel="2">
      <c r="A115" s="170"/>
      <c r="B115" s="25"/>
      <c r="F115" s="27" t="s">
        <v>437</v>
      </c>
      <c r="G115" s="83" t="s">
        <v>354</v>
      </c>
      <c r="H115" s="226">
        <f t="shared" si="213"/>
        <v>0</v>
      </c>
      <c r="I115" s="393">
        <f t="shared" si="146"/>
        <v>0</v>
      </c>
      <c r="J115" s="289">
        <f>SUM(J116)</f>
        <v>0</v>
      </c>
      <c r="K115" s="231">
        <f t="shared" ref="K115:Q115" si="249">SUM(K116)</f>
        <v>0</v>
      </c>
      <c r="L115" s="231">
        <f t="shared" si="249"/>
        <v>0</v>
      </c>
      <c r="M115" s="231">
        <f t="shared" si="249"/>
        <v>0</v>
      </c>
      <c r="N115" s="231">
        <f t="shared" si="249"/>
        <v>0</v>
      </c>
      <c r="O115" s="231">
        <f t="shared" si="249"/>
        <v>0</v>
      </c>
      <c r="P115" s="228">
        <f t="shared" si="144"/>
        <v>0</v>
      </c>
      <c r="Q115" s="229">
        <f t="shared" si="249"/>
        <v>0</v>
      </c>
      <c r="R115" s="229">
        <f t="shared" ref="R115" si="250">SUM(R116)</f>
        <v>0</v>
      </c>
      <c r="S115" s="229">
        <f t="shared" ref="S115" si="251">SUM(S116)</f>
        <v>0</v>
      </c>
      <c r="T115" s="229">
        <f t="shared" ref="T115" si="252">SUM(T116)</f>
        <v>0</v>
      </c>
      <c r="U115" s="229">
        <f t="shared" ref="U115" si="253">SUM(U116)</f>
        <v>0</v>
      </c>
      <c r="V115" s="229">
        <f t="shared" ref="V115:AE115" si="254">SUM(V116)</f>
        <v>0</v>
      </c>
      <c r="W115" s="229">
        <f t="shared" si="254"/>
        <v>0</v>
      </c>
      <c r="X115" s="228">
        <f t="shared" si="214"/>
        <v>0</v>
      </c>
      <c r="Y115" s="229">
        <f t="shared" ref="Y115:Z115" si="255">SUM(Y116)</f>
        <v>0</v>
      </c>
      <c r="Z115" s="229">
        <f t="shared" si="255"/>
        <v>0</v>
      </c>
      <c r="AA115" s="229">
        <f t="shared" si="254"/>
        <v>0</v>
      </c>
      <c r="AB115" s="229">
        <f t="shared" si="254"/>
        <v>0</v>
      </c>
      <c r="AC115" s="229">
        <f t="shared" si="254"/>
        <v>0</v>
      </c>
      <c r="AD115" s="229">
        <f t="shared" si="254"/>
        <v>0</v>
      </c>
      <c r="AE115" s="229">
        <f t="shared" si="254"/>
        <v>0</v>
      </c>
    </row>
    <row r="116" spans="1:31" ht="13.8" hidden="1" outlineLevel="2">
      <c r="A116" s="170"/>
      <c r="B116" s="25"/>
      <c r="F116" s="178" t="s">
        <v>705</v>
      </c>
      <c r="G116" s="43" t="s">
        <v>754</v>
      </c>
      <c r="H116" s="226">
        <f t="shared" si="213"/>
        <v>0</v>
      </c>
      <c r="I116" s="393">
        <f t="shared" si="146"/>
        <v>0</v>
      </c>
      <c r="J116" s="286"/>
      <c r="K116" s="229"/>
      <c r="L116" s="229"/>
      <c r="M116" s="229"/>
      <c r="N116" s="229"/>
      <c r="O116" s="229"/>
      <c r="P116" s="228">
        <f t="shared" si="144"/>
        <v>0</v>
      </c>
      <c r="Q116" s="229"/>
      <c r="R116" s="229"/>
      <c r="S116" s="229"/>
      <c r="T116" s="229"/>
      <c r="U116" s="229"/>
      <c r="V116" s="229"/>
      <c r="W116" s="229"/>
      <c r="X116" s="228">
        <f t="shared" si="214"/>
        <v>0</v>
      </c>
      <c r="Y116" s="229"/>
      <c r="Z116" s="229"/>
      <c r="AA116" s="229"/>
      <c r="AB116" s="229"/>
      <c r="AC116" s="229"/>
      <c r="AD116" s="229"/>
      <c r="AE116" s="229"/>
    </row>
    <row r="117" spans="1:31" ht="13.8" hidden="1" outlineLevel="2">
      <c r="A117" s="170"/>
      <c r="B117" s="25"/>
      <c r="F117" s="27" t="s">
        <v>438</v>
      </c>
      <c r="G117" s="47" t="s">
        <v>439</v>
      </c>
      <c r="H117" s="226">
        <f t="shared" si="213"/>
        <v>0</v>
      </c>
      <c r="I117" s="393">
        <f t="shared" si="146"/>
        <v>0</v>
      </c>
      <c r="J117" s="289">
        <f>SUM(J118:J124)</f>
        <v>0</v>
      </c>
      <c r="K117" s="289">
        <f t="shared" ref="K117:O117" si="256">SUM(K118:K124)</f>
        <v>0</v>
      </c>
      <c r="L117" s="289">
        <f t="shared" si="256"/>
        <v>0</v>
      </c>
      <c r="M117" s="289">
        <f t="shared" si="256"/>
        <v>0</v>
      </c>
      <c r="N117" s="289">
        <f t="shared" si="256"/>
        <v>0</v>
      </c>
      <c r="O117" s="289">
        <f t="shared" si="256"/>
        <v>0</v>
      </c>
      <c r="P117" s="228">
        <f t="shared" si="144"/>
        <v>0</v>
      </c>
      <c r="Q117" s="289">
        <f t="shared" ref="Q117:W117" si="257">SUM(Q118:Q124)</f>
        <v>0</v>
      </c>
      <c r="R117" s="289">
        <f t="shared" si="257"/>
        <v>0</v>
      </c>
      <c r="S117" s="289">
        <f t="shared" si="257"/>
        <v>0</v>
      </c>
      <c r="T117" s="289">
        <f t="shared" si="257"/>
        <v>0</v>
      </c>
      <c r="U117" s="289">
        <f t="shared" si="257"/>
        <v>0</v>
      </c>
      <c r="V117" s="289">
        <f t="shared" ref="V117" si="258">SUM(V118:V124)</f>
        <v>0</v>
      </c>
      <c r="W117" s="289">
        <f t="shared" si="257"/>
        <v>0</v>
      </c>
      <c r="X117" s="228">
        <f t="shared" si="214"/>
        <v>0</v>
      </c>
      <c r="Y117" s="289">
        <f t="shared" ref="Y117:AE117" si="259">SUM(Y118:Y124)</f>
        <v>0</v>
      </c>
      <c r="Z117" s="289">
        <f t="shared" si="259"/>
        <v>0</v>
      </c>
      <c r="AA117" s="289">
        <f t="shared" si="259"/>
        <v>0</v>
      </c>
      <c r="AB117" s="289">
        <f t="shared" si="259"/>
        <v>0</v>
      </c>
      <c r="AC117" s="289">
        <f t="shared" si="259"/>
        <v>0</v>
      </c>
      <c r="AD117" s="289">
        <f t="shared" si="259"/>
        <v>0</v>
      </c>
      <c r="AE117" s="289">
        <f t="shared" si="259"/>
        <v>0</v>
      </c>
    </row>
    <row r="118" spans="1:31" ht="13.8" hidden="1" outlineLevel="2">
      <c r="A118" s="170"/>
      <c r="B118" s="25"/>
      <c r="F118" s="178" t="s">
        <v>705</v>
      </c>
      <c r="G118" s="43" t="s">
        <v>755</v>
      </c>
      <c r="H118" s="226">
        <f t="shared" si="213"/>
        <v>0</v>
      </c>
      <c r="I118" s="393">
        <f t="shared" si="146"/>
        <v>0</v>
      </c>
      <c r="J118" s="286"/>
      <c r="K118" s="286"/>
      <c r="L118" s="286"/>
      <c r="M118" s="286"/>
      <c r="N118" s="286"/>
      <c r="O118" s="286"/>
      <c r="P118" s="228">
        <f t="shared" si="144"/>
        <v>0</v>
      </c>
      <c r="Q118" s="286"/>
      <c r="R118" s="286"/>
      <c r="S118" s="286"/>
      <c r="T118" s="286"/>
      <c r="U118" s="286"/>
      <c r="V118" s="286"/>
      <c r="W118" s="286"/>
      <c r="X118" s="228">
        <f t="shared" si="214"/>
        <v>0</v>
      </c>
      <c r="Y118" s="286"/>
      <c r="Z118" s="286"/>
      <c r="AA118" s="286"/>
      <c r="AB118" s="286"/>
      <c r="AC118" s="286"/>
      <c r="AD118" s="286"/>
      <c r="AE118" s="286"/>
    </row>
    <row r="119" spans="1:31" ht="13.8" hidden="1" outlineLevel="2">
      <c r="A119" s="170"/>
      <c r="B119" s="25"/>
      <c r="F119" s="178" t="s">
        <v>706</v>
      </c>
      <c r="G119" s="43" t="s">
        <v>756</v>
      </c>
      <c r="H119" s="226">
        <f t="shared" si="213"/>
        <v>0</v>
      </c>
      <c r="I119" s="393">
        <f t="shared" si="146"/>
        <v>0</v>
      </c>
      <c r="J119" s="286"/>
      <c r="K119" s="286"/>
      <c r="L119" s="286"/>
      <c r="M119" s="286"/>
      <c r="N119" s="286"/>
      <c r="O119" s="286"/>
      <c r="P119" s="228">
        <f t="shared" si="144"/>
        <v>0</v>
      </c>
      <c r="Q119" s="286"/>
      <c r="R119" s="286"/>
      <c r="S119" s="286"/>
      <c r="T119" s="286"/>
      <c r="U119" s="286"/>
      <c r="V119" s="286"/>
      <c r="W119" s="286"/>
      <c r="X119" s="228">
        <f t="shared" si="214"/>
        <v>0</v>
      </c>
      <c r="Y119" s="286"/>
      <c r="Z119" s="286"/>
      <c r="AA119" s="286"/>
      <c r="AB119" s="286"/>
      <c r="AC119" s="286"/>
      <c r="AD119" s="286"/>
      <c r="AE119" s="286"/>
    </row>
    <row r="120" spans="1:31" ht="13.8" hidden="1" outlineLevel="2">
      <c r="A120" s="170"/>
      <c r="B120" s="25"/>
      <c r="F120" s="178" t="s">
        <v>703</v>
      </c>
      <c r="G120" s="43" t="s">
        <v>757</v>
      </c>
      <c r="H120" s="226">
        <f t="shared" si="213"/>
        <v>0</v>
      </c>
      <c r="I120" s="393">
        <f t="shared" si="146"/>
        <v>0</v>
      </c>
      <c r="J120" s="286"/>
      <c r="K120" s="286"/>
      <c r="L120" s="286"/>
      <c r="M120" s="286"/>
      <c r="N120" s="286"/>
      <c r="O120" s="286"/>
      <c r="P120" s="228">
        <f t="shared" si="144"/>
        <v>0</v>
      </c>
      <c r="Q120" s="286"/>
      <c r="R120" s="286"/>
      <c r="S120" s="286"/>
      <c r="T120" s="286"/>
      <c r="U120" s="286"/>
      <c r="V120" s="286"/>
      <c r="W120" s="286"/>
      <c r="X120" s="228">
        <f t="shared" si="214"/>
        <v>0</v>
      </c>
      <c r="Y120" s="286"/>
      <c r="Z120" s="286"/>
      <c r="AA120" s="286"/>
      <c r="AB120" s="286"/>
      <c r="AC120" s="286"/>
      <c r="AD120" s="286"/>
      <c r="AE120" s="286"/>
    </row>
    <row r="121" spans="1:31" ht="13.8" hidden="1" outlineLevel="2">
      <c r="A121" s="170"/>
      <c r="B121" s="25"/>
      <c r="F121" s="178" t="s">
        <v>707</v>
      </c>
      <c r="G121" s="43" t="s">
        <v>758</v>
      </c>
      <c r="H121" s="226">
        <f t="shared" si="213"/>
        <v>0</v>
      </c>
      <c r="I121" s="393">
        <f t="shared" si="146"/>
        <v>0</v>
      </c>
      <c r="J121" s="286"/>
      <c r="K121" s="286"/>
      <c r="L121" s="286"/>
      <c r="M121" s="286"/>
      <c r="N121" s="286"/>
      <c r="O121" s="286"/>
      <c r="P121" s="228">
        <f t="shared" si="144"/>
        <v>0</v>
      </c>
      <c r="Q121" s="286"/>
      <c r="R121" s="286"/>
      <c r="S121" s="286"/>
      <c r="T121" s="286"/>
      <c r="U121" s="286"/>
      <c r="V121" s="286"/>
      <c r="W121" s="286"/>
      <c r="X121" s="228">
        <f t="shared" si="214"/>
        <v>0</v>
      </c>
      <c r="Y121" s="286"/>
      <c r="Z121" s="286"/>
      <c r="AA121" s="286"/>
      <c r="AB121" s="286"/>
      <c r="AC121" s="286"/>
      <c r="AD121" s="286"/>
      <c r="AE121" s="286"/>
    </row>
    <row r="122" spans="1:31" ht="13.8" hidden="1" outlineLevel="2">
      <c r="A122" s="170"/>
      <c r="B122" s="25"/>
      <c r="F122" s="178" t="s">
        <v>713</v>
      </c>
      <c r="G122" s="43" t="s">
        <v>759</v>
      </c>
      <c r="H122" s="226">
        <f t="shared" si="213"/>
        <v>0</v>
      </c>
      <c r="I122" s="393">
        <f t="shared" si="146"/>
        <v>0</v>
      </c>
      <c r="J122" s="286"/>
      <c r="K122" s="286"/>
      <c r="L122" s="286"/>
      <c r="M122" s="286"/>
      <c r="N122" s="286"/>
      <c r="O122" s="286"/>
      <c r="P122" s="228">
        <f t="shared" si="144"/>
        <v>0</v>
      </c>
      <c r="Q122" s="286"/>
      <c r="R122" s="286"/>
      <c r="S122" s="286"/>
      <c r="T122" s="286"/>
      <c r="U122" s="286"/>
      <c r="V122" s="286"/>
      <c r="W122" s="286"/>
      <c r="X122" s="228">
        <f t="shared" si="214"/>
        <v>0</v>
      </c>
      <c r="Y122" s="286"/>
      <c r="Z122" s="286"/>
      <c r="AA122" s="286"/>
      <c r="AB122" s="286"/>
      <c r="AC122" s="286"/>
      <c r="AD122" s="286"/>
      <c r="AE122" s="286"/>
    </row>
    <row r="123" spans="1:31" ht="13.8" hidden="1" outlineLevel="2">
      <c r="A123" s="170"/>
      <c r="B123" s="25"/>
      <c r="F123" s="178" t="s">
        <v>714</v>
      </c>
      <c r="G123" s="43" t="s">
        <v>760</v>
      </c>
      <c r="H123" s="226">
        <f t="shared" si="213"/>
        <v>0</v>
      </c>
      <c r="I123" s="393">
        <f t="shared" ref="I123" si="260">SUM(J123:O123)</f>
        <v>0</v>
      </c>
      <c r="J123" s="286"/>
      <c r="K123" s="286"/>
      <c r="L123" s="286"/>
      <c r="M123" s="286"/>
      <c r="N123" s="286"/>
      <c r="O123" s="286"/>
      <c r="P123" s="228">
        <f t="shared" ref="P123" si="261">SUM(Q123:W123)</f>
        <v>0</v>
      </c>
      <c r="Q123" s="286"/>
      <c r="R123" s="286"/>
      <c r="S123" s="286"/>
      <c r="T123" s="286"/>
      <c r="U123" s="286"/>
      <c r="V123" s="286"/>
      <c r="W123" s="286"/>
      <c r="X123" s="228">
        <f t="shared" si="214"/>
        <v>0</v>
      </c>
      <c r="Y123" s="286"/>
      <c r="Z123" s="286"/>
      <c r="AA123" s="286"/>
      <c r="AB123" s="286"/>
      <c r="AC123" s="286"/>
      <c r="AD123" s="286"/>
      <c r="AE123" s="286"/>
    </row>
    <row r="124" spans="1:31" s="563" customFormat="1" ht="13.8" hidden="1" outlineLevel="2">
      <c r="A124" s="564"/>
      <c r="B124" s="565"/>
      <c r="D124" s="565"/>
      <c r="F124" s="545" t="s">
        <v>801</v>
      </c>
      <c r="G124" s="527" t="s">
        <v>922</v>
      </c>
      <c r="H124" s="568">
        <f t="shared" si="213"/>
        <v>0</v>
      </c>
      <c r="I124" s="664">
        <f t="shared" si="146"/>
        <v>0</v>
      </c>
      <c r="J124" s="651"/>
      <c r="K124" s="651"/>
      <c r="L124" s="651"/>
      <c r="M124" s="651"/>
      <c r="N124" s="651"/>
      <c r="O124" s="651"/>
      <c r="P124" s="571">
        <f t="shared" si="144"/>
        <v>0</v>
      </c>
      <c r="Q124" s="651"/>
      <c r="R124" s="651"/>
      <c r="S124" s="651"/>
      <c r="T124" s="651"/>
      <c r="U124" s="651"/>
      <c r="V124" s="651"/>
      <c r="W124" s="651"/>
      <c r="X124" s="571">
        <f t="shared" si="214"/>
        <v>0</v>
      </c>
      <c r="Y124" s="651"/>
      <c r="Z124" s="651"/>
      <c r="AA124" s="651"/>
      <c r="AB124" s="651"/>
      <c r="AC124" s="651"/>
      <c r="AD124" s="651"/>
      <c r="AE124" s="651"/>
    </row>
    <row r="125" spans="1:31" ht="13.8" hidden="1" outlineLevel="1">
      <c r="A125" s="170"/>
      <c r="B125" s="25"/>
      <c r="D125" s="23" t="s">
        <v>440</v>
      </c>
      <c r="E125" s="82" t="s">
        <v>8</v>
      </c>
      <c r="F125" s="48"/>
      <c r="G125" s="172"/>
      <c r="H125" s="226">
        <f t="shared" si="213"/>
        <v>0</v>
      </c>
      <c r="I125" s="393">
        <f t="shared" si="146"/>
        <v>0</v>
      </c>
      <c r="J125" s="289">
        <f>SUM(J126,J130,J131)</f>
        <v>0</v>
      </c>
      <c r="K125" s="231">
        <f t="shared" ref="K125:Q125" si="262">SUM(K126,K130,K131)</f>
        <v>0</v>
      </c>
      <c r="L125" s="231">
        <f t="shared" si="262"/>
        <v>0</v>
      </c>
      <c r="M125" s="231">
        <f t="shared" si="262"/>
        <v>0</v>
      </c>
      <c r="N125" s="231">
        <f t="shared" si="262"/>
        <v>0</v>
      </c>
      <c r="O125" s="231">
        <f t="shared" si="262"/>
        <v>0</v>
      </c>
      <c r="P125" s="228">
        <f t="shared" si="144"/>
        <v>0</v>
      </c>
      <c r="Q125" s="231">
        <f t="shared" si="262"/>
        <v>0</v>
      </c>
      <c r="R125" s="231">
        <f t="shared" ref="R125" si="263">SUM(R126,R130,R131)</f>
        <v>0</v>
      </c>
      <c r="S125" s="231">
        <f t="shared" ref="S125" si="264">SUM(S126,S130,S131)</f>
        <v>0</v>
      </c>
      <c r="T125" s="231">
        <f t="shared" ref="T125" si="265">SUM(T126,T130,T131)</f>
        <v>0</v>
      </c>
      <c r="U125" s="231">
        <f t="shared" ref="U125:AE125" si="266">SUM(U126,U130,U131)</f>
        <v>0</v>
      </c>
      <c r="V125" s="231">
        <f t="shared" ref="V125" si="267">SUM(V126,V130,V131)</f>
        <v>0</v>
      </c>
      <c r="W125" s="231">
        <f t="shared" si="266"/>
        <v>0</v>
      </c>
      <c r="X125" s="228">
        <f t="shared" si="214"/>
        <v>0</v>
      </c>
      <c r="Y125" s="231">
        <f t="shared" si="266"/>
        <v>0</v>
      </c>
      <c r="Z125" s="231">
        <f t="shared" si="266"/>
        <v>0</v>
      </c>
      <c r="AA125" s="231">
        <f t="shared" si="266"/>
        <v>0</v>
      </c>
      <c r="AB125" s="231">
        <f t="shared" si="266"/>
        <v>0</v>
      </c>
      <c r="AC125" s="231">
        <f t="shared" si="266"/>
        <v>0</v>
      </c>
      <c r="AD125" s="231">
        <f t="shared" ref="AD125" si="268">SUM(AD126,AD130,AD131)</f>
        <v>0</v>
      </c>
      <c r="AE125" s="231">
        <f t="shared" si="266"/>
        <v>0</v>
      </c>
    </row>
    <row r="126" spans="1:31" ht="13.8" hidden="1" outlineLevel="2">
      <c r="A126" s="170"/>
      <c r="B126" s="25"/>
      <c r="D126" s="24"/>
      <c r="E126" s="171"/>
      <c r="F126" s="27" t="s">
        <v>441</v>
      </c>
      <c r="G126" s="47" t="s">
        <v>370</v>
      </c>
      <c r="H126" s="226">
        <f t="shared" si="213"/>
        <v>0</v>
      </c>
      <c r="I126" s="393">
        <f t="shared" si="146"/>
        <v>0</v>
      </c>
      <c r="J126" s="289">
        <f>SUM(J127:J129)</f>
        <v>0</v>
      </c>
      <c r="K126" s="231">
        <f t="shared" ref="K126:Q126" si="269">SUM(K127:K129)</f>
        <v>0</v>
      </c>
      <c r="L126" s="231">
        <f t="shared" si="269"/>
        <v>0</v>
      </c>
      <c r="M126" s="231">
        <f t="shared" si="269"/>
        <v>0</v>
      </c>
      <c r="N126" s="231">
        <f t="shared" si="269"/>
        <v>0</v>
      </c>
      <c r="O126" s="231">
        <f t="shared" si="269"/>
        <v>0</v>
      </c>
      <c r="P126" s="228">
        <f t="shared" si="144"/>
        <v>0</v>
      </c>
      <c r="Q126" s="229">
        <f t="shared" si="269"/>
        <v>0</v>
      </c>
      <c r="R126" s="229">
        <f t="shared" ref="R126" si="270">SUM(R127:R129)</f>
        <v>0</v>
      </c>
      <c r="S126" s="229">
        <f t="shared" ref="S126" si="271">SUM(S127:S129)</f>
        <v>0</v>
      </c>
      <c r="T126" s="229">
        <f t="shared" ref="T126" si="272">SUM(T127:T129)</f>
        <v>0</v>
      </c>
      <c r="U126" s="229">
        <f t="shared" ref="U126:W126" si="273">SUM(U127:U129)</f>
        <v>0</v>
      </c>
      <c r="V126" s="229">
        <f t="shared" ref="V126" si="274">SUM(V127:V129)</f>
        <v>0</v>
      </c>
      <c r="W126" s="229">
        <f t="shared" si="273"/>
        <v>0</v>
      </c>
      <c r="X126" s="228">
        <f t="shared" si="214"/>
        <v>0</v>
      </c>
      <c r="Y126" s="229">
        <f t="shared" ref="Y126:Z126" si="275">SUM(Y127:Y129)</f>
        <v>0</v>
      </c>
      <c r="Z126" s="229">
        <f t="shared" si="275"/>
        <v>0</v>
      </c>
      <c r="AA126" s="229">
        <f t="shared" ref="AA126" si="276">SUM(AA127:AA129)</f>
        <v>0</v>
      </c>
      <c r="AB126" s="229">
        <f t="shared" ref="AB126:AC126" si="277">SUM(AB127:AB129)</f>
        <v>0</v>
      </c>
      <c r="AC126" s="229">
        <f t="shared" si="277"/>
        <v>0</v>
      </c>
      <c r="AD126" s="229">
        <f t="shared" ref="AD126:AE126" si="278">SUM(AD127:AD129)</f>
        <v>0</v>
      </c>
      <c r="AE126" s="229">
        <f t="shared" si="278"/>
        <v>0</v>
      </c>
    </row>
    <row r="127" spans="1:31" ht="13.8" hidden="1" outlineLevel="2">
      <c r="A127" s="170"/>
      <c r="B127" s="25"/>
      <c r="F127" s="178" t="s">
        <v>705</v>
      </c>
      <c r="G127" s="43" t="s">
        <v>761</v>
      </c>
      <c r="H127" s="226">
        <f t="shared" si="213"/>
        <v>0</v>
      </c>
      <c r="I127" s="393">
        <f t="shared" si="146"/>
        <v>0</v>
      </c>
      <c r="J127" s="286"/>
      <c r="K127" s="229"/>
      <c r="L127" s="229"/>
      <c r="M127" s="229"/>
      <c r="N127" s="229"/>
      <c r="O127" s="229"/>
      <c r="P127" s="228">
        <f t="shared" si="144"/>
        <v>0</v>
      </c>
      <c r="Q127" s="229"/>
      <c r="R127" s="229"/>
      <c r="S127" s="229"/>
      <c r="T127" s="229"/>
      <c r="U127" s="229"/>
      <c r="V127" s="229"/>
      <c r="W127" s="229"/>
      <c r="X127" s="228">
        <f t="shared" si="214"/>
        <v>0</v>
      </c>
      <c r="Y127" s="229"/>
      <c r="Z127" s="229"/>
      <c r="AA127" s="229"/>
      <c r="AB127" s="229"/>
      <c r="AC127" s="229"/>
      <c r="AD127" s="229"/>
      <c r="AE127" s="229"/>
    </row>
    <row r="128" spans="1:31" ht="13.8" hidden="1" outlineLevel="2">
      <c r="A128" s="170"/>
      <c r="B128" s="25"/>
      <c r="F128" s="178" t="s">
        <v>703</v>
      </c>
      <c r="G128" s="43" t="s">
        <v>762</v>
      </c>
      <c r="H128" s="226">
        <f t="shared" si="213"/>
        <v>0</v>
      </c>
      <c r="I128" s="393">
        <f t="shared" ref="I128" si="279">SUM(J128:O128)</f>
        <v>0</v>
      </c>
      <c r="J128" s="286"/>
      <c r="K128" s="229"/>
      <c r="L128" s="229"/>
      <c r="M128" s="229"/>
      <c r="N128" s="229"/>
      <c r="O128" s="229"/>
      <c r="P128" s="228">
        <f t="shared" si="144"/>
        <v>0</v>
      </c>
      <c r="Q128" s="229"/>
      <c r="R128" s="229"/>
      <c r="S128" s="229"/>
      <c r="T128" s="229"/>
      <c r="U128" s="229"/>
      <c r="V128" s="229"/>
      <c r="W128" s="229"/>
      <c r="X128" s="228">
        <f t="shared" si="214"/>
        <v>0</v>
      </c>
      <c r="Y128" s="229"/>
      <c r="Z128" s="229"/>
      <c r="AA128" s="229"/>
      <c r="AB128" s="229"/>
      <c r="AC128" s="229"/>
      <c r="AD128" s="229"/>
      <c r="AE128" s="229"/>
    </row>
    <row r="129" spans="1:31" ht="13.8" hidden="1" outlineLevel="2">
      <c r="A129" s="170"/>
      <c r="B129" s="25"/>
      <c r="F129" s="178" t="s">
        <v>707</v>
      </c>
      <c r="G129" s="43" t="s">
        <v>907</v>
      </c>
      <c r="H129" s="226">
        <f t="shared" si="213"/>
        <v>0</v>
      </c>
      <c r="I129" s="393">
        <f t="shared" si="146"/>
        <v>0</v>
      </c>
      <c r="J129" s="286"/>
      <c r="K129" s="229"/>
      <c r="L129" s="229"/>
      <c r="M129" s="229"/>
      <c r="N129" s="229"/>
      <c r="O129" s="229"/>
      <c r="P129" s="228">
        <f t="shared" si="144"/>
        <v>0</v>
      </c>
      <c r="Q129" s="229"/>
      <c r="R129" s="229"/>
      <c r="S129" s="229"/>
      <c r="T129" s="229"/>
      <c r="U129" s="229"/>
      <c r="V129" s="229"/>
      <c r="W129" s="229"/>
      <c r="X129" s="228">
        <f t="shared" si="214"/>
        <v>0</v>
      </c>
      <c r="Y129" s="229"/>
      <c r="Z129" s="229"/>
      <c r="AA129" s="229"/>
      <c r="AB129" s="229"/>
      <c r="AC129" s="229"/>
      <c r="AD129" s="229"/>
      <c r="AE129" s="229"/>
    </row>
    <row r="130" spans="1:31" ht="13.8" hidden="1" outlineLevel="2">
      <c r="A130" s="170"/>
      <c r="B130" s="25"/>
      <c r="F130" s="27" t="s">
        <v>442</v>
      </c>
      <c r="G130" s="47" t="s">
        <v>371</v>
      </c>
      <c r="H130" s="226">
        <f t="shared" si="213"/>
        <v>0</v>
      </c>
      <c r="I130" s="393">
        <f t="shared" si="146"/>
        <v>0</v>
      </c>
      <c r="J130" s="286"/>
      <c r="K130" s="229"/>
      <c r="L130" s="229"/>
      <c r="M130" s="229"/>
      <c r="N130" s="229"/>
      <c r="O130" s="229"/>
      <c r="P130" s="228">
        <f t="shared" si="144"/>
        <v>0</v>
      </c>
      <c r="Q130" s="229"/>
      <c r="R130" s="229"/>
      <c r="S130" s="229"/>
      <c r="T130" s="229"/>
      <c r="U130" s="229"/>
      <c r="V130" s="229"/>
      <c r="W130" s="229"/>
      <c r="X130" s="228">
        <f t="shared" si="214"/>
        <v>0</v>
      </c>
      <c r="Y130" s="229"/>
      <c r="Z130" s="229"/>
      <c r="AA130" s="229"/>
      <c r="AB130" s="229"/>
      <c r="AC130" s="229"/>
      <c r="AD130" s="229"/>
      <c r="AE130" s="229"/>
    </row>
    <row r="131" spans="1:31" ht="13.8" hidden="1" outlineLevel="2">
      <c r="A131" s="170"/>
      <c r="B131" s="25"/>
      <c r="F131" s="27" t="s">
        <v>443</v>
      </c>
      <c r="G131" s="47" t="s">
        <v>372</v>
      </c>
      <c r="H131" s="226">
        <f t="shared" si="213"/>
        <v>0</v>
      </c>
      <c r="I131" s="393">
        <f t="shared" si="146"/>
        <v>0</v>
      </c>
      <c r="J131" s="289">
        <f>SUM(J132:J135)</f>
        <v>0</v>
      </c>
      <c r="K131" s="231">
        <f t="shared" ref="K131:Q131" si="280">SUM(K132:K135)</f>
        <v>0</v>
      </c>
      <c r="L131" s="231">
        <f t="shared" si="280"/>
        <v>0</v>
      </c>
      <c r="M131" s="231">
        <f t="shared" si="280"/>
        <v>0</v>
      </c>
      <c r="N131" s="231">
        <f t="shared" si="280"/>
        <v>0</v>
      </c>
      <c r="O131" s="231">
        <f t="shared" si="280"/>
        <v>0</v>
      </c>
      <c r="P131" s="228">
        <f t="shared" si="144"/>
        <v>0</v>
      </c>
      <c r="Q131" s="229">
        <f t="shared" si="280"/>
        <v>0</v>
      </c>
      <c r="R131" s="229">
        <f t="shared" ref="R131" si="281">SUM(R132:R135)</f>
        <v>0</v>
      </c>
      <c r="S131" s="229">
        <f t="shared" ref="S131" si="282">SUM(S132:S135)</f>
        <v>0</v>
      </c>
      <c r="T131" s="229">
        <f t="shared" ref="T131" si="283">SUM(T132:T135)</f>
        <v>0</v>
      </c>
      <c r="U131" s="229">
        <f t="shared" ref="U131:W131" si="284">SUM(U132:U135)</f>
        <v>0</v>
      </c>
      <c r="V131" s="229">
        <f t="shared" ref="V131" si="285">SUM(V132:V135)</f>
        <v>0</v>
      </c>
      <c r="W131" s="229">
        <f t="shared" si="284"/>
        <v>0</v>
      </c>
      <c r="X131" s="228">
        <f t="shared" si="214"/>
        <v>0</v>
      </c>
      <c r="Y131" s="229">
        <f t="shared" ref="Y131:Z131" si="286">SUM(Y132:Y135)</f>
        <v>0</v>
      </c>
      <c r="Z131" s="229">
        <f t="shared" si="286"/>
        <v>0</v>
      </c>
      <c r="AA131" s="229">
        <f t="shared" ref="AA131" si="287">SUM(AA132:AA135)</f>
        <v>0</v>
      </c>
      <c r="AB131" s="229">
        <f t="shared" ref="AB131:AC131" si="288">SUM(AB132:AB135)</f>
        <v>0</v>
      </c>
      <c r="AC131" s="229">
        <f t="shared" si="288"/>
        <v>0</v>
      </c>
      <c r="AD131" s="229">
        <f t="shared" ref="AD131:AE131" si="289">SUM(AD132:AD135)</f>
        <v>0</v>
      </c>
      <c r="AE131" s="229">
        <f t="shared" si="289"/>
        <v>0</v>
      </c>
    </row>
    <row r="132" spans="1:31" ht="13.8" hidden="1" outlineLevel="2">
      <c r="A132" s="170"/>
      <c r="B132" s="25"/>
      <c r="F132" s="178" t="s">
        <v>705</v>
      </c>
      <c r="G132" s="43" t="s">
        <v>763</v>
      </c>
      <c r="H132" s="226">
        <f t="shared" si="213"/>
        <v>0</v>
      </c>
      <c r="I132" s="393">
        <f t="shared" si="146"/>
        <v>0</v>
      </c>
      <c r="J132" s="286"/>
      <c r="K132" s="229"/>
      <c r="L132" s="229"/>
      <c r="M132" s="229"/>
      <c r="N132" s="229"/>
      <c r="O132" s="229"/>
      <c r="P132" s="228">
        <f t="shared" si="144"/>
        <v>0</v>
      </c>
      <c r="Q132" s="229"/>
      <c r="R132" s="229"/>
      <c r="S132" s="229"/>
      <c r="T132" s="229"/>
      <c r="U132" s="229"/>
      <c r="V132" s="229"/>
      <c r="W132" s="229"/>
      <c r="X132" s="228">
        <f t="shared" si="214"/>
        <v>0</v>
      </c>
      <c r="Y132" s="229"/>
      <c r="Z132" s="229"/>
      <c r="AA132" s="229"/>
      <c r="AB132" s="229"/>
      <c r="AC132" s="229"/>
      <c r="AD132" s="229"/>
      <c r="AE132" s="229"/>
    </row>
    <row r="133" spans="1:31" ht="13.8" hidden="1" outlineLevel="2">
      <c r="A133" s="170"/>
      <c r="B133" s="25"/>
      <c r="F133" s="178" t="s">
        <v>706</v>
      </c>
      <c r="G133" s="43" t="s">
        <v>764</v>
      </c>
      <c r="H133" s="226">
        <f t="shared" si="213"/>
        <v>0</v>
      </c>
      <c r="I133" s="393">
        <f t="shared" si="146"/>
        <v>0</v>
      </c>
      <c r="J133" s="286"/>
      <c r="K133" s="229"/>
      <c r="L133" s="229"/>
      <c r="M133" s="229"/>
      <c r="N133" s="229"/>
      <c r="O133" s="229"/>
      <c r="P133" s="228">
        <f t="shared" si="144"/>
        <v>0</v>
      </c>
      <c r="Q133" s="229"/>
      <c r="R133" s="229"/>
      <c r="S133" s="229"/>
      <c r="T133" s="229"/>
      <c r="U133" s="229"/>
      <c r="V133" s="229"/>
      <c r="W133" s="229"/>
      <c r="X133" s="228">
        <f t="shared" si="214"/>
        <v>0</v>
      </c>
      <c r="Y133" s="229"/>
      <c r="Z133" s="229"/>
      <c r="AA133" s="229"/>
      <c r="AB133" s="229"/>
      <c r="AC133" s="229"/>
      <c r="AD133" s="229"/>
      <c r="AE133" s="229"/>
    </row>
    <row r="134" spans="1:31" ht="13.8" hidden="1" outlineLevel="2">
      <c r="A134" s="170"/>
      <c r="B134" s="25"/>
      <c r="F134" s="178" t="s">
        <v>703</v>
      </c>
      <c r="G134" s="43" t="s">
        <v>765</v>
      </c>
      <c r="H134" s="226">
        <f t="shared" si="213"/>
        <v>0</v>
      </c>
      <c r="I134" s="393">
        <f t="shared" si="146"/>
        <v>0</v>
      </c>
      <c r="J134" s="286"/>
      <c r="K134" s="229"/>
      <c r="L134" s="229"/>
      <c r="M134" s="229"/>
      <c r="N134" s="229"/>
      <c r="O134" s="229"/>
      <c r="P134" s="228">
        <f t="shared" si="144"/>
        <v>0</v>
      </c>
      <c r="Q134" s="229"/>
      <c r="R134" s="229"/>
      <c r="S134" s="229"/>
      <c r="T134" s="229"/>
      <c r="U134" s="229"/>
      <c r="V134" s="229"/>
      <c r="W134" s="229"/>
      <c r="X134" s="228">
        <f t="shared" si="214"/>
        <v>0</v>
      </c>
      <c r="Y134" s="229"/>
      <c r="Z134" s="229"/>
      <c r="AA134" s="229"/>
      <c r="AB134" s="229"/>
      <c r="AC134" s="229"/>
      <c r="AD134" s="229"/>
      <c r="AE134" s="229"/>
    </row>
    <row r="135" spans="1:31" ht="13.8" hidden="1" outlineLevel="2">
      <c r="A135" s="170"/>
      <c r="B135" s="25"/>
      <c r="F135" s="178" t="s">
        <v>707</v>
      </c>
      <c r="G135" s="43" t="s">
        <v>766</v>
      </c>
      <c r="H135" s="226">
        <f t="shared" ref="H135:H145" si="290">SUM(I135,P135,X135,AA135,AB135,AC135,AE135,AD135)</f>
        <v>0</v>
      </c>
      <c r="I135" s="393">
        <f t="shared" si="146"/>
        <v>0</v>
      </c>
      <c r="J135" s="286"/>
      <c r="K135" s="229"/>
      <c r="L135" s="229"/>
      <c r="M135" s="229"/>
      <c r="N135" s="229"/>
      <c r="O135" s="229"/>
      <c r="P135" s="228">
        <f t="shared" si="144"/>
        <v>0</v>
      </c>
      <c r="Q135" s="229"/>
      <c r="R135" s="229"/>
      <c r="S135" s="229"/>
      <c r="T135" s="229"/>
      <c r="U135" s="229"/>
      <c r="V135" s="229"/>
      <c r="W135" s="229"/>
      <c r="X135" s="228">
        <f t="shared" ref="X135:X145" si="291">SUM(Y135:Z135)</f>
        <v>0</v>
      </c>
      <c r="Y135" s="229"/>
      <c r="Z135" s="229"/>
      <c r="AA135" s="229"/>
      <c r="AB135" s="229"/>
      <c r="AC135" s="229"/>
      <c r="AD135" s="229"/>
      <c r="AE135" s="229"/>
    </row>
    <row r="136" spans="1:31" s="169" customFormat="1" ht="13.8" collapsed="1">
      <c r="A136" s="164"/>
      <c r="B136" s="23" t="s">
        <v>444</v>
      </c>
      <c r="C136" s="15" t="s">
        <v>77</v>
      </c>
      <c r="D136" s="16"/>
      <c r="E136" s="165"/>
      <c r="F136" s="14"/>
      <c r="G136" s="175"/>
      <c r="H136" s="226">
        <f t="shared" si="290"/>
        <v>0</v>
      </c>
      <c r="I136" s="393">
        <f t="shared" si="146"/>
        <v>0</v>
      </c>
      <c r="J136" s="288">
        <f>SUM(J137)</f>
        <v>0</v>
      </c>
      <c r="K136" s="230">
        <f t="shared" ref="K136:Q136" si="292">SUM(K137)</f>
        <v>0</v>
      </c>
      <c r="L136" s="230">
        <f t="shared" si="292"/>
        <v>0</v>
      </c>
      <c r="M136" s="230">
        <f t="shared" si="292"/>
        <v>0</v>
      </c>
      <c r="N136" s="230">
        <f t="shared" si="292"/>
        <v>0</v>
      </c>
      <c r="O136" s="230">
        <f t="shared" si="292"/>
        <v>0</v>
      </c>
      <c r="P136" s="228">
        <f t="shared" si="144"/>
        <v>0</v>
      </c>
      <c r="Q136" s="230">
        <f t="shared" si="292"/>
        <v>0</v>
      </c>
      <c r="R136" s="230">
        <f t="shared" ref="R136" si="293">SUM(R137)</f>
        <v>0</v>
      </c>
      <c r="S136" s="230">
        <f t="shared" ref="S136" si="294">SUM(S137)</f>
        <v>0</v>
      </c>
      <c r="T136" s="230">
        <f t="shared" ref="T136" si="295">SUM(T137)</f>
        <v>0</v>
      </c>
      <c r="U136" s="230">
        <f t="shared" ref="U136" si="296">SUM(U137)</f>
        <v>0</v>
      </c>
      <c r="V136" s="230">
        <f t="shared" ref="V136:AE136" si="297">SUM(V137)</f>
        <v>0</v>
      </c>
      <c r="W136" s="230">
        <f t="shared" si="297"/>
        <v>0</v>
      </c>
      <c r="X136" s="228">
        <f t="shared" si="291"/>
        <v>0</v>
      </c>
      <c r="Y136" s="230">
        <f t="shared" si="297"/>
        <v>0</v>
      </c>
      <c r="Z136" s="230">
        <f t="shared" si="297"/>
        <v>0</v>
      </c>
      <c r="AA136" s="230">
        <f t="shared" si="297"/>
        <v>0</v>
      </c>
      <c r="AB136" s="230">
        <f t="shared" si="297"/>
        <v>0</v>
      </c>
      <c r="AC136" s="230">
        <f t="shared" si="297"/>
        <v>0</v>
      </c>
      <c r="AD136" s="230">
        <f t="shared" si="297"/>
        <v>0</v>
      </c>
      <c r="AE136" s="230">
        <f t="shared" si="297"/>
        <v>0</v>
      </c>
    </row>
    <row r="137" spans="1:31" ht="13.8" hidden="1" outlineLevel="1">
      <c r="A137" s="170"/>
      <c r="B137" s="25"/>
      <c r="D137" s="27" t="s">
        <v>444</v>
      </c>
      <c r="E137" s="47" t="s">
        <v>77</v>
      </c>
      <c r="F137" s="48"/>
      <c r="G137" s="172"/>
      <c r="H137" s="226">
        <f t="shared" si="290"/>
        <v>0</v>
      </c>
      <c r="I137" s="393">
        <f t="shared" si="146"/>
        <v>0</v>
      </c>
      <c r="J137" s="289">
        <f>SUM(J138,J142,J149,J150,J154,J157)</f>
        <v>0</v>
      </c>
      <c r="K137" s="231">
        <f t="shared" ref="K137:Q137" si="298">SUM(K138,K142,K149,K150,K154,K157)</f>
        <v>0</v>
      </c>
      <c r="L137" s="231">
        <f t="shared" si="298"/>
        <v>0</v>
      </c>
      <c r="M137" s="231">
        <f t="shared" si="298"/>
        <v>0</v>
      </c>
      <c r="N137" s="231">
        <f t="shared" si="298"/>
        <v>0</v>
      </c>
      <c r="O137" s="231">
        <f t="shared" si="298"/>
        <v>0</v>
      </c>
      <c r="P137" s="228">
        <f t="shared" si="144"/>
        <v>0</v>
      </c>
      <c r="Q137" s="231">
        <f t="shared" si="298"/>
        <v>0</v>
      </c>
      <c r="R137" s="231">
        <f t="shared" ref="R137" si="299">SUM(R138,R142,R149,R150,R154,R157)</f>
        <v>0</v>
      </c>
      <c r="S137" s="231">
        <f t="shared" ref="S137" si="300">SUM(S138,S142,S149,S150,S154,S157)</f>
        <v>0</v>
      </c>
      <c r="T137" s="231">
        <f t="shared" ref="T137" si="301">SUM(T138,T142,T149,T150,T154,T157)</f>
        <v>0</v>
      </c>
      <c r="U137" s="231">
        <f t="shared" ref="U137:W137" si="302">SUM(U138,U142,U149,U150,U154,U157)</f>
        <v>0</v>
      </c>
      <c r="V137" s="231">
        <f t="shared" ref="V137" si="303">SUM(V138,V142,V149,V150,V154,V157)</f>
        <v>0</v>
      </c>
      <c r="W137" s="231">
        <f t="shared" si="302"/>
        <v>0</v>
      </c>
      <c r="X137" s="228">
        <f t="shared" si="291"/>
        <v>0</v>
      </c>
      <c r="Y137" s="231">
        <f t="shared" ref="Y137:AE137" si="304">SUM(Y138,Y142,Y149,Y150,Y154,Y157)</f>
        <v>0</v>
      </c>
      <c r="Z137" s="231">
        <f t="shared" si="304"/>
        <v>0</v>
      </c>
      <c r="AA137" s="231">
        <f t="shared" si="304"/>
        <v>0</v>
      </c>
      <c r="AB137" s="231">
        <f t="shared" si="304"/>
        <v>0</v>
      </c>
      <c r="AC137" s="231">
        <f t="shared" si="304"/>
        <v>0</v>
      </c>
      <c r="AD137" s="231">
        <f t="shared" ref="AD137" si="305">SUM(AD138,AD142,AD149,AD150,AD154,AD157)</f>
        <v>0</v>
      </c>
      <c r="AE137" s="231">
        <f t="shared" si="304"/>
        <v>0</v>
      </c>
    </row>
    <row r="138" spans="1:31" ht="13.8" hidden="1" outlineLevel="2">
      <c r="A138" s="170"/>
      <c r="B138" s="25"/>
      <c r="F138" s="27" t="s">
        <v>445</v>
      </c>
      <c r="G138" s="47" t="s">
        <v>79</v>
      </c>
      <c r="H138" s="226">
        <f t="shared" si="290"/>
        <v>0</v>
      </c>
      <c r="I138" s="393">
        <f t="shared" si="146"/>
        <v>0</v>
      </c>
      <c r="J138" s="289">
        <f>SUM(J139:J141)</f>
        <v>0</v>
      </c>
      <c r="K138" s="289">
        <f t="shared" ref="K138:O138" si="306">SUM(K139:K141)</f>
        <v>0</v>
      </c>
      <c r="L138" s="289">
        <f t="shared" si="306"/>
        <v>0</v>
      </c>
      <c r="M138" s="289">
        <f t="shared" si="306"/>
        <v>0</v>
      </c>
      <c r="N138" s="289">
        <f t="shared" si="306"/>
        <v>0</v>
      </c>
      <c r="O138" s="289">
        <f t="shared" si="306"/>
        <v>0</v>
      </c>
      <c r="P138" s="228">
        <f t="shared" si="144"/>
        <v>0</v>
      </c>
      <c r="Q138" s="289">
        <f t="shared" ref="Q138:W138" si="307">SUM(Q139:Q141)</f>
        <v>0</v>
      </c>
      <c r="R138" s="289">
        <f t="shared" si="307"/>
        <v>0</v>
      </c>
      <c r="S138" s="289">
        <f t="shared" si="307"/>
        <v>0</v>
      </c>
      <c r="T138" s="289">
        <f t="shared" si="307"/>
        <v>0</v>
      </c>
      <c r="U138" s="289">
        <f t="shared" si="307"/>
        <v>0</v>
      </c>
      <c r="V138" s="289">
        <f t="shared" ref="V138" si="308">SUM(V139:V141)</f>
        <v>0</v>
      </c>
      <c r="W138" s="289">
        <f t="shared" si="307"/>
        <v>0</v>
      </c>
      <c r="X138" s="228">
        <f t="shared" si="291"/>
        <v>0</v>
      </c>
      <c r="Y138" s="289">
        <f t="shared" ref="Y138:AE138" si="309">SUM(Y139:Y141)</f>
        <v>0</v>
      </c>
      <c r="Z138" s="289">
        <f t="shared" si="309"/>
        <v>0</v>
      </c>
      <c r="AA138" s="289">
        <f t="shared" si="309"/>
        <v>0</v>
      </c>
      <c r="AB138" s="289">
        <f t="shared" si="309"/>
        <v>0</v>
      </c>
      <c r="AC138" s="289">
        <f t="shared" si="309"/>
        <v>0</v>
      </c>
      <c r="AD138" s="289">
        <f t="shared" si="309"/>
        <v>0</v>
      </c>
      <c r="AE138" s="289">
        <f t="shared" si="309"/>
        <v>0</v>
      </c>
    </row>
    <row r="139" spans="1:31" ht="13.8" hidden="1" outlineLevel="2">
      <c r="A139" s="170"/>
      <c r="B139" s="25"/>
      <c r="F139" s="178" t="s">
        <v>705</v>
      </c>
      <c r="G139" s="43" t="s">
        <v>767</v>
      </c>
      <c r="H139" s="226">
        <f t="shared" si="290"/>
        <v>0</v>
      </c>
      <c r="I139" s="393">
        <f t="shared" si="146"/>
        <v>0</v>
      </c>
      <c r="J139" s="286"/>
      <c r="K139" s="229"/>
      <c r="L139" s="229"/>
      <c r="M139" s="229"/>
      <c r="N139" s="229"/>
      <c r="O139" s="229"/>
      <c r="P139" s="228">
        <f t="shared" si="144"/>
        <v>0</v>
      </c>
      <c r="Q139" s="229"/>
      <c r="R139" s="229"/>
      <c r="S139" s="229"/>
      <c r="T139" s="229"/>
      <c r="U139" s="229"/>
      <c r="V139" s="229"/>
      <c r="W139" s="229"/>
      <c r="X139" s="228">
        <f t="shared" si="291"/>
        <v>0</v>
      </c>
      <c r="Y139" s="229"/>
      <c r="Z139" s="229"/>
      <c r="AA139" s="229"/>
      <c r="AB139" s="229"/>
      <c r="AC139" s="229"/>
      <c r="AD139" s="229"/>
      <c r="AE139" s="229"/>
    </row>
    <row r="140" spans="1:31" ht="13.8" hidden="1" outlineLevel="2">
      <c r="A140" s="170"/>
      <c r="B140" s="25"/>
      <c r="F140" s="178" t="s">
        <v>706</v>
      </c>
      <c r="G140" s="43" t="s">
        <v>768</v>
      </c>
      <c r="H140" s="226">
        <f t="shared" si="290"/>
        <v>0</v>
      </c>
      <c r="I140" s="393">
        <f t="shared" si="146"/>
        <v>0</v>
      </c>
      <c r="J140" s="286"/>
      <c r="K140" s="229"/>
      <c r="L140" s="229"/>
      <c r="M140" s="229"/>
      <c r="N140" s="229"/>
      <c r="O140" s="229"/>
      <c r="P140" s="228">
        <f t="shared" ref="P140:P209" si="310">SUM(Q140:W140)</f>
        <v>0</v>
      </c>
      <c r="Q140" s="229"/>
      <c r="R140" s="229"/>
      <c r="S140" s="229"/>
      <c r="T140" s="229"/>
      <c r="U140" s="229"/>
      <c r="V140" s="229"/>
      <c r="W140" s="229"/>
      <c r="X140" s="228">
        <f t="shared" si="291"/>
        <v>0</v>
      </c>
      <c r="Y140" s="229"/>
      <c r="Z140" s="229"/>
      <c r="AA140" s="229"/>
      <c r="AB140" s="229"/>
      <c r="AC140" s="229"/>
      <c r="AD140" s="229"/>
      <c r="AE140" s="229"/>
    </row>
    <row r="141" spans="1:31" ht="13.8" hidden="1" outlineLevel="2">
      <c r="A141" s="170"/>
      <c r="B141" s="25"/>
      <c r="F141" s="545" t="s">
        <v>703</v>
      </c>
      <c r="G141" s="527" t="s">
        <v>923</v>
      </c>
      <c r="H141" s="226">
        <f t="shared" si="290"/>
        <v>0</v>
      </c>
      <c r="I141" s="393">
        <f t="shared" si="146"/>
        <v>0</v>
      </c>
      <c r="J141" s="286"/>
      <c r="K141" s="229"/>
      <c r="L141" s="229"/>
      <c r="M141" s="229"/>
      <c r="N141" s="229"/>
      <c r="O141" s="229"/>
      <c r="P141" s="228">
        <f t="shared" si="310"/>
        <v>0</v>
      </c>
      <c r="Q141" s="229"/>
      <c r="R141" s="229"/>
      <c r="S141" s="229"/>
      <c r="T141" s="229"/>
      <c r="U141" s="229"/>
      <c r="V141" s="229"/>
      <c r="W141" s="229"/>
      <c r="X141" s="228">
        <f t="shared" si="291"/>
        <v>0</v>
      </c>
      <c r="Y141" s="229"/>
      <c r="Z141" s="229"/>
      <c r="AA141" s="229"/>
      <c r="AB141" s="229"/>
      <c r="AC141" s="229"/>
      <c r="AD141" s="229"/>
      <c r="AE141" s="229"/>
    </row>
    <row r="142" spans="1:31" ht="13.8" hidden="1" outlineLevel="2">
      <c r="A142" s="170"/>
      <c r="B142" s="25"/>
      <c r="F142" s="27" t="s">
        <v>446</v>
      </c>
      <c r="G142" s="47" t="s">
        <v>80</v>
      </c>
      <c r="H142" s="226">
        <f t="shared" si="290"/>
        <v>0</v>
      </c>
      <c r="I142" s="393">
        <f t="shared" si="146"/>
        <v>0</v>
      </c>
      <c r="J142" s="289">
        <f>SUM(J143:J148)</f>
        <v>0</v>
      </c>
      <c r="K142" s="231">
        <f t="shared" ref="K142:Q142" si="311">SUM(K143:K148)</f>
        <v>0</v>
      </c>
      <c r="L142" s="231">
        <f t="shared" si="311"/>
        <v>0</v>
      </c>
      <c r="M142" s="231">
        <f t="shared" si="311"/>
        <v>0</v>
      </c>
      <c r="N142" s="231">
        <f t="shared" si="311"/>
        <v>0</v>
      </c>
      <c r="O142" s="231">
        <f t="shared" si="311"/>
        <v>0</v>
      </c>
      <c r="P142" s="228">
        <f t="shared" si="310"/>
        <v>0</v>
      </c>
      <c r="Q142" s="229">
        <f t="shared" si="311"/>
        <v>0</v>
      </c>
      <c r="R142" s="229">
        <f t="shared" ref="R142" si="312">SUM(R143:R148)</f>
        <v>0</v>
      </c>
      <c r="S142" s="229">
        <f t="shared" ref="S142" si="313">SUM(S143:S148)</f>
        <v>0</v>
      </c>
      <c r="T142" s="229">
        <f t="shared" ref="T142" si="314">SUM(T143:T148)</f>
        <v>0</v>
      </c>
      <c r="U142" s="229">
        <f t="shared" ref="U142:W142" si="315">SUM(U143:U148)</f>
        <v>0</v>
      </c>
      <c r="V142" s="229">
        <f t="shared" ref="V142" si="316">SUM(V143:V148)</f>
        <v>0</v>
      </c>
      <c r="W142" s="229">
        <f t="shared" si="315"/>
        <v>0</v>
      </c>
      <c r="X142" s="228">
        <f t="shared" si="291"/>
        <v>0</v>
      </c>
      <c r="Y142" s="229">
        <f t="shared" ref="Y142:Z142" si="317">SUM(Y143:Y148)</f>
        <v>0</v>
      </c>
      <c r="Z142" s="229">
        <f t="shared" si="317"/>
        <v>0</v>
      </c>
      <c r="AA142" s="229">
        <f t="shared" ref="AA142" si="318">SUM(AA143:AA148)</f>
        <v>0</v>
      </c>
      <c r="AB142" s="229">
        <f t="shared" ref="AB142:AC142" si="319">SUM(AB143:AB148)</f>
        <v>0</v>
      </c>
      <c r="AC142" s="229">
        <f t="shared" si="319"/>
        <v>0</v>
      </c>
      <c r="AD142" s="229">
        <f t="shared" ref="AD142:AE142" si="320">SUM(AD143:AD148)</f>
        <v>0</v>
      </c>
      <c r="AE142" s="229">
        <f t="shared" si="320"/>
        <v>0</v>
      </c>
    </row>
    <row r="143" spans="1:31" ht="13.8" hidden="1" outlineLevel="2">
      <c r="A143" s="170"/>
      <c r="B143" s="25"/>
      <c r="F143" s="178" t="s">
        <v>705</v>
      </c>
      <c r="G143" s="43" t="s">
        <v>769</v>
      </c>
      <c r="H143" s="226">
        <f t="shared" si="290"/>
        <v>0</v>
      </c>
      <c r="I143" s="393">
        <f t="shared" si="146"/>
        <v>0</v>
      </c>
      <c r="J143" s="286"/>
      <c r="K143" s="229"/>
      <c r="L143" s="229"/>
      <c r="M143" s="229"/>
      <c r="N143" s="229"/>
      <c r="O143" s="229"/>
      <c r="P143" s="228">
        <f t="shared" si="310"/>
        <v>0</v>
      </c>
      <c r="Q143" s="229"/>
      <c r="R143" s="229"/>
      <c r="S143" s="229"/>
      <c r="T143" s="229"/>
      <c r="U143" s="229"/>
      <c r="V143" s="229"/>
      <c r="W143" s="229"/>
      <c r="X143" s="228">
        <f t="shared" si="291"/>
        <v>0</v>
      </c>
      <c r="Y143" s="229"/>
      <c r="Z143" s="229"/>
      <c r="AA143" s="229"/>
      <c r="AB143" s="229"/>
      <c r="AC143" s="229"/>
      <c r="AD143" s="229"/>
      <c r="AE143" s="229"/>
    </row>
    <row r="144" spans="1:31" ht="13.8" hidden="1" outlineLevel="2">
      <c r="A144" s="170"/>
      <c r="B144" s="25"/>
      <c r="F144" s="178" t="s">
        <v>706</v>
      </c>
      <c r="G144" s="43" t="s">
        <v>770</v>
      </c>
      <c r="H144" s="226">
        <f t="shared" si="290"/>
        <v>0</v>
      </c>
      <c r="I144" s="393">
        <f t="shared" si="146"/>
        <v>0</v>
      </c>
      <c r="J144" s="286"/>
      <c r="K144" s="229"/>
      <c r="L144" s="229"/>
      <c r="M144" s="229"/>
      <c r="N144" s="229"/>
      <c r="O144" s="229"/>
      <c r="P144" s="228">
        <f t="shared" si="310"/>
        <v>0</v>
      </c>
      <c r="Q144" s="229"/>
      <c r="R144" s="229"/>
      <c r="S144" s="229"/>
      <c r="T144" s="229"/>
      <c r="U144" s="229"/>
      <c r="V144" s="229"/>
      <c r="W144" s="229"/>
      <c r="X144" s="228">
        <f t="shared" si="291"/>
        <v>0</v>
      </c>
      <c r="Y144" s="229"/>
      <c r="Z144" s="229"/>
      <c r="AA144" s="229"/>
      <c r="AB144" s="229"/>
      <c r="AC144" s="229"/>
      <c r="AD144" s="229"/>
      <c r="AE144" s="229"/>
    </row>
    <row r="145" spans="1:31" ht="13.8" hidden="1" outlineLevel="2">
      <c r="A145" s="170"/>
      <c r="B145" s="25"/>
      <c r="F145" s="178" t="s">
        <v>703</v>
      </c>
      <c r="G145" s="43" t="s">
        <v>892</v>
      </c>
      <c r="H145" s="226">
        <f t="shared" si="290"/>
        <v>0</v>
      </c>
      <c r="I145" s="393">
        <f t="shared" si="146"/>
        <v>0</v>
      </c>
      <c r="J145" s="286"/>
      <c r="K145" s="229"/>
      <c r="L145" s="229"/>
      <c r="M145" s="229"/>
      <c r="N145" s="229"/>
      <c r="O145" s="229"/>
      <c r="P145" s="228">
        <f t="shared" si="310"/>
        <v>0</v>
      </c>
      <c r="Q145" s="229"/>
      <c r="R145" s="229"/>
      <c r="S145" s="229"/>
      <c r="T145" s="229"/>
      <c r="U145" s="229"/>
      <c r="V145" s="229"/>
      <c r="W145" s="229"/>
      <c r="X145" s="228">
        <f t="shared" si="291"/>
        <v>0</v>
      </c>
      <c r="Y145" s="229"/>
      <c r="Z145" s="229"/>
      <c r="AA145" s="229"/>
      <c r="AB145" s="229"/>
      <c r="AC145" s="229"/>
      <c r="AD145" s="229"/>
      <c r="AE145" s="229"/>
    </row>
    <row r="146" spans="1:31" s="563" customFormat="1" ht="13.8" hidden="1" outlineLevel="2">
      <c r="A146" s="564"/>
      <c r="B146" s="565"/>
      <c r="D146" s="565"/>
      <c r="F146" s="545" t="s">
        <v>707</v>
      </c>
      <c r="G146" s="527" t="s">
        <v>924</v>
      </c>
      <c r="H146" s="568"/>
      <c r="I146" s="664"/>
      <c r="J146" s="651"/>
      <c r="K146" s="526"/>
      <c r="L146" s="526"/>
      <c r="M146" s="526"/>
      <c r="N146" s="526"/>
      <c r="O146" s="526"/>
      <c r="P146" s="571"/>
      <c r="Q146" s="526"/>
      <c r="R146" s="526"/>
      <c r="S146" s="526"/>
      <c r="T146" s="526"/>
      <c r="U146" s="526"/>
      <c r="V146" s="526"/>
      <c r="W146" s="526"/>
      <c r="X146" s="571"/>
      <c r="Y146" s="526"/>
      <c r="Z146" s="526"/>
      <c r="AA146" s="526"/>
      <c r="AB146" s="526"/>
      <c r="AC146" s="526"/>
      <c r="AD146" s="526"/>
      <c r="AE146" s="526"/>
    </row>
    <row r="147" spans="1:31" s="563" customFormat="1" ht="13.8" hidden="1" outlineLevel="2">
      <c r="A147" s="564"/>
      <c r="B147" s="565"/>
      <c r="D147" s="565"/>
      <c r="F147" s="545" t="s">
        <v>713</v>
      </c>
      <c r="G147" s="527" t="s">
        <v>925</v>
      </c>
      <c r="H147" s="568"/>
      <c r="I147" s="664"/>
      <c r="J147" s="651"/>
      <c r="K147" s="526"/>
      <c r="L147" s="526"/>
      <c r="M147" s="526"/>
      <c r="N147" s="526"/>
      <c r="O147" s="526"/>
      <c r="P147" s="571"/>
      <c r="Q147" s="526"/>
      <c r="R147" s="526"/>
      <c r="S147" s="526"/>
      <c r="T147" s="526"/>
      <c r="U147" s="526"/>
      <c r="V147" s="526"/>
      <c r="W147" s="526"/>
      <c r="X147" s="571"/>
      <c r="Y147" s="526"/>
      <c r="Z147" s="526"/>
      <c r="AA147" s="526"/>
      <c r="AB147" s="526"/>
      <c r="AC147" s="526"/>
      <c r="AD147" s="526"/>
      <c r="AE147" s="526"/>
    </row>
    <row r="148" spans="1:31" ht="13.8" hidden="1" outlineLevel="2">
      <c r="A148" s="170"/>
      <c r="B148" s="25"/>
      <c r="F148" s="178" t="s">
        <v>708</v>
      </c>
      <c r="G148" s="43" t="s">
        <v>712</v>
      </c>
      <c r="H148" s="226">
        <f t="shared" ref="H148:H211" si="321">SUM(I148,P148,X148,AA148,AB148,AC148,AE148,AD148)</f>
        <v>0</v>
      </c>
      <c r="I148" s="393">
        <f t="shared" si="146"/>
        <v>0</v>
      </c>
      <c r="J148" s="286"/>
      <c r="K148" s="229"/>
      <c r="L148" s="229"/>
      <c r="M148" s="229"/>
      <c r="N148" s="229"/>
      <c r="O148" s="229"/>
      <c r="P148" s="228">
        <f t="shared" si="310"/>
        <v>0</v>
      </c>
      <c r="Q148" s="229"/>
      <c r="R148" s="229"/>
      <c r="S148" s="229"/>
      <c r="T148" s="229"/>
      <c r="U148" s="229"/>
      <c r="V148" s="229"/>
      <c r="W148" s="229"/>
      <c r="X148" s="228">
        <f t="shared" ref="X148:X211" si="322">SUM(Y148:Z148)</f>
        <v>0</v>
      </c>
      <c r="Y148" s="229"/>
      <c r="Z148" s="229"/>
      <c r="AA148" s="229"/>
      <c r="AB148" s="229"/>
      <c r="AC148" s="229"/>
      <c r="AD148" s="229"/>
      <c r="AE148" s="229"/>
    </row>
    <row r="149" spans="1:31" ht="13.8" hidden="1" outlineLevel="2">
      <c r="A149" s="170"/>
      <c r="B149" s="25"/>
      <c r="F149" s="27" t="s">
        <v>447</v>
      </c>
      <c r="G149" s="47" t="s">
        <v>81</v>
      </c>
      <c r="H149" s="226">
        <f t="shared" si="321"/>
        <v>0</v>
      </c>
      <c r="I149" s="393">
        <f t="shared" ref="I149:I217" si="323">SUM(J149:O149)</f>
        <v>0</v>
      </c>
      <c r="J149" s="286">
        <v>0</v>
      </c>
      <c r="K149" s="229"/>
      <c r="L149" s="229"/>
      <c r="M149" s="229"/>
      <c r="N149" s="229"/>
      <c r="O149" s="229"/>
      <c r="P149" s="228">
        <f t="shared" si="310"/>
        <v>0</v>
      </c>
      <c r="Q149" s="229"/>
      <c r="R149" s="229"/>
      <c r="S149" s="229"/>
      <c r="T149" s="229"/>
      <c r="U149" s="229"/>
      <c r="V149" s="229"/>
      <c r="W149" s="229"/>
      <c r="X149" s="228">
        <f t="shared" si="322"/>
        <v>0</v>
      </c>
      <c r="Y149" s="229"/>
      <c r="Z149" s="229"/>
      <c r="AA149" s="229"/>
      <c r="AB149" s="229"/>
      <c r="AC149" s="229"/>
      <c r="AD149" s="229"/>
      <c r="AE149" s="229"/>
    </row>
    <row r="150" spans="1:31" ht="13.8" hidden="1" outlineLevel="2">
      <c r="A150" s="170"/>
      <c r="B150" s="25"/>
      <c r="F150" s="27" t="s">
        <v>448</v>
      </c>
      <c r="G150" s="47" t="s">
        <v>82</v>
      </c>
      <c r="H150" s="226">
        <f t="shared" si="321"/>
        <v>0</v>
      </c>
      <c r="I150" s="393">
        <f t="shared" si="323"/>
        <v>0</v>
      </c>
      <c r="J150" s="289">
        <f>SUM(J151:J153)</f>
        <v>0</v>
      </c>
      <c r="K150" s="231">
        <f t="shared" ref="K150:Q150" si="324">SUM(K151:K153)</f>
        <v>0</v>
      </c>
      <c r="L150" s="231">
        <f t="shared" si="324"/>
        <v>0</v>
      </c>
      <c r="M150" s="231">
        <f t="shared" si="324"/>
        <v>0</v>
      </c>
      <c r="N150" s="231">
        <f t="shared" si="324"/>
        <v>0</v>
      </c>
      <c r="O150" s="231">
        <f t="shared" si="324"/>
        <v>0</v>
      </c>
      <c r="P150" s="228">
        <f t="shared" si="310"/>
        <v>0</v>
      </c>
      <c r="Q150" s="229">
        <f t="shared" si="324"/>
        <v>0</v>
      </c>
      <c r="R150" s="229">
        <f t="shared" ref="R150" si="325">SUM(R151:R153)</f>
        <v>0</v>
      </c>
      <c r="S150" s="229">
        <f t="shared" ref="S150" si="326">SUM(S151:S153)</f>
        <v>0</v>
      </c>
      <c r="T150" s="229">
        <f t="shared" ref="T150" si="327">SUM(T151:T153)</f>
        <v>0</v>
      </c>
      <c r="U150" s="229">
        <f t="shared" ref="U150:W150" si="328">SUM(U151:U153)</f>
        <v>0</v>
      </c>
      <c r="V150" s="229">
        <f t="shared" ref="V150" si="329">SUM(V151:V153)</f>
        <v>0</v>
      </c>
      <c r="W150" s="229">
        <f t="shared" si="328"/>
        <v>0</v>
      </c>
      <c r="X150" s="228">
        <f t="shared" si="322"/>
        <v>0</v>
      </c>
      <c r="Y150" s="229">
        <f t="shared" ref="Y150:Z150" si="330">SUM(Y151:Y153)</f>
        <v>0</v>
      </c>
      <c r="Z150" s="229">
        <f t="shared" si="330"/>
        <v>0</v>
      </c>
      <c r="AA150" s="229">
        <f t="shared" ref="AA150" si="331">SUM(AA151:AA153)</f>
        <v>0</v>
      </c>
      <c r="AB150" s="229">
        <f t="shared" ref="AB150:AC150" si="332">SUM(AB151:AB153)</f>
        <v>0</v>
      </c>
      <c r="AC150" s="229">
        <f t="shared" si="332"/>
        <v>0</v>
      </c>
      <c r="AD150" s="229">
        <f t="shared" ref="AD150:AE150" si="333">SUM(AD151:AD153)</f>
        <v>0</v>
      </c>
      <c r="AE150" s="229">
        <f t="shared" si="333"/>
        <v>0</v>
      </c>
    </row>
    <row r="151" spans="1:31" ht="13.8" hidden="1" outlineLevel="2">
      <c r="A151" s="170"/>
      <c r="B151" s="25"/>
      <c r="F151" s="178" t="s">
        <v>705</v>
      </c>
      <c r="G151" s="43" t="s">
        <v>771</v>
      </c>
      <c r="H151" s="226">
        <f t="shared" si="321"/>
        <v>0</v>
      </c>
      <c r="I151" s="393">
        <f t="shared" si="323"/>
        <v>0</v>
      </c>
      <c r="J151" s="286"/>
      <c r="K151" s="229"/>
      <c r="L151" s="229"/>
      <c r="M151" s="229"/>
      <c r="N151" s="229"/>
      <c r="O151" s="229"/>
      <c r="P151" s="228">
        <f t="shared" si="310"/>
        <v>0</v>
      </c>
      <c r="Q151" s="229"/>
      <c r="R151" s="229"/>
      <c r="S151" s="229"/>
      <c r="T151" s="229"/>
      <c r="U151" s="229"/>
      <c r="V151" s="229"/>
      <c r="W151" s="229"/>
      <c r="X151" s="228">
        <f t="shared" si="322"/>
        <v>0</v>
      </c>
      <c r="Y151" s="229"/>
      <c r="Z151" s="229"/>
      <c r="AA151" s="229"/>
      <c r="AB151" s="229"/>
      <c r="AC151" s="229"/>
      <c r="AD151" s="229"/>
      <c r="AE151" s="229"/>
    </row>
    <row r="152" spans="1:31" ht="13.8" hidden="1" outlineLevel="2">
      <c r="A152" s="170"/>
      <c r="B152" s="25"/>
      <c r="F152" s="178" t="s">
        <v>706</v>
      </c>
      <c r="G152" s="43" t="s">
        <v>772</v>
      </c>
      <c r="H152" s="226">
        <f t="shared" si="321"/>
        <v>0</v>
      </c>
      <c r="I152" s="393">
        <f t="shared" si="323"/>
        <v>0</v>
      </c>
      <c r="J152" s="286"/>
      <c r="K152" s="229"/>
      <c r="L152" s="229"/>
      <c r="M152" s="229"/>
      <c r="N152" s="229"/>
      <c r="O152" s="229"/>
      <c r="P152" s="228">
        <f t="shared" si="310"/>
        <v>0</v>
      </c>
      <c r="Q152" s="229"/>
      <c r="R152" s="229"/>
      <c r="S152" s="229"/>
      <c r="T152" s="229"/>
      <c r="U152" s="229"/>
      <c r="V152" s="229"/>
      <c r="W152" s="229"/>
      <c r="X152" s="228">
        <f t="shared" si="322"/>
        <v>0</v>
      </c>
      <c r="Y152" s="229"/>
      <c r="Z152" s="229"/>
      <c r="AA152" s="229"/>
      <c r="AB152" s="229"/>
      <c r="AC152" s="229"/>
      <c r="AD152" s="229"/>
      <c r="AE152" s="229"/>
    </row>
    <row r="153" spans="1:31" ht="13.8" hidden="1" outlineLevel="2">
      <c r="A153" s="170"/>
      <c r="B153" s="25"/>
      <c r="F153" s="178" t="s">
        <v>703</v>
      </c>
      <c r="G153" s="43" t="s">
        <v>773</v>
      </c>
      <c r="H153" s="226">
        <f t="shared" si="321"/>
        <v>0</v>
      </c>
      <c r="I153" s="393">
        <f t="shared" si="323"/>
        <v>0</v>
      </c>
      <c r="J153" s="286"/>
      <c r="K153" s="229"/>
      <c r="L153" s="229"/>
      <c r="M153" s="229"/>
      <c r="N153" s="229"/>
      <c r="O153" s="229"/>
      <c r="P153" s="228">
        <f t="shared" si="310"/>
        <v>0</v>
      </c>
      <c r="Q153" s="229"/>
      <c r="R153" s="229"/>
      <c r="S153" s="229"/>
      <c r="T153" s="229"/>
      <c r="U153" s="229"/>
      <c r="V153" s="229"/>
      <c r="W153" s="229"/>
      <c r="X153" s="228">
        <f t="shared" si="322"/>
        <v>0</v>
      </c>
      <c r="Y153" s="229"/>
      <c r="Z153" s="229"/>
      <c r="AA153" s="229"/>
      <c r="AB153" s="229"/>
      <c r="AC153" s="229"/>
      <c r="AD153" s="229"/>
      <c r="AE153" s="229"/>
    </row>
    <row r="154" spans="1:31" ht="13.8" hidden="1" outlineLevel="2">
      <c r="A154" s="170"/>
      <c r="B154" s="25"/>
      <c r="F154" s="27" t="s">
        <v>109</v>
      </c>
      <c r="G154" s="47" t="s">
        <v>84</v>
      </c>
      <c r="H154" s="226">
        <f t="shared" si="321"/>
        <v>0</v>
      </c>
      <c r="I154" s="393">
        <f>SUM(J154)</f>
        <v>0</v>
      </c>
      <c r="J154" s="286">
        <f>SUM(J155:J156)</f>
        <v>0</v>
      </c>
      <c r="K154" s="286">
        <f t="shared" ref="K154:O154" si="334">SUM(K155:K156)</f>
        <v>0</v>
      </c>
      <c r="L154" s="286">
        <f t="shared" si="334"/>
        <v>0</v>
      </c>
      <c r="M154" s="286">
        <f t="shared" si="334"/>
        <v>0</v>
      </c>
      <c r="N154" s="286">
        <f t="shared" si="334"/>
        <v>0</v>
      </c>
      <c r="O154" s="286">
        <f t="shared" si="334"/>
        <v>0</v>
      </c>
      <c r="P154" s="228">
        <f t="shared" si="310"/>
        <v>0</v>
      </c>
      <c r="Q154" s="286">
        <f t="shared" ref="Q154" si="335">SUM(Q155:Q156)</f>
        <v>0</v>
      </c>
      <c r="R154" s="286">
        <f t="shared" ref="R154" si="336">SUM(R155:R156)</f>
        <v>0</v>
      </c>
      <c r="S154" s="286">
        <f t="shared" ref="S154" si="337">SUM(S155:S156)</f>
        <v>0</v>
      </c>
      <c r="T154" s="286">
        <f t="shared" ref="T154" si="338">SUM(T155:T156)</f>
        <v>0</v>
      </c>
      <c r="U154" s="286">
        <f t="shared" ref="U154" si="339">SUM(U155:U156)</f>
        <v>0</v>
      </c>
      <c r="V154" s="286">
        <f t="shared" ref="V154:W154" si="340">SUM(V155:V156)</f>
        <v>0</v>
      </c>
      <c r="W154" s="286">
        <f t="shared" si="340"/>
        <v>0</v>
      </c>
      <c r="X154" s="228">
        <f t="shared" si="322"/>
        <v>0</v>
      </c>
      <c r="Y154" s="286">
        <f t="shared" ref="Y154" si="341">SUM(Y155:Y156)</f>
        <v>0</v>
      </c>
      <c r="Z154" s="286">
        <f t="shared" ref="Z154" si="342">SUM(Z155:Z156)</f>
        <v>0</v>
      </c>
      <c r="AA154" s="286">
        <f t="shared" ref="AA154" si="343">SUM(AA155:AA156)</f>
        <v>0</v>
      </c>
      <c r="AB154" s="286">
        <f t="shared" ref="AB154" si="344">SUM(AB155:AB156)</f>
        <v>0</v>
      </c>
      <c r="AC154" s="286">
        <f t="shared" ref="AC154" si="345">SUM(AC155:AC156)</f>
        <v>0</v>
      </c>
      <c r="AD154" s="286">
        <f t="shared" ref="AD154" si="346">SUM(AD155:AD156)</f>
        <v>0</v>
      </c>
      <c r="AE154" s="286">
        <f t="shared" ref="AE154" si="347">SUM(AE155:AE156)</f>
        <v>0</v>
      </c>
    </row>
    <row r="155" spans="1:31" s="563" customFormat="1" ht="13.8" hidden="1" outlineLevel="2">
      <c r="A155" s="564"/>
      <c r="B155" s="667"/>
      <c r="C155" s="668"/>
      <c r="D155" s="667"/>
      <c r="E155" s="668"/>
      <c r="F155" s="545" t="s">
        <v>705</v>
      </c>
      <c r="G155" s="527" t="s">
        <v>927</v>
      </c>
      <c r="H155" s="568">
        <f t="shared" si="321"/>
        <v>0</v>
      </c>
      <c r="I155" s="664">
        <f t="shared" ref="I155:I156" si="348">SUM(J155:O155)</f>
        <v>0</v>
      </c>
      <c r="J155" s="651"/>
      <c r="K155" s="526"/>
      <c r="L155" s="526"/>
      <c r="M155" s="526"/>
      <c r="N155" s="526"/>
      <c r="O155" s="526"/>
      <c r="P155" s="571">
        <f t="shared" ref="P155:P156" si="349">SUM(Q155:W155)</f>
        <v>0</v>
      </c>
      <c r="Q155" s="526"/>
      <c r="R155" s="526"/>
      <c r="S155" s="526"/>
      <c r="T155" s="526"/>
      <c r="U155" s="526"/>
      <c r="V155" s="526"/>
      <c r="W155" s="526"/>
      <c r="X155" s="571">
        <f t="shared" si="322"/>
        <v>0</v>
      </c>
      <c r="Y155" s="526"/>
      <c r="Z155" s="526"/>
      <c r="AA155" s="526"/>
      <c r="AB155" s="526"/>
      <c r="AC155" s="526"/>
      <c r="AD155" s="526"/>
      <c r="AE155" s="526"/>
    </row>
    <row r="156" spans="1:31" s="563" customFormat="1" ht="13.8" hidden="1" outlineLevel="2">
      <c r="A156" s="564"/>
      <c r="B156" s="667"/>
      <c r="C156" s="668"/>
      <c r="D156" s="667"/>
      <c r="E156" s="668"/>
      <c r="F156" s="545" t="s">
        <v>706</v>
      </c>
      <c r="G156" s="527" t="s">
        <v>926</v>
      </c>
      <c r="H156" s="568">
        <f t="shared" si="321"/>
        <v>0</v>
      </c>
      <c r="I156" s="664">
        <f t="shared" si="348"/>
        <v>0</v>
      </c>
      <c r="J156" s="651"/>
      <c r="K156" s="526"/>
      <c r="L156" s="526"/>
      <c r="M156" s="526"/>
      <c r="N156" s="526"/>
      <c r="O156" s="526"/>
      <c r="P156" s="571">
        <f t="shared" si="349"/>
        <v>0</v>
      </c>
      <c r="Q156" s="526"/>
      <c r="R156" s="526"/>
      <c r="S156" s="526"/>
      <c r="T156" s="526"/>
      <c r="U156" s="526"/>
      <c r="V156" s="526"/>
      <c r="W156" s="526"/>
      <c r="X156" s="571">
        <f t="shared" si="322"/>
        <v>0</v>
      </c>
      <c r="Y156" s="526"/>
      <c r="Z156" s="526"/>
      <c r="AA156" s="526"/>
      <c r="AB156" s="526"/>
      <c r="AC156" s="526"/>
      <c r="AD156" s="526"/>
      <c r="AE156" s="526"/>
    </row>
    <row r="157" spans="1:31" ht="13.8" hidden="1" outlineLevel="2">
      <c r="A157" s="170"/>
      <c r="B157" s="23"/>
      <c r="C157" s="179"/>
      <c r="D157" s="23"/>
      <c r="E157" s="179"/>
      <c r="F157" s="27" t="s">
        <v>110</v>
      </c>
      <c r="G157" s="47" t="s">
        <v>83</v>
      </c>
      <c r="H157" s="226">
        <f t="shared" si="321"/>
        <v>0</v>
      </c>
      <c r="I157" s="393">
        <f t="shared" si="323"/>
        <v>0</v>
      </c>
      <c r="J157" s="289">
        <f>SUM(J158:J164)</f>
        <v>0</v>
      </c>
      <c r="K157" s="231">
        <f t="shared" ref="K157:O157" si="350">SUM(K158:K164)</f>
        <v>0</v>
      </c>
      <c r="L157" s="231">
        <f t="shared" si="350"/>
        <v>0</v>
      </c>
      <c r="M157" s="231">
        <f t="shared" si="350"/>
        <v>0</v>
      </c>
      <c r="N157" s="231">
        <f t="shared" si="350"/>
        <v>0</v>
      </c>
      <c r="O157" s="231">
        <f t="shared" si="350"/>
        <v>0</v>
      </c>
      <c r="P157" s="228">
        <f t="shared" si="310"/>
        <v>0</v>
      </c>
      <c r="Q157" s="289">
        <f t="shared" ref="Q157:W157" si="351">SUM(Q158:Q164)</f>
        <v>0</v>
      </c>
      <c r="R157" s="289">
        <f t="shared" si="351"/>
        <v>0</v>
      </c>
      <c r="S157" s="289">
        <f t="shared" si="351"/>
        <v>0</v>
      </c>
      <c r="T157" s="289">
        <f t="shared" si="351"/>
        <v>0</v>
      </c>
      <c r="U157" s="289">
        <f t="shared" si="351"/>
        <v>0</v>
      </c>
      <c r="V157" s="289">
        <f t="shared" ref="V157" si="352">SUM(V158:V164)</f>
        <v>0</v>
      </c>
      <c r="W157" s="289">
        <f t="shared" si="351"/>
        <v>0</v>
      </c>
      <c r="X157" s="228">
        <f t="shared" si="322"/>
        <v>0</v>
      </c>
      <c r="Y157" s="289">
        <f t="shared" ref="Y157:AE157" si="353">SUM(Y158:Y164)</f>
        <v>0</v>
      </c>
      <c r="Z157" s="289">
        <f t="shared" si="353"/>
        <v>0</v>
      </c>
      <c r="AA157" s="289">
        <f t="shared" si="353"/>
        <v>0</v>
      </c>
      <c r="AB157" s="289">
        <f t="shared" si="353"/>
        <v>0</v>
      </c>
      <c r="AC157" s="289">
        <f t="shared" si="353"/>
        <v>0</v>
      </c>
      <c r="AD157" s="289">
        <f t="shared" si="353"/>
        <v>0</v>
      </c>
      <c r="AE157" s="289">
        <f t="shared" si="353"/>
        <v>0</v>
      </c>
    </row>
    <row r="158" spans="1:31" ht="13.8" hidden="1" outlineLevel="2">
      <c r="A158" s="170"/>
      <c r="B158" s="23"/>
      <c r="C158" s="179"/>
      <c r="D158" s="23"/>
      <c r="E158" s="179"/>
      <c r="F158" s="178" t="s">
        <v>705</v>
      </c>
      <c r="G158" s="43" t="s">
        <v>774</v>
      </c>
      <c r="H158" s="226">
        <f t="shared" si="321"/>
        <v>0</v>
      </c>
      <c r="I158" s="393">
        <f t="shared" si="323"/>
        <v>0</v>
      </c>
      <c r="J158" s="286"/>
      <c r="K158" s="229"/>
      <c r="L158" s="229"/>
      <c r="M158" s="229"/>
      <c r="N158" s="229"/>
      <c r="O158" s="229"/>
      <c r="P158" s="228">
        <f t="shared" si="310"/>
        <v>0</v>
      </c>
      <c r="Q158" s="229"/>
      <c r="R158" s="229"/>
      <c r="S158" s="229"/>
      <c r="T158" s="229"/>
      <c r="U158" s="229"/>
      <c r="V158" s="229"/>
      <c r="W158" s="229"/>
      <c r="X158" s="228">
        <f t="shared" si="322"/>
        <v>0</v>
      </c>
      <c r="Y158" s="229"/>
      <c r="Z158" s="229"/>
      <c r="AA158" s="229"/>
      <c r="AB158" s="229"/>
      <c r="AC158" s="229"/>
      <c r="AD158" s="229"/>
      <c r="AE158" s="229"/>
    </row>
    <row r="159" spans="1:31" ht="13.8" hidden="1" outlineLevel="2">
      <c r="A159" s="170"/>
      <c r="B159" s="23"/>
      <c r="C159" s="179"/>
      <c r="D159" s="23"/>
      <c r="E159" s="179"/>
      <c r="F159" s="178" t="s">
        <v>706</v>
      </c>
      <c r="G159" s="43" t="s">
        <v>775</v>
      </c>
      <c r="H159" s="226">
        <f t="shared" si="321"/>
        <v>0</v>
      </c>
      <c r="I159" s="393">
        <f t="shared" si="323"/>
        <v>0</v>
      </c>
      <c r="J159" s="286"/>
      <c r="K159" s="229"/>
      <c r="L159" s="229"/>
      <c r="M159" s="229"/>
      <c r="N159" s="229"/>
      <c r="O159" s="229"/>
      <c r="P159" s="228">
        <f t="shared" si="310"/>
        <v>0</v>
      </c>
      <c r="Q159" s="229"/>
      <c r="R159" s="229"/>
      <c r="S159" s="229"/>
      <c r="T159" s="229"/>
      <c r="U159" s="229"/>
      <c r="V159" s="229"/>
      <c r="W159" s="229"/>
      <c r="X159" s="228">
        <f t="shared" si="322"/>
        <v>0</v>
      </c>
      <c r="Y159" s="229"/>
      <c r="Z159" s="229"/>
      <c r="AA159" s="229"/>
      <c r="AB159" s="229"/>
      <c r="AC159" s="229"/>
      <c r="AD159" s="229"/>
      <c r="AE159" s="229"/>
    </row>
    <row r="160" spans="1:31" ht="13.8" hidden="1" outlineLevel="2">
      <c r="A160" s="170"/>
      <c r="B160" s="23"/>
      <c r="C160" s="179"/>
      <c r="D160" s="23"/>
      <c r="E160" s="179"/>
      <c r="F160" s="178" t="s">
        <v>703</v>
      </c>
      <c r="G160" s="43" t="s">
        <v>776</v>
      </c>
      <c r="H160" s="226">
        <f t="shared" si="321"/>
        <v>0</v>
      </c>
      <c r="I160" s="393">
        <f t="shared" si="323"/>
        <v>0</v>
      </c>
      <c r="J160" s="286"/>
      <c r="K160" s="229"/>
      <c r="L160" s="229"/>
      <c r="M160" s="229"/>
      <c r="N160" s="229"/>
      <c r="O160" s="229"/>
      <c r="P160" s="228">
        <f t="shared" si="310"/>
        <v>0</v>
      </c>
      <c r="Q160" s="229"/>
      <c r="R160" s="229"/>
      <c r="S160" s="229"/>
      <c r="T160" s="229"/>
      <c r="U160" s="229"/>
      <c r="V160" s="229"/>
      <c r="W160" s="229"/>
      <c r="X160" s="228">
        <f t="shared" si="322"/>
        <v>0</v>
      </c>
      <c r="Y160" s="229"/>
      <c r="Z160" s="229"/>
      <c r="AA160" s="229"/>
      <c r="AB160" s="229"/>
      <c r="AC160" s="229"/>
      <c r="AD160" s="229"/>
      <c r="AE160" s="229"/>
    </row>
    <row r="161" spans="1:31" ht="13.8" hidden="1" outlineLevel="2">
      <c r="A161" s="170"/>
      <c r="B161" s="23"/>
      <c r="C161" s="179"/>
      <c r="D161" s="23"/>
      <c r="E161" s="179"/>
      <c r="F161" s="178" t="s">
        <v>707</v>
      </c>
      <c r="G161" s="43" t="s">
        <v>928</v>
      </c>
      <c r="H161" s="226">
        <f t="shared" si="321"/>
        <v>0</v>
      </c>
      <c r="I161" s="393">
        <f t="shared" ref="I161:I162" si="354">SUM(J161:O161)</f>
        <v>0</v>
      </c>
      <c r="J161" s="286"/>
      <c r="K161" s="229"/>
      <c r="L161" s="229"/>
      <c r="M161" s="229"/>
      <c r="N161" s="229"/>
      <c r="O161" s="229"/>
      <c r="P161" s="228">
        <f t="shared" ref="P161:P162" si="355">SUM(Q161:W161)</f>
        <v>0</v>
      </c>
      <c r="Q161" s="229"/>
      <c r="R161" s="229"/>
      <c r="S161" s="229"/>
      <c r="T161" s="229"/>
      <c r="U161" s="229"/>
      <c r="V161" s="229"/>
      <c r="W161" s="229"/>
      <c r="X161" s="228">
        <f t="shared" si="322"/>
        <v>0</v>
      </c>
      <c r="Y161" s="229"/>
      <c r="Z161" s="229"/>
      <c r="AA161" s="229"/>
      <c r="AB161" s="229"/>
      <c r="AC161" s="229"/>
      <c r="AD161" s="229"/>
      <c r="AE161" s="229"/>
    </row>
    <row r="162" spans="1:31" s="563" customFormat="1" ht="13.8" hidden="1" outlineLevel="2">
      <c r="A162" s="564"/>
      <c r="B162" s="667"/>
      <c r="C162" s="668"/>
      <c r="D162" s="667"/>
      <c r="E162" s="668"/>
      <c r="F162" s="545" t="s">
        <v>713</v>
      </c>
      <c r="G162" s="527" t="s">
        <v>930</v>
      </c>
      <c r="H162" s="568">
        <f t="shared" si="321"/>
        <v>0</v>
      </c>
      <c r="I162" s="664">
        <f t="shared" si="354"/>
        <v>0</v>
      </c>
      <c r="J162" s="651"/>
      <c r="K162" s="526"/>
      <c r="L162" s="526"/>
      <c r="M162" s="526"/>
      <c r="N162" s="526"/>
      <c r="O162" s="526"/>
      <c r="P162" s="571">
        <f t="shared" si="355"/>
        <v>0</v>
      </c>
      <c r="Q162" s="526"/>
      <c r="R162" s="526"/>
      <c r="S162" s="526"/>
      <c r="T162" s="526"/>
      <c r="U162" s="526"/>
      <c r="V162" s="526"/>
      <c r="W162" s="526"/>
      <c r="X162" s="571">
        <f t="shared" si="322"/>
        <v>0</v>
      </c>
      <c r="Y162" s="526"/>
      <c r="Z162" s="526"/>
      <c r="AA162" s="526"/>
      <c r="AB162" s="526"/>
      <c r="AC162" s="526"/>
      <c r="AD162" s="526"/>
      <c r="AE162" s="526"/>
    </row>
    <row r="163" spans="1:31" s="563" customFormat="1" ht="13.8" hidden="1" outlineLevel="2">
      <c r="A163" s="564"/>
      <c r="B163" s="667"/>
      <c r="C163" s="668"/>
      <c r="D163" s="667"/>
      <c r="E163" s="668"/>
      <c r="F163" s="545" t="s">
        <v>714</v>
      </c>
      <c r="G163" s="527" t="s">
        <v>929</v>
      </c>
      <c r="H163" s="568">
        <f t="shared" si="321"/>
        <v>0</v>
      </c>
      <c r="I163" s="664">
        <f t="shared" si="323"/>
        <v>0</v>
      </c>
      <c r="J163" s="651"/>
      <c r="K163" s="526"/>
      <c r="L163" s="526"/>
      <c r="M163" s="526"/>
      <c r="N163" s="526"/>
      <c r="O163" s="526"/>
      <c r="P163" s="571">
        <f t="shared" si="310"/>
        <v>0</v>
      </c>
      <c r="Q163" s="526"/>
      <c r="R163" s="526"/>
      <c r="S163" s="526"/>
      <c r="T163" s="526"/>
      <c r="U163" s="526"/>
      <c r="V163" s="526"/>
      <c r="W163" s="526"/>
      <c r="X163" s="571">
        <f t="shared" si="322"/>
        <v>0</v>
      </c>
      <c r="Y163" s="526"/>
      <c r="Z163" s="526"/>
      <c r="AA163" s="526"/>
      <c r="AB163" s="526"/>
      <c r="AC163" s="526"/>
      <c r="AD163" s="526"/>
      <c r="AE163" s="526"/>
    </row>
    <row r="164" spans="1:31" ht="13.8" hidden="1" outlineLevel="2">
      <c r="A164" s="170"/>
      <c r="B164" s="23"/>
      <c r="C164" s="179"/>
      <c r="D164" s="23"/>
      <c r="E164" s="179"/>
      <c r="F164" s="178" t="s">
        <v>708</v>
      </c>
      <c r="G164" s="43" t="s">
        <v>712</v>
      </c>
      <c r="H164" s="226">
        <f t="shared" si="321"/>
        <v>0</v>
      </c>
      <c r="I164" s="393">
        <f t="shared" si="323"/>
        <v>0</v>
      </c>
      <c r="J164" s="286"/>
      <c r="K164" s="229"/>
      <c r="L164" s="229"/>
      <c r="M164" s="229"/>
      <c r="N164" s="229"/>
      <c r="O164" s="229"/>
      <c r="P164" s="228">
        <f t="shared" si="310"/>
        <v>0</v>
      </c>
      <c r="Q164" s="229"/>
      <c r="R164" s="229"/>
      <c r="S164" s="229"/>
      <c r="T164" s="229"/>
      <c r="U164" s="229"/>
      <c r="V164" s="229"/>
      <c r="W164" s="229"/>
      <c r="X164" s="228">
        <f t="shared" si="322"/>
        <v>0</v>
      </c>
      <c r="Y164" s="229"/>
      <c r="Z164" s="229"/>
      <c r="AA164" s="229"/>
      <c r="AB164" s="229"/>
      <c r="AC164" s="229"/>
      <c r="AD164" s="229"/>
      <c r="AE164" s="229"/>
    </row>
    <row r="165" spans="1:31" s="169" customFormat="1" ht="13.8" collapsed="1">
      <c r="A165" s="164"/>
      <c r="B165" s="23" t="s">
        <v>449</v>
      </c>
      <c r="C165" s="15" t="s">
        <v>85</v>
      </c>
      <c r="D165" s="16"/>
      <c r="E165" s="165"/>
      <c r="F165" s="14"/>
      <c r="G165" s="175"/>
      <c r="H165" s="226">
        <f t="shared" si="321"/>
        <v>0</v>
      </c>
      <c r="I165" s="393">
        <f>SUM(J165:O165)</f>
        <v>0</v>
      </c>
      <c r="J165" s="288">
        <f>SUM(J166,J180)</f>
        <v>0</v>
      </c>
      <c r="K165" s="288">
        <f t="shared" ref="K165:O165" si="356">SUM(K166,K180)</f>
        <v>0</v>
      </c>
      <c r="L165" s="288">
        <f t="shared" si="356"/>
        <v>0</v>
      </c>
      <c r="M165" s="288">
        <f t="shared" si="356"/>
        <v>0</v>
      </c>
      <c r="N165" s="288">
        <f t="shared" si="356"/>
        <v>0</v>
      </c>
      <c r="O165" s="288">
        <f t="shared" si="356"/>
        <v>0</v>
      </c>
      <c r="P165" s="228">
        <f t="shared" si="310"/>
        <v>0</v>
      </c>
      <c r="Q165" s="230">
        <f t="shared" ref="Q165" si="357">SUM(Q166,Q180)</f>
        <v>0</v>
      </c>
      <c r="R165" s="230">
        <f t="shared" ref="R165" si="358">SUM(R166,R180)</f>
        <v>0</v>
      </c>
      <c r="S165" s="230">
        <f t="shared" ref="S165" si="359">SUM(S166,S180)</f>
        <v>0</v>
      </c>
      <c r="T165" s="230">
        <f t="shared" ref="T165" si="360">SUM(T166,T180)</f>
        <v>0</v>
      </c>
      <c r="U165" s="230">
        <f t="shared" ref="U165:W165" si="361">SUM(U166,U180)</f>
        <v>0</v>
      </c>
      <c r="V165" s="230">
        <f t="shared" ref="V165" si="362">SUM(V166,V180)</f>
        <v>0</v>
      </c>
      <c r="W165" s="230">
        <f t="shared" si="361"/>
        <v>0</v>
      </c>
      <c r="X165" s="228">
        <f t="shared" si="322"/>
        <v>0</v>
      </c>
      <c r="Y165" s="230">
        <f t="shared" ref="Y165:AE165" si="363">SUM(Y166,Y180)</f>
        <v>0</v>
      </c>
      <c r="Z165" s="230">
        <f t="shared" si="363"/>
        <v>0</v>
      </c>
      <c r="AA165" s="230">
        <f t="shared" si="363"/>
        <v>0</v>
      </c>
      <c r="AB165" s="230">
        <f t="shared" si="363"/>
        <v>0</v>
      </c>
      <c r="AC165" s="230">
        <f t="shared" si="363"/>
        <v>0</v>
      </c>
      <c r="AD165" s="230">
        <f t="shared" ref="AD165" si="364">SUM(AD166,AD180)</f>
        <v>0</v>
      </c>
      <c r="AE165" s="230">
        <f t="shared" si="363"/>
        <v>0</v>
      </c>
    </row>
    <row r="166" spans="1:31" ht="13.8" hidden="1" outlineLevel="1">
      <c r="A166" s="170"/>
      <c r="B166" s="24"/>
      <c r="C166" s="171"/>
      <c r="D166" s="27" t="s">
        <v>450</v>
      </c>
      <c r="E166" s="47" t="s">
        <v>86</v>
      </c>
      <c r="F166" s="48"/>
      <c r="G166" s="172"/>
      <c r="H166" s="226">
        <f t="shared" si="321"/>
        <v>0</v>
      </c>
      <c r="I166" s="393">
        <f t="shared" si="323"/>
        <v>0</v>
      </c>
      <c r="J166" s="289">
        <f>SUM(J167,J170,J171,J174,J175,J176,J177)</f>
        <v>0</v>
      </c>
      <c r="K166" s="231">
        <f t="shared" ref="K166:Q166" si="365">SUM(K167,K170,K171,K174,K175,K176,K177)</f>
        <v>0</v>
      </c>
      <c r="L166" s="231">
        <f t="shared" si="365"/>
        <v>0</v>
      </c>
      <c r="M166" s="231">
        <f t="shared" si="365"/>
        <v>0</v>
      </c>
      <c r="N166" s="231">
        <f t="shared" si="365"/>
        <v>0</v>
      </c>
      <c r="O166" s="231">
        <f t="shared" si="365"/>
        <v>0</v>
      </c>
      <c r="P166" s="228">
        <f t="shared" si="310"/>
        <v>0</v>
      </c>
      <c r="Q166" s="231">
        <f t="shared" si="365"/>
        <v>0</v>
      </c>
      <c r="R166" s="231">
        <f t="shared" ref="R166" si="366">SUM(R167,R170,R171,R174,R175,R176,R177)</f>
        <v>0</v>
      </c>
      <c r="S166" s="231">
        <f t="shared" ref="S166" si="367">SUM(S167,S170,S171,S174,S175,S176,S177)</f>
        <v>0</v>
      </c>
      <c r="T166" s="231">
        <f t="shared" ref="T166" si="368">SUM(T167,T170,T171,T174,T175,T176,T177)</f>
        <v>0</v>
      </c>
      <c r="U166" s="231">
        <f t="shared" ref="U166:W166" si="369">SUM(U167,U170,U171,U174,U175,U176,U177)</f>
        <v>0</v>
      </c>
      <c r="V166" s="231">
        <f t="shared" ref="V166" si="370">SUM(V167,V170,V171,V174,V175,V176,V177)</f>
        <v>0</v>
      </c>
      <c r="W166" s="231">
        <f t="shared" si="369"/>
        <v>0</v>
      </c>
      <c r="X166" s="228">
        <f t="shared" si="322"/>
        <v>0</v>
      </c>
      <c r="Y166" s="231">
        <f t="shared" ref="Y166:AE166" si="371">SUM(Y167,Y170,Y171,Y174,Y175,Y176,Y177)</f>
        <v>0</v>
      </c>
      <c r="Z166" s="231">
        <f t="shared" si="371"/>
        <v>0</v>
      </c>
      <c r="AA166" s="231">
        <f t="shared" si="371"/>
        <v>0</v>
      </c>
      <c r="AB166" s="231">
        <f t="shared" si="371"/>
        <v>0</v>
      </c>
      <c r="AC166" s="231">
        <f t="shared" si="371"/>
        <v>0</v>
      </c>
      <c r="AD166" s="231">
        <f t="shared" ref="AD166" si="372">SUM(AD167,AD170,AD171,AD174,AD175,AD176,AD177)</f>
        <v>0</v>
      </c>
      <c r="AE166" s="231">
        <f t="shared" si="371"/>
        <v>0</v>
      </c>
    </row>
    <row r="167" spans="1:31" ht="13.8" hidden="1" outlineLevel="2">
      <c r="A167" s="170"/>
      <c r="B167" s="25"/>
      <c r="F167" s="27" t="s">
        <v>111</v>
      </c>
      <c r="G167" s="47" t="s">
        <v>451</v>
      </c>
      <c r="H167" s="226">
        <f t="shared" si="321"/>
        <v>0</v>
      </c>
      <c r="I167" s="393">
        <f t="shared" si="323"/>
        <v>0</v>
      </c>
      <c r="J167" s="289">
        <f>SUM(J168:J169)</f>
        <v>0</v>
      </c>
      <c r="K167" s="231">
        <f t="shared" ref="K167:O167" si="373">SUM(K168:K169)</f>
        <v>0</v>
      </c>
      <c r="L167" s="231">
        <f t="shared" si="373"/>
        <v>0</v>
      </c>
      <c r="M167" s="231">
        <f t="shared" si="373"/>
        <v>0</v>
      </c>
      <c r="N167" s="231">
        <f t="shared" si="373"/>
        <v>0</v>
      </c>
      <c r="O167" s="231">
        <f t="shared" si="373"/>
        <v>0</v>
      </c>
      <c r="P167" s="228">
        <f t="shared" si="310"/>
        <v>0</v>
      </c>
      <c r="Q167" s="231">
        <f t="shared" ref="Q167:W167" si="374">SUM(Q168:Q169)</f>
        <v>0</v>
      </c>
      <c r="R167" s="231">
        <f t="shared" si="374"/>
        <v>0</v>
      </c>
      <c r="S167" s="231">
        <f t="shared" si="374"/>
        <v>0</v>
      </c>
      <c r="T167" s="231">
        <f t="shared" si="374"/>
        <v>0</v>
      </c>
      <c r="U167" s="231">
        <f t="shared" si="374"/>
        <v>0</v>
      </c>
      <c r="V167" s="231">
        <f t="shared" ref="V167" si="375">SUM(V168:V169)</f>
        <v>0</v>
      </c>
      <c r="W167" s="231">
        <f t="shared" si="374"/>
        <v>0</v>
      </c>
      <c r="X167" s="228">
        <f t="shared" si="322"/>
        <v>0</v>
      </c>
      <c r="Y167" s="231">
        <f t="shared" ref="Y167:AE167" si="376">SUM(Y168:Y169)</f>
        <v>0</v>
      </c>
      <c r="Z167" s="231">
        <f t="shared" si="376"/>
        <v>0</v>
      </c>
      <c r="AA167" s="231">
        <f t="shared" si="376"/>
        <v>0</v>
      </c>
      <c r="AB167" s="231">
        <f t="shared" si="376"/>
        <v>0</v>
      </c>
      <c r="AC167" s="231">
        <f t="shared" si="376"/>
        <v>0</v>
      </c>
      <c r="AD167" s="231">
        <f t="shared" ref="AD167" si="377">SUM(AD168:AD169)</f>
        <v>0</v>
      </c>
      <c r="AE167" s="231">
        <f t="shared" si="376"/>
        <v>0</v>
      </c>
    </row>
    <row r="168" spans="1:31" ht="13.8" hidden="1" outlineLevel="2">
      <c r="A168" s="170"/>
      <c r="B168" s="25"/>
      <c r="F168" s="178" t="s">
        <v>705</v>
      </c>
      <c r="G168" s="43" t="s">
        <v>777</v>
      </c>
      <c r="H168" s="226">
        <f t="shared" si="321"/>
        <v>0</v>
      </c>
      <c r="I168" s="393">
        <f t="shared" si="323"/>
        <v>0</v>
      </c>
      <c r="J168" s="286"/>
      <c r="K168" s="229"/>
      <c r="L168" s="229"/>
      <c r="M168" s="229"/>
      <c r="N168" s="229"/>
      <c r="O168" s="229"/>
      <c r="P168" s="228">
        <f t="shared" si="310"/>
        <v>0</v>
      </c>
      <c r="Q168" s="229"/>
      <c r="R168" s="229"/>
      <c r="S168" s="229"/>
      <c r="T168" s="229"/>
      <c r="U168" s="229"/>
      <c r="V168" s="229"/>
      <c r="W168" s="229"/>
      <c r="X168" s="228">
        <f t="shared" si="322"/>
        <v>0</v>
      </c>
      <c r="Y168" s="229"/>
      <c r="Z168" s="229"/>
      <c r="AA168" s="229"/>
      <c r="AB168" s="229"/>
      <c r="AC168" s="229"/>
      <c r="AD168" s="229"/>
      <c r="AE168" s="229"/>
    </row>
    <row r="169" spans="1:31" ht="13.8" hidden="1" outlineLevel="2">
      <c r="A169" s="170"/>
      <c r="B169" s="25"/>
      <c r="F169" s="178" t="s">
        <v>706</v>
      </c>
      <c r="G169" s="43" t="s">
        <v>778</v>
      </c>
      <c r="H169" s="226">
        <f t="shared" si="321"/>
        <v>0</v>
      </c>
      <c r="I169" s="393">
        <f t="shared" si="323"/>
        <v>0</v>
      </c>
      <c r="J169" s="286"/>
      <c r="K169" s="229"/>
      <c r="L169" s="229"/>
      <c r="M169" s="229"/>
      <c r="N169" s="229"/>
      <c r="O169" s="229"/>
      <c r="P169" s="228">
        <f t="shared" si="310"/>
        <v>0</v>
      </c>
      <c r="Q169" s="229"/>
      <c r="R169" s="229"/>
      <c r="S169" s="229"/>
      <c r="T169" s="229"/>
      <c r="U169" s="229"/>
      <c r="V169" s="229"/>
      <c r="W169" s="229"/>
      <c r="X169" s="228">
        <f t="shared" si="322"/>
        <v>0</v>
      </c>
      <c r="Y169" s="229"/>
      <c r="Z169" s="229"/>
      <c r="AA169" s="229"/>
      <c r="AB169" s="229"/>
      <c r="AC169" s="229"/>
      <c r="AD169" s="229"/>
      <c r="AE169" s="229"/>
    </row>
    <row r="170" spans="1:31" ht="13.8" hidden="1" outlineLevel="2">
      <c r="A170" s="170"/>
      <c r="B170" s="25"/>
      <c r="F170" s="27" t="s">
        <v>651</v>
      </c>
      <c r="G170" s="47" t="s">
        <v>89</v>
      </c>
      <c r="H170" s="226">
        <f t="shared" si="321"/>
        <v>0</v>
      </c>
      <c r="I170" s="393">
        <f t="shared" si="323"/>
        <v>0</v>
      </c>
      <c r="J170" s="286"/>
      <c r="K170" s="229"/>
      <c r="L170" s="229"/>
      <c r="M170" s="229"/>
      <c r="N170" s="229"/>
      <c r="O170" s="229"/>
      <c r="P170" s="228">
        <f t="shared" si="310"/>
        <v>0</v>
      </c>
      <c r="Q170" s="229"/>
      <c r="R170" s="229"/>
      <c r="S170" s="229"/>
      <c r="T170" s="229"/>
      <c r="U170" s="229"/>
      <c r="V170" s="229"/>
      <c r="W170" s="229"/>
      <c r="X170" s="228">
        <f t="shared" si="322"/>
        <v>0</v>
      </c>
      <c r="Y170" s="229"/>
      <c r="Z170" s="229"/>
      <c r="AA170" s="229"/>
      <c r="AB170" s="229"/>
      <c r="AC170" s="229"/>
      <c r="AD170" s="229"/>
      <c r="AE170" s="229"/>
    </row>
    <row r="171" spans="1:31" ht="13.8" hidden="1" outlineLevel="2">
      <c r="A171" s="170"/>
      <c r="B171" s="25"/>
      <c r="F171" s="27" t="s">
        <v>112</v>
      </c>
      <c r="G171" s="47" t="s">
        <v>90</v>
      </c>
      <c r="H171" s="226">
        <f t="shared" si="321"/>
        <v>0</v>
      </c>
      <c r="I171" s="393">
        <f t="shared" si="323"/>
        <v>0</v>
      </c>
      <c r="J171" s="289">
        <f>SUM(J172:J173)</f>
        <v>0</v>
      </c>
      <c r="K171" s="231">
        <f t="shared" ref="K171:O171" si="378">SUM(K172:K173)</f>
        <v>0</v>
      </c>
      <c r="L171" s="231">
        <f t="shared" si="378"/>
        <v>0</v>
      </c>
      <c r="M171" s="231">
        <f t="shared" si="378"/>
        <v>0</v>
      </c>
      <c r="N171" s="231">
        <f t="shared" si="378"/>
        <v>0</v>
      </c>
      <c r="O171" s="231">
        <f t="shared" si="378"/>
        <v>0</v>
      </c>
      <c r="P171" s="228">
        <f t="shared" si="310"/>
        <v>0</v>
      </c>
      <c r="Q171" s="231">
        <f t="shared" ref="Q171:W171" si="379">SUM(Q172:Q173)</f>
        <v>0</v>
      </c>
      <c r="R171" s="231">
        <f t="shared" si="379"/>
        <v>0</v>
      </c>
      <c r="S171" s="231">
        <f t="shared" si="379"/>
        <v>0</v>
      </c>
      <c r="T171" s="231">
        <f t="shared" si="379"/>
        <v>0</v>
      </c>
      <c r="U171" s="231">
        <f t="shared" si="379"/>
        <v>0</v>
      </c>
      <c r="V171" s="231">
        <f t="shared" ref="V171" si="380">SUM(V172:V173)</f>
        <v>0</v>
      </c>
      <c r="W171" s="231">
        <f t="shared" si="379"/>
        <v>0</v>
      </c>
      <c r="X171" s="228">
        <f t="shared" si="322"/>
        <v>0</v>
      </c>
      <c r="Y171" s="231">
        <f t="shared" ref="Y171:AE171" si="381">SUM(Y172:Y173)</f>
        <v>0</v>
      </c>
      <c r="Z171" s="231">
        <f t="shared" si="381"/>
        <v>0</v>
      </c>
      <c r="AA171" s="231">
        <f t="shared" si="381"/>
        <v>0</v>
      </c>
      <c r="AB171" s="231">
        <f t="shared" si="381"/>
        <v>0</v>
      </c>
      <c r="AC171" s="231">
        <f t="shared" si="381"/>
        <v>0</v>
      </c>
      <c r="AD171" s="231">
        <f t="shared" ref="AD171" si="382">SUM(AD172:AD173)</f>
        <v>0</v>
      </c>
      <c r="AE171" s="231">
        <f t="shared" si="381"/>
        <v>0</v>
      </c>
    </row>
    <row r="172" spans="1:31" ht="13.8" hidden="1" outlineLevel="2">
      <c r="A172" s="170"/>
      <c r="B172" s="25"/>
      <c r="F172" s="178" t="s">
        <v>705</v>
      </c>
      <c r="G172" s="43" t="s">
        <v>779</v>
      </c>
      <c r="H172" s="226">
        <f t="shared" si="321"/>
        <v>0</v>
      </c>
      <c r="I172" s="393">
        <f t="shared" si="323"/>
        <v>0</v>
      </c>
      <c r="J172" s="286"/>
      <c r="K172" s="229"/>
      <c r="L172" s="229"/>
      <c r="M172" s="229"/>
      <c r="N172" s="229"/>
      <c r="O172" s="229"/>
      <c r="P172" s="228">
        <f t="shared" si="310"/>
        <v>0</v>
      </c>
      <c r="Q172" s="229"/>
      <c r="R172" s="229"/>
      <c r="S172" s="229"/>
      <c r="T172" s="229"/>
      <c r="U172" s="229"/>
      <c r="V172" s="229"/>
      <c r="W172" s="229"/>
      <c r="X172" s="228">
        <f t="shared" si="322"/>
        <v>0</v>
      </c>
      <c r="Y172" s="229"/>
      <c r="Z172" s="229"/>
      <c r="AA172" s="229"/>
      <c r="AB172" s="229"/>
      <c r="AC172" s="229"/>
      <c r="AD172" s="229"/>
      <c r="AE172" s="229"/>
    </row>
    <row r="173" spans="1:31" ht="13.8" hidden="1" outlineLevel="2">
      <c r="A173" s="170"/>
      <c r="B173" s="25"/>
      <c r="F173" s="178" t="s">
        <v>706</v>
      </c>
      <c r="G173" s="43" t="s">
        <v>780</v>
      </c>
      <c r="H173" s="226">
        <f t="shared" si="321"/>
        <v>0</v>
      </c>
      <c r="I173" s="393">
        <f t="shared" si="323"/>
        <v>0</v>
      </c>
      <c r="J173" s="286"/>
      <c r="K173" s="229"/>
      <c r="L173" s="229"/>
      <c r="M173" s="229"/>
      <c r="N173" s="229"/>
      <c r="O173" s="229"/>
      <c r="P173" s="228">
        <f t="shared" si="310"/>
        <v>0</v>
      </c>
      <c r="Q173" s="229"/>
      <c r="R173" s="229"/>
      <c r="S173" s="229"/>
      <c r="T173" s="229"/>
      <c r="U173" s="229"/>
      <c r="V173" s="229"/>
      <c r="W173" s="229"/>
      <c r="X173" s="228">
        <f t="shared" si="322"/>
        <v>0</v>
      </c>
      <c r="Y173" s="229"/>
      <c r="Z173" s="229"/>
      <c r="AA173" s="229"/>
      <c r="AB173" s="229"/>
      <c r="AC173" s="229"/>
      <c r="AD173" s="229"/>
      <c r="AE173" s="229"/>
    </row>
    <row r="174" spans="1:31" ht="13.8" hidden="1" outlineLevel="2">
      <c r="A174" s="170"/>
      <c r="B174" s="25"/>
      <c r="F174" s="27" t="s">
        <v>652</v>
      </c>
      <c r="G174" s="47" t="s">
        <v>91</v>
      </c>
      <c r="H174" s="226">
        <f t="shared" si="321"/>
        <v>0</v>
      </c>
      <c r="I174" s="393">
        <f t="shared" si="323"/>
        <v>0</v>
      </c>
      <c r="J174" s="286"/>
      <c r="K174" s="229"/>
      <c r="L174" s="229"/>
      <c r="M174" s="229"/>
      <c r="N174" s="229"/>
      <c r="O174" s="229"/>
      <c r="P174" s="228">
        <f t="shared" si="310"/>
        <v>0</v>
      </c>
      <c r="Q174" s="229"/>
      <c r="R174" s="229"/>
      <c r="S174" s="229"/>
      <c r="T174" s="229"/>
      <c r="U174" s="229"/>
      <c r="V174" s="229"/>
      <c r="W174" s="229"/>
      <c r="X174" s="228">
        <f t="shared" si="322"/>
        <v>0</v>
      </c>
      <c r="Y174" s="229"/>
      <c r="Z174" s="229"/>
      <c r="AA174" s="229"/>
      <c r="AB174" s="229"/>
      <c r="AC174" s="229"/>
      <c r="AD174" s="229"/>
      <c r="AE174" s="229"/>
    </row>
    <row r="175" spans="1:31" ht="13.8" hidden="1" outlineLevel="2">
      <c r="A175" s="170"/>
      <c r="B175" s="25"/>
      <c r="F175" s="27" t="s">
        <v>144</v>
      </c>
      <c r="G175" s="47" t="s">
        <v>355</v>
      </c>
      <c r="H175" s="226">
        <f t="shared" si="321"/>
        <v>0</v>
      </c>
      <c r="I175" s="393">
        <f t="shared" si="323"/>
        <v>0</v>
      </c>
      <c r="J175" s="286"/>
      <c r="K175" s="229"/>
      <c r="L175" s="229"/>
      <c r="M175" s="229"/>
      <c r="N175" s="229"/>
      <c r="O175" s="229"/>
      <c r="P175" s="228">
        <f t="shared" si="310"/>
        <v>0</v>
      </c>
      <c r="Q175" s="229"/>
      <c r="R175" s="229"/>
      <c r="S175" s="229"/>
      <c r="T175" s="229"/>
      <c r="U175" s="229"/>
      <c r="V175" s="229"/>
      <c r="W175" s="229"/>
      <c r="X175" s="228">
        <f t="shared" si="322"/>
        <v>0</v>
      </c>
      <c r="Y175" s="229"/>
      <c r="Z175" s="229"/>
      <c r="AA175" s="229"/>
      <c r="AB175" s="229"/>
      <c r="AC175" s="229"/>
      <c r="AD175" s="229"/>
      <c r="AE175" s="229"/>
    </row>
    <row r="176" spans="1:31" ht="13.8" hidden="1" outlineLevel="2">
      <c r="A176" s="170"/>
      <c r="B176" s="25"/>
      <c r="F176" s="27" t="s">
        <v>653</v>
      </c>
      <c r="G176" s="47" t="s">
        <v>357</v>
      </c>
      <c r="H176" s="226">
        <f t="shared" si="321"/>
        <v>0</v>
      </c>
      <c r="I176" s="393">
        <f t="shared" si="323"/>
        <v>0</v>
      </c>
      <c r="J176" s="286"/>
      <c r="K176" s="229"/>
      <c r="L176" s="229"/>
      <c r="M176" s="229"/>
      <c r="N176" s="229"/>
      <c r="O176" s="229"/>
      <c r="P176" s="228">
        <f t="shared" si="310"/>
        <v>0</v>
      </c>
      <c r="Q176" s="229"/>
      <c r="R176" s="229"/>
      <c r="S176" s="229"/>
      <c r="T176" s="229"/>
      <c r="U176" s="229"/>
      <c r="V176" s="229"/>
      <c r="W176" s="229"/>
      <c r="X176" s="228">
        <f t="shared" si="322"/>
        <v>0</v>
      </c>
      <c r="Y176" s="229"/>
      <c r="Z176" s="229"/>
      <c r="AA176" s="229"/>
      <c r="AB176" s="229"/>
      <c r="AC176" s="229"/>
      <c r="AD176" s="229"/>
      <c r="AE176" s="229"/>
    </row>
    <row r="177" spans="1:31" ht="13.8" hidden="1" outlineLevel="1">
      <c r="A177" s="170"/>
      <c r="B177" s="25"/>
      <c r="E177" s="88"/>
      <c r="F177" s="27" t="s">
        <v>113</v>
      </c>
      <c r="G177" s="47" t="s">
        <v>452</v>
      </c>
      <c r="H177" s="226">
        <f t="shared" si="321"/>
        <v>0</v>
      </c>
      <c r="I177" s="393">
        <f t="shared" si="323"/>
        <v>0</v>
      </c>
      <c r="J177" s="289">
        <f>SUM(J178:J179)</f>
        <v>0</v>
      </c>
      <c r="K177" s="231">
        <f t="shared" ref="K177:O177" si="383">SUM(K178:K179)</f>
        <v>0</v>
      </c>
      <c r="L177" s="231">
        <f t="shared" si="383"/>
        <v>0</v>
      </c>
      <c r="M177" s="231">
        <f t="shared" si="383"/>
        <v>0</v>
      </c>
      <c r="N177" s="231">
        <f t="shared" si="383"/>
        <v>0</v>
      </c>
      <c r="O177" s="231">
        <f t="shared" si="383"/>
        <v>0</v>
      </c>
      <c r="P177" s="228">
        <f t="shared" si="310"/>
        <v>0</v>
      </c>
      <c r="Q177" s="231">
        <f t="shared" ref="Q177:W177" si="384">SUM(Q178:Q179)</f>
        <v>0</v>
      </c>
      <c r="R177" s="231">
        <f t="shared" si="384"/>
        <v>0</v>
      </c>
      <c r="S177" s="231">
        <f t="shared" si="384"/>
        <v>0</v>
      </c>
      <c r="T177" s="231">
        <f t="shared" si="384"/>
        <v>0</v>
      </c>
      <c r="U177" s="231">
        <f t="shared" si="384"/>
        <v>0</v>
      </c>
      <c r="V177" s="231">
        <f t="shared" ref="V177" si="385">SUM(V178:V179)</f>
        <v>0</v>
      </c>
      <c r="W177" s="231">
        <f t="shared" si="384"/>
        <v>0</v>
      </c>
      <c r="X177" s="228">
        <f t="shared" si="322"/>
        <v>0</v>
      </c>
      <c r="Y177" s="231">
        <f t="shared" ref="Y177:AE177" si="386">SUM(Y178:Y179)</f>
        <v>0</v>
      </c>
      <c r="Z177" s="231">
        <f t="shared" si="386"/>
        <v>0</v>
      </c>
      <c r="AA177" s="231">
        <f t="shared" si="386"/>
        <v>0</v>
      </c>
      <c r="AB177" s="231">
        <f t="shared" si="386"/>
        <v>0</v>
      </c>
      <c r="AC177" s="231">
        <f t="shared" si="386"/>
        <v>0</v>
      </c>
      <c r="AD177" s="231">
        <f t="shared" ref="AD177" si="387">SUM(AD178:AD179)</f>
        <v>0</v>
      </c>
      <c r="AE177" s="231">
        <f t="shared" si="386"/>
        <v>0</v>
      </c>
    </row>
    <row r="178" spans="1:31" ht="13.8" hidden="1" outlineLevel="1">
      <c r="A178" s="170"/>
      <c r="B178" s="25"/>
      <c r="E178" s="88"/>
      <c r="F178" s="178" t="s">
        <v>705</v>
      </c>
      <c r="G178" s="43" t="s">
        <v>781</v>
      </c>
      <c r="H178" s="226">
        <f t="shared" si="321"/>
        <v>0</v>
      </c>
      <c r="I178" s="393">
        <f t="shared" si="323"/>
        <v>0</v>
      </c>
      <c r="J178" s="286"/>
      <c r="K178" s="229"/>
      <c r="L178" s="229"/>
      <c r="M178" s="229"/>
      <c r="N178" s="229"/>
      <c r="O178" s="229"/>
      <c r="P178" s="228">
        <f t="shared" si="310"/>
        <v>0</v>
      </c>
      <c r="Q178" s="229"/>
      <c r="R178" s="229"/>
      <c r="S178" s="229"/>
      <c r="T178" s="229"/>
      <c r="U178" s="229"/>
      <c r="V178" s="229"/>
      <c r="W178" s="229"/>
      <c r="X178" s="228">
        <f t="shared" si="322"/>
        <v>0</v>
      </c>
      <c r="Y178" s="229"/>
      <c r="Z178" s="229"/>
      <c r="AA178" s="229"/>
      <c r="AB178" s="229"/>
      <c r="AC178" s="229"/>
      <c r="AD178" s="229"/>
      <c r="AE178" s="229"/>
    </row>
    <row r="179" spans="1:31" ht="13.8" hidden="1" outlineLevel="1">
      <c r="A179" s="170"/>
      <c r="B179" s="25"/>
      <c r="E179" s="88"/>
      <c r="F179" s="178" t="s">
        <v>706</v>
      </c>
      <c r="G179" s="43" t="s">
        <v>782</v>
      </c>
      <c r="H179" s="226">
        <f t="shared" si="321"/>
        <v>0</v>
      </c>
      <c r="I179" s="393">
        <f t="shared" si="323"/>
        <v>0</v>
      </c>
      <c r="J179" s="286"/>
      <c r="K179" s="229"/>
      <c r="L179" s="229"/>
      <c r="M179" s="229"/>
      <c r="N179" s="229"/>
      <c r="O179" s="229"/>
      <c r="P179" s="228">
        <f t="shared" si="310"/>
        <v>0</v>
      </c>
      <c r="Q179" s="229"/>
      <c r="R179" s="229"/>
      <c r="S179" s="229"/>
      <c r="T179" s="229"/>
      <c r="U179" s="229"/>
      <c r="V179" s="229"/>
      <c r="W179" s="229"/>
      <c r="X179" s="228">
        <f t="shared" si="322"/>
        <v>0</v>
      </c>
      <c r="Y179" s="229"/>
      <c r="Z179" s="229"/>
      <c r="AA179" s="229"/>
      <c r="AB179" s="229"/>
      <c r="AC179" s="229"/>
      <c r="AD179" s="229"/>
      <c r="AE179" s="229"/>
    </row>
    <row r="180" spans="1:31" ht="13.8" hidden="1" outlineLevel="1">
      <c r="A180" s="170"/>
      <c r="B180" s="25"/>
      <c r="D180" s="23" t="s">
        <v>453</v>
      </c>
      <c r="E180" s="82" t="s">
        <v>76</v>
      </c>
      <c r="F180" s="48"/>
      <c r="G180" s="172"/>
      <c r="H180" s="226">
        <f t="shared" si="321"/>
        <v>0</v>
      </c>
      <c r="I180" s="393">
        <f t="shared" si="323"/>
        <v>0</v>
      </c>
      <c r="J180" s="289">
        <f>SUM(J181,J185,J186,J187)</f>
        <v>0</v>
      </c>
      <c r="K180" s="289">
        <f t="shared" ref="K180:W180" si="388">SUM(K181,K185,K186,K187)</f>
        <v>0</v>
      </c>
      <c r="L180" s="289">
        <f t="shared" si="388"/>
        <v>0</v>
      </c>
      <c r="M180" s="289">
        <f t="shared" si="388"/>
        <v>0</v>
      </c>
      <c r="N180" s="289">
        <f t="shared" si="388"/>
        <v>0</v>
      </c>
      <c r="O180" s="289">
        <f t="shared" si="388"/>
        <v>0</v>
      </c>
      <c r="P180" s="228">
        <f t="shared" si="310"/>
        <v>0</v>
      </c>
      <c r="Q180" s="289">
        <f t="shared" si="388"/>
        <v>0</v>
      </c>
      <c r="R180" s="289">
        <f t="shared" si="388"/>
        <v>0</v>
      </c>
      <c r="S180" s="289">
        <f t="shared" si="388"/>
        <v>0</v>
      </c>
      <c r="T180" s="289">
        <f t="shared" si="388"/>
        <v>0</v>
      </c>
      <c r="U180" s="289">
        <f t="shared" si="388"/>
        <v>0</v>
      </c>
      <c r="V180" s="289">
        <f t="shared" ref="V180" si="389">SUM(V181,V185,V186,V187)</f>
        <v>0</v>
      </c>
      <c r="W180" s="289">
        <f t="shared" si="388"/>
        <v>0</v>
      </c>
      <c r="X180" s="228">
        <f t="shared" si="322"/>
        <v>0</v>
      </c>
      <c r="Y180" s="289">
        <f t="shared" ref="Y180" si="390">SUM(Y181,Y185,Y186,Y187)</f>
        <v>0</v>
      </c>
      <c r="Z180" s="289">
        <f t="shared" ref="Z180" si="391">SUM(Z181,Z185,Z186,Z187)</f>
        <v>0</v>
      </c>
      <c r="AA180" s="289">
        <f t="shared" ref="AA180" si="392">SUM(AA181,AA185,AA186,AA187)</f>
        <v>0</v>
      </c>
      <c r="AB180" s="289">
        <f t="shared" ref="AB180" si="393">SUM(AB181,AB185,AB186,AB187)</f>
        <v>0</v>
      </c>
      <c r="AC180" s="289">
        <f t="shared" ref="AC180" si="394">SUM(AC181,AC185,AC186,AC187)</f>
        <v>0</v>
      </c>
      <c r="AD180" s="289">
        <f t="shared" ref="AD180:AE180" si="395">SUM(AD181,AD185,AD186,AD187)</f>
        <v>0</v>
      </c>
      <c r="AE180" s="289">
        <f t="shared" si="395"/>
        <v>0</v>
      </c>
    </row>
    <row r="181" spans="1:31" ht="13.8" hidden="1" outlineLevel="2">
      <c r="A181" s="170"/>
      <c r="B181" s="25"/>
      <c r="F181" s="136" t="s">
        <v>454</v>
      </c>
      <c r="G181" s="43" t="s">
        <v>900</v>
      </c>
      <c r="H181" s="226">
        <f t="shared" si="321"/>
        <v>0</v>
      </c>
      <c r="I181" s="393">
        <f t="shared" ref="I181" si="396">SUM(J181:O181)</f>
        <v>0</v>
      </c>
      <c r="J181" s="289">
        <f>SUM(J182:J184)</f>
        <v>0</v>
      </c>
      <c r="K181" s="231">
        <f>SUM(K182:K184)</f>
        <v>0</v>
      </c>
      <c r="L181" s="231">
        <f t="shared" ref="L181:M181" si="397">SUM(L182:L184)</f>
        <v>0</v>
      </c>
      <c r="M181" s="231">
        <f t="shared" si="397"/>
        <v>0</v>
      </c>
      <c r="N181" s="231">
        <f>SUM(N182:N184)</f>
        <v>0</v>
      </c>
      <c r="O181" s="231">
        <f>SUM(O182:O184)</f>
        <v>0</v>
      </c>
      <c r="P181" s="231">
        <f t="shared" si="310"/>
        <v>0</v>
      </c>
      <c r="Q181" s="231">
        <f t="shared" ref="Q181:W181" si="398">SUM(Q182:Q184)</f>
        <v>0</v>
      </c>
      <c r="R181" s="231">
        <f t="shared" si="398"/>
        <v>0</v>
      </c>
      <c r="S181" s="231">
        <f t="shared" si="398"/>
        <v>0</v>
      </c>
      <c r="T181" s="231">
        <f t="shared" si="398"/>
        <v>0</v>
      </c>
      <c r="U181" s="231">
        <f t="shared" si="398"/>
        <v>0</v>
      </c>
      <c r="V181" s="231">
        <f t="shared" ref="V181" si="399">SUM(V182:V184)</f>
        <v>0</v>
      </c>
      <c r="W181" s="231">
        <f t="shared" si="398"/>
        <v>0</v>
      </c>
      <c r="X181" s="231">
        <f t="shared" si="322"/>
        <v>0</v>
      </c>
      <c r="Y181" s="231">
        <f t="shared" ref="Y181:AE181" si="400">SUM(Y182:Y184)</f>
        <v>0</v>
      </c>
      <c r="Z181" s="231">
        <f t="shared" si="400"/>
        <v>0</v>
      </c>
      <c r="AA181" s="231">
        <f t="shared" si="400"/>
        <v>0</v>
      </c>
      <c r="AB181" s="231">
        <f t="shared" si="400"/>
        <v>0</v>
      </c>
      <c r="AC181" s="231">
        <f t="shared" si="400"/>
        <v>0</v>
      </c>
      <c r="AD181" s="231">
        <f t="shared" ref="AD181" si="401">SUM(AD182:AD184)</f>
        <v>0</v>
      </c>
      <c r="AE181" s="231">
        <f t="shared" si="400"/>
        <v>0</v>
      </c>
    </row>
    <row r="182" spans="1:31" ht="13.8" hidden="1" outlineLevel="1">
      <c r="A182" s="170"/>
      <c r="B182" s="25"/>
      <c r="E182" s="88"/>
      <c r="F182" s="178" t="s">
        <v>705</v>
      </c>
      <c r="G182" s="43" t="s">
        <v>901</v>
      </c>
      <c r="H182" s="226">
        <f t="shared" si="321"/>
        <v>0</v>
      </c>
      <c r="I182" s="393">
        <f t="shared" ref="I182:I184" si="402">SUM(J182:O182)</f>
        <v>0</v>
      </c>
      <c r="J182" s="286"/>
      <c r="K182" s="229"/>
      <c r="L182" s="229"/>
      <c r="M182" s="229"/>
      <c r="N182" s="229"/>
      <c r="O182" s="229"/>
      <c r="P182" s="228">
        <f t="shared" si="310"/>
        <v>0</v>
      </c>
      <c r="Q182" s="229"/>
      <c r="R182" s="229"/>
      <c r="S182" s="229"/>
      <c r="T182" s="229"/>
      <c r="U182" s="229"/>
      <c r="V182" s="229"/>
      <c r="W182" s="229"/>
      <c r="X182" s="228">
        <f t="shared" si="322"/>
        <v>0</v>
      </c>
      <c r="Y182" s="229"/>
      <c r="Z182" s="229"/>
      <c r="AA182" s="229"/>
      <c r="AB182" s="229"/>
      <c r="AC182" s="229"/>
      <c r="AD182" s="229"/>
      <c r="AE182" s="229"/>
    </row>
    <row r="183" spans="1:31" ht="13.8" hidden="1" outlineLevel="1" collapsed="1">
      <c r="A183" s="170"/>
      <c r="B183" s="25"/>
      <c r="E183" s="88"/>
      <c r="F183" s="178" t="s">
        <v>706</v>
      </c>
      <c r="G183" s="43" t="s">
        <v>902</v>
      </c>
      <c r="H183" s="226">
        <f t="shared" si="321"/>
        <v>0</v>
      </c>
      <c r="I183" s="393">
        <f t="shared" ref="I183" si="403">SUM(J183:O183)</f>
        <v>0</v>
      </c>
      <c r="J183" s="286"/>
      <c r="K183" s="229"/>
      <c r="L183" s="229"/>
      <c r="M183" s="229"/>
      <c r="N183" s="229"/>
      <c r="O183" s="229"/>
      <c r="P183" s="228">
        <f t="shared" si="310"/>
        <v>0</v>
      </c>
      <c r="Q183" s="229"/>
      <c r="R183" s="229"/>
      <c r="S183" s="229"/>
      <c r="T183" s="229"/>
      <c r="U183" s="229"/>
      <c r="V183" s="229"/>
      <c r="W183" s="229"/>
      <c r="X183" s="228">
        <f t="shared" si="322"/>
        <v>0</v>
      </c>
      <c r="Y183" s="229"/>
      <c r="Z183" s="229"/>
      <c r="AA183" s="229"/>
      <c r="AB183" s="229"/>
      <c r="AC183" s="229"/>
      <c r="AD183" s="229"/>
      <c r="AE183" s="229"/>
    </row>
    <row r="184" spans="1:31" ht="13.8" hidden="1" outlineLevel="1">
      <c r="A184" s="170"/>
      <c r="B184" s="25"/>
      <c r="E184" s="88"/>
      <c r="F184" s="178" t="s">
        <v>703</v>
      </c>
      <c r="G184" s="43" t="s">
        <v>908</v>
      </c>
      <c r="H184" s="226">
        <f t="shared" si="321"/>
        <v>0</v>
      </c>
      <c r="I184" s="393">
        <f t="shared" si="402"/>
        <v>0</v>
      </c>
      <c r="J184" s="286"/>
      <c r="K184" s="229"/>
      <c r="L184" s="229"/>
      <c r="M184" s="229"/>
      <c r="N184" s="229"/>
      <c r="O184" s="229"/>
      <c r="P184" s="228">
        <f t="shared" si="310"/>
        <v>0</v>
      </c>
      <c r="Q184" s="229"/>
      <c r="R184" s="229"/>
      <c r="S184" s="229"/>
      <c r="T184" s="229"/>
      <c r="U184" s="229"/>
      <c r="V184" s="229"/>
      <c r="W184" s="229"/>
      <c r="X184" s="228">
        <f t="shared" si="322"/>
        <v>0</v>
      </c>
      <c r="Y184" s="229"/>
      <c r="Z184" s="229"/>
      <c r="AA184" s="229"/>
      <c r="AB184" s="229"/>
      <c r="AC184" s="229"/>
      <c r="AD184" s="229"/>
      <c r="AE184" s="229"/>
    </row>
    <row r="185" spans="1:31" ht="13.8" hidden="1" outlineLevel="2">
      <c r="A185" s="170"/>
      <c r="B185" s="25"/>
      <c r="F185" s="27" t="s">
        <v>455</v>
      </c>
      <c r="G185" s="47" t="s">
        <v>458</v>
      </c>
      <c r="H185" s="226">
        <f t="shared" si="321"/>
        <v>0</v>
      </c>
      <c r="I185" s="393">
        <f t="shared" si="323"/>
        <v>0</v>
      </c>
      <c r="J185" s="286">
        <v>0</v>
      </c>
      <c r="K185" s="229"/>
      <c r="L185" s="229"/>
      <c r="M185" s="229"/>
      <c r="N185" s="229"/>
      <c r="O185" s="229"/>
      <c r="P185" s="228">
        <f t="shared" si="310"/>
        <v>0</v>
      </c>
      <c r="Q185" s="229"/>
      <c r="R185" s="229"/>
      <c r="S185" s="229"/>
      <c r="T185" s="229"/>
      <c r="U185" s="229"/>
      <c r="V185" s="229"/>
      <c r="W185" s="229"/>
      <c r="X185" s="228">
        <f t="shared" si="322"/>
        <v>0</v>
      </c>
      <c r="Y185" s="229"/>
      <c r="Z185" s="229"/>
      <c r="AA185" s="229"/>
      <c r="AB185" s="229"/>
      <c r="AC185" s="229"/>
      <c r="AD185" s="229"/>
      <c r="AE185" s="229"/>
    </row>
    <row r="186" spans="1:31" ht="13.8" hidden="1" outlineLevel="2">
      <c r="A186" s="170"/>
      <c r="B186" s="25"/>
      <c r="F186" s="27" t="s">
        <v>456</v>
      </c>
      <c r="G186" s="47" t="s">
        <v>459</v>
      </c>
      <c r="H186" s="226">
        <f t="shared" si="321"/>
        <v>0</v>
      </c>
      <c r="I186" s="393">
        <f t="shared" si="323"/>
        <v>0</v>
      </c>
      <c r="J186" s="286"/>
      <c r="K186" s="229"/>
      <c r="L186" s="229"/>
      <c r="M186" s="229"/>
      <c r="N186" s="229"/>
      <c r="O186" s="229"/>
      <c r="P186" s="228">
        <f t="shared" si="310"/>
        <v>0</v>
      </c>
      <c r="Q186" s="229"/>
      <c r="R186" s="229"/>
      <c r="S186" s="229"/>
      <c r="T186" s="229"/>
      <c r="U186" s="229"/>
      <c r="V186" s="229"/>
      <c r="W186" s="229"/>
      <c r="X186" s="228">
        <f t="shared" si="322"/>
        <v>0</v>
      </c>
      <c r="Y186" s="229"/>
      <c r="Z186" s="229"/>
      <c r="AA186" s="229"/>
      <c r="AB186" s="229"/>
      <c r="AC186" s="229"/>
      <c r="AD186" s="229"/>
      <c r="AE186" s="229"/>
    </row>
    <row r="187" spans="1:31" ht="13.8" hidden="1" outlineLevel="2">
      <c r="A187" s="170"/>
      <c r="B187" s="23"/>
      <c r="C187" s="179"/>
      <c r="D187" s="23"/>
      <c r="F187" s="27" t="s">
        <v>457</v>
      </c>
      <c r="G187" s="47" t="s">
        <v>460</v>
      </c>
      <c r="H187" s="226">
        <f t="shared" si="321"/>
        <v>0</v>
      </c>
      <c r="I187" s="393">
        <f t="shared" si="323"/>
        <v>0</v>
      </c>
      <c r="J187" s="289">
        <f>SUM(J188)</f>
        <v>0</v>
      </c>
      <c r="K187" s="231">
        <f t="shared" ref="K187:AE187" si="404">SUM(K188)</f>
        <v>0</v>
      </c>
      <c r="L187" s="231">
        <f t="shared" si="404"/>
        <v>0</v>
      </c>
      <c r="M187" s="231">
        <f t="shared" si="404"/>
        <v>0</v>
      </c>
      <c r="N187" s="231">
        <f t="shared" si="404"/>
        <v>0</v>
      </c>
      <c r="O187" s="231">
        <f t="shared" si="404"/>
        <v>0</v>
      </c>
      <c r="P187" s="228">
        <f t="shared" si="310"/>
        <v>0</v>
      </c>
      <c r="Q187" s="231">
        <f t="shared" si="404"/>
        <v>0</v>
      </c>
      <c r="R187" s="231">
        <f t="shared" si="404"/>
        <v>0</v>
      </c>
      <c r="S187" s="231">
        <f t="shared" si="404"/>
        <v>0</v>
      </c>
      <c r="T187" s="231">
        <f t="shared" si="404"/>
        <v>0</v>
      </c>
      <c r="U187" s="231">
        <f t="shared" si="404"/>
        <v>0</v>
      </c>
      <c r="V187" s="231">
        <f t="shared" si="404"/>
        <v>0</v>
      </c>
      <c r="W187" s="231">
        <f t="shared" si="404"/>
        <v>0</v>
      </c>
      <c r="X187" s="228">
        <f t="shared" si="322"/>
        <v>0</v>
      </c>
      <c r="Y187" s="231">
        <f t="shared" si="404"/>
        <v>0</v>
      </c>
      <c r="Z187" s="231">
        <f t="shared" si="404"/>
        <v>0</v>
      </c>
      <c r="AA187" s="231">
        <f t="shared" si="404"/>
        <v>0</v>
      </c>
      <c r="AB187" s="231">
        <f t="shared" si="404"/>
        <v>0</v>
      </c>
      <c r="AC187" s="231">
        <f t="shared" si="404"/>
        <v>0</v>
      </c>
      <c r="AD187" s="231">
        <f t="shared" si="404"/>
        <v>0</v>
      </c>
      <c r="AE187" s="231">
        <f t="shared" si="404"/>
        <v>0</v>
      </c>
    </row>
    <row r="188" spans="1:31" ht="13.8" hidden="1" outlineLevel="2">
      <c r="A188" s="170"/>
      <c r="B188" s="23"/>
      <c r="C188" s="179"/>
      <c r="D188" s="23"/>
      <c r="F188" s="178" t="s">
        <v>705</v>
      </c>
      <c r="G188" s="43" t="s">
        <v>783</v>
      </c>
      <c r="H188" s="226">
        <f t="shared" si="321"/>
        <v>0</v>
      </c>
      <c r="I188" s="393">
        <f t="shared" si="323"/>
        <v>0</v>
      </c>
      <c r="J188" s="286"/>
      <c r="K188" s="229"/>
      <c r="L188" s="229"/>
      <c r="M188" s="229"/>
      <c r="N188" s="229"/>
      <c r="O188" s="229"/>
      <c r="P188" s="228">
        <f t="shared" si="310"/>
        <v>0</v>
      </c>
      <c r="Q188" s="229"/>
      <c r="R188" s="229"/>
      <c r="S188" s="229"/>
      <c r="T188" s="229"/>
      <c r="U188" s="229"/>
      <c r="V188" s="229"/>
      <c r="W188" s="229"/>
      <c r="X188" s="228">
        <f t="shared" si="322"/>
        <v>0</v>
      </c>
      <c r="Y188" s="229"/>
      <c r="Z188" s="229"/>
      <c r="AA188" s="229"/>
      <c r="AB188" s="229"/>
      <c r="AC188" s="229"/>
      <c r="AD188" s="229"/>
      <c r="AE188" s="229"/>
    </row>
    <row r="189" spans="1:31" s="169" customFormat="1" ht="13.8" collapsed="1">
      <c r="A189" s="164"/>
      <c r="B189" s="23" t="s">
        <v>461</v>
      </c>
      <c r="C189" s="15" t="s">
        <v>339</v>
      </c>
      <c r="D189" s="16"/>
      <c r="E189" s="175"/>
      <c r="F189" s="176"/>
      <c r="G189" s="175"/>
      <c r="H189" s="226">
        <f t="shared" si="321"/>
        <v>0</v>
      </c>
      <c r="I189" s="393">
        <f t="shared" si="323"/>
        <v>0</v>
      </c>
      <c r="J189" s="288">
        <f>SUM(J190,J194)</f>
        <v>0</v>
      </c>
      <c r="K189" s="230">
        <f t="shared" ref="K189:O189" si="405">SUM(K190,K194)</f>
        <v>0</v>
      </c>
      <c r="L189" s="230">
        <f t="shared" si="405"/>
        <v>0</v>
      </c>
      <c r="M189" s="230">
        <f t="shared" si="405"/>
        <v>0</v>
      </c>
      <c r="N189" s="230">
        <f t="shared" si="405"/>
        <v>0</v>
      </c>
      <c r="O189" s="230">
        <f t="shared" si="405"/>
        <v>0</v>
      </c>
      <c r="P189" s="228">
        <f t="shared" si="310"/>
        <v>0</v>
      </c>
      <c r="Q189" s="230">
        <f t="shared" ref="Q189:W189" si="406">SUM(Q190,Q194)</f>
        <v>0</v>
      </c>
      <c r="R189" s="230">
        <f t="shared" si="406"/>
        <v>0</v>
      </c>
      <c r="S189" s="230">
        <f t="shared" si="406"/>
        <v>0</v>
      </c>
      <c r="T189" s="230">
        <f t="shared" si="406"/>
        <v>0</v>
      </c>
      <c r="U189" s="230">
        <f t="shared" si="406"/>
        <v>0</v>
      </c>
      <c r="V189" s="230">
        <f t="shared" ref="V189" si="407">SUM(V190,V194)</f>
        <v>0</v>
      </c>
      <c r="W189" s="230">
        <f t="shared" si="406"/>
        <v>0</v>
      </c>
      <c r="X189" s="228">
        <f t="shared" si="322"/>
        <v>0</v>
      </c>
      <c r="Y189" s="230">
        <f t="shared" ref="Y189:AE189" si="408">SUM(Y190,Y194)</f>
        <v>0</v>
      </c>
      <c r="Z189" s="230">
        <f t="shared" si="408"/>
        <v>0</v>
      </c>
      <c r="AA189" s="230">
        <f t="shared" si="408"/>
        <v>0</v>
      </c>
      <c r="AB189" s="230">
        <f t="shared" si="408"/>
        <v>0</v>
      </c>
      <c r="AC189" s="230">
        <f t="shared" si="408"/>
        <v>0</v>
      </c>
      <c r="AD189" s="230">
        <f t="shared" ref="AD189" si="409">SUM(AD190,AD194)</f>
        <v>0</v>
      </c>
      <c r="AE189" s="230">
        <f t="shared" si="408"/>
        <v>0</v>
      </c>
    </row>
    <row r="190" spans="1:31" ht="13.8" hidden="1" outlineLevel="1">
      <c r="A190" s="170"/>
      <c r="B190" s="24"/>
      <c r="C190" s="171"/>
      <c r="D190" s="27" t="s">
        <v>463</v>
      </c>
      <c r="E190" s="47" t="s">
        <v>462</v>
      </c>
      <c r="F190" s="48"/>
      <c r="G190" s="172"/>
      <c r="H190" s="226">
        <f t="shared" si="321"/>
        <v>0</v>
      </c>
      <c r="I190" s="393">
        <f t="shared" si="323"/>
        <v>0</v>
      </c>
      <c r="J190" s="289">
        <f>SUM(J191:J193)</f>
        <v>0</v>
      </c>
      <c r="K190" s="231">
        <f t="shared" ref="K190:O190" si="410">SUM(K191:K193)</f>
        <v>0</v>
      </c>
      <c r="L190" s="231">
        <f t="shared" si="410"/>
        <v>0</v>
      </c>
      <c r="M190" s="231">
        <f t="shared" si="410"/>
        <v>0</v>
      </c>
      <c r="N190" s="231">
        <f t="shared" si="410"/>
        <v>0</v>
      </c>
      <c r="O190" s="231">
        <f t="shared" si="410"/>
        <v>0</v>
      </c>
      <c r="P190" s="228">
        <f t="shared" si="310"/>
        <v>0</v>
      </c>
      <c r="Q190" s="231">
        <f t="shared" ref="Q190:W190" si="411">SUM(Q191:Q193)</f>
        <v>0</v>
      </c>
      <c r="R190" s="231">
        <f t="shared" si="411"/>
        <v>0</v>
      </c>
      <c r="S190" s="231">
        <f t="shared" si="411"/>
        <v>0</v>
      </c>
      <c r="T190" s="231">
        <f t="shared" si="411"/>
        <v>0</v>
      </c>
      <c r="U190" s="231">
        <f t="shared" si="411"/>
        <v>0</v>
      </c>
      <c r="V190" s="231">
        <f t="shared" ref="V190" si="412">SUM(V191:V193)</f>
        <v>0</v>
      </c>
      <c r="W190" s="231">
        <f t="shared" si="411"/>
        <v>0</v>
      </c>
      <c r="X190" s="228">
        <f t="shared" si="322"/>
        <v>0</v>
      </c>
      <c r="Y190" s="231">
        <f t="shared" ref="Y190:AE190" si="413">SUM(Y191:Y193)</f>
        <v>0</v>
      </c>
      <c r="Z190" s="231">
        <f t="shared" si="413"/>
        <v>0</v>
      </c>
      <c r="AA190" s="231">
        <f t="shared" si="413"/>
        <v>0</v>
      </c>
      <c r="AB190" s="231">
        <f t="shared" si="413"/>
        <v>0</v>
      </c>
      <c r="AC190" s="231">
        <f t="shared" si="413"/>
        <v>0</v>
      </c>
      <c r="AD190" s="231">
        <f t="shared" ref="AD190" si="414">SUM(AD191:AD193)</f>
        <v>0</v>
      </c>
      <c r="AE190" s="231">
        <f t="shared" si="413"/>
        <v>0</v>
      </c>
    </row>
    <row r="191" spans="1:31" ht="13.8" hidden="1" outlineLevel="1">
      <c r="A191" s="170"/>
      <c r="B191" s="25"/>
      <c r="D191" s="27"/>
      <c r="E191" s="47"/>
      <c r="F191" s="178" t="s">
        <v>705</v>
      </c>
      <c r="G191" s="43" t="s">
        <v>784</v>
      </c>
      <c r="H191" s="226">
        <f t="shared" si="321"/>
        <v>0</v>
      </c>
      <c r="I191" s="393">
        <f t="shared" si="323"/>
        <v>0</v>
      </c>
      <c r="J191" s="286"/>
      <c r="K191" s="229"/>
      <c r="L191" s="229"/>
      <c r="M191" s="229"/>
      <c r="N191" s="229"/>
      <c r="O191" s="229"/>
      <c r="P191" s="228">
        <f t="shared" si="310"/>
        <v>0</v>
      </c>
      <c r="Q191" s="229"/>
      <c r="R191" s="229"/>
      <c r="S191" s="229"/>
      <c r="T191" s="229"/>
      <c r="U191" s="229"/>
      <c r="V191" s="229"/>
      <c r="W191" s="229"/>
      <c r="X191" s="228">
        <f t="shared" si="322"/>
        <v>0</v>
      </c>
      <c r="Y191" s="229"/>
      <c r="Z191" s="229"/>
      <c r="AA191" s="229"/>
      <c r="AB191" s="229"/>
      <c r="AC191" s="229"/>
      <c r="AD191" s="229"/>
      <c r="AE191" s="229"/>
    </row>
    <row r="192" spans="1:31" ht="13.8" hidden="1" outlineLevel="1">
      <c r="A192" s="170"/>
      <c r="B192" s="25"/>
      <c r="D192" s="27"/>
      <c r="E192" s="47"/>
      <c r="F192" s="178" t="s">
        <v>706</v>
      </c>
      <c r="G192" s="43" t="s">
        <v>785</v>
      </c>
      <c r="H192" s="226">
        <f t="shared" si="321"/>
        <v>0</v>
      </c>
      <c r="I192" s="393">
        <f t="shared" si="323"/>
        <v>0</v>
      </c>
      <c r="J192" s="286"/>
      <c r="K192" s="229"/>
      <c r="L192" s="229"/>
      <c r="M192" s="229"/>
      <c r="N192" s="229"/>
      <c r="O192" s="229"/>
      <c r="P192" s="228">
        <f t="shared" si="310"/>
        <v>0</v>
      </c>
      <c r="Q192" s="229"/>
      <c r="R192" s="229"/>
      <c r="S192" s="229"/>
      <c r="T192" s="229"/>
      <c r="U192" s="229"/>
      <c r="V192" s="229"/>
      <c r="W192" s="229"/>
      <c r="X192" s="228">
        <f t="shared" si="322"/>
        <v>0</v>
      </c>
      <c r="Y192" s="229"/>
      <c r="Z192" s="229"/>
      <c r="AA192" s="229"/>
      <c r="AB192" s="229"/>
      <c r="AC192" s="229"/>
      <c r="AD192" s="229"/>
      <c r="AE192" s="229"/>
    </row>
    <row r="193" spans="1:31" ht="13.8" hidden="1" outlineLevel="1">
      <c r="A193" s="170"/>
      <c r="B193" s="25"/>
      <c r="D193" s="27"/>
      <c r="E193" s="47"/>
      <c r="F193" s="178" t="s">
        <v>703</v>
      </c>
      <c r="G193" s="43" t="s">
        <v>786</v>
      </c>
      <c r="H193" s="226">
        <f t="shared" si="321"/>
        <v>0</v>
      </c>
      <c r="I193" s="393">
        <f t="shared" si="323"/>
        <v>0</v>
      </c>
      <c r="J193" s="286"/>
      <c r="K193" s="229"/>
      <c r="L193" s="229"/>
      <c r="M193" s="229"/>
      <c r="N193" s="229"/>
      <c r="O193" s="229"/>
      <c r="P193" s="228">
        <f t="shared" si="310"/>
        <v>0</v>
      </c>
      <c r="Q193" s="229"/>
      <c r="R193" s="229"/>
      <c r="S193" s="229"/>
      <c r="T193" s="229"/>
      <c r="U193" s="229"/>
      <c r="V193" s="229"/>
      <c r="W193" s="229"/>
      <c r="X193" s="228">
        <f t="shared" si="322"/>
        <v>0</v>
      </c>
      <c r="Y193" s="229"/>
      <c r="Z193" s="229"/>
      <c r="AA193" s="229"/>
      <c r="AB193" s="229"/>
      <c r="AC193" s="229"/>
      <c r="AD193" s="229"/>
      <c r="AE193" s="229"/>
    </row>
    <row r="194" spans="1:31" ht="13.8" hidden="1" outlineLevel="1">
      <c r="A194" s="170"/>
      <c r="B194" s="25"/>
      <c r="D194" s="27" t="s">
        <v>464</v>
      </c>
      <c r="E194" s="47" t="s">
        <v>340</v>
      </c>
      <c r="F194" s="48"/>
      <c r="G194" s="172"/>
      <c r="H194" s="226">
        <f t="shared" si="321"/>
        <v>0</v>
      </c>
      <c r="I194" s="393">
        <f t="shared" si="323"/>
        <v>0</v>
      </c>
      <c r="J194" s="289">
        <f>SUM(J195,J197)</f>
        <v>0</v>
      </c>
      <c r="K194" s="231">
        <f t="shared" ref="K194:O194" si="415">SUM(K195,K197)</f>
        <v>0</v>
      </c>
      <c r="L194" s="231">
        <f t="shared" si="415"/>
        <v>0</v>
      </c>
      <c r="M194" s="231">
        <f t="shared" si="415"/>
        <v>0</v>
      </c>
      <c r="N194" s="231">
        <f t="shared" si="415"/>
        <v>0</v>
      </c>
      <c r="O194" s="231">
        <f t="shared" si="415"/>
        <v>0</v>
      </c>
      <c r="P194" s="228">
        <f t="shared" si="310"/>
        <v>0</v>
      </c>
      <c r="Q194" s="231">
        <f t="shared" ref="Q194:W194" si="416">SUM(Q195,Q197)</f>
        <v>0</v>
      </c>
      <c r="R194" s="231">
        <f t="shared" si="416"/>
        <v>0</v>
      </c>
      <c r="S194" s="231">
        <f t="shared" si="416"/>
        <v>0</v>
      </c>
      <c r="T194" s="231">
        <f t="shared" si="416"/>
        <v>0</v>
      </c>
      <c r="U194" s="231">
        <f t="shared" si="416"/>
        <v>0</v>
      </c>
      <c r="V194" s="231">
        <f t="shared" ref="V194" si="417">SUM(V195,V197)</f>
        <v>0</v>
      </c>
      <c r="W194" s="231">
        <f t="shared" si="416"/>
        <v>0</v>
      </c>
      <c r="X194" s="228">
        <f t="shared" si="322"/>
        <v>0</v>
      </c>
      <c r="Y194" s="231">
        <f t="shared" ref="Y194:AE194" si="418">SUM(Y195,Y197)</f>
        <v>0</v>
      </c>
      <c r="Z194" s="231">
        <f t="shared" si="418"/>
        <v>0</v>
      </c>
      <c r="AA194" s="231">
        <f t="shared" si="418"/>
        <v>0</v>
      </c>
      <c r="AB194" s="231">
        <f t="shared" si="418"/>
        <v>0</v>
      </c>
      <c r="AC194" s="231">
        <f t="shared" si="418"/>
        <v>0</v>
      </c>
      <c r="AD194" s="231">
        <f t="shared" ref="AD194" si="419">SUM(AD195,AD197)</f>
        <v>0</v>
      </c>
      <c r="AE194" s="231">
        <f t="shared" si="418"/>
        <v>0</v>
      </c>
    </row>
    <row r="195" spans="1:31" ht="13.8" hidden="1" outlineLevel="2">
      <c r="A195" s="170"/>
      <c r="B195" s="25"/>
      <c r="D195" s="24"/>
      <c r="E195" s="171"/>
      <c r="F195" s="27" t="s">
        <v>465</v>
      </c>
      <c r="G195" s="47" t="s">
        <v>341</v>
      </c>
      <c r="H195" s="226">
        <f t="shared" si="321"/>
        <v>0</v>
      </c>
      <c r="I195" s="393">
        <f t="shared" si="323"/>
        <v>0</v>
      </c>
      <c r="J195" s="289">
        <f>SUM(J196)</f>
        <v>0</v>
      </c>
      <c r="K195" s="231">
        <f t="shared" ref="K195:AE195" si="420">SUM(K196)</f>
        <v>0</v>
      </c>
      <c r="L195" s="231">
        <f t="shared" si="420"/>
        <v>0</v>
      </c>
      <c r="M195" s="231">
        <f t="shared" si="420"/>
        <v>0</v>
      </c>
      <c r="N195" s="231">
        <f t="shared" si="420"/>
        <v>0</v>
      </c>
      <c r="O195" s="231">
        <f t="shared" si="420"/>
        <v>0</v>
      </c>
      <c r="P195" s="228">
        <f t="shared" si="310"/>
        <v>0</v>
      </c>
      <c r="Q195" s="231">
        <f t="shared" si="420"/>
        <v>0</v>
      </c>
      <c r="R195" s="231">
        <f t="shared" si="420"/>
        <v>0</v>
      </c>
      <c r="S195" s="231">
        <f t="shared" si="420"/>
        <v>0</v>
      </c>
      <c r="T195" s="231">
        <f t="shared" si="420"/>
        <v>0</v>
      </c>
      <c r="U195" s="231">
        <f t="shared" si="420"/>
        <v>0</v>
      </c>
      <c r="V195" s="231">
        <f t="shared" si="420"/>
        <v>0</v>
      </c>
      <c r="W195" s="231">
        <f t="shared" si="420"/>
        <v>0</v>
      </c>
      <c r="X195" s="228">
        <f t="shared" si="322"/>
        <v>0</v>
      </c>
      <c r="Y195" s="231">
        <f t="shared" si="420"/>
        <v>0</v>
      </c>
      <c r="Z195" s="231">
        <f t="shared" si="420"/>
        <v>0</v>
      </c>
      <c r="AA195" s="231">
        <f t="shared" si="420"/>
        <v>0</v>
      </c>
      <c r="AB195" s="231">
        <f t="shared" si="420"/>
        <v>0</v>
      </c>
      <c r="AC195" s="231">
        <f t="shared" si="420"/>
        <v>0</v>
      </c>
      <c r="AD195" s="231">
        <f t="shared" si="420"/>
        <v>0</v>
      </c>
      <c r="AE195" s="231">
        <f t="shared" si="420"/>
        <v>0</v>
      </c>
    </row>
    <row r="196" spans="1:31" ht="13.8" hidden="1" outlineLevel="2">
      <c r="A196" s="170"/>
      <c r="B196" s="25"/>
      <c r="F196" s="178" t="s">
        <v>705</v>
      </c>
      <c r="G196" s="43" t="s">
        <v>787</v>
      </c>
      <c r="H196" s="226">
        <f t="shared" si="321"/>
        <v>0</v>
      </c>
      <c r="I196" s="393">
        <f t="shared" si="323"/>
        <v>0</v>
      </c>
      <c r="J196" s="286"/>
      <c r="K196" s="229"/>
      <c r="L196" s="229"/>
      <c r="M196" s="229"/>
      <c r="N196" s="229"/>
      <c r="O196" s="229"/>
      <c r="P196" s="228">
        <f t="shared" si="310"/>
        <v>0</v>
      </c>
      <c r="Q196" s="229"/>
      <c r="R196" s="229"/>
      <c r="S196" s="229"/>
      <c r="T196" s="229"/>
      <c r="U196" s="229"/>
      <c r="V196" s="229"/>
      <c r="W196" s="229"/>
      <c r="X196" s="228">
        <f t="shared" si="322"/>
        <v>0</v>
      </c>
      <c r="Y196" s="229"/>
      <c r="Z196" s="229"/>
      <c r="AA196" s="229"/>
      <c r="AB196" s="229"/>
      <c r="AC196" s="229"/>
      <c r="AD196" s="229"/>
      <c r="AE196" s="229"/>
    </row>
    <row r="197" spans="1:31" ht="13.8" hidden="1" outlineLevel="2">
      <c r="A197" s="170"/>
      <c r="B197" s="23"/>
      <c r="C197" s="179"/>
      <c r="F197" s="27" t="s">
        <v>466</v>
      </c>
      <c r="G197" s="47" t="s">
        <v>342</v>
      </c>
      <c r="H197" s="226">
        <f t="shared" si="321"/>
        <v>0</v>
      </c>
      <c r="I197" s="393">
        <f t="shared" si="323"/>
        <v>0</v>
      </c>
      <c r="J197" s="289">
        <f>SUM(J198:J201)</f>
        <v>0</v>
      </c>
      <c r="K197" s="231">
        <f t="shared" ref="K197:O197" si="421">SUM(K198:K201)</f>
        <v>0</v>
      </c>
      <c r="L197" s="231">
        <f t="shared" si="421"/>
        <v>0</v>
      </c>
      <c r="M197" s="231">
        <f t="shared" si="421"/>
        <v>0</v>
      </c>
      <c r="N197" s="231">
        <f t="shared" si="421"/>
        <v>0</v>
      </c>
      <c r="O197" s="231">
        <f t="shared" si="421"/>
        <v>0</v>
      </c>
      <c r="P197" s="228">
        <f t="shared" si="310"/>
        <v>0</v>
      </c>
      <c r="Q197" s="231">
        <f t="shared" ref="Q197:W197" si="422">SUM(Q198:Q201)</f>
        <v>0</v>
      </c>
      <c r="R197" s="231">
        <f t="shared" si="422"/>
        <v>0</v>
      </c>
      <c r="S197" s="231">
        <f t="shared" si="422"/>
        <v>0</v>
      </c>
      <c r="T197" s="231">
        <f t="shared" si="422"/>
        <v>0</v>
      </c>
      <c r="U197" s="231">
        <f t="shared" si="422"/>
        <v>0</v>
      </c>
      <c r="V197" s="231">
        <f t="shared" ref="V197" si="423">SUM(V198:V201)</f>
        <v>0</v>
      </c>
      <c r="W197" s="231">
        <f t="shared" si="422"/>
        <v>0</v>
      </c>
      <c r="X197" s="228">
        <f t="shared" si="322"/>
        <v>0</v>
      </c>
      <c r="Y197" s="231">
        <f t="shared" ref="Y197:AE197" si="424">SUM(Y198:Y201)</f>
        <v>0</v>
      </c>
      <c r="Z197" s="231">
        <f t="shared" si="424"/>
        <v>0</v>
      </c>
      <c r="AA197" s="231">
        <f t="shared" si="424"/>
        <v>0</v>
      </c>
      <c r="AB197" s="231">
        <f t="shared" si="424"/>
        <v>0</v>
      </c>
      <c r="AC197" s="231">
        <f t="shared" si="424"/>
        <v>0</v>
      </c>
      <c r="AD197" s="231">
        <f t="shared" ref="AD197" si="425">SUM(AD198:AD201)</f>
        <v>0</v>
      </c>
      <c r="AE197" s="231">
        <f t="shared" si="424"/>
        <v>0</v>
      </c>
    </row>
    <row r="198" spans="1:31" ht="13.8" hidden="1" outlineLevel="2">
      <c r="A198" s="170"/>
      <c r="B198" s="23"/>
      <c r="C198" s="179"/>
      <c r="F198" s="178" t="s">
        <v>705</v>
      </c>
      <c r="G198" s="43" t="s">
        <v>788</v>
      </c>
      <c r="H198" s="226">
        <f t="shared" si="321"/>
        <v>0</v>
      </c>
      <c r="I198" s="393">
        <f t="shared" si="323"/>
        <v>0</v>
      </c>
      <c r="J198" s="286"/>
      <c r="K198" s="229"/>
      <c r="L198" s="229"/>
      <c r="M198" s="229"/>
      <c r="N198" s="229"/>
      <c r="O198" s="229"/>
      <c r="P198" s="228">
        <f t="shared" si="310"/>
        <v>0</v>
      </c>
      <c r="Q198" s="229"/>
      <c r="R198" s="229"/>
      <c r="S198" s="229"/>
      <c r="T198" s="229"/>
      <c r="U198" s="229"/>
      <c r="V198" s="229"/>
      <c r="W198" s="229"/>
      <c r="X198" s="228">
        <f t="shared" si="322"/>
        <v>0</v>
      </c>
      <c r="Y198" s="229"/>
      <c r="Z198" s="229"/>
      <c r="AA198" s="229"/>
      <c r="AB198" s="229"/>
      <c r="AC198" s="229"/>
      <c r="AD198" s="229"/>
      <c r="AE198" s="229"/>
    </row>
    <row r="199" spans="1:31" ht="13.8" hidden="1" outlineLevel="2">
      <c r="A199" s="170"/>
      <c r="B199" s="23"/>
      <c r="C199" s="179"/>
      <c r="F199" s="178" t="s">
        <v>706</v>
      </c>
      <c r="G199" s="43" t="s">
        <v>756</v>
      </c>
      <c r="H199" s="226">
        <f t="shared" si="321"/>
        <v>0</v>
      </c>
      <c r="I199" s="393">
        <f t="shared" si="323"/>
        <v>0</v>
      </c>
      <c r="J199" s="286"/>
      <c r="K199" s="229"/>
      <c r="L199" s="229"/>
      <c r="M199" s="229"/>
      <c r="N199" s="229"/>
      <c r="O199" s="229"/>
      <c r="P199" s="228">
        <f t="shared" si="310"/>
        <v>0</v>
      </c>
      <c r="Q199" s="229"/>
      <c r="R199" s="229"/>
      <c r="S199" s="229"/>
      <c r="T199" s="229"/>
      <c r="U199" s="229"/>
      <c r="V199" s="229"/>
      <c r="W199" s="229"/>
      <c r="X199" s="228">
        <f t="shared" si="322"/>
        <v>0</v>
      </c>
      <c r="Y199" s="229"/>
      <c r="Z199" s="229"/>
      <c r="AA199" s="229"/>
      <c r="AB199" s="229"/>
      <c r="AC199" s="229"/>
      <c r="AD199" s="229"/>
      <c r="AE199" s="229"/>
    </row>
    <row r="200" spans="1:31" ht="13.8" hidden="1" outlineLevel="2">
      <c r="A200" s="170"/>
      <c r="B200" s="23"/>
      <c r="C200" s="179"/>
      <c r="F200" s="178" t="s">
        <v>707</v>
      </c>
      <c r="G200" s="43" t="s">
        <v>790</v>
      </c>
      <c r="H200" s="226">
        <f t="shared" si="321"/>
        <v>0</v>
      </c>
      <c r="I200" s="393">
        <f t="shared" si="323"/>
        <v>0</v>
      </c>
      <c r="J200" s="286"/>
      <c r="K200" s="229"/>
      <c r="L200" s="229"/>
      <c r="M200" s="229"/>
      <c r="N200" s="229"/>
      <c r="O200" s="229"/>
      <c r="P200" s="228">
        <f t="shared" si="310"/>
        <v>0</v>
      </c>
      <c r="Q200" s="229"/>
      <c r="R200" s="229"/>
      <c r="S200" s="229"/>
      <c r="T200" s="229"/>
      <c r="U200" s="229"/>
      <c r="V200" s="229"/>
      <c r="W200" s="229"/>
      <c r="X200" s="228">
        <f t="shared" si="322"/>
        <v>0</v>
      </c>
      <c r="Y200" s="229"/>
      <c r="Z200" s="229"/>
      <c r="AA200" s="229"/>
      <c r="AB200" s="229"/>
      <c r="AC200" s="229"/>
      <c r="AD200" s="229"/>
      <c r="AE200" s="229"/>
    </row>
    <row r="201" spans="1:31" ht="13.8" hidden="1" outlineLevel="2">
      <c r="A201" s="170"/>
      <c r="B201" s="23"/>
      <c r="C201" s="179"/>
      <c r="F201" s="178" t="s">
        <v>708</v>
      </c>
      <c r="G201" s="43" t="s">
        <v>789</v>
      </c>
      <c r="H201" s="226">
        <f t="shared" si="321"/>
        <v>0</v>
      </c>
      <c r="I201" s="393">
        <f t="shared" si="323"/>
        <v>0</v>
      </c>
      <c r="J201" s="286"/>
      <c r="K201" s="229"/>
      <c r="L201" s="229"/>
      <c r="M201" s="229"/>
      <c r="N201" s="229"/>
      <c r="O201" s="229"/>
      <c r="P201" s="228">
        <f t="shared" si="310"/>
        <v>0</v>
      </c>
      <c r="Q201" s="229"/>
      <c r="R201" s="229"/>
      <c r="S201" s="229"/>
      <c r="T201" s="229"/>
      <c r="U201" s="229"/>
      <c r="V201" s="229"/>
      <c r="W201" s="229"/>
      <c r="X201" s="228">
        <f t="shared" si="322"/>
        <v>0</v>
      </c>
      <c r="Y201" s="229"/>
      <c r="Z201" s="229"/>
      <c r="AA201" s="229"/>
      <c r="AB201" s="229"/>
      <c r="AC201" s="229"/>
      <c r="AD201" s="229"/>
      <c r="AE201" s="229"/>
    </row>
    <row r="202" spans="1:31" s="169" customFormat="1" ht="13.8">
      <c r="A202" s="164"/>
      <c r="B202" s="23" t="s">
        <v>141</v>
      </c>
      <c r="C202" s="15" t="s">
        <v>40</v>
      </c>
      <c r="D202" s="16"/>
      <c r="E202" s="175"/>
      <c r="F202" s="176"/>
      <c r="G202" s="175"/>
      <c r="H202" s="226">
        <f t="shared" si="321"/>
        <v>4000</v>
      </c>
      <c r="I202" s="393">
        <f t="shared" si="323"/>
        <v>4000</v>
      </c>
      <c r="J202" s="288">
        <f>SUM(J203)</f>
        <v>1000</v>
      </c>
      <c r="K202" s="230">
        <f t="shared" ref="K202:AE202" si="426">SUM(K203)</f>
        <v>1000</v>
      </c>
      <c r="L202" s="230">
        <f t="shared" si="426"/>
        <v>0</v>
      </c>
      <c r="M202" s="230">
        <f t="shared" si="426"/>
        <v>1000</v>
      </c>
      <c r="N202" s="230">
        <f t="shared" si="426"/>
        <v>1000</v>
      </c>
      <c r="O202" s="230">
        <f t="shared" si="426"/>
        <v>0</v>
      </c>
      <c r="P202" s="228">
        <f t="shared" si="310"/>
        <v>0</v>
      </c>
      <c r="Q202" s="230">
        <f t="shared" si="426"/>
        <v>0</v>
      </c>
      <c r="R202" s="230">
        <f t="shared" si="426"/>
        <v>0</v>
      </c>
      <c r="S202" s="230">
        <f t="shared" si="426"/>
        <v>0</v>
      </c>
      <c r="T202" s="230">
        <f t="shared" si="426"/>
        <v>0</v>
      </c>
      <c r="U202" s="230">
        <f t="shared" si="426"/>
        <v>0</v>
      </c>
      <c r="V202" s="230">
        <f t="shared" si="426"/>
        <v>0</v>
      </c>
      <c r="W202" s="230">
        <f t="shared" si="426"/>
        <v>0</v>
      </c>
      <c r="X202" s="228">
        <f t="shared" si="322"/>
        <v>0</v>
      </c>
      <c r="Y202" s="230">
        <f t="shared" si="426"/>
        <v>0</v>
      </c>
      <c r="Z202" s="230">
        <f t="shared" si="426"/>
        <v>0</v>
      </c>
      <c r="AA202" s="230">
        <f t="shared" si="426"/>
        <v>0</v>
      </c>
      <c r="AB202" s="230">
        <f t="shared" si="426"/>
        <v>0</v>
      </c>
      <c r="AC202" s="230">
        <f t="shared" si="426"/>
        <v>0</v>
      </c>
      <c r="AD202" s="230">
        <f t="shared" si="426"/>
        <v>0</v>
      </c>
      <c r="AE202" s="230">
        <f t="shared" si="426"/>
        <v>0</v>
      </c>
    </row>
    <row r="203" spans="1:31" ht="13.8" outlineLevel="1">
      <c r="A203" s="170"/>
      <c r="B203" s="23"/>
      <c r="C203" s="179"/>
      <c r="D203" s="27" t="s">
        <v>141</v>
      </c>
      <c r="E203" s="47" t="s">
        <v>40</v>
      </c>
      <c r="F203" s="48"/>
      <c r="G203" s="172"/>
      <c r="H203" s="226">
        <f t="shared" si="321"/>
        <v>4000</v>
      </c>
      <c r="I203" s="393">
        <f t="shared" si="323"/>
        <v>4000</v>
      </c>
      <c r="J203" s="286">
        <v>1000</v>
      </c>
      <c r="K203" s="229">
        <v>1000</v>
      </c>
      <c r="L203" s="229"/>
      <c r="M203" s="229">
        <v>1000</v>
      </c>
      <c r="N203" s="229">
        <v>1000</v>
      </c>
      <c r="O203" s="229">
        <v>0</v>
      </c>
      <c r="P203" s="228">
        <f t="shared" si="310"/>
        <v>0</v>
      </c>
      <c r="Q203" s="229">
        <v>0</v>
      </c>
      <c r="R203" s="229">
        <v>0</v>
      </c>
      <c r="S203" s="229">
        <v>0</v>
      </c>
      <c r="T203" s="229">
        <v>0</v>
      </c>
      <c r="U203" s="229">
        <v>0</v>
      </c>
      <c r="V203" s="229">
        <v>0</v>
      </c>
      <c r="W203" s="229">
        <v>0</v>
      </c>
      <c r="X203" s="228">
        <f t="shared" si="322"/>
        <v>0</v>
      </c>
      <c r="Y203" s="229">
        <v>0</v>
      </c>
      <c r="Z203" s="229">
        <v>0</v>
      </c>
      <c r="AA203" s="229">
        <v>0</v>
      </c>
      <c r="AB203" s="229">
        <v>0</v>
      </c>
      <c r="AC203" s="229">
        <v>0</v>
      </c>
      <c r="AD203" s="229">
        <v>0</v>
      </c>
      <c r="AE203" s="229">
        <v>0</v>
      </c>
    </row>
    <row r="204" spans="1:31" s="169" customFormat="1" ht="13.8">
      <c r="A204" s="164"/>
      <c r="B204" s="23" t="s">
        <v>467</v>
      </c>
      <c r="C204" s="15" t="s">
        <v>11</v>
      </c>
      <c r="D204" s="16"/>
      <c r="E204" s="175"/>
      <c r="F204" s="176"/>
      <c r="G204" s="175"/>
      <c r="H204" s="226">
        <f t="shared" si="321"/>
        <v>885000</v>
      </c>
      <c r="I204" s="393">
        <f t="shared" si="323"/>
        <v>885000</v>
      </c>
      <c r="J204" s="288">
        <f>SUM(J205:J207,J213)</f>
        <v>75000</v>
      </c>
      <c r="K204" s="230">
        <f t="shared" ref="K204:N204" si="427">SUM(K205:K207,K213)</f>
        <v>95000</v>
      </c>
      <c r="L204" s="230">
        <f t="shared" si="427"/>
        <v>40000</v>
      </c>
      <c r="M204" s="230">
        <f t="shared" si="427"/>
        <v>20000</v>
      </c>
      <c r="N204" s="230">
        <f t="shared" si="427"/>
        <v>85000</v>
      </c>
      <c r="O204" s="230">
        <f>SUM(O205:O207,O213)</f>
        <v>570000</v>
      </c>
      <c r="P204" s="228">
        <f t="shared" si="310"/>
        <v>0</v>
      </c>
      <c r="Q204" s="230">
        <f>SUM(Q205:Q207,Q213)</f>
        <v>0</v>
      </c>
      <c r="R204" s="230">
        <f t="shared" ref="R204:W204" si="428">SUM(R205:R207,R213)</f>
        <v>0</v>
      </c>
      <c r="S204" s="230">
        <f t="shared" si="428"/>
        <v>0</v>
      </c>
      <c r="T204" s="230">
        <f t="shared" si="428"/>
        <v>0</v>
      </c>
      <c r="U204" s="230">
        <f t="shared" si="428"/>
        <v>0</v>
      </c>
      <c r="V204" s="230">
        <f t="shared" ref="V204" si="429">SUM(V205:V207,V213)</f>
        <v>0</v>
      </c>
      <c r="W204" s="230">
        <f t="shared" si="428"/>
        <v>0</v>
      </c>
      <c r="X204" s="228">
        <f t="shared" si="322"/>
        <v>0</v>
      </c>
      <c r="Y204" s="230">
        <f t="shared" ref="Y204" si="430">SUM(Y205:Y207,Y213)</f>
        <v>0</v>
      </c>
      <c r="Z204" s="230">
        <f t="shared" ref="Z204" si="431">SUM(Z205:Z207,Z213)</f>
        <v>0</v>
      </c>
      <c r="AA204" s="230">
        <f t="shared" ref="AA204" si="432">SUM(AA205:AA207,AA213)</f>
        <v>0</v>
      </c>
      <c r="AB204" s="230">
        <f t="shared" ref="AB204" si="433">SUM(AB205:AB207,AB213)</f>
        <v>0</v>
      </c>
      <c r="AC204" s="230">
        <f t="shared" ref="AC204" si="434">SUM(AC205:AC207,AC213)</f>
        <v>0</v>
      </c>
      <c r="AD204" s="230">
        <f t="shared" ref="AD204:AE204" si="435">SUM(AD205:AD207,AD213)</f>
        <v>0</v>
      </c>
      <c r="AE204" s="230">
        <f t="shared" si="435"/>
        <v>0</v>
      </c>
    </row>
    <row r="205" spans="1:31" ht="13.8" outlineLevel="1">
      <c r="A205" s="170"/>
      <c r="B205" s="24"/>
      <c r="C205" s="171"/>
      <c r="D205" s="27" t="s">
        <v>142</v>
      </c>
      <c r="E205" s="47" t="s">
        <v>96</v>
      </c>
      <c r="F205" s="48"/>
      <c r="G205" s="172"/>
      <c r="H205" s="226">
        <f t="shared" si="321"/>
        <v>15000</v>
      </c>
      <c r="I205" s="393">
        <f t="shared" si="323"/>
        <v>15000</v>
      </c>
      <c r="J205" s="286">
        <v>5000</v>
      </c>
      <c r="K205" s="229">
        <v>5000</v>
      </c>
      <c r="L205" s="229"/>
      <c r="M205" s="229"/>
      <c r="N205" s="229">
        <v>5000</v>
      </c>
      <c r="O205" s="229"/>
      <c r="P205" s="228">
        <f t="shared" si="310"/>
        <v>0</v>
      </c>
      <c r="Q205" s="229"/>
      <c r="R205" s="229"/>
      <c r="S205" s="229"/>
      <c r="T205" s="229"/>
      <c r="U205" s="229"/>
      <c r="V205" s="229"/>
      <c r="W205" s="229"/>
      <c r="X205" s="228">
        <f t="shared" si="322"/>
        <v>0</v>
      </c>
      <c r="Y205" s="229"/>
      <c r="Z205" s="229"/>
      <c r="AA205" s="229"/>
      <c r="AB205" s="229"/>
      <c r="AC205" s="229"/>
      <c r="AD205" s="229"/>
      <c r="AE205" s="229"/>
    </row>
    <row r="206" spans="1:31" ht="13.8" outlineLevel="1">
      <c r="A206" s="170"/>
      <c r="B206" s="25"/>
      <c r="D206" s="27" t="s">
        <v>143</v>
      </c>
      <c r="E206" s="47" t="s">
        <v>97</v>
      </c>
      <c r="F206" s="48"/>
      <c r="G206" s="172"/>
      <c r="H206" s="226">
        <f t="shared" si="321"/>
        <v>0</v>
      </c>
      <c r="I206" s="393">
        <f t="shared" si="323"/>
        <v>0</v>
      </c>
      <c r="J206" s="286"/>
      <c r="K206" s="229"/>
      <c r="L206" s="229"/>
      <c r="M206" s="229"/>
      <c r="N206" s="229"/>
      <c r="O206" s="229"/>
      <c r="P206" s="228">
        <f t="shared" si="310"/>
        <v>0</v>
      </c>
      <c r="Q206" s="229"/>
      <c r="R206" s="229"/>
      <c r="S206" s="229"/>
      <c r="T206" s="229"/>
      <c r="U206" s="229"/>
      <c r="V206" s="229"/>
      <c r="W206" s="229"/>
      <c r="X206" s="228">
        <f t="shared" si="322"/>
        <v>0</v>
      </c>
      <c r="Y206" s="229"/>
      <c r="Z206" s="229"/>
      <c r="AA206" s="229"/>
      <c r="AB206" s="229"/>
      <c r="AC206" s="229"/>
      <c r="AD206" s="229"/>
      <c r="AE206" s="229"/>
    </row>
    <row r="207" spans="1:31" ht="13.8" outlineLevel="2">
      <c r="A207" s="170"/>
      <c r="B207" s="25"/>
      <c r="D207" s="25" t="s">
        <v>896</v>
      </c>
      <c r="E207" s="143" t="s">
        <v>897</v>
      </c>
      <c r="F207" s="27"/>
      <c r="G207" s="47"/>
      <c r="H207" s="226">
        <f t="shared" si="321"/>
        <v>870000</v>
      </c>
      <c r="I207" s="393">
        <f t="shared" si="323"/>
        <v>870000</v>
      </c>
      <c r="J207" s="289">
        <f>SUM(J208:J212)</f>
        <v>70000</v>
      </c>
      <c r="K207" s="231">
        <f t="shared" ref="K207:N207" si="436">SUM(K208:K212)</f>
        <v>90000</v>
      </c>
      <c r="L207" s="231">
        <f t="shared" si="436"/>
        <v>40000</v>
      </c>
      <c r="M207" s="231">
        <f t="shared" si="436"/>
        <v>20000</v>
      </c>
      <c r="N207" s="231">
        <f t="shared" si="436"/>
        <v>80000</v>
      </c>
      <c r="O207" s="231">
        <f>SUM(O208:O212)</f>
        <v>570000</v>
      </c>
      <c r="P207" s="228">
        <f t="shared" si="310"/>
        <v>0</v>
      </c>
      <c r="Q207" s="231">
        <f>SUM(Q208:Q212)</f>
        <v>0</v>
      </c>
      <c r="R207" s="231">
        <f t="shared" ref="R207:W207" si="437">SUM(R208:R212)</f>
        <v>0</v>
      </c>
      <c r="S207" s="231">
        <f t="shared" si="437"/>
        <v>0</v>
      </c>
      <c r="T207" s="231">
        <f t="shared" si="437"/>
        <v>0</v>
      </c>
      <c r="U207" s="231">
        <f t="shared" si="437"/>
        <v>0</v>
      </c>
      <c r="V207" s="231">
        <f t="shared" ref="V207" si="438">SUM(V208:V212)</f>
        <v>0</v>
      </c>
      <c r="W207" s="231">
        <f t="shared" si="437"/>
        <v>0</v>
      </c>
      <c r="X207" s="228">
        <f t="shared" si="322"/>
        <v>0</v>
      </c>
      <c r="Y207" s="231">
        <f t="shared" ref="Y207" si="439">SUM(Y208:Y212)</f>
        <v>0</v>
      </c>
      <c r="Z207" s="231">
        <f t="shared" ref="Z207" si="440">SUM(Z208:Z212)</f>
        <v>0</v>
      </c>
      <c r="AA207" s="231">
        <f t="shared" ref="AA207" si="441">SUM(AA208:AA212)</f>
        <v>0</v>
      </c>
      <c r="AB207" s="231">
        <f t="shared" ref="AB207" si="442">SUM(AB208:AB212)</f>
        <v>0</v>
      </c>
      <c r="AC207" s="231">
        <f t="shared" ref="AC207" si="443">SUM(AC208:AC212)</f>
        <v>0</v>
      </c>
      <c r="AD207" s="231">
        <f t="shared" ref="AD207:AE207" si="444">SUM(AD208:AD212)</f>
        <v>0</v>
      </c>
      <c r="AE207" s="231">
        <f t="shared" si="444"/>
        <v>0</v>
      </c>
    </row>
    <row r="208" spans="1:31" ht="13.8" outlineLevel="3">
      <c r="A208" s="170"/>
      <c r="B208" s="25"/>
      <c r="F208" s="178" t="s">
        <v>705</v>
      </c>
      <c r="G208" s="43" t="s">
        <v>791</v>
      </c>
      <c r="H208" s="226">
        <f t="shared" si="321"/>
        <v>0</v>
      </c>
      <c r="I208" s="393">
        <f t="shared" si="323"/>
        <v>0</v>
      </c>
      <c r="J208" s="286"/>
      <c r="K208" s="229"/>
      <c r="L208" s="229"/>
      <c r="M208" s="229"/>
      <c r="N208" s="229"/>
      <c r="O208" s="229"/>
      <c r="P208" s="228">
        <f t="shared" si="310"/>
        <v>0</v>
      </c>
      <c r="Q208" s="229"/>
      <c r="R208" s="229"/>
      <c r="S208" s="229"/>
      <c r="T208" s="229"/>
      <c r="U208" s="229"/>
      <c r="V208" s="229"/>
      <c r="W208" s="229"/>
      <c r="X208" s="228">
        <f t="shared" si="322"/>
        <v>0</v>
      </c>
      <c r="Y208" s="229"/>
      <c r="Z208" s="229"/>
      <c r="AA208" s="229"/>
      <c r="AB208" s="229"/>
      <c r="AC208" s="229"/>
      <c r="AD208" s="229"/>
      <c r="AE208" s="229"/>
    </row>
    <row r="209" spans="1:57" ht="13.8" outlineLevel="3">
      <c r="A209" s="170"/>
      <c r="B209" s="25"/>
      <c r="F209" s="178" t="s">
        <v>706</v>
      </c>
      <c r="G209" s="43" t="s">
        <v>792</v>
      </c>
      <c r="H209" s="226">
        <f t="shared" si="321"/>
        <v>0</v>
      </c>
      <c r="I209" s="393">
        <f t="shared" si="323"/>
        <v>0</v>
      </c>
      <c r="J209" s="286"/>
      <c r="K209" s="229"/>
      <c r="L209" s="229"/>
      <c r="M209" s="229"/>
      <c r="N209" s="229"/>
      <c r="O209" s="229"/>
      <c r="P209" s="228">
        <f t="shared" si="310"/>
        <v>0</v>
      </c>
      <c r="Q209" s="229"/>
      <c r="R209" s="229"/>
      <c r="S209" s="229"/>
      <c r="T209" s="229"/>
      <c r="U209" s="229"/>
      <c r="V209" s="229"/>
      <c r="W209" s="229"/>
      <c r="X209" s="228">
        <f t="shared" si="322"/>
        <v>0</v>
      </c>
      <c r="Y209" s="229"/>
      <c r="Z209" s="229"/>
      <c r="AA209" s="229"/>
      <c r="AB209" s="229"/>
      <c r="AC209" s="229"/>
      <c r="AD209" s="229"/>
      <c r="AE209" s="229"/>
    </row>
    <row r="210" spans="1:57" ht="13.8" outlineLevel="3">
      <c r="A210" s="170"/>
      <c r="B210" s="25"/>
      <c r="F210" s="178" t="s">
        <v>703</v>
      </c>
      <c r="G210" s="43" t="s">
        <v>793</v>
      </c>
      <c r="H210" s="226">
        <f t="shared" si="321"/>
        <v>0</v>
      </c>
      <c r="I210" s="393">
        <f t="shared" si="323"/>
        <v>0</v>
      </c>
      <c r="J210" s="286"/>
      <c r="K210" s="229"/>
      <c r="L210" s="229"/>
      <c r="M210" s="229"/>
      <c r="N210" s="229"/>
      <c r="O210" s="229"/>
      <c r="P210" s="228">
        <f t="shared" ref="P210:P294" si="445">SUM(Q210:W210)</f>
        <v>0</v>
      </c>
      <c r="Q210" s="229"/>
      <c r="R210" s="229"/>
      <c r="S210" s="229"/>
      <c r="T210" s="229"/>
      <c r="U210" s="229"/>
      <c r="V210" s="229"/>
      <c r="W210" s="229"/>
      <c r="X210" s="228">
        <f t="shared" si="322"/>
        <v>0</v>
      </c>
      <c r="Y210" s="229"/>
      <c r="Z210" s="229"/>
      <c r="AA210" s="229"/>
      <c r="AB210" s="229"/>
      <c r="AC210" s="229"/>
      <c r="AD210" s="229"/>
      <c r="AE210" s="229"/>
    </row>
    <row r="211" spans="1:57" ht="13.8" outlineLevel="3">
      <c r="A211" s="170"/>
      <c r="B211" s="25"/>
      <c r="F211" s="178" t="s">
        <v>707</v>
      </c>
      <c r="G211" s="43" t="s">
        <v>794</v>
      </c>
      <c r="H211" s="226">
        <f t="shared" si="321"/>
        <v>0</v>
      </c>
      <c r="I211" s="393">
        <f t="shared" si="323"/>
        <v>0</v>
      </c>
      <c r="J211" s="286"/>
      <c r="K211" s="229"/>
      <c r="L211" s="229"/>
      <c r="M211" s="229"/>
      <c r="N211" s="229"/>
      <c r="O211" s="229"/>
      <c r="P211" s="228">
        <f t="shared" si="445"/>
        <v>0</v>
      </c>
      <c r="Q211" s="229"/>
      <c r="R211" s="229"/>
      <c r="S211" s="229"/>
      <c r="T211" s="229"/>
      <c r="U211" s="229"/>
      <c r="V211" s="229"/>
      <c r="W211" s="229"/>
      <c r="X211" s="228">
        <f t="shared" si="322"/>
        <v>0</v>
      </c>
      <c r="Y211" s="229"/>
      <c r="Z211" s="229"/>
      <c r="AA211" s="229"/>
      <c r="AB211" s="229"/>
      <c r="AC211" s="229"/>
      <c r="AD211" s="229"/>
      <c r="AE211" s="229"/>
    </row>
    <row r="212" spans="1:57" ht="13.8" outlineLevel="3">
      <c r="A212" s="170"/>
      <c r="B212" s="25"/>
      <c r="F212" s="178" t="s">
        <v>708</v>
      </c>
      <c r="G212" s="43" t="s">
        <v>789</v>
      </c>
      <c r="H212" s="226">
        <f t="shared" ref="H212:H276" si="446">SUM(I212,P212,X212,AA212,AB212,AC212,AE212,AD212)</f>
        <v>870000</v>
      </c>
      <c r="I212" s="393">
        <f t="shared" si="323"/>
        <v>870000</v>
      </c>
      <c r="J212" s="286">
        <v>70000</v>
      </c>
      <c r="K212" s="229">
        <v>90000</v>
      </c>
      <c r="L212" s="229">
        <v>40000</v>
      </c>
      <c r="M212" s="229">
        <v>20000</v>
      </c>
      <c r="N212" s="229">
        <v>80000</v>
      </c>
      <c r="O212" s="722">
        <v>570000</v>
      </c>
      <c r="P212" s="228">
        <f t="shared" si="445"/>
        <v>0</v>
      </c>
      <c r="Q212" s="229"/>
      <c r="R212" s="229"/>
      <c r="S212" s="229"/>
      <c r="T212" s="229"/>
      <c r="U212" s="229"/>
      <c r="V212" s="229"/>
      <c r="W212" s="229"/>
      <c r="X212" s="228">
        <f t="shared" ref="X212:X276" si="447">SUM(Y212:Z212)</f>
        <v>0</v>
      </c>
      <c r="Y212" s="229"/>
      <c r="Z212" s="229"/>
      <c r="AA212" s="229"/>
      <c r="AB212" s="229"/>
      <c r="AC212" s="229"/>
      <c r="AD212" s="229"/>
      <c r="AE212" s="229"/>
    </row>
    <row r="213" spans="1:57" ht="13.8" outlineLevel="2">
      <c r="A213" s="170"/>
      <c r="B213" s="25"/>
      <c r="D213" s="25" t="s">
        <v>898</v>
      </c>
      <c r="E213" s="47" t="s">
        <v>99</v>
      </c>
      <c r="F213" s="27"/>
      <c r="G213" s="47"/>
      <c r="H213" s="226">
        <f t="shared" si="446"/>
        <v>0</v>
      </c>
      <c r="I213" s="393">
        <f t="shared" si="323"/>
        <v>0</v>
      </c>
      <c r="J213" s="286"/>
      <c r="K213" s="229"/>
      <c r="L213" s="229"/>
      <c r="M213" s="229"/>
      <c r="N213" s="229"/>
      <c r="O213" s="229"/>
      <c r="P213" s="228">
        <f t="shared" si="445"/>
        <v>0</v>
      </c>
      <c r="Q213" s="229"/>
      <c r="R213" s="229"/>
      <c r="S213" s="229"/>
      <c r="T213" s="229"/>
      <c r="U213" s="229"/>
      <c r="V213" s="229"/>
      <c r="W213" s="229"/>
      <c r="X213" s="228">
        <f t="shared" si="447"/>
        <v>0</v>
      </c>
      <c r="Y213" s="229"/>
      <c r="Z213" s="229"/>
      <c r="AA213" s="229"/>
      <c r="AB213" s="229"/>
      <c r="AC213" s="229"/>
      <c r="AD213" s="229"/>
      <c r="AE213" s="229"/>
    </row>
    <row r="214" spans="1:57" ht="13.8">
      <c r="A214" s="92" t="s">
        <v>169</v>
      </c>
      <c r="B214" s="46"/>
      <c r="C214" s="202"/>
      <c r="D214" s="22"/>
      <c r="E214" s="202"/>
      <c r="F214" s="21"/>
      <c r="G214" s="202"/>
      <c r="H214" s="233">
        <f t="shared" si="446"/>
        <v>69569000</v>
      </c>
      <c r="I214" s="394">
        <f t="shared" si="323"/>
        <v>45117000</v>
      </c>
      <c r="J214" s="245">
        <f t="shared" ref="J214:O214" si="448">SUM(J7,J12,J14,J56,J34,J66,J72,J136,J165,J202,J204,J49,J189)</f>
        <v>3150000</v>
      </c>
      <c r="K214" s="235">
        <f t="shared" si="448"/>
        <v>5950000</v>
      </c>
      <c r="L214" s="235">
        <f t="shared" si="448"/>
        <v>4643000</v>
      </c>
      <c r="M214" s="235">
        <f t="shared" si="448"/>
        <v>4748000</v>
      </c>
      <c r="N214" s="235">
        <f t="shared" si="448"/>
        <v>6234000</v>
      </c>
      <c r="O214" s="235">
        <f t="shared" si="448"/>
        <v>20392000</v>
      </c>
      <c r="P214" s="235">
        <f t="shared" si="445"/>
        <v>7498000</v>
      </c>
      <c r="Q214" s="235">
        <f t="shared" ref="Q214:W214" si="449">SUM(Q7,Q12,Q14,Q56,Q34,Q66,Q72,Q136,Q165,Q202,Q204,Q49,Q189)</f>
        <v>5750000</v>
      </c>
      <c r="R214" s="235">
        <f t="shared" si="449"/>
        <v>231000</v>
      </c>
      <c r="S214" s="235">
        <f t="shared" si="449"/>
        <v>231000</v>
      </c>
      <c r="T214" s="235">
        <f t="shared" si="449"/>
        <v>231000</v>
      </c>
      <c r="U214" s="235">
        <f t="shared" si="449"/>
        <v>231000</v>
      </c>
      <c r="V214" s="235">
        <f t="shared" ref="V214" si="450">SUM(V7,V12,V14,V56,V34,V66,V72,V136,V165,V202,V204,V49,V189)</f>
        <v>231000</v>
      </c>
      <c r="W214" s="235">
        <f t="shared" si="449"/>
        <v>593000</v>
      </c>
      <c r="X214" s="235">
        <f t="shared" si="447"/>
        <v>11483000</v>
      </c>
      <c r="Y214" s="235">
        <f t="shared" ref="Y214:AE214" si="451">SUM(Y7,Y12,Y14,Y56,Y34,Y66,Y72,Y136,Y165,Y202,Y204,Y49,Y189)</f>
        <v>11483000</v>
      </c>
      <c r="Z214" s="235">
        <f t="shared" si="451"/>
        <v>0</v>
      </c>
      <c r="AA214" s="235">
        <f t="shared" si="451"/>
        <v>364000</v>
      </c>
      <c r="AB214" s="235">
        <f t="shared" si="451"/>
        <v>517000</v>
      </c>
      <c r="AC214" s="235">
        <f t="shared" si="451"/>
        <v>990000</v>
      </c>
      <c r="AD214" s="235">
        <f t="shared" si="451"/>
        <v>480000</v>
      </c>
      <c r="AE214" s="235">
        <f t="shared" si="451"/>
        <v>3120000</v>
      </c>
      <c r="BE214" s="143" t="e">
        <f>SUM(BE7,BE12,BE14,#REF!,BE56,BE34,#REF!,BE66,BE72,BE136,BE165,BE202,BE204,#REF!,BE49,BE189)</f>
        <v>#REF!</v>
      </c>
    </row>
    <row r="215" spans="1:57" s="169" customFormat="1" ht="13.8">
      <c r="A215" s="164"/>
      <c r="B215" s="23" t="s">
        <v>468</v>
      </c>
      <c r="C215" s="15" t="s">
        <v>41</v>
      </c>
      <c r="D215" s="20"/>
      <c r="E215" s="191"/>
      <c r="F215" s="30"/>
      <c r="G215" s="191"/>
      <c r="H215" s="226">
        <f t="shared" si="446"/>
        <v>71349000</v>
      </c>
      <c r="I215" s="395">
        <f t="shared" si="323"/>
        <v>71349000</v>
      </c>
      <c r="J215" s="295">
        <f>SUM(J216,J217,J222,J227,J236,J238)</f>
        <v>6457000</v>
      </c>
      <c r="K215" s="295">
        <f t="shared" ref="K215:O215" si="452">SUM(K216,K217,K222,K227,K236,K238)</f>
        <v>10346000</v>
      </c>
      <c r="L215" s="295">
        <f t="shared" si="452"/>
        <v>8658000</v>
      </c>
      <c r="M215" s="295">
        <f t="shared" si="452"/>
        <v>8851000</v>
      </c>
      <c r="N215" s="295">
        <f t="shared" si="452"/>
        <v>10626000</v>
      </c>
      <c r="O215" s="295">
        <f t="shared" si="452"/>
        <v>26411000</v>
      </c>
      <c r="P215" s="238">
        <f t="shared" si="445"/>
        <v>0</v>
      </c>
      <c r="Q215" s="295">
        <f t="shared" ref="Q215:W215" si="453">SUM(Q216,Q217,Q222,Q227,Q236,Q238)</f>
        <v>0</v>
      </c>
      <c r="R215" s="295">
        <f t="shared" si="453"/>
        <v>0</v>
      </c>
      <c r="S215" s="295">
        <f t="shared" si="453"/>
        <v>0</v>
      </c>
      <c r="T215" s="295">
        <f t="shared" si="453"/>
        <v>0</v>
      </c>
      <c r="U215" s="295">
        <f t="shared" si="453"/>
        <v>0</v>
      </c>
      <c r="V215" s="295">
        <f t="shared" ref="V215" si="454">SUM(V216,V217,V222,V227,V236,V238)</f>
        <v>0</v>
      </c>
      <c r="W215" s="295">
        <f t="shared" si="453"/>
        <v>0</v>
      </c>
      <c r="X215" s="238">
        <f t="shared" si="447"/>
        <v>0</v>
      </c>
      <c r="Y215" s="295">
        <f t="shared" ref="Y215:AE215" si="455">SUM(Y216,Y217,Y222,Y227,Y236,Y238)</f>
        <v>0</v>
      </c>
      <c r="Z215" s="295">
        <f t="shared" si="455"/>
        <v>0</v>
      </c>
      <c r="AA215" s="295">
        <f t="shared" si="455"/>
        <v>0</v>
      </c>
      <c r="AB215" s="295">
        <f t="shared" si="455"/>
        <v>0</v>
      </c>
      <c r="AC215" s="295">
        <f t="shared" si="455"/>
        <v>0</v>
      </c>
      <c r="AD215" s="295">
        <f t="shared" si="455"/>
        <v>0</v>
      </c>
      <c r="AE215" s="295">
        <f t="shared" si="455"/>
        <v>0</v>
      </c>
    </row>
    <row r="216" spans="1:57" ht="16.5" customHeight="1" outlineLevel="1">
      <c r="A216" s="170"/>
      <c r="B216" s="24"/>
      <c r="C216" s="171"/>
      <c r="D216" s="27" t="s">
        <v>469</v>
      </c>
      <c r="E216" s="47" t="s">
        <v>102</v>
      </c>
      <c r="F216" s="48"/>
      <c r="G216" s="172"/>
      <c r="H216" s="226">
        <f t="shared" si="446"/>
        <v>0</v>
      </c>
      <c r="I216" s="396">
        <f t="shared" si="323"/>
        <v>0</v>
      </c>
      <c r="J216" s="286"/>
      <c r="K216" s="286"/>
      <c r="L216" s="286"/>
      <c r="M216" s="286"/>
      <c r="N216" s="286"/>
      <c r="O216" s="286"/>
      <c r="P216" s="230">
        <f t="shared" si="445"/>
        <v>0</v>
      </c>
      <c r="Q216" s="286"/>
      <c r="R216" s="286"/>
      <c r="S216" s="286"/>
      <c r="T216" s="286"/>
      <c r="U216" s="286"/>
      <c r="V216" s="286"/>
      <c r="W216" s="286"/>
      <c r="X216" s="230">
        <f t="shared" si="447"/>
        <v>0</v>
      </c>
      <c r="Y216" s="286"/>
      <c r="Z216" s="286"/>
      <c r="AA216" s="286"/>
      <c r="AB216" s="286"/>
      <c r="AC216" s="286"/>
      <c r="AD216" s="286"/>
      <c r="AE216" s="286"/>
    </row>
    <row r="217" spans="1:57" ht="13.8" outlineLevel="1">
      <c r="A217" s="170"/>
      <c r="B217" s="25"/>
      <c r="D217" s="27" t="s">
        <v>470</v>
      </c>
      <c r="E217" s="47" t="s">
        <v>103</v>
      </c>
      <c r="F217" s="48"/>
      <c r="G217" s="172"/>
      <c r="H217" s="226">
        <f t="shared" si="446"/>
        <v>39619000</v>
      </c>
      <c r="I217" s="396">
        <f t="shared" si="323"/>
        <v>39619000</v>
      </c>
      <c r="J217" s="289">
        <f>SUM(J218:J221)</f>
        <v>3457000</v>
      </c>
      <c r="K217" s="289">
        <f t="shared" ref="K217:O217" si="456">SUM(K218:K221)</f>
        <v>5471000</v>
      </c>
      <c r="L217" s="289">
        <f t="shared" si="456"/>
        <v>4435000</v>
      </c>
      <c r="M217" s="289">
        <f t="shared" si="456"/>
        <v>4470000</v>
      </c>
      <c r="N217" s="289">
        <f t="shared" si="456"/>
        <v>5643000</v>
      </c>
      <c r="O217" s="289">
        <f t="shared" si="456"/>
        <v>16143000</v>
      </c>
      <c r="P217" s="230">
        <f t="shared" si="445"/>
        <v>0</v>
      </c>
      <c r="Q217" s="289">
        <f t="shared" ref="Q217:W217" si="457">SUM(Q218:Q221)</f>
        <v>0</v>
      </c>
      <c r="R217" s="289">
        <f t="shared" si="457"/>
        <v>0</v>
      </c>
      <c r="S217" s="289">
        <f t="shared" si="457"/>
        <v>0</v>
      </c>
      <c r="T217" s="289">
        <f t="shared" si="457"/>
        <v>0</v>
      </c>
      <c r="U217" s="289">
        <f t="shared" si="457"/>
        <v>0</v>
      </c>
      <c r="V217" s="289">
        <f t="shared" ref="V217" si="458">SUM(V218:V221)</f>
        <v>0</v>
      </c>
      <c r="W217" s="289">
        <f t="shared" si="457"/>
        <v>0</v>
      </c>
      <c r="X217" s="230">
        <f t="shared" si="447"/>
        <v>0</v>
      </c>
      <c r="Y217" s="289">
        <f t="shared" ref="Y217:AE217" si="459">SUM(Y218:Y221)</f>
        <v>0</v>
      </c>
      <c r="Z217" s="289">
        <f t="shared" si="459"/>
        <v>0</v>
      </c>
      <c r="AA217" s="289">
        <f t="shared" si="459"/>
        <v>0</v>
      </c>
      <c r="AB217" s="289">
        <f t="shared" si="459"/>
        <v>0</v>
      </c>
      <c r="AC217" s="289">
        <f t="shared" si="459"/>
        <v>0</v>
      </c>
      <c r="AD217" s="289">
        <f t="shared" si="459"/>
        <v>0</v>
      </c>
      <c r="AE217" s="289">
        <f t="shared" si="459"/>
        <v>0</v>
      </c>
    </row>
    <row r="218" spans="1:57" s="563" customFormat="1" ht="13.8" outlineLevel="3">
      <c r="A218" s="564"/>
      <c r="B218" s="565"/>
      <c r="D218" s="565"/>
      <c r="F218" s="545" t="s">
        <v>705</v>
      </c>
      <c r="G218" s="527" t="s">
        <v>931</v>
      </c>
      <c r="H218" s="568">
        <f t="shared" si="446"/>
        <v>35341000</v>
      </c>
      <c r="I218" s="393">
        <f t="shared" ref="I218:I221" si="460">SUM(J218:O218)</f>
        <v>35341000</v>
      </c>
      <c r="J218" s="286">
        <v>3208000</v>
      </c>
      <c r="K218" s="286">
        <v>4652000</v>
      </c>
      <c r="L218" s="286">
        <v>3944000</v>
      </c>
      <c r="M218" s="286">
        <v>4176000</v>
      </c>
      <c r="N218" s="286">
        <v>4634000</v>
      </c>
      <c r="O218" s="286">
        <v>14727000</v>
      </c>
      <c r="P218" s="571">
        <f t="shared" si="445"/>
        <v>0</v>
      </c>
      <c r="Q218" s="651"/>
      <c r="R218" s="651"/>
      <c r="S218" s="651"/>
      <c r="T218" s="651"/>
      <c r="U218" s="651"/>
      <c r="V218" s="651"/>
      <c r="W218" s="651"/>
      <c r="X218" s="571">
        <f t="shared" si="447"/>
        <v>0</v>
      </c>
      <c r="Y218" s="651"/>
      <c r="Z218" s="651"/>
      <c r="AA218" s="651"/>
      <c r="AB218" s="651"/>
      <c r="AC218" s="651"/>
      <c r="AD218" s="651"/>
      <c r="AE218" s="651"/>
    </row>
    <row r="219" spans="1:57" s="563" customFormat="1" ht="13.8" outlineLevel="3">
      <c r="A219" s="564"/>
      <c r="B219" s="565"/>
      <c r="D219" s="565"/>
      <c r="F219" s="545" t="s">
        <v>706</v>
      </c>
      <c r="G219" s="527" t="s">
        <v>932</v>
      </c>
      <c r="H219" s="568">
        <f t="shared" si="446"/>
        <v>791000</v>
      </c>
      <c r="I219" s="393">
        <f t="shared" si="460"/>
        <v>791000</v>
      </c>
      <c r="J219" s="286">
        <v>10000</v>
      </c>
      <c r="K219" s="286">
        <v>229000</v>
      </c>
      <c r="L219" s="286">
        <v>55000</v>
      </c>
      <c r="M219" s="286">
        <v>55000</v>
      </c>
      <c r="N219" s="286">
        <v>125000</v>
      </c>
      <c r="O219" s="286">
        <v>317000</v>
      </c>
      <c r="P219" s="571">
        <f t="shared" si="445"/>
        <v>0</v>
      </c>
      <c r="Q219" s="651"/>
      <c r="R219" s="651"/>
      <c r="S219" s="651"/>
      <c r="T219" s="651"/>
      <c r="U219" s="651"/>
      <c r="V219" s="651"/>
      <c r="W219" s="651"/>
      <c r="X219" s="571">
        <f t="shared" si="447"/>
        <v>0</v>
      </c>
      <c r="Y219" s="651"/>
      <c r="Z219" s="651"/>
      <c r="AA219" s="651"/>
      <c r="AB219" s="651"/>
      <c r="AC219" s="651"/>
      <c r="AD219" s="651"/>
      <c r="AE219" s="651"/>
    </row>
    <row r="220" spans="1:57" s="563" customFormat="1" ht="13.8" outlineLevel="3">
      <c r="A220" s="564"/>
      <c r="B220" s="565"/>
      <c r="D220" s="565"/>
      <c r="F220" s="545" t="s">
        <v>703</v>
      </c>
      <c r="G220" s="527" t="s">
        <v>933</v>
      </c>
      <c r="H220" s="568">
        <f t="shared" si="446"/>
        <v>3487000</v>
      </c>
      <c r="I220" s="393">
        <f t="shared" si="460"/>
        <v>3487000</v>
      </c>
      <c r="J220" s="286">
        <v>239000</v>
      </c>
      <c r="K220" s="286">
        <v>590000</v>
      </c>
      <c r="L220" s="286">
        <v>436000</v>
      </c>
      <c r="M220" s="286">
        <v>239000</v>
      </c>
      <c r="N220" s="286">
        <v>884000</v>
      </c>
      <c r="O220" s="286">
        <v>1099000</v>
      </c>
      <c r="P220" s="571">
        <f t="shared" ref="P220:P221" si="461">SUM(Q220:W220)</f>
        <v>0</v>
      </c>
      <c r="Q220" s="651"/>
      <c r="R220" s="651"/>
      <c r="S220" s="651"/>
      <c r="T220" s="651"/>
      <c r="U220" s="651"/>
      <c r="V220" s="651"/>
      <c r="W220" s="651"/>
      <c r="X220" s="571">
        <f t="shared" si="447"/>
        <v>0</v>
      </c>
      <c r="Y220" s="651"/>
      <c r="Z220" s="651"/>
      <c r="AA220" s="651"/>
      <c r="AB220" s="651"/>
      <c r="AC220" s="651"/>
      <c r="AD220" s="651"/>
      <c r="AE220" s="651"/>
    </row>
    <row r="221" spans="1:57" s="563" customFormat="1" ht="13.8" outlineLevel="3">
      <c r="A221" s="564"/>
      <c r="B221" s="565"/>
      <c r="D221" s="565"/>
      <c r="F221" s="545" t="s">
        <v>707</v>
      </c>
      <c r="G221" s="527" t="s">
        <v>934</v>
      </c>
      <c r="H221" s="568">
        <f t="shared" si="446"/>
        <v>0</v>
      </c>
      <c r="I221" s="393">
        <f t="shared" si="460"/>
        <v>0</v>
      </c>
      <c r="J221" s="286"/>
      <c r="K221" s="286"/>
      <c r="L221" s="286"/>
      <c r="M221" s="286"/>
      <c r="N221" s="286"/>
      <c r="O221" s="286"/>
      <c r="P221" s="571">
        <f t="shared" si="461"/>
        <v>0</v>
      </c>
      <c r="Q221" s="651"/>
      <c r="R221" s="651"/>
      <c r="S221" s="651"/>
      <c r="T221" s="651"/>
      <c r="U221" s="651"/>
      <c r="V221" s="651"/>
      <c r="W221" s="651"/>
      <c r="X221" s="571">
        <f t="shared" si="447"/>
        <v>0</v>
      </c>
      <c r="Y221" s="651"/>
      <c r="Z221" s="651"/>
      <c r="AA221" s="651"/>
      <c r="AB221" s="651"/>
      <c r="AC221" s="651"/>
      <c r="AD221" s="651"/>
      <c r="AE221" s="651"/>
    </row>
    <row r="222" spans="1:57" ht="13.8" outlineLevel="1">
      <c r="A222" s="170"/>
      <c r="B222" s="25"/>
      <c r="D222" s="27" t="s">
        <v>471</v>
      </c>
      <c r="E222" s="47" t="s">
        <v>104</v>
      </c>
      <c r="F222" s="48"/>
      <c r="G222" s="172"/>
      <c r="H222" s="226">
        <f t="shared" si="446"/>
        <v>13177000</v>
      </c>
      <c r="I222" s="396">
        <f t="shared" ref="I222:I302" si="462">SUM(J222:O222)</f>
        <v>13177000</v>
      </c>
      <c r="J222" s="289">
        <f t="shared" ref="J222" si="463">SUM(J223:J226)</f>
        <v>1161000</v>
      </c>
      <c r="K222" s="289">
        <f t="shared" ref="K222:O222" si="464">SUM(K223:K226)</f>
        <v>1668000</v>
      </c>
      <c r="L222" s="289">
        <f t="shared" si="464"/>
        <v>1458000</v>
      </c>
      <c r="M222" s="289">
        <f t="shared" si="464"/>
        <v>1496000</v>
      </c>
      <c r="N222" s="289">
        <f t="shared" si="464"/>
        <v>1725000</v>
      </c>
      <c r="O222" s="289">
        <f t="shared" si="464"/>
        <v>5669000</v>
      </c>
      <c r="P222" s="230">
        <f t="shared" si="445"/>
        <v>0</v>
      </c>
      <c r="Q222" s="289">
        <f t="shared" ref="Q222:W222" si="465">SUM(Q223:Q226)</f>
        <v>0</v>
      </c>
      <c r="R222" s="289">
        <f t="shared" si="465"/>
        <v>0</v>
      </c>
      <c r="S222" s="289">
        <f t="shared" si="465"/>
        <v>0</v>
      </c>
      <c r="T222" s="289">
        <f t="shared" si="465"/>
        <v>0</v>
      </c>
      <c r="U222" s="289">
        <f t="shared" si="465"/>
        <v>0</v>
      </c>
      <c r="V222" s="289">
        <f t="shared" ref="V222" si="466">SUM(V223:V226)</f>
        <v>0</v>
      </c>
      <c r="W222" s="289">
        <f t="shared" si="465"/>
        <v>0</v>
      </c>
      <c r="X222" s="230">
        <f t="shared" si="447"/>
        <v>0</v>
      </c>
      <c r="Y222" s="289">
        <f t="shared" ref="Y222:AE222" si="467">SUM(Y223:Y226)</f>
        <v>0</v>
      </c>
      <c r="Z222" s="289">
        <f t="shared" si="467"/>
        <v>0</v>
      </c>
      <c r="AA222" s="289">
        <f t="shared" si="467"/>
        <v>0</v>
      </c>
      <c r="AB222" s="289">
        <f t="shared" si="467"/>
        <v>0</v>
      </c>
      <c r="AC222" s="289">
        <f t="shared" si="467"/>
        <v>0</v>
      </c>
      <c r="AD222" s="289">
        <f t="shared" si="467"/>
        <v>0</v>
      </c>
      <c r="AE222" s="289">
        <f t="shared" si="467"/>
        <v>0</v>
      </c>
    </row>
    <row r="223" spans="1:57" s="563" customFormat="1" ht="13.8" outlineLevel="3">
      <c r="A223" s="564"/>
      <c r="B223" s="565"/>
      <c r="D223" s="565"/>
      <c r="F223" s="545" t="s">
        <v>705</v>
      </c>
      <c r="G223" s="527" t="s">
        <v>935</v>
      </c>
      <c r="H223" s="568">
        <f t="shared" si="446"/>
        <v>6508000</v>
      </c>
      <c r="I223" s="393">
        <f t="shared" si="462"/>
        <v>6508000</v>
      </c>
      <c r="J223" s="286">
        <v>560000</v>
      </c>
      <c r="K223" s="286">
        <v>805000</v>
      </c>
      <c r="L223" s="286">
        <v>703000</v>
      </c>
      <c r="M223" s="286">
        <v>722000</v>
      </c>
      <c r="N223" s="286">
        <v>832000</v>
      </c>
      <c r="O223" s="286">
        <v>2886000</v>
      </c>
      <c r="P223" s="571">
        <f t="shared" ref="P223:P225" si="468">SUM(Q223:W223)</f>
        <v>0</v>
      </c>
      <c r="Q223" s="651"/>
      <c r="R223" s="651"/>
      <c r="S223" s="651"/>
      <c r="T223" s="651"/>
      <c r="U223" s="651"/>
      <c r="V223" s="651"/>
      <c r="W223" s="651"/>
      <c r="X223" s="571">
        <f t="shared" si="447"/>
        <v>0</v>
      </c>
      <c r="Y223" s="651"/>
      <c r="Z223" s="651"/>
      <c r="AA223" s="651"/>
      <c r="AB223" s="651"/>
      <c r="AC223" s="651"/>
      <c r="AD223" s="651"/>
      <c r="AE223" s="651"/>
    </row>
    <row r="224" spans="1:57" s="563" customFormat="1" ht="13.8" outlineLevel="3">
      <c r="A224" s="564"/>
      <c r="B224" s="565"/>
      <c r="D224" s="565"/>
      <c r="F224" s="545" t="s">
        <v>706</v>
      </c>
      <c r="G224" s="527" t="s">
        <v>936</v>
      </c>
      <c r="H224" s="568">
        <f t="shared" si="446"/>
        <v>6669000</v>
      </c>
      <c r="I224" s="393">
        <f t="shared" si="462"/>
        <v>6669000</v>
      </c>
      <c r="J224" s="286">
        <v>601000</v>
      </c>
      <c r="K224" s="286">
        <v>863000</v>
      </c>
      <c r="L224" s="286">
        <v>755000</v>
      </c>
      <c r="M224" s="286">
        <v>774000</v>
      </c>
      <c r="N224" s="286">
        <v>893000</v>
      </c>
      <c r="O224" s="286">
        <v>2783000</v>
      </c>
      <c r="P224" s="571">
        <f t="shared" si="468"/>
        <v>0</v>
      </c>
      <c r="Q224" s="651"/>
      <c r="R224" s="651"/>
      <c r="S224" s="651"/>
      <c r="T224" s="651"/>
      <c r="U224" s="651"/>
      <c r="V224" s="651"/>
      <c r="W224" s="651"/>
      <c r="X224" s="571">
        <f t="shared" si="447"/>
        <v>0</v>
      </c>
      <c r="Y224" s="651"/>
      <c r="Z224" s="651"/>
      <c r="AA224" s="651"/>
      <c r="AB224" s="651"/>
      <c r="AC224" s="651"/>
      <c r="AD224" s="651"/>
      <c r="AE224" s="651"/>
    </row>
    <row r="225" spans="1:31" s="563" customFormat="1" ht="13.8" outlineLevel="3">
      <c r="A225" s="564"/>
      <c r="B225" s="565"/>
      <c r="D225" s="565"/>
      <c r="F225" s="545" t="s">
        <v>703</v>
      </c>
      <c r="G225" s="527" t="s">
        <v>937</v>
      </c>
      <c r="H225" s="568">
        <f t="shared" si="446"/>
        <v>0</v>
      </c>
      <c r="I225" s="664">
        <f t="shared" si="462"/>
        <v>0</v>
      </c>
      <c r="J225" s="651"/>
      <c r="K225" s="651"/>
      <c r="L225" s="651"/>
      <c r="M225" s="651"/>
      <c r="N225" s="651"/>
      <c r="O225" s="651"/>
      <c r="P225" s="571">
        <f t="shared" si="468"/>
        <v>0</v>
      </c>
      <c r="Q225" s="651"/>
      <c r="R225" s="651"/>
      <c r="S225" s="651"/>
      <c r="T225" s="651"/>
      <c r="U225" s="651"/>
      <c r="V225" s="651"/>
      <c r="W225" s="651"/>
      <c r="X225" s="571">
        <f t="shared" si="447"/>
        <v>0</v>
      </c>
      <c r="Y225" s="651"/>
      <c r="Z225" s="651"/>
      <c r="AA225" s="651"/>
      <c r="AB225" s="651"/>
      <c r="AC225" s="651"/>
      <c r="AD225" s="651"/>
      <c r="AE225" s="651"/>
    </row>
    <row r="226" spans="1:31" s="563" customFormat="1" ht="13.8" outlineLevel="3">
      <c r="A226" s="564"/>
      <c r="B226" s="565"/>
      <c r="D226" s="565"/>
      <c r="F226" s="545" t="s">
        <v>713</v>
      </c>
      <c r="G226" s="527" t="s">
        <v>938</v>
      </c>
      <c r="H226" s="568">
        <f t="shared" si="446"/>
        <v>0</v>
      </c>
      <c r="I226" s="664">
        <f t="shared" ref="I226" si="469">SUM(J226:O226)</f>
        <v>0</v>
      </c>
      <c r="J226" s="651"/>
      <c r="K226" s="651"/>
      <c r="L226" s="651"/>
      <c r="M226" s="651"/>
      <c r="N226" s="651"/>
      <c r="O226" s="651"/>
      <c r="P226" s="571">
        <f t="shared" ref="P226" si="470">SUM(Q226:W226)</f>
        <v>0</v>
      </c>
      <c r="Q226" s="651"/>
      <c r="R226" s="651"/>
      <c r="S226" s="651"/>
      <c r="T226" s="651"/>
      <c r="U226" s="651"/>
      <c r="V226" s="651"/>
      <c r="W226" s="651"/>
      <c r="X226" s="571">
        <f t="shared" si="447"/>
        <v>0</v>
      </c>
      <c r="Y226" s="651"/>
      <c r="Z226" s="651"/>
      <c r="AA226" s="651"/>
      <c r="AB226" s="651"/>
      <c r="AC226" s="651"/>
      <c r="AD226" s="651"/>
      <c r="AE226" s="651"/>
    </row>
    <row r="227" spans="1:31" ht="13.8" outlineLevel="1">
      <c r="A227" s="170"/>
      <c r="B227" s="25"/>
      <c r="D227" s="27" t="s">
        <v>472</v>
      </c>
      <c r="E227" s="47" t="s">
        <v>105</v>
      </c>
      <c r="F227" s="48"/>
      <c r="G227" s="172"/>
      <c r="H227" s="226">
        <f t="shared" si="446"/>
        <v>9505000</v>
      </c>
      <c r="I227" s="396">
        <f t="shared" si="462"/>
        <v>9505000</v>
      </c>
      <c r="J227" s="289">
        <f>SUM(J228:J235)</f>
        <v>1060000</v>
      </c>
      <c r="K227" s="289">
        <f t="shared" ref="K227:O227" si="471">SUM(K228:K235)</f>
        <v>1899000</v>
      </c>
      <c r="L227" s="289">
        <f t="shared" si="471"/>
        <v>1711000</v>
      </c>
      <c r="M227" s="289">
        <f t="shared" si="471"/>
        <v>1759000</v>
      </c>
      <c r="N227" s="289">
        <f t="shared" si="471"/>
        <v>1884000</v>
      </c>
      <c r="O227" s="289">
        <f t="shared" si="471"/>
        <v>1192000</v>
      </c>
      <c r="P227" s="230">
        <f t="shared" si="445"/>
        <v>0</v>
      </c>
      <c r="Q227" s="289">
        <f t="shared" ref="Q227:W227" si="472">SUM(Q228:Q235)</f>
        <v>0</v>
      </c>
      <c r="R227" s="289">
        <f t="shared" si="472"/>
        <v>0</v>
      </c>
      <c r="S227" s="289">
        <f t="shared" si="472"/>
        <v>0</v>
      </c>
      <c r="T227" s="289">
        <f t="shared" si="472"/>
        <v>0</v>
      </c>
      <c r="U227" s="289">
        <f t="shared" si="472"/>
        <v>0</v>
      </c>
      <c r="V227" s="289">
        <f t="shared" ref="V227" si="473">SUM(V228:V235)</f>
        <v>0</v>
      </c>
      <c r="W227" s="289">
        <f t="shared" si="472"/>
        <v>0</v>
      </c>
      <c r="X227" s="230">
        <f t="shared" si="447"/>
        <v>0</v>
      </c>
      <c r="Y227" s="289">
        <f t="shared" ref="Y227:AE227" si="474">SUM(Y228:Y235)</f>
        <v>0</v>
      </c>
      <c r="Z227" s="289">
        <f t="shared" si="474"/>
        <v>0</v>
      </c>
      <c r="AA227" s="289">
        <f t="shared" si="474"/>
        <v>0</v>
      </c>
      <c r="AB227" s="289">
        <f t="shared" si="474"/>
        <v>0</v>
      </c>
      <c r="AC227" s="289">
        <f t="shared" si="474"/>
        <v>0</v>
      </c>
      <c r="AD227" s="289">
        <f t="shared" si="474"/>
        <v>0</v>
      </c>
      <c r="AE227" s="289">
        <f t="shared" si="474"/>
        <v>0</v>
      </c>
    </row>
    <row r="228" spans="1:31" s="563" customFormat="1" ht="13.8" outlineLevel="3">
      <c r="A228" s="564"/>
      <c r="B228" s="565"/>
      <c r="D228" s="565"/>
      <c r="F228" s="545" t="s">
        <v>705</v>
      </c>
      <c r="G228" s="527" t="s">
        <v>939</v>
      </c>
      <c r="H228" s="568">
        <f t="shared" si="446"/>
        <v>0</v>
      </c>
      <c r="I228" s="664">
        <f t="shared" si="462"/>
        <v>0</v>
      </c>
      <c r="J228" s="651"/>
      <c r="K228" s="651"/>
      <c r="L228" s="651"/>
      <c r="M228" s="651"/>
      <c r="N228" s="651"/>
      <c r="O228" s="651"/>
      <c r="P228" s="571">
        <f t="shared" ref="P228:P230" si="475">SUM(Q228:W228)</f>
        <v>0</v>
      </c>
      <c r="Q228" s="651"/>
      <c r="R228" s="651"/>
      <c r="S228" s="651"/>
      <c r="T228" s="651"/>
      <c r="U228" s="651"/>
      <c r="V228" s="651"/>
      <c r="W228" s="651"/>
      <c r="X228" s="571">
        <f t="shared" si="447"/>
        <v>0</v>
      </c>
      <c r="Y228" s="651"/>
      <c r="Z228" s="651"/>
      <c r="AA228" s="651"/>
      <c r="AB228" s="651"/>
      <c r="AC228" s="651"/>
      <c r="AD228" s="651"/>
      <c r="AE228" s="651"/>
    </row>
    <row r="229" spans="1:31" s="563" customFormat="1" ht="13.8" outlineLevel="3">
      <c r="A229" s="564"/>
      <c r="B229" s="565"/>
      <c r="D229" s="565"/>
      <c r="F229" s="545" t="s">
        <v>706</v>
      </c>
      <c r="G229" s="527" t="s">
        <v>940</v>
      </c>
      <c r="H229" s="568">
        <f t="shared" si="446"/>
        <v>0</v>
      </c>
      <c r="I229" s="664">
        <f t="shared" si="462"/>
        <v>0</v>
      </c>
      <c r="J229" s="651"/>
      <c r="K229" s="651"/>
      <c r="L229" s="651"/>
      <c r="M229" s="651"/>
      <c r="N229" s="651"/>
      <c r="O229" s="651"/>
      <c r="P229" s="571">
        <f t="shared" si="475"/>
        <v>0</v>
      </c>
      <c r="Q229" s="651"/>
      <c r="R229" s="651"/>
      <c r="S229" s="651"/>
      <c r="T229" s="651"/>
      <c r="U229" s="651"/>
      <c r="V229" s="651"/>
      <c r="W229" s="651"/>
      <c r="X229" s="571">
        <f t="shared" si="447"/>
        <v>0</v>
      </c>
      <c r="Y229" s="651"/>
      <c r="Z229" s="651"/>
      <c r="AA229" s="651"/>
      <c r="AB229" s="651"/>
      <c r="AC229" s="651"/>
      <c r="AD229" s="651"/>
      <c r="AE229" s="651"/>
    </row>
    <row r="230" spans="1:31" s="563" customFormat="1" ht="13.8" outlineLevel="3">
      <c r="A230" s="564"/>
      <c r="B230" s="565"/>
      <c r="D230" s="565"/>
      <c r="F230" s="545" t="s">
        <v>703</v>
      </c>
      <c r="G230" s="527" t="s">
        <v>941</v>
      </c>
      <c r="H230" s="568">
        <f t="shared" si="446"/>
        <v>0</v>
      </c>
      <c r="I230" s="664">
        <f t="shared" si="462"/>
        <v>0</v>
      </c>
      <c r="J230" s="651"/>
      <c r="K230" s="651"/>
      <c r="L230" s="651"/>
      <c r="M230" s="651"/>
      <c r="N230" s="651"/>
      <c r="O230" s="651"/>
      <c r="P230" s="571">
        <f t="shared" si="475"/>
        <v>0</v>
      </c>
      <c r="Q230" s="651"/>
      <c r="R230" s="651"/>
      <c r="S230" s="651"/>
      <c r="T230" s="651"/>
      <c r="U230" s="651"/>
      <c r="V230" s="651"/>
      <c r="W230" s="651"/>
      <c r="X230" s="571">
        <f t="shared" si="447"/>
        <v>0</v>
      </c>
      <c r="Y230" s="651"/>
      <c r="Z230" s="651"/>
      <c r="AA230" s="651"/>
      <c r="AB230" s="651"/>
      <c r="AC230" s="651"/>
      <c r="AD230" s="651"/>
      <c r="AE230" s="651"/>
    </row>
    <row r="231" spans="1:31" s="563" customFormat="1" ht="13.8" outlineLevel="3">
      <c r="A231" s="564"/>
      <c r="B231" s="565"/>
      <c r="D231" s="565"/>
      <c r="F231" s="545" t="s">
        <v>839</v>
      </c>
      <c r="G231" s="527" t="s">
        <v>942</v>
      </c>
      <c r="H231" s="568">
        <f t="shared" si="446"/>
        <v>0</v>
      </c>
      <c r="I231" s="664">
        <f t="shared" ref="I231:I235" si="476">SUM(J231:O231)</f>
        <v>0</v>
      </c>
      <c r="J231" s="651"/>
      <c r="K231" s="651"/>
      <c r="L231" s="651"/>
      <c r="M231" s="651"/>
      <c r="N231" s="651"/>
      <c r="O231" s="286"/>
      <c r="P231" s="571">
        <f t="shared" si="445"/>
        <v>0</v>
      </c>
      <c r="Q231" s="651"/>
      <c r="R231" s="651"/>
      <c r="S231" s="651"/>
      <c r="T231" s="651"/>
      <c r="U231" s="651"/>
      <c r="V231" s="651"/>
      <c r="W231" s="651"/>
      <c r="X231" s="571">
        <f t="shared" si="447"/>
        <v>0</v>
      </c>
      <c r="Y231" s="651"/>
      <c r="Z231" s="651"/>
      <c r="AA231" s="651"/>
      <c r="AB231" s="651"/>
      <c r="AC231" s="651"/>
      <c r="AD231" s="651"/>
      <c r="AE231" s="651"/>
    </row>
    <row r="232" spans="1:31" s="563" customFormat="1" ht="13.8" outlineLevel="3">
      <c r="A232" s="564"/>
      <c r="B232" s="565"/>
      <c r="D232" s="565"/>
      <c r="F232" s="545" t="s">
        <v>707</v>
      </c>
      <c r="G232" s="527" t="s">
        <v>943</v>
      </c>
      <c r="H232" s="568">
        <f t="shared" si="446"/>
        <v>9081000</v>
      </c>
      <c r="I232" s="393">
        <f t="shared" si="476"/>
        <v>9081000</v>
      </c>
      <c r="J232" s="286">
        <v>1060000</v>
      </c>
      <c r="K232" s="286">
        <v>1674000</v>
      </c>
      <c r="L232" s="286">
        <v>1661000</v>
      </c>
      <c r="M232" s="286">
        <v>1674000</v>
      </c>
      <c r="N232" s="286">
        <v>1860000</v>
      </c>
      <c r="O232" s="286">
        <v>1152000</v>
      </c>
      <c r="P232" s="228">
        <f t="shared" si="445"/>
        <v>0</v>
      </c>
      <c r="Q232" s="651"/>
      <c r="R232" s="651"/>
      <c r="S232" s="651"/>
      <c r="T232" s="651"/>
      <c r="U232" s="651"/>
      <c r="V232" s="651"/>
      <c r="W232" s="651"/>
      <c r="X232" s="571">
        <f t="shared" si="447"/>
        <v>0</v>
      </c>
      <c r="Y232" s="651"/>
      <c r="Z232" s="651"/>
      <c r="AA232" s="651"/>
      <c r="AB232" s="651"/>
      <c r="AC232" s="651"/>
      <c r="AD232" s="651"/>
      <c r="AE232" s="651"/>
    </row>
    <row r="233" spans="1:31" s="563" customFormat="1" ht="13.8" outlineLevel="3">
      <c r="A233" s="564"/>
      <c r="B233" s="565"/>
      <c r="D233" s="565"/>
      <c r="F233" s="545" t="s">
        <v>713</v>
      </c>
      <c r="G233" s="527" t="s">
        <v>944</v>
      </c>
      <c r="H233" s="568">
        <f t="shared" si="446"/>
        <v>424000</v>
      </c>
      <c r="I233" s="393">
        <f t="shared" si="476"/>
        <v>424000</v>
      </c>
      <c r="J233" s="286">
        <v>0</v>
      </c>
      <c r="K233" s="286">
        <v>225000</v>
      </c>
      <c r="L233" s="286">
        <v>50000</v>
      </c>
      <c r="M233" s="286">
        <v>85000</v>
      </c>
      <c r="N233" s="286">
        <v>24000</v>
      </c>
      <c r="O233" s="286">
        <v>40000</v>
      </c>
      <c r="P233" s="228">
        <f t="shared" si="445"/>
        <v>0</v>
      </c>
      <c r="Q233" s="651"/>
      <c r="R233" s="651"/>
      <c r="S233" s="651"/>
      <c r="T233" s="651"/>
      <c r="U233" s="651"/>
      <c r="V233" s="651"/>
      <c r="W233" s="651"/>
      <c r="X233" s="571">
        <f t="shared" si="447"/>
        <v>0</v>
      </c>
      <c r="Y233" s="651"/>
      <c r="Z233" s="651"/>
      <c r="AA233" s="651"/>
      <c r="AB233" s="651"/>
      <c r="AC233" s="651"/>
      <c r="AD233" s="651"/>
      <c r="AE233" s="651"/>
    </row>
    <row r="234" spans="1:31" s="563" customFormat="1" ht="13.8" outlineLevel="3">
      <c r="A234" s="564"/>
      <c r="B234" s="565"/>
      <c r="D234" s="565"/>
      <c r="F234" s="545" t="s">
        <v>714</v>
      </c>
      <c r="G234" s="527" t="s">
        <v>945</v>
      </c>
      <c r="H234" s="568">
        <f t="shared" si="446"/>
        <v>0</v>
      </c>
      <c r="I234" s="393">
        <f t="shared" ref="I234" si="477">SUM(J234:O234)</f>
        <v>0</v>
      </c>
      <c r="J234" s="286"/>
      <c r="K234" s="286"/>
      <c r="L234" s="286"/>
      <c r="M234" s="286"/>
      <c r="N234" s="286"/>
      <c r="O234" s="286"/>
      <c r="P234" s="228">
        <f t="shared" ref="P234" si="478">SUM(Q234:W234)</f>
        <v>0</v>
      </c>
      <c r="Q234" s="651"/>
      <c r="R234" s="651"/>
      <c r="S234" s="651"/>
      <c r="T234" s="651"/>
      <c r="U234" s="651"/>
      <c r="V234" s="651"/>
      <c r="W234" s="651"/>
      <c r="X234" s="571">
        <f t="shared" si="447"/>
        <v>0</v>
      </c>
      <c r="Y234" s="651"/>
      <c r="Z234" s="651"/>
      <c r="AA234" s="651"/>
      <c r="AB234" s="651"/>
      <c r="AC234" s="651"/>
      <c r="AD234" s="651"/>
      <c r="AE234" s="651"/>
    </row>
    <row r="235" spans="1:31" s="563" customFormat="1" ht="13.8" outlineLevel="3">
      <c r="A235" s="564"/>
      <c r="B235" s="565"/>
      <c r="D235" s="565"/>
      <c r="F235" s="545" t="s">
        <v>823</v>
      </c>
      <c r="G235" s="527" t="s">
        <v>946</v>
      </c>
      <c r="H235" s="568">
        <f t="shared" si="446"/>
        <v>0</v>
      </c>
      <c r="I235" s="393">
        <f t="shared" si="476"/>
        <v>0</v>
      </c>
      <c r="J235" s="286"/>
      <c r="K235" s="286"/>
      <c r="L235" s="286"/>
      <c r="M235" s="286"/>
      <c r="N235" s="286"/>
      <c r="O235" s="286"/>
      <c r="P235" s="228">
        <f t="shared" si="445"/>
        <v>0</v>
      </c>
      <c r="Q235" s="651"/>
      <c r="R235" s="651"/>
      <c r="S235" s="651"/>
      <c r="T235" s="651"/>
      <c r="U235" s="651"/>
      <c r="V235" s="651"/>
      <c r="W235" s="651"/>
      <c r="X235" s="571">
        <f t="shared" si="447"/>
        <v>0</v>
      </c>
      <c r="Y235" s="651"/>
      <c r="Z235" s="651"/>
      <c r="AA235" s="651"/>
      <c r="AB235" s="651"/>
      <c r="AC235" s="651"/>
      <c r="AD235" s="651"/>
      <c r="AE235" s="651"/>
    </row>
    <row r="236" spans="1:31" ht="13.8" outlineLevel="1">
      <c r="A236" s="170"/>
      <c r="B236" s="25"/>
      <c r="D236" s="27" t="s">
        <v>473</v>
      </c>
      <c r="E236" s="47" t="s">
        <v>106</v>
      </c>
      <c r="F236" s="48"/>
      <c r="G236" s="172"/>
      <c r="H236" s="226">
        <f t="shared" si="446"/>
        <v>0</v>
      </c>
      <c r="I236" s="396">
        <f t="shared" si="462"/>
        <v>0</v>
      </c>
      <c r="J236" s="289">
        <f>SUM(J237)</f>
        <v>0</v>
      </c>
      <c r="K236" s="289">
        <f t="shared" ref="K236:O236" si="479">SUM(K237)</f>
        <v>0</v>
      </c>
      <c r="L236" s="289">
        <f t="shared" si="479"/>
        <v>0</v>
      </c>
      <c r="M236" s="289">
        <f t="shared" si="479"/>
        <v>0</v>
      </c>
      <c r="N236" s="289">
        <f t="shared" si="479"/>
        <v>0</v>
      </c>
      <c r="O236" s="289">
        <f t="shared" si="479"/>
        <v>0</v>
      </c>
      <c r="P236" s="230">
        <f t="shared" si="445"/>
        <v>0</v>
      </c>
      <c r="Q236" s="289">
        <f t="shared" ref="Q236:W236" si="480">SUM(Q237)</f>
        <v>0</v>
      </c>
      <c r="R236" s="289">
        <f t="shared" si="480"/>
        <v>0</v>
      </c>
      <c r="S236" s="289">
        <f t="shared" si="480"/>
        <v>0</v>
      </c>
      <c r="T236" s="289">
        <f t="shared" si="480"/>
        <v>0</v>
      </c>
      <c r="U236" s="289">
        <f t="shared" si="480"/>
        <v>0</v>
      </c>
      <c r="V236" s="289">
        <f t="shared" si="480"/>
        <v>0</v>
      </c>
      <c r="W236" s="289">
        <f t="shared" si="480"/>
        <v>0</v>
      </c>
      <c r="X236" s="230">
        <f t="shared" si="447"/>
        <v>0</v>
      </c>
      <c r="Y236" s="289">
        <f t="shared" ref="Y236:AE236" si="481">SUM(Y237)</f>
        <v>0</v>
      </c>
      <c r="Z236" s="289">
        <f t="shared" si="481"/>
        <v>0</v>
      </c>
      <c r="AA236" s="289">
        <f t="shared" si="481"/>
        <v>0</v>
      </c>
      <c r="AB236" s="289">
        <f t="shared" si="481"/>
        <v>0</v>
      </c>
      <c r="AC236" s="289">
        <f t="shared" si="481"/>
        <v>0</v>
      </c>
      <c r="AD236" s="289">
        <f t="shared" si="481"/>
        <v>0</v>
      </c>
      <c r="AE236" s="289">
        <f t="shared" si="481"/>
        <v>0</v>
      </c>
    </row>
    <row r="237" spans="1:31" s="563" customFormat="1" ht="13.8" outlineLevel="3">
      <c r="A237" s="564"/>
      <c r="B237" s="565"/>
      <c r="D237" s="565"/>
      <c r="F237" s="545" t="s">
        <v>706</v>
      </c>
      <c r="G237" s="527" t="s">
        <v>947</v>
      </c>
      <c r="H237" s="568">
        <f t="shared" si="446"/>
        <v>0</v>
      </c>
      <c r="I237" s="393">
        <f t="shared" si="462"/>
        <v>0</v>
      </c>
      <c r="J237" s="286"/>
      <c r="K237" s="286"/>
      <c r="L237" s="286"/>
      <c r="M237" s="286"/>
      <c r="N237" s="286"/>
      <c r="O237" s="286"/>
      <c r="P237" s="228">
        <f t="shared" ref="P237" si="482">SUM(Q237:W237)</f>
        <v>0</v>
      </c>
      <c r="Q237" s="651"/>
      <c r="R237" s="651"/>
      <c r="S237" s="651"/>
      <c r="T237" s="651"/>
      <c r="U237" s="651"/>
      <c r="V237" s="651"/>
      <c r="W237" s="651"/>
      <c r="X237" s="571">
        <f t="shared" si="447"/>
        <v>0</v>
      </c>
      <c r="Y237" s="651"/>
      <c r="Z237" s="651"/>
      <c r="AA237" s="651"/>
      <c r="AB237" s="651"/>
      <c r="AC237" s="651"/>
      <c r="AD237" s="651"/>
      <c r="AE237" s="651"/>
    </row>
    <row r="238" spans="1:31" ht="13.8" outlineLevel="1">
      <c r="A238" s="170"/>
      <c r="B238" s="23"/>
      <c r="C238" s="179"/>
      <c r="D238" s="27" t="s">
        <v>474</v>
      </c>
      <c r="E238" s="47" t="s">
        <v>107</v>
      </c>
      <c r="F238" s="48"/>
      <c r="G238" s="172"/>
      <c r="H238" s="226">
        <f t="shared" si="446"/>
        <v>9048000</v>
      </c>
      <c r="I238" s="396">
        <f t="shared" si="462"/>
        <v>9048000</v>
      </c>
      <c r="J238" s="289">
        <f>SUM(J239:J240)</f>
        <v>779000</v>
      </c>
      <c r="K238" s="289">
        <f t="shared" ref="K238:O238" si="483">SUM(K239:K240)</f>
        <v>1308000</v>
      </c>
      <c r="L238" s="289">
        <f t="shared" si="483"/>
        <v>1054000</v>
      </c>
      <c r="M238" s="289">
        <f t="shared" si="483"/>
        <v>1126000</v>
      </c>
      <c r="N238" s="289">
        <f t="shared" si="483"/>
        <v>1374000</v>
      </c>
      <c r="O238" s="289">
        <f t="shared" si="483"/>
        <v>3407000</v>
      </c>
      <c r="P238" s="230">
        <f t="shared" si="445"/>
        <v>0</v>
      </c>
      <c r="Q238" s="289">
        <f t="shared" ref="Q238:W238" si="484">SUM(Q239:Q240)</f>
        <v>0</v>
      </c>
      <c r="R238" s="289">
        <f t="shared" si="484"/>
        <v>0</v>
      </c>
      <c r="S238" s="289">
        <f t="shared" si="484"/>
        <v>0</v>
      </c>
      <c r="T238" s="289">
        <f t="shared" si="484"/>
        <v>0</v>
      </c>
      <c r="U238" s="289">
        <f t="shared" si="484"/>
        <v>0</v>
      </c>
      <c r="V238" s="289">
        <f t="shared" ref="V238" si="485">SUM(V239:V240)</f>
        <v>0</v>
      </c>
      <c r="W238" s="289">
        <f t="shared" si="484"/>
        <v>0</v>
      </c>
      <c r="X238" s="230">
        <f t="shared" si="447"/>
        <v>0</v>
      </c>
      <c r="Y238" s="289">
        <f t="shared" ref="Y238:AE238" si="486">SUM(Y239:Y240)</f>
        <v>0</v>
      </c>
      <c r="Z238" s="289">
        <f t="shared" si="486"/>
        <v>0</v>
      </c>
      <c r="AA238" s="289">
        <f t="shared" si="486"/>
        <v>0</v>
      </c>
      <c r="AB238" s="289">
        <f t="shared" si="486"/>
        <v>0</v>
      </c>
      <c r="AC238" s="289">
        <f t="shared" si="486"/>
        <v>0</v>
      </c>
      <c r="AD238" s="289">
        <f t="shared" si="486"/>
        <v>0</v>
      </c>
      <c r="AE238" s="289">
        <f t="shared" si="486"/>
        <v>0</v>
      </c>
    </row>
    <row r="239" spans="1:31" s="563" customFormat="1" ht="13.8" outlineLevel="3">
      <c r="A239" s="564"/>
      <c r="B239" s="565"/>
      <c r="D239" s="565"/>
      <c r="F239" s="545" t="s">
        <v>705</v>
      </c>
      <c r="G239" s="527" t="s">
        <v>948</v>
      </c>
      <c r="H239" s="568">
        <f t="shared" si="446"/>
        <v>8508000</v>
      </c>
      <c r="I239" s="393">
        <f t="shared" si="462"/>
        <v>8508000</v>
      </c>
      <c r="J239" s="286">
        <v>731000</v>
      </c>
      <c r="K239" s="286">
        <v>1232000</v>
      </c>
      <c r="L239" s="286">
        <v>990000</v>
      </c>
      <c r="M239" s="286">
        <v>1061000</v>
      </c>
      <c r="N239" s="286">
        <v>1296000</v>
      </c>
      <c r="O239" s="286">
        <v>3198000</v>
      </c>
      <c r="P239" s="228">
        <f t="shared" si="445"/>
        <v>0</v>
      </c>
      <c r="Q239" s="651"/>
      <c r="R239" s="651"/>
      <c r="S239" s="651"/>
      <c r="T239" s="651"/>
      <c r="U239" s="651"/>
      <c r="V239" s="651"/>
      <c r="W239" s="651"/>
      <c r="X239" s="571">
        <f t="shared" si="447"/>
        <v>0</v>
      </c>
      <c r="Y239" s="651"/>
      <c r="Z239" s="651"/>
      <c r="AA239" s="651"/>
      <c r="AB239" s="651"/>
      <c r="AC239" s="651"/>
      <c r="AD239" s="651"/>
      <c r="AE239" s="651"/>
    </row>
    <row r="240" spans="1:31" s="563" customFormat="1" ht="13.8" outlineLevel="3">
      <c r="A240" s="564"/>
      <c r="B240" s="565"/>
      <c r="D240" s="565"/>
      <c r="F240" s="545" t="s">
        <v>706</v>
      </c>
      <c r="G240" s="527" t="s">
        <v>949</v>
      </c>
      <c r="H240" s="568">
        <f t="shared" si="446"/>
        <v>540000</v>
      </c>
      <c r="I240" s="393">
        <f t="shared" si="462"/>
        <v>540000</v>
      </c>
      <c r="J240" s="286">
        <v>48000</v>
      </c>
      <c r="K240" s="286">
        <v>76000</v>
      </c>
      <c r="L240" s="286">
        <v>64000</v>
      </c>
      <c r="M240" s="286">
        <v>65000</v>
      </c>
      <c r="N240" s="286">
        <v>78000</v>
      </c>
      <c r="O240" s="286">
        <v>209000</v>
      </c>
      <c r="P240" s="228">
        <f t="shared" ref="P240" si="487">SUM(Q240:W240)</f>
        <v>0</v>
      </c>
      <c r="Q240" s="651"/>
      <c r="R240" s="651"/>
      <c r="S240" s="651"/>
      <c r="T240" s="651"/>
      <c r="U240" s="651"/>
      <c r="V240" s="651"/>
      <c r="W240" s="651"/>
      <c r="X240" s="571">
        <f t="shared" si="447"/>
        <v>0</v>
      </c>
      <c r="Y240" s="651"/>
      <c r="Z240" s="651"/>
      <c r="AA240" s="651"/>
      <c r="AB240" s="651"/>
      <c r="AC240" s="651"/>
      <c r="AD240" s="651"/>
      <c r="AE240" s="651"/>
    </row>
    <row r="241" spans="1:31" s="169" customFormat="1" ht="13.8">
      <c r="A241" s="164"/>
      <c r="B241" s="23" t="s">
        <v>475</v>
      </c>
      <c r="C241" s="15" t="s">
        <v>108</v>
      </c>
      <c r="D241" s="18"/>
      <c r="E241" s="175"/>
      <c r="F241" s="176"/>
      <c r="G241" s="175"/>
      <c r="H241" s="226">
        <f t="shared" si="446"/>
        <v>5039000</v>
      </c>
      <c r="I241" s="396">
        <f t="shared" si="462"/>
        <v>909000</v>
      </c>
      <c r="J241" s="288">
        <f t="shared" ref="J241:O241" si="488">SUM(J242:J250,J254:J256,J261,J272:J273,J283,J288:J291,J295:J298,J302,J306)</f>
        <v>107000</v>
      </c>
      <c r="K241" s="230">
        <f t="shared" si="488"/>
        <v>120000</v>
      </c>
      <c r="L241" s="230">
        <f t="shared" si="488"/>
        <v>189000</v>
      </c>
      <c r="M241" s="230">
        <f t="shared" si="488"/>
        <v>119000</v>
      </c>
      <c r="N241" s="230">
        <f t="shared" si="488"/>
        <v>200000</v>
      </c>
      <c r="O241" s="230">
        <f t="shared" si="488"/>
        <v>174000</v>
      </c>
      <c r="P241" s="230">
        <f t="shared" si="445"/>
        <v>1631000</v>
      </c>
      <c r="Q241" s="230">
        <f t="shared" ref="Q241:W241" si="489">SUM(Q242:Q250,Q254:Q256,Q261,Q272:Q273,Q283,Q288:Q291,Q295:Q298,Q302,Q306)</f>
        <v>42000</v>
      </c>
      <c r="R241" s="230">
        <f t="shared" si="489"/>
        <v>210000</v>
      </c>
      <c r="S241" s="230">
        <f t="shared" si="489"/>
        <v>210000</v>
      </c>
      <c r="T241" s="230">
        <f t="shared" si="489"/>
        <v>210000</v>
      </c>
      <c r="U241" s="230">
        <f t="shared" si="489"/>
        <v>210000</v>
      </c>
      <c r="V241" s="230">
        <f t="shared" si="489"/>
        <v>210000</v>
      </c>
      <c r="W241" s="230">
        <f t="shared" si="489"/>
        <v>539000</v>
      </c>
      <c r="X241" s="230">
        <f t="shared" si="447"/>
        <v>373000</v>
      </c>
      <c r="Y241" s="230">
        <f t="shared" ref="Y241:AE241" si="490">SUM(Y242:Y250,Y254:Y256,Y261,Y272:Y273,Y283,Y288:Y291,Y295:Y298,Y302,Y306)</f>
        <v>219000</v>
      </c>
      <c r="Z241" s="230">
        <f t="shared" si="490"/>
        <v>154000</v>
      </c>
      <c r="AA241" s="230">
        <f t="shared" si="490"/>
        <v>331000</v>
      </c>
      <c r="AB241" s="230">
        <f t="shared" si="490"/>
        <v>0</v>
      </c>
      <c r="AC241" s="230">
        <f t="shared" si="490"/>
        <v>675000</v>
      </c>
      <c r="AD241" s="230">
        <f t="shared" si="490"/>
        <v>22000</v>
      </c>
      <c r="AE241" s="230">
        <f t="shared" si="490"/>
        <v>1098000</v>
      </c>
    </row>
    <row r="242" spans="1:31" ht="13.8" outlineLevel="1">
      <c r="A242" s="170"/>
      <c r="B242" s="24"/>
      <c r="C242" s="171"/>
      <c r="D242" s="27" t="s">
        <v>78</v>
      </c>
      <c r="E242" s="47" t="s">
        <v>114</v>
      </c>
      <c r="F242" s="48"/>
      <c r="G242" s="172"/>
      <c r="H242" s="226">
        <f t="shared" si="446"/>
        <v>210000</v>
      </c>
      <c r="I242" s="396">
        <f t="shared" si="462"/>
        <v>0</v>
      </c>
      <c r="J242" s="286">
        <v>0</v>
      </c>
      <c r="K242" s="229"/>
      <c r="L242" s="229"/>
      <c r="M242" s="229"/>
      <c r="N242" s="229"/>
      <c r="O242" s="229"/>
      <c r="P242" s="230">
        <f t="shared" si="445"/>
        <v>0</v>
      </c>
      <c r="Q242" s="229"/>
      <c r="R242" s="229"/>
      <c r="S242" s="229"/>
      <c r="T242" s="229"/>
      <c r="U242" s="229"/>
      <c r="V242" s="229"/>
      <c r="W242" s="229"/>
      <c r="X242" s="230">
        <f t="shared" si="447"/>
        <v>0</v>
      </c>
      <c r="Y242" s="229"/>
      <c r="Z242" s="229"/>
      <c r="AA242" s="229">
        <v>210000</v>
      </c>
      <c r="AB242" s="229"/>
      <c r="AC242" s="229"/>
      <c r="AD242" s="229"/>
      <c r="AE242" s="229"/>
    </row>
    <row r="243" spans="1:31" ht="13.8" outlineLevel="1">
      <c r="A243" s="170"/>
      <c r="B243" s="25"/>
      <c r="D243" s="27" t="s">
        <v>476</v>
      </c>
      <c r="E243" s="47" t="s">
        <v>117</v>
      </c>
      <c r="F243" s="48"/>
      <c r="G243" s="172"/>
      <c r="H243" s="226">
        <f t="shared" si="446"/>
        <v>0</v>
      </c>
      <c r="I243" s="396">
        <f t="shared" si="462"/>
        <v>0</v>
      </c>
      <c r="J243" s="286"/>
      <c r="K243" s="229"/>
      <c r="L243" s="229"/>
      <c r="M243" s="229"/>
      <c r="N243" s="229"/>
      <c r="O243" s="229"/>
      <c r="P243" s="230">
        <f t="shared" si="445"/>
        <v>0</v>
      </c>
      <c r="Q243" s="229"/>
      <c r="R243" s="229"/>
      <c r="S243" s="229"/>
      <c r="T243" s="229"/>
      <c r="U243" s="229"/>
      <c r="V243" s="229"/>
      <c r="W243" s="229"/>
      <c r="X243" s="230">
        <f t="shared" si="447"/>
        <v>0</v>
      </c>
      <c r="Y243" s="229"/>
      <c r="Z243" s="229"/>
      <c r="AA243" s="229"/>
      <c r="AB243" s="229"/>
      <c r="AC243" s="229"/>
      <c r="AD243" s="229"/>
      <c r="AE243" s="229"/>
    </row>
    <row r="244" spans="1:31" ht="13.8" outlineLevel="1">
      <c r="A244" s="170"/>
      <c r="B244" s="25"/>
      <c r="D244" s="27" t="s">
        <v>477</v>
      </c>
      <c r="E244" s="47" t="s">
        <v>118</v>
      </c>
      <c r="F244" s="48"/>
      <c r="G244" s="172"/>
      <c r="H244" s="226">
        <f t="shared" si="446"/>
        <v>0</v>
      </c>
      <c r="I244" s="396">
        <f t="shared" si="462"/>
        <v>0</v>
      </c>
      <c r="J244" s="286"/>
      <c r="K244" s="229"/>
      <c r="L244" s="229"/>
      <c r="M244" s="229"/>
      <c r="N244" s="229"/>
      <c r="O244" s="229"/>
      <c r="P244" s="230">
        <f t="shared" si="445"/>
        <v>0</v>
      </c>
      <c r="Q244" s="229"/>
      <c r="R244" s="229"/>
      <c r="S244" s="229"/>
      <c r="T244" s="229"/>
      <c r="U244" s="229"/>
      <c r="V244" s="229"/>
      <c r="W244" s="229"/>
      <c r="X244" s="230">
        <f t="shared" si="447"/>
        <v>0</v>
      </c>
      <c r="Y244" s="229"/>
      <c r="Z244" s="229"/>
      <c r="AA244" s="229"/>
      <c r="AB244" s="229"/>
      <c r="AC244" s="229"/>
      <c r="AD244" s="229"/>
      <c r="AE244" s="229"/>
    </row>
    <row r="245" spans="1:31" ht="13.8" outlineLevel="1">
      <c r="A245" s="170"/>
      <c r="B245" s="25"/>
      <c r="D245" s="27" t="s">
        <v>478</v>
      </c>
      <c r="E245" s="47" t="s">
        <v>119</v>
      </c>
      <c r="F245" s="48"/>
      <c r="G245" s="172"/>
      <c r="H245" s="226">
        <f t="shared" si="446"/>
        <v>0</v>
      </c>
      <c r="I245" s="396">
        <f t="shared" si="462"/>
        <v>0</v>
      </c>
      <c r="J245" s="286"/>
      <c r="K245" s="229"/>
      <c r="L245" s="229"/>
      <c r="M245" s="229"/>
      <c r="N245" s="229"/>
      <c r="O245" s="229"/>
      <c r="P245" s="230">
        <f t="shared" si="445"/>
        <v>0</v>
      </c>
      <c r="Q245" s="229"/>
      <c r="R245" s="229"/>
      <c r="S245" s="229"/>
      <c r="T245" s="229"/>
      <c r="U245" s="229"/>
      <c r="V245" s="229"/>
      <c r="W245" s="229"/>
      <c r="X245" s="230">
        <f t="shared" si="447"/>
        <v>0</v>
      </c>
      <c r="Y245" s="229"/>
      <c r="Z245" s="229"/>
      <c r="AA245" s="229"/>
      <c r="AB245" s="229"/>
      <c r="AC245" s="229"/>
      <c r="AD245" s="229"/>
      <c r="AE245" s="229"/>
    </row>
    <row r="246" spans="1:31" ht="13.8" outlineLevel="1">
      <c r="A246" s="170"/>
      <c r="B246" s="25"/>
      <c r="D246" s="27" t="s">
        <v>479</v>
      </c>
      <c r="E246" s="47" t="s">
        <v>120</v>
      </c>
      <c r="F246" s="48"/>
      <c r="G246" s="172"/>
      <c r="H246" s="226">
        <f t="shared" si="446"/>
        <v>0</v>
      </c>
      <c r="I246" s="396">
        <f t="shared" si="462"/>
        <v>0</v>
      </c>
      <c r="J246" s="286"/>
      <c r="K246" s="229"/>
      <c r="L246" s="229"/>
      <c r="M246" s="229"/>
      <c r="N246" s="229"/>
      <c r="O246" s="229"/>
      <c r="P246" s="230">
        <f t="shared" si="445"/>
        <v>0</v>
      </c>
      <c r="Q246" s="229"/>
      <c r="R246" s="229"/>
      <c r="S246" s="229"/>
      <c r="T246" s="229"/>
      <c r="U246" s="229"/>
      <c r="V246" s="229"/>
      <c r="W246" s="229"/>
      <c r="X246" s="230">
        <f t="shared" si="447"/>
        <v>0</v>
      </c>
      <c r="Y246" s="229"/>
      <c r="Z246" s="229"/>
      <c r="AA246" s="229"/>
      <c r="AB246" s="229"/>
      <c r="AC246" s="229"/>
      <c r="AD246" s="229"/>
      <c r="AE246" s="229"/>
    </row>
    <row r="247" spans="1:31" ht="13.8" outlineLevel="1">
      <c r="A247" s="170"/>
      <c r="B247" s="25"/>
      <c r="D247" s="27" t="s">
        <v>480</v>
      </c>
      <c r="E247" s="47" t="s">
        <v>121</v>
      </c>
      <c r="F247" s="48"/>
      <c r="G247" s="172"/>
      <c r="H247" s="226">
        <f t="shared" si="446"/>
        <v>0</v>
      </c>
      <c r="I247" s="396">
        <f t="shared" si="462"/>
        <v>0</v>
      </c>
      <c r="J247" s="286"/>
      <c r="K247" s="229"/>
      <c r="L247" s="229"/>
      <c r="M247" s="229"/>
      <c r="N247" s="229"/>
      <c r="O247" s="229"/>
      <c r="P247" s="230">
        <f t="shared" si="445"/>
        <v>0</v>
      </c>
      <c r="Q247" s="229"/>
      <c r="R247" s="229"/>
      <c r="S247" s="229"/>
      <c r="T247" s="229"/>
      <c r="U247" s="229"/>
      <c r="V247" s="229"/>
      <c r="W247" s="229"/>
      <c r="X247" s="230">
        <f t="shared" si="447"/>
        <v>0</v>
      </c>
      <c r="Y247" s="229"/>
      <c r="Z247" s="229"/>
      <c r="AA247" s="229"/>
      <c r="AB247" s="229"/>
      <c r="AC247" s="229"/>
      <c r="AD247" s="229"/>
      <c r="AE247" s="229"/>
    </row>
    <row r="248" spans="1:31" ht="13.8" outlineLevel="1">
      <c r="A248" s="170"/>
      <c r="B248" s="25"/>
      <c r="D248" s="27" t="s">
        <v>481</v>
      </c>
      <c r="E248" s="47" t="s">
        <v>122</v>
      </c>
      <c r="F248" s="48"/>
      <c r="G248" s="172"/>
      <c r="H248" s="226">
        <f t="shared" si="446"/>
        <v>0</v>
      </c>
      <c r="I248" s="396">
        <f t="shared" si="462"/>
        <v>0</v>
      </c>
      <c r="J248" s="286"/>
      <c r="K248" s="229"/>
      <c r="L248" s="229"/>
      <c r="M248" s="229"/>
      <c r="N248" s="229"/>
      <c r="O248" s="229"/>
      <c r="P248" s="230">
        <f t="shared" si="445"/>
        <v>0</v>
      </c>
      <c r="Q248" s="229"/>
      <c r="R248" s="229"/>
      <c r="S248" s="229"/>
      <c r="T248" s="229"/>
      <c r="U248" s="229"/>
      <c r="V248" s="229"/>
      <c r="W248" s="229"/>
      <c r="X248" s="230">
        <f t="shared" si="447"/>
        <v>0</v>
      </c>
      <c r="Y248" s="229"/>
      <c r="Z248" s="229"/>
      <c r="AA248" s="229"/>
      <c r="AB248" s="229"/>
      <c r="AC248" s="229"/>
      <c r="AD248" s="229"/>
      <c r="AE248" s="229"/>
    </row>
    <row r="249" spans="1:31" ht="13.8" outlineLevel="1">
      <c r="A249" s="170"/>
      <c r="B249" s="25"/>
      <c r="D249" s="27" t="s">
        <v>482</v>
      </c>
      <c r="E249" s="47" t="s">
        <v>123</v>
      </c>
      <c r="F249" s="48"/>
      <c r="G249" s="172"/>
      <c r="H249" s="226">
        <f t="shared" si="446"/>
        <v>0</v>
      </c>
      <c r="I249" s="396">
        <f t="shared" si="462"/>
        <v>0</v>
      </c>
      <c r="J249" s="286"/>
      <c r="K249" s="229"/>
      <c r="L249" s="229"/>
      <c r="M249" s="229"/>
      <c r="N249" s="229"/>
      <c r="O249" s="229"/>
      <c r="P249" s="230">
        <f t="shared" si="445"/>
        <v>0</v>
      </c>
      <c r="Q249" s="229"/>
      <c r="R249" s="229"/>
      <c r="S249" s="229"/>
      <c r="T249" s="229"/>
      <c r="U249" s="229"/>
      <c r="V249" s="229"/>
      <c r="W249" s="229"/>
      <c r="X249" s="230">
        <f t="shared" si="447"/>
        <v>0</v>
      </c>
      <c r="Y249" s="229"/>
      <c r="Z249" s="229"/>
      <c r="AA249" s="229"/>
      <c r="AB249" s="229"/>
      <c r="AC249" s="229"/>
      <c r="AD249" s="229"/>
      <c r="AE249" s="229"/>
    </row>
    <row r="250" spans="1:31" ht="13.8" outlineLevel="1" collapsed="1">
      <c r="A250" s="170"/>
      <c r="B250" s="25"/>
      <c r="D250" s="27" t="s">
        <v>87</v>
      </c>
      <c r="E250" s="47" t="s">
        <v>124</v>
      </c>
      <c r="F250" s="48"/>
      <c r="G250" s="172"/>
      <c r="H250" s="226">
        <f t="shared" si="446"/>
        <v>0</v>
      </c>
      <c r="I250" s="396">
        <f t="shared" si="462"/>
        <v>0</v>
      </c>
      <c r="J250" s="289">
        <f>SUM(J251:J253)</f>
        <v>0</v>
      </c>
      <c r="K250" s="231">
        <f t="shared" ref="K250:AE250" si="491">SUM(K251:K253)</f>
        <v>0</v>
      </c>
      <c r="L250" s="231">
        <f t="shared" si="491"/>
        <v>0</v>
      </c>
      <c r="M250" s="231">
        <f t="shared" si="491"/>
        <v>0</v>
      </c>
      <c r="N250" s="231">
        <f t="shared" si="491"/>
        <v>0</v>
      </c>
      <c r="O250" s="231">
        <f t="shared" si="491"/>
        <v>0</v>
      </c>
      <c r="P250" s="230">
        <f t="shared" si="445"/>
        <v>0</v>
      </c>
      <c r="Q250" s="231">
        <f t="shared" si="491"/>
        <v>0</v>
      </c>
      <c r="R250" s="231">
        <f t="shared" si="491"/>
        <v>0</v>
      </c>
      <c r="S250" s="231">
        <f t="shared" si="491"/>
        <v>0</v>
      </c>
      <c r="T250" s="231">
        <f t="shared" si="491"/>
        <v>0</v>
      </c>
      <c r="U250" s="231">
        <f t="shared" si="491"/>
        <v>0</v>
      </c>
      <c r="V250" s="231">
        <f t="shared" ref="V250" si="492">SUM(V251:V253)</f>
        <v>0</v>
      </c>
      <c r="W250" s="231">
        <f t="shared" si="491"/>
        <v>0</v>
      </c>
      <c r="X250" s="230">
        <f t="shared" si="447"/>
        <v>0</v>
      </c>
      <c r="Y250" s="231">
        <f t="shared" si="491"/>
        <v>0</v>
      </c>
      <c r="Z250" s="231">
        <f t="shared" si="491"/>
        <v>0</v>
      </c>
      <c r="AA250" s="231">
        <f t="shared" si="491"/>
        <v>0</v>
      </c>
      <c r="AB250" s="231">
        <f t="shared" si="491"/>
        <v>0</v>
      </c>
      <c r="AC250" s="231">
        <f t="shared" si="491"/>
        <v>0</v>
      </c>
      <c r="AD250" s="231">
        <f t="shared" ref="AD250" si="493">SUM(AD251:AD253)</f>
        <v>0</v>
      </c>
      <c r="AE250" s="231">
        <f t="shared" si="491"/>
        <v>0</v>
      </c>
    </row>
    <row r="251" spans="1:31" ht="13.8" hidden="1" outlineLevel="2">
      <c r="A251" s="170"/>
      <c r="B251" s="25"/>
      <c r="D251" s="27"/>
      <c r="E251" s="47"/>
      <c r="F251" s="178" t="s">
        <v>705</v>
      </c>
      <c r="G251" s="43" t="s">
        <v>795</v>
      </c>
      <c r="H251" s="226">
        <f t="shared" si="446"/>
        <v>0</v>
      </c>
      <c r="I251" s="396">
        <f t="shared" si="462"/>
        <v>0</v>
      </c>
      <c r="J251" s="286"/>
      <c r="K251" s="229"/>
      <c r="L251" s="229"/>
      <c r="M251" s="229"/>
      <c r="N251" s="229"/>
      <c r="O251" s="229"/>
      <c r="P251" s="230">
        <f t="shared" si="445"/>
        <v>0</v>
      </c>
      <c r="Q251" s="229"/>
      <c r="R251" s="229"/>
      <c r="S251" s="229"/>
      <c r="T251" s="229"/>
      <c r="U251" s="229"/>
      <c r="V251" s="229"/>
      <c r="W251" s="229"/>
      <c r="X251" s="230">
        <f t="shared" si="447"/>
        <v>0</v>
      </c>
      <c r="Y251" s="229"/>
      <c r="Z251" s="229"/>
      <c r="AA251" s="229"/>
      <c r="AB251" s="229"/>
      <c r="AC251" s="229"/>
      <c r="AD251" s="229"/>
      <c r="AE251" s="229"/>
    </row>
    <row r="252" spans="1:31" ht="13.8" hidden="1" outlineLevel="2">
      <c r="A252" s="170"/>
      <c r="B252" s="25"/>
      <c r="D252" s="27"/>
      <c r="E252" s="47"/>
      <c r="F252" s="178" t="s">
        <v>706</v>
      </c>
      <c r="G252" s="43" t="s">
        <v>796</v>
      </c>
      <c r="H252" s="226">
        <f t="shared" si="446"/>
        <v>0</v>
      </c>
      <c r="I252" s="396">
        <f t="shared" si="462"/>
        <v>0</v>
      </c>
      <c r="J252" s="286"/>
      <c r="K252" s="229"/>
      <c r="L252" s="229"/>
      <c r="M252" s="229"/>
      <c r="N252" s="229"/>
      <c r="O252" s="229"/>
      <c r="P252" s="230">
        <f t="shared" si="445"/>
        <v>0</v>
      </c>
      <c r="Q252" s="229"/>
      <c r="R252" s="229"/>
      <c r="S252" s="229"/>
      <c r="T252" s="229"/>
      <c r="U252" s="229"/>
      <c r="V252" s="229"/>
      <c r="W252" s="229"/>
      <c r="X252" s="230">
        <f t="shared" si="447"/>
        <v>0</v>
      </c>
      <c r="Y252" s="229"/>
      <c r="Z252" s="229"/>
      <c r="AA252" s="229"/>
      <c r="AB252" s="229"/>
      <c r="AC252" s="229"/>
      <c r="AD252" s="229"/>
      <c r="AE252" s="229"/>
    </row>
    <row r="253" spans="1:31" ht="13.8" hidden="1" outlineLevel="2">
      <c r="A253" s="170"/>
      <c r="B253" s="25"/>
      <c r="D253" s="27"/>
      <c r="E253" s="47"/>
      <c r="F253" s="178" t="s">
        <v>703</v>
      </c>
      <c r="G253" s="43" t="s">
        <v>797</v>
      </c>
      <c r="H253" s="226">
        <f t="shared" si="446"/>
        <v>0</v>
      </c>
      <c r="I253" s="396">
        <f t="shared" si="462"/>
        <v>0</v>
      </c>
      <c r="J253" s="286"/>
      <c r="K253" s="229"/>
      <c r="L253" s="229"/>
      <c r="M253" s="229"/>
      <c r="N253" s="229"/>
      <c r="O253" s="229"/>
      <c r="P253" s="230">
        <f t="shared" si="445"/>
        <v>0</v>
      </c>
      <c r="Q253" s="229"/>
      <c r="R253" s="229"/>
      <c r="S253" s="229"/>
      <c r="T253" s="229"/>
      <c r="U253" s="229"/>
      <c r="V253" s="229"/>
      <c r="W253" s="229"/>
      <c r="X253" s="230">
        <f t="shared" si="447"/>
        <v>0</v>
      </c>
      <c r="Y253" s="229"/>
      <c r="Z253" s="229"/>
      <c r="AA253" s="229"/>
      <c r="AB253" s="229"/>
      <c r="AC253" s="229"/>
      <c r="AD253" s="229"/>
      <c r="AE253" s="229"/>
    </row>
    <row r="254" spans="1:31" ht="13.8" outlineLevel="1">
      <c r="A254" s="170"/>
      <c r="B254" s="25"/>
      <c r="D254" s="27" t="s">
        <v>88</v>
      </c>
      <c r="E254" s="47" t="s">
        <v>125</v>
      </c>
      <c r="F254" s="48"/>
      <c r="G254" s="172"/>
      <c r="H254" s="226">
        <f t="shared" si="446"/>
        <v>0</v>
      </c>
      <c r="I254" s="396">
        <f t="shared" si="462"/>
        <v>0</v>
      </c>
      <c r="J254" s="286"/>
      <c r="K254" s="229"/>
      <c r="L254" s="229"/>
      <c r="M254" s="229"/>
      <c r="N254" s="229"/>
      <c r="O254" s="229"/>
      <c r="P254" s="230">
        <f t="shared" si="445"/>
        <v>0</v>
      </c>
      <c r="Q254" s="229"/>
      <c r="R254" s="229"/>
      <c r="S254" s="229"/>
      <c r="T254" s="229"/>
      <c r="U254" s="229"/>
      <c r="V254" s="229"/>
      <c r="W254" s="229"/>
      <c r="X254" s="230">
        <f t="shared" si="447"/>
        <v>0</v>
      </c>
      <c r="Y254" s="229"/>
      <c r="Z254" s="229"/>
      <c r="AA254" s="229"/>
      <c r="AB254" s="229"/>
      <c r="AC254" s="229"/>
      <c r="AD254" s="229"/>
      <c r="AE254" s="229"/>
    </row>
    <row r="255" spans="1:31" ht="13.8" outlineLevel="1">
      <c r="A255" s="170"/>
      <c r="B255" s="25"/>
      <c r="D255" s="27" t="s">
        <v>483</v>
      </c>
      <c r="E255" s="47" t="s">
        <v>126</v>
      </c>
      <c r="F255" s="48"/>
      <c r="G255" s="172"/>
      <c r="H255" s="226">
        <f t="shared" si="446"/>
        <v>1200000</v>
      </c>
      <c r="I255" s="396">
        <f t="shared" si="462"/>
        <v>0</v>
      </c>
      <c r="J255" s="286"/>
      <c r="K255" s="229"/>
      <c r="L255" s="229"/>
      <c r="M255" s="229"/>
      <c r="N255" s="229"/>
      <c r="O255" s="229"/>
      <c r="P255" s="230">
        <f t="shared" si="445"/>
        <v>196000</v>
      </c>
      <c r="Q255" s="229">
        <v>6000</v>
      </c>
      <c r="R255" s="229">
        <v>34000</v>
      </c>
      <c r="S255" s="229">
        <v>29000</v>
      </c>
      <c r="T255" s="229">
        <v>34000</v>
      </c>
      <c r="U255" s="229">
        <v>34000</v>
      </c>
      <c r="V255" s="229">
        <v>29000</v>
      </c>
      <c r="W255" s="229">
        <v>30000</v>
      </c>
      <c r="X255" s="230">
        <f t="shared" si="447"/>
        <v>30000</v>
      </c>
      <c r="Y255" s="229">
        <v>20000</v>
      </c>
      <c r="Z255" s="229">
        <v>10000</v>
      </c>
      <c r="AA255" s="229">
        <v>49000</v>
      </c>
      <c r="AB255" s="229">
        <v>0</v>
      </c>
      <c r="AC255" s="229">
        <v>20000</v>
      </c>
      <c r="AD255" s="229">
        <v>5000</v>
      </c>
      <c r="AE255" s="229">
        <v>900000</v>
      </c>
    </row>
    <row r="256" spans="1:31" ht="13.8" outlineLevel="1">
      <c r="A256" s="170"/>
      <c r="B256" s="25"/>
      <c r="D256" s="27" t="s">
        <v>484</v>
      </c>
      <c r="E256" s="47" t="s">
        <v>128</v>
      </c>
      <c r="F256" s="48"/>
      <c r="G256" s="172"/>
      <c r="H256" s="226">
        <f t="shared" si="446"/>
        <v>222000</v>
      </c>
      <c r="I256" s="396">
        <f t="shared" si="462"/>
        <v>193000</v>
      </c>
      <c r="J256" s="289">
        <f>SUM(J257:J260)</f>
        <v>11000</v>
      </c>
      <c r="K256" s="231">
        <f t="shared" ref="K256:AE256" si="494">SUM(K257:K260)</f>
        <v>22000</v>
      </c>
      <c r="L256" s="231">
        <f t="shared" si="494"/>
        <v>41000</v>
      </c>
      <c r="M256" s="231">
        <f t="shared" si="494"/>
        <v>21000</v>
      </c>
      <c r="N256" s="231">
        <f t="shared" si="494"/>
        <v>52000</v>
      </c>
      <c r="O256" s="231">
        <f t="shared" si="494"/>
        <v>46000</v>
      </c>
      <c r="P256" s="230">
        <f t="shared" si="445"/>
        <v>6000</v>
      </c>
      <c r="Q256" s="231">
        <f t="shared" si="494"/>
        <v>0</v>
      </c>
      <c r="R256" s="231">
        <f t="shared" si="494"/>
        <v>1000</v>
      </c>
      <c r="S256" s="231">
        <f t="shared" si="494"/>
        <v>1000</v>
      </c>
      <c r="T256" s="231">
        <f t="shared" si="494"/>
        <v>1000</v>
      </c>
      <c r="U256" s="231">
        <f t="shared" si="494"/>
        <v>1000</v>
      </c>
      <c r="V256" s="231">
        <f t="shared" ref="V256" si="495">SUM(V257:V260)</f>
        <v>1000</v>
      </c>
      <c r="W256" s="231">
        <f t="shared" si="494"/>
        <v>1000</v>
      </c>
      <c r="X256" s="230">
        <f t="shared" si="447"/>
        <v>3000</v>
      </c>
      <c r="Y256" s="231">
        <f t="shared" si="494"/>
        <v>0</v>
      </c>
      <c r="Z256" s="231">
        <f t="shared" si="494"/>
        <v>3000</v>
      </c>
      <c r="AA256" s="231">
        <f t="shared" si="494"/>
        <v>13000</v>
      </c>
      <c r="AB256" s="231">
        <f t="shared" si="494"/>
        <v>0</v>
      </c>
      <c r="AC256" s="231">
        <f t="shared" si="494"/>
        <v>2000</v>
      </c>
      <c r="AD256" s="231">
        <f t="shared" ref="AD256" si="496">SUM(AD257:AD260)</f>
        <v>1000</v>
      </c>
      <c r="AE256" s="231">
        <f t="shared" si="494"/>
        <v>4000</v>
      </c>
    </row>
    <row r="257" spans="1:31" ht="13.8" outlineLevel="2">
      <c r="A257" s="170"/>
      <c r="B257" s="25"/>
      <c r="D257" s="27"/>
      <c r="E257" s="47"/>
      <c r="F257" s="545" t="s">
        <v>706</v>
      </c>
      <c r="G257" s="43" t="s">
        <v>798</v>
      </c>
      <c r="H257" s="226">
        <f t="shared" si="446"/>
        <v>133000</v>
      </c>
      <c r="I257" s="396">
        <f t="shared" si="462"/>
        <v>133000</v>
      </c>
      <c r="J257" s="286">
        <v>11000</v>
      </c>
      <c r="K257" s="229">
        <v>22000</v>
      </c>
      <c r="L257" s="229">
        <v>11000</v>
      </c>
      <c r="M257" s="229">
        <v>21000</v>
      </c>
      <c r="N257" s="229">
        <v>22000</v>
      </c>
      <c r="O257" s="229">
        <v>46000</v>
      </c>
      <c r="P257" s="230">
        <f t="shared" si="445"/>
        <v>0</v>
      </c>
      <c r="Q257" s="229"/>
      <c r="R257" s="229"/>
      <c r="S257" s="229"/>
      <c r="T257" s="229"/>
      <c r="U257" s="229"/>
      <c r="V257" s="229"/>
      <c r="W257" s="229"/>
      <c r="X257" s="230">
        <f t="shared" si="447"/>
        <v>0</v>
      </c>
      <c r="Y257" s="229"/>
      <c r="Z257" s="229"/>
      <c r="AA257" s="229"/>
      <c r="AB257" s="229"/>
      <c r="AC257" s="229"/>
      <c r="AD257" s="229"/>
      <c r="AE257" s="229"/>
    </row>
    <row r="258" spans="1:31" ht="13.8" outlineLevel="2">
      <c r="A258" s="170"/>
      <c r="B258" s="25"/>
      <c r="D258" s="27"/>
      <c r="E258" s="47"/>
      <c r="F258" s="545" t="s">
        <v>703</v>
      </c>
      <c r="G258" s="43" t="s">
        <v>799</v>
      </c>
      <c r="H258" s="226">
        <f t="shared" si="446"/>
        <v>29000</v>
      </c>
      <c r="I258" s="396">
        <f t="shared" si="462"/>
        <v>0</v>
      </c>
      <c r="J258" s="286"/>
      <c r="K258" s="229"/>
      <c r="L258" s="229"/>
      <c r="M258" s="229"/>
      <c r="N258" s="229"/>
      <c r="O258" s="229"/>
      <c r="P258" s="230">
        <f t="shared" si="445"/>
        <v>6000</v>
      </c>
      <c r="Q258" s="229">
        <v>0</v>
      </c>
      <c r="R258" s="229">
        <v>1000</v>
      </c>
      <c r="S258" s="229">
        <v>1000</v>
      </c>
      <c r="T258" s="229">
        <v>1000</v>
      </c>
      <c r="U258" s="229">
        <v>1000</v>
      </c>
      <c r="V258" s="229">
        <v>1000</v>
      </c>
      <c r="W258" s="229">
        <v>1000</v>
      </c>
      <c r="X258" s="230">
        <f t="shared" si="447"/>
        <v>3000</v>
      </c>
      <c r="Y258" s="229"/>
      <c r="Z258" s="229">
        <v>3000</v>
      </c>
      <c r="AA258" s="229">
        <v>13000</v>
      </c>
      <c r="AB258" s="229"/>
      <c r="AC258" s="229">
        <v>2000</v>
      </c>
      <c r="AD258" s="229">
        <v>1000</v>
      </c>
      <c r="AE258" s="229">
        <v>4000</v>
      </c>
    </row>
    <row r="259" spans="1:31" ht="13.8" outlineLevel="2">
      <c r="A259" s="170"/>
      <c r="B259" s="25"/>
      <c r="D259" s="27"/>
      <c r="E259" s="47"/>
      <c r="F259" s="545" t="s">
        <v>707</v>
      </c>
      <c r="G259" s="43" t="s">
        <v>800</v>
      </c>
      <c r="H259" s="226">
        <f t="shared" si="446"/>
        <v>60000</v>
      </c>
      <c r="I259" s="396">
        <f t="shared" si="462"/>
        <v>60000</v>
      </c>
      <c r="J259" s="286"/>
      <c r="K259" s="229"/>
      <c r="L259" s="229">
        <v>30000</v>
      </c>
      <c r="M259" s="229">
        <v>0</v>
      </c>
      <c r="N259" s="229">
        <v>30000</v>
      </c>
      <c r="O259" s="229"/>
      <c r="P259" s="230">
        <f t="shared" si="445"/>
        <v>0</v>
      </c>
      <c r="Q259" s="229"/>
      <c r="R259" s="229"/>
      <c r="S259" s="229"/>
      <c r="T259" s="229"/>
      <c r="U259" s="229"/>
      <c r="V259" s="229"/>
      <c r="W259" s="229"/>
      <c r="X259" s="230">
        <f t="shared" si="447"/>
        <v>0</v>
      </c>
      <c r="Y259" s="229"/>
      <c r="Z259" s="229"/>
      <c r="AA259" s="229"/>
      <c r="AB259" s="229"/>
      <c r="AC259" s="229"/>
      <c r="AD259" s="229"/>
      <c r="AE259" s="229"/>
    </row>
    <row r="260" spans="1:31" ht="13.8" outlineLevel="2">
      <c r="A260" s="170"/>
      <c r="B260" s="25"/>
      <c r="D260" s="27"/>
      <c r="E260" s="47"/>
      <c r="F260" s="178" t="s">
        <v>708</v>
      </c>
      <c r="G260" s="43" t="s">
        <v>712</v>
      </c>
      <c r="H260" s="226">
        <f t="shared" si="446"/>
        <v>0</v>
      </c>
      <c r="I260" s="396">
        <f t="shared" si="462"/>
        <v>0</v>
      </c>
      <c r="J260" s="286"/>
      <c r="K260" s="229"/>
      <c r="L260" s="229"/>
      <c r="M260" s="229"/>
      <c r="N260" s="229"/>
      <c r="O260" s="229"/>
      <c r="P260" s="230">
        <f t="shared" si="445"/>
        <v>0</v>
      </c>
      <c r="Q260" s="229"/>
      <c r="R260" s="229"/>
      <c r="S260" s="229"/>
      <c r="T260" s="229"/>
      <c r="U260" s="229"/>
      <c r="V260" s="229"/>
      <c r="W260" s="229"/>
      <c r="X260" s="230">
        <f t="shared" si="447"/>
        <v>0</v>
      </c>
      <c r="Y260" s="229"/>
      <c r="Z260" s="229"/>
      <c r="AA260" s="229"/>
      <c r="AB260" s="229"/>
      <c r="AC260" s="229"/>
      <c r="AD260" s="229"/>
      <c r="AE260" s="229"/>
    </row>
    <row r="261" spans="1:31" ht="13.8" outlineLevel="1">
      <c r="A261" s="170"/>
      <c r="B261" s="25"/>
      <c r="D261" s="27" t="s">
        <v>485</v>
      </c>
      <c r="E261" s="47" t="s">
        <v>130</v>
      </c>
      <c r="F261" s="48"/>
      <c r="G261" s="172"/>
      <c r="H261" s="226">
        <f t="shared" si="446"/>
        <v>60000</v>
      </c>
      <c r="I261" s="396">
        <f t="shared" si="462"/>
        <v>0</v>
      </c>
      <c r="J261" s="289">
        <f t="shared" ref="J261:O261" si="497">SUM(J262:J271)</f>
        <v>0</v>
      </c>
      <c r="K261" s="231">
        <f t="shared" si="497"/>
        <v>0</v>
      </c>
      <c r="L261" s="231">
        <f t="shared" si="497"/>
        <v>0</v>
      </c>
      <c r="M261" s="231">
        <f t="shared" si="497"/>
        <v>0</v>
      </c>
      <c r="N261" s="231">
        <f t="shared" si="497"/>
        <v>0</v>
      </c>
      <c r="O261" s="231">
        <f t="shared" si="497"/>
        <v>0</v>
      </c>
      <c r="P261" s="230">
        <f t="shared" si="445"/>
        <v>60000</v>
      </c>
      <c r="Q261" s="231">
        <f t="shared" ref="Q261:W261" si="498">SUM(Q262:Q271)</f>
        <v>0</v>
      </c>
      <c r="R261" s="231">
        <f t="shared" si="498"/>
        <v>0</v>
      </c>
      <c r="S261" s="231">
        <f t="shared" si="498"/>
        <v>30000</v>
      </c>
      <c r="T261" s="231">
        <f t="shared" si="498"/>
        <v>0</v>
      </c>
      <c r="U261" s="231">
        <f t="shared" si="498"/>
        <v>0</v>
      </c>
      <c r="V261" s="231">
        <f t="shared" si="498"/>
        <v>30000</v>
      </c>
      <c r="W261" s="231">
        <f t="shared" si="498"/>
        <v>0</v>
      </c>
      <c r="X261" s="230">
        <f t="shared" si="447"/>
        <v>0</v>
      </c>
      <c r="Y261" s="231">
        <f t="shared" ref="Y261:AE261" si="499">SUM(Y262:Y271)</f>
        <v>0</v>
      </c>
      <c r="Z261" s="231">
        <f t="shared" si="499"/>
        <v>0</v>
      </c>
      <c r="AA261" s="231">
        <f t="shared" si="499"/>
        <v>0</v>
      </c>
      <c r="AB261" s="231">
        <f t="shared" si="499"/>
        <v>0</v>
      </c>
      <c r="AC261" s="231">
        <f t="shared" si="499"/>
        <v>0</v>
      </c>
      <c r="AD261" s="231">
        <f t="shared" si="499"/>
        <v>0</v>
      </c>
      <c r="AE261" s="231">
        <f t="shared" si="499"/>
        <v>0</v>
      </c>
    </row>
    <row r="262" spans="1:31" ht="13.8" outlineLevel="2">
      <c r="A262" s="170"/>
      <c r="B262" s="25"/>
      <c r="D262" s="27"/>
      <c r="E262" s="47"/>
      <c r="F262" s="178" t="s">
        <v>705</v>
      </c>
      <c r="G262" s="43" t="s">
        <v>803</v>
      </c>
      <c r="H262" s="226">
        <f t="shared" si="446"/>
        <v>0</v>
      </c>
      <c r="I262" s="396">
        <f t="shared" si="462"/>
        <v>0</v>
      </c>
      <c r="J262" s="286"/>
      <c r="K262" s="229"/>
      <c r="L262" s="229"/>
      <c r="M262" s="229"/>
      <c r="N262" s="229"/>
      <c r="O262" s="229"/>
      <c r="P262" s="230">
        <f t="shared" si="445"/>
        <v>0</v>
      </c>
      <c r="Q262" s="229"/>
      <c r="R262" s="229"/>
      <c r="S262" s="229"/>
      <c r="T262" s="229"/>
      <c r="U262" s="229"/>
      <c r="V262" s="229"/>
      <c r="W262" s="229"/>
      <c r="X262" s="230">
        <f t="shared" si="447"/>
        <v>0</v>
      </c>
      <c r="Y262" s="229"/>
      <c r="Z262" s="229"/>
      <c r="AA262" s="229"/>
      <c r="AB262" s="229"/>
      <c r="AC262" s="229"/>
      <c r="AD262" s="229"/>
      <c r="AE262" s="229"/>
    </row>
    <row r="263" spans="1:31" ht="13.8" outlineLevel="2">
      <c r="A263" s="170"/>
      <c r="B263" s="25"/>
      <c r="D263" s="27"/>
      <c r="E263" s="47"/>
      <c r="F263" s="178" t="s">
        <v>706</v>
      </c>
      <c r="G263" s="43" t="s">
        <v>804</v>
      </c>
      <c r="H263" s="226">
        <f t="shared" si="446"/>
        <v>0</v>
      </c>
      <c r="I263" s="396">
        <f t="shared" si="462"/>
        <v>0</v>
      </c>
      <c r="J263" s="286"/>
      <c r="K263" s="229"/>
      <c r="L263" s="229"/>
      <c r="M263" s="229"/>
      <c r="N263" s="229"/>
      <c r="O263" s="229"/>
      <c r="P263" s="230">
        <f t="shared" si="445"/>
        <v>0</v>
      </c>
      <c r="Q263" s="229"/>
      <c r="R263" s="229"/>
      <c r="S263" s="229"/>
      <c r="T263" s="229"/>
      <c r="U263" s="229"/>
      <c r="V263" s="229"/>
      <c r="W263" s="229"/>
      <c r="X263" s="230">
        <f t="shared" si="447"/>
        <v>0</v>
      </c>
      <c r="Y263" s="229"/>
      <c r="Z263" s="229"/>
      <c r="AA263" s="229"/>
      <c r="AB263" s="229"/>
      <c r="AC263" s="229"/>
      <c r="AD263" s="229"/>
      <c r="AE263" s="229"/>
    </row>
    <row r="264" spans="1:31" s="563" customFormat="1" ht="13.8" outlineLevel="2">
      <c r="A264" s="564"/>
      <c r="B264" s="565"/>
      <c r="D264" s="671"/>
      <c r="E264" s="525"/>
      <c r="F264" s="545" t="s">
        <v>703</v>
      </c>
      <c r="G264" s="527" t="s">
        <v>978</v>
      </c>
      <c r="H264" s="568">
        <f t="shared" ref="H264" si="500">SUM(I264,P264,X264,AA264,AB264,AC264,AE264,AD264)</f>
        <v>0</v>
      </c>
      <c r="I264" s="680">
        <f t="shared" ref="I264" si="501">SUM(J264:O264)</f>
        <v>0</v>
      </c>
      <c r="J264" s="651"/>
      <c r="K264" s="526"/>
      <c r="L264" s="526"/>
      <c r="M264" s="526"/>
      <c r="N264" s="526"/>
      <c r="O264" s="526"/>
      <c r="P264" s="675">
        <f t="shared" ref="P264" si="502">SUM(Q264:W264)</f>
        <v>0</v>
      </c>
      <c r="Q264" s="526"/>
      <c r="R264" s="526"/>
      <c r="S264" s="526"/>
      <c r="T264" s="526"/>
      <c r="U264" s="526"/>
      <c r="V264" s="526"/>
      <c r="W264" s="526"/>
      <c r="X264" s="675">
        <f t="shared" ref="X264" si="503">SUM(Y264:Z264)</f>
        <v>0</v>
      </c>
      <c r="Y264" s="526"/>
      <c r="Z264" s="526"/>
      <c r="AA264" s="526"/>
      <c r="AB264" s="526"/>
      <c r="AC264" s="526"/>
      <c r="AD264" s="526"/>
      <c r="AE264" s="526"/>
    </row>
    <row r="265" spans="1:31" ht="13.8" outlineLevel="2">
      <c r="A265" s="170"/>
      <c r="B265" s="25"/>
      <c r="D265" s="27"/>
      <c r="E265" s="47"/>
      <c r="F265" s="178" t="s">
        <v>707</v>
      </c>
      <c r="G265" s="43" t="s">
        <v>805</v>
      </c>
      <c r="H265" s="226">
        <f t="shared" si="446"/>
        <v>0</v>
      </c>
      <c r="I265" s="396">
        <f t="shared" si="462"/>
        <v>0</v>
      </c>
      <c r="J265" s="286"/>
      <c r="K265" s="229"/>
      <c r="L265" s="229"/>
      <c r="M265" s="229"/>
      <c r="N265" s="229"/>
      <c r="O265" s="229"/>
      <c r="P265" s="230">
        <f t="shared" si="445"/>
        <v>0</v>
      </c>
      <c r="Q265" s="229"/>
      <c r="R265" s="229"/>
      <c r="S265" s="229"/>
      <c r="T265" s="229"/>
      <c r="U265" s="229"/>
      <c r="V265" s="229"/>
      <c r="W265" s="229"/>
      <c r="X265" s="230">
        <f t="shared" si="447"/>
        <v>0</v>
      </c>
      <c r="Y265" s="229"/>
      <c r="Z265" s="229"/>
      <c r="AA265" s="229"/>
      <c r="AB265" s="229"/>
      <c r="AC265" s="229"/>
      <c r="AD265" s="229"/>
      <c r="AE265" s="229"/>
    </row>
    <row r="266" spans="1:31" ht="13.8" outlineLevel="2">
      <c r="A266" s="170"/>
      <c r="B266" s="25"/>
      <c r="D266" s="27"/>
      <c r="E266" s="47"/>
      <c r="F266" s="178" t="s">
        <v>713</v>
      </c>
      <c r="G266" s="43" t="s">
        <v>806</v>
      </c>
      <c r="H266" s="226">
        <f t="shared" si="446"/>
        <v>0</v>
      </c>
      <c r="I266" s="396">
        <f t="shared" si="462"/>
        <v>0</v>
      </c>
      <c r="J266" s="286"/>
      <c r="K266" s="229"/>
      <c r="L266" s="229"/>
      <c r="M266" s="229"/>
      <c r="N266" s="229"/>
      <c r="O266" s="229"/>
      <c r="P266" s="230">
        <f t="shared" si="445"/>
        <v>0</v>
      </c>
      <c r="Q266" s="229"/>
      <c r="R266" s="229"/>
      <c r="S266" s="229"/>
      <c r="T266" s="229"/>
      <c r="U266" s="229"/>
      <c r="V266" s="229"/>
      <c r="W266" s="229"/>
      <c r="X266" s="230">
        <f t="shared" si="447"/>
        <v>0</v>
      </c>
      <c r="Y266" s="229"/>
      <c r="Z266" s="229"/>
      <c r="AA266" s="229"/>
      <c r="AB266" s="229"/>
      <c r="AC266" s="229"/>
      <c r="AD266" s="229"/>
      <c r="AE266" s="229"/>
    </row>
    <row r="267" spans="1:31" ht="13.8" outlineLevel="2">
      <c r="A267" s="170"/>
      <c r="B267" s="25"/>
      <c r="D267" s="27"/>
      <c r="E267" s="47"/>
      <c r="F267" s="178" t="s">
        <v>714</v>
      </c>
      <c r="G267" s="43" t="s">
        <v>807</v>
      </c>
      <c r="H267" s="226">
        <f t="shared" si="446"/>
        <v>0</v>
      </c>
      <c r="I267" s="396">
        <f t="shared" si="462"/>
        <v>0</v>
      </c>
      <c r="J267" s="286"/>
      <c r="K267" s="229"/>
      <c r="L267" s="229"/>
      <c r="M267" s="229"/>
      <c r="N267" s="229"/>
      <c r="O267" s="229"/>
      <c r="P267" s="230">
        <f t="shared" si="445"/>
        <v>0</v>
      </c>
      <c r="Q267" s="229"/>
      <c r="R267" s="229"/>
      <c r="S267" s="229"/>
      <c r="T267" s="229"/>
      <c r="U267" s="229"/>
      <c r="V267" s="229"/>
      <c r="W267" s="229"/>
      <c r="X267" s="230">
        <f t="shared" si="447"/>
        <v>0</v>
      </c>
      <c r="Y267" s="229"/>
      <c r="Z267" s="229"/>
      <c r="AA267" s="229"/>
      <c r="AB267" s="229"/>
      <c r="AC267" s="229"/>
      <c r="AD267" s="229"/>
      <c r="AE267" s="229"/>
    </row>
    <row r="268" spans="1:31" ht="13.8" outlineLevel="2">
      <c r="A268" s="170"/>
      <c r="B268" s="25"/>
      <c r="D268" s="27"/>
      <c r="E268" s="47"/>
      <c r="F268" s="178" t="s">
        <v>802</v>
      </c>
      <c r="G268" s="43" t="s">
        <v>808</v>
      </c>
      <c r="H268" s="226">
        <f t="shared" si="446"/>
        <v>0</v>
      </c>
      <c r="I268" s="396">
        <f t="shared" si="462"/>
        <v>0</v>
      </c>
      <c r="J268" s="286"/>
      <c r="K268" s="229"/>
      <c r="L268" s="229"/>
      <c r="M268" s="229"/>
      <c r="N268" s="229"/>
      <c r="O268" s="229"/>
      <c r="P268" s="230">
        <f t="shared" si="445"/>
        <v>0</v>
      </c>
      <c r="Q268" s="229"/>
      <c r="R268" s="229"/>
      <c r="S268" s="229"/>
      <c r="T268" s="229"/>
      <c r="U268" s="229"/>
      <c r="V268" s="229"/>
      <c r="W268" s="229"/>
      <c r="X268" s="230">
        <f t="shared" si="447"/>
        <v>0</v>
      </c>
      <c r="Y268" s="229"/>
      <c r="Z268" s="229"/>
      <c r="AA268" s="229"/>
      <c r="AB268" s="229"/>
      <c r="AC268" s="229"/>
      <c r="AD268" s="229"/>
      <c r="AE268" s="229"/>
    </row>
    <row r="269" spans="1:31" ht="13.8" outlineLevel="2">
      <c r="A269" s="170"/>
      <c r="B269" s="25"/>
      <c r="D269" s="27"/>
      <c r="E269" s="47"/>
      <c r="F269" s="178" t="s">
        <v>839</v>
      </c>
      <c r="G269" s="43" t="s">
        <v>809</v>
      </c>
      <c r="H269" s="226">
        <f t="shared" si="446"/>
        <v>0</v>
      </c>
      <c r="I269" s="396">
        <f t="shared" ref="I269" si="504">SUM(J269:O269)</f>
        <v>0</v>
      </c>
      <c r="J269" s="286"/>
      <c r="K269" s="229"/>
      <c r="L269" s="229"/>
      <c r="M269" s="229"/>
      <c r="N269" s="229"/>
      <c r="O269" s="229"/>
      <c r="P269" s="230">
        <f t="shared" ref="P269" si="505">SUM(Q269:W269)</f>
        <v>0</v>
      </c>
      <c r="Q269" s="229"/>
      <c r="R269" s="229"/>
      <c r="S269" s="229"/>
      <c r="T269" s="229"/>
      <c r="U269" s="229"/>
      <c r="V269" s="229"/>
      <c r="W269" s="229"/>
      <c r="X269" s="230">
        <f t="shared" si="447"/>
        <v>0</v>
      </c>
      <c r="Y269" s="229"/>
      <c r="Z269" s="229"/>
      <c r="AA269" s="229"/>
      <c r="AB269" s="229"/>
      <c r="AC269" s="229"/>
      <c r="AD269" s="229"/>
      <c r="AE269" s="229"/>
    </row>
    <row r="270" spans="1:31" s="563" customFormat="1" ht="13.8" outlineLevel="2">
      <c r="A270" s="564"/>
      <c r="B270" s="565"/>
      <c r="D270" s="671"/>
      <c r="E270" s="525"/>
      <c r="F270" s="545" t="s">
        <v>823</v>
      </c>
      <c r="G270" s="527" t="s">
        <v>950</v>
      </c>
      <c r="H270" s="568">
        <f t="shared" si="446"/>
        <v>0</v>
      </c>
      <c r="I270" s="680">
        <f t="shared" si="462"/>
        <v>0</v>
      </c>
      <c r="J270" s="651"/>
      <c r="K270" s="526"/>
      <c r="L270" s="526"/>
      <c r="M270" s="526"/>
      <c r="N270" s="526"/>
      <c r="O270" s="526"/>
      <c r="P270" s="675">
        <f t="shared" si="445"/>
        <v>0</v>
      </c>
      <c r="Q270" s="526"/>
      <c r="R270" s="526"/>
      <c r="S270" s="526"/>
      <c r="T270" s="526"/>
      <c r="U270" s="526"/>
      <c r="V270" s="526"/>
      <c r="W270" s="526"/>
      <c r="X270" s="675">
        <f t="shared" si="447"/>
        <v>0</v>
      </c>
      <c r="Y270" s="526"/>
      <c r="Z270" s="526"/>
      <c r="AA270" s="526"/>
      <c r="AB270" s="526"/>
      <c r="AC270" s="526"/>
      <c r="AD270" s="526"/>
      <c r="AE270" s="526"/>
    </row>
    <row r="271" spans="1:31" ht="13.8" outlineLevel="2">
      <c r="A271" s="170"/>
      <c r="B271" s="25"/>
      <c r="D271" s="27"/>
      <c r="E271" s="47"/>
      <c r="F271" s="178" t="s">
        <v>708</v>
      </c>
      <c r="G271" s="43" t="s">
        <v>712</v>
      </c>
      <c r="H271" s="226">
        <f t="shared" si="446"/>
        <v>60000</v>
      </c>
      <c r="I271" s="396">
        <f t="shared" si="462"/>
        <v>0</v>
      </c>
      <c r="J271" s="286"/>
      <c r="K271" s="229"/>
      <c r="L271" s="229"/>
      <c r="M271" s="229"/>
      <c r="N271" s="229"/>
      <c r="O271" s="229"/>
      <c r="P271" s="230">
        <f t="shared" si="445"/>
        <v>60000</v>
      </c>
      <c r="Q271" s="229"/>
      <c r="R271" s="229"/>
      <c r="S271" s="229">
        <v>30000</v>
      </c>
      <c r="T271" s="229"/>
      <c r="U271" s="229"/>
      <c r="V271" s="229">
        <v>30000</v>
      </c>
      <c r="W271" s="229">
        <v>0</v>
      </c>
      <c r="X271" s="230">
        <f t="shared" si="447"/>
        <v>0</v>
      </c>
      <c r="Y271" s="229"/>
      <c r="Z271" s="229"/>
      <c r="AA271" s="229"/>
      <c r="AB271" s="229"/>
      <c r="AC271" s="229"/>
      <c r="AD271" s="229"/>
      <c r="AE271" s="229"/>
    </row>
    <row r="272" spans="1:31" ht="13.8" outlineLevel="1">
      <c r="A272" s="170"/>
      <c r="B272" s="25"/>
      <c r="D272" s="27" t="s">
        <v>356</v>
      </c>
      <c r="E272" s="47" t="s">
        <v>132</v>
      </c>
      <c r="F272" s="48"/>
      <c r="G272" s="172"/>
      <c r="H272" s="226">
        <f t="shared" si="446"/>
        <v>0</v>
      </c>
      <c r="I272" s="396">
        <f t="shared" si="462"/>
        <v>0</v>
      </c>
      <c r="J272" s="286"/>
      <c r="K272" s="229"/>
      <c r="L272" s="229"/>
      <c r="M272" s="229"/>
      <c r="N272" s="229"/>
      <c r="O272" s="229"/>
      <c r="P272" s="230">
        <f t="shared" si="445"/>
        <v>0</v>
      </c>
      <c r="Q272" s="229"/>
      <c r="R272" s="229"/>
      <c r="S272" s="229"/>
      <c r="T272" s="229"/>
      <c r="U272" s="229"/>
      <c r="V272" s="229"/>
      <c r="W272" s="229"/>
      <c r="X272" s="230">
        <f t="shared" si="447"/>
        <v>0</v>
      </c>
      <c r="Y272" s="229"/>
      <c r="Z272" s="229"/>
      <c r="AA272" s="229"/>
      <c r="AB272" s="229"/>
      <c r="AC272" s="229"/>
      <c r="AD272" s="229"/>
      <c r="AE272" s="229"/>
    </row>
    <row r="273" spans="1:31" ht="13.8" outlineLevel="1">
      <c r="A273" s="170"/>
      <c r="B273" s="25"/>
      <c r="D273" s="27" t="s">
        <v>92</v>
      </c>
      <c r="E273" s="47" t="s">
        <v>135</v>
      </c>
      <c r="F273" s="48"/>
      <c r="G273" s="172"/>
      <c r="H273" s="226">
        <f t="shared" si="446"/>
        <v>887000</v>
      </c>
      <c r="I273" s="396">
        <f t="shared" si="462"/>
        <v>654000</v>
      </c>
      <c r="J273" s="289">
        <f t="shared" ref="J273:O273" si="506">SUM(J274:J282)</f>
        <v>96000</v>
      </c>
      <c r="K273" s="231">
        <f t="shared" si="506"/>
        <v>98000</v>
      </c>
      <c r="L273" s="231">
        <f t="shared" si="506"/>
        <v>132000</v>
      </c>
      <c r="M273" s="231">
        <f t="shared" si="506"/>
        <v>98000</v>
      </c>
      <c r="N273" s="231">
        <f t="shared" si="506"/>
        <v>132000</v>
      </c>
      <c r="O273" s="231">
        <f t="shared" si="506"/>
        <v>98000</v>
      </c>
      <c r="P273" s="230">
        <f t="shared" si="445"/>
        <v>100000</v>
      </c>
      <c r="Q273" s="231">
        <f t="shared" ref="Q273:W273" si="507">SUM(Q274:Q282)</f>
        <v>8000</v>
      </c>
      <c r="R273" s="231">
        <f t="shared" si="507"/>
        <v>20000</v>
      </c>
      <c r="S273" s="231">
        <f t="shared" si="507"/>
        <v>12000</v>
      </c>
      <c r="T273" s="231">
        <f t="shared" si="507"/>
        <v>20000</v>
      </c>
      <c r="U273" s="231">
        <f t="shared" si="507"/>
        <v>20000</v>
      </c>
      <c r="V273" s="231">
        <f t="shared" si="507"/>
        <v>12000</v>
      </c>
      <c r="W273" s="231">
        <f t="shared" si="507"/>
        <v>8000</v>
      </c>
      <c r="X273" s="230">
        <f t="shared" si="447"/>
        <v>97000</v>
      </c>
      <c r="Y273" s="231">
        <f t="shared" ref="Y273:AE273" si="508">SUM(Y274:Y282)</f>
        <v>87000</v>
      </c>
      <c r="Z273" s="231">
        <f t="shared" si="508"/>
        <v>10000</v>
      </c>
      <c r="AA273" s="231">
        <f t="shared" si="508"/>
        <v>0</v>
      </c>
      <c r="AB273" s="231">
        <f t="shared" si="508"/>
        <v>0</v>
      </c>
      <c r="AC273" s="231">
        <f t="shared" si="508"/>
        <v>0</v>
      </c>
      <c r="AD273" s="231">
        <f t="shared" si="508"/>
        <v>0</v>
      </c>
      <c r="AE273" s="231">
        <f t="shared" si="508"/>
        <v>36000</v>
      </c>
    </row>
    <row r="274" spans="1:31" ht="13.8" outlineLevel="2">
      <c r="A274" s="170"/>
      <c r="B274" s="25"/>
      <c r="D274" s="27"/>
      <c r="E274" s="47"/>
      <c r="F274" s="178" t="s">
        <v>705</v>
      </c>
      <c r="G274" s="43" t="s">
        <v>951</v>
      </c>
      <c r="H274" s="226">
        <f t="shared" si="446"/>
        <v>112000</v>
      </c>
      <c r="I274" s="396">
        <f t="shared" si="462"/>
        <v>112000</v>
      </c>
      <c r="J274" s="286">
        <v>2000</v>
      </c>
      <c r="K274" s="229">
        <v>2000</v>
      </c>
      <c r="L274" s="229">
        <v>52000</v>
      </c>
      <c r="M274" s="229">
        <v>2000</v>
      </c>
      <c r="N274" s="229">
        <v>52000</v>
      </c>
      <c r="O274" s="229">
        <v>2000</v>
      </c>
      <c r="P274" s="230">
        <f t="shared" si="445"/>
        <v>0</v>
      </c>
      <c r="Q274" s="229"/>
      <c r="R274" s="229"/>
      <c r="S274" s="229"/>
      <c r="T274" s="229"/>
      <c r="U274" s="229"/>
      <c r="V274" s="229"/>
      <c r="W274" s="229"/>
      <c r="X274" s="230">
        <f t="shared" si="447"/>
        <v>0</v>
      </c>
      <c r="Y274" s="229"/>
      <c r="Z274" s="229"/>
      <c r="AA274" s="229"/>
      <c r="AB274" s="229"/>
      <c r="AC274" s="229"/>
      <c r="AD274" s="229"/>
      <c r="AE274" s="229"/>
    </row>
    <row r="275" spans="1:31" ht="13.8" outlineLevel="2">
      <c r="A275" s="170"/>
      <c r="B275" s="25"/>
      <c r="D275" s="27"/>
      <c r="E275" s="47"/>
      <c r="F275" s="178" t="s">
        <v>706</v>
      </c>
      <c r="G275" s="43" t="s">
        <v>952</v>
      </c>
      <c r="H275" s="226">
        <f t="shared" si="446"/>
        <v>0</v>
      </c>
      <c r="I275" s="396">
        <f t="shared" si="462"/>
        <v>0</v>
      </c>
      <c r="J275" s="286"/>
      <c r="K275" s="229"/>
      <c r="L275" s="229"/>
      <c r="M275" s="229"/>
      <c r="N275" s="229"/>
      <c r="O275" s="229"/>
      <c r="P275" s="230">
        <f t="shared" si="445"/>
        <v>0</v>
      </c>
      <c r="Q275" s="229"/>
      <c r="R275" s="229"/>
      <c r="S275" s="229"/>
      <c r="T275" s="229"/>
      <c r="U275" s="229"/>
      <c r="V275" s="229"/>
      <c r="W275" s="229"/>
      <c r="X275" s="230">
        <f t="shared" si="447"/>
        <v>0</v>
      </c>
      <c r="Y275" s="229"/>
      <c r="Z275" s="229"/>
      <c r="AA275" s="229"/>
      <c r="AB275" s="229"/>
      <c r="AC275" s="229"/>
      <c r="AD275" s="229"/>
      <c r="AE275" s="229"/>
    </row>
    <row r="276" spans="1:31" ht="13.8" outlineLevel="2">
      <c r="A276" s="170"/>
      <c r="B276" s="25"/>
      <c r="D276" s="27"/>
      <c r="E276" s="47"/>
      <c r="F276" s="178" t="s">
        <v>703</v>
      </c>
      <c r="G276" s="43" t="s">
        <v>810</v>
      </c>
      <c r="H276" s="226">
        <f t="shared" si="446"/>
        <v>0</v>
      </c>
      <c r="I276" s="396">
        <f t="shared" si="462"/>
        <v>0</v>
      </c>
      <c r="J276" s="286"/>
      <c r="K276" s="229"/>
      <c r="L276" s="229"/>
      <c r="M276" s="229"/>
      <c r="N276" s="229"/>
      <c r="O276" s="229"/>
      <c r="P276" s="230">
        <f t="shared" si="445"/>
        <v>0</v>
      </c>
      <c r="Q276" s="229"/>
      <c r="R276" s="229"/>
      <c r="S276" s="229"/>
      <c r="T276" s="229"/>
      <c r="U276" s="229"/>
      <c r="V276" s="229"/>
      <c r="W276" s="229"/>
      <c r="X276" s="230">
        <f t="shared" si="447"/>
        <v>0</v>
      </c>
      <c r="Y276" s="229"/>
      <c r="Z276" s="229"/>
      <c r="AA276" s="229"/>
      <c r="AB276" s="229"/>
      <c r="AC276" s="229"/>
      <c r="AD276" s="229"/>
      <c r="AE276" s="229"/>
    </row>
    <row r="277" spans="1:31" ht="13.8" outlineLevel="2">
      <c r="A277" s="170"/>
      <c r="B277" s="25"/>
      <c r="D277" s="27"/>
      <c r="E277" s="47"/>
      <c r="F277" s="178" t="s">
        <v>707</v>
      </c>
      <c r="G277" s="43" t="s">
        <v>811</v>
      </c>
      <c r="H277" s="226">
        <f t="shared" ref="H277:H341" si="509">SUM(I277,P277,X277,AA277,AB277,AC277,AE277,AD277)</f>
        <v>40000</v>
      </c>
      <c r="I277" s="396">
        <f t="shared" si="462"/>
        <v>40000</v>
      </c>
      <c r="J277" s="286"/>
      <c r="K277" s="229"/>
      <c r="L277" s="229">
        <v>20000</v>
      </c>
      <c r="M277" s="229"/>
      <c r="N277" s="229">
        <v>20000</v>
      </c>
      <c r="O277" s="229"/>
      <c r="P277" s="230">
        <f t="shared" si="445"/>
        <v>0</v>
      </c>
      <c r="Q277" s="229"/>
      <c r="R277" s="229"/>
      <c r="S277" s="229"/>
      <c r="T277" s="229"/>
      <c r="U277" s="229"/>
      <c r="V277" s="229"/>
      <c r="W277" s="229"/>
      <c r="X277" s="230">
        <f t="shared" ref="X277:X341" si="510">SUM(Y277:Z277)</f>
        <v>0</v>
      </c>
      <c r="Y277" s="229"/>
      <c r="Z277" s="229"/>
      <c r="AA277" s="229"/>
      <c r="AB277" s="229"/>
      <c r="AC277" s="229"/>
      <c r="AD277" s="229"/>
      <c r="AE277" s="229"/>
    </row>
    <row r="278" spans="1:31" ht="13.8" outlineLevel="2">
      <c r="A278" s="170"/>
      <c r="B278" s="25"/>
      <c r="D278" s="27"/>
      <c r="E278" s="47"/>
      <c r="F278" s="178" t="s">
        <v>713</v>
      </c>
      <c r="G278" s="43" t="s">
        <v>812</v>
      </c>
      <c r="H278" s="226">
        <f t="shared" si="509"/>
        <v>735000</v>
      </c>
      <c r="I278" s="396">
        <f t="shared" si="462"/>
        <v>502000</v>
      </c>
      <c r="J278" s="286">
        <v>94000</v>
      </c>
      <c r="K278" s="229">
        <v>96000</v>
      </c>
      <c r="L278" s="229">
        <v>60000</v>
      </c>
      <c r="M278" s="229">
        <v>96000</v>
      </c>
      <c r="N278" s="229">
        <v>60000</v>
      </c>
      <c r="O278" s="229">
        <v>96000</v>
      </c>
      <c r="P278" s="230">
        <f t="shared" si="445"/>
        <v>100000</v>
      </c>
      <c r="Q278" s="229">
        <v>8000</v>
      </c>
      <c r="R278" s="229">
        <v>20000</v>
      </c>
      <c r="S278" s="229">
        <v>12000</v>
      </c>
      <c r="T278" s="229">
        <v>20000</v>
      </c>
      <c r="U278" s="229">
        <v>20000</v>
      </c>
      <c r="V278" s="229">
        <v>12000</v>
      </c>
      <c r="W278" s="229">
        <v>8000</v>
      </c>
      <c r="X278" s="230">
        <f t="shared" si="510"/>
        <v>97000</v>
      </c>
      <c r="Y278" s="229">
        <v>87000</v>
      </c>
      <c r="Z278" s="229">
        <v>10000</v>
      </c>
      <c r="AA278" s="229"/>
      <c r="AB278" s="229"/>
      <c r="AC278" s="229"/>
      <c r="AD278" s="229"/>
      <c r="AE278" s="229">
        <v>36000</v>
      </c>
    </row>
    <row r="279" spans="1:31" ht="13.8" outlineLevel="2">
      <c r="A279" s="170"/>
      <c r="B279" s="25"/>
      <c r="D279" s="27"/>
      <c r="E279" s="47"/>
      <c r="F279" s="178" t="s">
        <v>714</v>
      </c>
      <c r="G279" s="43" t="s">
        <v>813</v>
      </c>
      <c r="H279" s="226">
        <f t="shared" ref="H279" si="511">SUM(I279,P279,X279,AA279,AB279,AC279,AE279,AD279)</f>
        <v>0</v>
      </c>
      <c r="I279" s="396">
        <f t="shared" ref="I279" si="512">SUM(J279:O279)</f>
        <v>0</v>
      </c>
      <c r="J279" s="286"/>
      <c r="K279" s="229"/>
      <c r="L279" s="229"/>
      <c r="M279" s="229"/>
      <c r="N279" s="229"/>
      <c r="O279" s="229"/>
      <c r="P279" s="230">
        <f t="shared" ref="P279" si="513">SUM(Q279:W279)</f>
        <v>0</v>
      </c>
      <c r="Q279" s="229"/>
      <c r="R279" s="229"/>
      <c r="S279" s="229"/>
      <c r="T279" s="229"/>
      <c r="U279" s="229"/>
      <c r="V279" s="229"/>
      <c r="W279" s="229"/>
      <c r="X279" s="230">
        <f t="shared" ref="X279" si="514">SUM(Y279:Z279)</f>
        <v>0</v>
      </c>
      <c r="Y279" s="229"/>
      <c r="Z279" s="229"/>
      <c r="AA279" s="229"/>
      <c r="AB279" s="229"/>
      <c r="AC279" s="229"/>
      <c r="AD279" s="229"/>
      <c r="AE279" s="229"/>
    </row>
    <row r="280" spans="1:31" ht="13.8" outlineLevel="2">
      <c r="A280" s="170"/>
      <c r="B280" s="25"/>
      <c r="D280" s="27"/>
      <c r="E280" s="47"/>
      <c r="F280" s="178" t="s">
        <v>801</v>
      </c>
      <c r="G280" s="43" t="s">
        <v>979</v>
      </c>
      <c r="H280" s="226">
        <f t="shared" si="509"/>
        <v>0</v>
      </c>
      <c r="I280" s="396">
        <f t="shared" si="462"/>
        <v>0</v>
      </c>
      <c r="J280" s="286"/>
      <c r="K280" s="229"/>
      <c r="L280" s="229"/>
      <c r="M280" s="229"/>
      <c r="N280" s="229"/>
      <c r="O280" s="229"/>
      <c r="P280" s="230">
        <f t="shared" si="445"/>
        <v>0</v>
      </c>
      <c r="Q280" s="229"/>
      <c r="R280" s="229"/>
      <c r="S280" s="229"/>
      <c r="T280" s="229"/>
      <c r="U280" s="229"/>
      <c r="V280" s="229"/>
      <c r="W280" s="229"/>
      <c r="X280" s="230">
        <f t="shared" si="510"/>
        <v>0</v>
      </c>
      <c r="Y280" s="229"/>
      <c r="Z280" s="229"/>
      <c r="AA280" s="229"/>
      <c r="AB280" s="229"/>
      <c r="AC280" s="229"/>
      <c r="AD280" s="229"/>
      <c r="AE280" s="229"/>
    </row>
    <row r="281" spans="1:31" ht="13.8" outlineLevel="2">
      <c r="A281" s="170"/>
      <c r="B281" s="25"/>
      <c r="D281" s="27"/>
      <c r="E281" s="47"/>
      <c r="F281" s="178" t="s">
        <v>802</v>
      </c>
      <c r="G281" s="43" t="s">
        <v>814</v>
      </c>
      <c r="H281" s="226">
        <f t="shared" si="509"/>
        <v>0</v>
      </c>
      <c r="I281" s="396">
        <f t="shared" ref="I281" si="515">SUM(J281:O281)</f>
        <v>0</v>
      </c>
      <c r="J281" s="286"/>
      <c r="K281" s="229"/>
      <c r="L281" s="229"/>
      <c r="M281" s="229"/>
      <c r="N281" s="229"/>
      <c r="O281" s="229"/>
      <c r="P281" s="230">
        <f t="shared" ref="P281" si="516">SUM(Q281:W281)</f>
        <v>0</v>
      </c>
      <c r="Q281" s="229"/>
      <c r="R281" s="229"/>
      <c r="S281" s="229"/>
      <c r="T281" s="229"/>
      <c r="U281" s="229"/>
      <c r="V281" s="229"/>
      <c r="W281" s="229"/>
      <c r="X281" s="230">
        <f t="shared" si="510"/>
        <v>0</v>
      </c>
      <c r="Y281" s="229"/>
      <c r="Z281" s="229"/>
      <c r="AA281" s="229"/>
      <c r="AB281" s="229"/>
      <c r="AC281" s="229"/>
      <c r="AD281" s="229"/>
      <c r="AE281" s="229"/>
    </row>
    <row r="282" spans="1:31" ht="13.8" outlineLevel="2">
      <c r="A282" s="170"/>
      <c r="B282" s="25"/>
      <c r="D282" s="27"/>
      <c r="E282" s="47"/>
      <c r="F282" s="178" t="s">
        <v>708</v>
      </c>
      <c r="G282" s="43" t="s">
        <v>953</v>
      </c>
      <c r="H282" s="226">
        <f t="shared" si="509"/>
        <v>0</v>
      </c>
      <c r="I282" s="396">
        <f t="shared" si="462"/>
        <v>0</v>
      </c>
      <c r="J282" s="286"/>
      <c r="K282" s="229"/>
      <c r="L282" s="229"/>
      <c r="M282" s="229"/>
      <c r="N282" s="229"/>
      <c r="O282" s="229"/>
      <c r="P282" s="230">
        <f t="shared" si="445"/>
        <v>0</v>
      </c>
      <c r="Q282" s="229"/>
      <c r="R282" s="229"/>
      <c r="S282" s="229"/>
      <c r="T282" s="229"/>
      <c r="U282" s="229"/>
      <c r="V282" s="229"/>
      <c r="W282" s="229"/>
      <c r="X282" s="230">
        <f t="shared" si="510"/>
        <v>0</v>
      </c>
      <c r="Y282" s="229"/>
      <c r="Z282" s="229"/>
      <c r="AA282" s="229"/>
      <c r="AB282" s="229"/>
      <c r="AC282" s="229"/>
      <c r="AD282" s="229"/>
      <c r="AE282" s="229"/>
    </row>
    <row r="283" spans="1:31" ht="13.8" outlineLevel="1">
      <c r="A283" s="170"/>
      <c r="B283" s="25"/>
      <c r="D283" s="27" t="s">
        <v>486</v>
      </c>
      <c r="E283" s="47" t="s">
        <v>116</v>
      </c>
      <c r="F283" s="48"/>
      <c r="G283" s="172"/>
      <c r="H283" s="226">
        <f t="shared" si="509"/>
        <v>400000</v>
      </c>
      <c r="I283" s="396">
        <f t="shared" si="462"/>
        <v>0</v>
      </c>
      <c r="J283" s="289">
        <f>SUM(J284:J287)</f>
        <v>0</v>
      </c>
      <c r="K283" s="231">
        <f t="shared" ref="K283:O283" si="517">SUM(K284:K287)</f>
        <v>0</v>
      </c>
      <c r="L283" s="231">
        <f t="shared" si="517"/>
        <v>0</v>
      </c>
      <c r="M283" s="231">
        <f t="shared" si="517"/>
        <v>0</v>
      </c>
      <c r="N283" s="231">
        <f t="shared" si="517"/>
        <v>0</v>
      </c>
      <c r="O283" s="231">
        <f t="shared" si="517"/>
        <v>0</v>
      </c>
      <c r="P283" s="230">
        <f t="shared" si="445"/>
        <v>350000</v>
      </c>
      <c r="Q283" s="231">
        <f t="shared" ref="Q283:W283" si="518">SUM(Q284:Q287)</f>
        <v>0</v>
      </c>
      <c r="R283" s="231">
        <f t="shared" si="518"/>
        <v>50000</v>
      </c>
      <c r="S283" s="231">
        <f t="shared" si="518"/>
        <v>50000</v>
      </c>
      <c r="T283" s="231">
        <f t="shared" si="518"/>
        <v>50000</v>
      </c>
      <c r="U283" s="231">
        <f t="shared" si="518"/>
        <v>50000</v>
      </c>
      <c r="V283" s="231">
        <f t="shared" ref="V283" si="519">SUM(V284:V287)</f>
        <v>50000</v>
      </c>
      <c r="W283" s="231">
        <f t="shared" si="518"/>
        <v>100000</v>
      </c>
      <c r="X283" s="230">
        <f t="shared" si="510"/>
        <v>50000</v>
      </c>
      <c r="Y283" s="231">
        <f t="shared" ref="Y283:AE283" si="520">SUM(Y284:Y287)</f>
        <v>0</v>
      </c>
      <c r="Z283" s="231">
        <f t="shared" si="520"/>
        <v>50000</v>
      </c>
      <c r="AA283" s="231">
        <f t="shared" si="520"/>
        <v>0</v>
      </c>
      <c r="AB283" s="231">
        <f t="shared" si="520"/>
        <v>0</v>
      </c>
      <c r="AC283" s="231">
        <f t="shared" si="520"/>
        <v>0</v>
      </c>
      <c r="AD283" s="231">
        <f t="shared" ref="AD283" si="521">SUM(AD284:AD287)</f>
        <v>0</v>
      </c>
      <c r="AE283" s="231">
        <f t="shared" si="520"/>
        <v>0</v>
      </c>
    </row>
    <row r="284" spans="1:31" ht="13.8" outlineLevel="2">
      <c r="A284" s="170"/>
      <c r="B284" s="25"/>
      <c r="D284" s="27"/>
      <c r="E284" s="47"/>
      <c r="F284" s="178" t="s">
        <v>705</v>
      </c>
      <c r="G284" s="43" t="s">
        <v>815</v>
      </c>
      <c r="H284" s="226">
        <f t="shared" si="509"/>
        <v>0</v>
      </c>
      <c r="I284" s="396">
        <f t="shared" si="462"/>
        <v>0</v>
      </c>
      <c r="J284" s="286"/>
      <c r="K284" s="229"/>
      <c r="L284" s="229"/>
      <c r="M284" s="229"/>
      <c r="N284" s="229"/>
      <c r="O284" s="229"/>
      <c r="P284" s="230">
        <f t="shared" si="445"/>
        <v>0</v>
      </c>
      <c r="Q284" s="229"/>
      <c r="R284" s="229"/>
      <c r="S284" s="229"/>
      <c r="T284" s="229"/>
      <c r="U284" s="229"/>
      <c r="V284" s="229"/>
      <c r="W284" s="229"/>
      <c r="X284" s="230">
        <f t="shared" si="510"/>
        <v>0</v>
      </c>
      <c r="Y284" s="229"/>
      <c r="Z284" s="229"/>
      <c r="AA284" s="229"/>
      <c r="AB284" s="229"/>
      <c r="AC284" s="229"/>
      <c r="AD284" s="229"/>
      <c r="AE284" s="229"/>
    </row>
    <row r="285" spans="1:31" ht="13.8" outlineLevel="2">
      <c r="A285" s="170"/>
      <c r="B285" s="25"/>
      <c r="D285" s="27"/>
      <c r="E285" s="47"/>
      <c r="F285" s="178" t="s">
        <v>706</v>
      </c>
      <c r="G285" s="43" t="s">
        <v>816</v>
      </c>
      <c r="H285" s="226">
        <f t="shared" si="509"/>
        <v>400000</v>
      </c>
      <c r="I285" s="396">
        <f t="shared" si="462"/>
        <v>0</v>
      </c>
      <c r="J285" s="286"/>
      <c r="K285" s="229"/>
      <c r="L285" s="229"/>
      <c r="M285" s="229"/>
      <c r="N285" s="229"/>
      <c r="O285" s="229"/>
      <c r="P285" s="230">
        <f t="shared" si="445"/>
        <v>350000</v>
      </c>
      <c r="Q285" s="229">
        <v>0</v>
      </c>
      <c r="R285" s="229">
        <v>50000</v>
      </c>
      <c r="S285" s="229">
        <v>50000</v>
      </c>
      <c r="T285" s="229">
        <v>50000</v>
      </c>
      <c r="U285" s="229">
        <v>50000</v>
      </c>
      <c r="V285" s="229">
        <v>50000</v>
      </c>
      <c r="W285" s="229">
        <v>100000</v>
      </c>
      <c r="X285" s="230">
        <f t="shared" si="510"/>
        <v>50000</v>
      </c>
      <c r="Y285" s="229"/>
      <c r="Z285" s="229">
        <v>50000</v>
      </c>
      <c r="AA285" s="229"/>
      <c r="AB285" s="229"/>
      <c r="AC285" s="229"/>
      <c r="AD285" s="229">
        <v>0</v>
      </c>
      <c r="AE285" s="229">
        <v>0</v>
      </c>
    </row>
    <row r="286" spans="1:31" ht="13.8" outlineLevel="2">
      <c r="A286" s="170"/>
      <c r="B286" s="25"/>
      <c r="D286" s="27"/>
      <c r="E286" s="47"/>
      <c r="F286" s="178" t="s">
        <v>703</v>
      </c>
      <c r="G286" s="43" t="s">
        <v>918</v>
      </c>
      <c r="H286" s="226">
        <f t="shared" si="509"/>
        <v>0</v>
      </c>
      <c r="I286" s="396">
        <f t="shared" ref="I286" si="522">SUM(J286:O286)</f>
        <v>0</v>
      </c>
      <c r="J286" s="286"/>
      <c r="K286" s="229"/>
      <c r="L286" s="229"/>
      <c r="M286" s="229"/>
      <c r="N286" s="229"/>
      <c r="O286" s="229"/>
      <c r="P286" s="230">
        <f t="shared" ref="P286" si="523">SUM(Q286:W286)</f>
        <v>0</v>
      </c>
      <c r="Q286" s="229"/>
      <c r="R286" s="229"/>
      <c r="S286" s="229"/>
      <c r="T286" s="229"/>
      <c r="U286" s="229"/>
      <c r="V286" s="229"/>
      <c r="W286" s="229"/>
      <c r="X286" s="230">
        <f t="shared" si="510"/>
        <v>0</v>
      </c>
      <c r="Y286" s="229"/>
      <c r="Z286" s="229"/>
      <c r="AA286" s="229"/>
      <c r="AB286" s="229"/>
      <c r="AC286" s="229"/>
      <c r="AD286" s="229"/>
      <c r="AE286" s="229"/>
    </row>
    <row r="287" spans="1:31" ht="13.8" outlineLevel="2">
      <c r="A287" s="170"/>
      <c r="B287" s="25"/>
      <c r="D287" s="27"/>
      <c r="E287" s="47"/>
      <c r="F287" s="178" t="s">
        <v>708</v>
      </c>
      <c r="G287" s="43" t="s">
        <v>712</v>
      </c>
      <c r="H287" s="226">
        <f t="shared" si="509"/>
        <v>0</v>
      </c>
      <c r="I287" s="396">
        <f t="shared" si="462"/>
        <v>0</v>
      </c>
      <c r="J287" s="286"/>
      <c r="K287" s="229"/>
      <c r="L287" s="229"/>
      <c r="M287" s="229"/>
      <c r="N287" s="229"/>
      <c r="O287" s="229"/>
      <c r="P287" s="230">
        <f t="shared" si="445"/>
        <v>0</v>
      </c>
      <c r="Q287" s="229"/>
      <c r="R287" s="229"/>
      <c r="S287" s="229"/>
      <c r="T287" s="229"/>
      <c r="U287" s="229"/>
      <c r="V287" s="229"/>
      <c r="W287" s="229"/>
      <c r="X287" s="230">
        <f t="shared" si="510"/>
        <v>0</v>
      </c>
      <c r="Y287" s="229"/>
      <c r="Z287" s="229"/>
      <c r="AA287" s="229"/>
      <c r="AB287" s="229"/>
      <c r="AC287" s="229"/>
      <c r="AD287" s="229"/>
      <c r="AE287" s="229"/>
    </row>
    <row r="288" spans="1:31" ht="13.8" outlineLevel="1">
      <c r="A288" s="170"/>
      <c r="B288" s="25"/>
      <c r="D288" s="27" t="s">
        <v>487</v>
      </c>
      <c r="E288" s="47" t="s">
        <v>115</v>
      </c>
      <c r="F288" s="48"/>
      <c r="G288" s="172"/>
      <c r="H288" s="226">
        <f t="shared" si="509"/>
        <v>80000</v>
      </c>
      <c r="I288" s="396">
        <f t="shared" si="462"/>
        <v>0</v>
      </c>
      <c r="J288" s="286"/>
      <c r="K288" s="229"/>
      <c r="L288" s="229"/>
      <c r="M288" s="229"/>
      <c r="N288" s="229"/>
      <c r="O288" s="229"/>
      <c r="P288" s="230">
        <f t="shared" si="445"/>
        <v>70000</v>
      </c>
      <c r="Q288" s="229">
        <v>0</v>
      </c>
      <c r="R288" s="229">
        <v>10000</v>
      </c>
      <c r="S288" s="229">
        <v>10000</v>
      </c>
      <c r="T288" s="229">
        <v>10000</v>
      </c>
      <c r="U288" s="229">
        <v>10000</v>
      </c>
      <c r="V288" s="229">
        <v>10000</v>
      </c>
      <c r="W288" s="229">
        <v>20000</v>
      </c>
      <c r="X288" s="230">
        <f t="shared" si="510"/>
        <v>10000</v>
      </c>
      <c r="Y288" s="229"/>
      <c r="Z288" s="229">
        <v>10000</v>
      </c>
      <c r="AA288" s="229"/>
      <c r="AB288" s="229"/>
      <c r="AC288" s="229"/>
      <c r="AD288" s="229">
        <v>0</v>
      </c>
      <c r="AE288" s="229">
        <v>0</v>
      </c>
    </row>
    <row r="289" spans="1:31" ht="13.8" outlineLevel="1">
      <c r="A289" s="170"/>
      <c r="B289" s="25"/>
      <c r="D289" s="27" t="s">
        <v>488</v>
      </c>
      <c r="E289" s="47" t="s">
        <v>127</v>
      </c>
      <c r="F289" s="48"/>
      <c r="G289" s="172"/>
      <c r="H289" s="226">
        <f t="shared" si="509"/>
        <v>312000</v>
      </c>
      <c r="I289" s="396">
        <f t="shared" si="462"/>
        <v>0</v>
      </c>
      <c r="J289" s="286"/>
      <c r="K289" s="229"/>
      <c r="L289" s="229"/>
      <c r="M289" s="229"/>
      <c r="N289" s="229"/>
      <c r="O289" s="229"/>
      <c r="P289" s="230">
        <f t="shared" si="445"/>
        <v>166000</v>
      </c>
      <c r="Q289" s="229">
        <v>6000</v>
      </c>
      <c r="R289" s="229">
        <v>30000</v>
      </c>
      <c r="S289" s="229">
        <v>20000</v>
      </c>
      <c r="T289" s="229">
        <v>30000</v>
      </c>
      <c r="U289" s="229">
        <v>30000</v>
      </c>
      <c r="V289" s="229">
        <v>20000</v>
      </c>
      <c r="W289" s="229">
        <v>30000</v>
      </c>
      <c r="X289" s="230">
        <f t="shared" si="510"/>
        <v>25000</v>
      </c>
      <c r="Y289" s="229">
        <v>20000</v>
      </c>
      <c r="Z289" s="229">
        <v>5000</v>
      </c>
      <c r="AA289" s="229">
        <v>32000</v>
      </c>
      <c r="AB289" s="229">
        <v>0</v>
      </c>
      <c r="AC289" s="229">
        <v>24000</v>
      </c>
      <c r="AD289" s="229">
        <v>5000</v>
      </c>
      <c r="AE289" s="229">
        <v>60000</v>
      </c>
    </row>
    <row r="290" spans="1:31" ht="13.8" outlineLevel="1">
      <c r="A290" s="170"/>
      <c r="B290" s="25"/>
      <c r="D290" s="27" t="s">
        <v>489</v>
      </c>
      <c r="E290" s="47" t="s">
        <v>129</v>
      </c>
      <c r="F290" s="48"/>
      <c r="G290" s="172"/>
      <c r="H290" s="226">
        <f t="shared" si="509"/>
        <v>0</v>
      </c>
      <c r="I290" s="396">
        <f t="shared" si="462"/>
        <v>0</v>
      </c>
      <c r="J290" s="286"/>
      <c r="K290" s="229"/>
      <c r="L290" s="229"/>
      <c r="M290" s="229"/>
      <c r="N290" s="229"/>
      <c r="O290" s="229"/>
      <c r="P290" s="230">
        <f t="shared" si="445"/>
        <v>0</v>
      </c>
      <c r="Q290" s="229"/>
      <c r="R290" s="229"/>
      <c r="S290" s="229"/>
      <c r="T290" s="229"/>
      <c r="U290" s="229"/>
      <c r="V290" s="229"/>
      <c r="W290" s="229"/>
      <c r="X290" s="230">
        <f t="shared" si="510"/>
        <v>0</v>
      </c>
      <c r="Y290" s="229"/>
      <c r="Z290" s="229"/>
      <c r="AA290" s="229"/>
      <c r="AB290" s="229"/>
      <c r="AC290" s="229"/>
      <c r="AD290" s="229"/>
      <c r="AE290" s="229"/>
    </row>
    <row r="291" spans="1:31" ht="13.8" outlineLevel="1">
      <c r="A291" s="170"/>
      <c r="B291" s="25"/>
      <c r="D291" s="27" t="s">
        <v>490</v>
      </c>
      <c r="E291" s="47" t="s">
        <v>136</v>
      </c>
      <c r="F291" s="48"/>
      <c r="G291" s="172"/>
      <c r="H291" s="226">
        <f t="shared" si="509"/>
        <v>389000</v>
      </c>
      <c r="I291" s="396">
        <f t="shared" si="462"/>
        <v>0</v>
      </c>
      <c r="J291" s="289">
        <f>SUM(J292:J294)</f>
        <v>0</v>
      </c>
      <c r="K291" s="231">
        <f t="shared" ref="K291:AE291" si="524">SUM(K292:K294)</f>
        <v>0</v>
      </c>
      <c r="L291" s="231">
        <f t="shared" si="524"/>
        <v>0</v>
      </c>
      <c r="M291" s="231">
        <f t="shared" si="524"/>
        <v>0</v>
      </c>
      <c r="N291" s="231">
        <f t="shared" si="524"/>
        <v>0</v>
      </c>
      <c r="O291" s="231">
        <f t="shared" si="524"/>
        <v>0</v>
      </c>
      <c r="P291" s="230">
        <f t="shared" si="445"/>
        <v>161000</v>
      </c>
      <c r="Q291" s="231">
        <f t="shared" si="524"/>
        <v>6000</v>
      </c>
      <c r="R291" s="231">
        <f t="shared" si="524"/>
        <v>25000</v>
      </c>
      <c r="S291" s="231">
        <f t="shared" si="524"/>
        <v>25000</v>
      </c>
      <c r="T291" s="231">
        <f t="shared" si="524"/>
        <v>25000</v>
      </c>
      <c r="U291" s="231">
        <f t="shared" si="524"/>
        <v>25000</v>
      </c>
      <c r="V291" s="231">
        <f t="shared" ref="V291" si="525">SUM(V292:V294)</f>
        <v>25000</v>
      </c>
      <c r="W291" s="231">
        <f t="shared" si="524"/>
        <v>30000</v>
      </c>
      <c r="X291" s="230">
        <f t="shared" si="510"/>
        <v>50000</v>
      </c>
      <c r="Y291" s="231">
        <f t="shared" si="524"/>
        <v>20000</v>
      </c>
      <c r="Z291" s="231">
        <f t="shared" si="524"/>
        <v>30000</v>
      </c>
      <c r="AA291" s="231">
        <f t="shared" si="524"/>
        <v>27000</v>
      </c>
      <c r="AB291" s="231">
        <f t="shared" si="524"/>
        <v>0</v>
      </c>
      <c r="AC291" s="231">
        <f t="shared" si="524"/>
        <v>50000</v>
      </c>
      <c r="AD291" s="231">
        <f t="shared" ref="AD291" si="526">SUM(AD292:AD294)</f>
        <v>5000</v>
      </c>
      <c r="AE291" s="231">
        <f t="shared" si="524"/>
        <v>96000</v>
      </c>
    </row>
    <row r="292" spans="1:31" ht="13.8" outlineLevel="2">
      <c r="A292" s="170"/>
      <c r="B292" s="25"/>
      <c r="D292" s="27"/>
      <c r="E292" s="47"/>
      <c r="F292" s="178" t="s">
        <v>705</v>
      </c>
      <c r="G292" s="43" t="s">
        <v>836</v>
      </c>
      <c r="H292" s="226">
        <f t="shared" si="509"/>
        <v>79000</v>
      </c>
      <c r="I292" s="396">
        <f t="shared" si="462"/>
        <v>0</v>
      </c>
      <c r="J292" s="286"/>
      <c r="K292" s="229"/>
      <c r="L292" s="229"/>
      <c r="M292" s="229"/>
      <c r="N292" s="229"/>
      <c r="O292" s="229"/>
      <c r="P292" s="230">
        <f t="shared" si="445"/>
        <v>3000</v>
      </c>
      <c r="Q292" s="229">
        <v>3000</v>
      </c>
      <c r="R292" s="229"/>
      <c r="S292" s="229"/>
      <c r="T292" s="229"/>
      <c r="U292" s="229"/>
      <c r="V292" s="229"/>
      <c r="W292" s="229"/>
      <c r="X292" s="230">
        <f t="shared" si="510"/>
        <v>10000</v>
      </c>
      <c r="Y292" s="229">
        <v>10000</v>
      </c>
      <c r="Z292" s="229"/>
      <c r="AA292" s="229"/>
      <c r="AB292" s="229"/>
      <c r="AC292" s="229"/>
      <c r="AD292" s="229"/>
      <c r="AE292" s="229">
        <v>66000</v>
      </c>
    </row>
    <row r="293" spans="1:31" ht="13.8" outlineLevel="2">
      <c r="A293" s="170"/>
      <c r="B293" s="25"/>
      <c r="D293" s="27"/>
      <c r="E293" s="47"/>
      <c r="F293" s="178" t="s">
        <v>706</v>
      </c>
      <c r="G293" s="43" t="s">
        <v>837</v>
      </c>
      <c r="H293" s="226">
        <f t="shared" si="509"/>
        <v>310000</v>
      </c>
      <c r="I293" s="396">
        <f t="shared" si="462"/>
        <v>0</v>
      </c>
      <c r="J293" s="286"/>
      <c r="K293" s="229"/>
      <c r="L293" s="229"/>
      <c r="M293" s="229"/>
      <c r="N293" s="229"/>
      <c r="O293" s="229"/>
      <c r="P293" s="230">
        <f t="shared" si="445"/>
        <v>158000</v>
      </c>
      <c r="Q293" s="229">
        <v>3000</v>
      </c>
      <c r="R293" s="229">
        <v>25000</v>
      </c>
      <c r="S293" s="229">
        <v>25000</v>
      </c>
      <c r="T293" s="229">
        <v>25000</v>
      </c>
      <c r="U293" s="229">
        <v>25000</v>
      </c>
      <c r="V293" s="229">
        <v>25000</v>
      </c>
      <c r="W293" s="229">
        <v>30000</v>
      </c>
      <c r="X293" s="230">
        <f t="shared" si="510"/>
        <v>40000</v>
      </c>
      <c r="Y293" s="229">
        <v>10000</v>
      </c>
      <c r="Z293" s="229">
        <v>30000</v>
      </c>
      <c r="AA293" s="229">
        <v>27000</v>
      </c>
      <c r="AB293" s="229"/>
      <c r="AC293" s="229">
        <v>50000</v>
      </c>
      <c r="AD293" s="229">
        <v>5000</v>
      </c>
      <c r="AE293" s="229">
        <v>30000</v>
      </c>
    </row>
    <row r="294" spans="1:31" ht="13.8" outlineLevel="2">
      <c r="A294" s="170"/>
      <c r="B294" s="25"/>
      <c r="D294" s="27"/>
      <c r="E294" s="47"/>
      <c r="F294" s="178" t="s">
        <v>708</v>
      </c>
      <c r="G294" s="43" t="s">
        <v>712</v>
      </c>
      <c r="H294" s="226">
        <f t="shared" si="509"/>
        <v>0</v>
      </c>
      <c r="I294" s="396">
        <f t="shared" si="462"/>
        <v>0</v>
      </c>
      <c r="J294" s="286"/>
      <c r="K294" s="229"/>
      <c r="L294" s="229"/>
      <c r="M294" s="229"/>
      <c r="N294" s="229"/>
      <c r="O294" s="229"/>
      <c r="P294" s="230">
        <f t="shared" si="445"/>
        <v>0</v>
      </c>
      <c r="Q294" s="229">
        <v>0</v>
      </c>
      <c r="R294" s="229"/>
      <c r="S294" s="229"/>
      <c r="T294" s="229"/>
      <c r="U294" s="229"/>
      <c r="V294" s="229"/>
      <c r="W294" s="229"/>
      <c r="X294" s="230">
        <f t="shared" si="510"/>
        <v>0</v>
      </c>
      <c r="Y294" s="229"/>
      <c r="Z294" s="229"/>
      <c r="AA294" s="229">
        <v>0</v>
      </c>
      <c r="AB294" s="229">
        <v>0</v>
      </c>
      <c r="AC294" s="229">
        <v>0</v>
      </c>
      <c r="AD294" s="229">
        <v>0</v>
      </c>
      <c r="AE294" s="229">
        <v>0</v>
      </c>
    </row>
    <row r="295" spans="1:31" ht="13.8" outlineLevel="1">
      <c r="A295" s="170"/>
      <c r="B295" s="25"/>
      <c r="D295" s="27" t="s">
        <v>491</v>
      </c>
      <c r="E295" s="47" t="s">
        <v>138</v>
      </c>
      <c r="F295" s="48"/>
      <c r="G295" s="172"/>
      <c r="H295" s="226">
        <f t="shared" si="509"/>
        <v>32000</v>
      </c>
      <c r="I295" s="396">
        <f t="shared" si="462"/>
        <v>0</v>
      </c>
      <c r="J295" s="286"/>
      <c r="K295" s="229"/>
      <c r="L295" s="229"/>
      <c r="M295" s="229"/>
      <c r="N295" s="229"/>
      <c r="O295" s="229"/>
      <c r="P295" s="230">
        <f t="shared" ref="P295:P358" si="527">SUM(Q295:W295)</f>
        <v>24000</v>
      </c>
      <c r="Q295" s="229">
        <v>1000</v>
      </c>
      <c r="R295" s="229">
        <v>2000</v>
      </c>
      <c r="S295" s="229">
        <v>6000</v>
      </c>
      <c r="T295" s="229">
        <v>2000</v>
      </c>
      <c r="U295" s="229">
        <v>2000</v>
      </c>
      <c r="V295" s="229">
        <v>6000</v>
      </c>
      <c r="W295" s="229">
        <v>5000</v>
      </c>
      <c r="X295" s="230">
        <f t="shared" si="510"/>
        <v>7000</v>
      </c>
      <c r="Y295" s="229">
        <v>2000</v>
      </c>
      <c r="Z295" s="229">
        <v>5000</v>
      </c>
      <c r="AA295" s="229"/>
      <c r="AB295" s="229"/>
      <c r="AC295" s="229"/>
      <c r="AD295" s="229">
        <v>1000</v>
      </c>
      <c r="AE295" s="229"/>
    </row>
    <row r="296" spans="1:31" ht="13.8" outlineLevel="1">
      <c r="A296" s="170"/>
      <c r="B296" s="25"/>
      <c r="D296" s="27" t="s">
        <v>492</v>
      </c>
      <c r="E296" s="47" t="s">
        <v>137</v>
      </c>
      <c r="F296" s="48"/>
      <c r="G296" s="172"/>
      <c r="H296" s="226">
        <f t="shared" si="509"/>
        <v>30000</v>
      </c>
      <c r="I296" s="396">
        <f t="shared" si="462"/>
        <v>30000</v>
      </c>
      <c r="J296" s="286"/>
      <c r="K296" s="229"/>
      <c r="L296" s="229"/>
      <c r="M296" s="229"/>
      <c r="N296" s="229"/>
      <c r="O296" s="229">
        <v>30000</v>
      </c>
      <c r="P296" s="230">
        <f t="shared" si="527"/>
        <v>0</v>
      </c>
      <c r="Q296" s="229"/>
      <c r="R296" s="229"/>
      <c r="S296" s="229"/>
      <c r="T296" s="229"/>
      <c r="U296" s="229"/>
      <c r="V296" s="229"/>
      <c r="W296" s="229"/>
      <c r="X296" s="230">
        <f t="shared" si="510"/>
        <v>0</v>
      </c>
      <c r="Y296" s="229"/>
      <c r="Z296" s="229"/>
      <c r="AA296" s="229"/>
      <c r="AB296" s="229"/>
      <c r="AC296" s="229"/>
      <c r="AD296" s="229"/>
      <c r="AE296" s="229"/>
    </row>
    <row r="297" spans="1:31" ht="13.8" outlineLevel="1">
      <c r="A297" s="170"/>
      <c r="B297" s="25"/>
      <c r="D297" s="27" t="s">
        <v>493</v>
      </c>
      <c r="E297" s="47" t="s">
        <v>131</v>
      </c>
      <c r="F297" s="48"/>
      <c r="G297" s="172"/>
      <c r="H297" s="226">
        <f t="shared" si="509"/>
        <v>603000</v>
      </c>
      <c r="I297" s="396">
        <f t="shared" si="462"/>
        <v>0</v>
      </c>
      <c r="J297" s="286"/>
      <c r="K297" s="229"/>
      <c r="L297" s="229"/>
      <c r="M297" s="229"/>
      <c r="N297" s="229"/>
      <c r="O297" s="229"/>
      <c r="P297" s="230">
        <f t="shared" si="527"/>
        <v>448000</v>
      </c>
      <c r="Q297" s="229">
        <v>15000</v>
      </c>
      <c r="R297" s="229">
        <v>31000</v>
      </c>
      <c r="S297" s="229">
        <v>20000</v>
      </c>
      <c r="T297" s="229">
        <v>31000</v>
      </c>
      <c r="U297" s="229">
        <v>31000</v>
      </c>
      <c r="V297" s="229">
        <v>20000</v>
      </c>
      <c r="W297" s="229">
        <v>300000</v>
      </c>
      <c r="X297" s="230">
        <f t="shared" si="510"/>
        <v>100000</v>
      </c>
      <c r="Y297" s="229">
        <v>70000</v>
      </c>
      <c r="Z297" s="229">
        <v>30000</v>
      </c>
      <c r="AA297" s="229"/>
      <c r="AB297" s="229"/>
      <c r="AC297" s="229">
        <v>55000</v>
      </c>
      <c r="AD297" s="229">
        <v>0</v>
      </c>
      <c r="AE297" s="229">
        <v>0</v>
      </c>
    </row>
    <row r="298" spans="1:31" ht="13.8" outlineLevel="1">
      <c r="A298" s="170"/>
      <c r="B298" s="25"/>
      <c r="D298" s="27" t="s">
        <v>494</v>
      </c>
      <c r="E298" s="47" t="s">
        <v>133</v>
      </c>
      <c r="F298" s="48"/>
      <c r="G298" s="172"/>
      <c r="H298" s="226">
        <f t="shared" si="509"/>
        <v>17000</v>
      </c>
      <c r="I298" s="396">
        <f t="shared" si="462"/>
        <v>0</v>
      </c>
      <c r="J298" s="289">
        <f>SUM(J299:J301)</f>
        <v>0</v>
      </c>
      <c r="K298" s="231">
        <f t="shared" ref="K298:AE298" si="528">SUM(K299:K301)</f>
        <v>0</v>
      </c>
      <c r="L298" s="231">
        <f t="shared" si="528"/>
        <v>0</v>
      </c>
      <c r="M298" s="231">
        <f t="shared" si="528"/>
        <v>0</v>
      </c>
      <c r="N298" s="231">
        <f t="shared" si="528"/>
        <v>0</v>
      </c>
      <c r="O298" s="231">
        <f t="shared" si="528"/>
        <v>0</v>
      </c>
      <c r="P298" s="230">
        <f t="shared" si="527"/>
        <v>8000</v>
      </c>
      <c r="Q298" s="231">
        <f t="shared" si="528"/>
        <v>0</v>
      </c>
      <c r="R298" s="231">
        <f t="shared" si="528"/>
        <v>1000</v>
      </c>
      <c r="S298" s="231">
        <f t="shared" si="528"/>
        <v>1000</v>
      </c>
      <c r="T298" s="231">
        <f t="shared" si="528"/>
        <v>1000</v>
      </c>
      <c r="U298" s="231">
        <f t="shared" si="528"/>
        <v>1000</v>
      </c>
      <c r="V298" s="231">
        <f t="shared" ref="V298" si="529">SUM(V299:V301)</f>
        <v>1000</v>
      </c>
      <c r="W298" s="231">
        <f t="shared" si="528"/>
        <v>3000</v>
      </c>
      <c r="X298" s="230">
        <f t="shared" si="510"/>
        <v>1000</v>
      </c>
      <c r="Y298" s="231">
        <f t="shared" si="528"/>
        <v>0</v>
      </c>
      <c r="Z298" s="231">
        <f t="shared" si="528"/>
        <v>1000</v>
      </c>
      <c r="AA298" s="231">
        <f t="shared" si="528"/>
        <v>0</v>
      </c>
      <c r="AB298" s="231">
        <f t="shared" si="528"/>
        <v>0</v>
      </c>
      <c r="AC298" s="231">
        <f t="shared" si="528"/>
        <v>1000</v>
      </c>
      <c r="AD298" s="231">
        <f t="shared" ref="AD298" si="530">SUM(AD299:AD301)</f>
        <v>5000</v>
      </c>
      <c r="AE298" s="231">
        <f t="shared" si="528"/>
        <v>2000</v>
      </c>
    </row>
    <row r="299" spans="1:31" ht="13.8" outlineLevel="2">
      <c r="A299" s="170"/>
      <c r="B299" s="25"/>
      <c r="D299" s="27"/>
      <c r="E299" s="47"/>
      <c r="F299" s="178" t="s">
        <v>705</v>
      </c>
      <c r="G299" s="43" t="s">
        <v>817</v>
      </c>
      <c r="H299" s="226">
        <f t="shared" si="509"/>
        <v>17000</v>
      </c>
      <c r="I299" s="396">
        <f t="shared" si="462"/>
        <v>0</v>
      </c>
      <c r="J299" s="286"/>
      <c r="K299" s="229"/>
      <c r="L299" s="229"/>
      <c r="M299" s="229"/>
      <c r="N299" s="229"/>
      <c r="O299" s="229"/>
      <c r="P299" s="230">
        <f t="shared" si="527"/>
        <v>8000</v>
      </c>
      <c r="Q299" s="229">
        <v>0</v>
      </c>
      <c r="R299" s="229">
        <v>1000</v>
      </c>
      <c r="S299" s="229">
        <v>1000</v>
      </c>
      <c r="T299" s="229">
        <v>1000</v>
      </c>
      <c r="U299" s="229">
        <v>1000</v>
      </c>
      <c r="V299" s="229">
        <v>1000</v>
      </c>
      <c r="W299" s="229">
        <v>3000</v>
      </c>
      <c r="X299" s="230">
        <f t="shared" si="510"/>
        <v>1000</v>
      </c>
      <c r="Y299" s="229">
        <v>0</v>
      </c>
      <c r="Z299" s="229">
        <v>1000</v>
      </c>
      <c r="AA299" s="229"/>
      <c r="AB299" s="229"/>
      <c r="AC299" s="229">
        <v>1000</v>
      </c>
      <c r="AD299" s="229">
        <v>5000</v>
      </c>
      <c r="AE299" s="229">
        <v>2000</v>
      </c>
    </row>
    <row r="300" spans="1:31" ht="13.8" outlineLevel="2">
      <c r="A300" s="170"/>
      <c r="B300" s="25"/>
      <c r="D300" s="27"/>
      <c r="E300" s="47"/>
      <c r="F300" s="178" t="s">
        <v>706</v>
      </c>
      <c r="G300" s="43" t="s">
        <v>818</v>
      </c>
      <c r="H300" s="226">
        <f t="shared" si="509"/>
        <v>0</v>
      </c>
      <c r="I300" s="396">
        <f t="shared" si="462"/>
        <v>0</v>
      </c>
      <c r="J300" s="286"/>
      <c r="K300" s="229"/>
      <c r="L300" s="229"/>
      <c r="M300" s="229"/>
      <c r="N300" s="229"/>
      <c r="O300" s="229"/>
      <c r="P300" s="230">
        <f t="shared" si="527"/>
        <v>0</v>
      </c>
      <c r="Q300" s="229"/>
      <c r="R300" s="229"/>
      <c r="S300" s="229"/>
      <c r="T300" s="229"/>
      <c r="U300" s="229"/>
      <c r="V300" s="229"/>
      <c r="W300" s="229"/>
      <c r="X300" s="230">
        <f t="shared" si="510"/>
        <v>0</v>
      </c>
      <c r="Y300" s="229"/>
      <c r="Z300" s="229"/>
      <c r="AA300" s="229"/>
      <c r="AB300" s="229"/>
      <c r="AC300" s="229"/>
      <c r="AD300" s="229"/>
      <c r="AE300" s="229"/>
    </row>
    <row r="301" spans="1:31" ht="13.8" outlineLevel="2">
      <c r="A301" s="170"/>
      <c r="B301" s="25"/>
      <c r="D301" s="27"/>
      <c r="E301" s="47"/>
      <c r="F301" s="178" t="s">
        <v>708</v>
      </c>
      <c r="G301" s="43" t="s">
        <v>712</v>
      </c>
      <c r="H301" s="226">
        <f t="shared" si="509"/>
        <v>0</v>
      </c>
      <c r="I301" s="396">
        <f t="shared" si="462"/>
        <v>0</v>
      </c>
      <c r="J301" s="286"/>
      <c r="K301" s="229"/>
      <c r="L301" s="229"/>
      <c r="M301" s="229"/>
      <c r="N301" s="229"/>
      <c r="O301" s="229"/>
      <c r="P301" s="230">
        <f t="shared" si="527"/>
        <v>0</v>
      </c>
      <c r="Q301" s="229"/>
      <c r="R301" s="229"/>
      <c r="S301" s="229"/>
      <c r="T301" s="229"/>
      <c r="U301" s="229"/>
      <c r="V301" s="229"/>
      <c r="W301" s="229"/>
      <c r="X301" s="230">
        <f t="shared" si="510"/>
        <v>0</v>
      </c>
      <c r="Y301" s="229"/>
      <c r="Z301" s="229"/>
      <c r="AA301" s="229"/>
      <c r="AB301" s="229"/>
      <c r="AC301" s="229"/>
      <c r="AD301" s="229"/>
      <c r="AE301" s="229"/>
    </row>
    <row r="302" spans="1:31" ht="13.8" outlineLevel="1">
      <c r="A302" s="170"/>
      <c r="B302" s="25"/>
      <c r="D302" s="27" t="s">
        <v>495</v>
      </c>
      <c r="E302" s="47" t="s">
        <v>134</v>
      </c>
      <c r="F302" s="48"/>
      <c r="G302" s="172"/>
      <c r="H302" s="226">
        <f t="shared" si="509"/>
        <v>32000</v>
      </c>
      <c r="I302" s="396">
        <f t="shared" si="462"/>
        <v>32000</v>
      </c>
      <c r="J302" s="289">
        <f>SUM(J303:J305)</f>
        <v>0</v>
      </c>
      <c r="K302" s="231">
        <f t="shared" ref="K302:Q302" si="531">SUM(K303:K305)</f>
        <v>0</v>
      </c>
      <c r="L302" s="231">
        <f t="shared" si="531"/>
        <v>16000</v>
      </c>
      <c r="M302" s="231">
        <f t="shared" si="531"/>
        <v>0</v>
      </c>
      <c r="N302" s="231">
        <f t="shared" si="531"/>
        <v>16000</v>
      </c>
      <c r="O302" s="231">
        <f t="shared" si="531"/>
        <v>0</v>
      </c>
      <c r="P302" s="230">
        <f t="shared" si="527"/>
        <v>0</v>
      </c>
      <c r="Q302" s="231">
        <f t="shared" si="531"/>
        <v>0</v>
      </c>
      <c r="R302" s="231">
        <f t="shared" ref="R302" si="532">SUM(R303:R305)</f>
        <v>0</v>
      </c>
      <c r="S302" s="231">
        <f t="shared" ref="S302" si="533">SUM(S303:S305)</f>
        <v>0</v>
      </c>
      <c r="T302" s="231">
        <f t="shared" ref="T302" si="534">SUM(T303:T305)</f>
        <v>0</v>
      </c>
      <c r="U302" s="231">
        <f t="shared" ref="U302:AE302" si="535">SUM(U303:U305)</f>
        <v>0</v>
      </c>
      <c r="V302" s="231">
        <f t="shared" ref="V302" si="536">SUM(V303:V305)</f>
        <v>0</v>
      </c>
      <c r="W302" s="231">
        <f t="shared" si="535"/>
        <v>0</v>
      </c>
      <c r="X302" s="230">
        <f t="shared" si="510"/>
        <v>0</v>
      </c>
      <c r="Y302" s="231">
        <f t="shared" si="535"/>
        <v>0</v>
      </c>
      <c r="Z302" s="231">
        <f t="shared" si="535"/>
        <v>0</v>
      </c>
      <c r="AA302" s="231">
        <f t="shared" si="535"/>
        <v>0</v>
      </c>
      <c r="AB302" s="231">
        <f t="shared" si="535"/>
        <v>0</v>
      </c>
      <c r="AC302" s="231">
        <f t="shared" si="535"/>
        <v>0</v>
      </c>
      <c r="AD302" s="231">
        <f t="shared" ref="AD302" si="537">SUM(AD303:AD305)</f>
        <v>0</v>
      </c>
      <c r="AE302" s="231">
        <f t="shared" si="535"/>
        <v>0</v>
      </c>
    </row>
    <row r="303" spans="1:31" ht="13.8" outlineLevel="2">
      <c r="A303" s="170"/>
      <c r="B303" s="25"/>
      <c r="D303" s="27"/>
      <c r="E303" s="47"/>
      <c r="F303" s="178" t="s">
        <v>705</v>
      </c>
      <c r="G303" s="43" t="s">
        <v>819</v>
      </c>
      <c r="H303" s="226">
        <f t="shared" si="509"/>
        <v>20000</v>
      </c>
      <c r="I303" s="396">
        <f t="shared" ref="I303:I366" si="538">SUM(J303:O303)</f>
        <v>20000</v>
      </c>
      <c r="J303" s="286"/>
      <c r="K303" s="229"/>
      <c r="L303" s="229">
        <v>10000</v>
      </c>
      <c r="M303" s="229"/>
      <c r="N303" s="229">
        <v>10000</v>
      </c>
      <c r="O303" s="229"/>
      <c r="P303" s="230">
        <f t="shared" si="527"/>
        <v>0</v>
      </c>
      <c r="Q303" s="229"/>
      <c r="R303" s="229"/>
      <c r="S303" s="229"/>
      <c r="T303" s="229"/>
      <c r="U303" s="229"/>
      <c r="V303" s="229"/>
      <c r="W303" s="229"/>
      <c r="X303" s="230">
        <f t="shared" si="510"/>
        <v>0</v>
      </c>
      <c r="Y303" s="229"/>
      <c r="Z303" s="229"/>
      <c r="AA303" s="229"/>
      <c r="AB303" s="229"/>
      <c r="AC303" s="229"/>
      <c r="AD303" s="229"/>
      <c r="AE303" s="229"/>
    </row>
    <row r="304" spans="1:31" ht="13.8" outlineLevel="2">
      <c r="A304" s="170"/>
      <c r="B304" s="25"/>
      <c r="D304" s="27"/>
      <c r="E304" s="47"/>
      <c r="F304" s="178" t="s">
        <v>706</v>
      </c>
      <c r="G304" s="43" t="s">
        <v>820</v>
      </c>
      <c r="H304" s="226">
        <f t="shared" si="509"/>
        <v>12000</v>
      </c>
      <c r="I304" s="396">
        <f t="shared" si="538"/>
        <v>12000</v>
      </c>
      <c r="J304" s="286"/>
      <c r="K304" s="229"/>
      <c r="L304" s="229">
        <v>6000</v>
      </c>
      <c r="M304" s="229"/>
      <c r="N304" s="229">
        <v>6000</v>
      </c>
      <c r="O304" s="229"/>
      <c r="P304" s="230">
        <f t="shared" si="527"/>
        <v>0</v>
      </c>
      <c r="Q304" s="229"/>
      <c r="R304" s="229"/>
      <c r="S304" s="229"/>
      <c r="T304" s="229"/>
      <c r="U304" s="229"/>
      <c r="V304" s="229"/>
      <c r="W304" s="229"/>
      <c r="X304" s="230">
        <f t="shared" si="510"/>
        <v>0</v>
      </c>
      <c r="Y304" s="229"/>
      <c r="Z304" s="229"/>
      <c r="AA304" s="229"/>
      <c r="AB304" s="229"/>
      <c r="AC304" s="229"/>
      <c r="AD304" s="229"/>
      <c r="AE304" s="229"/>
    </row>
    <row r="305" spans="1:31" ht="13.8" outlineLevel="2">
      <c r="A305" s="170"/>
      <c r="B305" s="25"/>
      <c r="D305" s="27"/>
      <c r="E305" s="47"/>
      <c r="F305" s="178" t="s">
        <v>703</v>
      </c>
      <c r="G305" s="43" t="s">
        <v>821</v>
      </c>
      <c r="H305" s="226">
        <f t="shared" si="509"/>
        <v>0</v>
      </c>
      <c r="I305" s="396">
        <f t="shared" si="538"/>
        <v>0</v>
      </c>
      <c r="J305" s="286"/>
      <c r="K305" s="229"/>
      <c r="L305" s="229"/>
      <c r="M305" s="229"/>
      <c r="N305" s="229"/>
      <c r="O305" s="229"/>
      <c r="P305" s="230">
        <f t="shared" si="527"/>
        <v>0</v>
      </c>
      <c r="Q305" s="229"/>
      <c r="R305" s="229"/>
      <c r="S305" s="229"/>
      <c r="T305" s="229"/>
      <c r="U305" s="229"/>
      <c r="V305" s="229"/>
      <c r="W305" s="229"/>
      <c r="X305" s="230">
        <f t="shared" si="510"/>
        <v>0</v>
      </c>
      <c r="Y305" s="229"/>
      <c r="Z305" s="229"/>
      <c r="AA305" s="229"/>
      <c r="AB305" s="229"/>
      <c r="AC305" s="229"/>
      <c r="AD305" s="229"/>
      <c r="AE305" s="229"/>
    </row>
    <row r="306" spans="1:31" ht="13.8" outlineLevel="1">
      <c r="A306" s="170"/>
      <c r="B306" s="23"/>
      <c r="C306" s="179"/>
      <c r="D306" s="27" t="s">
        <v>496</v>
      </c>
      <c r="E306" s="47" t="s">
        <v>572</v>
      </c>
      <c r="F306" s="48"/>
      <c r="G306" s="172"/>
      <c r="H306" s="226">
        <f t="shared" si="509"/>
        <v>565000</v>
      </c>
      <c r="I306" s="396">
        <f t="shared" si="538"/>
        <v>0</v>
      </c>
      <c r="J306" s="286"/>
      <c r="K306" s="229"/>
      <c r="L306" s="229"/>
      <c r="M306" s="229"/>
      <c r="N306" s="229"/>
      <c r="O306" s="229"/>
      <c r="P306" s="230">
        <f t="shared" si="527"/>
        <v>42000</v>
      </c>
      <c r="Q306" s="229">
        <v>0</v>
      </c>
      <c r="R306" s="229">
        <v>6000</v>
      </c>
      <c r="S306" s="229">
        <v>6000</v>
      </c>
      <c r="T306" s="229">
        <v>6000</v>
      </c>
      <c r="U306" s="229">
        <v>6000</v>
      </c>
      <c r="V306" s="229">
        <v>6000</v>
      </c>
      <c r="W306" s="229">
        <v>12000</v>
      </c>
      <c r="X306" s="230">
        <f t="shared" si="510"/>
        <v>0</v>
      </c>
      <c r="Y306" s="229"/>
      <c r="Z306" s="229"/>
      <c r="AA306" s="229"/>
      <c r="AB306" s="229"/>
      <c r="AC306" s="229">
        <v>523000</v>
      </c>
      <c r="AD306" s="229">
        <v>0</v>
      </c>
      <c r="AE306" s="229">
        <v>0</v>
      </c>
    </row>
    <row r="307" spans="1:31" s="169" customFormat="1" ht="13.8">
      <c r="A307" s="164"/>
      <c r="B307" s="23" t="s">
        <v>497</v>
      </c>
      <c r="C307" s="15" t="s">
        <v>140</v>
      </c>
      <c r="D307" s="18"/>
      <c r="E307" s="175"/>
      <c r="F307" s="176"/>
      <c r="G307" s="175"/>
      <c r="H307" s="226">
        <f t="shared" si="509"/>
        <v>5726000</v>
      </c>
      <c r="I307" s="396">
        <f t="shared" si="538"/>
        <v>3554000</v>
      </c>
      <c r="J307" s="288">
        <f>SUM(J308,J318:J320,J325:J327,J331:J333,J337:J339,J342,J346,J349,J361,J364,J367:J370)</f>
        <v>711000</v>
      </c>
      <c r="K307" s="230">
        <f t="shared" ref="K307:Q307" si="539">SUM(K308,K318:K320,K325:K327,K331:K333,K337:K339,K342,K346,K349,K361,K364,K367:K370)</f>
        <v>636000</v>
      </c>
      <c r="L307" s="230">
        <f t="shared" si="539"/>
        <v>541000</v>
      </c>
      <c r="M307" s="230">
        <f t="shared" si="539"/>
        <v>569000</v>
      </c>
      <c r="N307" s="230">
        <f t="shared" si="539"/>
        <v>699000</v>
      </c>
      <c r="O307" s="230">
        <f t="shared" si="539"/>
        <v>398000</v>
      </c>
      <c r="P307" s="230">
        <f t="shared" si="527"/>
        <v>842000</v>
      </c>
      <c r="Q307" s="230">
        <f t="shared" si="539"/>
        <v>683000</v>
      </c>
      <c r="R307" s="230">
        <f t="shared" ref="R307" si="540">SUM(R308,R318:R320,R325:R327,R331:R333,R337:R339,R342,R346,R349,R361,R364,R367:R370)</f>
        <v>21000</v>
      </c>
      <c r="S307" s="230">
        <f t="shared" ref="S307" si="541">SUM(S308,S318:S320,S325:S327,S331:S333,S337:S339,S342,S346,S349,S361,S364,S367:S370)</f>
        <v>21000</v>
      </c>
      <c r="T307" s="230">
        <f t="shared" ref="T307" si="542">SUM(T308,T318:T320,T325:T327,T331:T333,T337:T339,T342,T346,T349,T361,T364,T367:T370)</f>
        <v>21000</v>
      </c>
      <c r="U307" s="230">
        <f t="shared" ref="U307:AE307" si="543">SUM(U308,U318:U320,U325:U327,U331:U333,U337:U339,U342,U346,U349,U361,U364,U367:U370)</f>
        <v>21000</v>
      </c>
      <c r="V307" s="230">
        <f t="shared" ref="V307" si="544">SUM(V308,V318:V320,V325:V327,V331:V333,V337:V339,V342,V346,V349,V361,V364,V367:V370)</f>
        <v>21000</v>
      </c>
      <c r="W307" s="230">
        <f t="shared" si="543"/>
        <v>54000</v>
      </c>
      <c r="X307" s="230">
        <f t="shared" si="510"/>
        <v>1160000</v>
      </c>
      <c r="Y307" s="230">
        <f t="shared" si="543"/>
        <v>1144000</v>
      </c>
      <c r="Z307" s="230">
        <f t="shared" si="543"/>
        <v>16000</v>
      </c>
      <c r="AA307" s="230">
        <f t="shared" si="543"/>
        <v>33000</v>
      </c>
      <c r="AB307" s="230">
        <f t="shared" si="543"/>
        <v>47000</v>
      </c>
      <c r="AC307" s="230">
        <f t="shared" si="543"/>
        <v>90000</v>
      </c>
      <c r="AD307" s="230">
        <f t="shared" ref="AD307" si="545">SUM(AD308,AD318:AD320,AD325:AD327,AD331:AD333,AD337:AD339,AD342,AD346,AD349,AD361,AD364,AD367:AD370)</f>
        <v>0</v>
      </c>
      <c r="AE307" s="230">
        <f t="shared" si="543"/>
        <v>0</v>
      </c>
    </row>
    <row r="308" spans="1:31" ht="13.8" outlineLevel="1">
      <c r="A308" s="170"/>
      <c r="B308" s="24"/>
      <c r="C308" s="171"/>
      <c r="D308" s="27" t="s">
        <v>498</v>
      </c>
      <c r="E308" s="47" t="s">
        <v>145</v>
      </c>
      <c r="F308" s="48"/>
      <c r="G308" s="172"/>
      <c r="H308" s="226">
        <f t="shared" si="509"/>
        <v>160000</v>
      </c>
      <c r="I308" s="396">
        <f t="shared" si="538"/>
        <v>160000</v>
      </c>
      <c r="J308" s="289">
        <f>SUM(J309:J317)</f>
        <v>24000</v>
      </c>
      <c r="K308" s="231">
        <f t="shared" ref="K308:Q308" si="546">SUM(K309:K317)</f>
        <v>22000</v>
      </c>
      <c r="L308" s="231">
        <f t="shared" si="546"/>
        <v>25000</v>
      </c>
      <c r="M308" s="231">
        <f t="shared" si="546"/>
        <v>24000</v>
      </c>
      <c r="N308" s="231">
        <f t="shared" si="546"/>
        <v>22000</v>
      </c>
      <c r="O308" s="231">
        <f t="shared" si="546"/>
        <v>43000</v>
      </c>
      <c r="P308" s="230">
        <f t="shared" si="527"/>
        <v>0</v>
      </c>
      <c r="Q308" s="229">
        <f t="shared" si="546"/>
        <v>0</v>
      </c>
      <c r="R308" s="229">
        <f t="shared" ref="R308" si="547">SUM(R309:R317)</f>
        <v>0</v>
      </c>
      <c r="S308" s="229">
        <f t="shared" ref="S308" si="548">SUM(S309:S317)</f>
        <v>0</v>
      </c>
      <c r="T308" s="229">
        <f t="shared" ref="T308" si="549">SUM(T309:T317)</f>
        <v>0</v>
      </c>
      <c r="U308" s="229">
        <f t="shared" ref="U308:W308" si="550">SUM(U309:U317)</f>
        <v>0</v>
      </c>
      <c r="V308" s="229">
        <f t="shared" ref="V308" si="551">SUM(V309:V317)</f>
        <v>0</v>
      </c>
      <c r="W308" s="229">
        <f t="shared" si="550"/>
        <v>0</v>
      </c>
      <c r="X308" s="230">
        <f t="shared" si="510"/>
        <v>0</v>
      </c>
      <c r="Y308" s="229">
        <f t="shared" ref="Y308:Z308" si="552">SUM(Y309:Y317)</f>
        <v>0</v>
      </c>
      <c r="Z308" s="229">
        <f t="shared" si="552"/>
        <v>0</v>
      </c>
      <c r="AA308" s="229">
        <f t="shared" ref="AA308" si="553">SUM(AA309:AA317)</f>
        <v>0</v>
      </c>
      <c r="AB308" s="229">
        <f t="shared" ref="AB308:AC308" si="554">SUM(AB309:AB317)</f>
        <v>0</v>
      </c>
      <c r="AC308" s="229">
        <f t="shared" si="554"/>
        <v>0</v>
      </c>
      <c r="AD308" s="229">
        <f t="shared" ref="AD308:AE308" si="555">SUM(AD309:AD317)</f>
        <v>0</v>
      </c>
      <c r="AE308" s="229">
        <f t="shared" si="555"/>
        <v>0</v>
      </c>
    </row>
    <row r="309" spans="1:31" ht="13.8" outlineLevel="2">
      <c r="A309" s="170"/>
      <c r="B309" s="25"/>
      <c r="D309" s="27"/>
      <c r="E309" s="47"/>
      <c r="F309" s="178" t="s">
        <v>705</v>
      </c>
      <c r="G309" s="43" t="s">
        <v>825</v>
      </c>
      <c r="H309" s="226">
        <f t="shared" si="509"/>
        <v>27000</v>
      </c>
      <c r="I309" s="396">
        <f t="shared" si="538"/>
        <v>27000</v>
      </c>
      <c r="J309" s="286">
        <v>4000</v>
      </c>
      <c r="K309" s="229">
        <v>4000</v>
      </c>
      <c r="L309" s="229">
        <v>4000</v>
      </c>
      <c r="M309" s="229">
        <v>4000</v>
      </c>
      <c r="N309" s="229">
        <v>4000</v>
      </c>
      <c r="O309" s="229">
        <v>7000</v>
      </c>
      <c r="P309" s="230">
        <f t="shared" si="527"/>
        <v>0</v>
      </c>
      <c r="Q309" s="229"/>
      <c r="R309" s="229"/>
      <c r="S309" s="229"/>
      <c r="T309" s="229"/>
      <c r="U309" s="229"/>
      <c r="V309" s="229"/>
      <c r="W309" s="229"/>
      <c r="X309" s="230">
        <f t="shared" si="510"/>
        <v>0</v>
      </c>
      <c r="Y309" s="229"/>
      <c r="Z309" s="229"/>
      <c r="AA309" s="229"/>
      <c r="AB309" s="229"/>
      <c r="AC309" s="229"/>
      <c r="AD309" s="229"/>
      <c r="AE309" s="229"/>
    </row>
    <row r="310" spans="1:31" ht="13.8" outlineLevel="2">
      <c r="A310" s="170"/>
      <c r="B310" s="25"/>
      <c r="D310" s="27"/>
      <c r="E310" s="47"/>
      <c r="F310" s="178" t="s">
        <v>706</v>
      </c>
      <c r="G310" s="43" t="s">
        <v>826</v>
      </c>
      <c r="H310" s="226">
        <f t="shared" si="509"/>
        <v>119000</v>
      </c>
      <c r="I310" s="396">
        <f t="shared" si="538"/>
        <v>119000</v>
      </c>
      <c r="J310" s="286">
        <v>18000</v>
      </c>
      <c r="K310" s="229">
        <v>16000</v>
      </c>
      <c r="L310" s="229">
        <v>19000</v>
      </c>
      <c r="M310" s="229">
        <v>18000</v>
      </c>
      <c r="N310" s="229">
        <v>16000</v>
      </c>
      <c r="O310" s="229">
        <v>32000</v>
      </c>
      <c r="P310" s="230">
        <f t="shared" si="527"/>
        <v>0</v>
      </c>
      <c r="Q310" s="229"/>
      <c r="R310" s="229"/>
      <c r="S310" s="229"/>
      <c r="T310" s="229"/>
      <c r="U310" s="229"/>
      <c r="V310" s="229"/>
      <c r="W310" s="229"/>
      <c r="X310" s="230">
        <f t="shared" si="510"/>
        <v>0</v>
      </c>
      <c r="Y310" s="229"/>
      <c r="Z310" s="229"/>
      <c r="AA310" s="229"/>
      <c r="AB310" s="229"/>
      <c r="AC310" s="229"/>
      <c r="AD310" s="229"/>
      <c r="AE310" s="229"/>
    </row>
    <row r="311" spans="1:31" ht="13.8" outlineLevel="2">
      <c r="A311" s="170"/>
      <c r="B311" s="25"/>
      <c r="D311" s="27"/>
      <c r="E311" s="47"/>
      <c r="F311" s="178" t="s">
        <v>703</v>
      </c>
      <c r="G311" s="43" t="s">
        <v>827</v>
      </c>
      <c r="H311" s="226">
        <f t="shared" si="509"/>
        <v>0</v>
      </c>
      <c r="I311" s="396">
        <f t="shared" si="538"/>
        <v>0</v>
      </c>
      <c r="J311" s="286"/>
      <c r="K311" s="229"/>
      <c r="L311" s="229"/>
      <c r="M311" s="229"/>
      <c r="N311" s="229"/>
      <c r="O311" s="229"/>
      <c r="P311" s="230">
        <f t="shared" si="527"/>
        <v>0</v>
      </c>
      <c r="Q311" s="229"/>
      <c r="R311" s="229"/>
      <c r="S311" s="229"/>
      <c r="T311" s="229"/>
      <c r="U311" s="229"/>
      <c r="V311" s="229"/>
      <c r="W311" s="229"/>
      <c r="X311" s="230">
        <f t="shared" si="510"/>
        <v>0</v>
      </c>
      <c r="Y311" s="229"/>
      <c r="Z311" s="229"/>
      <c r="AA311" s="229"/>
      <c r="AB311" s="229"/>
      <c r="AC311" s="229"/>
      <c r="AD311" s="229"/>
      <c r="AE311" s="229"/>
    </row>
    <row r="312" spans="1:31" ht="13.8" outlineLevel="2">
      <c r="A312" s="170"/>
      <c r="B312" s="25"/>
      <c r="D312" s="27"/>
      <c r="E312" s="47"/>
      <c r="F312" s="178" t="s">
        <v>707</v>
      </c>
      <c r="G312" s="43" t="s">
        <v>828</v>
      </c>
      <c r="H312" s="226">
        <f t="shared" si="509"/>
        <v>0</v>
      </c>
      <c r="I312" s="396">
        <f t="shared" si="538"/>
        <v>0</v>
      </c>
      <c r="J312" s="286"/>
      <c r="K312" s="229"/>
      <c r="L312" s="229"/>
      <c r="M312" s="229"/>
      <c r="N312" s="229"/>
      <c r="O312" s="229"/>
      <c r="P312" s="230">
        <f t="shared" si="527"/>
        <v>0</v>
      </c>
      <c r="Q312" s="229"/>
      <c r="R312" s="229"/>
      <c r="S312" s="229"/>
      <c r="T312" s="229"/>
      <c r="U312" s="229"/>
      <c r="V312" s="229"/>
      <c r="W312" s="229"/>
      <c r="X312" s="230">
        <f t="shared" si="510"/>
        <v>0</v>
      </c>
      <c r="Y312" s="229"/>
      <c r="Z312" s="229"/>
      <c r="AA312" s="229"/>
      <c r="AB312" s="229"/>
      <c r="AC312" s="229"/>
      <c r="AD312" s="229"/>
      <c r="AE312" s="229"/>
    </row>
    <row r="313" spans="1:31" ht="13.8" outlineLevel="2">
      <c r="A313" s="170"/>
      <c r="B313" s="25"/>
      <c r="D313" s="27"/>
      <c r="E313" s="47"/>
      <c r="F313" s="178" t="s">
        <v>713</v>
      </c>
      <c r="G313" s="43" t="s">
        <v>829</v>
      </c>
      <c r="H313" s="226">
        <f t="shared" si="509"/>
        <v>0</v>
      </c>
      <c r="I313" s="396">
        <f t="shared" si="538"/>
        <v>0</v>
      </c>
      <c r="J313" s="286"/>
      <c r="K313" s="229"/>
      <c r="L313" s="229"/>
      <c r="M313" s="229"/>
      <c r="N313" s="229"/>
      <c r="O313" s="229"/>
      <c r="P313" s="230">
        <f t="shared" si="527"/>
        <v>0</v>
      </c>
      <c r="Q313" s="229"/>
      <c r="R313" s="229"/>
      <c r="S313" s="229"/>
      <c r="T313" s="229"/>
      <c r="U313" s="229"/>
      <c r="V313" s="229"/>
      <c r="W313" s="229"/>
      <c r="X313" s="230">
        <f t="shared" si="510"/>
        <v>0</v>
      </c>
      <c r="Y313" s="229"/>
      <c r="Z313" s="229"/>
      <c r="AA313" s="229"/>
      <c r="AB313" s="229"/>
      <c r="AC313" s="229"/>
      <c r="AD313" s="229"/>
      <c r="AE313" s="229"/>
    </row>
    <row r="314" spans="1:31" ht="13.8" outlineLevel="2">
      <c r="A314" s="170"/>
      <c r="B314" s="25"/>
      <c r="D314" s="27"/>
      <c r="E314" s="47"/>
      <c r="F314" s="178" t="s">
        <v>822</v>
      </c>
      <c r="G314" s="43" t="s">
        <v>830</v>
      </c>
      <c r="H314" s="226">
        <f t="shared" si="509"/>
        <v>0</v>
      </c>
      <c r="I314" s="396">
        <f t="shared" si="538"/>
        <v>0</v>
      </c>
      <c r="J314" s="286"/>
      <c r="K314" s="229"/>
      <c r="L314" s="229"/>
      <c r="M314" s="229"/>
      <c r="N314" s="229"/>
      <c r="O314" s="229"/>
      <c r="P314" s="230">
        <f t="shared" si="527"/>
        <v>0</v>
      </c>
      <c r="Q314" s="229"/>
      <c r="R314" s="229"/>
      <c r="S314" s="229"/>
      <c r="T314" s="229"/>
      <c r="U314" s="229"/>
      <c r="V314" s="229"/>
      <c r="W314" s="229"/>
      <c r="X314" s="230">
        <f t="shared" si="510"/>
        <v>0</v>
      </c>
      <c r="Y314" s="229"/>
      <c r="Z314" s="229"/>
      <c r="AA314" s="229"/>
      <c r="AB314" s="229"/>
      <c r="AC314" s="229"/>
      <c r="AD314" s="229"/>
      <c r="AE314" s="229"/>
    </row>
    <row r="315" spans="1:31" ht="13.8" outlineLevel="2">
      <c r="A315" s="170"/>
      <c r="B315" s="25"/>
      <c r="D315" s="27"/>
      <c r="E315" s="47"/>
      <c r="F315" s="178" t="s">
        <v>823</v>
      </c>
      <c r="G315" s="681" t="s">
        <v>831</v>
      </c>
      <c r="H315" s="226">
        <f t="shared" si="509"/>
        <v>0</v>
      </c>
      <c r="I315" s="396">
        <f t="shared" si="538"/>
        <v>0</v>
      </c>
      <c r="J315" s="286"/>
      <c r="K315" s="229"/>
      <c r="L315" s="229"/>
      <c r="M315" s="229"/>
      <c r="N315" s="229"/>
      <c r="O315" s="229"/>
      <c r="P315" s="230">
        <f t="shared" si="527"/>
        <v>0</v>
      </c>
      <c r="Q315" s="229"/>
      <c r="R315" s="229"/>
      <c r="S315" s="229"/>
      <c r="T315" s="229"/>
      <c r="U315" s="229"/>
      <c r="V315" s="229"/>
      <c r="W315" s="229"/>
      <c r="X315" s="230">
        <f t="shared" si="510"/>
        <v>0</v>
      </c>
      <c r="Y315" s="229"/>
      <c r="Z315" s="229"/>
      <c r="AA315" s="229"/>
      <c r="AB315" s="229"/>
      <c r="AC315" s="229"/>
      <c r="AD315" s="229"/>
      <c r="AE315" s="229"/>
    </row>
    <row r="316" spans="1:31" ht="13.8" outlineLevel="2">
      <c r="A316" s="170"/>
      <c r="B316" s="25"/>
      <c r="D316" s="27"/>
      <c r="E316" s="47"/>
      <c r="F316" s="178" t="s">
        <v>824</v>
      </c>
      <c r="G316" s="681" t="s">
        <v>832</v>
      </c>
      <c r="H316" s="226">
        <f t="shared" si="509"/>
        <v>14000</v>
      </c>
      <c r="I316" s="396">
        <f t="shared" si="538"/>
        <v>14000</v>
      </c>
      <c r="J316" s="286">
        <v>2000</v>
      </c>
      <c r="K316" s="286">
        <v>2000</v>
      </c>
      <c r="L316" s="286">
        <v>2000</v>
      </c>
      <c r="M316" s="286">
        <v>2000</v>
      </c>
      <c r="N316" s="286">
        <v>2000</v>
      </c>
      <c r="O316" s="229">
        <v>4000</v>
      </c>
      <c r="P316" s="230">
        <f t="shared" si="527"/>
        <v>0</v>
      </c>
      <c r="Q316" s="229"/>
      <c r="R316" s="229"/>
      <c r="S316" s="229"/>
      <c r="T316" s="229"/>
      <c r="U316" s="229"/>
      <c r="V316" s="229"/>
      <c r="W316" s="229"/>
      <c r="X316" s="230">
        <f t="shared" si="510"/>
        <v>0</v>
      </c>
      <c r="Y316" s="229"/>
      <c r="Z316" s="229"/>
      <c r="AA316" s="229"/>
      <c r="AB316" s="229"/>
      <c r="AC316" s="229"/>
      <c r="AD316" s="229"/>
      <c r="AE316" s="229"/>
    </row>
    <row r="317" spans="1:31" ht="13.8" outlineLevel="2">
      <c r="A317" s="170"/>
      <c r="B317" s="25"/>
      <c r="D317" s="27"/>
      <c r="E317" s="47"/>
      <c r="F317" s="178" t="s">
        <v>708</v>
      </c>
      <c r="G317" s="43" t="s">
        <v>712</v>
      </c>
      <c r="H317" s="226">
        <f t="shared" si="509"/>
        <v>0</v>
      </c>
      <c r="I317" s="396">
        <f t="shared" si="538"/>
        <v>0</v>
      </c>
      <c r="J317" s="286"/>
      <c r="K317" s="229"/>
      <c r="L317" s="229"/>
      <c r="M317" s="229"/>
      <c r="N317" s="229"/>
      <c r="O317" s="229"/>
      <c r="P317" s="230">
        <f t="shared" si="527"/>
        <v>0</v>
      </c>
      <c r="Q317" s="229"/>
      <c r="R317" s="229"/>
      <c r="S317" s="229"/>
      <c r="T317" s="229"/>
      <c r="U317" s="229"/>
      <c r="V317" s="229"/>
      <c r="W317" s="229"/>
      <c r="X317" s="230">
        <f t="shared" si="510"/>
        <v>0</v>
      </c>
      <c r="Y317" s="229"/>
      <c r="Z317" s="229"/>
      <c r="AA317" s="229"/>
      <c r="AB317" s="229"/>
      <c r="AC317" s="229"/>
      <c r="AD317" s="229"/>
      <c r="AE317" s="229"/>
    </row>
    <row r="318" spans="1:31" ht="13.8" outlineLevel="1">
      <c r="A318" s="170"/>
      <c r="B318" s="25"/>
      <c r="D318" s="27" t="s">
        <v>499</v>
      </c>
      <c r="E318" s="47" t="s">
        <v>146</v>
      </c>
      <c r="F318" s="48"/>
      <c r="G318" s="172"/>
      <c r="H318" s="226">
        <f t="shared" si="509"/>
        <v>0</v>
      </c>
      <c r="I318" s="396">
        <f t="shared" si="538"/>
        <v>0</v>
      </c>
      <c r="J318" s="286"/>
      <c r="K318" s="229"/>
      <c r="L318" s="229"/>
      <c r="M318" s="229"/>
      <c r="N318" s="229"/>
      <c r="O318" s="229"/>
      <c r="P318" s="230">
        <f t="shared" si="527"/>
        <v>0</v>
      </c>
      <c r="Q318" s="229"/>
      <c r="R318" s="229"/>
      <c r="S318" s="229"/>
      <c r="T318" s="229"/>
      <c r="U318" s="229"/>
      <c r="V318" s="229"/>
      <c r="W318" s="229"/>
      <c r="X318" s="230">
        <f t="shared" si="510"/>
        <v>0</v>
      </c>
      <c r="Y318" s="229"/>
      <c r="Z318" s="229"/>
      <c r="AA318" s="229"/>
      <c r="AB318" s="229"/>
      <c r="AC318" s="229"/>
      <c r="AD318" s="229"/>
      <c r="AE318" s="229"/>
    </row>
    <row r="319" spans="1:31" ht="13.8" outlineLevel="1">
      <c r="A319" s="170"/>
      <c r="B319" s="25"/>
      <c r="D319" s="27" t="s">
        <v>500</v>
      </c>
      <c r="E319" s="47" t="s">
        <v>115</v>
      </c>
      <c r="F319" s="48"/>
      <c r="G319" s="172"/>
      <c r="H319" s="226">
        <f t="shared" si="509"/>
        <v>71000</v>
      </c>
      <c r="I319" s="396">
        <f t="shared" si="538"/>
        <v>71000</v>
      </c>
      <c r="J319" s="286">
        <v>20000</v>
      </c>
      <c r="K319" s="229">
        <v>10000</v>
      </c>
      <c r="L319" s="229">
        <v>10000</v>
      </c>
      <c r="M319" s="229">
        <v>6000</v>
      </c>
      <c r="N319" s="229">
        <v>20000</v>
      </c>
      <c r="O319" s="229">
        <v>5000</v>
      </c>
      <c r="P319" s="230">
        <f t="shared" si="527"/>
        <v>0</v>
      </c>
      <c r="Q319" s="229"/>
      <c r="R319" s="229"/>
      <c r="S319" s="229"/>
      <c r="T319" s="229"/>
      <c r="U319" s="229"/>
      <c r="V319" s="229"/>
      <c r="W319" s="229"/>
      <c r="X319" s="230">
        <f t="shared" si="510"/>
        <v>0</v>
      </c>
      <c r="Y319" s="229"/>
      <c r="Z319" s="229"/>
      <c r="AA319" s="229"/>
      <c r="AB319" s="229"/>
      <c r="AC319" s="229"/>
      <c r="AD319" s="229"/>
      <c r="AE319" s="229"/>
    </row>
    <row r="320" spans="1:31" ht="13.8" outlineLevel="1">
      <c r="A320" s="170"/>
      <c r="B320" s="25"/>
      <c r="D320" s="27" t="s">
        <v>501</v>
      </c>
      <c r="E320" s="47" t="s">
        <v>147</v>
      </c>
      <c r="F320" s="48"/>
      <c r="G320" s="172"/>
      <c r="H320" s="226">
        <f t="shared" si="509"/>
        <v>360000</v>
      </c>
      <c r="I320" s="396">
        <f t="shared" si="538"/>
        <v>120000</v>
      </c>
      <c r="J320" s="289">
        <f>SUM(J321:J324)</f>
        <v>20000</v>
      </c>
      <c r="K320" s="231">
        <f t="shared" ref="K320:Q320" si="556">SUM(K321:K324)</f>
        <v>25000</v>
      </c>
      <c r="L320" s="231">
        <f t="shared" si="556"/>
        <v>15000</v>
      </c>
      <c r="M320" s="231">
        <f t="shared" si="556"/>
        <v>20000</v>
      </c>
      <c r="N320" s="231">
        <f t="shared" si="556"/>
        <v>30000</v>
      </c>
      <c r="O320" s="231">
        <f t="shared" si="556"/>
        <v>10000</v>
      </c>
      <c r="P320" s="230">
        <f t="shared" si="527"/>
        <v>140000</v>
      </c>
      <c r="Q320" s="231">
        <f t="shared" si="556"/>
        <v>140000</v>
      </c>
      <c r="R320" s="231">
        <f t="shared" ref="R320" si="557">SUM(R321:R324)</f>
        <v>0</v>
      </c>
      <c r="S320" s="231">
        <f t="shared" ref="S320" si="558">SUM(S321:S324)</f>
        <v>0</v>
      </c>
      <c r="T320" s="231">
        <f t="shared" ref="T320" si="559">SUM(T321:T324)</f>
        <v>0</v>
      </c>
      <c r="U320" s="231">
        <f t="shared" ref="U320:AE320" si="560">SUM(U321:U324)</f>
        <v>0</v>
      </c>
      <c r="V320" s="231">
        <f t="shared" ref="V320" si="561">SUM(V321:V324)</f>
        <v>0</v>
      </c>
      <c r="W320" s="231">
        <f t="shared" si="560"/>
        <v>0</v>
      </c>
      <c r="X320" s="230">
        <f t="shared" si="510"/>
        <v>100000</v>
      </c>
      <c r="Y320" s="231">
        <f t="shared" si="560"/>
        <v>100000</v>
      </c>
      <c r="Z320" s="231">
        <f t="shared" si="560"/>
        <v>0</v>
      </c>
      <c r="AA320" s="231">
        <f t="shared" si="560"/>
        <v>0</v>
      </c>
      <c r="AB320" s="231">
        <f t="shared" si="560"/>
        <v>0</v>
      </c>
      <c r="AC320" s="231">
        <f t="shared" si="560"/>
        <v>0</v>
      </c>
      <c r="AD320" s="231">
        <f t="shared" ref="AD320" si="562">SUM(AD321:AD324)</f>
        <v>0</v>
      </c>
      <c r="AE320" s="231">
        <f t="shared" si="560"/>
        <v>0</v>
      </c>
    </row>
    <row r="321" spans="1:31" ht="13.8" outlineLevel="2">
      <c r="A321" s="170"/>
      <c r="B321" s="25"/>
      <c r="D321" s="27"/>
      <c r="E321" s="47"/>
      <c r="F321" s="178" t="s">
        <v>705</v>
      </c>
      <c r="G321" s="43" t="s">
        <v>833</v>
      </c>
      <c r="H321" s="226">
        <f t="shared" si="509"/>
        <v>98000</v>
      </c>
      <c r="I321" s="396">
        <f t="shared" si="538"/>
        <v>0</v>
      </c>
      <c r="J321" s="286"/>
      <c r="K321" s="229"/>
      <c r="L321" s="229"/>
      <c r="M321" s="229"/>
      <c r="N321" s="229"/>
      <c r="O321" s="229"/>
      <c r="P321" s="230">
        <f t="shared" si="527"/>
        <v>72000</v>
      </c>
      <c r="Q321" s="229">
        <v>72000</v>
      </c>
      <c r="R321" s="229"/>
      <c r="S321" s="229"/>
      <c r="T321" s="229"/>
      <c r="U321" s="229"/>
      <c r="V321" s="229"/>
      <c r="W321" s="229"/>
      <c r="X321" s="230">
        <f t="shared" si="510"/>
        <v>26000</v>
      </c>
      <c r="Y321" s="229">
        <v>26000</v>
      </c>
      <c r="Z321" s="229"/>
      <c r="AA321" s="229"/>
      <c r="AB321" s="229"/>
      <c r="AC321" s="229"/>
      <c r="AD321" s="229"/>
      <c r="AE321" s="229"/>
    </row>
    <row r="322" spans="1:31" ht="13.8" outlineLevel="2">
      <c r="A322" s="170"/>
      <c r="B322" s="25"/>
      <c r="D322" s="27"/>
      <c r="E322" s="47"/>
      <c r="F322" s="178" t="s">
        <v>706</v>
      </c>
      <c r="G322" s="43" t="s">
        <v>834</v>
      </c>
      <c r="H322" s="226">
        <f t="shared" si="509"/>
        <v>120000</v>
      </c>
      <c r="I322" s="396">
        <f t="shared" si="538"/>
        <v>0</v>
      </c>
      <c r="J322" s="286"/>
      <c r="K322" s="229"/>
      <c r="L322" s="229"/>
      <c r="M322" s="229"/>
      <c r="N322" s="229"/>
      <c r="O322" s="229"/>
      <c r="P322" s="230">
        <f t="shared" si="527"/>
        <v>60000</v>
      </c>
      <c r="Q322" s="229">
        <v>60000</v>
      </c>
      <c r="R322" s="229"/>
      <c r="S322" s="229"/>
      <c r="T322" s="229"/>
      <c r="U322" s="229"/>
      <c r="V322" s="229"/>
      <c r="W322" s="229"/>
      <c r="X322" s="230">
        <f t="shared" si="510"/>
        <v>60000</v>
      </c>
      <c r="Y322" s="229">
        <v>60000</v>
      </c>
      <c r="Z322" s="229"/>
      <c r="AA322" s="229"/>
      <c r="AB322" s="229"/>
      <c r="AC322" s="229"/>
      <c r="AD322" s="229"/>
      <c r="AE322" s="229"/>
    </row>
    <row r="323" spans="1:31" ht="13.8" outlineLevel="2">
      <c r="A323" s="170"/>
      <c r="B323" s="25"/>
      <c r="D323" s="27"/>
      <c r="E323" s="47"/>
      <c r="F323" s="178" t="s">
        <v>703</v>
      </c>
      <c r="G323" s="43" t="s">
        <v>835</v>
      </c>
      <c r="H323" s="226">
        <f t="shared" si="509"/>
        <v>22000</v>
      </c>
      <c r="I323" s="396">
        <f t="shared" si="538"/>
        <v>0</v>
      </c>
      <c r="J323" s="286"/>
      <c r="K323" s="229"/>
      <c r="L323" s="229"/>
      <c r="M323" s="229"/>
      <c r="N323" s="229"/>
      <c r="O323" s="229"/>
      <c r="P323" s="230">
        <f t="shared" si="527"/>
        <v>8000</v>
      </c>
      <c r="Q323" s="229">
        <v>8000</v>
      </c>
      <c r="R323" s="229"/>
      <c r="S323" s="229"/>
      <c r="T323" s="229"/>
      <c r="U323" s="229"/>
      <c r="V323" s="229"/>
      <c r="W323" s="229"/>
      <c r="X323" s="230">
        <f t="shared" si="510"/>
        <v>14000</v>
      </c>
      <c r="Y323" s="229">
        <v>14000</v>
      </c>
      <c r="Z323" s="229"/>
      <c r="AA323" s="229"/>
      <c r="AB323" s="229"/>
      <c r="AC323" s="229"/>
      <c r="AD323" s="229"/>
      <c r="AE323" s="229"/>
    </row>
    <row r="324" spans="1:31" ht="13.8" outlineLevel="2">
      <c r="A324" s="170"/>
      <c r="B324" s="25"/>
      <c r="D324" s="27"/>
      <c r="E324" s="47"/>
      <c r="F324" s="178" t="s">
        <v>708</v>
      </c>
      <c r="G324" s="43" t="s">
        <v>712</v>
      </c>
      <c r="H324" s="226">
        <f t="shared" si="509"/>
        <v>120000</v>
      </c>
      <c r="I324" s="396">
        <f t="shared" si="538"/>
        <v>120000</v>
      </c>
      <c r="J324" s="286">
        <v>20000</v>
      </c>
      <c r="K324" s="229">
        <v>25000</v>
      </c>
      <c r="L324" s="229">
        <v>15000</v>
      </c>
      <c r="M324" s="229">
        <v>20000</v>
      </c>
      <c r="N324" s="229">
        <v>30000</v>
      </c>
      <c r="O324" s="229">
        <v>10000</v>
      </c>
      <c r="P324" s="230">
        <f t="shared" si="527"/>
        <v>0</v>
      </c>
      <c r="Q324" s="229">
        <v>0</v>
      </c>
      <c r="R324" s="229"/>
      <c r="S324" s="229"/>
      <c r="T324" s="229"/>
      <c r="U324" s="229"/>
      <c r="V324" s="229"/>
      <c r="W324" s="229"/>
      <c r="X324" s="230">
        <f t="shared" si="510"/>
        <v>0</v>
      </c>
      <c r="Y324" s="229">
        <v>0</v>
      </c>
      <c r="Z324" s="229"/>
      <c r="AA324" s="229"/>
      <c r="AB324" s="229"/>
      <c r="AC324" s="229"/>
      <c r="AD324" s="229"/>
      <c r="AE324" s="229"/>
    </row>
    <row r="325" spans="1:31" ht="13.8" outlineLevel="1">
      <c r="A325" s="170"/>
      <c r="B325" s="25"/>
      <c r="D325" s="27" t="s">
        <v>502</v>
      </c>
      <c r="E325" s="47" t="s">
        <v>148</v>
      </c>
      <c r="F325" s="48"/>
      <c r="G325" s="172"/>
      <c r="H325" s="226">
        <f t="shared" si="509"/>
        <v>441000</v>
      </c>
      <c r="I325" s="396">
        <f t="shared" si="538"/>
        <v>421000</v>
      </c>
      <c r="J325" s="286">
        <v>174000</v>
      </c>
      <c r="K325" s="229">
        <v>70000</v>
      </c>
      <c r="L325" s="229">
        <v>50000</v>
      </c>
      <c r="M325" s="229">
        <v>50000</v>
      </c>
      <c r="N325" s="229">
        <v>50000</v>
      </c>
      <c r="O325" s="229">
        <v>27000</v>
      </c>
      <c r="P325" s="230">
        <f t="shared" si="527"/>
        <v>20000</v>
      </c>
      <c r="Q325" s="229">
        <v>20000</v>
      </c>
      <c r="R325" s="229"/>
      <c r="S325" s="229"/>
      <c r="T325" s="229"/>
      <c r="U325" s="229"/>
      <c r="V325" s="229"/>
      <c r="W325" s="229"/>
      <c r="X325" s="230">
        <f t="shared" si="510"/>
        <v>0</v>
      </c>
      <c r="Y325" s="229"/>
      <c r="Z325" s="229"/>
      <c r="AA325" s="229"/>
      <c r="AB325" s="229"/>
      <c r="AC325" s="229"/>
      <c r="AD325" s="229"/>
      <c r="AE325" s="229"/>
    </row>
    <row r="326" spans="1:31" ht="13.8" outlineLevel="1">
      <c r="A326" s="170"/>
      <c r="B326" s="25"/>
      <c r="D326" s="27" t="s">
        <v>503</v>
      </c>
      <c r="E326" s="47" t="s">
        <v>573</v>
      </c>
      <c r="F326" s="48"/>
      <c r="G326" s="172"/>
      <c r="H326" s="226">
        <f t="shared" si="509"/>
        <v>876000</v>
      </c>
      <c r="I326" s="396">
        <f t="shared" si="538"/>
        <v>876000</v>
      </c>
      <c r="J326" s="286">
        <v>70000</v>
      </c>
      <c r="K326" s="229">
        <v>180000</v>
      </c>
      <c r="L326" s="229">
        <v>111000</v>
      </c>
      <c r="M326" s="229">
        <v>240000</v>
      </c>
      <c r="N326" s="229">
        <v>240000</v>
      </c>
      <c r="O326" s="229">
        <v>35000</v>
      </c>
      <c r="P326" s="230">
        <f t="shared" si="527"/>
        <v>0</v>
      </c>
      <c r="Q326" s="229"/>
      <c r="R326" s="229"/>
      <c r="S326" s="229"/>
      <c r="T326" s="229"/>
      <c r="U326" s="229"/>
      <c r="V326" s="229"/>
      <c r="W326" s="229"/>
      <c r="X326" s="230">
        <f t="shared" si="510"/>
        <v>0</v>
      </c>
      <c r="Y326" s="229"/>
      <c r="Z326" s="229"/>
      <c r="AA326" s="229"/>
      <c r="AB326" s="229"/>
      <c r="AC326" s="229"/>
      <c r="AD326" s="229"/>
      <c r="AE326" s="229"/>
    </row>
    <row r="327" spans="1:31" ht="13.8" outlineLevel="1">
      <c r="A327" s="170"/>
      <c r="B327" s="25"/>
      <c r="D327" s="27" t="s">
        <v>504</v>
      </c>
      <c r="E327" s="47" t="s">
        <v>574</v>
      </c>
      <c r="F327" s="48"/>
      <c r="G327" s="172"/>
      <c r="H327" s="226">
        <f t="shared" si="509"/>
        <v>0</v>
      </c>
      <c r="I327" s="396">
        <f t="shared" si="538"/>
        <v>0</v>
      </c>
      <c r="J327" s="289">
        <f>SUM(J328:J330)</f>
        <v>0</v>
      </c>
      <c r="K327" s="231">
        <f t="shared" ref="K327:Q327" si="563">SUM(K328:K330)</f>
        <v>0</v>
      </c>
      <c r="L327" s="231">
        <f t="shared" si="563"/>
        <v>0</v>
      </c>
      <c r="M327" s="231">
        <f t="shared" si="563"/>
        <v>0</v>
      </c>
      <c r="N327" s="231">
        <f t="shared" si="563"/>
        <v>0</v>
      </c>
      <c r="O327" s="231">
        <f t="shared" si="563"/>
        <v>0</v>
      </c>
      <c r="P327" s="230">
        <f t="shared" si="527"/>
        <v>0</v>
      </c>
      <c r="Q327" s="231">
        <f t="shared" si="563"/>
        <v>0</v>
      </c>
      <c r="R327" s="231">
        <f t="shared" ref="R327" si="564">SUM(R328:R330)</f>
        <v>0</v>
      </c>
      <c r="S327" s="231">
        <f t="shared" ref="S327" si="565">SUM(S328:S330)</f>
        <v>0</v>
      </c>
      <c r="T327" s="231">
        <f t="shared" ref="T327" si="566">SUM(T328:T330)</f>
        <v>0</v>
      </c>
      <c r="U327" s="231">
        <f t="shared" ref="U327:AE327" si="567">SUM(U328:U330)</f>
        <v>0</v>
      </c>
      <c r="V327" s="231">
        <f t="shared" ref="V327" si="568">SUM(V328:V330)</f>
        <v>0</v>
      </c>
      <c r="W327" s="231">
        <f t="shared" si="567"/>
        <v>0</v>
      </c>
      <c r="X327" s="230">
        <f t="shared" si="510"/>
        <v>0</v>
      </c>
      <c r="Y327" s="231">
        <f t="shared" si="567"/>
        <v>0</v>
      </c>
      <c r="Z327" s="231">
        <f t="shared" si="567"/>
        <v>0</v>
      </c>
      <c r="AA327" s="231">
        <f t="shared" si="567"/>
        <v>0</v>
      </c>
      <c r="AB327" s="231">
        <f t="shared" si="567"/>
        <v>0</v>
      </c>
      <c r="AC327" s="231">
        <f t="shared" si="567"/>
        <v>0</v>
      </c>
      <c r="AD327" s="231">
        <f t="shared" ref="AD327" si="569">SUM(AD328:AD330)</f>
        <v>0</v>
      </c>
      <c r="AE327" s="231">
        <f t="shared" si="567"/>
        <v>0</v>
      </c>
    </row>
    <row r="328" spans="1:31" ht="13.8" outlineLevel="2">
      <c r="A328" s="170"/>
      <c r="B328" s="25"/>
      <c r="D328" s="27"/>
      <c r="E328" s="47"/>
      <c r="F328" s="178" t="s">
        <v>705</v>
      </c>
      <c r="G328" s="43" t="s">
        <v>795</v>
      </c>
      <c r="H328" s="226">
        <f t="shared" si="509"/>
        <v>0</v>
      </c>
      <c r="I328" s="396">
        <f t="shared" si="538"/>
        <v>0</v>
      </c>
      <c r="J328" s="286"/>
      <c r="K328" s="229"/>
      <c r="L328" s="229"/>
      <c r="M328" s="229"/>
      <c r="N328" s="229"/>
      <c r="O328" s="229"/>
      <c r="P328" s="230">
        <f t="shared" si="527"/>
        <v>0</v>
      </c>
      <c r="Q328" s="229"/>
      <c r="R328" s="229"/>
      <c r="S328" s="229"/>
      <c r="T328" s="229"/>
      <c r="U328" s="229"/>
      <c r="V328" s="229"/>
      <c r="W328" s="229"/>
      <c r="X328" s="230">
        <f t="shared" si="510"/>
        <v>0</v>
      </c>
      <c r="Y328" s="229"/>
      <c r="Z328" s="229"/>
      <c r="AA328" s="229"/>
      <c r="AB328" s="229"/>
      <c r="AC328" s="229"/>
      <c r="AD328" s="229"/>
      <c r="AE328" s="229"/>
    </row>
    <row r="329" spans="1:31" ht="13.8" outlineLevel="2">
      <c r="A329" s="170"/>
      <c r="B329" s="25"/>
      <c r="D329" s="27"/>
      <c r="E329" s="47"/>
      <c r="F329" s="178" t="s">
        <v>706</v>
      </c>
      <c r="G329" s="43" t="s">
        <v>796</v>
      </c>
      <c r="H329" s="226">
        <f t="shared" si="509"/>
        <v>0</v>
      </c>
      <c r="I329" s="396">
        <f t="shared" si="538"/>
        <v>0</v>
      </c>
      <c r="J329" s="286"/>
      <c r="K329" s="229"/>
      <c r="L329" s="229"/>
      <c r="M329" s="229"/>
      <c r="N329" s="229"/>
      <c r="O329" s="229"/>
      <c r="P329" s="230">
        <f t="shared" si="527"/>
        <v>0</v>
      </c>
      <c r="Q329" s="229"/>
      <c r="R329" s="229"/>
      <c r="S329" s="229"/>
      <c r="T329" s="229"/>
      <c r="U329" s="229"/>
      <c r="V329" s="229"/>
      <c r="W329" s="229"/>
      <c r="X329" s="230">
        <f t="shared" si="510"/>
        <v>0</v>
      </c>
      <c r="Y329" s="229"/>
      <c r="Z329" s="229"/>
      <c r="AA329" s="229"/>
      <c r="AB329" s="229"/>
      <c r="AC329" s="229"/>
      <c r="AD329" s="229"/>
      <c r="AE329" s="229"/>
    </row>
    <row r="330" spans="1:31" ht="13.8" outlineLevel="2">
      <c r="A330" s="170"/>
      <c r="B330" s="25"/>
      <c r="D330" s="27"/>
      <c r="E330" s="47"/>
      <c r="F330" s="178" t="s">
        <v>703</v>
      </c>
      <c r="G330" s="43" t="s">
        <v>797</v>
      </c>
      <c r="H330" s="226">
        <f t="shared" si="509"/>
        <v>0</v>
      </c>
      <c r="I330" s="396">
        <f t="shared" si="538"/>
        <v>0</v>
      </c>
      <c r="J330" s="286"/>
      <c r="K330" s="229"/>
      <c r="L330" s="229"/>
      <c r="M330" s="229"/>
      <c r="N330" s="229"/>
      <c r="O330" s="229"/>
      <c r="P330" s="230">
        <f t="shared" si="527"/>
        <v>0</v>
      </c>
      <c r="Q330" s="229"/>
      <c r="R330" s="229"/>
      <c r="S330" s="229"/>
      <c r="T330" s="229"/>
      <c r="U330" s="229"/>
      <c r="V330" s="229"/>
      <c r="W330" s="229"/>
      <c r="X330" s="230">
        <f t="shared" si="510"/>
        <v>0</v>
      </c>
      <c r="Y330" s="229"/>
      <c r="Z330" s="229"/>
      <c r="AA330" s="229"/>
      <c r="AB330" s="229"/>
      <c r="AC330" s="229"/>
      <c r="AD330" s="229"/>
      <c r="AE330" s="229"/>
    </row>
    <row r="331" spans="1:31" ht="13.8" outlineLevel="1">
      <c r="A331" s="170"/>
      <c r="B331" s="25"/>
      <c r="D331" s="27" t="s">
        <v>505</v>
      </c>
      <c r="E331" s="47" t="s">
        <v>575</v>
      </c>
      <c r="F331" s="48"/>
      <c r="G331" s="172"/>
      <c r="H331" s="226">
        <f t="shared" si="509"/>
        <v>25000</v>
      </c>
      <c r="I331" s="396">
        <f t="shared" si="538"/>
        <v>25000</v>
      </c>
      <c r="J331" s="286"/>
      <c r="K331" s="229">
        <v>10000</v>
      </c>
      <c r="L331" s="229">
        <v>15000</v>
      </c>
      <c r="M331" s="229"/>
      <c r="N331" s="229">
        <v>0</v>
      </c>
      <c r="O331" s="229"/>
      <c r="P331" s="230">
        <f t="shared" si="527"/>
        <v>0</v>
      </c>
      <c r="Q331" s="229"/>
      <c r="R331" s="229"/>
      <c r="S331" s="229"/>
      <c r="T331" s="229"/>
      <c r="U331" s="229"/>
      <c r="V331" s="229"/>
      <c r="W331" s="229"/>
      <c r="X331" s="230">
        <f t="shared" si="510"/>
        <v>0</v>
      </c>
      <c r="Y331" s="229"/>
      <c r="Z331" s="229"/>
      <c r="AA331" s="229"/>
      <c r="AB331" s="229"/>
      <c r="AC331" s="229"/>
      <c r="AD331" s="229"/>
      <c r="AE331" s="229"/>
    </row>
    <row r="332" spans="1:31" ht="13.8" outlineLevel="1">
      <c r="A332" s="170"/>
      <c r="B332" s="25"/>
      <c r="D332" s="27" t="s">
        <v>506</v>
      </c>
      <c r="E332" s="47" t="s">
        <v>576</v>
      </c>
      <c r="F332" s="48"/>
      <c r="G332" s="172"/>
      <c r="H332" s="226">
        <f t="shared" si="509"/>
        <v>90000</v>
      </c>
      <c r="I332" s="396">
        <f t="shared" si="538"/>
        <v>90000</v>
      </c>
      <c r="J332" s="286">
        <v>40000</v>
      </c>
      <c r="K332" s="229">
        <v>20000</v>
      </c>
      <c r="L332" s="229">
        <v>10000</v>
      </c>
      <c r="M332" s="229"/>
      <c r="N332" s="229">
        <v>20000</v>
      </c>
      <c r="O332" s="229"/>
      <c r="P332" s="230">
        <f t="shared" si="527"/>
        <v>0</v>
      </c>
      <c r="Q332" s="229"/>
      <c r="R332" s="229"/>
      <c r="S332" s="229"/>
      <c r="T332" s="229"/>
      <c r="U332" s="229"/>
      <c r="V332" s="229"/>
      <c r="W332" s="229"/>
      <c r="X332" s="230">
        <f t="shared" si="510"/>
        <v>0</v>
      </c>
      <c r="Y332" s="229"/>
      <c r="Z332" s="229"/>
      <c r="AA332" s="229"/>
      <c r="AB332" s="229"/>
      <c r="AC332" s="229"/>
      <c r="AD332" s="229"/>
      <c r="AE332" s="229"/>
    </row>
    <row r="333" spans="1:31" ht="13.8" outlineLevel="1">
      <c r="A333" s="170"/>
      <c r="B333" s="25"/>
      <c r="D333" s="27" t="s">
        <v>507</v>
      </c>
      <c r="E333" s="47" t="s">
        <v>577</v>
      </c>
      <c r="F333" s="48"/>
      <c r="G333" s="172"/>
      <c r="H333" s="226">
        <f t="shared" si="509"/>
        <v>741000</v>
      </c>
      <c r="I333" s="396">
        <f t="shared" si="538"/>
        <v>741000</v>
      </c>
      <c r="J333" s="289">
        <f>SUM(J334:J336)</f>
        <v>96000</v>
      </c>
      <c r="K333" s="231">
        <f t="shared" ref="K333:Q333" si="570">SUM(K334:K336)</f>
        <v>190000</v>
      </c>
      <c r="L333" s="231">
        <f t="shared" si="570"/>
        <v>180000</v>
      </c>
      <c r="M333" s="231">
        <f t="shared" si="570"/>
        <v>120000</v>
      </c>
      <c r="N333" s="231">
        <f t="shared" si="570"/>
        <v>120000</v>
      </c>
      <c r="O333" s="231">
        <f t="shared" si="570"/>
        <v>35000</v>
      </c>
      <c r="P333" s="230">
        <f t="shared" si="527"/>
        <v>0</v>
      </c>
      <c r="Q333" s="231">
        <f t="shared" si="570"/>
        <v>0</v>
      </c>
      <c r="R333" s="231">
        <f t="shared" ref="R333" si="571">SUM(R334:R336)</f>
        <v>0</v>
      </c>
      <c r="S333" s="231">
        <f t="shared" ref="S333" si="572">SUM(S334:S336)</f>
        <v>0</v>
      </c>
      <c r="T333" s="231">
        <f t="shared" ref="T333" si="573">SUM(T334:T336)</f>
        <v>0</v>
      </c>
      <c r="U333" s="231">
        <f t="shared" ref="U333:AE333" si="574">SUM(U334:U336)</f>
        <v>0</v>
      </c>
      <c r="V333" s="231">
        <f t="shared" ref="V333" si="575">SUM(V334:V336)</f>
        <v>0</v>
      </c>
      <c r="W333" s="231">
        <f t="shared" si="574"/>
        <v>0</v>
      </c>
      <c r="X333" s="230">
        <f t="shared" si="510"/>
        <v>0</v>
      </c>
      <c r="Y333" s="231">
        <f t="shared" si="574"/>
        <v>0</v>
      </c>
      <c r="Z333" s="231">
        <f t="shared" si="574"/>
        <v>0</v>
      </c>
      <c r="AA333" s="231">
        <f t="shared" si="574"/>
        <v>0</v>
      </c>
      <c r="AB333" s="231">
        <f t="shared" si="574"/>
        <v>0</v>
      </c>
      <c r="AC333" s="231">
        <f t="shared" si="574"/>
        <v>0</v>
      </c>
      <c r="AD333" s="231">
        <f t="shared" ref="AD333" si="576">SUM(AD334:AD336)</f>
        <v>0</v>
      </c>
      <c r="AE333" s="231">
        <f t="shared" si="574"/>
        <v>0</v>
      </c>
    </row>
    <row r="334" spans="1:31" ht="13.8" outlineLevel="2">
      <c r="A334" s="170"/>
      <c r="B334" s="25"/>
      <c r="D334" s="27"/>
      <c r="E334" s="47"/>
      <c r="F334" s="178" t="s">
        <v>705</v>
      </c>
      <c r="G334" s="43" t="s">
        <v>836</v>
      </c>
      <c r="H334" s="226">
        <f t="shared" si="509"/>
        <v>711000</v>
      </c>
      <c r="I334" s="396">
        <f t="shared" si="538"/>
        <v>711000</v>
      </c>
      <c r="J334" s="286">
        <v>91000</v>
      </c>
      <c r="K334" s="229">
        <v>185000</v>
      </c>
      <c r="L334" s="229">
        <v>175000</v>
      </c>
      <c r="M334" s="229">
        <v>115000</v>
      </c>
      <c r="N334" s="229">
        <v>115000</v>
      </c>
      <c r="O334" s="229">
        <v>30000</v>
      </c>
      <c r="P334" s="230">
        <f t="shared" si="527"/>
        <v>0</v>
      </c>
      <c r="Q334" s="229"/>
      <c r="R334" s="229"/>
      <c r="S334" s="229"/>
      <c r="T334" s="229"/>
      <c r="U334" s="229"/>
      <c r="V334" s="229"/>
      <c r="W334" s="229"/>
      <c r="X334" s="230">
        <f t="shared" si="510"/>
        <v>0</v>
      </c>
      <c r="Y334" s="229"/>
      <c r="Z334" s="229"/>
      <c r="AA334" s="229"/>
      <c r="AB334" s="229"/>
      <c r="AC334" s="229"/>
      <c r="AD334" s="229"/>
      <c r="AE334" s="229"/>
    </row>
    <row r="335" spans="1:31" ht="13.8" outlineLevel="2">
      <c r="A335" s="170"/>
      <c r="B335" s="25"/>
      <c r="D335" s="27"/>
      <c r="E335" s="47"/>
      <c r="F335" s="178" t="s">
        <v>706</v>
      </c>
      <c r="G335" s="43" t="s">
        <v>837</v>
      </c>
      <c r="H335" s="226">
        <f t="shared" si="509"/>
        <v>30000</v>
      </c>
      <c r="I335" s="396">
        <f t="shared" si="538"/>
        <v>30000</v>
      </c>
      <c r="J335" s="286">
        <v>5000</v>
      </c>
      <c r="K335" s="229">
        <v>5000</v>
      </c>
      <c r="L335" s="229">
        <v>5000</v>
      </c>
      <c r="M335" s="229">
        <v>5000</v>
      </c>
      <c r="N335" s="229">
        <v>5000</v>
      </c>
      <c r="O335" s="229">
        <v>5000</v>
      </c>
      <c r="P335" s="230">
        <f t="shared" si="527"/>
        <v>0</v>
      </c>
      <c r="Q335" s="229"/>
      <c r="R335" s="229"/>
      <c r="S335" s="229"/>
      <c r="T335" s="229"/>
      <c r="U335" s="229"/>
      <c r="V335" s="229"/>
      <c r="W335" s="229"/>
      <c r="X335" s="230">
        <f t="shared" si="510"/>
        <v>0</v>
      </c>
      <c r="Y335" s="229"/>
      <c r="Z335" s="229"/>
      <c r="AA335" s="229"/>
      <c r="AB335" s="229"/>
      <c r="AC335" s="229"/>
      <c r="AD335" s="229"/>
      <c r="AE335" s="229"/>
    </row>
    <row r="336" spans="1:31" ht="13.8" outlineLevel="2">
      <c r="A336" s="170"/>
      <c r="B336" s="25"/>
      <c r="D336" s="27"/>
      <c r="E336" s="47"/>
      <c r="F336" s="178" t="s">
        <v>708</v>
      </c>
      <c r="G336" s="43" t="s">
        <v>712</v>
      </c>
      <c r="H336" s="226">
        <f t="shared" si="509"/>
        <v>0</v>
      </c>
      <c r="I336" s="396">
        <f t="shared" si="538"/>
        <v>0</v>
      </c>
      <c r="J336" s="286"/>
      <c r="K336" s="229"/>
      <c r="L336" s="229"/>
      <c r="M336" s="229"/>
      <c r="N336" s="229"/>
      <c r="O336" s="229"/>
      <c r="P336" s="230">
        <f t="shared" si="527"/>
        <v>0</v>
      </c>
      <c r="Q336" s="229"/>
      <c r="R336" s="229"/>
      <c r="S336" s="229"/>
      <c r="T336" s="229"/>
      <c r="U336" s="229"/>
      <c r="V336" s="229"/>
      <c r="W336" s="229"/>
      <c r="X336" s="230">
        <f t="shared" si="510"/>
        <v>0</v>
      </c>
      <c r="Y336" s="229"/>
      <c r="Z336" s="229"/>
      <c r="AA336" s="229"/>
      <c r="AB336" s="229"/>
      <c r="AC336" s="229"/>
      <c r="AD336" s="229"/>
      <c r="AE336" s="229"/>
    </row>
    <row r="337" spans="1:31" ht="13.8" outlineLevel="1">
      <c r="A337" s="170"/>
      <c r="B337" s="25"/>
      <c r="D337" s="27" t="s">
        <v>508</v>
      </c>
      <c r="E337" s="47" t="s">
        <v>578</v>
      </c>
      <c r="F337" s="48"/>
      <c r="G337" s="172"/>
      <c r="H337" s="226">
        <f t="shared" si="509"/>
        <v>2000</v>
      </c>
      <c r="I337" s="396">
        <f t="shared" si="538"/>
        <v>2000</v>
      </c>
      <c r="J337" s="286">
        <v>0</v>
      </c>
      <c r="K337" s="229"/>
      <c r="L337" s="229"/>
      <c r="M337" s="229">
        <v>1000</v>
      </c>
      <c r="N337" s="229">
        <v>1000</v>
      </c>
      <c r="O337" s="229"/>
      <c r="P337" s="230">
        <f t="shared" si="527"/>
        <v>0</v>
      </c>
      <c r="Q337" s="229"/>
      <c r="R337" s="229"/>
      <c r="S337" s="229"/>
      <c r="T337" s="229"/>
      <c r="U337" s="229"/>
      <c r="V337" s="229"/>
      <c r="W337" s="229"/>
      <c r="X337" s="230">
        <f t="shared" si="510"/>
        <v>0</v>
      </c>
      <c r="Y337" s="229"/>
      <c r="Z337" s="229"/>
      <c r="AA337" s="229"/>
      <c r="AB337" s="229"/>
      <c r="AC337" s="229"/>
      <c r="AD337" s="229"/>
      <c r="AE337" s="229"/>
    </row>
    <row r="338" spans="1:31" ht="13.8" outlineLevel="1">
      <c r="A338" s="170"/>
      <c r="B338" s="25"/>
      <c r="D338" s="27" t="s">
        <v>509</v>
      </c>
      <c r="E338" s="47" t="s">
        <v>579</v>
      </c>
      <c r="F338" s="48"/>
      <c r="G338" s="172"/>
      <c r="H338" s="226">
        <f t="shared" si="509"/>
        <v>30000</v>
      </c>
      <c r="I338" s="396">
        <f t="shared" si="538"/>
        <v>30000</v>
      </c>
      <c r="J338" s="286"/>
      <c r="K338" s="229"/>
      <c r="L338" s="229"/>
      <c r="M338" s="229"/>
      <c r="N338" s="229"/>
      <c r="O338" s="229">
        <v>30000</v>
      </c>
      <c r="P338" s="230">
        <f t="shared" si="527"/>
        <v>0</v>
      </c>
      <c r="Q338" s="229"/>
      <c r="R338" s="229"/>
      <c r="S338" s="229"/>
      <c r="T338" s="229"/>
      <c r="U338" s="229"/>
      <c r="V338" s="229"/>
      <c r="W338" s="229"/>
      <c r="X338" s="230">
        <f t="shared" si="510"/>
        <v>0</v>
      </c>
      <c r="Y338" s="229"/>
      <c r="Z338" s="229"/>
      <c r="AA338" s="229"/>
      <c r="AB338" s="229"/>
      <c r="AC338" s="229"/>
      <c r="AD338" s="229"/>
      <c r="AE338" s="229"/>
    </row>
    <row r="339" spans="1:31" ht="13.8" outlineLevel="1">
      <c r="A339" s="170"/>
      <c r="B339" s="25"/>
      <c r="D339" s="27" t="s">
        <v>510</v>
      </c>
      <c r="E339" s="47" t="s">
        <v>580</v>
      </c>
      <c r="F339" s="48"/>
      <c r="G339" s="172"/>
      <c r="H339" s="226">
        <f t="shared" si="509"/>
        <v>89000</v>
      </c>
      <c r="I339" s="396">
        <f t="shared" si="538"/>
        <v>89000</v>
      </c>
      <c r="J339" s="289">
        <f>SUM(J340:J341)</f>
        <v>46000</v>
      </c>
      <c r="K339" s="231">
        <f t="shared" ref="K339:Q339" si="577">SUM(K340:K341)</f>
        <v>0</v>
      </c>
      <c r="L339" s="231">
        <f t="shared" si="577"/>
        <v>20000</v>
      </c>
      <c r="M339" s="231">
        <f t="shared" si="577"/>
        <v>0</v>
      </c>
      <c r="N339" s="231">
        <f t="shared" si="577"/>
        <v>0</v>
      </c>
      <c r="O339" s="231">
        <f t="shared" si="577"/>
        <v>23000</v>
      </c>
      <c r="P339" s="228">
        <f t="shared" si="527"/>
        <v>0</v>
      </c>
      <c r="Q339" s="231">
        <f t="shared" si="577"/>
        <v>0</v>
      </c>
      <c r="R339" s="231">
        <f t="shared" ref="R339" si="578">SUM(R340:R341)</f>
        <v>0</v>
      </c>
      <c r="S339" s="231">
        <f t="shared" ref="S339" si="579">SUM(S340:S341)</f>
        <v>0</v>
      </c>
      <c r="T339" s="231">
        <f t="shared" ref="T339" si="580">SUM(T340:T341)</f>
        <v>0</v>
      </c>
      <c r="U339" s="231">
        <f t="shared" ref="U339:AE339" si="581">SUM(U340:U341)</f>
        <v>0</v>
      </c>
      <c r="V339" s="231">
        <f t="shared" ref="V339" si="582">SUM(V340:V341)</f>
        <v>0</v>
      </c>
      <c r="W339" s="231">
        <f t="shared" si="581"/>
        <v>0</v>
      </c>
      <c r="X339" s="228">
        <f t="shared" si="510"/>
        <v>0</v>
      </c>
      <c r="Y339" s="231">
        <f t="shared" si="581"/>
        <v>0</v>
      </c>
      <c r="Z339" s="231">
        <f t="shared" si="581"/>
        <v>0</v>
      </c>
      <c r="AA339" s="231">
        <f t="shared" si="581"/>
        <v>0</v>
      </c>
      <c r="AB339" s="231">
        <f t="shared" si="581"/>
        <v>0</v>
      </c>
      <c r="AC339" s="231">
        <f t="shared" si="581"/>
        <v>0</v>
      </c>
      <c r="AD339" s="231">
        <f t="shared" ref="AD339" si="583">SUM(AD340:AD341)</f>
        <v>0</v>
      </c>
      <c r="AE339" s="231">
        <f t="shared" si="581"/>
        <v>0</v>
      </c>
    </row>
    <row r="340" spans="1:31" ht="13.8" outlineLevel="2">
      <c r="A340" s="170"/>
      <c r="B340" s="25"/>
      <c r="D340" s="24"/>
      <c r="E340" s="171"/>
      <c r="F340" s="27" t="s">
        <v>568</v>
      </c>
      <c r="G340" s="47" t="s">
        <v>569</v>
      </c>
      <c r="H340" s="226">
        <f t="shared" si="509"/>
        <v>0</v>
      </c>
      <c r="I340" s="396">
        <f t="shared" si="538"/>
        <v>0</v>
      </c>
      <c r="J340" s="286"/>
      <c r="K340" s="229"/>
      <c r="L340" s="229"/>
      <c r="M340" s="229"/>
      <c r="N340" s="229"/>
      <c r="O340" s="229"/>
      <c r="P340" s="228">
        <f t="shared" si="527"/>
        <v>0</v>
      </c>
      <c r="Q340" s="229"/>
      <c r="R340" s="229"/>
      <c r="S340" s="229"/>
      <c r="T340" s="229"/>
      <c r="U340" s="229"/>
      <c r="V340" s="229"/>
      <c r="W340" s="229"/>
      <c r="X340" s="228">
        <f t="shared" si="510"/>
        <v>0</v>
      </c>
      <c r="Y340" s="229"/>
      <c r="Z340" s="229"/>
      <c r="AA340" s="229"/>
      <c r="AB340" s="229"/>
      <c r="AC340" s="229"/>
      <c r="AD340" s="229"/>
      <c r="AE340" s="229"/>
    </row>
    <row r="341" spans="1:31" ht="13.8" outlineLevel="2">
      <c r="A341" s="170"/>
      <c r="B341" s="23"/>
      <c r="C341" s="179"/>
      <c r="F341" s="27" t="s">
        <v>571</v>
      </c>
      <c r="G341" s="47" t="s">
        <v>570</v>
      </c>
      <c r="H341" s="226">
        <f t="shared" si="509"/>
        <v>89000</v>
      </c>
      <c r="I341" s="396">
        <f t="shared" si="538"/>
        <v>89000</v>
      </c>
      <c r="J341" s="286">
        <v>46000</v>
      </c>
      <c r="K341" s="229">
        <v>0</v>
      </c>
      <c r="L341" s="229">
        <v>20000</v>
      </c>
      <c r="M341" s="229">
        <v>0</v>
      </c>
      <c r="N341" s="229"/>
      <c r="O341" s="229">
        <v>23000</v>
      </c>
      <c r="P341" s="228">
        <f t="shared" si="527"/>
        <v>0</v>
      </c>
      <c r="Q341" s="229"/>
      <c r="R341" s="229"/>
      <c r="S341" s="229"/>
      <c r="T341" s="229"/>
      <c r="U341" s="229"/>
      <c r="V341" s="229"/>
      <c r="W341" s="229"/>
      <c r="X341" s="228">
        <f t="shared" si="510"/>
        <v>0</v>
      </c>
      <c r="Y341" s="229"/>
      <c r="Z341" s="229"/>
      <c r="AA341" s="229"/>
      <c r="AB341" s="229"/>
      <c r="AC341" s="229"/>
      <c r="AD341" s="229"/>
      <c r="AE341" s="229"/>
    </row>
    <row r="342" spans="1:31" ht="13.8" outlineLevel="1">
      <c r="A342" s="170"/>
      <c r="B342" s="25"/>
      <c r="D342" s="27" t="s">
        <v>511</v>
      </c>
      <c r="E342" s="47" t="s">
        <v>581</v>
      </c>
      <c r="F342" s="48"/>
      <c r="G342" s="172"/>
      <c r="H342" s="226">
        <f t="shared" ref="H342:H405" si="584">SUM(I342,P342,X342,AA342,AB342,AC342,AE342,AD342)</f>
        <v>35000</v>
      </c>
      <c r="I342" s="396">
        <f t="shared" si="538"/>
        <v>35000</v>
      </c>
      <c r="J342" s="289">
        <f>SUM(J343:J345)</f>
        <v>5000</v>
      </c>
      <c r="K342" s="231">
        <f t="shared" ref="K342:Q342" si="585">SUM(K343:K345)</f>
        <v>5000</v>
      </c>
      <c r="L342" s="231">
        <f t="shared" si="585"/>
        <v>15000</v>
      </c>
      <c r="M342" s="231">
        <f t="shared" si="585"/>
        <v>5000</v>
      </c>
      <c r="N342" s="231">
        <f t="shared" si="585"/>
        <v>5000</v>
      </c>
      <c r="O342" s="231">
        <f t="shared" si="585"/>
        <v>0</v>
      </c>
      <c r="P342" s="230">
        <f t="shared" si="527"/>
        <v>0</v>
      </c>
      <c r="Q342" s="231">
        <f t="shared" si="585"/>
        <v>0</v>
      </c>
      <c r="R342" s="231">
        <f t="shared" ref="R342" si="586">SUM(R343:R345)</f>
        <v>0</v>
      </c>
      <c r="S342" s="231">
        <f t="shared" ref="S342" si="587">SUM(S343:S345)</f>
        <v>0</v>
      </c>
      <c r="T342" s="231">
        <f t="shared" ref="T342" si="588">SUM(T343:T345)</f>
        <v>0</v>
      </c>
      <c r="U342" s="231">
        <f t="shared" ref="U342:AE342" si="589">SUM(U343:U345)</f>
        <v>0</v>
      </c>
      <c r="V342" s="231">
        <f t="shared" ref="V342" si="590">SUM(V343:V345)</f>
        <v>0</v>
      </c>
      <c r="W342" s="231">
        <f t="shared" si="589"/>
        <v>0</v>
      </c>
      <c r="X342" s="230">
        <f t="shared" ref="X342:X405" si="591">SUM(Y342:Z342)</f>
        <v>0</v>
      </c>
      <c r="Y342" s="231">
        <f t="shared" si="589"/>
        <v>0</v>
      </c>
      <c r="Z342" s="231">
        <f t="shared" si="589"/>
        <v>0</v>
      </c>
      <c r="AA342" s="231">
        <f t="shared" si="589"/>
        <v>0</v>
      </c>
      <c r="AB342" s="231">
        <f t="shared" si="589"/>
        <v>0</v>
      </c>
      <c r="AC342" s="231">
        <f t="shared" si="589"/>
        <v>0</v>
      </c>
      <c r="AD342" s="231">
        <f t="shared" ref="AD342" si="592">SUM(AD343:AD345)</f>
        <v>0</v>
      </c>
      <c r="AE342" s="231">
        <f t="shared" si="589"/>
        <v>0</v>
      </c>
    </row>
    <row r="343" spans="1:31" ht="13.8" outlineLevel="2">
      <c r="A343" s="170"/>
      <c r="B343" s="25"/>
      <c r="D343" s="27"/>
      <c r="E343" s="47"/>
      <c r="F343" s="178" t="s">
        <v>705</v>
      </c>
      <c r="G343" s="43" t="s">
        <v>817</v>
      </c>
      <c r="H343" s="226">
        <f t="shared" si="584"/>
        <v>25000</v>
      </c>
      <c r="I343" s="396">
        <f t="shared" si="538"/>
        <v>25000</v>
      </c>
      <c r="J343" s="286">
        <v>5000</v>
      </c>
      <c r="K343" s="229">
        <v>5000</v>
      </c>
      <c r="L343" s="229">
        <v>5000</v>
      </c>
      <c r="M343" s="229">
        <v>5000</v>
      </c>
      <c r="N343" s="229">
        <v>5000</v>
      </c>
      <c r="O343" s="229"/>
      <c r="P343" s="230">
        <f t="shared" si="527"/>
        <v>0</v>
      </c>
      <c r="Q343" s="229"/>
      <c r="R343" s="229"/>
      <c r="S343" s="229"/>
      <c r="T343" s="229"/>
      <c r="U343" s="229"/>
      <c r="V343" s="229"/>
      <c r="W343" s="229"/>
      <c r="X343" s="230">
        <f t="shared" si="591"/>
        <v>0</v>
      </c>
      <c r="Y343" s="229"/>
      <c r="Z343" s="229"/>
      <c r="AA343" s="229"/>
      <c r="AB343" s="229"/>
      <c r="AC343" s="229"/>
      <c r="AD343" s="229"/>
      <c r="AE343" s="229"/>
    </row>
    <row r="344" spans="1:31" ht="13.8" outlineLevel="2">
      <c r="A344" s="170"/>
      <c r="B344" s="25"/>
      <c r="D344" s="27"/>
      <c r="E344" s="47"/>
      <c r="F344" s="178" t="s">
        <v>706</v>
      </c>
      <c r="G344" s="43" t="s">
        <v>818</v>
      </c>
      <c r="H344" s="226">
        <f t="shared" si="584"/>
        <v>0</v>
      </c>
      <c r="I344" s="396">
        <f t="shared" si="538"/>
        <v>0</v>
      </c>
      <c r="J344" s="286"/>
      <c r="K344" s="229"/>
      <c r="L344" s="229"/>
      <c r="M344" s="229"/>
      <c r="N344" s="229"/>
      <c r="O344" s="229"/>
      <c r="P344" s="230">
        <f t="shared" si="527"/>
        <v>0</v>
      </c>
      <c r="Q344" s="229"/>
      <c r="R344" s="229"/>
      <c r="S344" s="229"/>
      <c r="T344" s="229"/>
      <c r="U344" s="229"/>
      <c r="V344" s="229"/>
      <c r="W344" s="229"/>
      <c r="X344" s="230">
        <f t="shared" si="591"/>
        <v>0</v>
      </c>
      <c r="Y344" s="229"/>
      <c r="Z344" s="229"/>
      <c r="AA344" s="229"/>
      <c r="AB344" s="229"/>
      <c r="AC344" s="229"/>
      <c r="AD344" s="229"/>
      <c r="AE344" s="229"/>
    </row>
    <row r="345" spans="1:31" ht="13.8" outlineLevel="2">
      <c r="A345" s="170"/>
      <c r="B345" s="25"/>
      <c r="D345" s="27"/>
      <c r="E345" s="47"/>
      <c r="F345" s="178" t="s">
        <v>708</v>
      </c>
      <c r="G345" s="43" t="s">
        <v>712</v>
      </c>
      <c r="H345" s="226">
        <f t="shared" si="584"/>
        <v>10000</v>
      </c>
      <c r="I345" s="396">
        <f t="shared" si="538"/>
        <v>10000</v>
      </c>
      <c r="J345" s="286"/>
      <c r="K345" s="229"/>
      <c r="L345" s="229">
        <v>10000</v>
      </c>
      <c r="M345" s="229"/>
      <c r="N345" s="229"/>
      <c r="O345" s="229"/>
      <c r="P345" s="230">
        <f t="shared" si="527"/>
        <v>0</v>
      </c>
      <c r="Q345" s="229"/>
      <c r="R345" s="229"/>
      <c r="S345" s="229"/>
      <c r="T345" s="229"/>
      <c r="U345" s="229"/>
      <c r="V345" s="229"/>
      <c r="W345" s="229"/>
      <c r="X345" s="230">
        <f t="shared" si="591"/>
        <v>0</v>
      </c>
      <c r="Y345" s="229"/>
      <c r="Z345" s="229"/>
      <c r="AA345" s="229"/>
      <c r="AB345" s="229"/>
      <c r="AC345" s="229"/>
      <c r="AD345" s="229"/>
      <c r="AE345" s="229"/>
    </row>
    <row r="346" spans="1:31" ht="13.8" outlineLevel="1">
      <c r="A346" s="170"/>
      <c r="B346" s="25"/>
      <c r="D346" s="27" t="s">
        <v>512</v>
      </c>
      <c r="E346" s="47" t="s">
        <v>582</v>
      </c>
      <c r="F346" s="48"/>
      <c r="G346" s="172"/>
      <c r="H346" s="226">
        <f t="shared" si="584"/>
        <v>71000</v>
      </c>
      <c r="I346" s="396">
        <f t="shared" si="538"/>
        <v>71000</v>
      </c>
      <c r="J346" s="289">
        <f>SUM(J347:J348)</f>
        <v>5000</v>
      </c>
      <c r="K346" s="231">
        <f t="shared" ref="K346:Q346" si="593">SUM(K347:K348)</f>
        <v>10000</v>
      </c>
      <c r="L346" s="231">
        <f t="shared" si="593"/>
        <v>9000</v>
      </c>
      <c r="M346" s="231">
        <f t="shared" si="593"/>
        <v>10000</v>
      </c>
      <c r="N346" s="231">
        <f t="shared" si="593"/>
        <v>10000</v>
      </c>
      <c r="O346" s="231">
        <f t="shared" si="593"/>
        <v>27000</v>
      </c>
      <c r="P346" s="230">
        <f t="shared" si="527"/>
        <v>0</v>
      </c>
      <c r="Q346" s="231">
        <f t="shared" si="593"/>
        <v>0</v>
      </c>
      <c r="R346" s="231">
        <f t="shared" ref="R346" si="594">SUM(R347:R348)</f>
        <v>0</v>
      </c>
      <c r="S346" s="231">
        <f t="shared" ref="S346" si="595">SUM(S347:S348)</f>
        <v>0</v>
      </c>
      <c r="T346" s="231">
        <f t="shared" ref="T346" si="596">SUM(T347:T348)</f>
        <v>0</v>
      </c>
      <c r="U346" s="231">
        <f t="shared" ref="U346:AE346" si="597">SUM(U347:U348)</f>
        <v>0</v>
      </c>
      <c r="V346" s="231">
        <f t="shared" ref="V346" si="598">SUM(V347:V348)</f>
        <v>0</v>
      </c>
      <c r="W346" s="231">
        <f t="shared" si="597"/>
        <v>0</v>
      </c>
      <c r="X346" s="230">
        <f t="shared" si="591"/>
        <v>0</v>
      </c>
      <c r="Y346" s="231">
        <f t="shared" si="597"/>
        <v>0</v>
      </c>
      <c r="Z346" s="231">
        <f t="shared" si="597"/>
        <v>0</v>
      </c>
      <c r="AA346" s="231">
        <f t="shared" si="597"/>
        <v>0</v>
      </c>
      <c r="AB346" s="231">
        <f t="shared" si="597"/>
        <v>0</v>
      </c>
      <c r="AC346" s="231">
        <f t="shared" si="597"/>
        <v>0</v>
      </c>
      <c r="AD346" s="231">
        <f t="shared" ref="AD346" si="599">SUM(AD347:AD348)</f>
        <v>0</v>
      </c>
      <c r="AE346" s="231">
        <f t="shared" si="597"/>
        <v>0</v>
      </c>
    </row>
    <row r="347" spans="1:31" ht="13.8" outlineLevel="2">
      <c r="A347" s="170"/>
      <c r="B347" s="25"/>
      <c r="D347" s="27"/>
      <c r="E347" s="47"/>
      <c r="F347" s="178" t="s">
        <v>705</v>
      </c>
      <c r="G347" s="43" t="s">
        <v>838</v>
      </c>
      <c r="H347" s="226">
        <f t="shared" si="584"/>
        <v>71000</v>
      </c>
      <c r="I347" s="396">
        <f t="shared" si="538"/>
        <v>71000</v>
      </c>
      <c r="J347" s="286">
        <v>5000</v>
      </c>
      <c r="K347" s="229">
        <v>10000</v>
      </c>
      <c r="L347" s="229">
        <v>9000</v>
      </c>
      <c r="M347" s="229">
        <v>10000</v>
      </c>
      <c r="N347" s="229">
        <v>10000</v>
      </c>
      <c r="O347" s="229">
        <v>27000</v>
      </c>
      <c r="P347" s="230">
        <f t="shared" si="527"/>
        <v>0</v>
      </c>
      <c r="Q347" s="229"/>
      <c r="R347" s="229"/>
      <c r="S347" s="229"/>
      <c r="T347" s="229"/>
      <c r="U347" s="229"/>
      <c r="V347" s="229"/>
      <c r="W347" s="229"/>
      <c r="X347" s="230">
        <f t="shared" si="591"/>
        <v>0</v>
      </c>
      <c r="Y347" s="229"/>
      <c r="Z347" s="229"/>
      <c r="AA347" s="229"/>
      <c r="AB347" s="229"/>
      <c r="AC347" s="229"/>
      <c r="AD347" s="229"/>
      <c r="AE347" s="229"/>
    </row>
    <row r="348" spans="1:31" ht="13.8" outlineLevel="2">
      <c r="A348" s="170"/>
      <c r="B348" s="25"/>
      <c r="D348" s="27"/>
      <c r="E348" s="47"/>
      <c r="F348" s="178" t="s">
        <v>708</v>
      </c>
      <c r="G348" s="43" t="s">
        <v>712</v>
      </c>
      <c r="H348" s="226">
        <f t="shared" si="584"/>
        <v>0</v>
      </c>
      <c r="I348" s="396">
        <f t="shared" si="538"/>
        <v>0</v>
      </c>
      <c r="J348" s="286"/>
      <c r="K348" s="229"/>
      <c r="L348" s="229"/>
      <c r="M348" s="229"/>
      <c r="N348" s="229"/>
      <c r="O348" s="229"/>
      <c r="P348" s="230">
        <f t="shared" si="527"/>
        <v>0</v>
      </c>
      <c r="Q348" s="229"/>
      <c r="R348" s="229"/>
      <c r="S348" s="229"/>
      <c r="T348" s="229"/>
      <c r="U348" s="229"/>
      <c r="V348" s="229"/>
      <c r="W348" s="229"/>
      <c r="X348" s="230">
        <f t="shared" si="591"/>
        <v>0</v>
      </c>
      <c r="Y348" s="229"/>
      <c r="Z348" s="229"/>
      <c r="AA348" s="229"/>
      <c r="AB348" s="229"/>
      <c r="AC348" s="229"/>
      <c r="AD348" s="229"/>
      <c r="AE348" s="229"/>
    </row>
    <row r="349" spans="1:31" ht="13.8" outlineLevel="1">
      <c r="A349" s="170"/>
      <c r="B349" s="25"/>
      <c r="D349" s="27" t="s">
        <v>513</v>
      </c>
      <c r="E349" s="47" t="s">
        <v>583</v>
      </c>
      <c r="F349" s="48"/>
      <c r="G349" s="172"/>
      <c r="H349" s="226">
        <f t="shared" si="584"/>
        <v>436000</v>
      </c>
      <c r="I349" s="396">
        <f t="shared" si="538"/>
        <v>436000</v>
      </c>
      <c r="J349" s="289">
        <f>SUM(J350:J360)</f>
        <v>62000</v>
      </c>
      <c r="K349" s="231">
        <f t="shared" ref="K349:Q349" si="600">SUM(K350:K360)</f>
        <v>90000</v>
      </c>
      <c r="L349" s="231">
        <f t="shared" si="600"/>
        <v>66000</v>
      </c>
      <c r="M349" s="231">
        <f t="shared" si="600"/>
        <v>90000</v>
      </c>
      <c r="N349" s="231">
        <f t="shared" si="600"/>
        <v>66000</v>
      </c>
      <c r="O349" s="231">
        <f t="shared" si="600"/>
        <v>62000</v>
      </c>
      <c r="P349" s="230">
        <f t="shared" si="527"/>
        <v>0</v>
      </c>
      <c r="Q349" s="231">
        <f t="shared" si="600"/>
        <v>0</v>
      </c>
      <c r="R349" s="231">
        <f t="shared" ref="R349" si="601">SUM(R350:R360)</f>
        <v>0</v>
      </c>
      <c r="S349" s="231">
        <f t="shared" ref="S349" si="602">SUM(S350:S360)</f>
        <v>0</v>
      </c>
      <c r="T349" s="231">
        <f t="shared" ref="T349" si="603">SUM(T350:T360)</f>
        <v>0</v>
      </c>
      <c r="U349" s="231">
        <f t="shared" ref="U349:AE349" si="604">SUM(U350:U360)</f>
        <v>0</v>
      </c>
      <c r="V349" s="231">
        <f t="shared" ref="V349" si="605">SUM(V350:V360)</f>
        <v>0</v>
      </c>
      <c r="W349" s="231">
        <f t="shared" si="604"/>
        <v>0</v>
      </c>
      <c r="X349" s="230">
        <f t="shared" si="591"/>
        <v>0</v>
      </c>
      <c r="Y349" s="231">
        <f t="shared" si="604"/>
        <v>0</v>
      </c>
      <c r="Z349" s="231">
        <f t="shared" si="604"/>
        <v>0</v>
      </c>
      <c r="AA349" s="231">
        <f t="shared" si="604"/>
        <v>0</v>
      </c>
      <c r="AB349" s="231">
        <f t="shared" si="604"/>
        <v>0</v>
      </c>
      <c r="AC349" s="231">
        <f t="shared" si="604"/>
        <v>0</v>
      </c>
      <c r="AD349" s="231">
        <f t="shared" ref="AD349" si="606">SUM(AD350:AD360)</f>
        <v>0</v>
      </c>
      <c r="AE349" s="231">
        <f t="shared" si="604"/>
        <v>0</v>
      </c>
    </row>
    <row r="350" spans="1:31" ht="13.8" outlineLevel="2">
      <c r="A350" s="170"/>
      <c r="B350" s="25"/>
      <c r="D350" s="27"/>
      <c r="E350" s="47"/>
      <c r="F350" s="178" t="s">
        <v>705</v>
      </c>
      <c r="G350" s="43" t="s">
        <v>840</v>
      </c>
      <c r="H350" s="226">
        <f t="shared" si="584"/>
        <v>0</v>
      </c>
      <c r="I350" s="396">
        <f t="shared" si="538"/>
        <v>0</v>
      </c>
      <c r="J350" s="286"/>
      <c r="K350" s="229"/>
      <c r="L350" s="229"/>
      <c r="M350" s="229"/>
      <c r="N350" s="229"/>
      <c r="O350" s="229"/>
      <c r="P350" s="230">
        <f t="shared" si="527"/>
        <v>0</v>
      </c>
      <c r="Q350" s="229"/>
      <c r="R350" s="229"/>
      <c r="S350" s="229"/>
      <c r="T350" s="229"/>
      <c r="U350" s="229"/>
      <c r="V350" s="229"/>
      <c r="W350" s="229"/>
      <c r="X350" s="230">
        <f t="shared" si="591"/>
        <v>0</v>
      </c>
      <c r="Y350" s="229"/>
      <c r="Z350" s="229"/>
      <c r="AA350" s="229"/>
      <c r="AB350" s="229"/>
      <c r="AC350" s="229"/>
      <c r="AD350" s="229"/>
      <c r="AE350" s="229"/>
    </row>
    <row r="351" spans="1:31" ht="13.8" outlineLevel="2">
      <c r="A351" s="170"/>
      <c r="B351" s="25"/>
      <c r="D351" s="27"/>
      <c r="E351" s="47"/>
      <c r="F351" s="178" t="s">
        <v>706</v>
      </c>
      <c r="G351" s="43" t="s">
        <v>841</v>
      </c>
      <c r="H351" s="226">
        <f t="shared" si="584"/>
        <v>0</v>
      </c>
      <c r="I351" s="396">
        <f t="shared" si="538"/>
        <v>0</v>
      </c>
      <c r="J351" s="286"/>
      <c r="K351" s="229"/>
      <c r="L351" s="229"/>
      <c r="M351" s="229"/>
      <c r="N351" s="229"/>
      <c r="O351" s="229"/>
      <c r="P351" s="230">
        <f t="shared" si="527"/>
        <v>0</v>
      </c>
      <c r="Q351" s="229"/>
      <c r="R351" s="229"/>
      <c r="S351" s="229"/>
      <c r="T351" s="229"/>
      <c r="U351" s="229"/>
      <c r="V351" s="229"/>
      <c r="W351" s="229"/>
      <c r="X351" s="230">
        <f t="shared" si="591"/>
        <v>0</v>
      </c>
      <c r="Y351" s="229"/>
      <c r="Z351" s="229"/>
      <c r="AA351" s="229"/>
      <c r="AB351" s="229"/>
      <c r="AC351" s="229"/>
      <c r="AD351" s="229"/>
      <c r="AE351" s="229"/>
    </row>
    <row r="352" spans="1:31" ht="13.8" outlineLevel="2">
      <c r="A352" s="170"/>
      <c r="B352" s="25"/>
      <c r="D352" s="27"/>
      <c r="E352" s="47"/>
      <c r="F352" s="178" t="s">
        <v>703</v>
      </c>
      <c r="G352" s="43" t="s">
        <v>804</v>
      </c>
      <c r="H352" s="226">
        <f t="shared" si="584"/>
        <v>54000</v>
      </c>
      <c r="I352" s="396">
        <f t="shared" si="538"/>
        <v>54000</v>
      </c>
      <c r="J352" s="286">
        <v>27000</v>
      </c>
      <c r="K352" s="229"/>
      <c r="L352" s="229"/>
      <c r="M352" s="229"/>
      <c r="N352" s="229"/>
      <c r="O352" s="229">
        <v>27000</v>
      </c>
      <c r="P352" s="230">
        <f t="shared" si="527"/>
        <v>0</v>
      </c>
      <c r="Q352" s="229"/>
      <c r="R352" s="229"/>
      <c r="S352" s="229"/>
      <c r="T352" s="229"/>
      <c r="U352" s="229"/>
      <c r="V352" s="229"/>
      <c r="W352" s="229"/>
      <c r="X352" s="230">
        <f t="shared" si="591"/>
        <v>0</v>
      </c>
      <c r="Y352" s="229"/>
      <c r="Z352" s="229"/>
      <c r="AA352" s="229"/>
      <c r="AB352" s="229"/>
      <c r="AC352" s="229"/>
      <c r="AD352" s="229"/>
      <c r="AE352" s="229"/>
    </row>
    <row r="353" spans="1:31" ht="13.8" outlineLevel="2">
      <c r="A353" s="170"/>
      <c r="B353" s="25"/>
      <c r="D353" s="27"/>
      <c r="E353" s="47"/>
      <c r="F353" s="178" t="s">
        <v>707</v>
      </c>
      <c r="G353" s="43" t="s">
        <v>808</v>
      </c>
      <c r="H353" s="226">
        <f t="shared" si="584"/>
        <v>176000</v>
      </c>
      <c r="I353" s="396">
        <f t="shared" si="538"/>
        <v>176000</v>
      </c>
      <c r="J353" s="286">
        <v>4000</v>
      </c>
      <c r="K353" s="229">
        <v>42000</v>
      </c>
      <c r="L353" s="229">
        <v>42000</v>
      </c>
      <c r="M353" s="229">
        <v>42000</v>
      </c>
      <c r="N353" s="229">
        <v>42000</v>
      </c>
      <c r="O353" s="229">
        <v>4000</v>
      </c>
      <c r="P353" s="230">
        <f t="shared" si="527"/>
        <v>0</v>
      </c>
      <c r="Q353" s="229"/>
      <c r="R353" s="229"/>
      <c r="S353" s="229"/>
      <c r="T353" s="229"/>
      <c r="U353" s="229"/>
      <c r="V353" s="229"/>
      <c r="W353" s="229"/>
      <c r="X353" s="230">
        <f t="shared" si="591"/>
        <v>0</v>
      </c>
      <c r="Y353" s="229"/>
      <c r="Z353" s="229"/>
      <c r="AA353" s="229"/>
      <c r="AB353" s="229"/>
      <c r="AC353" s="229"/>
      <c r="AD353" s="229"/>
      <c r="AE353" s="229"/>
    </row>
    <row r="354" spans="1:31" ht="13.8" outlineLevel="2">
      <c r="A354" s="170"/>
      <c r="B354" s="25"/>
      <c r="D354" s="27"/>
      <c r="E354" s="47"/>
      <c r="F354" s="178" t="s">
        <v>713</v>
      </c>
      <c r="G354" s="43" t="s">
        <v>842</v>
      </c>
      <c r="H354" s="226">
        <f t="shared" si="584"/>
        <v>0</v>
      </c>
      <c r="I354" s="396">
        <f t="shared" si="538"/>
        <v>0</v>
      </c>
      <c r="J354" s="286"/>
      <c r="K354" s="229"/>
      <c r="L354" s="229"/>
      <c r="M354" s="229"/>
      <c r="N354" s="229"/>
      <c r="O354" s="229"/>
      <c r="P354" s="230">
        <f t="shared" si="527"/>
        <v>0</v>
      </c>
      <c r="Q354" s="229"/>
      <c r="R354" s="229"/>
      <c r="S354" s="229"/>
      <c r="T354" s="229"/>
      <c r="U354" s="229"/>
      <c r="V354" s="229"/>
      <c r="W354" s="229"/>
      <c r="X354" s="230">
        <f t="shared" si="591"/>
        <v>0</v>
      </c>
      <c r="Y354" s="229"/>
      <c r="Z354" s="229"/>
      <c r="AA354" s="229"/>
      <c r="AB354" s="229"/>
      <c r="AC354" s="229"/>
      <c r="AD354" s="229"/>
      <c r="AE354" s="229"/>
    </row>
    <row r="355" spans="1:31" ht="13.8" outlineLevel="2">
      <c r="A355" s="170"/>
      <c r="B355" s="25"/>
      <c r="D355" s="27"/>
      <c r="E355" s="47"/>
      <c r="F355" s="178" t="s">
        <v>714</v>
      </c>
      <c r="G355" s="43" t="s">
        <v>843</v>
      </c>
      <c r="H355" s="226">
        <f t="shared" si="584"/>
        <v>0</v>
      </c>
      <c r="I355" s="396">
        <f t="shared" si="538"/>
        <v>0</v>
      </c>
      <c r="J355" s="286"/>
      <c r="K355" s="229"/>
      <c r="L355" s="229"/>
      <c r="M355" s="229"/>
      <c r="N355" s="229"/>
      <c r="O355" s="229"/>
      <c r="P355" s="230">
        <f t="shared" si="527"/>
        <v>0</v>
      </c>
      <c r="Q355" s="229"/>
      <c r="R355" s="229"/>
      <c r="S355" s="229"/>
      <c r="T355" s="229"/>
      <c r="U355" s="229"/>
      <c r="V355" s="229"/>
      <c r="W355" s="229"/>
      <c r="X355" s="230">
        <f t="shared" si="591"/>
        <v>0</v>
      </c>
      <c r="Y355" s="229"/>
      <c r="Z355" s="229"/>
      <c r="AA355" s="229"/>
      <c r="AB355" s="229"/>
      <c r="AC355" s="229"/>
      <c r="AD355" s="229"/>
      <c r="AE355" s="229"/>
    </row>
    <row r="356" spans="1:31" ht="13.8" outlineLevel="2">
      <c r="A356" s="170"/>
      <c r="B356" s="25"/>
      <c r="D356" s="27"/>
      <c r="E356" s="47"/>
      <c r="F356" s="178" t="s">
        <v>801</v>
      </c>
      <c r="G356" s="43" t="s">
        <v>806</v>
      </c>
      <c r="H356" s="226">
        <f t="shared" si="584"/>
        <v>0</v>
      </c>
      <c r="I356" s="396">
        <f t="shared" si="538"/>
        <v>0</v>
      </c>
      <c r="J356" s="286"/>
      <c r="K356" s="229"/>
      <c r="L356" s="229"/>
      <c r="M356" s="229"/>
      <c r="N356" s="229"/>
      <c r="O356" s="229"/>
      <c r="P356" s="230">
        <f t="shared" si="527"/>
        <v>0</v>
      </c>
      <c r="Q356" s="229"/>
      <c r="R356" s="229"/>
      <c r="S356" s="229"/>
      <c r="T356" s="229"/>
      <c r="U356" s="229"/>
      <c r="V356" s="229"/>
      <c r="W356" s="229"/>
      <c r="X356" s="230">
        <f t="shared" si="591"/>
        <v>0</v>
      </c>
      <c r="Y356" s="229"/>
      <c r="Z356" s="229"/>
      <c r="AA356" s="229"/>
      <c r="AB356" s="229"/>
      <c r="AC356" s="229"/>
      <c r="AD356" s="229"/>
      <c r="AE356" s="229"/>
    </row>
    <row r="357" spans="1:31" ht="13.8" outlineLevel="2">
      <c r="A357" s="170"/>
      <c r="B357" s="25"/>
      <c r="D357" s="27"/>
      <c r="E357" s="47"/>
      <c r="F357" s="178" t="s">
        <v>802</v>
      </c>
      <c r="G357" s="43" t="s">
        <v>844</v>
      </c>
      <c r="H357" s="226">
        <f t="shared" si="584"/>
        <v>0</v>
      </c>
      <c r="I357" s="396">
        <f t="shared" si="538"/>
        <v>0</v>
      </c>
      <c r="J357" s="286"/>
      <c r="K357" s="229"/>
      <c r="L357" s="229"/>
      <c r="M357" s="229"/>
      <c r="N357" s="229"/>
      <c r="O357" s="229"/>
      <c r="P357" s="230">
        <f t="shared" si="527"/>
        <v>0</v>
      </c>
      <c r="Q357" s="229"/>
      <c r="R357" s="229"/>
      <c r="S357" s="229"/>
      <c r="T357" s="229"/>
      <c r="U357" s="229"/>
      <c r="V357" s="229"/>
      <c r="W357" s="229"/>
      <c r="X357" s="230">
        <f t="shared" si="591"/>
        <v>0</v>
      </c>
      <c r="Y357" s="229"/>
      <c r="Z357" s="229"/>
      <c r="AA357" s="229"/>
      <c r="AB357" s="229"/>
      <c r="AC357" s="229"/>
      <c r="AD357" s="229"/>
      <c r="AE357" s="229"/>
    </row>
    <row r="358" spans="1:31" ht="13.8" outlineLevel="2">
      <c r="A358" s="170"/>
      <c r="B358" s="25"/>
      <c r="D358" s="27"/>
      <c r="E358" s="47"/>
      <c r="F358" s="178" t="s">
        <v>839</v>
      </c>
      <c r="G358" s="43" t="s">
        <v>845</v>
      </c>
      <c r="H358" s="226">
        <f t="shared" si="584"/>
        <v>176000</v>
      </c>
      <c r="I358" s="396">
        <f t="shared" si="538"/>
        <v>176000</v>
      </c>
      <c r="J358" s="286">
        <v>16000</v>
      </c>
      <c r="K358" s="229">
        <v>48000</v>
      </c>
      <c r="L358" s="229">
        <v>24000</v>
      </c>
      <c r="M358" s="229">
        <v>48000</v>
      </c>
      <c r="N358" s="229">
        <v>24000</v>
      </c>
      <c r="O358" s="229">
        <v>16000</v>
      </c>
      <c r="P358" s="230">
        <f t="shared" si="527"/>
        <v>0</v>
      </c>
      <c r="Q358" s="229"/>
      <c r="R358" s="229"/>
      <c r="S358" s="229"/>
      <c r="T358" s="229"/>
      <c r="U358" s="229"/>
      <c r="V358" s="229"/>
      <c r="W358" s="229"/>
      <c r="X358" s="230">
        <f t="shared" si="591"/>
        <v>0</v>
      </c>
      <c r="Y358" s="229"/>
      <c r="Z358" s="229"/>
      <c r="AA358" s="229"/>
      <c r="AB358" s="229"/>
      <c r="AC358" s="229"/>
      <c r="AD358" s="229"/>
      <c r="AE358" s="229"/>
    </row>
    <row r="359" spans="1:31" ht="13.8" outlineLevel="2">
      <c r="A359" s="170"/>
      <c r="B359" s="25"/>
      <c r="D359" s="27"/>
      <c r="E359" s="47"/>
      <c r="F359" s="178" t="s">
        <v>823</v>
      </c>
      <c r="G359" s="43" t="s">
        <v>846</v>
      </c>
      <c r="H359" s="226">
        <f t="shared" si="584"/>
        <v>0</v>
      </c>
      <c r="I359" s="396">
        <f t="shared" si="538"/>
        <v>0</v>
      </c>
      <c r="J359" s="286"/>
      <c r="K359" s="229"/>
      <c r="L359" s="229"/>
      <c r="M359" s="229"/>
      <c r="N359" s="229"/>
      <c r="O359" s="229"/>
      <c r="P359" s="230">
        <f t="shared" ref="P359:P422" si="607">SUM(Q359:W359)</f>
        <v>0</v>
      </c>
      <c r="Q359" s="229"/>
      <c r="R359" s="229"/>
      <c r="S359" s="229"/>
      <c r="T359" s="229"/>
      <c r="U359" s="229"/>
      <c r="V359" s="229"/>
      <c r="W359" s="229"/>
      <c r="X359" s="230">
        <f t="shared" si="591"/>
        <v>0</v>
      </c>
      <c r="Y359" s="229"/>
      <c r="Z359" s="229"/>
      <c r="AA359" s="229"/>
      <c r="AB359" s="229"/>
      <c r="AC359" s="229"/>
      <c r="AD359" s="229"/>
      <c r="AE359" s="229"/>
    </row>
    <row r="360" spans="1:31" ht="13.8" outlineLevel="2">
      <c r="A360" s="170"/>
      <c r="B360" s="25"/>
      <c r="D360" s="27"/>
      <c r="E360" s="47"/>
      <c r="F360" s="178" t="s">
        <v>708</v>
      </c>
      <c r="G360" s="43" t="s">
        <v>712</v>
      </c>
      <c r="H360" s="226">
        <f t="shared" si="584"/>
        <v>30000</v>
      </c>
      <c r="I360" s="396">
        <f t="shared" si="538"/>
        <v>30000</v>
      </c>
      <c r="J360" s="286">
        <v>15000</v>
      </c>
      <c r="K360" s="229"/>
      <c r="L360" s="229"/>
      <c r="M360" s="229"/>
      <c r="N360" s="229"/>
      <c r="O360" s="229">
        <v>15000</v>
      </c>
      <c r="P360" s="230">
        <f t="shared" si="607"/>
        <v>0</v>
      </c>
      <c r="Q360" s="229"/>
      <c r="R360" s="229"/>
      <c r="S360" s="229"/>
      <c r="T360" s="229"/>
      <c r="U360" s="229"/>
      <c r="V360" s="229"/>
      <c r="W360" s="229"/>
      <c r="X360" s="230">
        <f t="shared" si="591"/>
        <v>0</v>
      </c>
      <c r="Y360" s="229"/>
      <c r="Z360" s="229"/>
      <c r="AA360" s="229"/>
      <c r="AB360" s="229"/>
      <c r="AC360" s="229"/>
      <c r="AD360" s="229"/>
      <c r="AE360" s="229"/>
    </row>
    <row r="361" spans="1:31" ht="13.8" outlineLevel="1">
      <c r="A361" s="170"/>
      <c r="B361" s="25"/>
      <c r="D361" s="27" t="s">
        <v>514</v>
      </c>
      <c r="E361" s="47" t="s">
        <v>149</v>
      </c>
      <c r="F361" s="48"/>
      <c r="G361" s="172"/>
      <c r="H361" s="226">
        <f t="shared" si="584"/>
        <v>355000</v>
      </c>
      <c r="I361" s="396">
        <f t="shared" si="538"/>
        <v>355000</v>
      </c>
      <c r="J361" s="289">
        <f>SUM(J362:J363)</f>
        <v>144000</v>
      </c>
      <c r="K361" s="231">
        <f t="shared" ref="K361:Q361" si="608">SUM(K362:K363)</f>
        <v>0</v>
      </c>
      <c r="L361" s="231">
        <f t="shared" si="608"/>
        <v>11000</v>
      </c>
      <c r="M361" s="231">
        <f t="shared" si="608"/>
        <v>0</v>
      </c>
      <c r="N361" s="231">
        <f t="shared" si="608"/>
        <v>110000</v>
      </c>
      <c r="O361" s="231">
        <f t="shared" si="608"/>
        <v>90000</v>
      </c>
      <c r="P361" s="230">
        <f t="shared" si="607"/>
        <v>0</v>
      </c>
      <c r="Q361" s="231">
        <f t="shared" si="608"/>
        <v>0</v>
      </c>
      <c r="R361" s="231">
        <f t="shared" ref="R361" si="609">SUM(R362:R363)</f>
        <v>0</v>
      </c>
      <c r="S361" s="231">
        <f t="shared" ref="S361" si="610">SUM(S362:S363)</f>
        <v>0</v>
      </c>
      <c r="T361" s="231">
        <f t="shared" ref="T361" si="611">SUM(T362:T363)</f>
        <v>0</v>
      </c>
      <c r="U361" s="231">
        <f t="shared" ref="U361:AE361" si="612">SUM(U362:U363)</f>
        <v>0</v>
      </c>
      <c r="V361" s="231">
        <f t="shared" ref="V361" si="613">SUM(V362:V363)</f>
        <v>0</v>
      </c>
      <c r="W361" s="231">
        <f t="shared" si="612"/>
        <v>0</v>
      </c>
      <c r="X361" s="230">
        <f t="shared" si="591"/>
        <v>0</v>
      </c>
      <c r="Y361" s="231">
        <f t="shared" si="612"/>
        <v>0</v>
      </c>
      <c r="Z361" s="231">
        <f t="shared" si="612"/>
        <v>0</v>
      </c>
      <c r="AA361" s="231">
        <f t="shared" si="612"/>
        <v>0</v>
      </c>
      <c r="AB361" s="231">
        <f t="shared" si="612"/>
        <v>0</v>
      </c>
      <c r="AC361" s="231">
        <f t="shared" si="612"/>
        <v>0</v>
      </c>
      <c r="AD361" s="231">
        <f t="shared" ref="AD361" si="614">SUM(AD362:AD363)</f>
        <v>0</v>
      </c>
      <c r="AE361" s="231">
        <f t="shared" si="612"/>
        <v>0</v>
      </c>
    </row>
    <row r="362" spans="1:31" ht="13.8" outlineLevel="2">
      <c r="A362" s="170"/>
      <c r="B362" s="25"/>
      <c r="D362" s="27"/>
      <c r="E362" s="47"/>
      <c r="F362" s="178" t="s">
        <v>705</v>
      </c>
      <c r="G362" s="43" t="s">
        <v>847</v>
      </c>
      <c r="H362" s="226">
        <f t="shared" si="584"/>
        <v>0</v>
      </c>
      <c r="I362" s="396">
        <f t="shared" si="538"/>
        <v>0</v>
      </c>
      <c r="J362" s="286"/>
      <c r="K362" s="229"/>
      <c r="L362" s="229"/>
      <c r="M362" s="229"/>
      <c r="N362" s="229"/>
      <c r="O362" s="229"/>
      <c r="P362" s="230">
        <f t="shared" si="607"/>
        <v>0</v>
      </c>
      <c r="Q362" s="229"/>
      <c r="R362" s="229"/>
      <c r="S362" s="229"/>
      <c r="T362" s="229"/>
      <c r="U362" s="229"/>
      <c r="V362" s="229"/>
      <c r="W362" s="229"/>
      <c r="X362" s="230">
        <f t="shared" si="591"/>
        <v>0</v>
      </c>
      <c r="Y362" s="229"/>
      <c r="Z362" s="229"/>
      <c r="AA362" s="229"/>
      <c r="AB362" s="229"/>
      <c r="AC362" s="229"/>
      <c r="AD362" s="229"/>
      <c r="AE362" s="229"/>
    </row>
    <row r="363" spans="1:31" ht="13.8" outlineLevel="2">
      <c r="A363" s="170"/>
      <c r="B363" s="25"/>
      <c r="D363" s="27"/>
      <c r="E363" s="47"/>
      <c r="F363" s="178" t="s">
        <v>706</v>
      </c>
      <c r="G363" s="43" t="s">
        <v>848</v>
      </c>
      <c r="H363" s="226">
        <f t="shared" si="584"/>
        <v>355000</v>
      </c>
      <c r="I363" s="396">
        <f t="shared" si="538"/>
        <v>355000</v>
      </c>
      <c r="J363" s="286">
        <v>144000</v>
      </c>
      <c r="K363" s="229"/>
      <c r="L363" s="229">
        <v>11000</v>
      </c>
      <c r="M363" s="229"/>
      <c r="N363" s="229">
        <v>110000</v>
      </c>
      <c r="O363" s="229">
        <v>90000</v>
      </c>
      <c r="P363" s="230">
        <f t="shared" si="607"/>
        <v>0</v>
      </c>
      <c r="Q363" s="229"/>
      <c r="R363" s="229"/>
      <c r="S363" s="229"/>
      <c r="T363" s="229"/>
      <c r="U363" s="229"/>
      <c r="V363" s="229"/>
      <c r="W363" s="229"/>
      <c r="X363" s="230">
        <f t="shared" si="591"/>
        <v>0</v>
      </c>
      <c r="Y363" s="229"/>
      <c r="Z363" s="229"/>
      <c r="AA363" s="229"/>
      <c r="AB363" s="229"/>
      <c r="AC363" s="229"/>
      <c r="AD363" s="229"/>
      <c r="AE363" s="229"/>
    </row>
    <row r="364" spans="1:31" ht="13.8" outlineLevel="1">
      <c r="A364" s="170"/>
      <c r="B364" s="25"/>
      <c r="D364" s="27" t="s">
        <v>515</v>
      </c>
      <c r="E364" s="47" t="s">
        <v>584</v>
      </c>
      <c r="F364" s="48"/>
      <c r="G364" s="172"/>
      <c r="H364" s="226">
        <f t="shared" si="584"/>
        <v>1935000</v>
      </c>
      <c r="I364" s="396">
        <f t="shared" si="538"/>
        <v>23000</v>
      </c>
      <c r="J364" s="289">
        <f>SUM(J365:J366)</f>
        <v>3000</v>
      </c>
      <c r="K364" s="231">
        <f t="shared" ref="K364:Q364" si="615">SUM(K365:K366)</f>
        <v>3000</v>
      </c>
      <c r="L364" s="231">
        <f t="shared" si="615"/>
        <v>3000</v>
      </c>
      <c r="M364" s="231">
        <f t="shared" si="615"/>
        <v>1000</v>
      </c>
      <c r="N364" s="231">
        <f t="shared" si="615"/>
        <v>3000</v>
      </c>
      <c r="O364" s="231">
        <f t="shared" si="615"/>
        <v>10000</v>
      </c>
      <c r="P364" s="230">
        <f t="shared" si="607"/>
        <v>682000</v>
      </c>
      <c r="Q364" s="231">
        <f t="shared" si="615"/>
        <v>523000</v>
      </c>
      <c r="R364" s="231">
        <f t="shared" ref="R364" si="616">SUM(R365:R366)</f>
        <v>21000</v>
      </c>
      <c r="S364" s="231">
        <f t="shared" ref="S364" si="617">SUM(S365:S366)</f>
        <v>21000</v>
      </c>
      <c r="T364" s="231">
        <f t="shared" ref="T364" si="618">SUM(T365:T366)</f>
        <v>21000</v>
      </c>
      <c r="U364" s="231">
        <f t="shared" ref="U364:AE364" si="619">SUM(U365:U366)</f>
        <v>21000</v>
      </c>
      <c r="V364" s="231">
        <f t="shared" ref="V364" si="620">SUM(V365:V366)</f>
        <v>21000</v>
      </c>
      <c r="W364" s="231">
        <f t="shared" si="619"/>
        <v>54000</v>
      </c>
      <c r="X364" s="230">
        <f t="shared" si="591"/>
        <v>1060000</v>
      </c>
      <c r="Y364" s="231">
        <f t="shared" si="619"/>
        <v>1044000</v>
      </c>
      <c r="Z364" s="231">
        <f t="shared" si="619"/>
        <v>16000</v>
      </c>
      <c r="AA364" s="231">
        <f t="shared" si="619"/>
        <v>33000</v>
      </c>
      <c r="AB364" s="231">
        <f t="shared" si="619"/>
        <v>47000</v>
      </c>
      <c r="AC364" s="231">
        <f t="shared" si="619"/>
        <v>90000</v>
      </c>
      <c r="AD364" s="231">
        <f t="shared" ref="AD364" si="621">SUM(AD365:AD366)</f>
        <v>0</v>
      </c>
      <c r="AE364" s="231">
        <f t="shared" si="619"/>
        <v>0</v>
      </c>
    </row>
    <row r="365" spans="1:31" ht="13.8" outlineLevel="2">
      <c r="A365" s="170"/>
      <c r="B365" s="25"/>
      <c r="D365" s="27"/>
      <c r="E365" s="47"/>
      <c r="F365" s="178" t="s">
        <v>705</v>
      </c>
      <c r="G365" s="43" t="s">
        <v>849</v>
      </c>
      <c r="H365" s="226">
        <f t="shared" si="584"/>
        <v>1935000</v>
      </c>
      <c r="I365" s="396">
        <f t="shared" si="538"/>
        <v>23000</v>
      </c>
      <c r="J365" s="286">
        <v>3000</v>
      </c>
      <c r="K365" s="229">
        <v>3000</v>
      </c>
      <c r="L365" s="229">
        <v>3000</v>
      </c>
      <c r="M365" s="229">
        <v>1000</v>
      </c>
      <c r="N365" s="229">
        <v>3000</v>
      </c>
      <c r="O365" s="229">
        <v>10000</v>
      </c>
      <c r="P365" s="230">
        <f t="shared" si="607"/>
        <v>682000</v>
      </c>
      <c r="Q365" s="229">
        <v>523000</v>
      </c>
      <c r="R365" s="229">
        <v>21000</v>
      </c>
      <c r="S365" s="229">
        <v>21000</v>
      </c>
      <c r="T365" s="229">
        <v>21000</v>
      </c>
      <c r="U365" s="229">
        <v>21000</v>
      </c>
      <c r="V365" s="229">
        <v>21000</v>
      </c>
      <c r="W365" s="229">
        <v>54000</v>
      </c>
      <c r="X365" s="230">
        <f t="shared" si="591"/>
        <v>1060000</v>
      </c>
      <c r="Y365" s="229">
        <v>1044000</v>
      </c>
      <c r="Z365" s="229">
        <v>16000</v>
      </c>
      <c r="AA365" s="229">
        <v>33000</v>
      </c>
      <c r="AB365" s="229">
        <v>47000</v>
      </c>
      <c r="AC365" s="229">
        <v>90000</v>
      </c>
      <c r="AD365" s="229"/>
      <c r="AE365" s="229"/>
    </row>
    <row r="366" spans="1:31" ht="13.8" outlineLevel="2">
      <c r="A366" s="170"/>
      <c r="B366" s="25"/>
      <c r="D366" s="27"/>
      <c r="E366" s="47"/>
      <c r="F366" s="178" t="s">
        <v>706</v>
      </c>
      <c r="G366" s="43" t="s">
        <v>821</v>
      </c>
      <c r="H366" s="226">
        <f t="shared" si="584"/>
        <v>0</v>
      </c>
      <c r="I366" s="396">
        <f t="shared" si="538"/>
        <v>0</v>
      </c>
      <c r="J366" s="286"/>
      <c r="K366" s="229"/>
      <c r="L366" s="229"/>
      <c r="M366" s="229"/>
      <c r="N366" s="229"/>
      <c r="O366" s="229"/>
      <c r="P366" s="230">
        <f t="shared" si="607"/>
        <v>0</v>
      </c>
      <c r="Q366" s="229"/>
      <c r="R366" s="229"/>
      <c r="S366" s="229"/>
      <c r="T366" s="229"/>
      <c r="U366" s="229"/>
      <c r="V366" s="229"/>
      <c r="W366" s="229"/>
      <c r="X366" s="230">
        <f t="shared" si="591"/>
        <v>0</v>
      </c>
      <c r="Y366" s="229"/>
      <c r="Z366" s="229"/>
      <c r="AA366" s="229"/>
      <c r="AB366" s="229"/>
      <c r="AC366" s="229"/>
      <c r="AD366" s="229"/>
      <c r="AE366" s="229"/>
    </row>
    <row r="367" spans="1:31" ht="13.8" outlineLevel="1">
      <c r="A367" s="170"/>
      <c r="B367" s="25"/>
      <c r="D367" s="27" t="s">
        <v>516</v>
      </c>
      <c r="E367" s="47" t="s">
        <v>150</v>
      </c>
      <c r="F367" s="48"/>
      <c r="G367" s="172"/>
      <c r="H367" s="226">
        <f t="shared" si="584"/>
        <v>9000</v>
      </c>
      <c r="I367" s="396">
        <f t="shared" ref="I367:I434" si="622">SUM(J367:O367)</f>
        <v>9000</v>
      </c>
      <c r="J367" s="286">
        <v>2000</v>
      </c>
      <c r="K367" s="229">
        <v>1000</v>
      </c>
      <c r="L367" s="229">
        <v>1000</v>
      </c>
      <c r="M367" s="229">
        <v>2000</v>
      </c>
      <c r="N367" s="229">
        <v>2000</v>
      </c>
      <c r="O367" s="229">
        <v>1000</v>
      </c>
      <c r="P367" s="230">
        <f t="shared" si="607"/>
        <v>0</v>
      </c>
      <c r="Q367" s="229"/>
      <c r="R367" s="229"/>
      <c r="S367" s="229"/>
      <c r="T367" s="229"/>
      <c r="U367" s="229"/>
      <c r="V367" s="229"/>
      <c r="W367" s="229"/>
      <c r="X367" s="230">
        <f t="shared" si="591"/>
        <v>0</v>
      </c>
      <c r="Y367" s="229"/>
      <c r="Z367" s="229"/>
      <c r="AA367" s="229"/>
      <c r="AB367" s="229"/>
      <c r="AC367" s="229"/>
      <c r="AD367" s="229"/>
      <c r="AE367" s="229"/>
    </row>
    <row r="368" spans="1:31" ht="13.8" outlineLevel="1">
      <c r="A368" s="170"/>
      <c r="B368" s="25"/>
      <c r="D368" s="27" t="s">
        <v>517</v>
      </c>
      <c r="E368" s="47" t="s">
        <v>151</v>
      </c>
      <c r="F368" s="48"/>
      <c r="G368" s="172"/>
      <c r="H368" s="226">
        <f t="shared" si="584"/>
        <v>0</v>
      </c>
      <c r="I368" s="396">
        <f t="shared" si="622"/>
        <v>0</v>
      </c>
      <c r="J368" s="286"/>
      <c r="K368" s="229"/>
      <c r="L368" s="229"/>
      <c r="M368" s="229"/>
      <c r="N368" s="229"/>
      <c r="O368" s="229"/>
      <c r="P368" s="230">
        <f t="shared" si="607"/>
        <v>0</v>
      </c>
      <c r="Q368" s="229"/>
      <c r="R368" s="229"/>
      <c r="S368" s="229"/>
      <c r="T368" s="229"/>
      <c r="U368" s="229"/>
      <c r="V368" s="229"/>
      <c r="W368" s="229"/>
      <c r="X368" s="230">
        <f t="shared" si="591"/>
        <v>0</v>
      </c>
      <c r="Y368" s="229"/>
      <c r="Z368" s="229"/>
      <c r="AA368" s="229"/>
      <c r="AB368" s="229"/>
      <c r="AC368" s="229"/>
      <c r="AD368" s="229"/>
      <c r="AE368" s="229"/>
    </row>
    <row r="369" spans="1:31" ht="13.8" outlineLevel="1">
      <c r="A369" s="170"/>
      <c r="B369" s="25"/>
      <c r="D369" s="27" t="s">
        <v>93</v>
      </c>
      <c r="E369" s="47" t="s">
        <v>152</v>
      </c>
      <c r="F369" s="48"/>
      <c r="G369" s="172"/>
      <c r="H369" s="226">
        <f t="shared" si="584"/>
        <v>0</v>
      </c>
      <c r="I369" s="396">
        <f t="shared" si="622"/>
        <v>0</v>
      </c>
      <c r="J369" s="286"/>
      <c r="K369" s="229"/>
      <c r="L369" s="229"/>
      <c r="M369" s="229"/>
      <c r="N369" s="229"/>
      <c r="O369" s="229"/>
      <c r="P369" s="230">
        <f t="shared" si="607"/>
        <v>0</v>
      </c>
      <c r="Q369" s="229"/>
      <c r="R369" s="229"/>
      <c r="S369" s="229"/>
      <c r="T369" s="229"/>
      <c r="U369" s="229"/>
      <c r="V369" s="229"/>
      <c r="W369" s="229"/>
      <c r="X369" s="230">
        <f t="shared" si="591"/>
        <v>0</v>
      </c>
      <c r="Y369" s="229"/>
      <c r="Z369" s="229"/>
      <c r="AA369" s="229"/>
      <c r="AB369" s="229"/>
      <c r="AC369" s="229"/>
      <c r="AD369" s="229"/>
      <c r="AE369" s="229"/>
    </row>
    <row r="370" spans="1:31" ht="13.8" outlineLevel="1">
      <c r="A370" s="170"/>
      <c r="B370" s="23"/>
      <c r="C370" s="179"/>
      <c r="D370" s="27" t="s">
        <v>518</v>
      </c>
      <c r="E370" s="47" t="s">
        <v>585</v>
      </c>
      <c r="F370" s="48"/>
      <c r="G370" s="172"/>
      <c r="H370" s="226">
        <f t="shared" si="584"/>
        <v>0</v>
      </c>
      <c r="I370" s="396">
        <f t="shared" si="622"/>
        <v>0</v>
      </c>
      <c r="J370" s="286"/>
      <c r="K370" s="229"/>
      <c r="L370" s="229"/>
      <c r="M370" s="229"/>
      <c r="N370" s="229"/>
      <c r="O370" s="229"/>
      <c r="P370" s="230">
        <f t="shared" si="607"/>
        <v>0</v>
      </c>
      <c r="Q370" s="229"/>
      <c r="R370" s="229"/>
      <c r="S370" s="229"/>
      <c r="T370" s="229"/>
      <c r="U370" s="229"/>
      <c r="V370" s="229"/>
      <c r="W370" s="229"/>
      <c r="X370" s="230">
        <f t="shared" si="591"/>
        <v>0</v>
      </c>
      <c r="Y370" s="229"/>
      <c r="Z370" s="229"/>
      <c r="AA370" s="229"/>
      <c r="AB370" s="229"/>
      <c r="AC370" s="229"/>
      <c r="AD370" s="229"/>
      <c r="AE370" s="229"/>
    </row>
    <row r="371" spans="1:31" s="169" customFormat="1" ht="13.8" collapsed="1">
      <c r="A371" s="164"/>
      <c r="B371" s="23" t="s">
        <v>519</v>
      </c>
      <c r="C371" s="15" t="s">
        <v>153</v>
      </c>
      <c r="D371" s="18"/>
      <c r="E371" s="175"/>
      <c r="F371" s="176"/>
      <c r="G371" s="175"/>
      <c r="H371" s="226">
        <f t="shared" si="584"/>
        <v>0</v>
      </c>
      <c r="I371" s="396">
        <f t="shared" si="622"/>
        <v>0</v>
      </c>
      <c r="J371" s="288">
        <f>SUM(J372,J375)</f>
        <v>0</v>
      </c>
      <c r="K371" s="230">
        <f t="shared" ref="K371:O371" si="623">SUM(K372,K375)</f>
        <v>0</v>
      </c>
      <c r="L371" s="230">
        <f t="shared" si="623"/>
        <v>0</v>
      </c>
      <c r="M371" s="230">
        <f t="shared" si="623"/>
        <v>0</v>
      </c>
      <c r="N371" s="230">
        <f t="shared" si="623"/>
        <v>0</v>
      </c>
      <c r="O371" s="230">
        <f t="shared" si="623"/>
        <v>0</v>
      </c>
      <c r="P371" s="230">
        <f t="shared" si="607"/>
        <v>0</v>
      </c>
      <c r="Q371" s="230">
        <f t="shared" ref="Q371:W371" si="624">SUM(Q372,Q375)</f>
        <v>0</v>
      </c>
      <c r="R371" s="230">
        <f t="shared" si="624"/>
        <v>0</v>
      </c>
      <c r="S371" s="230">
        <f t="shared" si="624"/>
        <v>0</v>
      </c>
      <c r="T371" s="230">
        <f t="shared" si="624"/>
        <v>0</v>
      </c>
      <c r="U371" s="230">
        <f t="shared" si="624"/>
        <v>0</v>
      </c>
      <c r="V371" s="230">
        <f t="shared" ref="V371" si="625">SUM(V372,V375)</f>
        <v>0</v>
      </c>
      <c r="W371" s="230">
        <f t="shared" si="624"/>
        <v>0</v>
      </c>
      <c r="X371" s="230">
        <f t="shared" si="591"/>
        <v>0</v>
      </c>
      <c r="Y371" s="230">
        <f t="shared" ref="Y371:AE371" si="626">SUM(Y372,Y375)</f>
        <v>0</v>
      </c>
      <c r="Z371" s="230">
        <f t="shared" si="626"/>
        <v>0</v>
      </c>
      <c r="AA371" s="230">
        <f t="shared" si="626"/>
        <v>0</v>
      </c>
      <c r="AB371" s="230">
        <f t="shared" si="626"/>
        <v>0</v>
      </c>
      <c r="AC371" s="230">
        <f t="shared" si="626"/>
        <v>0</v>
      </c>
      <c r="AD371" s="230">
        <f t="shared" ref="AD371" si="627">SUM(AD372,AD375)</f>
        <v>0</v>
      </c>
      <c r="AE371" s="230">
        <f t="shared" si="626"/>
        <v>0</v>
      </c>
    </row>
    <row r="372" spans="1:31" ht="13.8" hidden="1" outlineLevel="1">
      <c r="A372" s="170"/>
      <c r="B372" s="24"/>
      <c r="C372" s="171"/>
      <c r="D372" s="27" t="s">
        <v>520</v>
      </c>
      <c r="E372" s="47" t="s">
        <v>154</v>
      </c>
      <c r="F372" s="48"/>
      <c r="G372" s="172"/>
      <c r="H372" s="226">
        <f t="shared" si="584"/>
        <v>0</v>
      </c>
      <c r="I372" s="396">
        <f t="shared" si="622"/>
        <v>0</v>
      </c>
      <c r="J372" s="289">
        <f>SUM(J373:J374)</f>
        <v>0</v>
      </c>
      <c r="K372" s="231">
        <f t="shared" ref="K372:O372" si="628">SUM(K373:K374)</f>
        <v>0</v>
      </c>
      <c r="L372" s="231">
        <f t="shared" si="628"/>
        <v>0</v>
      </c>
      <c r="M372" s="231">
        <f t="shared" si="628"/>
        <v>0</v>
      </c>
      <c r="N372" s="231">
        <f t="shared" si="628"/>
        <v>0</v>
      </c>
      <c r="O372" s="231">
        <f t="shared" si="628"/>
        <v>0</v>
      </c>
      <c r="P372" s="230">
        <f t="shared" si="607"/>
        <v>0</v>
      </c>
      <c r="Q372" s="231">
        <f t="shared" ref="Q372:W372" si="629">SUM(Q373:Q374)</f>
        <v>0</v>
      </c>
      <c r="R372" s="231">
        <f t="shared" si="629"/>
        <v>0</v>
      </c>
      <c r="S372" s="231">
        <f t="shared" si="629"/>
        <v>0</v>
      </c>
      <c r="T372" s="231">
        <f t="shared" si="629"/>
        <v>0</v>
      </c>
      <c r="U372" s="231">
        <f t="shared" si="629"/>
        <v>0</v>
      </c>
      <c r="V372" s="231">
        <f t="shared" ref="V372" si="630">SUM(V373:V374)</f>
        <v>0</v>
      </c>
      <c r="W372" s="231">
        <f t="shared" si="629"/>
        <v>0</v>
      </c>
      <c r="X372" s="230">
        <f t="shared" si="591"/>
        <v>0</v>
      </c>
      <c r="Y372" s="231">
        <f t="shared" ref="Y372:AE372" si="631">SUM(Y373:Y374)</f>
        <v>0</v>
      </c>
      <c r="Z372" s="231">
        <f t="shared" si="631"/>
        <v>0</v>
      </c>
      <c r="AA372" s="231">
        <f t="shared" si="631"/>
        <v>0</v>
      </c>
      <c r="AB372" s="231">
        <f t="shared" si="631"/>
        <v>0</v>
      </c>
      <c r="AC372" s="231">
        <f t="shared" si="631"/>
        <v>0</v>
      </c>
      <c r="AD372" s="231">
        <f t="shared" ref="AD372" si="632">SUM(AD373:AD374)</f>
        <v>0</v>
      </c>
      <c r="AE372" s="231">
        <f t="shared" si="631"/>
        <v>0</v>
      </c>
    </row>
    <row r="373" spans="1:31" ht="13.8" hidden="1" outlineLevel="2">
      <c r="A373" s="170"/>
      <c r="B373" s="25"/>
      <c r="E373" s="47"/>
      <c r="F373" s="23" t="s">
        <v>521</v>
      </c>
      <c r="G373" s="47" t="s">
        <v>155</v>
      </c>
      <c r="H373" s="226">
        <f t="shared" si="584"/>
        <v>0</v>
      </c>
      <c r="I373" s="396">
        <f t="shared" si="622"/>
        <v>0</v>
      </c>
      <c r="J373" s="286"/>
      <c r="K373" s="229"/>
      <c r="L373" s="229"/>
      <c r="M373" s="229"/>
      <c r="N373" s="229"/>
      <c r="O373" s="229"/>
      <c r="P373" s="230">
        <f t="shared" si="607"/>
        <v>0</v>
      </c>
      <c r="Q373" s="229"/>
      <c r="R373" s="229"/>
      <c r="S373" s="229"/>
      <c r="T373" s="229"/>
      <c r="U373" s="229"/>
      <c r="V373" s="229"/>
      <c r="W373" s="229"/>
      <c r="X373" s="230">
        <f t="shared" si="591"/>
        <v>0</v>
      </c>
      <c r="Y373" s="229"/>
      <c r="Z373" s="229"/>
      <c r="AA373" s="229"/>
      <c r="AB373" s="229"/>
      <c r="AC373" s="229"/>
      <c r="AD373" s="229"/>
      <c r="AE373" s="229"/>
    </row>
    <row r="374" spans="1:31" ht="13.8" hidden="1" outlineLevel="2">
      <c r="A374" s="170"/>
      <c r="B374" s="25"/>
      <c r="D374" s="23"/>
      <c r="E374" s="179"/>
      <c r="F374" s="27" t="s">
        <v>522</v>
      </c>
      <c r="G374" s="47" t="s">
        <v>156</v>
      </c>
      <c r="H374" s="226">
        <f t="shared" si="584"/>
        <v>0</v>
      </c>
      <c r="I374" s="396">
        <f t="shared" si="622"/>
        <v>0</v>
      </c>
      <c r="J374" s="286"/>
      <c r="K374" s="229"/>
      <c r="L374" s="229"/>
      <c r="M374" s="229"/>
      <c r="N374" s="229"/>
      <c r="O374" s="229"/>
      <c r="P374" s="230">
        <f t="shared" si="607"/>
        <v>0</v>
      </c>
      <c r="Q374" s="229"/>
      <c r="R374" s="229"/>
      <c r="S374" s="229"/>
      <c r="T374" s="229"/>
      <c r="U374" s="229"/>
      <c r="V374" s="229"/>
      <c r="W374" s="229"/>
      <c r="X374" s="230">
        <f t="shared" si="591"/>
        <v>0</v>
      </c>
      <c r="Y374" s="229"/>
      <c r="Z374" s="229"/>
      <c r="AA374" s="229"/>
      <c r="AB374" s="229"/>
      <c r="AC374" s="229"/>
      <c r="AD374" s="229"/>
      <c r="AE374" s="229"/>
    </row>
    <row r="375" spans="1:31" ht="13.8" hidden="1" outlineLevel="1">
      <c r="A375" s="170"/>
      <c r="B375" s="23"/>
      <c r="C375" s="179"/>
      <c r="D375" s="23" t="s">
        <v>523</v>
      </c>
      <c r="E375" s="82" t="s">
        <v>157</v>
      </c>
      <c r="F375" s="94"/>
      <c r="G375" s="172"/>
      <c r="H375" s="226">
        <f t="shared" si="584"/>
        <v>0</v>
      </c>
      <c r="I375" s="396">
        <f t="shared" si="622"/>
        <v>0</v>
      </c>
      <c r="J375" s="286"/>
      <c r="K375" s="229"/>
      <c r="L375" s="229"/>
      <c r="M375" s="229"/>
      <c r="N375" s="229"/>
      <c r="O375" s="229"/>
      <c r="P375" s="230">
        <f t="shared" si="607"/>
        <v>0</v>
      </c>
      <c r="Q375" s="229"/>
      <c r="R375" s="229"/>
      <c r="S375" s="229"/>
      <c r="T375" s="229"/>
      <c r="U375" s="229"/>
      <c r="V375" s="229"/>
      <c r="W375" s="229"/>
      <c r="X375" s="230">
        <f t="shared" si="591"/>
        <v>0</v>
      </c>
      <c r="Y375" s="229"/>
      <c r="Z375" s="229"/>
      <c r="AA375" s="229"/>
      <c r="AB375" s="229"/>
      <c r="AC375" s="229"/>
      <c r="AD375" s="229"/>
      <c r="AE375" s="229"/>
    </row>
    <row r="376" spans="1:31" s="169" customFormat="1" ht="13.8" collapsed="1">
      <c r="A376" s="164"/>
      <c r="B376" s="23" t="s">
        <v>649</v>
      </c>
      <c r="C376" s="15" t="s">
        <v>650</v>
      </c>
      <c r="D376" s="18"/>
      <c r="E376" s="175"/>
      <c r="F376" s="176"/>
      <c r="G376" s="175"/>
      <c r="H376" s="226">
        <f t="shared" si="584"/>
        <v>0</v>
      </c>
      <c r="I376" s="396">
        <f t="shared" si="622"/>
        <v>0</v>
      </c>
      <c r="J376" s="288">
        <f>SUM(J377)</f>
        <v>0</v>
      </c>
      <c r="K376" s="230">
        <f t="shared" ref="K376:AE376" si="633">SUM(K377)</f>
        <v>0</v>
      </c>
      <c r="L376" s="230">
        <f t="shared" si="633"/>
        <v>0</v>
      </c>
      <c r="M376" s="230">
        <f t="shared" si="633"/>
        <v>0</v>
      </c>
      <c r="N376" s="230">
        <f t="shared" si="633"/>
        <v>0</v>
      </c>
      <c r="O376" s="230">
        <f t="shared" si="633"/>
        <v>0</v>
      </c>
      <c r="P376" s="230">
        <f t="shared" si="607"/>
        <v>0</v>
      </c>
      <c r="Q376" s="230">
        <f t="shared" si="633"/>
        <v>0</v>
      </c>
      <c r="R376" s="230">
        <f t="shared" si="633"/>
        <v>0</v>
      </c>
      <c r="S376" s="230">
        <f t="shared" si="633"/>
        <v>0</v>
      </c>
      <c r="T376" s="230">
        <f t="shared" si="633"/>
        <v>0</v>
      </c>
      <c r="U376" s="230">
        <f t="shared" si="633"/>
        <v>0</v>
      </c>
      <c r="V376" s="230">
        <f t="shared" si="633"/>
        <v>0</v>
      </c>
      <c r="W376" s="230">
        <f t="shared" si="633"/>
        <v>0</v>
      </c>
      <c r="X376" s="230">
        <f t="shared" si="591"/>
        <v>0</v>
      </c>
      <c r="Y376" s="230">
        <f t="shared" si="633"/>
        <v>0</v>
      </c>
      <c r="Z376" s="230">
        <f t="shared" si="633"/>
        <v>0</v>
      </c>
      <c r="AA376" s="230">
        <f t="shared" si="633"/>
        <v>0</v>
      </c>
      <c r="AB376" s="230">
        <f t="shared" si="633"/>
        <v>0</v>
      </c>
      <c r="AC376" s="230">
        <f t="shared" si="633"/>
        <v>0</v>
      </c>
      <c r="AD376" s="230">
        <f t="shared" si="633"/>
        <v>0</v>
      </c>
      <c r="AE376" s="230">
        <f t="shared" si="633"/>
        <v>0</v>
      </c>
    </row>
    <row r="377" spans="1:31" ht="13.8" hidden="1" outlineLevel="1">
      <c r="A377" s="170"/>
      <c r="B377" s="27"/>
      <c r="C377" s="172"/>
      <c r="D377" s="27" t="s">
        <v>649</v>
      </c>
      <c r="E377" s="47" t="s">
        <v>650</v>
      </c>
      <c r="F377" s="48"/>
      <c r="G377" s="172"/>
      <c r="H377" s="226">
        <f t="shared" si="584"/>
        <v>0</v>
      </c>
      <c r="I377" s="396">
        <f t="shared" si="622"/>
        <v>0</v>
      </c>
      <c r="J377" s="286"/>
      <c r="K377" s="229"/>
      <c r="L377" s="229"/>
      <c r="M377" s="229"/>
      <c r="N377" s="229"/>
      <c r="O377" s="229"/>
      <c r="P377" s="230">
        <f t="shared" si="607"/>
        <v>0</v>
      </c>
      <c r="Q377" s="229"/>
      <c r="R377" s="229"/>
      <c r="S377" s="229"/>
      <c r="T377" s="229"/>
      <c r="U377" s="229"/>
      <c r="V377" s="229"/>
      <c r="W377" s="229"/>
      <c r="X377" s="230">
        <f t="shared" si="591"/>
        <v>0</v>
      </c>
      <c r="Y377" s="229"/>
      <c r="Z377" s="229"/>
      <c r="AA377" s="229"/>
      <c r="AB377" s="229"/>
      <c r="AC377" s="229"/>
      <c r="AD377" s="229"/>
      <c r="AE377" s="229"/>
    </row>
    <row r="378" spans="1:31" s="169" customFormat="1" ht="13.8" collapsed="1">
      <c r="A378" s="164"/>
      <c r="B378" s="23" t="s">
        <v>524</v>
      </c>
      <c r="C378" s="15" t="s">
        <v>158</v>
      </c>
      <c r="D378" s="18"/>
      <c r="E378" s="175"/>
      <c r="F378" s="176"/>
      <c r="G378" s="175"/>
      <c r="H378" s="226">
        <f t="shared" si="584"/>
        <v>0</v>
      </c>
      <c r="I378" s="396">
        <f t="shared" si="622"/>
        <v>0</v>
      </c>
      <c r="J378" s="288">
        <f>SUM(J379)</f>
        <v>0</v>
      </c>
      <c r="K378" s="230">
        <f t="shared" ref="K378:AE378" si="634">SUM(K379)</f>
        <v>0</v>
      </c>
      <c r="L378" s="230">
        <f t="shared" si="634"/>
        <v>0</v>
      </c>
      <c r="M378" s="230">
        <f t="shared" si="634"/>
        <v>0</v>
      </c>
      <c r="N378" s="230">
        <f t="shared" si="634"/>
        <v>0</v>
      </c>
      <c r="O378" s="230">
        <f t="shared" si="634"/>
        <v>0</v>
      </c>
      <c r="P378" s="230">
        <f t="shared" si="607"/>
        <v>0</v>
      </c>
      <c r="Q378" s="230">
        <f t="shared" si="634"/>
        <v>0</v>
      </c>
      <c r="R378" s="230">
        <f t="shared" si="634"/>
        <v>0</v>
      </c>
      <c r="S378" s="230">
        <f t="shared" si="634"/>
        <v>0</v>
      </c>
      <c r="T378" s="230">
        <f t="shared" si="634"/>
        <v>0</v>
      </c>
      <c r="U378" s="230">
        <f t="shared" si="634"/>
        <v>0</v>
      </c>
      <c r="V378" s="230">
        <f t="shared" si="634"/>
        <v>0</v>
      </c>
      <c r="W378" s="230">
        <f t="shared" si="634"/>
        <v>0</v>
      </c>
      <c r="X378" s="230">
        <f t="shared" si="591"/>
        <v>0</v>
      </c>
      <c r="Y378" s="230">
        <f t="shared" si="634"/>
        <v>0</v>
      </c>
      <c r="Z378" s="230">
        <f t="shared" si="634"/>
        <v>0</v>
      </c>
      <c r="AA378" s="230">
        <f t="shared" si="634"/>
        <v>0</v>
      </c>
      <c r="AB378" s="230">
        <f t="shared" si="634"/>
        <v>0</v>
      </c>
      <c r="AC378" s="230">
        <f t="shared" si="634"/>
        <v>0</v>
      </c>
      <c r="AD378" s="230">
        <f t="shared" si="634"/>
        <v>0</v>
      </c>
      <c r="AE378" s="230">
        <f t="shared" si="634"/>
        <v>0</v>
      </c>
    </row>
    <row r="379" spans="1:31" ht="13.8" hidden="1" outlineLevel="1">
      <c r="A379" s="170"/>
      <c r="B379" s="27"/>
      <c r="C379" s="172"/>
      <c r="D379" s="27" t="s">
        <v>525</v>
      </c>
      <c r="E379" s="47" t="s">
        <v>159</v>
      </c>
      <c r="F379" s="48"/>
      <c r="G379" s="172"/>
      <c r="H379" s="226">
        <f t="shared" si="584"/>
        <v>0</v>
      </c>
      <c r="I379" s="396">
        <f t="shared" si="622"/>
        <v>0</v>
      </c>
      <c r="J379" s="289">
        <f>SUM(J380:J384)</f>
        <v>0</v>
      </c>
      <c r="K379" s="231">
        <f t="shared" ref="K379:O379" si="635">SUM(K380:K384)</f>
        <v>0</v>
      </c>
      <c r="L379" s="231">
        <f t="shared" si="635"/>
        <v>0</v>
      </c>
      <c r="M379" s="231">
        <f t="shared" si="635"/>
        <v>0</v>
      </c>
      <c r="N379" s="231">
        <f t="shared" si="635"/>
        <v>0</v>
      </c>
      <c r="O379" s="231">
        <f t="shared" si="635"/>
        <v>0</v>
      </c>
      <c r="P379" s="230">
        <f t="shared" si="607"/>
        <v>0</v>
      </c>
      <c r="Q379" s="231">
        <f t="shared" ref="Q379:W379" si="636">SUM(Q380:Q384)</f>
        <v>0</v>
      </c>
      <c r="R379" s="231">
        <f t="shared" si="636"/>
        <v>0</v>
      </c>
      <c r="S379" s="231">
        <f t="shared" si="636"/>
        <v>0</v>
      </c>
      <c r="T379" s="231">
        <f t="shared" si="636"/>
        <v>0</v>
      </c>
      <c r="U379" s="231">
        <f t="shared" si="636"/>
        <v>0</v>
      </c>
      <c r="V379" s="231">
        <f t="shared" ref="V379" si="637">SUM(V380:V384)</f>
        <v>0</v>
      </c>
      <c r="W379" s="231">
        <f t="shared" si="636"/>
        <v>0</v>
      </c>
      <c r="X379" s="230">
        <f t="shared" si="591"/>
        <v>0</v>
      </c>
      <c r="Y379" s="231">
        <f t="shared" ref="Y379:AE379" si="638">SUM(Y380:Y384)</f>
        <v>0</v>
      </c>
      <c r="Z379" s="231">
        <f t="shared" si="638"/>
        <v>0</v>
      </c>
      <c r="AA379" s="231">
        <f t="shared" si="638"/>
        <v>0</v>
      </c>
      <c r="AB379" s="231">
        <f t="shared" si="638"/>
        <v>0</v>
      </c>
      <c r="AC379" s="231">
        <f t="shared" si="638"/>
        <v>0</v>
      </c>
      <c r="AD379" s="231">
        <f t="shared" ref="AD379" si="639">SUM(AD380:AD384)</f>
        <v>0</v>
      </c>
      <c r="AE379" s="231">
        <f t="shared" si="638"/>
        <v>0</v>
      </c>
    </row>
    <row r="380" spans="1:31" ht="13.8" hidden="1" outlineLevel="1">
      <c r="A380" s="170"/>
      <c r="B380" s="23"/>
      <c r="C380" s="179"/>
      <c r="D380" s="27"/>
      <c r="E380" s="47"/>
      <c r="F380" s="178" t="s">
        <v>705</v>
      </c>
      <c r="G380" s="43" t="s">
        <v>725</v>
      </c>
      <c r="H380" s="226">
        <f t="shared" si="584"/>
        <v>0</v>
      </c>
      <c r="I380" s="396">
        <f t="shared" si="622"/>
        <v>0</v>
      </c>
      <c r="J380" s="286"/>
      <c r="K380" s="229"/>
      <c r="L380" s="229"/>
      <c r="M380" s="229"/>
      <c r="N380" s="229"/>
      <c r="O380" s="229"/>
      <c r="P380" s="230">
        <f t="shared" si="607"/>
        <v>0</v>
      </c>
      <c r="Q380" s="229"/>
      <c r="R380" s="229"/>
      <c r="S380" s="229"/>
      <c r="T380" s="229"/>
      <c r="U380" s="229"/>
      <c r="V380" s="229"/>
      <c r="W380" s="229"/>
      <c r="X380" s="230">
        <f t="shared" si="591"/>
        <v>0</v>
      </c>
      <c r="Y380" s="229"/>
      <c r="Z380" s="229"/>
      <c r="AA380" s="229"/>
      <c r="AB380" s="229"/>
      <c r="AC380" s="229"/>
      <c r="AD380" s="229"/>
      <c r="AE380" s="229"/>
    </row>
    <row r="381" spans="1:31" ht="13.8" hidden="1" outlineLevel="1">
      <c r="A381" s="170"/>
      <c r="B381" s="23"/>
      <c r="C381" s="179"/>
      <c r="D381" s="27"/>
      <c r="E381" s="47"/>
      <c r="F381" s="178" t="s">
        <v>706</v>
      </c>
      <c r="G381" s="43" t="s">
        <v>726</v>
      </c>
      <c r="H381" s="226">
        <f t="shared" si="584"/>
        <v>0</v>
      </c>
      <c r="I381" s="396">
        <f t="shared" si="622"/>
        <v>0</v>
      </c>
      <c r="J381" s="286"/>
      <c r="K381" s="229"/>
      <c r="L381" s="229"/>
      <c r="M381" s="229"/>
      <c r="N381" s="229"/>
      <c r="O381" s="229"/>
      <c r="P381" s="230">
        <f t="shared" si="607"/>
        <v>0</v>
      </c>
      <c r="Q381" s="229"/>
      <c r="R381" s="229"/>
      <c r="S381" s="229"/>
      <c r="T381" s="229"/>
      <c r="U381" s="229"/>
      <c r="V381" s="229"/>
      <c r="W381" s="229"/>
      <c r="X381" s="230">
        <f t="shared" si="591"/>
        <v>0</v>
      </c>
      <c r="Y381" s="229"/>
      <c r="Z381" s="229"/>
      <c r="AA381" s="229"/>
      <c r="AB381" s="229"/>
      <c r="AC381" s="229"/>
      <c r="AD381" s="229"/>
      <c r="AE381" s="229"/>
    </row>
    <row r="382" spans="1:31" ht="13.8" hidden="1" outlineLevel="1">
      <c r="A382" s="170"/>
      <c r="B382" s="23"/>
      <c r="C382" s="179"/>
      <c r="D382" s="27"/>
      <c r="E382" s="47"/>
      <c r="F382" s="178" t="s">
        <v>703</v>
      </c>
      <c r="G382" s="43" t="s">
        <v>727</v>
      </c>
      <c r="H382" s="226">
        <f t="shared" si="584"/>
        <v>0</v>
      </c>
      <c r="I382" s="396">
        <f t="shared" si="622"/>
        <v>0</v>
      </c>
      <c r="J382" s="286"/>
      <c r="K382" s="229"/>
      <c r="L382" s="229"/>
      <c r="M382" s="229"/>
      <c r="N382" s="229"/>
      <c r="O382" s="229"/>
      <c r="P382" s="230">
        <f t="shared" si="607"/>
        <v>0</v>
      </c>
      <c r="Q382" s="229"/>
      <c r="R382" s="229"/>
      <c r="S382" s="229"/>
      <c r="T382" s="229"/>
      <c r="U382" s="229"/>
      <c r="V382" s="229"/>
      <c r="W382" s="229"/>
      <c r="X382" s="230">
        <f t="shared" si="591"/>
        <v>0</v>
      </c>
      <c r="Y382" s="229"/>
      <c r="Z382" s="229"/>
      <c r="AA382" s="229"/>
      <c r="AB382" s="229"/>
      <c r="AC382" s="229"/>
      <c r="AD382" s="229"/>
      <c r="AE382" s="229"/>
    </row>
    <row r="383" spans="1:31" ht="13.8" hidden="1" outlineLevel="1">
      <c r="A383" s="170"/>
      <c r="B383" s="23"/>
      <c r="C383" s="179"/>
      <c r="D383" s="27"/>
      <c r="E383" s="47"/>
      <c r="F383" s="178" t="s">
        <v>707</v>
      </c>
      <c r="G383" s="43" t="s">
        <v>728</v>
      </c>
      <c r="H383" s="226">
        <f t="shared" si="584"/>
        <v>0</v>
      </c>
      <c r="I383" s="396">
        <f t="shared" si="622"/>
        <v>0</v>
      </c>
      <c r="J383" s="286"/>
      <c r="K383" s="229"/>
      <c r="L383" s="229"/>
      <c r="M383" s="229"/>
      <c r="N383" s="229"/>
      <c r="O383" s="229"/>
      <c r="P383" s="230">
        <f t="shared" si="607"/>
        <v>0</v>
      </c>
      <c r="Q383" s="229"/>
      <c r="R383" s="229"/>
      <c r="S383" s="229"/>
      <c r="T383" s="229"/>
      <c r="U383" s="229"/>
      <c r="V383" s="229"/>
      <c r="W383" s="229"/>
      <c r="X383" s="230">
        <f t="shared" si="591"/>
        <v>0</v>
      </c>
      <c r="Y383" s="229"/>
      <c r="Z383" s="229"/>
      <c r="AA383" s="229"/>
      <c r="AB383" s="229"/>
      <c r="AC383" s="229"/>
      <c r="AD383" s="229"/>
      <c r="AE383" s="229"/>
    </row>
    <row r="384" spans="1:31" ht="13.8" hidden="1" outlineLevel="1">
      <c r="A384" s="170"/>
      <c r="B384" s="23"/>
      <c r="C384" s="179"/>
      <c r="D384" s="27"/>
      <c r="E384" s="47"/>
      <c r="F384" s="178" t="s">
        <v>713</v>
      </c>
      <c r="G384" s="43" t="s">
        <v>729</v>
      </c>
      <c r="H384" s="226">
        <f t="shared" si="584"/>
        <v>0</v>
      </c>
      <c r="I384" s="396">
        <f t="shared" si="622"/>
        <v>0</v>
      </c>
      <c r="J384" s="286"/>
      <c r="K384" s="229"/>
      <c r="L384" s="229"/>
      <c r="M384" s="229"/>
      <c r="N384" s="229"/>
      <c r="O384" s="229"/>
      <c r="P384" s="230">
        <f t="shared" si="607"/>
        <v>0</v>
      </c>
      <c r="Q384" s="229"/>
      <c r="R384" s="229"/>
      <c r="S384" s="229"/>
      <c r="T384" s="229"/>
      <c r="U384" s="229"/>
      <c r="V384" s="229"/>
      <c r="W384" s="229"/>
      <c r="X384" s="230">
        <f t="shared" si="591"/>
        <v>0</v>
      </c>
      <c r="Y384" s="229"/>
      <c r="Z384" s="229"/>
      <c r="AA384" s="229"/>
      <c r="AB384" s="229"/>
      <c r="AC384" s="229"/>
      <c r="AD384" s="229"/>
      <c r="AE384" s="229"/>
    </row>
    <row r="385" spans="1:31" s="169" customFormat="1" ht="13.8" collapsed="1">
      <c r="A385" s="164"/>
      <c r="B385" s="23" t="s">
        <v>526</v>
      </c>
      <c r="C385" s="15" t="s">
        <v>42</v>
      </c>
      <c r="D385" s="18"/>
      <c r="E385" s="175"/>
      <c r="F385" s="176"/>
      <c r="G385" s="175"/>
      <c r="H385" s="226">
        <f t="shared" si="584"/>
        <v>0</v>
      </c>
      <c r="I385" s="396">
        <f t="shared" si="622"/>
        <v>0</v>
      </c>
      <c r="J385" s="288">
        <f>SUM(J386:J386)</f>
        <v>0</v>
      </c>
      <c r="K385" s="230">
        <f t="shared" ref="K385:Q385" si="640">SUM(K386:K386)</f>
        <v>0</v>
      </c>
      <c r="L385" s="230">
        <f t="shared" si="640"/>
        <v>0</v>
      </c>
      <c r="M385" s="230">
        <f t="shared" si="640"/>
        <v>0</v>
      </c>
      <c r="N385" s="230">
        <f t="shared" si="640"/>
        <v>0</v>
      </c>
      <c r="O385" s="230">
        <f t="shared" si="640"/>
        <v>0</v>
      </c>
      <c r="P385" s="230">
        <f t="shared" si="607"/>
        <v>0</v>
      </c>
      <c r="Q385" s="230">
        <f t="shared" si="640"/>
        <v>0</v>
      </c>
      <c r="R385" s="230">
        <f t="shared" ref="R385" si="641">SUM(R386:R386)</f>
        <v>0</v>
      </c>
      <c r="S385" s="230">
        <f t="shared" ref="S385" si="642">SUM(S386:S386)</f>
        <v>0</v>
      </c>
      <c r="T385" s="230">
        <f t="shared" ref="T385" si="643">SUM(T386:T386)</f>
        <v>0</v>
      </c>
      <c r="U385" s="230">
        <f t="shared" ref="U385" si="644">SUM(U386:U386)</f>
        <v>0</v>
      </c>
      <c r="V385" s="230">
        <f t="shared" ref="V385:AE385" si="645">SUM(V386:V386)</f>
        <v>0</v>
      </c>
      <c r="W385" s="230">
        <f t="shared" si="645"/>
        <v>0</v>
      </c>
      <c r="X385" s="230">
        <f t="shared" si="591"/>
        <v>0</v>
      </c>
      <c r="Y385" s="230">
        <f t="shared" si="645"/>
        <v>0</v>
      </c>
      <c r="Z385" s="230">
        <f t="shared" si="645"/>
        <v>0</v>
      </c>
      <c r="AA385" s="230">
        <f t="shared" si="645"/>
        <v>0</v>
      </c>
      <c r="AB385" s="230">
        <f t="shared" si="645"/>
        <v>0</v>
      </c>
      <c r="AC385" s="230">
        <f t="shared" si="645"/>
        <v>0</v>
      </c>
      <c r="AD385" s="230">
        <f t="shared" si="645"/>
        <v>0</v>
      </c>
      <c r="AE385" s="230">
        <f t="shared" si="645"/>
        <v>0</v>
      </c>
    </row>
    <row r="386" spans="1:31" ht="13.8" hidden="1" outlineLevel="1">
      <c r="A386" s="170"/>
      <c r="B386" s="24"/>
      <c r="C386" s="171"/>
      <c r="D386" s="27" t="s">
        <v>527</v>
      </c>
      <c r="E386" s="47" t="s">
        <v>375</v>
      </c>
      <c r="F386" s="48"/>
      <c r="G386" s="172"/>
      <c r="H386" s="226">
        <f t="shared" si="584"/>
        <v>0</v>
      </c>
      <c r="I386" s="396">
        <f t="shared" si="622"/>
        <v>0</v>
      </c>
      <c r="J386" s="286"/>
      <c r="K386" s="229"/>
      <c r="L386" s="229"/>
      <c r="M386" s="229"/>
      <c r="N386" s="229"/>
      <c r="O386" s="229"/>
      <c r="P386" s="230">
        <f t="shared" si="607"/>
        <v>0</v>
      </c>
      <c r="Q386" s="229"/>
      <c r="R386" s="229"/>
      <c r="S386" s="229"/>
      <c r="T386" s="229"/>
      <c r="U386" s="229"/>
      <c r="V386" s="229"/>
      <c r="W386" s="229"/>
      <c r="X386" s="230">
        <f t="shared" si="591"/>
        <v>0</v>
      </c>
      <c r="Y386" s="229"/>
      <c r="Z386" s="229"/>
      <c r="AA386" s="229"/>
      <c r="AB386" s="229"/>
      <c r="AC386" s="229"/>
      <c r="AD386" s="229"/>
      <c r="AE386" s="229"/>
    </row>
    <row r="387" spans="1:31" s="169" customFormat="1" ht="13.8">
      <c r="A387" s="164"/>
      <c r="B387" s="23" t="s">
        <v>528</v>
      </c>
      <c r="C387" s="15" t="s">
        <v>43</v>
      </c>
      <c r="D387" s="18"/>
      <c r="E387" s="175"/>
      <c r="F387" s="176"/>
      <c r="G387" s="175"/>
      <c r="H387" s="226">
        <f t="shared" si="584"/>
        <v>240000</v>
      </c>
      <c r="I387" s="396">
        <f t="shared" si="622"/>
        <v>0</v>
      </c>
      <c r="J387" s="288">
        <f>SUM(J388)</f>
        <v>0</v>
      </c>
      <c r="K387" s="230">
        <f t="shared" ref="K387:Q387" si="646">SUM(K388)</f>
        <v>0</v>
      </c>
      <c r="L387" s="230">
        <f t="shared" si="646"/>
        <v>0</v>
      </c>
      <c r="M387" s="230">
        <f t="shared" si="646"/>
        <v>0</v>
      </c>
      <c r="N387" s="230">
        <f t="shared" si="646"/>
        <v>0</v>
      </c>
      <c r="O387" s="230">
        <f t="shared" si="646"/>
        <v>0</v>
      </c>
      <c r="P387" s="230">
        <f t="shared" si="607"/>
        <v>0</v>
      </c>
      <c r="Q387" s="230">
        <f t="shared" si="646"/>
        <v>0</v>
      </c>
      <c r="R387" s="230">
        <f t="shared" ref="R387" si="647">SUM(R388)</f>
        <v>0</v>
      </c>
      <c r="S387" s="230">
        <f t="shared" ref="S387" si="648">SUM(S388)</f>
        <v>0</v>
      </c>
      <c r="T387" s="230">
        <f t="shared" ref="T387" si="649">SUM(T388)</f>
        <v>0</v>
      </c>
      <c r="U387" s="230">
        <f t="shared" ref="U387" si="650">SUM(U388)</f>
        <v>0</v>
      </c>
      <c r="V387" s="230">
        <f t="shared" ref="V387:AE387" si="651">SUM(V388)</f>
        <v>0</v>
      </c>
      <c r="W387" s="230">
        <f t="shared" si="651"/>
        <v>0</v>
      </c>
      <c r="X387" s="230">
        <f t="shared" si="591"/>
        <v>0</v>
      </c>
      <c r="Y387" s="230">
        <f t="shared" si="651"/>
        <v>0</v>
      </c>
      <c r="Z387" s="230">
        <f t="shared" si="651"/>
        <v>0</v>
      </c>
      <c r="AA387" s="230">
        <f t="shared" si="651"/>
        <v>0</v>
      </c>
      <c r="AB387" s="230">
        <f t="shared" si="651"/>
        <v>0</v>
      </c>
      <c r="AC387" s="230">
        <f t="shared" si="651"/>
        <v>0</v>
      </c>
      <c r="AD387" s="230">
        <f t="shared" si="651"/>
        <v>240000</v>
      </c>
      <c r="AE387" s="230">
        <f t="shared" si="651"/>
        <v>0</v>
      </c>
    </row>
    <row r="388" spans="1:31" ht="16.5" customHeight="1" outlineLevel="1">
      <c r="A388" s="170"/>
      <c r="B388" s="24"/>
      <c r="C388" s="171"/>
      <c r="D388" s="27" t="s">
        <v>529</v>
      </c>
      <c r="E388" s="47" t="s">
        <v>43</v>
      </c>
      <c r="F388" s="48"/>
      <c r="G388" s="172"/>
      <c r="H388" s="226">
        <f t="shared" si="584"/>
        <v>240000</v>
      </c>
      <c r="I388" s="396">
        <f t="shared" si="622"/>
        <v>0</v>
      </c>
      <c r="J388" s="286">
        <v>0</v>
      </c>
      <c r="K388" s="229"/>
      <c r="L388" s="229"/>
      <c r="M388" s="229"/>
      <c r="N388" s="229"/>
      <c r="O388" s="229"/>
      <c r="P388" s="230">
        <f t="shared" si="607"/>
        <v>0</v>
      </c>
      <c r="Q388" s="229"/>
      <c r="R388" s="229"/>
      <c r="S388" s="229"/>
      <c r="T388" s="229"/>
      <c r="U388" s="229"/>
      <c r="V388" s="229"/>
      <c r="W388" s="229"/>
      <c r="X388" s="230">
        <f t="shared" si="591"/>
        <v>0</v>
      </c>
      <c r="Y388" s="229"/>
      <c r="Z388" s="229"/>
      <c r="AA388" s="229"/>
      <c r="AB388" s="229"/>
      <c r="AC388" s="229"/>
      <c r="AD388" s="229">
        <v>240000</v>
      </c>
      <c r="AE388" s="229"/>
    </row>
    <row r="389" spans="1:31" s="169" customFormat="1" ht="13.8" collapsed="1">
      <c r="A389" s="164"/>
      <c r="B389" s="23" t="s">
        <v>98</v>
      </c>
      <c r="C389" s="15" t="s">
        <v>160</v>
      </c>
      <c r="D389" s="18"/>
      <c r="E389" s="175"/>
      <c r="F389" s="176"/>
      <c r="G389" s="175"/>
      <c r="H389" s="226">
        <f t="shared" si="584"/>
        <v>0</v>
      </c>
      <c r="I389" s="396">
        <f t="shared" si="622"/>
        <v>0</v>
      </c>
      <c r="J389" s="288">
        <f>SUM(J390)</f>
        <v>0</v>
      </c>
      <c r="K389" s="230">
        <f t="shared" ref="K389:Q389" si="652">SUM(K390)</f>
        <v>0</v>
      </c>
      <c r="L389" s="230">
        <f t="shared" si="652"/>
        <v>0</v>
      </c>
      <c r="M389" s="230">
        <f t="shared" si="652"/>
        <v>0</v>
      </c>
      <c r="N389" s="230">
        <f t="shared" si="652"/>
        <v>0</v>
      </c>
      <c r="O389" s="230">
        <f t="shared" si="652"/>
        <v>0</v>
      </c>
      <c r="P389" s="230">
        <f t="shared" si="607"/>
        <v>0</v>
      </c>
      <c r="Q389" s="230">
        <f t="shared" si="652"/>
        <v>0</v>
      </c>
      <c r="R389" s="230">
        <f t="shared" ref="R389" si="653">SUM(R390)</f>
        <v>0</v>
      </c>
      <c r="S389" s="230">
        <f t="shared" ref="S389" si="654">SUM(S390)</f>
        <v>0</v>
      </c>
      <c r="T389" s="230">
        <f t="shared" ref="T389" si="655">SUM(T390)</f>
        <v>0</v>
      </c>
      <c r="U389" s="230">
        <f t="shared" ref="U389" si="656">SUM(U390)</f>
        <v>0</v>
      </c>
      <c r="V389" s="230">
        <f t="shared" ref="V389:AE389" si="657">SUM(V390)</f>
        <v>0</v>
      </c>
      <c r="W389" s="230">
        <f t="shared" si="657"/>
        <v>0</v>
      </c>
      <c r="X389" s="230">
        <f t="shared" si="591"/>
        <v>0</v>
      </c>
      <c r="Y389" s="230">
        <f t="shared" si="657"/>
        <v>0</v>
      </c>
      <c r="Z389" s="230">
        <f t="shared" si="657"/>
        <v>0</v>
      </c>
      <c r="AA389" s="230">
        <f t="shared" si="657"/>
        <v>0</v>
      </c>
      <c r="AB389" s="230">
        <f t="shared" si="657"/>
        <v>0</v>
      </c>
      <c r="AC389" s="230">
        <f t="shared" si="657"/>
        <v>0</v>
      </c>
      <c r="AD389" s="230">
        <f t="shared" si="657"/>
        <v>0</v>
      </c>
      <c r="AE389" s="230">
        <f t="shared" si="657"/>
        <v>0</v>
      </c>
    </row>
    <row r="390" spans="1:31" ht="13.8" hidden="1" outlineLevel="1">
      <c r="A390" s="170"/>
      <c r="B390" s="27"/>
      <c r="C390" s="172"/>
      <c r="D390" s="27" t="s">
        <v>98</v>
      </c>
      <c r="E390" s="47" t="s">
        <v>160</v>
      </c>
      <c r="F390" s="48"/>
      <c r="G390" s="172"/>
      <c r="H390" s="226">
        <f t="shared" si="584"/>
        <v>0</v>
      </c>
      <c r="I390" s="396">
        <f t="shared" si="622"/>
        <v>0</v>
      </c>
      <c r="J390" s="286"/>
      <c r="K390" s="229"/>
      <c r="L390" s="229"/>
      <c r="M390" s="229"/>
      <c r="N390" s="229"/>
      <c r="O390" s="229"/>
      <c r="P390" s="230">
        <f t="shared" si="607"/>
        <v>0</v>
      </c>
      <c r="Q390" s="229"/>
      <c r="R390" s="229"/>
      <c r="S390" s="229"/>
      <c r="T390" s="229"/>
      <c r="U390" s="229"/>
      <c r="V390" s="229"/>
      <c r="W390" s="229"/>
      <c r="X390" s="230">
        <f t="shared" si="591"/>
        <v>0</v>
      </c>
      <c r="Y390" s="229"/>
      <c r="Z390" s="229"/>
      <c r="AA390" s="229"/>
      <c r="AB390" s="229"/>
      <c r="AC390" s="229"/>
      <c r="AD390" s="229"/>
      <c r="AE390" s="229"/>
    </row>
    <row r="391" spans="1:31" s="169" customFormat="1" ht="13.8" collapsed="1">
      <c r="A391" s="164"/>
      <c r="B391" s="23" t="s">
        <v>530</v>
      </c>
      <c r="C391" s="15" t="s">
        <v>12</v>
      </c>
      <c r="D391" s="18"/>
      <c r="E391" s="175"/>
      <c r="F391" s="176"/>
      <c r="G391" s="175"/>
      <c r="H391" s="226">
        <f t="shared" si="584"/>
        <v>0</v>
      </c>
      <c r="I391" s="396">
        <f t="shared" si="622"/>
        <v>0</v>
      </c>
      <c r="J391" s="288">
        <f>SUM(J392:J393)</f>
        <v>0</v>
      </c>
      <c r="K391" s="230">
        <f t="shared" ref="K391:Q391" si="658">SUM(K392:K393)</f>
        <v>0</v>
      </c>
      <c r="L391" s="230">
        <f t="shared" si="658"/>
        <v>0</v>
      </c>
      <c r="M391" s="230">
        <f t="shared" si="658"/>
        <v>0</v>
      </c>
      <c r="N391" s="230">
        <f t="shared" si="658"/>
        <v>0</v>
      </c>
      <c r="O391" s="230">
        <f t="shared" si="658"/>
        <v>0</v>
      </c>
      <c r="P391" s="230">
        <f t="shared" si="607"/>
        <v>0</v>
      </c>
      <c r="Q391" s="230">
        <f t="shared" si="658"/>
        <v>0</v>
      </c>
      <c r="R391" s="230">
        <f t="shared" ref="R391" si="659">SUM(R392:R393)</f>
        <v>0</v>
      </c>
      <c r="S391" s="230">
        <f t="shared" ref="S391" si="660">SUM(S392:S393)</f>
        <v>0</v>
      </c>
      <c r="T391" s="230">
        <f t="shared" ref="T391" si="661">SUM(T392:T393)</f>
        <v>0</v>
      </c>
      <c r="U391" s="230">
        <f t="shared" ref="U391:W391" si="662">SUM(U392:U393)</f>
        <v>0</v>
      </c>
      <c r="V391" s="230">
        <f t="shared" ref="V391" si="663">SUM(V392:V393)</f>
        <v>0</v>
      </c>
      <c r="W391" s="230">
        <f t="shared" si="662"/>
        <v>0</v>
      </c>
      <c r="X391" s="230">
        <f t="shared" si="591"/>
        <v>0</v>
      </c>
      <c r="Y391" s="230">
        <f t="shared" ref="Y391:AE391" si="664">SUM(Y392:Y393)</f>
        <v>0</v>
      </c>
      <c r="Z391" s="230">
        <f t="shared" si="664"/>
        <v>0</v>
      </c>
      <c r="AA391" s="230">
        <f t="shared" si="664"/>
        <v>0</v>
      </c>
      <c r="AB391" s="230">
        <f t="shared" si="664"/>
        <v>0</v>
      </c>
      <c r="AC391" s="230">
        <f t="shared" si="664"/>
        <v>0</v>
      </c>
      <c r="AD391" s="230">
        <f t="shared" ref="AD391" si="665">SUM(AD392:AD393)</f>
        <v>0</v>
      </c>
      <c r="AE391" s="230">
        <f t="shared" si="664"/>
        <v>0</v>
      </c>
    </row>
    <row r="392" spans="1:31" ht="13.8" hidden="1" outlineLevel="1">
      <c r="A392" s="170"/>
      <c r="B392" s="24"/>
      <c r="C392" s="171"/>
      <c r="D392" s="27" t="s">
        <v>531</v>
      </c>
      <c r="E392" s="47" t="s">
        <v>162</v>
      </c>
      <c r="F392" s="48"/>
      <c r="G392" s="172"/>
      <c r="H392" s="226">
        <f t="shared" si="584"/>
        <v>0</v>
      </c>
      <c r="I392" s="396">
        <f t="shared" si="622"/>
        <v>0</v>
      </c>
      <c r="J392" s="286"/>
      <c r="K392" s="229"/>
      <c r="L392" s="229"/>
      <c r="M392" s="229"/>
      <c r="N392" s="229"/>
      <c r="O392" s="229"/>
      <c r="P392" s="230">
        <f t="shared" si="607"/>
        <v>0</v>
      </c>
      <c r="Q392" s="229"/>
      <c r="R392" s="229"/>
      <c r="S392" s="229"/>
      <c r="T392" s="229"/>
      <c r="U392" s="229"/>
      <c r="V392" s="229"/>
      <c r="W392" s="229"/>
      <c r="X392" s="230">
        <f t="shared" si="591"/>
        <v>0</v>
      </c>
      <c r="Y392" s="229"/>
      <c r="Z392" s="229"/>
      <c r="AA392" s="229"/>
      <c r="AB392" s="229"/>
      <c r="AC392" s="229"/>
      <c r="AD392" s="229"/>
      <c r="AE392" s="229"/>
    </row>
    <row r="393" spans="1:31" ht="13.8" hidden="1" outlineLevel="1">
      <c r="A393" s="170"/>
      <c r="B393" s="25"/>
      <c r="D393" s="27" t="s">
        <v>532</v>
      </c>
      <c r="E393" s="47" t="s">
        <v>139</v>
      </c>
      <c r="F393" s="48"/>
      <c r="G393" s="172"/>
      <c r="H393" s="226">
        <f t="shared" si="584"/>
        <v>0</v>
      </c>
      <c r="I393" s="396">
        <f t="shared" si="622"/>
        <v>0</v>
      </c>
      <c r="J393" s="289">
        <f>SUM(J394:J395)</f>
        <v>0</v>
      </c>
      <c r="K393" s="231">
        <f t="shared" ref="K393:Q393" si="666">SUM(K394:K395)</f>
        <v>0</v>
      </c>
      <c r="L393" s="231">
        <f t="shared" si="666"/>
        <v>0</v>
      </c>
      <c r="M393" s="231">
        <f t="shared" si="666"/>
        <v>0</v>
      </c>
      <c r="N393" s="231">
        <f t="shared" si="666"/>
        <v>0</v>
      </c>
      <c r="O393" s="231">
        <f t="shared" si="666"/>
        <v>0</v>
      </c>
      <c r="P393" s="230">
        <f t="shared" si="607"/>
        <v>0</v>
      </c>
      <c r="Q393" s="231">
        <f t="shared" si="666"/>
        <v>0</v>
      </c>
      <c r="R393" s="231">
        <f t="shared" ref="R393" si="667">SUM(R394:R395)</f>
        <v>0</v>
      </c>
      <c r="S393" s="231">
        <f t="shared" ref="S393" si="668">SUM(S394:S395)</f>
        <v>0</v>
      </c>
      <c r="T393" s="231">
        <f t="shared" ref="T393" si="669">SUM(T394:T395)</f>
        <v>0</v>
      </c>
      <c r="U393" s="231">
        <f t="shared" ref="U393:W393" si="670">SUM(U394:U395)</f>
        <v>0</v>
      </c>
      <c r="V393" s="231">
        <f t="shared" ref="V393" si="671">SUM(V394:V395)</f>
        <v>0</v>
      </c>
      <c r="W393" s="231">
        <f t="shared" si="670"/>
        <v>0</v>
      </c>
      <c r="X393" s="230">
        <f t="shared" si="591"/>
        <v>0</v>
      </c>
      <c r="Y393" s="231">
        <f t="shared" ref="Y393:AE393" si="672">SUM(Y394:Y395)</f>
        <v>0</v>
      </c>
      <c r="Z393" s="231">
        <f t="shared" si="672"/>
        <v>0</v>
      </c>
      <c r="AA393" s="231">
        <f t="shared" si="672"/>
        <v>0</v>
      </c>
      <c r="AB393" s="231">
        <f t="shared" si="672"/>
        <v>0</v>
      </c>
      <c r="AC393" s="231">
        <f t="shared" si="672"/>
        <v>0</v>
      </c>
      <c r="AD393" s="231">
        <f t="shared" ref="AD393" si="673">SUM(AD394:AD395)</f>
        <v>0</v>
      </c>
      <c r="AE393" s="231">
        <f t="shared" si="672"/>
        <v>0</v>
      </c>
    </row>
    <row r="394" spans="1:31" ht="13.8" hidden="1" outlineLevel="2">
      <c r="A394" s="170"/>
      <c r="B394" s="25"/>
      <c r="D394" s="24"/>
      <c r="E394" s="171"/>
      <c r="F394" s="27" t="s">
        <v>533</v>
      </c>
      <c r="G394" s="47" t="s">
        <v>163</v>
      </c>
      <c r="H394" s="226">
        <f t="shared" si="584"/>
        <v>0</v>
      </c>
      <c r="I394" s="396">
        <f t="shared" si="622"/>
        <v>0</v>
      </c>
      <c r="J394" s="286"/>
      <c r="K394" s="229"/>
      <c r="L394" s="229"/>
      <c r="M394" s="229"/>
      <c r="N394" s="229"/>
      <c r="O394" s="229"/>
      <c r="P394" s="230">
        <f t="shared" si="607"/>
        <v>0</v>
      </c>
      <c r="Q394" s="229"/>
      <c r="R394" s="229"/>
      <c r="S394" s="229"/>
      <c r="T394" s="229"/>
      <c r="U394" s="229"/>
      <c r="V394" s="229"/>
      <c r="W394" s="229"/>
      <c r="X394" s="230">
        <f t="shared" si="591"/>
        <v>0</v>
      </c>
      <c r="Y394" s="229"/>
      <c r="Z394" s="229"/>
      <c r="AA394" s="229"/>
      <c r="AB394" s="229"/>
      <c r="AC394" s="229"/>
      <c r="AD394" s="229"/>
      <c r="AE394" s="229"/>
    </row>
    <row r="395" spans="1:31" ht="13.8" hidden="1" outlineLevel="2">
      <c r="A395" s="170"/>
      <c r="B395" s="23"/>
      <c r="C395" s="179"/>
      <c r="D395" s="23"/>
      <c r="E395" s="179"/>
      <c r="F395" s="27" t="s">
        <v>532</v>
      </c>
      <c r="G395" s="47" t="s">
        <v>164</v>
      </c>
      <c r="H395" s="226">
        <f t="shared" si="584"/>
        <v>0</v>
      </c>
      <c r="I395" s="396">
        <f t="shared" si="622"/>
        <v>0</v>
      </c>
      <c r="J395" s="286"/>
      <c r="K395" s="229"/>
      <c r="L395" s="229"/>
      <c r="M395" s="229"/>
      <c r="N395" s="229"/>
      <c r="O395" s="229"/>
      <c r="P395" s="230">
        <f t="shared" si="607"/>
        <v>0</v>
      </c>
      <c r="Q395" s="229"/>
      <c r="R395" s="229"/>
      <c r="S395" s="229"/>
      <c r="T395" s="229"/>
      <c r="U395" s="229"/>
      <c r="V395" s="229"/>
      <c r="W395" s="229"/>
      <c r="X395" s="230">
        <f t="shared" si="591"/>
        <v>0</v>
      </c>
      <c r="Y395" s="229"/>
      <c r="Z395" s="229"/>
      <c r="AA395" s="229"/>
      <c r="AB395" s="229"/>
      <c r="AC395" s="229"/>
      <c r="AD395" s="229"/>
      <c r="AE395" s="229"/>
    </row>
    <row r="396" spans="1:31" s="169" customFormat="1" ht="13.8" collapsed="1">
      <c r="A396" s="164"/>
      <c r="B396" s="23" t="s">
        <v>534</v>
      </c>
      <c r="C396" s="15" t="s">
        <v>165</v>
      </c>
      <c r="D396" s="16"/>
      <c r="E396" s="175"/>
      <c r="F396" s="176"/>
      <c r="G396" s="175"/>
      <c r="H396" s="226">
        <f t="shared" si="584"/>
        <v>0</v>
      </c>
      <c r="I396" s="396">
        <f t="shared" si="622"/>
        <v>0</v>
      </c>
      <c r="J396" s="288">
        <f>SUM(J397)</f>
        <v>0</v>
      </c>
      <c r="K396" s="230">
        <f t="shared" ref="K396:Q396" si="674">SUM(K397:K397)</f>
        <v>0</v>
      </c>
      <c r="L396" s="230">
        <f t="shared" si="674"/>
        <v>0</v>
      </c>
      <c r="M396" s="230">
        <f t="shared" si="674"/>
        <v>0</v>
      </c>
      <c r="N396" s="230">
        <f t="shared" si="674"/>
        <v>0</v>
      </c>
      <c r="O396" s="230">
        <f t="shared" si="674"/>
        <v>0</v>
      </c>
      <c r="P396" s="230">
        <f t="shared" si="607"/>
        <v>0</v>
      </c>
      <c r="Q396" s="230">
        <f t="shared" si="674"/>
        <v>0</v>
      </c>
      <c r="R396" s="230">
        <f t="shared" ref="R396" si="675">SUM(R397:R397)</f>
        <v>0</v>
      </c>
      <c r="S396" s="230">
        <f t="shared" ref="S396" si="676">SUM(S397:S397)</f>
        <v>0</v>
      </c>
      <c r="T396" s="230">
        <f t="shared" ref="T396" si="677">SUM(T397:T397)</f>
        <v>0</v>
      </c>
      <c r="U396" s="230">
        <f t="shared" ref="U396" si="678">SUM(U397:U397)</f>
        <v>0</v>
      </c>
      <c r="V396" s="230">
        <f t="shared" ref="V396:AE396" si="679">SUM(V397:V397)</f>
        <v>0</v>
      </c>
      <c r="W396" s="230">
        <f t="shared" si="679"/>
        <v>0</v>
      </c>
      <c r="X396" s="230">
        <f t="shared" si="591"/>
        <v>0</v>
      </c>
      <c r="Y396" s="230">
        <f t="shared" si="679"/>
        <v>0</v>
      </c>
      <c r="Z396" s="230">
        <f t="shared" si="679"/>
        <v>0</v>
      </c>
      <c r="AA396" s="230">
        <f t="shared" si="679"/>
        <v>0</v>
      </c>
      <c r="AB396" s="230">
        <f t="shared" si="679"/>
        <v>0</v>
      </c>
      <c r="AC396" s="230">
        <f t="shared" si="679"/>
        <v>0</v>
      </c>
      <c r="AD396" s="230">
        <f t="shared" si="679"/>
        <v>0</v>
      </c>
      <c r="AE396" s="230">
        <f t="shared" si="679"/>
        <v>0</v>
      </c>
    </row>
    <row r="397" spans="1:31" ht="13.8" hidden="1" outlineLevel="1">
      <c r="A397" s="170"/>
      <c r="B397" s="26"/>
      <c r="C397" s="181"/>
      <c r="D397" s="182" t="s">
        <v>535</v>
      </c>
      <c r="E397" s="89" t="s">
        <v>13</v>
      </c>
      <c r="F397" s="90"/>
      <c r="G397" s="195"/>
      <c r="H397" s="226">
        <f t="shared" si="584"/>
        <v>0</v>
      </c>
      <c r="I397" s="241">
        <f t="shared" si="622"/>
        <v>0</v>
      </c>
      <c r="J397" s="291">
        <v>0</v>
      </c>
      <c r="K397" s="232"/>
      <c r="L397" s="232"/>
      <c r="M397" s="232"/>
      <c r="N397" s="232"/>
      <c r="O397" s="232"/>
      <c r="P397" s="242">
        <f t="shared" si="607"/>
        <v>0</v>
      </c>
      <c r="Q397" s="232"/>
      <c r="R397" s="232"/>
      <c r="S397" s="232"/>
      <c r="T397" s="232"/>
      <c r="U397" s="232"/>
      <c r="V397" s="232"/>
      <c r="W397" s="232"/>
      <c r="X397" s="242">
        <f t="shared" si="591"/>
        <v>0</v>
      </c>
      <c r="Y397" s="232"/>
      <c r="Z397" s="232"/>
      <c r="AA397" s="232"/>
      <c r="AB397" s="232"/>
      <c r="AC397" s="232"/>
      <c r="AD397" s="232"/>
      <c r="AE397" s="232"/>
    </row>
    <row r="398" spans="1:31" ht="13.8">
      <c r="A398" s="92" t="s">
        <v>168</v>
      </c>
      <c r="B398" s="46"/>
      <c r="C398" s="202"/>
      <c r="D398" s="22"/>
      <c r="E398" s="202"/>
      <c r="F398" s="21"/>
      <c r="G398" s="202"/>
      <c r="H398" s="226">
        <f t="shared" si="584"/>
        <v>82354000</v>
      </c>
      <c r="I398" s="394">
        <f t="shared" si="622"/>
        <v>75812000</v>
      </c>
      <c r="J398" s="245">
        <f t="shared" ref="J398:O398" si="680">SUM(J215,J241,J307,J371,J378,J385,J387,J389,J391,J396,J376)</f>
        <v>7275000</v>
      </c>
      <c r="K398" s="235">
        <f t="shared" si="680"/>
        <v>11102000</v>
      </c>
      <c r="L398" s="235">
        <f t="shared" si="680"/>
        <v>9388000</v>
      </c>
      <c r="M398" s="235">
        <f t="shared" si="680"/>
        <v>9539000</v>
      </c>
      <c r="N398" s="235">
        <f t="shared" si="680"/>
        <v>11525000</v>
      </c>
      <c r="O398" s="235">
        <f t="shared" si="680"/>
        <v>26983000</v>
      </c>
      <c r="P398" s="245">
        <f t="shared" si="607"/>
        <v>2473000</v>
      </c>
      <c r="Q398" s="235">
        <f t="shared" ref="Q398:W398" si="681">SUM(Q215,Q241,Q307,Q371,Q378,Q385,Q387,Q389,Q391,Q396,Q376)</f>
        <v>725000</v>
      </c>
      <c r="R398" s="235">
        <f t="shared" si="681"/>
        <v>231000</v>
      </c>
      <c r="S398" s="235">
        <f t="shared" si="681"/>
        <v>231000</v>
      </c>
      <c r="T398" s="235">
        <f t="shared" si="681"/>
        <v>231000</v>
      </c>
      <c r="U398" s="235">
        <f t="shared" si="681"/>
        <v>231000</v>
      </c>
      <c r="V398" s="235">
        <f t="shared" ref="V398" si="682">SUM(V215,V241,V307,V371,V378,V385,V387,V389,V391,V396,V376)</f>
        <v>231000</v>
      </c>
      <c r="W398" s="235">
        <f t="shared" si="681"/>
        <v>593000</v>
      </c>
      <c r="X398" s="245">
        <f t="shared" si="591"/>
        <v>1533000</v>
      </c>
      <c r="Y398" s="235">
        <f t="shared" ref="Y398:AE398" si="683">SUM(Y215,Y241,Y307,Y371,Y378,Y385,Y387,Y389,Y391,Y396,Y376)</f>
        <v>1363000</v>
      </c>
      <c r="Z398" s="235">
        <f t="shared" si="683"/>
        <v>170000</v>
      </c>
      <c r="AA398" s="235">
        <f t="shared" si="683"/>
        <v>364000</v>
      </c>
      <c r="AB398" s="235">
        <f t="shared" si="683"/>
        <v>47000</v>
      </c>
      <c r="AC398" s="235">
        <f t="shared" si="683"/>
        <v>765000</v>
      </c>
      <c r="AD398" s="235">
        <f t="shared" si="683"/>
        <v>262000</v>
      </c>
      <c r="AE398" s="235">
        <f t="shared" si="683"/>
        <v>1098000</v>
      </c>
    </row>
    <row r="399" spans="1:31" s="379" customFormat="1" ht="13.8">
      <c r="A399" s="66" t="s">
        <v>167</v>
      </c>
      <c r="B399" s="105"/>
      <c r="C399" s="64"/>
      <c r="D399" s="65"/>
      <c r="E399" s="64"/>
      <c r="F399" s="64"/>
      <c r="G399" s="64"/>
      <c r="H399" s="166">
        <f t="shared" si="584"/>
        <v>-12785000</v>
      </c>
      <c r="I399" s="511">
        <f t="shared" si="622"/>
        <v>-30695000</v>
      </c>
      <c r="J399" s="245">
        <f t="shared" ref="J399:O399" si="684">J214-J398</f>
        <v>-4125000</v>
      </c>
      <c r="K399" s="509">
        <f t="shared" si="684"/>
        <v>-5152000</v>
      </c>
      <c r="L399" s="509">
        <f t="shared" si="684"/>
        <v>-4745000</v>
      </c>
      <c r="M399" s="509">
        <f t="shared" si="684"/>
        <v>-4791000</v>
      </c>
      <c r="N399" s="509">
        <f t="shared" si="684"/>
        <v>-5291000</v>
      </c>
      <c r="O399" s="509">
        <f t="shared" si="684"/>
        <v>-6591000</v>
      </c>
      <c r="P399" s="245">
        <f t="shared" si="607"/>
        <v>5025000</v>
      </c>
      <c r="Q399" s="509">
        <f t="shared" ref="Q399:W399" si="685">Q214-Q398</f>
        <v>5025000</v>
      </c>
      <c r="R399" s="509">
        <f t="shared" si="685"/>
        <v>0</v>
      </c>
      <c r="S399" s="509">
        <f t="shared" si="685"/>
        <v>0</v>
      </c>
      <c r="T399" s="509">
        <f t="shared" si="685"/>
        <v>0</v>
      </c>
      <c r="U399" s="509">
        <f t="shared" si="685"/>
        <v>0</v>
      </c>
      <c r="V399" s="509">
        <f t="shared" si="685"/>
        <v>0</v>
      </c>
      <c r="W399" s="509">
        <f t="shared" si="685"/>
        <v>0</v>
      </c>
      <c r="X399" s="245">
        <f t="shared" si="591"/>
        <v>9950000</v>
      </c>
      <c r="Y399" s="509">
        <f t="shared" ref="Y399:AE399" si="686">Y214-Y398</f>
        <v>10120000</v>
      </c>
      <c r="Z399" s="509">
        <f t="shared" si="686"/>
        <v>-170000</v>
      </c>
      <c r="AA399" s="509">
        <f t="shared" si="686"/>
        <v>0</v>
      </c>
      <c r="AB399" s="509">
        <f t="shared" si="686"/>
        <v>470000</v>
      </c>
      <c r="AC399" s="509">
        <f t="shared" si="686"/>
        <v>225000</v>
      </c>
      <c r="AD399" s="509">
        <f t="shared" si="686"/>
        <v>218000</v>
      </c>
      <c r="AE399" s="509">
        <f t="shared" si="686"/>
        <v>2022000</v>
      </c>
    </row>
    <row r="400" spans="1:31" s="169" customFormat="1" ht="13.8" collapsed="1">
      <c r="A400" s="2" t="s">
        <v>38</v>
      </c>
      <c r="B400" s="26"/>
      <c r="C400" s="199"/>
      <c r="D400" s="45"/>
      <c r="E400" s="199"/>
      <c r="F400" s="34"/>
      <c r="G400" s="199"/>
      <c r="H400" s="226">
        <f t="shared" si="584"/>
        <v>0</v>
      </c>
      <c r="I400" s="397"/>
      <c r="J400" s="305"/>
      <c r="K400" s="249"/>
      <c r="L400" s="249"/>
      <c r="M400" s="249"/>
      <c r="N400" s="249"/>
      <c r="O400" s="249"/>
      <c r="P400" s="249">
        <f t="shared" si="607"/>
        <v>0</v>
      </c>
      <c r="Q400" s="249"/>
      <c r="R400" s="249"/>
      <c r="S400" s="249"/>
      <c r="T400" s="249"/>
      <c r="U400" s="249"/>
      <c r="V400" s="249"/>
      <c r="W400" s="249"/>
      <c r="X400" s="249">
        <f t="shared" si="591"/>
        <v>0</v>
      </c>
      <c r="Y400" s="249"/>
      <c r="Z400" s="249"/>
      <c r="AA400" s="249"/>
      <c r="AB400" s="249"/>
      <c r="AC400" s="249"/>
      <c r="AD400" s="249"/>
      <c r="AE400" s="249"/>
    </row>
    <row r="401" spans="1:31" s="169" customFormat="1" ht="13.8" hidden="1" outlineLevel="1">
      <c r="A401" s="164"/>
      <c r="B401" s="30" t="s">
        <v>654</v>
      </c>
      <c r="C401" s="19" t="s">
        <v>9</v>
      </c>
      <c r="D401" s="20"/>
      <c r="E401" s="191"/>
      <c r="F401" s="30"/>
      <c r="G401" s="191"/>
      <c r="H401" s="226">
        <f t="shared" si="584"/>
        <v>0</v>
      </c>
      <c r="I401" s="236">
        <f t="shared" si="622"/>
        <v>0</v>
      </c>
      <c r="J401" s="295">
        <f>SUM(J402:J403)</f>
        <v>0</v>
      </c>
      <c r="K401" s="238">
        <f t="shared" ref="K401:O401" si="687">SUM(K402:K403)</f>
        <v>0</v>
      </c>
      <c r="L401" s="238">
        <f t="shared" si="687"/>
        <v>0</v>
      </c>
      <c r="M401" s="238">
        <f t="shared" si="687"/>
        <v>0</v>
      </c>
      <c r="N401" s="238">
        <f t="shared" si="687"/>
        <v>0</v>
      </c>
      <c r="O401" s="238">
        <f t="shared" si="687"/>
        <v>0</v>
      </c>
      <c r="P401" s="238">
        <f t="shared" si="607"/>
        <v>0</v>
      </c>
      <c r="Q401" s="238">
        <f t="shared" ref="Q401:W401" si="688">SUM(Q402:Q403)</f>
        <v>0</v>
      </c>
      <c r="R401" s="238">
        <f t="shared" si="688"/>
        <v>0</v>
      </c>
      <c r="S401" s="238">
        <f t="shared" si="688"/>
        <v>0</v>
      </c>
      <c r="T401" s="238">
        <f t="shared" si="688"/>
        <v>0</v>
      </c>
      <c r="U401" s="238">
        <f t="shared" si="688"/>
        <v>0</v>
      </c>
      <c r="V401" s="238">
        <f t="shared" ref="V401" si="689">SUM(V402:V403)</f>
        <v>0</v>
      </c>
      <c r="W401" s="238">
        <f t="shared" si="688"/>
        <v>0</v>
      </c>
      <c r="X401" s="238">
        <f t="shared" si="591"/>
        <v>0</v>
      </c>
      <c r="Y401" s="238">
        <f t="shared" ref="Y401:AE401" si="690">SUM(Y402:Y403)</f>
        <v>0</v>
      </c>
      <c r="Z401" s="238">
        <f t="shared" si="690"/>
        <v>0</v>
      </c>
      <c r="AA401" s="238">
        <f t="shared" si="690"/>
        <v>0</v>
      </c>
      <c r="AB401" s="238">
        <f t="shared" si="690"/>
        <v>0</v>
      </c>
      <c r="AC401" s="238">
        <f t="shared" si="690"/>
        <v>0</v>
      </c>
      <c r="AD401" s="238">
        <f t="shared" ref="AD401" si="691">SUM(AD402:AD403)</f>
        <v>0</v>
      </c>
      <c r="AE401" s="238">
        <f t="shared" si="690"/>
        <v>0</v>
      </c>
    </row>
    <row r="402" spans="1:31" ht="13.8" hidden="1" outlineLevel="2">
      <c r="A402" s="170"/>
      <c r="B402" s="24"/>
      <c r="C402" s="171"/>
      <c r="D402" s="27" t="s">
        <v>954</v>
      </c>
      <c r="E402" s="47" t="s">
        <v>172</v>
      </c>
      <c r="F402" s="48"/>
      <c r="G402" s="172"/>
      <c r="H402" s="226">
        <f t="shared" si="584"/>
        <v>0</v>
      </c>
      <c r="I402" s="396">
        <f t="shared" si="622"/>
        <v>0</v>
      </c>
      <c r="J402" s="286"/>
      <c r="K402" s="229"/>
      <c r="L402" s="229"/>
      <c r="M402" s="229"/>
      <c r="N402" s="229"/>
      <c r="O402" s="229"/>
      <c r="P402" s="230">
        <f t="shared" si="607"/>
        <v>0</v>
      </c>
      <c r="Q402" s="229"/>
      <c r="R402" s="229"/>
      <c r="S402" s="229"/>
      <c r="T402" s="229"/>
      <c r="U402" s="229"/>
      <c r="V402" s="229"/>
      <c r="W402" s="229"/>
      <c r="X402" s="230">
        <f t="shared" si="591"/>
        <v>0</v>
      </c>
      <c r="Y402" s="229"/>
      <c r="Z402" s="229"/>
      <c r="AA402" s="229"/>
      <c r="AB402" s="229"/>
      <c r="AC402" s="229"/>
      <c r="AD402" s="229"/>
      <c r="AE402" s="229"/>
    </row>
    <row r="403" spans="1:31" ht="13.8" hidden="1" outlineLevel="2">
      <c r="A403" s="170"/>
      <c r="B403" s="23"/>
      <c r="C403" s="179"/>
      <c r="D403" s="27" t="s">
        <v>171</v>
      </c>
      <c r="E403" s="47" t="s">
        <v>173</v>
      </c>
      <c r="F403" s="48"/>
      <c r="G403" s="172"/>
      <c r="H403" s="226">
        <f t="shared" si="584"/>
        <v>0</v>
      </c>
      <c r="I403" s="396">
        <f t="shared" si="622"/>
        <v>0</v>
      </c>
      <c r="J403" s="286"/>
      <c r="K403" s="229"/>
      <c r="L403" s="229"/>
      <c r="M403" s="229"/>
      <c r="N403" s="229"/>
      <c r="O403" s="229"/>
      <c r="P403" s="230">
        <f t="shared" si="607"/>
        <v>0</v>
      </c>
      <c r="Q403" s="229"/>
      <c r="R403" s="229"/>
      <c r="S403" s="229"/>
      <c r="T403" s="229"/>
      <c r="U403" s="229"/>
      <c r="V403" s="229"/>
      <c r="W403" s="229"/>
      <c r="X403" s="230">
        <f t="shared" si="591"/>
        <v>0</v>
      </c>
      <c r="Y403" s="229"/>
      <c r="Z403" s="229"/>
      <c r="AA403" s="229"/>
      <c r="AB403" s="229"/>
      <c r="AC403" s="229"/>
      <c r="AD403" s="229"/>
      <c r="AE403" s="229"/>
    </row>
    <row r="404" spans="1:31" s="169" customFormat="1" ht="13.8" hidden="1" outlineLevel="1">
      <c r="A404" s="164"/>
      <c r="B404" s="23" t="s">
        <v>537</v>
      </c>
      <c r="C404" s="15" t="s">
        <v>10</v>
      </c>
      <c r="D404" s="18"/>
      <c r="E404" s="175"/>
      <c r="F404" s="176"/>
      <c r="G404" s="175"/>
      <c r="H404" s="226">
        <f t="shared" si="584"/>
        <v>0</v>
      </c>
      <c r="I404" s="396">
        <f t="shared" si="622"/>
        <v>0</v>
      </c>
      <c r="J404" s="288">
        <f>SUM(J405:J407)</f>
        <v>0</v>
      </c>
      <c r="K404" s="230">
        <f t="shared" ref="K404:O404" si="692">SUM(K405:K407)</f>
        <v>0</v>
      </c>
      <c r="L404" s="230">
        <f t="shared" si="692"/>
        <v>0</v>
      </c>
      <c r="M404" s="230">
        <f t="shared" si="692"/>
        <v>0</v>
      </c>
      <c r="N404" s="230">
        <f t="shared" si="692"/>
        <v>0</v>
      </c>
      <c r="O404" s="230">
        <f t="shared" si="692"/>
        <v>0</v>
      </c>
      <c r="P404" s="230">
        <f t="shared" si="607"/>
        <v>0</v>
      </c>
      <c r="Q404" s="230">
        <f t="shared" ref="Q404:W404" si="693">SUM(Q405:Q407)</f>
        <v>0</v>
      </c>
      <c r="R404" s="230">
        <f t="shared" si="693"/>
        <v>0</v>
      </c>
      <c r="S404" s="230">
        <f t="shared" si="693"/>
        <v>0</v>
      </c>
      <c r="T404" s="230">
        <f t="shared" si="693"/>
        <v>0</v>
      </c>
      <c r="U404" s="230">
        <f t="shared" si="693"/>
        <v>0</v>
      </c>
      <c r="V404" s="230">
        <f t="shared" ref="V404" si="694">SUM(V405:V407)</f>
        <v>0</v>
      </c>
      <c r="W404" s="230">
        <f t="shared" si="693"/>
        <v>0</v>
      </c>
      <c r="X404" s="230">
        <f t="shared" si="591"/>
        <v>0</v>
      </c>
      <c r="Y404" s="230">
        <f t="shared" ref="Y404:AE404" si="695">SUM(Y405:Y407)</f>
        <v>0</v>
      </c>
      <c r="Z404" s="230">
        <f t="shared" si="695"/>
        <v>0</v>
      </c>
      <c r="AA404" s="230">
        <f t="shared" si="695"/>
        <v>0</v>
      </c>
      <c r="AB404" s="230">
        <f t="shared" si="695"/>
        <v>0</v>
      </c>
      <c r="AC404" s="230">
        <f t="shared" si="695"/>
        <v>0</v>
      </c>
      <c r="AD404" s="230">
        <f t="shared" ref="AD404" si="696">SUM(AD405:AD407)</f>
        <v>0</v>
      </c>
      <c r="AE404" s="230">
        <f t="shared" si="695"/>
        <v>0</v>
      </c>
    </row>
    <row r="405" spans="1:31" ht="13.8" hidden="1" outlineLevel="2">
      <c r="A405" s="170"/>
      <c r="B405" s="24"/>
      <c r="C405" s="171"/>
      <c r="D405" s="27" t="s">
        <v>655</v>
      </c>
      <c r="E405" s="47" t="s">
        <v>174</v>
      </c>
      <c r="F405" s="48"/>
      <c r="G405" s="172"/>
      <c r="H405" s="226">
        <f t="shared" si="584"/>
        <v>0</v>
      </c>
      <c r="I405" s="396">
        <f t="shared" si="622"/>
        <v>0</v>
      </c>
      <c r="J405" s="286"/>
      <c r="K405" s="229"/>
      <c r="L405" s="229"/>
      <c r="M405" s="229"/>
      <c r="N405" s="229"/>
      <c r="O405" s="229"/>
      <c r="P405" s="230">
        <f t="shared" si="607"/>
        <v>0</v>
      </c>
      <c r="Q405" s="229"/>
      <c r="R405" s="229"/>
      <c r="S405" s="229"/>
      <c r="T405" s="229"/>
      <c r="U405" s="229"/>
      <c r="V405" s="229"/>
      <c r="W405" s="229"/>
      <c r="X405" s="230">
        <f t="shared" si="591"/>
        <v>0</v>
      </c>
      <c r="Y405" s="229"/>
      <c r="Z405" s="229"/>
      <c r="AA405" s="229"/>
      <c r="AB405" s="229"/>
      <c r="AC405" s="229"/>
      <c r="AD405" s="229"/>
      <c r="AE405" s="229"/>
    </row>
    <row r="406" spans="1:31" ht="13.8" hidden="1" outlineLevel="2">
      <c r="A406" s="170"/>
      <c r="B406" s="25"/>
      <c r="D406" s="27" t="s">
        <v>538</v>
      </c>
      <c r="E406" s="47" t="s">
        <v>175</v>
      </c>
      <c r="F406" s="48"/>
      <c r="G406" s="172"/>
      <c r="H406" s="226">
        <f t="shared" ref="H406:H468" si="697">SUM(I406,P406,X406,AA406,AB406,AC406,AE406,AD406)</f>
        <v>0</v>
      </c>
      <c r="I406" s="396">
        <f t="shared" si="622"/>
        <v>0</v>
      </c>
      <c r="J406" s="286"/>
      <c r="K406" s="229"/>
      <c r="L406" s="229"/>
      <c r="M406" s="229"/>
      <c r="N406" s="229"/>
      <c r="O406" s="229"/>
      <c r="P406" s="230">
        <f t="shared" si="607"/>
        <v>0</v>
      </c>
      <c r="Q406" s="229"/>
      <c r="R406" s="229"/>
      <c r="S406" s="229"/>
      <c r="T406" s="229"/>
      <c r="U406" s="229"/>
      <c r="V406" s="229"/>
      <c r="W406" s="229"/>
      <c r="X406" s="230">
        <f t="shared" ref="X406:X472" si="698">SUM(Y406:Z406)</f>
        <v>0</v>
      </c>
      <c r="Y406" s="229"/>
      <c r="Z406" s="229"/>
      <c r="AA406" s="229"/>
      <c r="AB406" s="229"/>
      <c r="AC406" s="229"/>
      <c r="AD406" s="229"/>
      <c r="AE406" s="229"/>
    </row>
    <row r="407" spans="1:31" ht="13.8" hidden="1" outlineLevel="2">
      <c r="A407" s="170"/>
      <c r="B407" s="23"/>
      <c r="C407" s="179"/>
      <c r="D407" s="27" t="s">
        <v>708</v>
      </c>
      <c r="E407" s="47" t="s">
        <v>656</v>
      </c>
      <c r="F407" s="48"/>
      <c r="G407" s="172"/>
      <c r="H407" s="226">
        <f t="shared" si="697"/>
        <v>0</v>
      </c>
      <c r="I407" s="396">
        <f t="shared" si="622"/>
        <v>0</v>
      </c>
      <c r="J407" s="286"/>
      <c r="K407" s="229"/>
      <c r="L407" s="229"/>
      <c r="M407" s="229"/>
      <c r="N407" s="229"/>
      <c r="O407" s="229"/>
      <c r="P407" s="230">
        <f t="shared" si="607"/>
        <v>0</v>
      </c>
      <c r="Q407" s="229"/>
      <c r="R407" s="229"/>
      <c r="S407" s="229"/>
      <c r="T407" s="229"/>
      <c r="U407" s="229"/>
      <c r="V407" s="229"/>
      <c r="W407" s="229"/>
      <c r="X407" s="230">
        <f t="shared" si="698"/>
        <v>0</v>
      </c>
      <c r="Y407" s="229"/>
      <c r="Z407" s="229"/>
      <c r="AA407" s="229"/>
      <c r="AB407" s="229"/>
      <c r="AC407" s="229"/>
      <c r="AD407" s="229"/>
      <c r="AE407" s="229"/>
    </row>
    <row r="408" spans="1:31" s="169" customFormat="1" ht="13.8" hidden="1" outlineLevel="1" collapsed="1">
      <c r="A408" s="164"/>
      <c r="B408" s="23" t="s">
        <v>657</v>
      </c>
      <c r="C408" s="15" t="s">
        <v>176</v>
      </c>
      <c r="D408" s="18"/>
      <c r="E408" s="175"/>
      <c r="F408" s="176"/>
      <c r="G408" s="175"/>
      <c r="H408" s="226">
        <f t="shared" si="697"/>
        <v>0</v>
      </c>
      <c r="I408" s="396">
        <f t="shared" si="622"/>
        <v>0</v>
      </c>
      <c r="J408" s="288">
        <f>SUM(J409)</f>
        <v>0</v>
      </c>
      <c r="K408" s="230">
        <f t="shared" ref="K408:AE408" si="699">SUM(K409:K409)</f>
        <v>0</v>
      </c>
      <c r="L408" s="230">
        <f t="shared" si="699"/>
        <v>0</v>
      </c>
      <c r="M408" s="230">
        <f t="shared" si="699"/>
        <v>0</v>
      </c>
      <c r="N408" s="230">
        <f t="shared" si="699"/>
        <v>0</v>
      </c>
      <c r="O408" s="230">
        <f t="shared" si="699"/>
        <v>0</v>
      </c>
      <c r="P408" s="230">
        <f t="shared" si="607"/>
        <v>0</v>
      </c>
      <c r="Q408" s="230">
        <f t="shared" si="699"/>
        <v>0</v>
      </c>
      <c r="R408" s="230">
        <f t="shared" si="699"/>
        <v>0</v>
      </c>
      <c r="S408" s="230">
        <f t="shared" si="699"/>
        <v>0</v>
      </c>
      <c r="T408" s="230">
        <f t="shared" si="699"/>
        <v>0</v>
      </c>
      <c r="U408" s="230">
        <f t="shared" si="699"/>
        <v>0</v>
      </c>
      <c r="V408" s="230">
        <f t="shared" si="699"/>
        <v>0</v>
      </c>
      <c r="W408" s="230">
        <f t="shared" si="699"/>
        <v>0</v>
      </c>
      <c r="X408" s="230">
        <f t="shared" si="698"/>
        <v>0</v>
      </c>
      <c r="Y408" s="230">
        <f t="shared" si="699"/>
        <v>0</v>
      </c>
      <c r="Z408" s="230">
        <f t="shared" si="699"/>
        <v>0</v>
      </c>
      <c r="AA408" s="230">
        <f t="shared" si="699"/>
        <v>0</v>
      </c>
      <c r="AB408" s="230">
        <f t="shared" si="699"/>
        <v>0</v>
      </c>
      <c r="AC408" s="230">
        <f t="shared" si="699"/>
        <v>0</v>
      </c>
      <c r="AD408" s="230">
        <f t="shared" si="699"/>
        <v>0</v>
      </c>
      <c r="AE408" s="230">
        <f t="shared" si="699"/>
        <v>0</v>
      </c>
    </row>
    <row r="409" spans="1:31" ht="13.8" hidden="1" outlineLevel="1">
      <c r="A409" s="170"/>
      <c r="B409" s="24"/>
      <c r="C409" s="171"/>
      <c r="D409" s="182" t="s">
        <v>658</v>
      </c>
      <c r="E409" s="89" t="s">
        <v>177</v>
      </c>
      <c r="F409" s="90"/>
      <c r="G409" s="172"/>
      <c r="H409" s="226">
        <f t="shared" si="697"/>
        <v>0</v>
      </c>
      <c r="I409" s="396">
        <f t="shared" si="622"/>
        <v>0</v>
      </c>
      <c r="J409" s="286"/>
      <c r="K409" s="229"/>
      <c r="L409" s="229"/>
      <c r="M409" s="229"/>
      <c r="N409" s="229"/>
      <c r="O409" s="229"/>
      <c r="P409" s="230">
        <f t="shared" si="607"/>
        <v>0</v>
      </c>
      <c r="Q409" s="229"/>
      <c r="R409" s="229"/>
      <c r="S409" s="229"/>
      <c r="T409" s="229"/>
      <c r="U409" s="229"/>
      <c r="V409" s="229"/>
      <c r="W409" s="229"/>
      <c r="X409" s="230">
        <f t="shared" si="698"/>
        <v>0</v>
      </c>
      <c r="Y409" s="229"/>
      <c r="Z409" s="229"/>
      <c r="AA409" s="229"/>
      <c r="AB409" s="229"/>
      <c r="AC409" s="229"/>
      <c r="AD409" s="229"/>
      <c r="AE409" s="229"/>
    </row>
    <row r="410" spans="1:31" s="169" customFormat="1" ht="13.8">
      <c r="A410" s="92" t="s">
        <v>178</v>
      </c>
      <c r="B410" s="46"/>
      <c r="C410" s="202"/>
      <c r="D410" s="22"/>
      <c r="E410" s="202"/>
      <c r="F410" s="21"/>
      <c r="G410" s="202"/>
      <c r="H410" s="226">
        <f t="shared" si="697"/>
        <v>0</v>
      </c>
      <c r="I410" s="394">
        <f t="shared" si="622"/>
        <v>0</v>
      </c>
      <c r="J410" s="245">
        <f>SUM(J401,J404,J408)</f>
        <v>0</v>
      </c>
      <c r="K410" s="235">
        <f t="shared" ref="K410:O410" si="700">SUM(K401,K404,K408)</f>
        <v>0</v>
      </c>
      <c r="L410" s="235">
        <f t="shared" si="700"/>
        <v>0</v>
      </c>
      <c r="M410" s="235">
        <f t="shared" si="700"/>
        <v>0</v>
      </c>
      <c r="N410" s="235">
        <f t="shared" si="700"/>
        <v>0</v>
      </c>
      <c r="O410" s="235">
        <f t="shared" si="700"/>
        <v>0</v>
      </c>
      <c r="P410" s="235">
        <f t="shared" si="607"/>
        <v>0</v>
      </c>
      <c r="Q410" s="235">
        <f t="shared" ref="Q410:W410" si="701">SUM(Q401,Q404,Q408)</f>
        <v>0</v>
      </c>
      <c r="R410" s="235">
        <f t="shared" si="701"/>
        <v>0</v>
      </c>
      <c r="S410" s="235">
        <f t="shared" si="701"/>
        <v>0</v>
      </c>
      <c r="T410" s="235">
        <f t="shared" si="701"/>
        <v>0</v>
      </c>
      <c r="U410" s="235">
        <f t="shared" si="701"/>
        <v>0</v>
      </c>
      <c r="V410" s="235">
        <f t="shared" ref="V410" si="702">SUM(V401,V404,V408)</f>
        <v>0</v>
      </c>
      <c r="W410" s="235">
        <f t="shared" si="701"/>
        <v>0</v>
      </c>
      <c r="X410" s="235">
        <f t="shared" si="698"/>
        <v>0</v>
      </c>
      <c r="Y410" s="235">
        <f t="shared" ref="Y410:AE410" si="703">SUM(Y401,Y404,Y408)</f>
        <v>0</v>
      </c>
      <c r="Z410" s="235">
        <f t="shared" si="703"/>
        <v>0</v>
      </c>
      <c r="AA410" s="235">
        <f t="shared" si="703"/>
        <v>0</v>
      </c>
      <c r="AB410" s="235">
        <f t="shared" si="703"/>
        <v>0</v>
      </c>
      <c r="AC410" s="235">
        <f t="shared" si="703"/>
        <v>0</v>
      </c>
      <c r="AD410" s="235">
        <f t="shared" ref="AD410" si="704">SUM(AD401,AD404,AD408)</f>
        <v>0</v>
      </c>
      <c r="AE410" s="235">
        <f t="shared" si="703"/>
        <v>0</v>
      </c>
    </row>
    <row r="411" spans="1:31" ht="13.8" outlineLevel="1">
      <c r="A411" s="164"/>
      <c r="B411" s="23" t="s">
        <v>536</v>
      </c>
      <c r="C411" s="15" t="s">
        <v>179</v>
      </c>
      <c r="D411" s="16"/>
      <c r="E411" s="165"/>
      <c r="F411" s="14"/>
      <c r="G411" s="165"/>
      <c r="H411" s="226">
        <f t="shared" si="697"/>
        <v>0</v>
      </c>
      <c r="I411" s="393">
        <f t="shared" si="622"/>
        <v>0</v>
      </c>
      <c r="J411" s="284">
        <f>SUM(J412)</f>
        <v>0</v>
      </c>
      <c r="K411" s="228">
        <f t="shared" ref="K411:AE411" si="705">SUM(K412)</f>
        <v>0</v>
      </c>
      <c r="L411" s="228">
        <f t="shared" si="705"/>
        <v>0</v>
      </c>
      <c r="M411" s="228">
        <f t="shared" si="705"/>
        <v>0</v>
      </c>
      <c r="N411" s="228">
        <f t="shared" si="705"/>
        <v>0</v>
      </c>
      <c r="O411" s="228">
        <f t="shared" si="705"/>
        <v>0</v>
      </c>
      <c r="P411" s="228">
        <f t="shared" si="607"/>
        <v>0</v>
      </c>
      <c r="Q411" s="228">
        <f t="shared" si="705"/>
        <v>0</v>
      </c>
      <c r="R411" s="228">
        <f t="shared" si="705"/>
        <v>0</v>
      </c>
      <c r="S411" s="228">
        <f t="shared" si="705"/>
        <v>0</v>
      </c>
      <c r="T411" s="228">
        <f t="shared" si="705"/>
        <v>0</v>
      </c>
      <c r="U411" s="228">
        <f t="shared" si="705"/>
        <v>0</v>
      </c>
      <c r="V411" s="228">
        <f t="shared" si="705"/>
        <v>0</v>
      </c>
      <c r="W411" s="228">
        <f t="shared" si="705"/>
        <v>0</v>
      </c>
      <c r="X411" s="228">
        <f t="shared" si="698"/>
        <v>0</v>
      </c>
      <c r="Y411" s="228">
        <f t="shared" si="705"/>
        <v>0</v>
      </c>
      <c r="Z411" s="228">
        <f t="shared" si="705"/>
        <v>0</v>
      </c>
      <c r="AA411" s="228">
        <f t="shared" si="705"/>
        <v>0</v>
      </c>
      <c r="AB411" s="228">
        <f t="shared" si="705"/>
        <v>0</v>
      </c>
      <c r="AC411" s="228">
        <f t="shared" si="705"/>
        <v>0</v>
      </c>
      <c r="AD411" s="228">
        <f t="shared" si="705"/>
        <v>0</v>
      </c>
      <c r="AE411" s="228">
        <f t="shared" si="705"/>
        <v>0</v>
      </c>
    </row>
    <row r="412" spans="1:31" ht="13.8" outlineLevel="2">
      <c r="A412" s="170"/>
      <c r="B412" s="24"/>
      <c r="C412" s="171"/>
      <c r="D412" s="27" t="s">
        <v>170</v>
      </c>
      <c r="E412" s="47" t="s">
        <v>179</v>
      </c>
      <c r="F412" s="48"/>
      <c r="G412" s="172"/>
      <c r="H412" s="226">
        <f t="shared" si="697"/>
        <v>0</v>
      </c>
      <c r="I412" s="396">
        <f t="shared" si="622"/>
        <v>0</v>
      </c>
      <c r="J412" s="286"/>
      <c r="K412" s="229"/>
      <c r="L412" s="229"/>
      <c r="M412" s="229"/>
      <c r="N412" s="229"/>
      <c r="O412" s="229"/>
      <c r="P412" s="230">
        <f t="shared" si="607"/>
        <v>0</v>
      </c>
      <c r="Q412" s="229"/>
      <c r="R412" s="229"/>
      <c r="S412" s="229"/>
      <c r="T412" s="229"/>
      <c r="U412" s="229"/>
      <c r="V412" s="229"/>
      <c r="W412" s="229"/>
      <c r="X412" s="230">
        <f t="shared" si="698"/>
        <v>0</v>
      </c>
      <c r="Y412" s="229"/>
      <c r="Z412" s="229"/>
      <c r="AA412" s="229"/>
      <c r="AB412" s="229"/>
      <c r="AC412" s="229"/>
      <c r="AD412" s="229"/>
      <c r="AE412" s="229"/>
    </row>
    <row r="413" spans="1:31" ht="13.8" outlineLevel="1">
      <c r="A413" s="164"/>
      <c r="B413" s="23" t="s">
        <v>539</v>
      </c>
      <c r="C413" s="15" t="s">
        <v>180</v>
      </c>
      <c r="D413" s="16"/>
      <c r="E413" s="165"/>
      <c r="F413" s="14"/>
      <c r="G413" s="165"/>
      <c r="H413" s="226">
        <f t="shared" si="697"/>
        <v>540000</v>
      </c>
      <c r="I413" s="396">
        <f t="shared" si="622"/>
        <v>540000</v>
      </c>
      <c r="J413" s="288">
        <f>SUM(J414:J421)</f>
        <v>0</v>
      </c>
      <c r="K413" s="230">
        <f t="shared" ref="K413:O413" si="706">SUM(K414:K421)</f>
        <v>0</v>
      </c>
      <c r="L413" s="230">
        <f t="shared" si="706"/>
        <v>540000</v>
      </c>
      <c r="M413" s="230">
        <f t="shared" si="706"/>
        <v>0</v>
      </c>
      <c r="N413" s="230">
        <f t="shared" si="706"/>
        <v>0</v>
      </c>
      <c r="O413" s="230">
        <f t="shared" si="706"/>
        <v>0</v>
      </c>
      <c r="P413" s="230">
        <f t="shared" si="607"/>
        <v>0</v>
      </c>
      <c r="Q413" s="230">
        <f t="shared" ref="Q413:W413" si="707">SUM(Q414:Q421)</f>
        <v>0</v>
      </c>
      <c r="R413" s="230">
        <f t="shared" si="707"/>
        <v>0</v>
      </c>
      <c r="S413" s="230">
        <f t="shared" si="707"/>
        <v>0</v>
      </c>
      <c r="T413" s="230">
        <f t="shared" si="707"/>
        <v>0</v>
      </c>
      <c r="U413" s="230">
        <f t="shared" si="707"/>
        <v>0</v>
      </c>
      <c r="V413" s="230">
        <f t="shared" ref="V413" si="708">SUM(V414:V421)</f>
        <v>0</v>
      </c>
      <c r="W413" s="230">
        <f t="shared" si="707"/>
        <v>0</v>
      </c>
      <c r="X413" s="230">
        <f t="shared" si="698"/>
        <v>0</v>
      </c>
      <c r="Y413" s="230">
        <f t="shared" ref="Y413:AE413" si="709">SUM(Y414:Y421)</f>
        <v>0</v>
      </c>
      <c r="Z413" s="230">
        <f t="shared" si="709"/>
        <v>0</v>
      </c>
      <c r="AA413" s="230">
        <f t="shared" si="709"/>
        <v>0</v>
      </c>
      <c r="AB413" s="230">
        <f t="shared" si="709"/>
        <v>0</v>
      </c>
      <c r="AC413" s="230">
        <f t="shared" si="709"/>
        <v>0</v>
      </c>
      <c r="AD413" s="230">
        <f t="shared" ref="AD413" si="710">SUM(AD414:AD421)</f>
        <v>0</v>
      </c>
      <c r="AE413" s="230">
        <f t="shared" si="709"/>
        <v>0</v>
      </c>
    </row>
    <row r="414" spans="1:31" ht="13.8" outlineLevel="2">
      <c r="A414" s="170"/>
      <c r="B414" s="24"/>
      <c r="C414" s="171"/>
      <c r="D414" s="27" t="s">
        <v>659</v>
      </c>
      <c r="E414" s="47" t="s">
        <v>181</v>
      </c>
      <c r="F414" s="48"/>
      <c r="G414" s="172"/>
      <c r="H414" s="226">
        <f t="shared" si="697"/>
        <v>0</v>
      </c>
      <c r="I414" s="396">
        <f t="shared" si="622"/>
        <v>0</v>
      </c>
      <c r="J414" s="286"/>
      <c r="K414" s="229"/>
      <c r="L414" s="229"/>
      <c r="M414" s="229"/>
      <c r="N414" s="229"/>
      <c r="O414" s="229"/>
      <c r="P414" s="230">
        <f t="shared" si="607"/>
        <v>0</v>
      </c>
      <c r="Q414" s="229"/>
      <c r="R414" s="229"/>
      <c r="S414" s="229"/>
      <c r="T414" s="229"/>
      <c r="U414" s="229"/>
      <c r="V414" s="229"/>
      <c r="W414" s="229"/>
      <c r="X414" s="230">
        <f t="shared" si="698"/>
        <v>0</v>
      </c>
      <c r="Y414" s="229"/>
      <c r="Z414" s="229"/>
      <c r="AA414" s="229"/>
      <c r="AB414" s="229"/>
      <c r="AC414" s="229"/>
      <c r="AD414" s="229"/>
      <c r="AE414" s="229"/>
    </row>
    <row r="415" spans="1:31" ht="13.8" outlineLevel="2">
      <c r="A415" s="170"/>
      <c r="B415" s="25"/>
      <c r="D415" s="27" t="s">
        <v>660</v>
      </c>
      <c r="E415" s="47" t="s">
        <v>182</v>
      </c>
      <c r="F415" s="48"/>
      <c r="G415" s="172"/>
      <c r="H415" s="226">
        <f t="shared" si="697"/>
        <v>0</v>
      </c>
      <c r="I415" s="396">
        <f t="shared" si="622"/>
        <v>0</v>
      </c>
      <c r="J415" s="286"/>
      <c r="K415" s="229"/>
      <c r="L415" s="229"/>
      <c r="M415" s="229"/>
      <c r="N415" s="229"/>
      <c r="O415" s="229"/>
      <c r="P415" s="230">
        <f t="shared" si="607"/>
        <v>0</v>
      </c>
      <c r="Q415" s="229"/>
      <c r="R415" s="229"/>
      <c r="S415" s="229"/>
      <c r="T415" s="229"/>
      <c r="U415" s="229"/>
      <c r="V415" s="229"/>
      <c r="W415" s="229"/>
      <c r="X415" s="230">
        <f t="shared" si="698"/>
        <v>0</v>
      </c>
      <c r="Y415" s="229"/>
      <c r="Z415" s="229"/>
      <c r="AA415" s="229"/>
      <c r="AB415" s="229"/>
      <c r="AC415" s="229"/>
      <c r="AD415" s="229"/>
      <c r="AE415" s="229"/>
    </row>
    <row r="416" spans="1:31" ht="13.8" outlineLevel="2">
      <c r="A416" s="170"/>
      <c r="B416" s="25"/>
      <c r="D416" s="27" t="s">
        <v>661</v>
      </c>
      <c r="E416" s="47" t="s">
        <v>183</v>
      </c>
      <c r="F416" s="48"/>
      <c r="G416" s="172"/>
      <c r="H416" s="226">
        <f t="shared" si="697"/>
        <v>0</v>
      </c>
      <c r="I416" s="396">
        <f t="shared" si="622"/>
        <v>0</v>
      </c>
      <c r="J416" s="286"/>
      <c r="K416" s="229"/>
      <c r="L416" s="229"/>
      <c r="M416" s="229"/>
      <c r="N416" s="229"/>
      <c r="O416" s="229"/>
      <c r="P416" s="230">
        <f t="shared" si="607"/>
        <v>0</v>
      </c>
      <c r="Q416" s="229"/>
      <c r="R416" s="229"/>
      <c r="S416" s="229"/>
      <c r="T416" s="229"/>
      <c r="U416" s="229"/>
      <c r="V416" s="229"/>
      <c r="W416" s="229"/>
      <c r="X416" s="230">
        <f t="shared" si="698"/>
        <v>0</v>
      </c>
      <c r="Y416" s="229"/>
      <c r="Z416" s="229"/>
      <c r="AA416" s="229"/>
      <c r="AB416" s="229"/>
      <c r="AC416" s="229"/>
      <c r="AD416" s="229"/>
      <c r="AE416" s="229"/>
    </row>
    <row r="417" spans="1:31" ht="13.8" outlineLevel="2">
      <c r="A417" s="170"/>
      <c r="B417" s="25"/>
      <c r="D417" s="27" t="s">
        <v>662</v>
      </c>
      <c r="E417" s="47" t="s">
        <v>184</v>
      </c>
      <c r="F417" s="48"/>
      <c r="G417" s="172"/>
      <c r="H417" s="226">
        <f t="shared" si="697"/>
        <v>0</v>
      </c>
      <c r="I417" s="396">
        <f t="shared" si="622"/>
        <v>0</v>
      </c>
      <c r="J417" s="286"/>
      <c r="K417" s="229"/>
      <c r="L417" s="229"/>
      <c r="M417" s="229"/>
      <c r="N417" s="229"/>
      <c r="O417" s="229"/>
      <c r="P417" s="230">
        <f t="shared" si="607"/>
        <v>0</v>
      </c>
      <c r="Q417" s="229"/>
      <c r="R417" s="229"/>
      <c r="S417" s="229"/>
      <c r="T417" s="229"/>
      <c r="U417" s="229"/>
      <c r="V417" s="229"/>
      <c r="W417" s="229"/>
      <c r="X417" s="230">
        <f t="shared" si="698"/>
        <v>0</v>
      </c>
      <c r="Y417" s="229"/>
      <c r="Z417" s="229"/>
      <c r="AA417" s="229"/>
      <c r="AB417" s="229"/>
      <c r="AC417" s="229"/>
      <c r="AD417" s="229"/>
      <c r="AE417" s="229"/>
    </row>
    <row r="418" spans="1:31" ht="13.8" outlineLevel="2">
      <c r="A418" s="170"/>
      <c r="B418" s="25"/>
      <c r="D418" s="27" t="s">
        <v>540</v>
      </c>
      <c r="E418" s="47" t="s">
        <v>185</v>
      </c>
      <c r="F418" s="48"/>
      <c r="G418" s="229"/>
      <c r="H418" s="226">
        <f t="shared" si="697"/>
        <v>0</v>
      </c>
      <c r="I418" s="396">
        <f t="shared" si="622"/>
        <v>0</v>
      </c>
      <c r="J418" s="286"/>
      <c r="K418" s="229"/>
      <c r="L418" s="229"/>
      <c r="M418" s="229"/>
      <c r="N418" s="229"/>
      <c r="O418" s="229"/>
      <c r="P418" s="230">
        <f t="shared" si="607"/>
        <v>0</v>
      </c>
      <c r="Q418" s="229"/>
      <c r="R418" s="229"/>
      <c r="S418" s="229"/>
      <c r="T418" s="229"/>
      <c r="U418" s="229"/>
      <c r="V418" s="229"/>
      <c r="W418" s="229"/>
      <c r="X418" s="230">
        <f t="shared" si="698"/>
        <v>0</v>
      </c>
      <c r="Y418" s="229"/>
      <c r="Z418" s="229"/>
      <c r="AA418" s="229"/>
      <c r="AB418" s="229"/>
      <c r="AC418" s="229"/>
      <c r="AD418" s="229"/>
      <c r="AE418" s="229"/>
    </row>
    <row r="419" spans="1:31" ht="13.8" outlineLevel="2">
      <c r="A419" s="170"/>
      <c r="B419" s="25"/>
      <c r="D419" s="27" t="s">
        <v>541</v>
      </c>
      <c r="E419" s="47" t="s">
        <v>186</v>
      </c>
      <c r="F419" s="48"/>
      <c r="G419" s="172"/>
      <c r="H419" s="226">
        <f t="shared" si="697"/>
        <v>540000</v>
      </c>
      <c r="I419" s="396">
        <f t="shared" si="622"/>
        <v>540000</v>
      </c>
      <c r="J419" s="286"/>
      <c r="K419" s="229"/>
      <c r="L419" s="229">
        <v>540000</v>
      </c>
      <c r="M419" s="229"/>
      <c r="N419" s="229"/>
      <c r="O419" s="229"/>
      <c r="P419" s="230">
        <f t="shared" si="607"/>
        <v>0</v>
      </c>
      <c r="Q419" s="229"/>
      <c r="R419" s="229"/>
      <c r="S419" s="229"/>
      <c r="T419" s="229"/>
      <c r="U419" s="229"/>
      <c r="V419" s="229"/>
      <c r="W419" s="229"/>
      <c r="X419" s="230">
        <f t="shared" si="698"/>
        <v>0</v>
      </c>
      <c r="Y419" s="229"/>
      <c r="Z419" s="229"/>
      <c r="AA419" s="229"/>
      <c r="AB419" s="229"/>
      <c r="AC419" s="229"/>
      <c r="AD419" s="229"/>
      <c r="AE419" s="229"/>
    </row>
    <row r="420" spans="1:31" ht="13.8" outlineLevel="2">
      <c r="A420" s="170"/>
      <c r="B420" s="25"/>
      <c r="D420" s="27" t="s">
        <v>695</v>
      </c>
      <c r="E420" s="47" t="s">
        <v>700</v>
      </c>
      <c r="F420" s="48"/>
      <c r="G420" s="172"/>
      <c r="H420" s="226">
        <f t="shared" si="697"/>
        <v>0</v>
      </c>
      <c r="I420" s="396">
        <f t="shared" si="622"/>
        <v>0</v>
      </c>
      <c r="J420" s="286"/>
      <c r="K420" s="229"/>
      <c r="L420" s="229"/>
      <c r="M420" s="229"/>
      <c r="N420" s="229"/>
      <c r="O420" s="229"/>
      <c r="P420" s="230">
        <f t="shared" si="607"/>
        <v>0</v>
      </c>
      <c r="Q420" s="229"/>
      <c r="R420" s="229"/>
      <c r="S420" s="229"/>
      <c r="T420" s="229"/>
      <c r="U420" s="229"/>
      <c r="V420" s="229"/>
      <c r="W420" s="229"/>
      <c r="X420" s="230">
        <f t="shared" si="698"/>
        <v>0</v>
      </c>
      <c r="Y420" s="229"/>
      <c r="Z420" s="229"/>
      <c r="AA420" s="229"/>
      <c r="AB420" s="229"/>
      <c r="AC420" s="229"/>
      <c r="AD420" s="229"/>
      <c r="AE420" s="229"/>
    </row>
    <row r="421" spans="1:31" ht="13.8" outlineLevel="2">
      <c r="A421" s="170"/>
      <c r="B421" s="23"/>
      <c r="C421" s="179"/>
      <c r="D421" s="27" t="s">
        <v>542</v>
      </c>
      <c r="E421" s="47" t="s">
        <v>701</v>
      </c>
      <c r="F421" s="48"/>
      <c r="G421" s="172"/>
      <c r="H421" s="226">
        <f t="shared" si="697"/>
        <v>0</v>
      </c>
      <c r="I421" s="396">
        <f t="shared" si="622"/>
        <v>0</v>
      </c>
      <c r="J421" s="286"/>
      <c r="K421" s="229"/>
      <c r="L421" s="229"/>
      <c r="M421" s="229"/>
      <c r="N421" s="229"/>
      <c r="O421" s="229"/>
      <c r="P421" s="230">
        <f t="shared" si="607"/>
        <v>0</v>
      </c>
      <c r="Q421" s="229"/>
      <c r="R421" s="229"/>
      <c r="S421" s="229"/>
      <c r="T421" s="229"/>
      <c r="U421" s="229"/>
      <c r="V421" s="229"/>
      <c r="W421" s="229"/>
      <c r="X421" s="230">
        <f t="shared" si="698"/>
        <v>0</v>
      </c>
      <c r="Y421" s="229"/>
      <c r="Z421" s="229"/>
      <c r="AA421" s="229"/>
      <c r="AB421" s="229"/>
      <c r="AC421" s="229"/>
      <c r="AD421" s="229"/>
      <c r="AE421" s="229"/>
    </row>
    <row r="422" spans="1:31" ht="13.8" outlineLevel="1" collapsed="1">
      <c r="A422" s="164"/>
      <c r="B422" s="23" t="s">
        <v>697</v>
      </c>
      <c r="C422" s="15" t="s">
        <v>187</v>
      </c>
      <c r="D422" s="16"/>
      <c r="E422" s="165"/>
      <c r="F422" s="176"/>
      <c r="G422" s="175"/>
      <c r="H422" s="226">
        <f t="shared" si="697"/>
        <v>0</v>
      </c>
      <c r="I422" s="396">
        <f t="shared" si="622"/>
        <v>0</v>
      </c>
      <c r="J422" s="288">
        <f>SUM(J423)</f>
        <v>0</v>
      </c>
      <c r="K422" s="230">
        <f t="shared" ref="K422:AE422" si="711">SUM(K423)</f>
        <v>0</v>
      </c>
      <c r="L422" s="230">
        <f t="shared" si="711"/>
        <v>0</v>
      </c>
      <c r="M422" s="230">
        <f t="shared" si="711"/>
        <v>0</v>
      </c>
      <c r="N422" s="230">
        <f t="shared" si="711"/>
        <v>0</v>
      </c>
      <c r="O422" s="230">
        <f t="shared" si="711"/>
        <v>0</v>
      </c>
      <c r="P422" s="230">
        <f t="shared" si="607"/>
        <v>0</v>
      </c>
      <c r="Q422" s="230">
        <f t="shared" si="711"/>
        <v>0</v>
      </c>
      <c r="R422" s="230">
        <f t="shared" si="711"/>
        <v>0</v>
      </c>
      <c r="S422" s="230">
        <f t="shared" si="711"/>
        <v>0</v>
      </c>
      <c r="T422" s="230">
        <f t="shared" si="711"/>
        <v>0</v>
      </c>
      <c r="U422" s="230">
        <f t="shared" si="711"/>
        <v>0</v>
      </c>
      <c r="V422" s="230">
        <f t="shared" si="711"/>
        <v>0</v>
      </c>
      <c r="W422" s="230">
        <f t="shared" si="711"/>
        <v>0</v>
      </c>
      <c r="X422" s="230">
        <f t="shared" si="698"/>
        <v>0</v>
      </c>
      <c r="Y422" s="230">
        <f t="shared" si="711"/>
        <v>0</v>
      </c>
      <c r="Z422" s="230">
        <f t="shared" si="711"/>
        <v>0</v>
      </c>
      <c r="AA422" s="230">
        <f t="shared" si="711"/>
        <v>0</v>
      </c>
      <c r="AB422" s="230">
        <f t="shared" si="711"/>
        <v>0</v>
      </c>
      <c r="AC422" s="230">
        <f t="shared" si="711"/>
        <v>0</v>
      </c>
      <c r="AD422" s="230">
        <f t="shared" si="711"/>
        <v>0</v>
      </c>
      <c r="AE422" s="230">
        <f t="shared" si="711"/>
        <v>0</v>
      </c>
    </row>
    <row r="423" spans="1:31" ht="13.8" hidden="1" outlineLevel="2">
      <c r="A423" s="170"/>
      <c r="B423" s="24"/>
      <c r="C423" s="171"/>
      <c r="D423" s="27" t="s">
        <v>188</v>
      </c>
      <c r="E423" s="47" t="s">
        <v>187</v>
      </c>
      <c r="F423" s="48"/>
      <c r="G423" s="172"/>
      <c r="H423" s="226">
        <f t="shared" si="697"/>
        <v>0</v>
      </c>
      <c r="I423" s="396">
        <f t="shared" si="622"/>
        <v>0</v>
      </c>
      <c r="J423" s="286"/>
      <c r="K423" s="229"/>
      <c r="L423" s="229"/>
      <c r="M423" s="229"/>
      <c r="N423" s="229"/>
      <c r="O423" s="229"/>
      <c r="P423" s="230">
        <f t="shared" ref="P423:P489" si="712">SUM(Q423:W423)</f>
        <v>0</v>
      </c>
      <c r="Q423" s="229"/>
      <c r="R423" s="229"/>
      <c r="S423" s="229"/>
      <c r="T423" s="229"/>
      <c r="U423" s="229"/>
      <c r="V423" s="229"/>
      <c r="W423" s="229"/>
      <c r="X423" s="230">
        <f t="shared" si="698"/>
        <v>0</v>
      </c>
      <c r="Y423" s="229"/>
      <c r="Z423" s="229"/>
      <c r="AA423" s="229"/>
      <c r="AB423" s="229"/>
      <c r="AC423" s="229"/>
      <c r="AD423" s="229"/>
      <c r="AE423" s="229"/>
    </row>
    <row r="424" spans="1:31" ht="13.8" outlineLevel="1" collapsed="1">
      <c r="A424" s="164"/>
      <c r="B424" s="23" t="s">
        <v>543</v>
      </c>
      <c r="C424" s="15" t="s">
        <v>189</v>
      </c>
      <c r="D424" s="16"/>
      <c r="E424" s="165"/>
      <c r="F424" s="176"/>
      <c r="G424" s="175"/>
      <c r="H424" s="226">
        <f t="shared" si="697"/>
        <v>0</v>
      </c>
      <c r="I424" s="396">
        <f>SUM(J424:O424)</f>
        <v>0</v>
      </c>
      <c r="J424" s="288">
        <f>SUM(J425,J428)</f>
        <v>0</v>
      </c>
      <c r="K424" s="288">
        <f t="shared" ref="K424:O424" si="713">SUM(K425,K428)</f>
        <v>0</v>
      </c>
      <c r="L424" s="288">
        <f t="shared" si="713"/>
        <v>0</v>
      </c>
      <c r="M424" s="288">
        <f t="shared" si="713"/>
        <v>0</v>
      </c>
      <c r="N424" s="288">
        <f t="shared" si="713"/>
        <v>0</v>
      </c>
      <c r="O424" s="288">
        <f t="shared" si="713"/>
        <v>0</v>
      </c>
      <c r="P424" s="230">
        <f t="shared" si="712"/>
        <v>0</v>
      </c>
      <c r="Q424" s="288">
        <f>SUM(Q425,Q428)</f>
        <v>0</v>
      </c>
      <c r="R424" s="288">
        <f t="shared" ref="R424" si="714">SUM(R425,R428)</f>
        <v>0</v>
      </c>
      <c r="S424" s="288">
        <f t="shared" ref="S424" si="715">SUM(S425,S428)</f>
        <v>0</v>
      </c>
      <c r="T424" s="288">
        <f t="shared" ref="T424" si="716">SUM(T425,T428)</f>
        <v>0</v>
      </c>
      <c r="U424" s="288">
        <f t="shared" ref="U424" si="717">SUM(U425,U428)</f>
        <v>0</v>
      </c>
      <c r="V424" s="288">
        <f t="shared" ref="V424:W424" si="718">SUM(V425,V428)</f>
        <v>0</v>
      </c>
      <c r="W424" s="288">
        <f t="shared" si="718"/>
        <v>0</v>
      </c>
      <c r="X424" s="230">
        <f t="shared" si="698"/>
        <v>0</v>
      </c>
      <c r="Y424" s="288">
        <f t="shared" ref="Y424" si="719">SUM(Y425,Y428)</f>
        <v>0</v>
      </c>
      <c r="Z424" s="288">
        <f t="shared" ref="Z424" si="720">SUM(Z425,Z428)</f>
        <v>0</v>
      </c>
      <c r="AA424" s="288">
        <f t="shared" ref="AA424" si="721">SUM(AA425,AA428)</f>
        <v>0</v>
      </c>
      <c r="AB424" s="288">
        <f t="shared" ref="AB424" si="722">SUM(AB425,AB428)</f>
        <v>0</v>
      </c>
      <c r="AC424" s="288">
        <f t="shared" ref="AC424" si="723">SUM(AC425,AC428)</f>
        <v>0</v>
      </c>
      <c r="AD424" s="288">
        <f t="shared" ref="AD424" si="724">SUM(AD425,AD428)</f>
        <v>0</v>
      </c>
      <c r="AE424" s="288">
        <f t="shared" ref="AE424" si="725">SUM(AE425,AE428)</f>
        <v>0</v>
      </c>
    </row>
    <row r="425" spans="1:31" ht="13.8" hidden="1" outlineLevel="2">
      <c r="A425" s="170"/>
      <c r="B425" s="24"/>
      <c r="C425" s="171"/>
      <c r="D425" s="24" t="s">
        <v>544</v>
      </c>
      <c r="E425" s="82" t="s">
        <v>189</v>
      </c>
      <c r="F425" s="93"/>
      <c r="G425" s="171"/>
      <c r="H425" s="226">
        <f t="shared" si="697"/>
        <v>0</v>
      </c>
      <c r="I425" s="396">
        <f>SUM(J425:O425)</f>
        <v>0</v>
      </c>
      <c r="J425" s="289">
        <f t="shared" ref="J425:O425" si="726">SUM(J426:J427)</f>
        <v>0</v>
      </c>
      <c r="K425" s="231">
        <f t="shared" si="726"/>
        <v>0</v>
      </c>
      <c r="L425" s="231">
        <f t="shared" si="726"/>
        <v>0</v>
      </c>
      <c r="M425" s="231">
        <f t="shared" si="726"/>
        <v>0</v>
      </c>
      <c r="N425" s="231">
        <f t="shared" si="726"/>
        <v>0</v>
      </c>
      <c r="O425" s="231">
        <f t="shared" si="726"/>
        <v>0</v>
      </c>
      <c r="P425" s="230">
        <f t="shared" si="712"/>
        <v>0</v>
      </c>
      <c r="Q425" s="231">
        <f t="shared" ref="Q425:W425" si="727">SUM(Q426:Q427)</f>
        <v>0</v>
      </c>
      <c r="R425" s="231">
        <f t="shared" si="727"/>
        <v>0</v>
      </c>
      <c r="S425" s="231">
        <f t="shared" si="727"/>
        <v>0</v>
      </c>
      <c r="T425" s="231">
        <f t="shared" si="727"/>
        <v>0</v>
      </c>
      <c r="U425" s="231">
        <f t="shared" si="727"/>
        <v>0</v>
      </c>
      <c r="V425" s="231">
        <f t="shared" si="727"/>
        <v>0</v>
      </c>
      <c r="W425" s="231">
        <f t="shared" si="727"/>
        <v>0</v>
      </c>
      <c r="X425" s="230">
        <f t="shared" si="698"/>
        <v>0</v>
      </c>
      <c r="Y425" s="231">
        <f t="shared" ref="Y425:AE425" si="728">SUM(Y426:Y427)</f>
        <v>0</v>
      </c>
      <c r="Z425" s="231">
        <f t="shared" si="728"/>
        <v>0</v>
      </c>
      <c r="AA425" s="231">
        <f t="shared" si="728"/>
        <v>0</v>
      </c>
      <c r="AB425" s="231">
        <f t="shared" si="728"/>
        <v>0</v>
      </c>
      <c r="AC425" s="231">
        <f t="shared" si="728"/>
        <v>0</v>
      </c>
      <c r="AD425" s="231">
        <f t="shared" si="728"/>
        <v>0</v>
      </c>
      <c r="AE425" s="231">
        <f t="shared" si="728"/>
        <v>0</v>
      </c>
    </row>
    <row r="426" spans="1:31" ht="13.8" hidden="1" outlineLevel="2">
      <c r="A426" s="170"/>
      <c r="B426" s="25"/>
      <c r="E426" s="82"/>
      <c r="F426" s="178" t="s">
        <v>850</v>
      </c>
      <c r="G426" s="43" t="s">
        <v>851</v>
      </c>
      <c r="H426" s="226">
        <f t="shared" si="697"/>
        <v>0</v>
      </c>
      <c r="I426" s="396">
        <f t="shared" ref="I426" si="729">SUM(J426:O426)</f>
        <v>0</v>
      </c>
      <c r="J426" s="286">
        <v>0</v>
      </c>
      <c r="K426" s="229"/>
      <c r="L426" s="229"/>
      <c r="M426" s="229"/>
      <c r="N426" s="229"/>
      <c r="O426" s="229"/>
      <c r="P426" s="230">
        <f t="shared" si="712"/>
        <v>0</v>
      </c>
      <c r="Q426" s="229"/>
      <c r="R426" s="229"/>
      <c r="S426" s="229"/>
      <c r="T426" s="229"/>
      <c r="U426" s="229"/>
      <c r="V426" s="229"/>
      <c r="W426" s="229"/>
      <c r="X426" s="230">
        <f t="shared" si="698"/>
        <v>0</v>
      </c>
      <c r="Y426" s="229"/>
      <c r="Z426" s="229"/>
      <c r="AA426" s="229"/>
      <c r="AB426" s="229"/>
      <c r="AC426" s="229"/>
      <c r="AD426" s="229"/>
      <c r="AE426" s="229"/>
    </row>
    <row r="427" spans="1:31" ht="13.8" hidden="1" outlineLevel="2">
      <c r="A427" s="170"/>
      <c r="B427" s="25"/>
      <c r="E427" s="82"/>
      <c r="F427" s="178" t="s">
        <v>706</v>
      </c>
      <c r="G427" s="43" t="s">
        <v>909</v>
      </c>
      <c r="H427" s="226">
        <f t="shared" si="697"/>
        <v>0</v>
      </c>
      <c r="I427" s="396">
        <f t="shared" ref="I427" si="730">SUM(J427:O427)</f>
        <v>0</v>
      </c>
      <c r="J427" s="286"/>
      <c r="K427" s="229"/>
      <c r="L427" s="229"/>
      <c r="M427" s="229"/>
      <c r="N427" s="229"/>
      <c r="O427" s="229"/>
      <c r="P427" s="230">
        <f t="shared" ref="P427:P429" si="731">SUM(Q427:W427)</f>
        <v>0</v>
      </c>
      <c r="Q427" s="229"/>
      <c r="R427" s="229"/>
      <c r="S427" s="229"/>
      <c r="T427" s="229"/>
      <c r="U427" s="229"/>
      <c r="V427" s="229"/>
      <c r="W427" s="229"/>
      <c r="X427" s="230">
        <f t="shared" si="698"/>
        <v>0</v>
      </c>
      <c r="Y427" s="229"/>
      <c r="Z427" s="229"/>
      <c r="AA427" s="229"/>
      <c r="AB427" s="229"/>
      <c r="AC427" s="229"/>
      <c r="AD427" s="229"/>
      <c r="AE427" s="229"/>
    </row>
    <row r="428" spans="1:31" ht="13.8" hidden="1" outlineLevel="2">
      <c r="A428" s="170"/>
      <c r="B428" s="24"/>
      <c r="C428" s="171"/>
      <c r="D428" s="24" t="s">
        <v>975</v>
      </c>
      <c r="E428" s="82" t="s">
        <v>976</v>
      </c>
      <c r="F428" s="93"/>
      <c r="G428" s="171"/>
      <c r="H428" s="226">
        <f t="shared" ref="H428:H430" si="732">SUM(I428,P428,X428,AA428,AB428,AC428,AE428,AD428)</f>
        <v>0</v>
      </c>
      <c r="I428" s="396">
        <f>SUM(J428:O428)</f>
        <v>0</v>
      </c>
      <c r="J428" s="289">
        <f>SUM(J429:J430)</f>
        <v>0</v>
      </c>
      <c r="K428" s="231">
        <f t="shared" ref="K428:O428" si="733">SUM(K429:K430)</f>
        <v>0</v>
      </c>
      <c r="L428" s="231">
        <f t="shared" si="733"/>
        <v>0</v>
      </c>
      <c r="M428" s="231">
        <f t="shared" si="733"/>
        <v>0</v>
      </c>
      <c r="N428" s="231">
        <f t="shared" si="733"/>
        <v>0</v>
      </c>
      <c r="O428" s="231">
        <f t="shared" si="733"/>
        <v>0</v>
      </c>
      <c r="P428" s="230">
        <f t="shared" si="731"/>
        <v>0</v>
      </c>
      <c r="Q428" s="231">
        <f t="shared" ref="Q428:W428" si="734">SUM(Q429:Q430)</f>
        <v>0</v>
      </c>
      <c r="R428" s="231">
        <f t="shared" si="734"/>
        <v>0</v>
      </c>
      <c r="S428" s="231">
        <f t="shared" si="734"/>
        <v>0</v>
      </c>
      <c r="T428" s="231">
        <f t="shared" si="734"/>
        <v>0</v>
      </c>
      <c r="U428" s="231">
        <f t="shared" si="734"/>
        <v>0</v>
      </c>
      <c r="V428" s="231">
        <f t="shared" si="734"/>
        <v>0</v>
      </c>
      <c r="W428" s="231">
        <f t="shared" si="734"/>
        <v>0</v>
      </c>
      <c r="X428" s="230">
        <f t="shared" ref="X428:X430" si="735">SUM(Y428:Z428)</f>
        <v>0</v>
      </c>
      <c r="Y428" s="231">
        <f t="shared" ref="Y428:AE428" si="736">SUM(Y429:Y430)</f>
        <v>0</v>
      </c>
      <c r="Z428" s="231">
        <f t="shared" si="736"/>
        <v>0</v>
      </c>
      <c r="AA428" s="231">
        <f t="shared" si="736"/>
        <v>0</v>
      </c>
      <c r="AB428" s="231">
        <f t="shared" si="736"/>
        <v>0</v>
      </c>
      <c r="AC428" s="231">
        <f t="shared" si="736"/>
        <v>0</v>
      </c>
      <c r="AD428" s="231">
        <f t="shared" si="736"/>
        <v>0</v>
      </c>
      <c r="AE428" s="231">
        <f t="shared" si="736"/>
        <v>0</v>
      </c>
    </row>
    <row r="429" spans="1:31" ht="13.8" hidden="1" outlineLevel="2">
      <c r="A429" s="170"/>
      <c r="B429" s="25"/>
      <c r="E429" s="82"/>
      <c r="F429" s="178" t="s">
        <v>850</v>
      </c>
      <c r="G429" s="43" t="s">
        <v>851</v>
      </c>
      <c r="H429" s="226">
        <f t="shared" si="732"/>
        <v>0</v>
      </c>
      <c r="I429" s="396">
        <f t="shared" ref="I429:I430" si="737">SUM(J429:O429)</f>
        <v>0</v>
      </c>
      <c r="J429" s="286"/>
      <c r="K429" s="229"/>
      <c r="L429" s="229"/>
      <c r="M429" s="229"/>
      <c r="N429" s="229"/>
      <c r="O429" s="229"/>
      <c r="P429" s="230">
        <f t="shared" si="731"/>
        <v>0</v>
      </c>
      <c r="Q429" s="229"/>
      <c r="R429" s="229"/>
      <c r="S429" s="229"/>
      <c r="T429" s="229"/>
      <c r="U429" s="229"/>
      <c r="V429" s="229"/>
      <c r="W429" s="229"/>
      <c r="X429" s="230">
        <f t="shared" si="735"/>
        <v>0</v>
      </c>
      <c r="Y429" s="229"/>
      <c r="Z429" s="229"/>
      <c r="AA429" s="229"/>
      <c r="AB429" s="229"/>
      <c r="AC429" s="229"/>
      <c r="AD429" s="229"/>
      <c r="AE429" s="229"/>
    </row>
    <row r="430" spans="1:31" ht="13.8" hidden="1" outlineLevel="2">
      <c r="A430" s="170"/>
      <c r="B430" s="25"/>
      <c r="E430" s="82"/>
      <c r="F430" s="178" t="s">
        <v>977</v>
      </c>
      <c r="G430" s="43" t="s">
        <v>909</v>
      </c>
      <c r="H430" s="226">
        <f t="shared" si="732"/>
        <v>0</v>
      </c>
      <c r="I430" s="396">
        <f t="shared" si="737"/>
        <v>0</v>
      </c>
      <c r="J430" s="286"/>
      <c r="K430" s="229"/>
      <c r="L430" s="229"/>
      <c r="M430" s="229"/>
      <c r="N430" s="229"/>
      <c r="O430" s="229"/>
      <c r="P430" s="230">
        <f t="shared" ref="P430" si="738">SUM(Q430:W430)</f>
        <v>0</v>
      </c>
      <c r="Q430" s="229"/>
      <c r="R430" s="229"/>
      <c r="S430" s="229"/>
      <c r="T430" s="229"/>
      <c r="U430" s="229"/>
      <c r="V430" s="229"/>
      <c r="W430" s="229"/>
      <c r="X430" s="230">
        <f t="shared" si="735"/>
        <v>0</v>
      </c>
      <c r="Y430" s="229"/>
      <c r="Z430" s="229"/>
      <c r="AA430" s="229"/>
      <c r="AB430" s="229"/>
      <c r="AC430" s="229"/>
      <c r="AD430" s="229"/>
      <c r="AE430" s="229"/>
    </row>
    <row r="431" spans="1:31" ht="13.8" outlineLevel="1" collapsed="1">
      <c r="A431" s="164"/>
      <c r="B431" s="23" t="s">
        <v>663</v>
      </c>
      <c r="C431" s="15" t="s">
        <v>190</v>
      </c>
      <c r="D431" s="16"/>
      <c r="E431" s="165"/>
      <c r="F431" s="176"/>
      <c r="G431" s="175"/>
      <c r="H431" s="226">
        <f t="shared" si="697"/>
        <v>0</v>
      </c>
      <c r="I431" s="396">
        <f t="shared" si="622"/>
        <v>0</v>
      </c>
      <c r="J431" s="288">
        <f>SUM(J432)</f>
        <v>0</v>
      </c>
      <c r="K431" s="230">
        <f t="shared" ref="K431:AE431" si="739">SUM(K432)</f>
        <v>0</v>
      </c>
      <c r="L431" s="230">
        <f t="shared" si="739"/>
        <v>0</v>
      </c>
      <c r="M431" s="230">
        <f t="shared" si="739"/>
        <v>0</v>
      </c>
      <c r="N431" s="230">
        <f t="shared" si="739"/>
        <v>0</v>
      </c>
      <c r="O431" s="230">
        <f t="shared" si="739"/>
        <v>0</v>
      </c>
      <c r="P431" s="230">
        <f t="shared" si="712"/>
        <v>0</v>
      </c>
      <c r="Q431" s="230">
        <f t="shared" si="739"/>
        <v>0</v>
      </c>
      <c r="R431" s="230">
        <f t="shared" si="739"/>
        <v>0</v>
      </c>
      <c r="S431" s="230">
        <f t="shared" si="739"/>
        <v>0</v>
      </c>
      <c r="T431" s="230">
        <f t="shared" si="739"/>
        <v>0</v>
      </c>
      <c r="U431" s="230">
        <f t="shared" si="739"/>
        <v>0</v>
      </c>
      <c r="V431" s="230">
        <f t="shared" si="739"/>
        <v>0</v>
      </c>
      <c r="W431" s="230">
        <f t="shared" si="739"/>
        <v>0</v>
      </c>
      <c r="X431" s="230">
        <f t="shared" si="698"/>
        <v>0</v>
      </c>
      <c r="Y431" s="230">
        <f t="shared" si="739"/>
        <v>0</v>
      </c>
      <c r="Z431" s="230">
        <f t="shared" si="739"/>
        <v>0</v>
      </c>
      <c r="AA431" s="230">
        <f t="shared" si="739"/>
        <v>0</v>
      </c>
      <c r="AB431" s="230">
        <f t="shared" si="739"/>
        <v>0</v>
      </c>
      <c r="AC431" s="230">
        <f t="shared" si="739"/>
        <v>0</v>
      </c>
      <c r="AD431" s="230">
        <f t="shared" si="739"/>
        <v>0</v>
      </c>
      <c r="AE431" s="230">
        <f t="shared" si="739"/>
        <v>0</v>
      </c>
    </row>
    <row r="432" spans="1:31" ht="13.8" outlineLevel="1">
      <c r="A432" s="170"/>
      <c r="B432" s="25"/>
      <c r="D432" s="24" t="s">
        <v>664</v>
      </c>
      <c r="E432" s="87" t="s">
        <v>190</v>
      </c>
      <c r="F432" s="93"/>
      <c r="G432" s="171"/>
      <c r="H432" s="226">
        <f t="shared" si="697"/>
        <v>0</v>
      </c>
      <c r="I432" s="396">
        <f t="shared" si="622"/>
        <v>0</v>
      </c>
      <c r="J432" s="308">
        <v>0</v>
      </c>
      <c r="K432" s="251"/>
      <c r="L432" s="251"/>
      <c r="M432" s="251"/>
      <c r="N432" s="251"/>
      <c r="O432" s="251"/>
      <c r="P432" s="230">
        <f t="shared" si="712"/>
        <v>0</v>
      </c>
      <c r="Q432" s="251"/>
      <c r="R432" s="251"/>
      <c r="S432" s="251"/>
      <c r="T432" s="251"/>
      <c r="U432" s="251"/>
      <c r="V432" s="251"/>
      <c r="W432" s="251"/>
      <c r="X432" s="230">
        <f t="shared" si="698"/>
        <v>0</v>
      </c>
      <c r="Y432" s="251"/>
      <c r="Z432" s="251"/>
      <c r="AA432" s="251"/>
      <c r="AB432" s="251"/>
      <c r="AC432" s="251"/>
      <c r="AD432" s="251"/>
      <c r="AE432" s="251"/>
    </row>
    <row r="433" spans="1:31" ht="13.8">
      <c r="A433" s="92" t="s">
        <v>192</v>
      </c>
      <c r="B433" s="21"/>
      <c r="C433" s="202"/>
      <c r="D433" s="22"/>
      <c r="E433" s="202"/>
      <c r="F433" s="21"/>
      <c r="G433" s="202"/>
      <c r="H433" s="226">
        <f t="shared" si="697"/>
        <v>540000</v>
      </c>
      <c r="I433" s="394">
        <f t="shared" si="622"/>
        <v>540000</v>
      </c>
      <c r="J433" s="245">
        <f t="shared" ref="J433:O433" si="740">SUM(J411,J413,J422,J424,J431)</f>
        <v>0</v>
      </c>
      <c r="K433" s="235">
        <f t="shared" si="740"/>
        <v>0</v>
      </c>
      <c r="L433" s="235">
        <f t="shared" si="740"/>
        <v>540000</v>
      </c>
      <c r="M433" s="235">
        <f t="shared" si="740"/>
        <v>0</v>
      </c>
      <c r="N433" s="235">
        <f t="shared" si="740"/>
        <v>0</v>
      </c>
      <c r="O433" s="235">
        <f t="shared" si="740"/>
        <v>0</v>
      </c>
      <c r="P433" s="235">
        <f t="shared" si="712"/>
        <v>0</v>
      </c>
      <c r="Q433" s="235">
        <f t="shared" ref="Q433:W433" si="741">SUM(Q411,Q413,Q422,Q424,Q431)</f>
        <v>0</v>
      </c>
      <c r="R433" s="235">
        <f t="shared" si="741"/>
        <v>0</v>
      </c>
      <c r="S433" s="235">
        <f t="shared" si="741"/>
        <v>0</v>
      </c>
      <c r="T433" s="235">
        <f t="shared" si="741"/>
        <v>0</v>
      </c>
      <c r="U433" s="235">
        <f t="shared" si="741"/>
        <v>0</v>
      </c>
      <c r="V433" s="235">
        <f t="shared" si="741"/>
        <v>0</v>
      </c>
      <c r="W433" s="235">
        <f t="shared" si="741"/>
        <v>0</v>
      </c>
      <c r="X433" s="235">
        <f t="shared" si="698"/>
        <v>0</v>
      </c>
      <c r="Y433" s="235">
        <f t="shared" ref="Y433:AE433" si="742">SUM(Y411,Y413,Y422,Y424,Y431)</f>
        <v>0</v>
      </c>
      <c r="Z433" s="235">
        <f t="shared" si="742"/>
        <v>0</v>
      </c>
      <c r="AA433" s="235">
        <f t="shared" si="742"/>
        <v>0</v>
      </c>
      <c r="AB433" s="235">
        <f t="shared" si="742"/>
        <v>0</v>
      </c>
      <c r="AC433" s="235">
        <f t="shared" si="742"/>
        <v>0</v>
      </c>
      <c r="AD433" s="235">
        <f t="shared" si="742"/>
        <v>0</v>
      </c>
      <c r="AE433" s="235">
        <f t="shared" si="742"/>
        <v>0</v>
      </c>
    </row>
    <row r="434" spans="1:31" s="379" customFormat="1" ht="13.8">
      <c r="A434" s="66" t="s">
        <v>193</v>
      </c>
      <c r="B434" s="64"/>
      <c r="C434" s="64"/>
      <c r="D434" s="65"/>
      <c r="E434" s="64"/>
      <c r="F434" s="64"/>
      <c r="G434" s="64"/>
      <c r="H434" s="226">
        <f t="shared" si="697"/>
        <v>-540000</v>
      </c>
      <c r="I434" s="512">
        <f t="shared" si="622"/>
        <v>-540000</v>
      </c>
      <c r="J434" s="245">
        <f t="shared" ref="J434:O434" si="743">J410-J433</f>
        <v>0</v>
      </c>
      <c r="K434" s="509">
        <f t="shared" si="743"/>
        <v>0</v>
      </c>
      <c r="L434" s="509">
        <f t="shared" si="743"/>
        <v>-540000</v>
      </c>
      <c r="M434" s="509">
        <f t="shared" si="743"/>
        <v>0</v>
      </c>
      <c r="N434" s="509">
        <f t="shared" si="743"/>
        <v>0</v>
      </c>
      <c r="O434" s="509">
        <f t="shared" si="743"/>
        <v>0</v>
      </c>
      <c r="P434" s="509">
        <f t="shared" si="712"/>
        <v>0</v>
      </c>
      <c r="Q434" s="509">
        <f t="shared" ref="Q434:W434" si="744">Q410-Q433</f>
        <v>0</v>
      </c>
      <c r="R434" s="509">
        <f t="shared" si="744"/>
        <v>0</v>
      </c>
      <c r="S434" s="509">
        <f t="shared" si="744"/>
        <v>0</v>
      </c>
      <c r="T434" s="509">
        <f t="shared" si="744"/>
        <v>0</v>
      </c>
      <c r="U434" s="509">
        <f t="shared" si="744"/>
        <v>0</v>
      </c>
      <c r="V434" s="509">
        <f t="shared" si="744"/>
        <v>0</v>
      </c>
      <c r="W434" s="509">
        <f t="shared" si="744"/>
        <v>0</v>
      </c>
      <c r="X434" s="509">
        <f t="shared" si="698"/>
        <v>0</v>
      </c>
      <c r="Y434" s="509">
        <f t="shared" ref="Y434:AE434" si="745">Y410-Y433</f>
        <v>0</v>
      </c>
      <c r="Z434" s="509">
        <f t="shared" si="745"/>
        <v>0</v>
      </c>
      <c r="AA434" s="509">
        <f t="shared" si="745"/>
        <v>0</v>
      </c>
      <c r="AB434" s="509">
        <f t="shared" si="745"/>
        <v>0</v>
      </c>
      <c r="AC434" s="509">
        <f t="shared" si="745"/>
        <v>0</v>
      </c>
      <c r="AD434" s="509">
        <f t="shared" si="745"/>
        <v>0</v>
      </c>
      <c r="AE434" s="509">
        <f t="shared" si="745"/>
        <v>0</v>
      </c>
    </row>
    <row r="435" spans="1:31" s="169" customFormat="1" ht="13.8">
      <c r="A435" s="2" t="s">
        <v>194</v>
      </c>
      <c r="B435" s="46"/>
      <c r="C435" s="202"/>
      <c r="D435" s="22"/>
      <c r="E435" s="202"/>
      <c r="F435" s="21"/>
      <c r="G435" s="202"/>
      <c r="H435" s="226">
        <f t="shared" si="697"/>
        <v>0</v>
      </c>
      <c r="I435" s="397">
        <f t="shared" ref="I435:I498" si="746">SUM(J435:O435)</f>
        <v>0</v>
      </c>
      <c r="J435" s="305"/>
      <c r="K435" s="249"/>
      <c r="L435" s="249"/>
      <c r="M435" s="249"/>
      <c r="N435" s="249"/>
      <c r="O435" s="249"/>
      <c r="P435" s="249">
        <f t="shared" si="712"/>
        <v>0</v>
      </c>
      <c r="Q435" s="249"/>
      <c r="R435" s="249"/>
      <c r="S435" s="249"/>
      <c r="T435" s="249"/>
      <c r="U435" s="249"/>
      <c r="V435" s="249"/>
      <c r="W435" s="249"/>
      <c r="X435" s="249">
        <f t="shared" si="698"/>
        <v>0</v>
      </c>
      <c r="Y435" s="249"/>
      <c r="Z435" s="249"/>
      <c r="AA435" s="249"/>
      <c r="AB435" s="249"/>
      <c r="AC435" s="249"/>
      <c r="AD435" s="249"/>
      <c r="AE435" s="249"/>
    </row>
    <row r="436" spans="1:31" ht="13.8" outlineLevel="1" collapsed="1">
      <c r="A436" s="164"/>
      <c r="B436" s="23" t="s">
        <v>545</v>
      </c>
      <c r="C436" s="15" t="s">
        <v>197</v>
      </c>
      <c r="D436" s="18"/>
      <c r="E436" s="175"/>
      <c r="F436" s="176"/>
      <c r="G436" s="175"/>
      <c r="H436" s="226">
        <f t="shared" si="697"/>
        <v>0</v>
      </c>
      <c r="I436" s="393">
        <f t="shared" si="746"/>
        <v>0</v>
      </c>
      <c r="J436" s="288">
        <f>SUM(J437:J438,J442:J449)</f>
        <v>0</v>
      </c>
      <c r="K436" s="230">
        <f t="shared" ref="K436:O436" si="747">SUM(K437:K438,K442:K449)</f>
        <v>0</v>
      </c>
      <c r="L436" s="230">
        <f t="shared" si="747"/>
        <v>0</v>
      </c>
      <c r="M436" s="230">
        <f t="shared" si="747"/>
        <v>0</v>
      </c>
      <c r="N436" s="230">
        <f t="shared" si="747"/>
        <v>0</v>
      </c>
      <c r="O436" s="230">
        <f t="shared" si="747"/>
        <v>0</v>
      </c>
      <c r="P436" s="228">
        <f t="shared" si="712"/>
        <v>0</v>
      </c>
      <c r="Q436" s="230">
        <f t="shared" ref="Q436:R436" si="748">SUM(Q437:Q438,Q442:Q449)</f>
        <v>0</v>
      </c>
      <c r="R436" s="230">
        <f t="shared" si="748"/>
        <v>0</v>
      </c>
      <c r="S436" s="230">
        <f t="shared" ref="S436:W436" si="749">SUM(S437:S438,S442:S449)</f>
        <v>0</v>
      </c>
      <c r="T436" s="230">
        <f t="shared" si="749"/>
        <v>0</v>
      </c>
      <c r="U436" s="230">
        <f t="shared" si="749"/>
        <v>0</v>
      </c>
      <c r="V436" s="230">
        <f t="shared" ref="V436" si="750">SUM(V437:V438,V442:V449)</f>
        <v>0</v>
      </c>
      <c r="W436" s="230">
        <f t="shared" si="749"/>
        <v>0</v>
      </c>
      <c r="X436" s="228">
        <f t="shared" si="698"/>
        <v>0</v>
      </c>
      <c r="Y436" s="230">
        <f t="shared" ref="Y436:AE436" si="751">SUM(Y437:Y438,Y442:Y449)</f>
        <v>0</v>
      </c>
      <c r="Z436" s="230">
        <f t="shared" si="751"/>
        <v>0</v>
      </c>
      <c r="AA436" s="230">
        <f t="shared" si="751"/>
        <v>0</v>
      </c>
      <c r="AB436" s="230">
        <f t="shared" si="751"/>
        <v>0</v>
      </c>
      <c r="AC436" s="230">
        <f t="shared" si="751"/>
        <v>0</v>
      </c>
      <c r="AD436" s="230">
        <f t="shared" ref="AD436" si="752">SUM(AD437:AD438,AD442:AD449)</f>
        <v>0</v>
      </c>
      <c r="AE436" s="230">
        <f t="shared" si="751"/>
        <v>0</v>
      </c>
    </row>
    <row r="437" spans="1:31" ht="13.8" hidden="1" outlineLevel="2">
      <c r="A437" s="170"/>
      <c r="B437" s="24"/>
      <c r="C437" s="171"/>
      <c r="D437" s="27" t="s">
        <v>586</v>
      </c>
      <c r="E437" s="82" t="s">
        <v>345</v>
      </c>
      <c r="F437" s="48"/>
      <c r="G437" s="172"/>
      <c r="H437" s="226">
        <f t="shared" si="697"/>
        <v>0</v>
      </c>
      <c r="I437" s="393">
        <f t="shared" si="746"/>
        <v>0</v>
      </c>
      <c r="J437" s="286">
        <v>0</v>
      </c>
      <c r="K437" s="229"/>
      <c r="L437" s="229"/>
      <c r="M437" s="229"/>
      <c r="N437" s="229"/>
      <c r="O437" s="229"/>
      <c r="P437" s="228">
        <f t="shared" si="712"/>
        <v>0</v>
      </c>
      <c r="Q437" s="229"/>
      <c r="R437" s="229"/>
      <c r="S437" s="229"/>
      <c r="T437" s="229"/>
      <c r="U437" s="229"/>
      <c r="V437" s="229"/>
      <c r="W437" s="229"/>
      <c r="X437" s="228">
        <f t="shared" si="698"/>
        <v>0</v>
      </c>
      <c r="Y437" s="229"/>
      <c r="Z437" s="229"/>
      <c r="AA437" s="229"/>
      <c r="AB437" s="229"/>
      <c r="AC437" s="229"/>
      <c r="AD437" s="229"/>
      <c r="AE437" s="229"/>
    </row>
    <row r="438" spans="1:31" ht="13.8" hidden="1" outlineLevel="2">
      <c r="A438" s="170"/>
      <c r="B438" s="25"/>
      <c r="D438" s="27" t="s">
        <v>546</v>
      </c>
      <c r="E438" s="82" t="s">
        <v>346</v>
      </c>
      <c r="F438" s="48"/>
      <c r="G438" s="172"/>
      <c r="H438" s="226">
        <f t="shared" si="697"/>
        <v>0</v>
      </c>
      <c r="I438" s="393">
        <f t="shared" si="746"/>
        <v>0</v>
      </c>
      <c r="J438" s="289">
        <f>SUM(J439:J441)</f>
        <v>0</v>
      </c>
      <c r="K438" s="231">
        <f t="shared" ref="K438:O438" si="753">SUM(K439:K441)</f>
        <v>0</v>
      </c>
      <c r="L438" s="231">
        <f t="shared" si="753"/>
        <v>0</v>
      </c>
      <c r="M438" s="231">
        <f t="shared" si="753"/>
        <v>0</v>
      </c>
      <c r="N438" s="231">
        <f t="shared" si="753"/>
        <v>0</v>
      </c>
      <c r="O438" s="231">
        <f t="shared" si="753"/>
        <v>0</v>
      </c>
      <c r="P438" s="228">
        <f t="shared" si="712"/>
        <v>0</v>
      </c>
      <c r="Q438" s="231">
        <f t="shared" ref="Q438:R438" si="754">SUM(Q439:Q441)</f>
        <v>0</v>
      </c>
      <c r="R438" s="231">
        <f t="shared" si="754"/>
        <v>0</v>
      </c>
      <c r="S438" s="231">
        <f t="shared" ref="S438:W438" si="755">SUM(S439:S441)</f>
        <v>0</v>
      </c>
      <c r="T438" s="231">
        <f t="shared" si="755"/>
        <v>0</v>
      </c>
      <c r="U438" s="231">
        <f t="shared" si="755"/>
        <v>0</v>
      </c>
      <c r="V438" s="231">
        <f t="shared" ref="V438" si="756">SUM(V439:V441)</f>
        <v>0</v>
      </c>
      <c r="W438" s="231">
        <f t="shared" si="755"/>
        <v>0</v>
      </c>
      <c r="X438" s="228">
        <f t="shared" si="698"/>
        <v>0</v>
      </c>
      <c r="Y438" s="231">
        <f t="shared" ref="Y438:AE438" si="757">SUM(Y439:Y441)</f>
        <v>0</v>
      </c>
      <c r="Z438" s="231">
        <f t="shared" si="757"/>
        <v>0</v>
      </c>
      <c r="AA438" s="231">
        <f t="shared" si="757"/>
        <v>0</v>
      </c>
      <c r="AB438" s="231">
        <f t="shared" si="757"/>
        <v>0</v>
      </c>
      <c r="AC438" s="231">
        <f t="shared" si="757"/>
        <v>0</v>
      </c>
      <c r="AD438" s="231">
        <f t="shared" ref="AD438" si="758">SUM(AD439:AD441)</f>
        <v>0</v>
      </c>
      <c r="AE438" s="231">
        <f t="shared" si="757"/>
        <v>0</v>
      </c>
    </row>
    <row r="439" spans="1:31" ht="13.8" hidden="1" outlineLevel="3">
      <c r="A439" s="170"/>
      <c r="B439" s="25"/>
      <c r="D439" s="27"/>
      <c r="E439" s="82"/>
      <c r="F439" s="178"/>
      <c r="G439" s="43" t="s">
        <v>852</v>
      </c>
      <c r="H439" s="226">
        <f t="shared" si="697"/>
        <v>0</v>
      </c>
      <c r="I439" s="393">
        <f t="shared" si="746"/>
        <v>0</v>
      </c>
      <c r="J439" s="286">
        <v>0</v>
      </c>
      <c r="K439" s="229">
        <v>0</v>
      </c>
      <c r="L439" s="229">
        <v>0</v>
      </c>
      <c r="M439" s="229">
        <v>0</v>
      </c>
      <c r="N439" s="229">
        <v>0</v>
      </c>
      <c r="O439" s="229">
        <v>0</v>
      </c>
      <c r="P439" s="228">
        <f t="shared" si="712"/>
        <v>0</v>
      </c>
      <c r="Q439" s="229">
        <v>0</v>
      </c>
      <c r="R439" s="229">
        <v>0</v>
      </c>
      <c r="S439" s="229">
        <v>0</v>
      </c>
      <c r="T439" s="229">
        <v>0</v>
      </c>
      <c r="U439" s="229">
        <v>0</v>
      </c>
      <c r="V439" s="229">
        <v>0</v>
      </c>
      <c r="W439" s="229">
        <v>0</v>
      </c>
      <c r="X439" s="228">
        <f t="shared" si="698"/>
        <v>0</v>
      </c>
      <c r="Y439" s="229">
        <v>0</v>
      </c>
      <c r="Z439" s="229">
        <v>0</v>
      </c>
      <c r="AA439" s="229">
        <v>0</v>
      </c>
      <c r="AB439" s="229">
        <v>0</v>
      </c>
      <c r="AC439" s="229">
        <v>0</v>
      </c>
      <c r="AD439" s="229">
        <v>0</v>
      </c>
      <c r="AE439" s="229">
        <v>0</v>
      </c>
    </row>
    <row r="440" spans="1:31" ht="13.8" hidden="1" outlineLevel="3">
      <c r="A440" s="170"/>
      <c r="B440" s="25"/>
      <c r="D440" s="27"/>
      <c r="E440" s="82"/>
      <c r="F440" s="178"/>
      <c r="G440" s="43" t="s">
        <v>853</v>
      </c>
      <c r="H440" s="226">
        <f t="shared" si="697"/>
        <v>0</v>
      </c>
      <c r="I440" s="393">
        <f t="shared" si="746"/>
        <v>0</v>
      </c>
      <c r="J440" s="286">
        <v>0</v>
      </c>
      <c r="K440" s="229">
        <v>0</v>
      </c>
      <c r="L440" s="229">
        <v>0</v>
      </c>
      <c r="M440" s="229">
        <v>0</v>
      </c>
      <c r="N440" s="229">
        <v>0</v>
      </c>
      <c r="O440" s="229">
        <v>0</v>
      </c>
      <c r="P440" s="228">
        <f t="shared" si="712"/>
        <v>0</v>
      </c>
      <c r="Q440" s="229">
        <v>0</v>
      </c>
      <c r="R440" s="229">
        <v>0</v>
      </c>
      <c r="S440" s="229">
        <v>0</v>
      </c>
      <c r="T440" s="229">
        <v>0</v>
      </c>
      <c r="U440" s="229">
        <v>0</v>
      </c>
      <c r="V440" s="229">
        <v>0</v>
      </c>
      <c r="W440" s="229">
        <v>0</v>
      </c>
      <c r="X440" s="228">
        <f t="shared" si="698"/>
        <v>0</v>
      </c>
      <c r="Y440" s="229">
        <v>0</v>
      </c>
      <c r="Z440" s="229">
        <v>0</v>
      </c>
      <c r="AA440" s="229">
        <v>0</v>
      </c>
      <c r="AB440" s="229">
        <v>0</v>
      </c>
      <c r="AC440" s="229">
        <v>0</v>
      </c>
      <c r="AD440" s="229">
        <v>0</v>
      </c>
      <c r="AE440" s="229">
        <v>0</v>
      </c>
    </row>
    <row r="441" spans="1:31" ht="13.8" hidden="1" outlineLevel="3">
      <c r="A441" s="170"/>
      <c r="B441" s="25"/>
      <c r="D441" s="27"/>
      <c r="E441" s="82"/>
      <c r="F441" s="178"/>
      <c r="G441" s="43" t="s">
        <v>854</v>
      </c>
      <c r="H441" s="226">
        <f t="shared" si="697"/>
        <v>0</v>
      </c>
      <c r="I441" s="393">
        <f t="shared" si="746"/>
        <v>0</v>
      </c>
      <c r="J441" s="286">
        <v>0</v>
      </c>
      <c r="K441" s="229">
        <v>0</v>
      </c>
      <c r="L441" s="229">
        <v>0</v>
      </c>
      <c r="M441" s="229">
        <v>0</v>
      </c>
      <c r="N441" s="229">
        <v>0</v>
      </c>
      <c r="O441" s="229">
        <v>0</v>
      </c>
      <c r="P441" s="228">
        <f t="shared" si="712"/>
        <v>0</v>
      </c>
      <c r="Q441" s="229">
        <v>0</v>
      </c>
      <c r="R441" s="229">
        <v>0</v>
      </c>
      <c r="S441" s="229">
        <v>0</v>
      </c>
      <c r="T441" s="229">
        <v>0</v>
      </c>
      <c r="U441" s="229">
        <v>0</v>
      </c>
      <c r="V441" s="229">
        <v>0</v>
      </c>
      <c r="W441" s="229">
        <v>0</v>
      </c>
      <c r="X441" s="228">
        <f t="shared" si="698"/>
        <v>0</v>
      </c>
      <c r="Y441" s="229">
        <v>0</v>
      </c>
      <c r="Z441" s="229">
        <v>0</v>
      </c>
      <c r="AA441" s="229">
        <v>0</v>
      </c>
      <c r="AB441" s="229">
        <v>0</v>
      </c>
      <c r="AC441" s="229">
        <v>0</v>
      </c>
      <c r="AD441" s="229">
        <v>0</v>
      </c>
      <c r="AE441" s="229">
        <v>0</v>
      </c>
    </row>
    <row r="442" spans="1:31" ht="13.8" hidden="1" outlineLevel="2">
      <c r="A442" s="170"/>
      <c r="B442" s="25"/>
      <c r="D442" s="136" t="s">
        <v>855</v>
      </c>
      <c r="E442" s="43" t="s">
        <v>856</v>
      </c>
      <c r="F442" s="44"/>
      <c r="G442" s="514"/>
      <c r="H442" s="226">
        <f t="shared" si="697"/>
        <v>0</v>
      </c>
      <c r="I442" s="393">
        <f t="shared" si="746"/>
        <v>0</v>
      </c>
      <c r="J442" s="286">
        <v>0</v>
      </c>
      <c r="K442" s="229">
        <v>0</v>
      </c>
      <c r="L442" s="229">
        <v>0</v>
      </c>
      <c r="M442" s="229">
        <v>0</v>
      </c>
      <c r="N442" s="229">
        <v>0</v>
      </c>
      <c r="O442" s="229">
        <v>0</v>
      </c>
      <c r="P442" s="228">
        <f t="shared" si="712"/>
        <v>0</v>
      </c>
      <c r="Q442" s="229">
        <v>0</v>
      </c>
      <c r="R442" s="229">
        <v>0</v>
      </c>
      <c r="S442" s="229">
        <v>0</v>
      </c>
      <c r="T442" s="229">
        <v>0</v>
      </c>
      <c r="U442" s="229">
        <v>0</v>
      </c>
      <c r="V442" s="229">
        <v>0</v>
      </c>
      <c r="W442" s="229">
        <v>0</v>
      </c>
      <c r="X442" s="228">
        <f t="shared" si="698"/>
        <v>0</v>
      </c>
      <c r="Y442" s="229">
        <v>0</v>
      </c>
      <c r="Z442" s="229">
        <v>0</v>
      </c>
      <c r="AA442" s="229">
        <v>0</v>
      </c>
      <c r="AB442" s="229">
        <v>0</v>
      </c>
      <c r="AC442" s="229">
        <v>0</v>
      </c>
      <c r="AD442" s="229">
        <v>0</v>
      </c>
      <c r="AE442" s="229">
        <v>0</v>
      </c>
    </row>
    <row r="443" spans="1:31" ht="13.8" hidden="1" outlineLevel="2">
      <c r="A443" s="170"/>
      <c r="B443" s="25"/>
      <c r="D443" s="27" t="s">
        <v>547</v>
      </c>
      <c r="E443" s="47" t="s">
        <v>359</v>
      </c>
      <c r="F443" s="48"/>
      <c r="G443" s="172"/>
      <c r="H443" s="226">
        <f t="shared" si="697"/>
        <v>0</v>
      </c>
      <c r="I443" s="393">
        <f t="shared" si="746"/>
        <v>0</v>
      </c>
      <c r="J443" s="286">
        <v>0</v>
      </c>
      <c r="K443" s="229">
        <v>0</v>
      </c>
      <c r="L443" s="229">
        <v>0</v>
      </c>
      <c r="M443" s="229">
        <v>0</v>
      </c>
      <c r="N443" s="229">
        <v>0</v>
      </c>
      <c r="O443" s="229">
        <v>0</v>
      </c>
      <c r="P443" s="228">
        <f t="shared" si="712"/>
        <v>0</v>
      </c>
      <c r="Q443" s="229">
        <v>0</v>
      </c>
      <c r="R443" s="229">
        <v>0</v>
      </c>
      <c r="S443" s="229">
        <v>0</v>
      </c>
      <c r="T443" s="229">
        <v>0</v>
      </c>
      <c r="U443" s="229">
        <v>0</v>
      </c>
      <c r="V443" s="229">
        <v>0</v>
      </c>
      <c r="W443" s="229">
        <v>0</v>
      </c>
      <c r="X443" s="228">
        <f t="shared" si="698"/>
        <v>0</v>
      </c>
      <c r="Y443" s="229">
        <v>0</v>
      </c>
      <c r="Z443" s="229">
        <v>0</v>
      </c>
      <c r="AA443" s="229">
        <v>0</v>
      </c>
      <c r="AB443" s="229">
        <v>0</v>
      </c>
      <c r="AC443" s="229">
        <v>0</v>
      </c>
      <c r="AD443" s="229">
        <v>0</v>
      </c>
      <c r="AE443" s="229">
        <v>0</v>
      </c>
    </row>
    <row r="444" spans="1:31" ht="13.8" hidden="1" outlineLevel="2">
      <c r="A444" s="170"/>
      <c r="B444" s="25"/>
      <c r="D444" s="27" t="s">
        <v>548</v>
      </c>
      <c r="E444" s="47" t="s">
        <v>360</v>
      </c>
      <c r="F444" s="48"/>
      <c r="G444" s="172"/>
      <c r="H444" s="226">
        <f t="shared" si="697"/>
        <v>0</v>
      </c>
      <c r="I444" s="393">
        <f t="shared" si="746"/>
        <v>0</v>
      </c>
      <c r="J444" s="286">
        <v>0</v>
      </c>
      <c r="K444" s="229">
        <v>0</v>
      </c>
      <c r="L444" s="229">
        <v>0</v>
      </c>
      <c r="M444" s="229">
        <v>0</v>
      </c>
      <c r="N444" s="229">
        <v>0</v>
      </c>
      <c r="O444" s="229">
        <v>0</v>
      </c>
      <c r="P444" s="228">
        <f t="shared" si="712"/>
        <v>0</v>
      </c>
      <c r="Q444" s="229">
        <v>0</v>
      </c>
      <c r="R444" s="229">
        <v>0</v>
      </c>
      <c r="S444" s="229">
        <v>0</v>
      </c>
      <c r="T444" s="229">
        <v>0</v>
      </c>
      <c r="U444" s="229">
        <v>0</v>
      </c>
      <c r="V444" s="229">
        <v>0</v>
      </c>
      <c r="W444" s="229">
        <v>0</v>
      </c>
      <c r="X444" s="228">
        <f t="shared" si="698"/>
        <v>0</v>
      </c>
      <c r="Y444" s="229">
        <v>0</v>
      </c>
      <c r="Z444" s="229">
        <v>0</v>
      </c>
      <c r="AA444" s="229">
        <v>0</v>
      </c>
      <c r="AB444" s="229">
        <v>0</v>
      </c>
      <c r="AC444" s="229">
        <v>0</v>
      </c>
      <c r="AD444" s="229">
        <v>0</v>
      </c>
      <c r="AE444" s="229">
        <v>0</v>
      </c>
    </row>
    <row r="445" spans="1:31" ht="13.8" hidden="1" outlineLevel="2">
      <c r="A445" s="170"/>
      <c r="B445" s="25"/>
      <c r="D445" s="27" t="s">
        <v>549</v>
      </c>
      <c r="E445" s="47" t="s">
        <v>344</v>
      </c>
      <c r="F445" s="48"/>
      <c r="G445" s="172"/>
      <c r="H445" s="226">
        <f t="shared" si="697"/>
        <v>0</v>
      </c>
      <c r="I445" s="393">
        <f t="shared" si="746"/>
        <v>0</v>
      </c>
      <c r="J445" s="286"/>
      <c r="K445" s="229"/>
      <c r="L445" s="229"/>
      <c r="M445" s="229"/>
      <c r="N445" s="229"/>
      <c r="O445" s="229"/>
      <c r="P445" s="228">
        <f t="shared" si="712"/>
        <v>0</v>
      </c>
      <c r="Q445" s="229"/>
      <c r="R445" s="229"/>
      <c r="S445" s="229"/>
      <c r="T445" s="229"/>
      <c r="U445" s="229"/>
      <c r="V445" s="229"/>
      <c r="W445" s="229"/>
      <c r="X445" s="228">
        <f t="shared" si="698"/>
        <v>0</v>
      </c>
      <c r="Y445" s="229"/>
      <c r="Z445" s="229"/>
      <c r="AA445" s="229"/>
      <c r="AB445" s="229"/>
      <c r="AC445" s="229"/>
      <c r="AD445" s="229"/>
      <c r="AE445" s="229"/>
    </row>
    <row r="446" spans="1:31" ht="13.8" hidden="1" outlineLevel="2">
      <c r="A446" s="170"/>
      <c r="B446" s="25"/>
      <c r="D446" s="27" t="s">
        <v>550</v>
      </c>
      <c r="E446" s="47" t="s">
        <v>361</v>
      </c>
      <c r="F446" s="48"/>
      <c r="G446" s="172"/>
      <c r="H446" s="226">
        <f t="shared" si="697"/>
        <v>0</v>
      </c>
      <c r="I446" s="393">
        <f t="shared" si="746"/>
        <v>0</v>
      </c>
      <c r="J446" s="286"/>
      <c r="K446" s="229"/>
      <c r="L446" s="229"/>
      <c r="M446" s="229"/>
      <c r="N446" s="229"/>
      <c r="O446" s="229"/>
      <c r="P446" s="228">
        <f t="shared" si="712"/>
        <v>0</v>
      </c>
      <c r="Q446" s="229"/>
      <c r="R446" s="229"/>
      <c r="S446" s="229"/>
      <c r="T446" s="229"/>
      <c r="U446" s="229"/>
      <c r="V446" s="229"/>
      <c r="W446" s="229"/>
      <c r="X446" s="228">
        <f t="shared" si="698"/>
        <v>0</v>
      </c>
      <c r="Y446" s="229"/>
      <c r="Z446" s="229"/>
      <c r="AA446" s="229"/>
      <c r="AB446" s="229"/>
      <c r="AC446" s="229"/>
      <c r="AD446" s="229"/>
      <c r="AE446" s="229"/>
    </row>
    <row r="447" spans="1:31" ht="13.8" hidden="1" outlineLevel="2">
      <c r="A447" s="170"/>
      <c r="B447" s="25"/>
      <c r="D447" s="27" t="s">
        <v>551</v>
      </c>
      <c r="E447" s="47" t="s">
        <v>368</v>
      </c>
      <c r="F447" s="48"/>
      <c r="G447" s="172"/>
      <c r="H447" s="226">
        <f t="shared" si="697"/>
        <v>0</v>
      </c>
      <c r="I447" s="393">
        <f t="shared" si="746"/>
        <v>0</v>
      </c>
      <c r="J447" s="286"/>
      <c r="K447" s="229"/>
      <c r="L447" s="229"/>
      <c r="M447" s="229"/>
      <c r="N447" s="229"/>
      <c r="O447" s="229"/>
      <c r="P447" s="228">
        <f t="shared" si="712"/>
        <v>0</v>
      </c>
      <c r="Q447" s="229"/>
      <c r="R447" s="229"/>
      <c r="S447" s="229"/>
      <c r="T447" s="229"/>
      <c r="U447" s="229"/>
      <c r="V447" s="229"/>
      <c r="W447" s="229"/>
      <c r="X447" s="228">
        <f t="shared" si="698"/>
        <v>0</v>
      </c>
      <c r="Y447" s="229"/>
      <c r="Z447" s="229"/>
      <c r="AA447" s="229"/>
      <c r="AB447" s="229"/>
      <c r="AC447" s="229"/>
      <c r="AD447" s="229"/>
      <c r="AE447" s="229"/>
    </row>
    <row r="448" spans="1:31" ht="13.8" hidden="1" outlineLevel="2">
      <c r="A448" s="170"/>
      <c r="B448" s="25"/>
      <c r="D448" s="27" t="s">
        <v>552</v>
      </c>
      <c r="E448" s="47" t="s">
        <v>358</v>
      </c>
      <c r="F448" s="48"/>
      <c r="G448" s="172"/>
      <c r="H448" s="226">
        <f t="shared" si="697"/>
        <v>0</v>
      </c>
      <c r="I448" s="393">
        <f t="shared" si="746"/>
        <v>0</v>
      </c>
      <c r="J448" s="286">
        <v>0</v>
      </c>
      <c r="K448" s="229">
        <v>0</v>
      </c>
      <c r="L448" s="229">
        <v>0</v>
      </c>
      <c r="M448" s="229">
        <v>0</v>
      </c>
      <c r="N448" s="229">
        <v>0</v>
      </c>
      <c r="O448" s="229">
        <v>0</v>
      </c>
      <c r="P448" s="228">
        <f t="shared" si="712"/>
        <v>0</v>
      </c>
      <c r="Q448" s="229">
        <v>0</v>
      </c>
      <c r="R448" s="229">
        <v>0</v>
      </c>
      <c r="S448" s="229">
        <v>0</v>
      </c>
      <c r="T448" s="229">
        <v>0</v>
      </c>
      <c r="U448" s="229">
        <v>0</v>
      </c>
      <c r="V448" s="229">
        <v>0</v>
      </c>
      <c r="W448" s="229">
        <v>0</v>
      </c>
      <c r="X448" s="228">
        <f t="shared" si="698"/>
        <v>0</v>
      </c>
      <c r="Y448" s="229">
        <v>0</v>
      </c>
      <c r="Z448" s="229">
        <v>0</v>
      </c>
      <c r="AA448" s="229">
        <v>0</v>
      </c>
      <c r="AB448" s="229">
        <v>0</v>
      </c>
      <c r="AC448" s="229">
        <v>0</v>
      </c>
      <c r="AD448" s="229">
        <v>0</v>
      </c>
      <c r="AE448" s="229">
        <v>0</v>
      </c>
    </row>
    <row r="449" spans="1:31" ht="13.8" hidden="1" outlineLevel="2">
      <c r="A449" s="170"/>
      <c r="B449" s="24"/>
      <c r="C449" s="171"/>
      <c r="D449" s="27" t="s">
        <v>553</v>
      </c>
      <c r="E449" s="47" t="s">
        <v>198</v>
      </c>
      <c r="F449" s="47"/>
      <c r="G449" s="172"/>
      <c r="H449" s="226">
        <f t="shared" si="697"/>
        <v>0</v>
      </c>
      <c r="I449" s="393">
        <f t="shared" si="746"/>
        <v>0</v>
      </c>
      <c r="J449" s="286"/>
      <c r="K449" s="229">
        <v>0</v>
      </c>
      <c r="L449" s="229">
        <v>0</v>
      </c>
      <c r="M449" s="229">
        <v>0</v>
      </c>
      <c r="N449" s="229">
        <v>0</v>
      </c>
      <c r="O449" s="229"/>
      <c r="P449" s="228">
        <f t="shared" si="712"/>
        <v>0</v>
      </c>
      <c r="Q449" s="229"/>
      <c r="R449" s="229"/>
      <c r="S449" s="229"/>
      <c r="T449" s="229"/>
      <c r="U449" s="229"/>
      <c r="V449" s="229"/>
      <c r="W449" s="229"/>
      <c r="X449" s="228">
        <f t="shared" si="698"/>
        <v>0</v>
      </c>
      <c r="Y449" s="229"/>
      <c r="Z449" s="229"/>
      <c r="AA449" s="229"/>
      <c r="AB449" s="229"/>
      <c r="AC449" s="229"/>
      <c r="AD449" s="229"/>
      <c r="AE449" s="229"/>
    </row>
    <row r="450" spans="1:31" ht="13.8" outlineLevel="1" collapsed="1">
      <c r="A450" s="164"/>
      <c r="B450" s="23" t="s">
        <v>668</v>
      </c>
      <c r="C450" s="15" t="s">
        <v>199</v>
      </c>
      <c r="D450" s="18"/>
      <c r="E450" s="172"/>
      <c r="F450" s="176"/>
      <c r="G450" s="175"/>
      <c r="H450" s="226">
        <f t="shared" si="697"/>
        <v>0</v>
      </c>
      <c r="I450" s="393">
        <f t="shared" si="746"/>
        <v>0</v>
      </c>
      <c r="J450" s="288">
        <f t="shared" ref="J450:O450" si="759">SUM(J451)</f>
        <v>0</v>
      </c>
      <c r="K450" s="230">
        <f t="shared" si="759"/>
        <v>0</v>
      </c>
      <c r="L450" s="230">
        <f t="shared" si="759"/>
        <v>0</v>
      </c>
      <c r="M450" s="230">
        <f t="shared" si="759"/>
        <v>0</v>
      </c>
      <c r="N450" s="230">
        <f t="shared" si="759"/>
        <v>0</v>
      </c>
      <c r="O450" s="230">
        <f t="shared" si="759"/>
        <v>0</v>
      </c>
      <c r="P450" s="228">
        <f t="shared" si="712"/>
        <v>0</v>
      </c>
      <c r="Q450" s="230">
        <f t="shared" ref="Q450:W450" si="760">SUM(Q451)</f>
        <v>0</v>
      </c>
      <c r="R450" s="230">
        <f t="shared" si="760"/>
        <v>0</v>
      </c>
      <c r="S450" s="230">
        <f t="shared" si="760"/>
        <v>0</v>
      </c>
      <c r="T450" s="230">
        <f t="shared" si="760"/>
        <v>0</v>
      </c>
      <c r="U450" s="230">
        <f t="shared" si="760"/>
        <v>0</v>
      </c>
      <c r="V450" s="230">
        <f t="shared" si="760"/>
        <v>0</v>
      </c>
      <c r="W450" s="230">
        <f t="shared" si="760"/>
        <v>0</v>
      </c>
      <c r="X450" s="228">
        <f t="shared" si="698"/>
        <v>0</v>
      </c>
      <c r="Y450" s="230">
        <f t="shared" ref="Y450:AE450" si="761">SUM(Y451)</f>
        <v>0</v>
      </c>
      <c r="Z450" s="230">
        <f t="shared" si="761"/>
        <v>0</v>
      </c>
      <c r="AA450" s="230">
        <f t="shared" si="761"/>
        <v>0</v>
      </c>
      <c r="AB450" s="230">
        <f t="shared" si="761"/>
        <v>0</v>
      </c>
      <c r="AC450" s="230">
        <f t="shared" si="761"/>
        <v>0</v>
      </c>
      <c r="AD450" s="230">
        <f t="shared" si="761"/>
        <v>0</v>
      </c>
      <c r="AE450" s="230">
        <f t="shared" si="761"/>
        <v>0</v>
      </c>
    </row>
    <row r="451" spans="1:31" ht="13.8" hidden="1" outlineLevel="2">
      <c r="A451" s="170"/>
      <c r="B451" s="24"/>
      <c r="C451" s="171"/>
      <c r="D451" s="27" t="s">
        <v>689</v>
      </c>
      <c r="E451" s="82" t="s">
        <v>199</v>
      </c>
      <c r="F451" s="48"/>
      <c r="G451" s="172"/>
      <c r="H451" s="226">
        <f t="shared" si="697"/>
        <v>0</v>
      </c>
      <c r="I451" s="393">
        <f t="shared" si="746"/>
        <v>0</v>
      </c>
      <c r="J451" s="286"/>
      <c r="K451" s="229"/>
      <c r="L451" s="229"/>
      <c r="M451" s="229"/>
      <c r="N451" s="229"/>
      <c r="O451" s="229"/>
      <c r="P451" s="228">
        <f t="shared" si="712"/>
        <v>0</v>
      </c>
      <c r="Q451" s="229"/>
      <c r="R451" s="229"/>
      <c r="S451" s="229"/>
      <c r="T451" s="229"/>
      <c r="U451" s="229"/>
      <c r="V451" s="229"/>
      <c r="W451" s="229"/>
      <c r="X451" s="228">
        <f t="shared" si="698"/>
        <v>0</v>
      </c>
      <c r="Y451" s="229"/>
      <c r="Z451" s="229"/>
      <c r="AA451" s="229"/>
      <c r="AB451" s="229"/>
      <c r="AC451" s="229"/>
      <c r="AD451" s="229"/>
      <c r="AE451" s="229"/>
    </row>
    <row r="452" spans="1:31" ht="13.8" outlineLevel="1" collapsed="1">
      <c r="A452" s="164"/>
      <c r="B452" s="23" t="s">
        <v>669</v>
      </c>
      <c r="C452" s="15" t="s">
        <v>200</v>
      </c>
      <c r="D452" s="18"/>
      <c r="E452" s="172"/>
      <c r="F452" s="176"/>
      <c r="G452" s="175"/>
      <c r="H452" s="226">
        <f t="shared" si="697"/>
        <v>0</v>
      </c>
      <c r="I452" s="393">
        <f t="shared" si="746"/>
        <v>0</v>
      </c>
      <c r="J452" s="288">
        <f>SUM(J453)</f>
        <v>0</v>
      </c>
      <c r="K452" s="230">
        <f t="shared" ref="K452:AE452" si="762">SUM(K453)</f>
        <v>0</v>
      </c>
      <c r="L452" s="230">
        <f t="shared" si="762"/>
        <v>0</v>
      </c>
      <c r="M452" s="230">
        <f t="shared" si="762"/>
        <v>0</v>
      </c>
      <c r="N452" s="230">
        <f t="shared" si="762"/>
        <v>0</v>
      </c>
      <c r="O452" s="230">
        <f t="shared" si="762"/>
        <v>0</v>
      </c>
      <c r="P452" s="228">
        <f t="shared" si="712"/>
        <v>0</v>
      </c>
      <c r="Q452" s="230">
        <f t="shared" si="762"/>
        <v>0</v>
      </c>
      <c r="R452" s="230">
        <f t="shared" si="762"/>
        <v>0</v>
      </c>
      <c r="S452" s="230">
        <f t="shared" si="762"/>
        <v>0</v>
      </c>
      <c r="T452" s="230">
        <f t="shared" si="762"/>
        <v>0</v>
      </c>
      <c r="U452" s="230">
        <f t="shared" si="762"/>
        <v>0</v>
      </c>
      <c r="V452" s="230">
        <f t="shared" si="762"/>
        <v>0</v>
      </c>
      <c r="W452" s="230">
        <f t="shared" si="762"/>
        <v>0</v>
      </c>
      <c r="X452" s="228">
        <f t="shared" si="698"/>
        <v>0</v>
      </c>
      <c r="Y452" s="230">
        <f t="shared" si="762"/>
        <v>0</v>
      </c>
      <c r="Z452" s="230">
        <f t="shared" si="762"/>
        <v>0</v>
      </c>
      <c r="AA452" s="230">
        <f t="shared" si="762"/>
        <v>0</v>
      </c>
      <c r="AB452" s="230">
        <f t="shared" si="762"/>
        <v>0</v>
      </c>
      <c r="AC452" s="230">
        <f t="shared" si="762"/>
        <v>0</v>
      </c>
      <c r="AD452" s="230">
        <f t="shared" si="762"/>
        <v>0</v>
      </c>
      <c r="AE452" s="230">
        <f t="shared" si="762"/>
        <v>0</v>
      </c>
    </row>
    <row r="453" spans="1:31" ht="13.8" hidden="1" outlineLevel="2">
      <c r="A453" s="170"/>
      <c r="B453" s="24"/>
      <c r="C453" s="171"/>
      <c r="D453" s="27" t="s">
        <v>690</v>
      </c>
      <c r="E453" s="82" t="s">
        <v>200</v>
      </c>
      <c r="F453" s="48"/>
      <c r="G453" s="172"/>
      <c r="H453" s="226">
        <f t="shared" si="697"/>
        <v>0</v>
      </c>
      <c r="I453" s="393">
        <f t="shared" si="746"/>
        <v>0</v>
      </c>
      <c r="J453" s="286"/>
      <c r="K453" s="229"/>
      <c r="L453" s="229"/>
      <c r="M453" s="229"/>
      <c r="N453" s="229"/>
      <c r="O453" s="229"/>
      <c r="P453" s="228">
        <f t="shared" si="712"/>
        <v>0</v>
      </c>
      <c r="Q453" s="229"/>
      <c r="R453" s="229"/>
      <c r="S453" s="229"/>
      <c r="T453" s="229"/>
      <c r="U453" s="229"/>
      <c r="V453" s="229"/>
      <c r="W453" s="229"/>
      <c r="X453" s="228">
        <f t="shared" si="698"/>
        <v>0</v>
      </c>
      <c r="Y453" s="229"/>
      <c r="Z453" s="229"/>
      <c r="AA453" s="229"/>
      <c r="AB453" s="229"/>
      <c r="AC453" s="229"/>
      <c r="AD453" s="229"/>
      <c r="AE453" s="229"/>
    </row>
    <row r="454" spans="1:31" ht="13.8" outlineLevel="1" collapsed="1">
      <c r="A454" s="164"/>
      <c r="B454" s="23" t="s">
        <v>670</v>
      </c>
      <c r="C454" s="15" t="s">
        <v>201</v>
      </c>
      <c r="D454" s="18"/>
      <c r="E454" s="172"/>
      <c r="F454" s="176"/>
      <c r="G454" s="175"/>
      <c r="H454" s="226">
        <f t="shared" si="697"/>
        <v>0</v>
      </c>
      <c r="I454" s="393">
        <f t="shared" si="746"/>
        <v>0</v>
      </c>
      <c r="J454" s="288">
        <f>SUM(J455)</f>
        <v>0</v>
      </c>
      <c r="K454" s="230">
        <f t="shared" ref="K454:AE454" si="763">SUM(K455)</f>
        <v>0</v>
      </c>
      <c r="L454" s="230">
        <f t="shared" si="763"/>
        <v>0</v>
      </c>
      <c r="M454" s="230">
        <f t="shared" si="763"/>
        <v>0</v>
      </c>
      <c r="N454" s="230">
        <f t="shared" si="763"/>
        <v>0</v>
      </c>
      <c r="O454" s="230">
        <f t="shared" si="763"/>
        <v>0</v>
      </c>
      <c r="P454" s="228">
        <f t="shared" si="712"/>
        <v>0</v>
      </c>
      <c r="Q454" s="230">
        <f t="shared" si="763"/>
        <v>0</v>
      </c>
      <c r="R454" s="230">
        <f t="shared" si="763"/>
        <v>0</v>
      </c>
      <c r="S454" s="230">
        <f t="shared" si="763"/>
        <v>0</v>
      </c>
      <c r="T454" s="230">
        <f t="shared" si="763"/>
        <v>0</v>
      </c>
      <c r="U454" s="230">
        <f t="shared" si="763"/>
        <v>0</v>
      </c>
      <c r="V454" s="230">
        <f t="shared" si="763"/>
        <v>0</v>
      </c>
      <c r="W454" s="230">
        <f t="shared" si="763"/>
        <v>0</v>
      </c>
      <c r="X454" s="228">
        <f t="shared" si="698"/>
        <v>0</v>
      </c>
      <c r="Y454" s="230">
        <f t="shared" si="763"/>
        <v>0</v>
      </c>
      <c r="Z454" s="230">
        <f t="shared" si="763"/>
        <v>0</v>
      </c>
      <c r="AA454" s="230">
        <f t="shared" si="763"/>
        <v>0</v>
      </c>
      <c r="AB454" s="230">
        <f t="shared" si="763"/>
        <v>0</v>
      </c>
      <c r="AC454" s="230">
        <f t="shared" si="763"/>
        <v>0</v>
      </c>
      <c r="AD454" s="230">
        <f t="shared" si="763"/>
        <v>0</v>
      </c>
      <c r="AE454" s="230">
        <f t="shared" si="763"/>
        <v>0</v>
      </c>
    </row>
    <row r="455" spans="1:31" ht="13.8" hidden="1" outlineLevel="2">
      <c r="A455" s="170"/>
      <c r="B455" s="24"/>
      <c r="C455" s="171"/>
      <c r="D455" s="27" t="s">
        <v>691</v>
      </c>
      <c r="E455" s="82" t="s">
        <v>201</v>
      </c>
      <c r="F455" s="48"/>
      <c r="G455" s="172"/>
      <c r="H455" s="226">
        <f t="shared" si="697"/>
        <v>0</v>
      </c>
      <c r="I455" s="393">
        <f t="shared" si="746"/>
        <v>0</v>
      </c>
      <c r="J455" s="286"/>
      <c r="K455" s="229"/>
      <c r="L455" s="229"/>
      <c r="M455" s="229"/>
      <c r="N455" s="229"/>
      <c r="O455" s="229"/>
      <c r="P455" s="228">
        <f t="shared" si="712"/>
        <v>0</v>
      </c>
      <c r="Q455" s="229"/>
      <c r="R455" s="229"/>
      <c r="S455" s="229"/>
      <c r="T455" s="229"/>
      <c r="U455" s="229"/>
      <c r="V455" s="229"/>
      <c r="W455" s="229"/>
      <c r="X455" s="228">
        <f t="shared" si="698"/>
        <v>0</v>
      </c>
      <c r="Y455" s="229"/>
      <c r="Z455" s="229"/>
      <c r="AA455" s="229"/>
      <c r="AB455" s="229"/>
      <c r="AC455" s="229"/>
      <c r="AD455" s="229"/>
      <c r="AE455" s="229"/>
    </row>
    <row r="456" spans="1:31" ht="13.8" outlineLevel="1" collapsed="1">
      <c r="A456" s="164"/>
      <c r="B456" s="23" t="s">
        <v>665</v>
      </c>
      <c r="C456" s="15" t="s">
        <v>202</v>
      </c>
      <c r="D456" s="18"/>
      <c r="E456" s="172"/>
      <c r="F456" s="176"/>
      <c r="G456" s="175"/>
      <c r="H456" s="226">
        <f t="shared" si="697"/>
        <v>0</v>
      </c>
      <c r="I456" s="393">
        <f t="shared" si="746"/>
        <v>0</v>
      </c>
      <c r="J456" s="288">
        <f>SUM(J457)</f>
        <v>0</v>
      </c>
      <c r="K456" s="230">
        <f t="shared" ref="K456:AE456" si="764">SUM(K457)</f>
        <v>0</v>
      </c>
      <c r="L456" s="230">
        <f t="shared" si="764"/>
        <v>0</v>
      </c>
      <c r="M456" s="230">
        <f t="shared" si="764"/>
        <v>0</v>
      </c>
      <c r="N456" s="230">
        <f t="shared" si="764"/>
        <v>0</v>
      </c>
      <c r="O456" s="230">
        <f t="shared" si="764"/>
        <v>0</v>
      </c>
      <c r="P456" s="228">
        <f t="shared" si="712"/>
        <v>0</v>
      </c>
      <c r="Q456" s="230">
        <f t="shared" si="764"/>
        <v>0</v>
      </c>
      <c r="R456" s="230">
        <f t="shared" si="764"/>
        <v>0</v>
      </c>
      <c r="S456" s="230">
        <f t="shared" si="764"/>
        <v>0</v>
      </c>
      <c r="T456" s="230">
        <f t="shared" si="764"/>
        <v>0</v>
      </c>
      <c r="U456" s="230">
        <f t="shared" si="764"/>
        <v>0</v>
      </c>
      <c r="V456" s="230">
        <f t="shared" si="764"/>
        <v>0</v>
      </c>
      <c r="W456" s="230">
        <f t="shared" si="764"/>
        <v>0</v>
      </c>
      <c r="X456" s="228">
        <f t="shared" si="698"/>
        <v>0</v>
      </c>
      <c r="Y456" s="230">
        <f t="shared" si="764"/>
        <v>0</v>
      </c>
      <c r="Z456" s="230">
        <f t="shared" si="764"/>
        <v>0</v>
      </c>
      <c r="AA456" s="230">
        <f t="shared" si="764"/>
        <v>0</v>
      </c>
      <c r="AB456" s="230">
        <f t="shared" si="764"/>
        <v>0</v>
      </c>
      <c r="AC456" s="230">
        <f t="shared" si="764"/>
        <v>0</v>
      </c>
      <c r="AD456" s="230">
        <f t="shared" si="764"/>
        <v>0</v>
      </c>
      <c r="AE456" s="230">
        <f t="shared" si="764"/>
        <v>0</v>
      </c>
    </row>
    <row r="457" spans="1:31" ht="13.8" hidden="1" outlineLevel="2">
      <c r="A457" s="170"/>
      <c r="B457" s="24"/>
      <c r="C457" s="171"/>
      <c r="D457" s="27" t="s">
        <v>692</v>
      </c>
      <c r="E457" s="82" t="s">
        <v>202</v>
      </c>
      <c r="F457" s="48"/>
      <c r="G457" s="172"/>
      <c r="H457" s="226">
        <f t="shared" si="697"/>
        <v>0</v>
      </c>
      <c r="I457" s="393">
        <f t="shared" si="746"/>
        <v>0</v>
      </c>
      <c r="J457" s="286"/>
      <c r="K457" s="229"/>
      <c r="L457" s="229"/>
      <c r="M457" s="229"/>
      <c r="N457" s="229"/>
      <c r="O457" s="229"/>
      <c r="P457" s="228">
        <f t="shared" si="712"/>
        <v>0</v>
      </c>
      <c r="Q457" s="229"/>
      <c r="R457" s="229"/>
      <c r="S457" s="229"/>
      <c r="T457" s="229"/>
      <c r="U457" s="229"/>
      <c r="V457" s="229"/>
      <c r="W457" s="229"/>
      <c r="X457" s="228">
        <f t="shared" si="698"/>
        <v>0</v>
      </c>
      <c r="Y457" s="229"/>
      <c r="Z457" s="229"/>
      <c r="AA457" s="229"/>
      <c r="AB457" s="229"/>
      <c r="AC457" s="229"/>
      <c r="AD457" s="229"/>
      <c r="AE457" s="229"/>
    </row>
    <row r="458" spans="1:31" ht="13.8" outlineLevel="1" collapsed="1">
      <c r="A458" s="164"/>
      <c r="B458" s="23" t="s">
        <v>666</v>
      </c>
      <c r="C458" s="15" t="s">
        <v>203</v>
      </c>
      <c r="D458" s="18"/>
      <c r="E458" s="172"/>
      <c r="F458" s="176"/>
      <c r="G458" s="175"/>
      <c r="H458" s="226">
        <f t="shared" si="697"/>
        <v>0</v>
      </c>
      <c r="I458" s="393">
        <f t="shared" si="746"/>
        <v>0</v>
      </c>
      <c r="J458" s="288">
        <f>SUM(J459)</f>
        <v>0</v>
      </c>
      <c r="K458" s="230">
        <f t="shared" ref="K458:AE458" si="765">SUM(K459)</f>
        <v>0</v>
      </c>
      <c r="L458" s="230">
        <f t="shared" si="765"/>
        <v>0</v>
      </c>
      <c r="M458" s="230">
        <f t="shared" si="765"/>
        <v>0</v>
      </c>
      <c r="N458" s="230">
        <f t="shared" si="765"/>
        <v>0</v>
      </c>
      <c r="O458" s="230">
        <f t="shared" si="765"/>
        <v>0</v>
      </c>
      <c r="P458" s="228">
        <f t="shared" si="712"/>
        <v>0</v>
      </c>
      <c r="Q458" s="230">
        <f t="shared" si="765"/>
        <v>0</v>
      </c>
      <c r="R458" s="230">
        <f t="shared" si="765"/>
        <v>0</v>
      </c>
      <c r="S458" s="230">
        <f t="shared" si="765"/>
        <v>0</v>
      </c>
      <c r="T458" s="230">
        <f t="shared" si="765"/>
        <v>0</v>
      </c>
      <c r="U458" s="230">
        <f t="shared" si="765"/>
        <v>0</v>
      </c>
      <c r="V458" s="230">
        <f t="shared" si="765"/>
        <v>0</v>
      </c>
      <c r="W458" s="230">
        <f t="shared" si="765"/>
        <v>0</v>
      </c>
      <c r="X458" s="228">
        <f t="shared" si="698"/>
        <v>0</v>
      </c>
      <c r="Y458" s="230">
        <f t="shared" si="765"/>
        <v>0</v>
      </c>
      <c r="Z458" s="230">
        <f t="shared" si="765"/>
        <v>0</v>
      </c>
      <c r="AA458" s="230">
        <f t="shared" si="765"/>
        <v>0</v>
      </c>
      <c r="AB458" s="230">
        <f t="shared" si="765"/>
        <v>0</v>
      </c>
      <c r="AC458" s="230">
        <f t="shared" si="765"/>
        <v>0</v>
      </c>
      <c r="AD458" s="230">
        <f t="shared" si="765"/>
        <v>0</v>
      </c>
      <c r="AE458" s="230">
        <f t="shared" si="765"/>
        <v>0</v>
      </c>
    </row>
    <row r="459" spans="1:31" ht="13.8" hidden="1" outlineLevel="2">
      <c r="A459" s="170"/>
      <c r="B459" s="24"/>
      <c r="C459" s="171"/>
      <c r="D459" s="27" t="s">
        <v>693</v>
      </c>
      <c r="E459" s="82" t="s">
        <v>203</v>
      </c>
      <c r="F459" s="48"/>
      <c r="G459" s="172"/>
      <c r="H459" s="226">
        <f t="shared" si="697"/>
        <v>0</v>
      </c>
      <c r="I459" s="393">
        <f t="shared" si="746"/>
        <v>0</v>
      </c>
      <c r="J459" s="286"/>
      <c r="K459" s="229"/>
      <c r="L459" s="229"/>
      <c r="M459" s="229"/>
      <c r="N459" s="229"/>
      <c r="O459" s="229"/>
      <c r="P459" s="228">
        <f t="shared" si="712"/>
        <v>0</v>
      </c>
      <c r="Q459" s="229"/>
      <c r="R459" s="229"/>
      <c r="S459" s="229"/>
      <c r="T459" s="229"/>
      <c r="U459" s="229"/>
      <c r="V459" s="229"/>
      <c r="W459" s="229"/>
      <c r="X459" s="228">
        <f t="shared" si="698"/>
        <v>0</v>
      </c>
      <c r="Y459" s="229"/>
      <c r="Z459" s="229"/>
      <c r="AA459" s="229"/>
      <c r="AB459" s="229"/>
      <c r="AC459" s="229"/>
      <c r="AD459" s="229"/>
      <c r="AE459" s="229"/>
    </row>
    <row r="460" spans="1:31" ht="13.8" outlineLevel="1" collapsed="1">
      <c r="A460" s="164"/>
      <c r="B460" s="23" t="s">
        <v>667</v>
      </c>
      <c r="C460" s="15" t="s">
        <v>204</v>
      </c>
      <c r="D460" s="18"/>
      <c r="E460" s="172"/>
      <c r="F460" s="176"/>
      <c r="G460" s="175"/>
      <c r="H460" s="226">
        <f t="shared" si="697"/>
        <v>0</v>
      </c>
      <c r="I460" s="393">
        <f t="shared" si="746"/>
        <v>0</v>
      </c>
      <c r="J460" s="288">
        <f>SUM(J461)</f>
        <v>0</v>
      </c>
      <c r="K460" s="230">
        <f t="shared" ref="K460:AE460" si="766">SUM(K461)</f>
        <v>0</v>
      </c>
      <c r="L460" s="230">
        <f t="shared" si="766"/>
        <v>0</v>
      </c>
      <c r="M460" s="230">
        <f t="shared" si="766"/>
        <v>0</v>
      </c>
      <c r="N460" s="230">
        <f t="shared" si="766"/>
        <v>0</v>
      </c>
      <c r="O460" s="230">
        <f t="shared" si="766"/>
        <v>0</v>
      </c>
      <c r="P460" s="228">
        <f t="shared" si="712"/>
        <v>0</v>
      </c>
      <c r="Q460" s="230">
        <f t="shared" si="766"/>
        <v>0</v>
      </c>
      <c r="R460" s="230">
        <f t="shared" si="766"/>
        <v>0</v>
      </c>
      <c r="S460" s="230">
        <f t="shared" si="766"/>
        <v>0</v>
      </c>
      <c r="T460" s="230">
        <f t="shared" si="766"/>
        <v>0</v>
      </c>
      <c r="U460" s="230">
        <f t="shared" si="766"/>
        <v>0</v>
      </c>
      <c r="V460" s="230">
        <f t="shared" si="766"/>
        <v>0</v>
      </c>
      <c r="W460" s="230">
        <f t="shared" si="766"/>
        <v>0</v>
      </c>
      <c r="X460" s="228">
        <f t="shared" si="698"/>
        <v>0</v>
      </c>
      <c r="Y460" s="230">
        <f t="shared" si="766"/>
        <v>0</v>
      </c>
      <c r="Z460" s="230">
        <f t="shared" si="766"/>
        <v>0</v>
      </c>
      <c r="AA460" s="230">
        <f t="shared" si="766"/>
        <v>0</v>
      </c>
      <c r="AB460" s="230">
        <f t="shared" si="766"/>
        <v>0</v>
      </c>
      <c r="AC460" s="230">
        <f t="shared" si="766"/>
        <v>0</v>
      </c>
      <c r="AD460" s="230">
        <f t="shared" si="766"/>
        <v>0</v>
      </c>
      <c r="AE460" s="230">
        <f t="shared" si="766"/>
        <v>0</v>
      </c>
    </row>
    <row r="461" spans="1:31" ht="13.8" hidden="1" outlineLevel="2">
      <c r="A461" s="170"/>
      <c r="B461" s="24"/>
      <c r="C461" s="171"/>
      <c r="D461" s="27" t="s">
        <v>694</v>
      </c>
      <c r="E461" s="82" t="s">
        <v>204</v>
      </c>
      <c r="F461" s="48"/>
      <c r="G461" s="172"/>
      <c r="H461" s="226">
        <f t="shared" si="697"/>
        <v>0</v>
      </c>
      <c r="I461" s="393">
        <f t="shared" si="746"/>
        <v>0</v>
      </c>
      <c r="J461" s="286"/>
      <c r="K461" s="229"/>
      <c r="L461" s="229"/>
      <c r="M461" s="229"/>
      <c r="N461" s="229"/>
      <c r="O461" s="229"/>
      <c r="P461" s="228">
        <f t="shared" si="712"/>
        <v>0</v>
      </c>
      <c r="Q461" s="229"/>
      <c r="R461" s="229"/>
      <c r="S461" s="229"/>
      <c r="T461" s="229"/>
      <c r="U461" s="229"/>
      <c r="V461" s="229"/>
      <c r="W461" s="229"/>
      <c r="X461" s="228">
        <f t="shared" si="698"/>
        <v>0</v>
      </c>
      <c r="Y461" s="229"/>
      <c r="Z461" s="229"/>
      <c r="AA461" s="229"/>
      <c r="AB461" s="229"/>
      <c r="AC461" s="229"/>
      <c r="AD461" s="229"/>
      <c r="AE461" s="229"/>
    </row>
    <row r="462" spans="1:31" ht="13.8" outlineLevel="1">
      <c r="A462" s="164"/>
      <c r="B462" s="23" t="s">
        <v>554</v>
      </c>
      <c r="C462" s="15" t="s">
        <v>205</v>
      </c>
      <c r="D462" s="18"/>
      <c r="E462" s="175"/>
      <c r="F462" s="176"/>
      <c r="G462" s="175"/>
      <c r="H462" s="709">
        <f t="shared" si="697"/>
        <v>561000</v>
      </c>
      <c r="I462" s="393">
        <f t="shared" si="746"/>
        <v>561000</v>
      </c>
      <c r="J462" s="288">
        <f>SUM(J463)</f>
        <v>0</v>
      </c>
      <c r="K462" s="230">
        <f t="shared" ref="K462:AE462" si="767">SUM(K463)</f>
        <v>0</v>
      </c>
      <c r="L462" s="230">
        <f t="shared" si="767"/>
        <v>0</v>
      </c>
      <c r="M462" s="230">
        <f t="shared" si="767"/>
        <v>0</v>
      </c>
      <c r="N462" s="230">
        <f t="shared" si="767"/>
        <v>0</v>
      </c>
      <c r="O462" s="230">
        <f t="shared" si="767"/>
        <v>561000</v>
      </c>
      <c r="P462" s="228">
        <f t="shared" si="712"/>
        <v>0</v>
      </c>
      <c r="Q462" s="230">
        <f t="shared" si="767"/>
        <v>0</v>
      </c>
      <c r="R462" s="230">
        <f t="shared" si="767"/>
        <v>0</v>
      </c>
      <c r="S462" s="230">
        <f t="shared" si="767"/>
        <v>0</v>
      </c>
      <c r="T462" s="230">
        <f t="shared" si="767"/>
        <v>0</v>
      </c>
      <c r="U462" s="230">
        <f t="shared" si="767"/>
        <v>0</v>
      </c>
      <c r="V462" s="230">
        <f t="shared" si="767"/>
        <v>0</v>
      </c>
      <c r="W462" s="230">
        <f t="shared" si="767"/>
        <v>0</v>
      </c>
      <c r="X462" s="228">
        <f t="shared" si="698"/>
        <v>0</v>
      </c>
      <c r="Y462" s="230">
        <f t="shared" si="767"/>
        <v>0</v>
      </c>
      <c r="Z462" s="230">
        <f t="shared" si="767"/>
        <v>0</v>
      </c>
      <c r="AA462" s="230">
        <f t="shared" si="767"/>
        <v>0</v>
      </c>
      <c r="AB462" s="230">
        <f t="shared" si="767"/>
        <v>0</v>
      </c>
      <c r="AC462" s="230">
        <f t="shared" si="767"/>
        <v>0</v>
      </c>
      <c r="AD462" s="230">
        <f t="shared" si="767"/>
        <v>0</v>
      </c>
      <c r="AE462" s="230">
        <f t="shared" si="767"/>
        <v>0</v>
      </c>
    </row>
    <row r="463" spans="1:31" ht="13.8" outlineLevel="2">
      <c r="A463" s="170"/>
      <c r="B463" s="24"/>
      <c r="C463" s="171"/>
      <c r="D463" s="27" t="s">
        <v>554</v>
      </c>
      <c r="E463" s="82" t="s">
        <v>205</v>
      </c>
      <c r="F463" s="48"/>
      <c r="G463" s="172"/>
      <c r="H463" s="709">
        <f t="shared" si="697"/>
        <v>561000</v>
      </c>
      <c r="I463" s="393">
        <f t="shared" si="746"/>
        <v>561000</v>
      </c>
      <c r="J463" s="286"/>
      <c r="K463" s="229"/>
      <c r="L463" s="229"/>
      <c r="M463" s="229"/>
      <c r="N463" s="229"/>
      <c r="O463" s="229">
        <v>561000</v>
      </c>
      <c r="P463" s="228">
        <f t="shared" si="712"/>
        <v>0</v>
      </c>
      <c r="Q463" s="229"/>
      <c r="R463" s="229"/>
      <c r="S463" s="229"/>
      <c r="T463" s="229"/>
      <c r="U463" s="229"/>
      <c r="V463" s="229"/>
      <c r="W463" s="229"/>
      <c r="X463" s="228">
        <f t="shared" si="698"/>
        <v>0</v>
      </c>
      <c r="Y463" s="229"/>
      <c r="Z463" s="229"/>
      <c r="AA463" s="229"/>
      <c r="AB463" s="229"/>
      <c r="AC463" s="229"/>
      <c r="AD463" s="229"/>
      <c r="AE463" s="229"/>
    </row>
    <row r="464" spans="1:31" ht="13.8" outlineLevel="1">
      <c r="A464" s="164"/>
      <c r="B464" s="23" t="s">
        <v>555</v>
      </c>
      <c r="C464" s="15" t="s">
        <v>206</v>
      </c>
      <c r="D464" s="18"/>
      <c r="E464" s="172"/>
      <c r="F464" s="27"/>
      <c r="G464" s="175"/>
      <c r="H464" s="709">
        <f t="shared" si="697"/>
        <v>21818000</v>
      </c>
      <c r="I464" s="393">
        <f t="shared" si="746"/>
        <v>21818000</v>
      </c>
      <c r="J464" s="288">
        <f>SUM(J465)</f>
        <v>2440000</v>
      </c>
      <c r="K464" s="230">
        <f t="shared" ref="K464:AE464" si="768">SUM(K465)</f>
        <v>3963000</v>
      </c>
      <c r="L464" s="230">
        <f t="shared" si="768"/>
        <v>3788000</v>
      </c>
      <c r="M464" s="230">
        <f t="shared" si="768"/>
        <v>3370000</v>
      </c>
      <c r="N464" s="230">
        <f t="shared" si="768"/>
        <v>3887000</v>
      </c>
      <c r="O464" s="230">
        <f t="shared" si="768"/>
        <v>4370000</v>
      </c>
      <c r="P464" s="228">
        <f t="shared" si="712"/>
        <v>0</v>
      </c>
      <c r="Q464" s="230">
        <f t="shared" si="768"/>
        <v>0</v>
      </c>
      <c r="R464" s="230">
        <f t="shared" si="768"/>
        <v>0</v>
      </c>
      <c r="S464" s="230">
        <f t="shared" si="768"/>
        <v>0</v>
      </c>
      <c r="T464" s="230">
        <f t="shared" si="768"/>
        <v>0</v>
      </c>
      <c r="U464" s="230">
        <f t="shared" si="768"/>
        <v>0</v>
      </c>
      <c r="V464" s="230">
        <f t="shared" si="768"/>
        <v>0</v>
      </c>
      <c r="W464" s="230">
        <f t="shared" si="768"/>
        <v>0</v>
      </c>
      <c r="X464" s="228">
        <f t="shared" si="698"/>
        <v>0</v>
      </c>
      <c r="Y464" s="230">
        <f t="shared" si="768"/>
        <v>0</v>
      </c>
      <c r="Z464" s="230">
        <f t="shared" si="768"/>
        <v>0</v>
      </c>
      <c r="AA464" s="230">
        <f t="shared" si="768"/>
        <v>0</v>
      </c>
      <c r="AB464" s="230">
        <f t="shared" si="768"/>
        <v>0</v>
      </c>
      <c r="AC464" s="230">
        <f t="shared" si="768"/>
        <v>0</v>
      </c>
      <c r="AD464" s="230">
        <f t="shared" si="768"/>
        <v>0</v>
      </c>
      <c r="AE464" s="230">
        <f t="shared" si="768"/>
        <v>0</v>
      </c>
    </row>
    <row r="465" spans="1:31" ht="13.8" outlineLevel="2">
      <c r="A465" s="170"/>
      <c r="B465" s="24"/>
      <c r="C465" s="171"/>
      <c r="D465" s="27" t="s">
        <v>555</v>
      </c>
      <c r="E465" s="82" t="s">
        <v>206</v>
      </c>
      <c r="F465" s="48"/>
      <c r="G465" s="172"/>
      <c r="H465" s="709">
        <f t="shared" si="697"/>
        <v>21818000</v>
      </c>
      <c r="I465" s="393">
        <f t="shared" si="746"/>
        <v>21818000</v>
      </c>
      <c r="J465" s="286">
        <v>2440000</v>
      </c>
      <c r="K465" s="229">
        <v>3963000</v>
      </c>
      <c r="L465" s="229">
        <v>3788000</v>
      </c>
      <c r="M465" s="229">
        <v>3370000</v>
      </c>
      <c r="N465" s="229">
        <v>3887000</v>
      </c>
      <c r="O465" s="229">
        <v>4370000</v>
      </c>
      <c r="P465" s="228">
        <f t="shared" si="712"/>
        <v>0</v>
      </c>
      <c r="Q465" s="229"/>
      <c r="R465" s="229"/>
      <c r="S465" s="229"/>
      <c r="T465" s="229"/>
      <c r="U465" s="229"/>
      <c r="V465" s="229"/>
      <c r="W465" s="229"/>
      <c r="X465" s="228">
        <f t="shared" si="698"/>
        <v>0</v>
      </c>
      <c r="Y465" s="229"/>
      <c r="Z465" s="229"/>
      <c r="AA465" s="229"/>
      <c r="AB465" s="229"/>
      <c r="AC465" s="229"/>
      <c r="AD465" s="229"/>
      <c r="AE465" s="229"/>
    </row>
    <row r="466" spans="1:31" ht="13.8" outlineLevel="1">
      <c r="A466" s="164"/>
      <c r="B466" s="23" t="s">
        <v>191</v>
      </c>
      <c r="C466" s="15" t="s">
        <v>207</v>
      </c>
      <c r="D466" s="18"/>
      <c r="E466" s="172"/>
      <c r="F466" s="27"/>
      <c r="G466" s="175"/>
      <c r="H466" s="709">
        <f t="shared" si="697"/>
        <v>17276000</v>
      </c>
      <c r="I466" s="393">
        <f t="shared" si="746"/>
        <v>17106000</v>
      </c>
      <c r="J466" s="288">
        <f>SUM(J467)</f>
        <v>2454000</v>
      </c>
      <c r="K466" s="230">
        <f t="shared" ref="K466:AE466" si="769">SUM(K467)</f>
        <v>2454000</v>
      </c>
      <c r="L466" s="230">
        <f t="shared" si="769"/>
        <v>2454000</v>
      </c>
      <c r="M466" s="230">
        <f t="shared" si="769"/>
        <v>2454000</v>
      </c>
      <c r="N466" s="230">
        <f t="shared" si="769"/>
        <v>2454000</v>
      </c>
      <c r="O466" s="230">
        <f t="shared" si="769"/>
        <v>4836000</v>
      </c>
      <c r="P466" s="228">
        <f t="shared" si="712"/>
        <v>0</v>
      </c>
      <c r="Q466" s="230">
        <f t="shared" si="769"/>
        <v>0</v>
      </c>
      <c r="R466" s="230">
        <f t="shared" si="769"/>
        <v>0</v>
      </c>
      <c r="S466" s="230">
        <f t="shared" si="769"/>
        <v>0</v>
      </c>
      <c r="T466" s="230">
        <f t="shared" si="769"/>
        <v>0</v>
      </c>
      <c r="U466" s="230">
        <f t="shared" si="769"/>
        <v>0</v>
      </c>
      <c r="V466" s="230">
        <f t="shared" si="769"/>
        <v>0</v>
      </c>
      <c r="W466" s="230">
        <f t="shared" si="769"/>
        <v>0</v>
      </c>
      <c r="X466" s="228">
        <f t="shared" si="698"/>
        <v>170000</v>
      </c>
      <c r="Y466" s="230">
        <f t="shared" si="769"/>
        <v>0</v>
      </c>
      <c r="Z466" s="230">
        <f t="shared" si="769"/>
        <v>170000</v>
      </c>
      <c r="AA466" s="230">
        <f t="shared" si="769"/>
        <v>0</v>
      </c>
      <c r="AB466" s="230">
        <f t="shared" si="769"/>
        <v>0</v>
      </c>
      <c r="AC466" s="230">
        <f t="shared" si="769"/>
        <v>0</v>
      </c>
      <c r="AD466" s="230">
        <f t="shared" si="769"/>
        <v>0</v>
      </c>
      <c r="AE466" s="230">
        <f t="shared" si="769"/>
        <v>0</v>
      </c>
    </row>
    <row r="467" spans="1:31" ht="13.8" outlineLevel="2">
      <c r="A467" s="170"/>
      <c r="B467" s="24"/>
      <c r="C467" s="171"/>
      <c r="D467" s="27" t="s">
        <v>191</v>
      </c>
      <c r="E467" s="82" t="s">
        <v>207</v>
      </c>
      <c r="F467" s="48"/>
      <c r="G467" s="172"/>
      <c r="H467" s="709">
        <f t="shared" si="697"/>
        <v>17276000</v>
      </c>
      <c r="I467" s="393">
        <f t="shared" si="746"/>
        <v>17106000</v>
      </c>
      <c r="J467" s="286">
        <v>2454000</v>
      </c>
      <c r="K467" s="286">
        <v>2454000</v>
      </c>
      <c r="L467" s="286">
        <v>2454000</v>
      </c>
      <c r="M467" s="286">
        <v>2454000</v>
      </c>
      <c r="N467" s="286">
        <v>2454000</v>
      </c>
      <c r="O467" s="229">
        <v>4836000</v>
      </c>
      <c r="P467" s="228">
        <f t="shared" si="712"/>
        <v>0</v>
      </c>
      <c r="Q467" s="229"/>
      <c r="R467" s="229"/>
      <c r="S467" s="229"/>
      <c r="T467" s="229"/>
      <c r="U467" s="229"/>
      <c r="V467" s="229"/>
      <c r="W467" s="229"/>
      <c r="X467" s="228">
        <f t="shared" si="698"/>
        <v>170000</v>
      </c>
      <c r="Y467" s="229"/>
      <c r="Z467" s="229">
        <v>170000</v>
      </c>
      <c r="AA467" s="229"/>
      <c r="AB467" s="229"/>
      <c r="AC467" s="229"/>
      <c r="AD467" s="229"/>
      <c r="AE467" s="229"/>
    </row>
    <row r="468" spans="1:31" ht="13.8" outlineLevel="1" collapsed="1">
      <c r="A468" s="164"/>
      <c r="B468" s="23" t="s">
        <v>955</v>
      </c>
      <c r="C468" s="15" t="s">
        <v>208</v>
      </c>
      <c r="D468" s="18"/>
      <c r="E468" s="175"/>
      <c r="F468" s="176"/>
      <c r="G468" s="175"/>
      <c r="H468" s="226">
        <f t="shared" si="697"/>
        <v>0</v>
      </c>
      <c r="I468" s="393">
        <f t="shared" si="746"/>
        <v>0</v>
      </c>
      <c r="J468" s="288">
        <f t="shared" ref="J468:O468" si="770">SUM(J469:J470)</f>
        <v>0</v>
      </c>
      <c r="K468" s="230">
        <f t="shared" si="770"/>
        <v>0</v>
      </c>
      <c r="L468" s="230">
        <f t="shared" si="770"/>
        <v>0</v>
      </c>
      <c r="M468" s="230">
        <f t="shared" si="770"/>
        <v>0</v>
      </c>
      <c r="N468" s="230">
        <f t="shared" si="770"/>
        <v>0</v>
      </c>
      <c r="O468" s="230">
        <f t="shared" si="770"/>
        <v>0</v>
      </c>
      <c r="P468" s="228">
        <f t="shared" si="712"/>
        <v>0</v>
      </c>
      <c r="Q468" s="230">
        <f t="shared" ref="Q468:W468" si="771">SUM(Q469:Q470)</f>
        <v>0</v>
      </c>
      <c r="R468" s="230">
        <f t="shared" si="771"/>
        <v>0</v>
      </c>
      <c r="S468" s="230">
        <f t="shared" si="771"/>
        <v>0</v>
      </c>
      <c r="T468" s="230">
        <f t="shared" si="771"/>
        <v>0</v>
      </c>
      <c r="U468" s="230">
        <f t="shared" si="771"/>
        <v>0</v>
      </c>
      <c r="V468" s="230">
        <f t="shared" si="771"/>
        <v>0</v>
      </c>
      <c r="W468" s="230">
        <f t="shared" si="771"/>
        <v>0</v>
      </c>
      <c r="X468" s="228">
        <f t="shared" si="698"/>
        <v>0</v>
      </c>
      <c r="Y468" s="230">
        <f t="shared" ref="Y468:AE468" si="772">SUM(Y469:Y470)</f>
        <v>0</v>
      </c>
      <c r="Z468" s="230">
        <f t="shared" si="772"/>
        <v>0</v>
      </c>
      <c r="AA468" s="230">
        <f t="shared" si="772"/>
        <v>0</v>
      </c>
      <c r="AB468" s="230">
        <f t="shared" si="772"/>
        <v>0</v>
      </c>
      <c r="AC468" s="230">
        <f t="shared" si="772"/>
        <v>0</v>
      </c>
      <c r="AD468" s="230">
        <f t="shared" si="772"/>
        <v>0</v>
      </c>
      <c r="AE468" s="230">
        <f t="shared" si="772"/>
        <v>0</v>
      </c>
    </row>
    <row r="469" spans="1:31" ht="13.8" hidden="1" outlineLevel="2">
      <c r="A469" s="170"/>
      <c r="B469" s="25"/>
      <c r="D469" s="27" t="s">
        <v>698</v>
      </c>
      <c r="E469" s="47" t="s">
        <v>209</v>
      </c>
      <c r="F469" s="48"/>
      <c r="G469" s="172"/>
      <c r="H469" s="226">
        <f>SUM(I469,P469,X469,AA469,AB469,AC469,AE469)</f>
        <v>0</v>
      </c>
      <c r="I469" s="393">
        <f t="shared" si="746"/>
        <v>0</v>
      </c>
      <c r="J469" s="286"/>
      <c r="K469" s="229"/>
      <c r="L469" s="229"/>
      <c r="M469" s="229"/>
      <c r="N469" s="229"/>
      <c r="O469" s="229"/>
      <c r="P469" s="228">
        <f t="shared" si="712"/>
        <v>0</v>
      </c>
      <c r="Q469" s="229"/>
      <c r="R469" s="229"/>
      <c r="S469" s="229"/>
      <c r="T469" s="229"/>
      <c r="U469" s="229"/>
      <c r="V469" s="229"/>
      <c r="W469" s="229"/>
      <c r="X469" s="228">
        <f t="shared" si="698"/>
        <v>0</v>
      </c>
      <c r="Y469" s="229"/>
      <c r="Z469" s="229"/>
      <c r="AA469" s="229"/>
      <c r="AB469" s="229"/>
      <c r="AC469" s="229"/>
      <c r="AD469" s="229"/>
      <c r="AE469" s="229"/>
    </row>
    <row r="470" spans="1:31" ht="13.8" hidden="1" outlineLevel="2">
      <c r="A470" s="170"/>
      <c r="B470" s="25"/>
      <c r="D470" s="27" t="s">
        <v>912</v>
      </c>
      <c r="E470" s="87" t="s">
        <v>913</v>
      </c>
      <c r="F470" s="93"/>
      <c r="G470" s="171"/>
      <c r="H470" s="695">
        <f>SUM(I470,P470,X470,AA470,AB470,AC470,AE470)</f>
        <v>0</v>
      </c>
      <c r="I470" s="393">
        <f t="shared" si="746"/>
        <v>0</v>
      </c>
      <c r="J470" s="309">
        <f>SUM(J471)</f>
        <v>0</v>
      </c>
      <c r="K470" s="309">
        <f t="shared" ref="K470:O470" si="773">SUM(K471)</f>
        <v>0</v>
      </c>
      <c r="L470" s="309">
        <f t="shared" si="773"/>
        <v>0</v>
      </c>
      <c r="M470" s="309">
        <f t="shared" si="773"/>
        <v>0</v>
      </c>
      <c r="N470" s="309">
        <f t="shared" si="773"/>
        <v>0</v>
      </c>
      <c r="O470" s="309">
        <f t="shared" si="773"/>
        <v>0</v>
      </c>
      <c r="P470" s="228">
        <f t="shared" si="712"/>
        <v>0</v>
      </c>
      <c r="Q470" s="309">
        <f t="shared" ref="Q470:W470" si="774">SUM(Q471)</f>
        <v>0</v>
      </c>
      <c r="R470" s="309">
        <f t="shared" si="774"/>
        <v>0</v>
      </c>
      <c r="S470" s="309">
        <f t="shared" si="774"/>
        <v>0</v>
      </c>
      <c r="T470" s="309">
        <f t="shared" si="774"/>
        <v>0</v>
      </c>
      <c r="U470" s="309">
        <f t="shared" si="774"/>
        <v>0</v>
      </c>
      <c r="V470" s="309">
        <f t="shared" si="774"/>
        <v>0</v>
      </c>
      <c r="W470" s="309">
        <f t="shared" si="774"/>
        <v>0</v>
      </c>
      <c r="X470" s="228">
        <f t="shared" si="698"/>
        <v>0</v>
      </c>
      <c r="Y470" s="309">
        <f t="shared" ref="Y470:AE470" si="775">SUM(Y471)</f>
        <v>0</v>
      </c>
      <c r="Z470" s="309">
        <f t="shared" si="775"/>
        <v>0</v>
      </c>
      <c r="AA470" s="309">
        <f t="shared" si="775"/>
        <v>0</v>
      </c>
      <c r="AB470" s="309">
        <f t="shared" si="775"/>
        <v>0</v>
      </c>
      <c r="AC470" s="309">
        <f t="shared" si="775"/>
        <v>0</v>
      </c>
      <c r="AD470" s="309">
        <f t="shared" si="775"/>
        <v>0</v>
      </c>
      <c r="AE470" s="309">
        <f t="shared" si="775"/>
        <v>0</v>
      </c>
    </row>
    <row r="471" spans="1:31" s="563" customFormat="1" ht="13.8" hidden="1" outlineLevel="3">
      <c r="A471" s="564"/>
      <c r="B471" s="565"/>
      <c r="D471" s="671"/>
      <c r="E471" s="683"/>
      <c r="F471" s="545" t="s">
        <v>956</v>
      </c>
      <c r="G471" s="527" t="s">
        <v>957</v>
      </c>
      <c r="H471" s="568">
        <f t="shared" ref="H471:H508" si="776">SUM(I471,P471,X471,AA471,AB471,AC471,AE471,AD471)</f>
        <v>0</v>
      </c>
      <c r="I471" s="664">
        <f t="shared" ref="I471" si="777">SUM(J471:O471)</f>
        <v>0</v>
      </c>
      <c r="J471" s="651">
        <v>0</v>
      </c>
      <c r="K471" s="526">
        <v>0</v>
      </c>
      <c r="L471" s="526">
        <v>0</v>
      </c>
      <c r="M471" s="526">
        <v>0</v>
      </c>
      <c r="N471" s="526">
        <v>0</v>
      </c>
      <c r="O471" s="526">
        <v>0</v>
      </c>
      <c r="P471" s="571">
        <f t="shared" ref="P471" si="778">SUM(Q471:W471)</f>
        <v>0</v>
      </c>
      <c r="Q471" s="526">
        <v>0</v>
      </c>
      <c r="R471" s="526">
        <v>0</v>
      </c>
      <c r="S471" s="526">
        <v>0</v>
      </c>
      <c r="T471" s="526">
        <v>0</v>
      </c>
      <c r="U471" s="526">
        <v>0</v>
      </c>
      <c r="V471" s="526">
        <v>0</v>
      </c>
      <c r="W471" s="526">
        <v>0</v>
      </c>
      <c r="X471" s="571">
        <f t="shared" si="698"/>
        <v>0</v>
      </c>
      <c r="Y471" s="526">
        <v>0</v>
      </c>
      <c r="Z471" s="526">
        <v>0</v>
      </c>
      <c r="AA471" s="526">
        <v>0</v>
      </c>
      <c r="AB471" s="526">
        <v>0</v>
      </c>
      <c r="AC471" s="526">
        <v>0</v>
      </c>
      <c r="AD471" s="526">
        <v>0</v>
      </c>
      <c r="AE471" s="526">
        <v>0</v>
      </c>
    </row>
    <row r="472" spans="1:31" s="169" customFormat="1" ht="13.8">
      <c r="A472" s="92" t="s">
        <v>210</v>
      </c>
      <c r="B472" s="21"/>
      <c r="C472" s="202"/>
      <c r="D472" s="22"/>
      <c r="E472" s="202"/>
      <c r="F472" s="21"/>
      <c r="G472" s="202"/>
      <c r="H472" s="233">
        <f t="shared" si="776"/>
        <v>39655000</v>
      </c>
      <c r="I472" s="394">
        <f t="shared" si="746"/>
        <v>39485000</v>
      </c>
      <c r="J472" s="245">
        <f t="shared" ref="J472:O472" si="779">SUM(J468,J466,J464,J462,J460,J458,J456,J454,J452,J450,J436)</f>
        <v>4894000</v>
      </c>
      <c r="K472" s="235">
        <f t="shared" si="779"/>
        <v>6417000</v>
      </c>
      <c r="L472" s="235">
        <f t="shared" si="779"/>
        <v>6242000</v>
      </c>
      <c r="M472" s="235">
        <f t="shared" si="779"/>
        <v>5824000</v>
      </c>
      <c r="N472" s="235">
        <f t="shared" si="779"/>
        <v>6341000</v>
      </c>
      <c r="O472" s="235">
        <f t="shared" si="779"/>
        <v>9767000</v>
      </c>
      <c r="P472" s="235">
        <f t="shared" si="712"/>
        <v>0</v>
      </c>
      <c r="Q472" s="235">
        <f t="shared" ref="Q472:W472" si="780">SUM(Q468,Q466,Q464,Q462,Q460,Q458,Q456,Q454,Q452,Q450,Q436)</f>
        <v>0</v>
      </c>
      <c r="R472" s="235">
        <f t="shared" si="780"/>
        <v>0</v>
      </c>
      <c r="S472" s="235">
        <f t="shared" si="780"/>
        <v>0</v>
      </c>
      <c r="T472" s="235">
        <f t="shared" si="780"/>
        <v>0</v>
      </c>
      <c r="U472" s="235">
        <f t="shared" si="780"/>
        <v>0</v>
      </c>
      <c r="V472" s="235">
        <f t="shared" ref="V472" si="781">SUM(V468,V466,V464,V462,V460,V458,V456,V454,V452,V450,V436)</f>
        <v>0</v>
      </c>
      <c r="W472" s="235">
        <f t="shared" si="780"/>
        <v>0</v>
      </c>
      <c r="X472" s="235">
        <f t="shared" si="698"/>
        <v>170000</v>
      </c>
      <c r="Y472" s="235">
        <f t="shared" ref="Y472:AE472" si="782">SUM(Y468,Y466,Y464,Y462,Y460,Y458,Y456,Y454,Y452,Y450,Y436)</f>
        <v>0</v>
      </c>
      <c r="Z472" s="235">
        <f t="shared" si="782"/>
        <v>170000</v>
      </c>
      <c r="AA472" s="235">
        <f t="shared" si="782"/>
        <v>0</v>
      </c>
      <c r="AB472" s="235">
        <f t="shared" si="782"/>
        <v>0</v>
      </c>
      <c r="AC472" s="235">
        <f t="shared" si="782"/>
        <v>0</v>
      </c>
      <c r="AD472" s="235">
        <f t="shared" si="782"/>
        <v>0</v>
      </c>
      <c r="AE472" s="235">
        <f t="shared" si="782"/>
        <v>0</v>
      </c>
    </row>
    <row r="473" spans="1:31" ht="13.8" outlineLevel="1" collapsed="1">
      <c r="A473" s="164"/>
      <c r="B473" s="23" t="s">
        <v>671</v>
      </c>
      <c r="C473" s="15" t="s">
        <v>211</v>
      </c>
      <c r="D473" s="16"/>
      <c r="E473" s="165"/>
      <c r="F473" s="14"/>
      <c r="G473" s="165"/>
      <c r="H473" s="226">
        <f t="shared" si="776"/>
        <v>0</v>
      </c>
      <c r="I473" s="393">
        <f t="shared" si="746"/>
        <v>0</v>
      </c>
      <c r="J473" s="284">
        <f>SUM(J474)</f>
        <v>0</v>
      </c>
      <c r="K473" s="228">
        <f t="shared" ref="K473:AE473" si="783">SUM(K474)</f>
        <v>0</v>
      </c>
      <c r="L473" s="228">
        <f t="shared" si="783"/>
        <v>0</v>
      </c>
      <c r="M473" s="228">
        <f t="shared" si="783"/>
        <v>0</v>
      </c>
      <c r="N473" s="228">
        <f t="shared" si="783"/>
        <v>0</v>
      </c>
      <c r="O473" s="228">
        <f t="shared" si="783"/>
        <v>0</v>
      </c>
      <c r="P473" s="228">
        <f t="shared" si="712"/>
        <v>0</v>
      </c>
      <c r="Q473" s="228">
        <f t="shared" si="783"/>
        <v>0</v>
      </c>
      <c r="R473" s="228">
        <f t="shared" si="783"/>
        <v>0</v>
      </c>
      <c r="S473" s="228">
        <f t="shared" si="783"/>
        <v>0</v>
      </c>
      <c r="T473" s="228">
        <f t="shared" si="783"/>
        <v>0</v>
      </c>
      <c r="U473" s="228">
        <f t="shared" si="783"/>
        <v>0</v>
      </c>
      <c r="V473" s="228">
        <f t="shared" si="783"/>
        <v>0</v>
      </c>
      <c r="W473" s="228">
        <f t="shared" si="783"/>
        <v>0</v>
      </c>
      <c r="X473" s="228">
        <f t="shared" ref="X473:X517" si="784">SUM(Y473:Z473)</f>
        <v>0</v>
      </c>
      <c r="Y473" s="228">
        <f t="shared" si="783"/>
        <v>0</v>
      </c>
      <c r="Z473" s="228">
        <f t="shared" si="783"/>
        <v>0</v>
      </c>
      <c r="AA473" s="228">
        <f t="shared" si="783"/>
        <v>0</v>
      </c>
      <c r="AB473" s="228">
        <f t="shared" si="783"/>
        <v>0</v>
      </c>
      <c r="AC473" s="228">
        <f t="shared" si="783"/>
        <v>0</v>
      </c>
      <c r="AD473" s="228">
        <f t="shared" si="783"/>
        <v>0</v>
      </c>
      <c r="AE473" s="228">
        <f t="shared" si="783"/>
        <v>0</v>
      </c>
    </row>
    <row r="474" spans="1:31" s="169" customFormat="1" ht="13.8" hidden="1" outlineLevel="2">
      <c r="A474" s="170"/>
      <c r="B474" s="24"/>
      <c r="C474" s="171"/>
      <c r="D474" s="27" t="s">
        <v>195</v>
      </c>
      <c r="E474" s="82" t="s">
        <v>211</v>
      </c>
      <c r="F474" s="48"/>
      <c r="G474" s="172"/>
      <c r="H474" s="226">
        <f t="shared" si="776"/>
        <v>0</v>
      </c>
      <c r="I474" s="393">
        <f t="shared" si="746"/>
        <v>0</v>
      </c>
      <c r="J474" s="286">
        <v>0</v>
      </c>
      <c r="K474" s="229"/>
      <c r="L474" s="229"/>
      <c r="M474" s="229"/>
      <c r="N474" s="229"/>
      <c r="O474" s="229"/>
      <c r="P474" s="228">
        <f t="shared" si="712"/>
        <v>0</v>
      </c>
      <c r="Q474" s="229"/>
      <c r="R474" s="229"/>
      <c r="S474" s="229"/>
      <c r="T474" s="229"/>
      <c r="U474" s="229"/>
      <c r="V474" s="229"/>
      <c r="W474" s="229"/>
      <c r="X474" s="228">
        <f t="shared" si="784"/>
        <v>0</v>
      </c>
      <c r="Y474" s="229"/>
      <c r="Z474" s="229"/>
      <c r="AA474" s="229"/>
      <c r="AB474" s="229"/>
      <c r="AC474" s="229"/>
      <c r="AD474" s="229"/>
      <c r="AE474" s="229"/>
    </row>
    <row r="475" spans="1:31" ht="13.8" outlineLevel="1" collapsed="1">
      <c r="A475" s="164"/>
      <c r="B475" s="14" t="s">
        <v>672</v>
      </c>
      <c r="C475" s="15" t="s">
        <v>212</v>
      </c>
      <c r="D475" s="18"/>
      <c r="E475" s="172"/>
      <c r="F475" s="27"/>
      <c r="G475" s="175"/>
      <c r="H475" s="226">
        <f t="shared" si="776"/>
        <v>0</v>
      </c>
      <c r="I475" s="393">
        <f t="shared" si="746"/>
        <v>0</v>
      </c>
      <c r="J475" s="288">
        <f>SUM(J476)</f>
        <v>0</v>
      </c>
      <c r="K475" s="230">
        <f t="shared" ref="K475:AE475" si="785">SUM(K476)</f>
        <v>0</v>
      </c>
      <c r="L475" s="230">
        <f t="shared" si="785"/>
        <v>0</v>
      </c>
      <c r="M475" s="230">
        <f t="shared" si="785"/>
        <v>0</v>
      </c>
      <c r="N475" s="230">
        <f t="shared" si="785"/>
        <v>0</v>
      </c>
      <c r="O475" s="230">
        <f t="shared" si="785"/>
        <v>0</v>
      </c>
      <c r="P475" s="228">
        <f t="shared" si="712"/>
        <v>0</v>
      </c>
      <c r="Q475" s="230">
        <f t="shared" si="785"/>
        <v>0</v>
      </c>
      <c r="R475" s="230">
        <f t="shared" si="785"/>
        <v>0</v>
      </c>
      <c r="S475" s="230">
        <f t="shared" si="785"/>
        <v>0</v>
      </c>
      <c r="T475" s="230">
        <f t="shared" si="785"/>
        <v>0</v>
      </c>
      <c r="U475" s="230">
        <f t="shared" si="785"/>
        <v>0</v>
      </c>
      <c r="V475" s="230">
        <f t="shared" si="785"/>
        <v>0</v>
      </c>
      <c r="W475" s="230">
        <f t="shared" si="785"/>
        <v>0</v>
      </c>
      <c r="X475" s="228">
        <f t="shared" si="784"/>
        <v>0</v>
      </c>
      <c r="Y475" s="230">
        <f t="shared" si="785"/>
        <v>0</v>
      </c>
      <c r="Z475" s="230">
        <f t="shared" si="785"/>
        <v>0</v>
      </c>
      <c r="AA475" s="230">
        <f t="shared" si="785"/>
        <v>0</v>
      </c>
      <c r="AB475" s="230">
        <f t="shared" si="785"/>
        <v>0</v>
      </c>
      <c r="AC475" s="230">
        <f t="shared" si="785"/>
        <v>0</v>
      </c>
      <c r="AD475" s="230">
        <f t="shared" si="785"/>
        <v>0</v>
      </c>
      <c r="AE475" s="230">
        <f t="shared" si="785"/>
        <v>0</v>
      </c>
    </row>
    <row r="476" spans="1:31" ht="13.8" hidden="1" outlineLevel="2">
      <c r="A476" s="170"/>
      <c r="B476" s="17"/>
      <c r="C476" s="171"/>
      <c r="D476" s="27" t="s">
        <v>673</v>
      </c>
      <c r="E476" s="82" t="s">
        <v>212</v>
      </c>
      <c r="F476" s="48"/>
      <c r="G476" s="172"/>
      <c r="H476" s="226">
        <f t="shared" si="776"/>
        <v>0</v>
      </c>
      <c r="I476" s="393">
        <f t="shared" si="746"/>
        <v>0</v>
      </c>
      <c r="J476" s="286">
        <v>0</v>
      </c>
      <c r="K476" s="229"/>
      <c r="L476" s="229"/>
      <c r="M476" s="229"/>
      <c r="N476" s="229"/>
      <c r="O476" s="229"/>
      <c r="P476" s="228">
        <f t="shared" si="712"/>
        <v>0</v>
      </c>
      <c r="Q476" s="229"/>
      <c r="R476" s="229"/>
      <c r="S476" s="229"/>
      <c r="T476" s="229"/>
      <c r="U476" s="229"/>
      <c r="V476" s="229"/>
      <c r="W476" s="229"/>
      <c r="X476" s="228">
        <f t="shared" si="784"/>
        <v>0</v>
      </c>
      <c r="Y476" s="229"/>
      <c r="Z476" s="229"/>
      <c r="AA476" s="229"/>
      <c r="AB476" s="229"/>
      <c r="AC476" s="229"/>
      <c r="AD476" s="229"/>
      <c r="AE476" s="229"/>
    </row>
    <row r="477" spans="1:31" ht="13.8" outlineLevel="1" collapsed="1">
      <c r="A477" s="164"/>
      <c r="B477" s="14" t="s">
        <v>674</v>
      </c>
      <c r="C477" s="15" t="s">
        <v>242</v>
      </c>
      <c r="D477" s="18"/>
      <c r="E477" s="172"/>
      <c r="F477" s="27"/>
      <c r="G477" s="175"/>
      <c r="H477" s="226">
        <f t="shared" si="776"/>
        <v>0</v>
      </c>
      <c r="I477" s="393">
        <f t="shared" si="746"/>
        <v>0</v>
      </c>
      <c r="J477" s="288">
        <f>SUM(J478)</f>
        <v>0</v>
      </c>
      <c r="K477" s="230">
        <f t="shared" ref="K477:AE477" si="786">SUM(K478)</f>
        <v>0</v>
      </c>
      <c r="L477" s="230">
        <f t="shared" si="786"/>
        <v>0</v>
      </c>
      <c r="M477" s="230">
        <f t="shared" si="786"/>
        <v>0</v>
      </c>
      <c r="N477" s="230">
        <f t="shared" si="786"/>
        <v>0</v>
      </c>
      <c r="O477" s="230">
        <f t="shared" si="786"/>
        <v>0</v>
      </c>
      <c r="P477" s="228">
        <f t="shared" si="712"/>
        <v>0</v>
      </c>
      <c r="Q477" s="230">
        <f t="shared" si="786"/>
        <v>0</v>
      </c>
      <c r="R477" s="230">
        <f t="shared" si="786"/>
        <v>0</v>
      </c>
      <c r="S477" s="230">
        <f t="shared" si="786"/>
        <v>0</v>
      </c>
      <c r="T477" s="230">
        <f t="shared" si="786"/>
        <v>0</v>
      </c>
      <c r="U477" s="230">
        <f t="shared" si="786"/>
        <v>0</v>
      </c>
      <c r="V477" s="230">
        <f t="shared" si="786"/>
        <v>0</v>
      </c>
      <c r="W477" s="230">
        <f t="shared" si="786"/>
        <v>0</v>
      </c>
      <c r="X477" s="228">
        <f t="shared" si="784"/>
        <v>0</v>
      </c>
      <c r="Y477" s="230">
        <f t="shared" si="786"/>
        <v>0</v>
      </c>
      <c r="Z477" s="230">
        <f t="shared" si="786"/>
        <v>0</v>
      </c>
      <c r="AA477" s="230">
        <f t="shared" si="786"/>
        <v>0</v>
      </c>
      <c r="AB477" s="230">
        <f t="shared" si="786"/>
        <v>0</v>
      </c>
      <c r="AC477" s="230">
        <f t="shared" si="786"/>
        <v>0</v>
      </c>
      <c r="AD477" s="230">
        <f t="shared" si="786"/>
        <v>0</v>
      </c>
      <c r="AE477" s="230">
        <f t="shared" si="786"/>
        <v>0</v>
      </c>
    </row>
    <row r="478" spans="1:31" ht="13.8" hidden="1" outlineLevel="2">
      <c r="A478" s="170"/>
      <c r="B478" s="17"/>
      <c r="C478" s="171"/>
      <c r="D478" s="27" t="s">
        <v>675</v>
      </c>
      <c r="E478" s="82" t="s">
        <v>242</v>
      </c>
      <c r="F478" s="48"/>
      <c r="G478" s="172"/>
      <c r="H478" s="226">
        <f t="shared" si="776"/>
        <v>0</v>
      </c>
      <c r="I478" s="393">
        <f t="shared" si="746"/>
        <v>0</v>
      </c>
      <c r="J478" s="286">
        <v>0</v>
      </c>
      <c r="K478" s="229"/>
      <c r="L478" s="229"/>
      <c r="M478" s="229"/>
      <c r="N478" s="229"/>
      <c r="O478" s="229"/>
      <c r="P478" s="228">
        <f t="shared" si="712"/>
        <v>0</v>
      </c>
      <c r="Q478" s="229"/>
      <c r="R478" s="229"/>
      <c r="S478" s="229"/>
      <c r="T478" s="229"/>
      <c r="U478" s="229"/>
      <c r="V478" s="229"/>
      <c r="W478" s="229"/>
      <c r="X478" s="228">
        <f t="shared" si="784"/>
        <v>0</v>
      </c>
      <c r="Y478" s="229"/>
      <c r="Z478" s="229"/>
      <c r="AA478" s="229"/>
      <c r="AB478" s="229"/>
      <c r="AC478" s="229"/>
      <c r="AD478" s="229"/>
      <c r="AE478" s="229"/>
    </row>
    <row r="479" spans="1:31" ht="13.8" outlineLevel="1">
      <c r="A479" s="164"/>
      <c r="B479" s="14" t="s">
        <v>565</v>
      </c>
      <c r="C479" s="15" t="s">
        <v>213</v>
      </c>
      <c r="D479" s="18"/>
      <c r="E479" s="175"/>
      <c r="F479" s="176"/>
      <c r="G479" s="175"/>
      <c r="H479" s="226">
        <f t="shared" si="776"/>
        <v>4102000</v>
      </c>
      <c r="I479" s="393">
        <f t="shared" si="746"/>
        <v>4102000</v>
      </c>
      <c r="J479" s="288">
        <f>SUM(J480:J489)</f>
        <v>353000</v>
      </c>
      <c r="K479" s="230">
        <f t="shared" ref="K479:O479" si="787">SUM(K480:K489)</f>
        <v>512000</v>
      </c>
      <c r="L479" s="230">
        <f t="shared" si="787"/>
        <v>433000</v>
      </c>
      <c r="M479" s="230">
        <f t="shared" si="787"/>
        <v>460000</v>
      </c>
      <c r="N479" s="230">
        <f t="shared" si="787"/>
        <v>510000</v>
      </c>
      <c r="O479" s="230">
        <f t="shared" si="787"/>
        <v>1834000</v>
      </c>
      <c r="P479" s="228">
        <f t="shared" si="712"/>
        <v>0</v>
      </c>
      <c r="Q479" s="230">
        <f t="shared" ref="Q479" si="788">SUM(Q480:Q489)</f>
        <v>0</v>
      </c>
      <c r="R479" s="230">
        <f t="shared" ref="R479:W479" si="789">SUM(R480:R489)</f>
        <v>0</v>
      </c>
      <c r="S479" s="230">
        <f t="shared" si="789"/>
        <v>0</v>
      </c>
      <c r="T479" s="230">
        <f t="shared" si="789"/>
        <v>0</v>
      </c>
      <c r="U479" s="230">
        <f t="shared" si="789"/>
        <v>0</v>
      </c>
      <c r="V479" s="230">
        <f t="shared" ref="V479" si="790">SUM(V480:V489)</f>
        <v>0</v>
      </c>
      <c r="W479" s="230">
        <f t="shared" si="789"/>
        <v>0</v>
      </c>
      <c r="X479" s="228">
        <f t="shared" si="784"/>
        <v>0</v>
      </c>
      <c r="Y479" s="230">
        <f t="shared" ref="Y479:AE479" si="791">SUM(Y480:Y489)</f>
        <v>0</v>
      </c>
      <c r="Z479" s="230">
        <f t="shared" si="791"/>
        <v>0</v>
      </c>
      <c r="AA479" s="230">
        <f t="shared" si="791"/>
        <v>0</v>
      </c>
      <c r="AB479" s="230">
        <f t="shared" si="791"/>
        <v>0</v>
      </c>
      <c r="AC479" s="230">
        <f t="shared" si="791"/>
        <v>0</v>
      </c>
      <c r="AD479" s="230">
        <f t="shared" ref="AD479" si="792">SUM(AD480:AD489)</f>
        <v>0</v>
      </c>
      <c r="AE479" s="230">
        <f t="shared" si="791"/>
        <v>0</v>
      </c>
    </row>
    <row r="480" spans="1:31" ht="13.8" outlineLevel="2">
      <c r="A480" s="170"/>
      <c r="B480" s="17"/>
      <c r="C480" s="171"/>
      <c r="D480" s="27" t="s">
        <v>100</v>
      </c>
      <c r="E480" s="82" t="s">
        <v>348</v>
      </c>
      <c r="F480" s="48"/>
      <c r="G480" s="172"/>
      <c r="H480" s="226">
        <f t="shared" si="776"/>
        <v>0</v>
      </c>
      <c r="I480" s="393">
        <f t="shared" si="746"/>
        <v>0</v>
      </c>
      <c r="J480" s="286"/>
      <c r="K480" s="229"/>
      <c r="L480" s="229"/>
      <c r="M480" s="229"/>
      <c r="N480" s="229"/>
      <c r="O480" s="229"/>
      <c r="P480" s="228">
        <f t="shared" si="712"/>
        <v>0</v>
      </c>
      <c r="Q480" s="229"/>
      <c r="R480" s="229"/>
      <c r="S480" s="229"/>
      <c r="T480" s="229"/>
      <c r="U480" s="229"/>
      <c r="V480" s="229"/>
      <c r="W480" s="229"/>
      <c r="X480" s="228">
        <f t="shared" si="784"/>
        <v>0</v>
      </c>
      <c r="Y480" s="229"/>
      <c r="Z480" s="229"/>
      <c r="AA480" s="229"/>
      <c r="AB480" s="229"/>
      <c r="AC480" s="229"/>
      <c r="AD480" s="229"/>
      <c r="AE480" s="229"/>
    </row>
    <row r="481" spans="1:31" ht="13.8" outlineLevel="2">
      <c r="A481" s="170"/>
      <c r="D481" s="27" t="s">
        <v>556</v>
      </c>
      <c r="E481" s="82" t="s">
        <v>349</v>
      </c>
      <c r="F481" s="48"/>
      <c r="G481" s="172"/>
      <c r="H481" s="226">
        <f t="shared" si="776"/>
        <v>0</v>
      </c>
      <c r="I481" s="393">
        <f t="shared" si="746"/>
        <v>0</v>
      </c>
      <c r="J481" s="286"/>
      <c r="K481" s="229"/>
      <c r="L481" s="229"/>
      <c r="M481" s="229"/>
      <c r="N481" s="229"/>
      <c r="O481" s="229"/>
      <c r="P481" s="228">
        <f t="shared" si="712"/>
        <v>0</v>
      </c>
      <c r="Q481" s="229"/>
      <c r="R481" s="229"/>
      <c r="S481" s="229"/>
      <c r="T481" s="229"/>
      <c r="U481" s="229"/>
      <c r="V481" s="229"/>
      <c r="W481" s="229"/>
      <c r="X481" s="228">
        <f t="shared" si="784"/>
        <v>0</v>
      </c>
      <c r="Y481" s="229"/>
      <c r="Z481" s="229"/>
      <c r="AA481" s="229"/>
      <c r="AB481" s="229"/>
      <c r="AC481" s="229"/>
      <c r="AD481" s="229"/>
      <c r="AE481" s="229"/>
    </row>
    <row r="482" spans="1:31" ht="13.8" outlineLevel="2">
      <c r="A482" s="170"/>
      <c r="B482" s="14"/>
      <c r="C482" s="179"/>
      <c r="D482" s="27" t="s">
        <v>557</v>
      </c>
      <c r="E482" s="82" t="s">
        <v>347</v>
      </c>
      <c r="F482" s="48"/>
      <c r="G482" s="172"/>
      <c r="H482" s="226">
        <f t="shared" si="776"/>
        <v>0</v>
      </c>
      <c r="I482" s="393">
        <f t="shared" si="746"/>
        <v>0</v>
      </c>
      <c r="J482" s="286"/>
      <c r="K482" s="229"/>
      <c r="L482" s="229"/>
      <c r="M482" s="229"/>
      <c r="N482" s="229"/>
      <c r="O482" s="229"/>
      <c r="P482" s="228">
        <f t="shared" si="712"/>
        <v>0</v>
      </c>
      <c r="Q482" s="229"/>
      <c r="R482" s="229"/>
      <c r="S482" s="229"/>
      <c r="T482" s="229"/>
      <c r="U482" s="229"/>
      <c r="V482" s="229"/>
      <c r="W482" s="229"/>
      <c r="X482" s="228">
        <f t="shared" si="784"/>
        <v>0</v>
      </c>
      <c r="Y482" s="229"/>
      <c r="Z482" s="229"/>
      <c r="AA482" s="229"/>
      <c r="AB482" s="229"/>
      <c r="AC482" s="229"/>
      <c r="AD482" s="229"/>
      <c r="AE482" s="229"/>
    </row>
    <row r="483" spans="1:31" ht="13.8" outlineLevel="2">
      <c r="A483" s="170"/>
      <c r="D483" s="27" t="s">
        <v>558</v>
      </c>
      <c r="E483" s="47" t="s">
        <v>362</v>
      </c>
      <c r="F483" s="48"/>
      <c r="G483" s="172"/>
      <c r="H483" s="226">
        <f t="shared" si="776"/>
        <v>0</v>
      </c>
      <c r="I483" s="393">
        <f t="shared" si="746"/>
        <v>0</v>
      </c>
      <c r="J483" s="286">
        <v>0</v>
      </c>
      <c r="K483" s="229">
        <v>0</v>
      </c>
      <c r="L483" s="229">
        <v>0</v>
      </c>
      <c r="M483" s="229">
        <v>0</v>
      </c>
      <c r="N483" s="229">
        <v>0</v>
      </c>
      <c r="O483" s="229">
        <v>0</v>
      </c>
      <c r="P483" s="228">
        <f t="shared" si="712"/>
        <v>0</v>
      </c>
      <c r="Q483" s="229">
        <v>0</v>
      </c>
      <c r="R483" s="229">
        <v>0</v>
      </c>
      <c r="S483" s="229">
        <v>0</v>
      </c>
      <c r="T483" s="229">
        <v>0</v>
      </c>
      <c r="U483" s="229">
        <v>0</v>
      </c>
      <c r="V483" s="229">
        <v>0</v>
      </c>
      <c r="W483" s="229">
        <v>0</v>
      </c>
      <c r="X483" s="228">
        <f t="shared" si="784"/>
        <v>0</v>
      </c>
      <c r="Y483" s="229">
        <v>0</v>
      </c>
      <c r="Z483" s="229">
        <v>0</v>
      </c>
      <c r="AA483" s="229">
        <v>0</v>
      </c>
      <c r="AB483" s="229">
        <v>0</v>
      </c>
      <c r="AC483" s="229">
        <v>0</v>
      </c>
      <c r="AD483" s="229">
        <v>0</v>
      </c>
      <c r="AE483" s="229">
        <v>0</v>
      </c>
    </row>
    <row r="484" spans="1:31" ht="13.8" outlineLevel="2">
      <c r="A484" s="170"/>
      <c r="D484" s="27" t="s">
        <v>559</v>
      </c>
      <c r="E484" s="47" t="s">
        <v>364</v>
      </c>
      <c r="F484" s="48"/>
      <c r="G484" s="172"/>
      <c r="H484" s="226">
        <f t="shared" si="776"/>
        <v>0</v>
      </c>
      <c r="I484" s="393">
        <f t="shared" si="746"/>
        <v>0</v>
      </c>
      <c r="J484" s="286">
        <v>0</v>
      </c>
      <c r="K484" s="229">
        <v>0</v>
      </c>
      <c r="L484" s="229">
        <v>0</v>
      </c>
      <c r="M484" s="229">
        <v>0</v>
      </c>
      <c r="N484" s="229">
        <v>0</v>
      </c>
      <c r="O484" s="229">
        <v>0</v>
      </c>
      <c r="P484" s="228">
        <f t="shared" si="712"/>
        <v>0</v>
      </c>
      <c r="Q484" s="229">
        <v>0</v>
      </c>
      <c r="R484" s="229">
        <v>0</v>
      </c>
      <c r="S484" s="229">
        <v>0</v>
      </c>
      <c r="T484" s="229">
        <v>0</v>
      </c>
      <c r="U484" s="229">
        <v>0</v>
      </c>
      <c r="V484" s="229">
        <v>0</v>
      </c>
      <c r="W484" s="229">
        <v>0</v>
      </c>
      <c r="X484" s="228">
        <f t="shared" si="784"/>
        <v>0</v>
      </c>
      <c r="Y484" s="229">
        <v>0</v>
      </c>
      <c r="Z484" s="229">
        <v>0</v>
      </c>
      <c r="AA484" s="229">
        <v>0</v>
      </c>
      <c r="AB484" s="229">
        <v>0</v>
      </c>
      <c r="AC484" s="229">
        <v>0</v>
      </c>
      <c r="AD484" s="229">
        <v>0</v>
      </c>
      <c r="AE484" s="229">
        <v>0</v>
      </c>
    </row>
    <row r="485" spans="1:31" ht="13.8" outlineLevel="2">
      <c r="A485" s="170"/>
      <c r="D485" s="27" t="s">
        <v>560</v>
      </c>
      <c r="E485" s="47" t="s">
        <v>365</v>
      </c>
      <c r="F485" s="48"/>
      <c r="G485" s="172"/>
      <c r="H485" s="226">
        <f t="shared" si="776"/>
        <v>0</v>
      </c>
      <c r="I485" s="393">
        <f t="shared" si="746"/>
        <v>0</v>
      </c>
      <c r="J485" s="286"/>
      <c r="K485" s="229"/>
      <c r="L485" s="229"/>
      <c r="M485" s="229"/>
      <c r="N485" s="229"/>
      <c r="O485" s="229"/>
      <c r="P485" s="228">
        <f t="shared" si="712"/>
        <v>0</v>
      </c>
      <c r="Q485" s="229"/>
      <c r="R485" s="229"/>
      <c r="S485" s="229"/>
      <c r="T485" s="229"/>
      <c r="U485" s="229"/>
      <c r="V485" s="229"/>
      <c r="W485" s="229"/>
      <c r="X485" s="228">
        <f t="shared" si="784"/>
        <v>0</v>
      </c>
      <c r="Y485" s="229"/>
      <c r="Z485" s="229"/>
      <c r="AA485" s="229"/>
      <c r="AB485" s="229"/>
      <c r="AC485" s="229"/>
      <c r="AD485" s="229"/>
      <c r="AE485" s="229"/>
    </row>
    <row r="486" spans="1:31" ht="13.8" outlineLevel="2">
      <c r="A486" s="170"/>
      <c r="D486" s="27" t="s">
        <v>561</v>
      </c>
      <c r="E486" s="47" t="s">
        <v>366</v>
      </c>
      <c r="F486" s="48"/>
      <c r="G486" s="172"/>
      <c r="H486" s="226">
        <f t="shared" si="776"/>
        <v>0</v>
      </c>
      <c r="I486" s="393">
        <f t="shared" si="746"/>
        <v>0</v>
      </c>
      <c r="J486" s="286">
        <v>0</v>
      </c>
      <c r="K486" s="229">
        <v>0</v>
      </c>
      <c r="L486" s="229">
        <v>0</v>
      </c>
      <c r="M486" s="229">
        <v>0</v>
      </c>
      <c r="N486" s="229">
        <v>0</v>
      </c>
      <c r="O486" s="229">
        <v>0</v>
      </c>
      <c r="P486" s="228">
        <f t="shared" si="712"/>
        <v>0</v>
      </c>
      <c r="Q486" s="229">
        <v>0</v>
      </c>
      <c r="R486" s="229">
        <v>0</v>
      </c>
      <c r="S486" s="229">
        <v>0</v>
      </c>
      <c r="T486" s="229">
        <v>0</v>
      </c>
      <c r="U486" s="229">
        <v>0</v>
      </c>
      <c r="V486" s="229">
        <v>0</v>
      </c>
      <c r="W486" s="229">
        <v>0</v>
      </c>
      <c r="X486" s="228">
        <f t="shared" si="784"/>
        <v>0</v>
      </c>
      <c r="Y486" s="229">
        <v>0</v>
      </c>
      <c r="Z486" s="229">
        <v>0</v>
      </c>
      <c r="AA486" s="229">
        <v>0</v>
      </c>
      <c r="AB486" s="229">
        <v>0</v>
      </c>
      <c r="AC486" s="229">
        <v>0</v>
      </c>
      <c r="AD486" s="229">
        <v>0</v>
      </c>
      <c r="AE486" s="229">
        <v>0</v>
      </c>
    </row>
    <row r="487" spans="1:31" ht="13.8" outlineLevel="2">
      <c r="A487" s="170"/>
      <c r="D487" s="27" t="s">
        <v>562</v>
      </c>
      <c r="E487" s="47" t="s">
        <v>367</v>
      </c>
      <c r="F487" s="48"/>
      <c r="G487" s="172"/>
      <c r="H487" s="226">
        <f t="shared" si="776"/>
        <v>0</v>
      </c>
      <c r="I487" s="393">
        <f t="shared" si="746"/>
        <v>0</v>
      </c>
      <c r="J487" s="286"/>
      <c r="K487" s="229"/>
      <c r="L487" s="229"/>
      <c r="M487" s="229"/>
      <c r="N487" s="229"/>
      <c r="O487" s="229"/>
      <c r="P487" s="228">
        <f t="shared" si="712"/>
        <v>0</v>
      </c>
      <c r="Q487" s="229"/>
      <c r="R487" s="229"/>
      <c r="S487" s="229"/>
      <c r="T487" s="229"/>
      <c r="U487" s="229"/>
      <c r="V487" s="229"/>
      <c r="W487" s="229"/>
      <c r="X487" s="228">
        <f t="shared" si="784"/>
        <v>0</v>
      </c>
      <c r="Y487" s="229"/>
      <c r="Z487" s="229"/>
      <c r="AA487" s="229"/>
      <c r="AB487" s="229"/>
      <c r="AC487" s="229"/>
      <c r="AD487" s="229"/>
      <c r="AE487" s="229"/>
    </row>
    <row r="488" spans="1:31" ht="13.8" outlineLevel="2">
      <c r="A488" s="170"/>
      <c r="D488" s="27" t="s">
        <v>563</v>
      </c>
      <c r="E488" s="47" t="s">
        <v>363</v>
      </c>
      <c r="F488" s="48"/>
      <c r="G488" s="172"/>
      <c r="H488" s="226">
        <f t="shared" si="776"/>
        <v>0</v>
      </c>
      <c r="I488" s="393">
        <f t="shared" si="746"/>
        <v>0</v>
      </c>
      <c r="J488" s="286">
        <v>0</v>
      </c>
      <c r="K488" s="229">
        <v>0</v>
      </c>
      <c r="L488" s="229">
        <v>0</v>
      </c>
      <c r="M488" s="229">
        <v>0</v>
      </c>
      <c r="N488" s="229">
        <v>0</v>
      </c>
      <c r="O488" s="229">
        <v>0</v>
      </c>
      <c r="P488" s="228">
        <f t="shared" si="712"/>
        <v>0</v>
      </c>
      <c r="Q488" s="229">
        <v>0</v>
      </c>
      <c r="R488" s="229">
        <v>0</v>
      </c>
      <c r="S488" s="229">
        <v>0</v>
      </c>
      <c r="T488" s="229">
        <v>0</v>
      </c>
      <c r="U488" s="229">
        <v>0</v>
      </c>
      <c r="V488" s="229">
        <v>0</v>
      </c>
      <c r="W488" s="229">
        <v>0</v>
      </c>
      <c r="X488" s="228">
        <f t="shared" si="784"/>
        <v>0</v>
      </c>
      <c r="Y488" s="229"/>
      <c r="Z488" s="229"/>
      <c r="AA488" s="229"/>
      <c r="AB488" s="229"/>
      <c r="AC488" s="229"/>
      <c r="AD488" s="229"/>
      <c r="AE488" s="229"/>
    </row>
    <row r="489" spans="1:31" ht="13.8" outlineLevel="2">
      <c r="A489" s="170"/>
      <c r="B489" s="17"/>
      <c r="C489" s="171"/>
      <c r="D489" s="27" t="s">
        <v>564</v>
      </c>
      <c r="E489" s="47" t="s">
        <v>214</v>
      </c>
      <c r="F489" s="47"/>
      <c r="G489" s="172"/>
      <c r="H489" s="226">
        <f t="shared" si="776"/>
        <v>4102000</v>
      </c>
      <c r="I489" s="393">
        <f t="shared" si="746"/>
        <v>4102000</v>
      </c>
      <c r="J489" s="286">
        <v>353000</v>
      </c>
      <c r="K489" s="229">
        <v>512000</v>
      </c>
      <c r="L489" s="229">
        <v>433000</v>
      </c>
      <c r="M489" s="229">
        <v>460000</v>
      </c>
      <c r="N489" s="229">
        <v>510000</v>
      </c>
      <c r="O489" s="229">
        <v>1834000</v>
      </c>
      <c r="P489" s="228">
        <f t="shared" si="712"/>
        <v>0</v>
      </c>
      <c r="Q489" s="229"/>
      <c r="R489" s="229"/>
      <c r="S489" s="229"/>
      <c r="T489" s="229"/>
      <c r="U489" s="229"/>
      <c r="V489" s="229"/>
      <c r="W489" s="229"/>
      <c r="X489" s="228">
        <f t="shared" si="784"/>
        <v>0</v>
      </c>
      <c r="Y489" s="229"/>
      <c r="Z489" s="229"/>
      <c r="AA489" s="229"/>
      <c r="AB489" s="229"/>
      <c r="AC489" s="229"/>
      <c r="AD489" s="229"/>
      <c r="AE489" s="229"/>
    </row>
    <row r="490" spans="1:31" ht="13.8" outlineLevel="1" collapsed="1">
      <c r="A490" s="164"/>
      <c r="B490" s="14" t="s">
        <v>676</v>
      </c>
      <c r="C490" s="15" t="s">
        <v>215</v>
      </c>
      <c r="D490" s="18"/>
      <c r="E490" s="172"/>
      <c r="F490" s="176"/>
      <c r="G490" s="175"/>
      <c r="H490" s="226">
        <f t="shared" si="776"/>
        <v>0</v>
      </c>
      <c r="I490" s="393">
        <f t="shared" si="746"/>
        <v>0</v>
      </c>
      <c r="J490" s="288">
        <f>SUM(J491)</f>
        <v>0</v>
      </c>
      <c r="K490" s="230">
        <f t="shared" ref="K490:AE490" si="793">SUM(K491)</f>
        <v>0</v>
      </c>
      <c r="L490" s="230">
        <f t="shared" si="793"/>
        <v>0</v>
      </c>
      <c r="M490" s="230">
        <f t="shared" si="793"/>
        <v>0</v>
      </c>
      <c r="N490" s="230">
        <f t="shared" si="793"/>
        <v>0</v>
      </c>
      <c r="O490" s="230">
        <f t="shared" si="793"/>
        <v>0</v>
      </c>
      <c r="P490" s="228">
        <f t="shared" ref="P490:P517" si="794">SUM(Q490:W490)</f>
        <v>0</v>
      </c>
      <c r="Q490" s="230">
        <f t="shared" si="793"/>
        <v>0</v>
      </c>
      <c r="R490" s="230">
        <f t="shared" si="793"/>
        <v>0</v>
      </c>
      <c r="S490" s="230">
        <f t="shared" si="793"/>
        <v>0</v>
      </c>
      <c r="T490" s="230">
        <f t="shared" si="793"/>
        <v>0</v>
      </c>
      <c r="U490" s="230">
        <f t="shared" si="793"/>
        <v>0</v>
      </c>
      <c r="V490" s="230">
        <f t="shared" si="793"/>
        <v>0</v>
      </c>
      <c r="W490" s="230">
        <f t="shared" si="793"/>
        <v>0</v>
      </c>
      <c r="X490" s="228">
        <f t="shared" si="784"/>
        <v>0</v>
      </c>
      <c r="Y490" s="230">
        <f t="shared" si="793"/>
        <v>0</v>
      </c>
      <c r="Z490" s="230">
        <f t="shared" si="793"/>
        <v>0</v>
      </c>
      <c r="AA490" s="230">
        <f t="shared" si="793"/>
        <v>0</v>
      </c>
      <c r="AB490" s="230">
        <f t="shared" si="793"/>
        <v>0</v>
      </c>
      <c r="AC490" s="230">
        <f t="shared" si="793"/>
        <v>0</v>
      </c>
      <c r="AD490" s="230">
        <f t="shared" si="793"/>
        <v>0</v>
      </c>
      <c r="AE490" s="230">
        <f t="shared" si="793"/>
        <v>0</v>
      </c>
    </row>
    <row r="491" spans="1:31" ht="13.8" hidden="1" outlineLevel="2">
      <c r="A491" s="170"/>
      <c r="B491" s="17"/>
      <c r="C491" s="171"/>
      <c r="D491" s="27" t="s">
        <v>196</v>
      </c>
      <c r="E491" s="82" t="s">
        <v>215</v>
      </c>
      <c r="F491" s="48"/>
      <c r="G491" s="172"/>
      <c r="H491" s="226">
        <f t="shared" si="776"/>
        <v>0</v>
      </c>
      <c r="I491" s="393">
        <f t="shared" si="746"/>
        <v>0</v>
      </c>
      <c r="J491" s="286"/>
      <c r="K491" s="229"/>
      <c r="L491" s="229"/>
      <c r="M491" s="229"/>
      <c r="N491" s="229"/>
      <c r="O491" s="229"/>
      <c r="P491" s="228">
        <f t="shared" si="794"/>
        <v>0</v>
      </c>
      <c r="Q491" s="229"/>
      <c r="R491" s="229"/>
      <c r="S491" s="229"/>
      <c r="T491" s="229"/>
      <c r="U491" s="229"/>
      <c r="V491" s="229"/>
      <c r="W491" s="229"/>
      <c r="X491" s="228">
        <f t="shared" si="784"/>
        <v>0</v>
      </c>
      <c r="Y491" s="229"/>
      <c r="Z491" s="229"/>
      <c r="AA491" s="229"/>
      <c r="AB491" s="229"/>
      <c r="AC491" s="229"/>
      <c r="AD491" s="229"/>
      <c r="AE491" s="229"/>
    </row>
    <row r="492" spans="1:31" ht="13.8" outlineLevel="1" collapsed="1">
      <c r="A492" s="164"/>
      <c r="B492" s="14" t="s">
        <v>677</v>
      </c>
      <c r="C492" s="15" t="s">
        <v>216</v>
      </c>
      <c r="D492" s="18"/>
      <c r="E492" s="172"/>
      <c r="F492" s="27"/>
      <c r="G492" s="175"/>
      <c r="H492" s="226">
        <f t="shared" si="776"/>
        <v>0</v>
      </c>
      <c r="I492" s="393">
        <f t="shared" si="746"/>
        <v>0</v>
      </c>
      <c r="J492" s="288">
        <f>SUM(J493)</f>
        <v>0</v>
      </c>
      <c r="K492" s="230">
        <f t="shared" ref="K492:AE492" si="795">SUM(K493)</f>
        <v>0</v>
      </c>
      <c r="L492" s="230">
        <f t="shared" si="795"/>
        <v>0</v>
      </c>
      <c r="M492" s="230">
        <f t="shared" si="795"/>
        <v>0</v>
      </c>
      <c r="N492" s="230">
        <f t="shared" si="795"/>
        <v>0</v>
      </c>
      <c r="O492" s="230">
        <f t="shared" si="795"/>
        <v>0</v>
      </c>
      <c r="P492" s="228">
        <f t="shared" si="794"/>
        <v>0</v>
      </c>
      <c r="Q492" s="230">
        <f t="shared" si="795"/>
        <v>0</v>
      </c>
      <c r="R492" s="230">
        <f t="shared" si="795"/>
        <v>0</v>
      </c>
      <c r="S492" s="230">
        <f t="shared" si="795"/>
        <v>0</v>
      </c>
      <c r="T492" s="230">
        <f t="shared" si="795"/>
        <v>0</v>
      </c>
      <c r="U492" s="230">
        <f t="shared" si="795"/>
        <v>0</v>
      </c>
      <c r="V492" s="230">
        <f t="shared" si="795"/>
        <v>0</v>
      </c>
      <c r="W492" s="230">
        <f t="shared" si="795"/>
        <v>0</v>
      </c>
      <c r="X492" s="228">
        <f t="shared" si="784"/>
        <v>0</v>
      </c>
      <c r="Y492" s="230">
        <f t="shared" si="795"/>
        <v>0</v>
      </c>
      <c r="Z492" s="230">
        <f t="shared" si="795"/>
        <v>0</v>
      </c>
      <c r="AA492" s="230">
        <f t="shared" si="795"/>
        <v>0</v>
      </c>
      <c r="AB492" s="230">
        <f t="shared" si="795"/>
        <v>0</v>
      </c>
      <c r="AC492" s="230">
        <f t="shared" si="795"/>
        <v>0</v>
      </c>
      <c r="AD492" s="230">
        <f t="shared" si="795"/>
        <v>0</v>
      </c>
      <c r="AE492" s="230">
        <f t="shared" si="795"/>
        <v>0</v>
      </c>
    </row>
    <row r="493" spans="1:31" ht="13.8" hidden="1" outlineLevel="2">
      <c r="A493" s="170"/>
      <c r="B493" s="17"/>
      <c r="C493" s="171"/>
      <c r="D493" s="27" t="s">
        <v>678</v>
      </c>
      <c r="E493" s="82" t="s">
        <v>216</v>
      </c>
      <c r="F493" s="48"/>
      <c r="G493" s="172"/>
      <c r="H493" s="226">
        <f t="shared" si="776"/>
        <v>0</v>
      </c>
      <c r="I493" s="393">
        <f t="shared" si="746"/>
        <v>0</v>
      </c>
      <c r="J493" s="286"/>
      <c r="K493" s="229"/>
      <c r="L493" s="229"/>
      <c r="M493" s="229"/>
      <c r="N493" s="229"/>
      <c r="O493" s="229"/>
      <c r="P493" s="228">
        <f t="shared" si="794"/>
        <v>0</v>
      </c>
      <c r="Q493" s="229"/>
      <c r="R493" s="229"/>
      <c r="S493" s="229"/>
      <c r="T493" s="229"/>
      <c r="U493" s="229"/>
      <c r="V493" s="229"/>
      <c r="W493" s="229"/>
      <c r="X493" s="228">
        <f t="shared" si="784"/>
        <v>0</v>
      </c>
      <c r="Y493" s="229"/>
      <c r="Z493" s="229"/>
      <c r="AA493" s="229"/>
      <c r="AB493" s="229"/>
      <c r="AC493" s="229"/>
      <c r="AD493" s="229"/>
      <c r="AE493" s="229"/>
    </row>
    <row r="494" spans="1:31" ht="13.8" outlineLevel="1" collapsed="1">
      <c r="A494" s="164"/>
      <c r="B494" s="14" t="s">
        <v>679</v>
      </c>
      <c r="C494" s="15" t="s">
        <v>217</v>
      </c>
      <c r="D494" s="18"/>
      <c r="E494" s="172"/>
      <c r="F494" s="27"/>
      <c r="G494" s="175"/>
      <c r="H494" s="226">
        <f t="shared" si="776"/>
        <v>0</v>
      </c>
      <c r="I494" s="393">
        <f t="shared" si="746"/>
        <v>0</v>
      </c>
      <c r="J494" s="288">
        <f>SUM(J495)</f>
        <v>0</v>
      </c>
      <c r="K494" s="230">
        <f t="shared" ref="K494:AE494" si="796">SUM(K495)</f>
        <v>0</v>
      </c>
      <c r="L494" s="230">
        <f t="shared" si="796"/>
        <v>0</v>
      </c>
      <c r="M494" s="230">
        <f t="shared" si="796"/>
        <v>0</v>
      </c>
      <c r="N494" s="230">
        <f t="shared" si="796"/>
        <v>0</v>
      </c>
      <c r="O494" s="230">
        <f t="shared" si="796"/>
        <v>0</v>
      </c>
      <c r="P494" s="228">
        <f t="shared" si="794"/>
        <v>0</v>
      </c>
      <c r="Q494" s="230">
        <f t="shared" si="796"/>
        <v>0</v>
      </c>
      <c r="R494" s="230">
        <f t="shared" si="796"/>
        <v>0</v>
      </c>
      <c r="S494" s="230">
        <f t="shared" si="796"/>
        <v>0</v>
      </c>
      <c r="T494" s="230">
        <f t="shared" si="796"/>
        <v>0</v>
      </c>
      <c r="U494" s="230">
        <f t="shared" si="796"/>
        <v>0</v>
      </c>
      <c r="V494" s="230">
        <f t="shared" si="796"/>
        <v>0</v>
      </c>
      <c r="W494" s="230">
        <f t="shared" si="796"/>
        <v>0</v>
      </c>
      <c r="X494" s="228">
        <f t="shared" si="784"/>
        <v>0</v>
      </c>
      <c r="Y494" s="230">
        <f t="shared" si="796"/>
        <v>0</v>
      </c>
      <c r="Z494" s="230">
        <f t="shared" si="796"/>
        <v>0</v>
      </c>
      <c r="AA494" s="230">
        <f t="shared" si="796"/>
        <v>0</v>
      </c>
      <c r="AB494" s="230">
        <f t="shared" si="796"/>
        <v>0</v>
      </c>
      <c r="AC494" s="230">
        <f t="shared" si="796"/>
        <v>0</v>
      </c>
      <c r="AD494" s="230">
        <f t="shared" si="796"/>
        <v>0</v>
      </c>
      <c r="AE494" s="230">
        <f t="shared" si="796"/>
        <v>0</v>
      </c>
    </row>
    <row r="495" spans="1:31" ht="13.8" hidden="1" outlineLevel="2">
      <c r="A495" s="170"/>
      <c r="B495" s="17"/>
      <c r="C495" s="171"/>
      <c r="D495" s="27" t="s">
        <v>680</v>
      </c>
      <c r="E495" s="82" t="s">
        <v>217</v>
      </c>
      <c r="F495" s="48"/>
      <c r="G495" s="172"/>
      <c r="H495" s="226">
        <f t="shared" si="776"/>
        <v>0</v>
      </c>
      <c r="I495" s="393">
        <f t="shared" si="746"/>
        <v>0</v>
      </c>
      <c r="J495" s="286"/>
      <c r="K495" s="229"/>
      <c r="L495" s="229"/>
      <c r="M495" s="229"/>
      <c r="N495" s="229"/>
      <c r="O495" s="229"/>
      <c r="P495" s="228">
        <f t="shared" si="794"/>
        <v>0</v>
      </c>
      <c r="Q495" s="229"/>
      <c r="R495" s="229"/>
      <c r="S495" s="229"/>
      <c r="T495" s="229"/>
      <c r="U495" s="229"/>
      <c r="V495" s="229"/>
      <c r="W495" s="229"/>
      <c r="X495" s="228">
        <f t="shared" si="784"/>
        <v>0</v>
      </c>
      <c r="Y495" s="229"/>
      <c r="Z495" s="229"/>
      <c r="AA495" s="229"/>
      <c r="AB495" s="229"/>
      <c r="AC495" s="229"/>
      <c r="AD495" s="229"/>
      <c r="AE495" s="229"/>
    </row>
    <row r="496" spans="1:31" ht="13.8" outlineLevel="1" collapsed="1">
      <c r="A496" s="164"/>
      <c r="B496" s="14" t="s">
        <v>681</v>
      </c>
      <c r="C496" s="15" t="s">
        <v>218</v>
      </c>
      <c r="D496" s="18"/>
      <c r="E496" s="172"/>
      <c r="F496" s="176"/>
      <c r="G496" s="175"/>
      <c r="H496" s="226">
        <f t="shared" si="776"/>
        <v>0</v>
      </c>
      <c r="I496" s="393">
        <f t="shared" si="746"/>
        <v>0</v>
      </c>
      <c r="J496" s="288">
        <f>SUM(J497)</f>
        <v>0</v>
      </c>
      <c r="K496" s="230">
        <f t="shared" ref="K496:AE496" si="797">SUM(K497)</f>
        <v>0</v>
      </c>
      <c r="L496" s="230">
        <f t="shared" si="797"/>
        <v>0</v>
      </c>
      <c r="M496" s="230">
        <f t="shared" si="797"/>
        <v>0</v>
      </c>
      <c r="N496" s="230">
        <f t="shared" si="797"/>
        <v>0</v>
      </c>
      <c r="O496" s="230">
        <f t="shared" si="797"/>
        <v>0</v>
      </c>
      <c r="P496" s="228">
        <f t="shared" si="794"/>
        <v>0</v>
      </c>
      <c r="Q496" s="230">
        <f t="shared" si="797"/>
        <v>0</v>
      </c>
      <c r="R496" s="230">
        <f t="shared" si="797"/>
        <v>0</v>
      </c>
      <c r="S496" s="230">
        <f t="shared" si="797"/>
        <v>0</v>
      </c>
      <c r="T496" s="230">
        <f t="shared" si="797"/>
        <v>0</v>
      </c>
      <c r="U496" s="230">
        <f t="shared" si="797"/>
        <v>0</v>
      </c>
      <c r="V496" s="230">
        <f t="shared" si="797"/>
        <v>0</v>
      </c>
      <c r="W496" s="230">
        <f t="shared" si="797"/>
        <v>0</v>
      </c>
      <c r="X496" s="228">
        <f t="shared" si="784"/>
        <v>0</v>
      </c>
      <c r="Y496" s="230">
        <f t="shared" si="797"/>
        <v>0</v>
      </c>
      <c r="Z496" s="230">
        <f t="shared" si="797"/>
        <v>0</v>
      </c>
      <c r="AA496" s="230">
        <f t="shared" si="797"/>
        <v>0</v>
      </c>
      <c r="AB496" s="230">
        <f t="shared" si="797"/>
        <v>0</v>
      </c>
      <c r="AC496" s="230">
        <f t="shared" si="797"/>
        <v>0</v>
      </c>
      <c r="AD496" s="230">
        <f t="shared" si="797"/>
        <v>0</v>
      </c>
      <c r="AE496" s="230">
        <f t="shared" si="797"/>
        <v>0</v>
      </c>
    </row>
    <row r="497" spans="1:31" ht="13.8" hidden="1" outlineLevel="2">
      <c r="A497" s="170"/>
      <c r="B497" s="17"/>
      <c r="C497" s="171"/>
      <c r="D497" s="27" t="s">
        <v>682</v>
      </c>
      <c r="E497" s="82" t="s">
        <v>218</v>
      </c>
      <c r="F497" s="48"/>
      <c r="G497" s="172"/>
      <c r="H497" s="226">
        <f t="shared" si="776"/>
        <v>0</v>
      </c>
      <c r="I497" s="393">
        <f t="shared" si="746"/>
        <v>0</v>
      </c>
      <c r="J497" s="286"/>
      <c r="K497" s="229"/>
      <c r="L497" s="229"/>
      <c r="M497" s="229"/>
      <c r="N497" s="229"/>
      <c r="O497" s="229"/>
      <c r="P497" s="228">
        <f t="shared" si="794"/>
        <v>0</v>
      </c>
      <c r="Q497" s="229"/>
      <c r="R497" s="229"/>
      <c r="S497" s="229"/>
      <c r="T497" s="229"/>
      <c r="U497" s="229"/>
      <c r="V497" s="229"/>
      <c r="W497" s="229"/>
      <c r="X497" s="228">
        <f t="shared" si="784"/>
        <v>0</v>
      </c>
      <c r="Y497" s="229"/>
      <c r="Z497" s="229"/>
      <c r="AA497" s="229"/>
      <c r="AB497" s="229"/>
      <c r="AC497" s="229"/>
      <c r="AD497" s="229"/>
      <c r="AE497" s="229"/>
    </row>
    <row r="498" spans="1:31" ht="13.8" outlineLevel="1" collapsed="1">
      <c r="A498" s="164"/>
      <c r="B498" s="14" t="s">
        <v>683</v>
      </c>
      <c r="C498" s="15" t="s">
        <v>219</v>
      </c>
      <c r="D498" s="18"/>
      <c r="E498" s="172"/>
      <c r="F498" s="176"/>
      <c r="G498" s="175"/>
      <c r="H498" s="226">
        <f t="shared" si="776"/>
        <v>0</v>
      </c>
      <c r="I498" s="393">
        <f t="shared" si="746"/>
        <v>0</v>
      </c>
      <c r="J498" s="288">
        <f>SUM(J499)</f>
        <v>0</v>
      </c>
      <c r="K498" s="230">
        <f t="shared" ref="K498:AE498" si="798">SUM(K499)</f>
        <v>0</v>
      </c>
      <c r="L498" s="230">
        <f t="shared" si="798"/>
        <v>0</v>
      </c>
      <c r="M498" s="230">
        <f t="shared" si="798"/>
        <v>0</v>
      </c>
      <c r="N498" s="230">
        <f t="shared" si="798"/>
        <v>0</v>
      </c>
      <c r="O498" s="230">
        <f t="shared" si="798"/>
        <v>0</v>
      </c>
      <c r="P498" s="228">
        <f t="shared" si="794"/>
        <v>0</v>
      </c>
      <c r="Q498" s="230">
        <f t="shared" si="798"/>
        <v>0</v>
      </c>
      <c r="R498" s="230">
        <f t="shared" si="798"/>
        <v>0</v>
      </c>
      <c r="S498" s="230">
        <f t="shared" si="798"/>
        <v>0</v>
      </c>
      <c r="T498" s="230">
        <f t="shared" si="798"/>
        <v>0</v>
      </c>
      <c r="U498" s="230">
        <f t="shared" si="798"/>
        <v>0</v>
      </c>
      <c r="V498" s="230">
        <f t="shared" si="798"/>
        <v>0</v>
      </c>
      <c r="W498" s="230">
        <f t="shared" si="798"/>
        <v>0</v>
      </c>
      <c r="X498" s="228">
        <f t="shared" si="784"/>
        <v>0</v>
      </c>
      <c r="Y498" s="230">
        <f t="shared" si="798"/>
        <v>0</v>
      </c>
      <c r="Z498" s="230">
        <f t="shared" si="798"/>
        <v>0</v>
      </c>
      <c r="AA498" s="230">
        <f t="shared" si="798"/>
        <v>0</v>
      </c>
      <c r="AB498" s="230">
        <f t="shared" si="798"/>
        <v>0</v>
      </c>
      <c r="AC498" s="230">
        <f t="shared" si="798"/>
        <v>0</v>
      </c>
      <c r="AD498" s="230">
        <f t="shared" si="798"/>
        <v>0</v>
      </c>
      <c r="AE498" s="230">
        <f t="shared" si="798"/>
        <v>0</v>
      </c>
    </row>
    <row r="499" spans="1:31" ht="13.8" hidden="1" outlineLevel="2">
      <c r="A499" s="170"/>
      <c r="B499" s="17"/>
      <c r="C499" s="171"/>
      <c r="D499" s="27" t="s">
        <v>684</v>
      </c>
      <c r="E499" s="82" t="s">
        <v>219</v>
      </c>
      <c r="F499" s="48"/>
      <c r="G499" s="172"/>
      <c r="H499" s="226">
        <f t="shared" si="776"/>
        <v>0</v>
      </c>
      <c r="I499" s="393">
        <f t="shared" ref="I499:I517" si="799">SUM(J499:O499)</f>
        <v>0</v>
      </c>
      <c r="J499" s="286"/>
      <c r="K499" s="229"/>
      <c r="L499" s="229"/>
      <c r="M499" s="229"/>
      <c r="N499" s="229"/>
      <c r="O499" s="229"/>
      <c r="P499" s="228">
        <f t="shared" si="794"/>
        <v>0</v>
      </c>
      <c r="Q499" s="229"/>
      <c r="R499" s="229"/>
      <c r="S499" s="229"/>
      <c r="T499" s="229"/>
      <c r="U499" s="229"/>
      <c r="V499" s="229"/>
      <c r="W499" s="229"/>
      <c r="X499" s="228">
        <f t="shared" si="784"/>
        <v>0</v>
      </c>
      <c r="Y499" s="229"/>
      <c r="Z499" s="229"/>
      <c r="AA499" s="229"/>
      <c r="AB499" s="229"/>
      <c r="AC499" s="229"/>
      <c r="AD499" s="229"/>
      <c r="AE499" s="229"/>
    </row>
    <row r="500" spans="1:31" ht="13.8" outlineLevel="1" collapsed="1">
      <c r="A500" s="164"/>
      <c r="B500" s="14" t="s">
        <v>685</v>
      </c>
      <c r="C500" s="15" t="s">
        <v>220</v>
      </c>
      <c r="D500" s="18"/>
      <c r="E500" s="172"/>
      <c r="F500" s="176"/>
      <c r="G500" s="175"/>
      <c r="H500" s="226">
        <f t="shared" si="776"/>
        <v>0</v>
      </c>
      <c r="I500" s="393">
        <f t="shared" si="799"/>
        <v>0</v>
      </c>
      <c r="J500" s="288">
        <f>SUM(J501)</f>
        <v>0</v>
      </c>
      <c r="K500" s="230">
        <f t="shared" ref="K500:AE500" si="800">SUM(K501)</f>
        <v>0</v>
      </c>
      <c r="L500" s="230">
        <f t="shared" si="800"/>
        <v>0</v>
      </c>
      <c r="M500" s="230">
        <f t="shared" si="800"/>
        <v>0</v>
      </c>
      <c r="N500" s="230">
        <f t="shared" si="800"/>
        <v>0</v>
      </c>
      <c r="O500" s="230">
        <f t="shared" si="800"/>
        <v>0</v>
      </c>
      <c r="P500" s="228">
        <f t="shared" si="794"/>
        <v>0</v>
      </c>
      <c r="Q500" s="230">
        <f t="shared" si="800"/>
        <v>0</v>
      </c>
      <c r="R500" s="230">
        <f t="shared" si="800"/>
        <v>0</v>
      </c>
      <c r="S500" s="230">
        <f t="shared" si="800"/>
        <v>0</v>
      </c>
      <c r="T500" s="230">
        <f t="shared" si="800"/>
        <v>0</v>
      </c>
      <c r="U500" s="230">
        <f t="shared" si="800"/>
        <v>0</v>
      </c>
      <c r="V500" s="230">
        <f t="shared" si="800"/>
        <v>0</v>
      </c>
      <c r="W500" s="230">
        <f t="shared" si="800"/>
        <v>0</v>
      </c>
      <c r="X500" s="228">
        <f t="shared" si="784"/>
        <v>0</v>
      </c>
      <c r="Y500" s="230">
        <f t="shared" si="800"/>
        <v>0</v>
      </c>
      <c r="Z500" s="230">
        <f t="shared" si="800"/>
        <v>0</v>
      </c>
      <c r="AA500" s="230">
        <f t="shared" si="800"/>
        <v>0</v>
      </c>
      <c r="AB500" s="230">
        <f t="shared" si="800"/>
        <v>0</v>
      </c>
      <c r="AC500" s="230">
        <f t="shared" si="800"/>
        <v>0</v>
      </c>
      <c r="AD500" s="230">
        <f t="shared" si="800"/>
        <v>0</v>
      </c>
      <c r="AE500" s="230">
        <f t="shared" si="800"/>
        <v>0</v>
      </c>
    </row>
    <row r="501" spans="1:31" ht="13.8" hidden="1" outlineLevel="2">
      <c r="A501" s="170"/>
      <c r="B501" s="17"/>
      <c r="C501" s="171"/>
      <c r="D501" s="27" t="s">
        <v>686</v>
      </c>
      <c r="E501" s="82" t="s">
        <v>220</v>
      </c>
      <c r="F501" s="48"/>
      <c r="G501" s="172"/>
      <c r="H501" s="226">
        <f t="shared" si="776"/>
        <v>0</v>
      </c>
      <c r="I501" s="393">
        <f t="shared" si="799"/>
        <v>0</v>
      </c>
      <c r="J501" s="286"/>
      <c r="K501" s="229"/>
      <c r="L501" s="229"/>
      <c r="M501" s="229"/>
      <c r="N501" s="229"/>
      <c r="O501" s="229"/>
      <c r="P501" s="228">
        <f t="shared" si="794"/>
        <v>0</v>
      </c>
      <c r="Q501" s="229"/>
      <c r="R501" s="229"/>
      <c r="S501" s="229"/>
      <c r="T501" s="229"/>
      <c r="U501" s="229"/>
      <c r="V501" s="229"/>
      <c r="W501" s="229"/>
      <c r="X501" s="228">
        <f t="shared" si="784"/>
        <v>0</v>
      </c>
      <c r="Y501" s="229"/>
      <c r="Z501" s="229"/>
      <c r="AA501" s="229"/>
      <c r="AB501" s="229"/>
      <c r="AC501" s="229"/>
      <c r="AD501" s="229"/>
      <c r="AE501" s="229"/>
    </row>
    <row r="502" spans="1:31" ht="13.8" outlineLevel="1">
      <c r="A502" s="164"/>
      <c r="B502" s="14" t="s">
        <v>699</v>
      </c>
      <c r="C502" s="15" t="s">
        <v>221</v>
      </c>
      <c r="D502" s="18"/>
      <c r="E502" s="175"/>
      <c r="F502" s="176"/>
      <c r="G502" s="175"/>
      <c r="H502" s="709">
        <f t="shared" si="776"/>
        <v>384000</v>
      </c>
      <c r="I502" s="393">
        <f t="shared" si="799"/>
        <v>384000</v>
      </c>
      <c r="J502" s="288">
        <f>SUM(J503)</f>
        <v>0</v>
      </c>
      <c r="K502" s="230">
        <f t="shared" ref="K502:AE502" si="801">SUM(K503)</f>
        <v>0</v>
      </c>
      <c r="L502" s="230">
        <f t="shared" si="801"/>
        <v>0</v>
      </c>
      <c r="M502" s="230">
        <f t="shared" si="801"/>
        <v>0</v>
      </c>
      <c r="N502" s="230">
        <f t="shared" si="801"/>
        <v>0</v>
      </c>
      <c r="O502" s="230">
        <f t="shared" si="801"/>
        <v>384000</v>
      </c>
      <c r="P502" s="228">
        <f t="shared" si="794"/>
        <v>0</v>
      </c>
      <c r="Q502" s="230">
        <f t="shared" si="801"/>
        <v>0</v>
      </c>
      <c r="R502" s="230">
        <f t="shared" si="801"/>
        <v>0</v>
      </c>
      <c r="S502" s="230">
        <f t="shared" si="801"/>
        <v>0</v>
      </c>
      <c r="T502" s="230">
        <f t="shared" si="801"/>
        <v>0</v>
      </c>
      <c r="U502" s="230">
        <f t="shared" si="801"/>
        <v>0</v>
      </c>
      <c r="V502" s="230">
        <f t="shared" si="801"/>
        <v>0</v>
      </c>
      <c r="W502" s="230">
        <f t="shared" si="801"/>
        <v>0</v>
      </c>
      <c r="X502" s="228">
        <f t="shared" si="784"/>
        <v>0</v>
      </c>
      <c r="Y502" s="230">
        <f t="shared" si="801"/>
        <v>0</v>
      </c>
      <c r="Z502" s="230">
        <f t="shared" si="801"/>
        <v>0</v>
      </c>
      <c r="AA502" s="230">
        <f t="shared" si="801"/>
        <v>0</v>
      </c>
      <c r="AB502" s="230">
        <f t="shared" si="801"/>
        <v>0</v>
      </c>
      <c r="AC502" s="230">
        <f t="shared" si="801"/>
        <v>0</v>
      </c>
      <c r="AD502" s="230">
        <f t="shared" si="801"/>
        <v>0</v>
      </c>
      <c r="AE502" s="230">
        <f t="shared" si="801"/>
        <v>0</v>
      </c>
    </row>
    <row r="503" spans="1:31" ht="13.8" outlineLevel="2">
      <c r="A503" s="170"/>
      <c r="B503" s="17"/>
      <c r="C503" s="171"/>
      <c r="D503" s="27" t="s">
        <v>699</v>
      </c>
      <c r="E503" s="82" t="s">
        <v>221</v>
      </c>
      <c r="F503" s="48"/>
      <c r="G503" s="172"/>
      <c r="H503" s="709">
        <f t="shared" si="776"/>
        <v>384000</v>
      </c>
      <c r="I503" s="393">
        <f t="shared" si="799"/>
        <v>384000</v>
      </c>
      <c r="J503" s="286"/>
      <c r="K503" s="229"/>
      <c r="L503" s="229"/>
      <c r="M503" s="229"/>
      <c r="N503" s="229"/>
      <c r="O503" s="358">
        <v>384000</v>
      </c>
      <c r="P503" s="228">
        <f t="shared" si="794"/>
        <v>0</v>
      </c>
      <c r="Q503" s="229"/>
      <c r="R503" s="229"/>
      <c r="S503" s="229"/>
      <c r="T503" s="229"/>
      <c r="U503" s="229"/>
      <c r="V503" s="229"/>
      <c r="W503" s="229"/>
      <c r="X503" s="228">
        <f t="shared" si="784"/>
        <v>0</v>
      </c>
      <c r="Y503" s="229"/>
      <c r="Z503" s="229"/>
      <c r="AA503" s="229"/>
      <c r="AB503" s="229"/>
      <c r="AC503" s="229"/>
      <c r="AD503" s="229"/>
      <c r="AE503" s="229"/>
    </row>
    <row r="504" spans="1:31" ht="13.8" outlineLevel="1">
      <c r="A504" s="164"/>
      <c r="B504" s="14" t="s">
        <v>566</v>
      </c>
      <c r="C504" s="15" t="s">
        <v>222</v>
      </c>
      <c r="D504" s="18"/>
      <c r="E504" s="172"/>
      <c r="F504" s="27"/>
      <c r="G504" s="175"/>
      <c r="H504" s="709">
        <f t="shared" si="776"/>
        <v>4568000</v>
      </c>
      <c r="I504" s="393">
        <f t="shared" si="799"/>
        <v>3764000</v>
      </c>
      <c r="J504" s="288">
        <f>SUM(J505)</f>
        <v>416000</v>
      </c>
      <c r="K504" s="230">
        <f t="shared" ref="K504:O504" si="802">SUM(K505)</f>
        <v>753000</v>
      </c>
      <c r="L504" s="230">
        <f t="shared" si="802"/>
        <v>524000</v>
      </c>
      <c r="M504" s="230">
        <f t="shared" si="802"/>
        <v>573000</v>
      </c>
      <c r="N504" s="230">
        <f t="shared" si="802"/>
        <v>540000</v>
      </c>
      <c r="O504" s="230">
        <f t="shared" si="802"/>
        <v>958000</v>
      </c>
      <c r="P504" s="228">
        <f t="shared" si="794"/>
        <v>0</v>
      </c>
      <c r="Q504" s="230">
        <f>SUM(Q505)</f>
        <v>0</v>
      </c>
      <c r="R504" s="230">
        <f t="shared" ref="R504:W504" si="803">SUM(R505)</f>
        <v>0</v>
      </c>
      <c r="S504" s="230">
        <f t="shared" si="803"/>
        <v>0</v>
      </c>
      <c r="T504" s="230">
        <f t="shared" si="803"/>
        <v>0</v>
      </c>
      <c r="U504" s="230">
        <f t="shared" si="803"/>
        <v>0</v>
      </c>
      <c r="V504" s="230">
        <f t="shared" si="803"/>
        <v>0</v>
      </c>
      <c r="W504" s="230">
        <f t="shared" si="803"/>
        <v>0</v>
      </c>
      <c r="X504" s="228">
        <f t="shared" si="784"/>
        <v>248000</v>
      </c>
      <c r="Y504" s="230">
        <f t="shared" ref="Y504" si="804">SUM(Y505)</f>
        <v>248000</v>
      </c>
      <c r="Z504" s="230">
        <f t="shared" ref="Z504" si="805">SUM(Z505)</f>
        <v>0</v>
      </c>
      <c r="AA504" s="230">
        <f t="shared" ref="AA504" si="806">SUM(AA505)</f>
        <v>0</v>
      </c>
      <c r="AB504" s="230">
        <f t="shared" ref="AB504" si="807">SUM(AB505)</f>
        <v>0</v>
      </c>
      <c r="AC504" s="230">
        <f t="shared" ref="AC504" si="808">SUM(AC505)</f>
        <v>0</v>
      </c>
      <c r="AD504" s="230">
        <f t="shared" ref="AD504:AE504" si="809">SUM(AD505)</f>
        <v>0</v>
      </c>
      <c r="AE504" s="230">
        <f t="shared" si="809"/>
        <v>556000</v>
      </c>
    </row>
    <row r="505" spans="1:31" ht="13.8" outlineLevel="2">
      <c r="A505" s="170"/>
      <c r="B505" s="17"/>
      <c r="C505" s="171"/>
      <c r="D505" s="27" t="s">
        <v>566</v>
      </c>
      <c r="E505" s="82" t="s">
        <v>222</v>
      </c>
      <c r="F505" s="48"/>
      <c r="G505" s="172"/>
      <c r="H505" s="709">
        <f t="shared" si="776"/>
        <v>4568000</v>
      </c>
      <c r="I505" s="393">
        <f t="shared" si="799"/>
        <v>3764000</v>
      </c>
      <c r="J505" s="286">
        <v>416000</v>
      </c>
      <c r="K505" s="229">
        <v>753000</v>
      </c>
      <c r="L505" s="229">
        <v>524000</v>
      </c>
      <c r="M505" s="229">
        <v>573000</v>
      </c>
      <c r="N505" s="229">
        <v>540000</v>
      </c>
      <c r="O505" s="229">
        <v>958000</v>
      </c>
      <c r="P505" s="228">
        <f t="shared" si="794"/>
        <v>0</v>
      </c>
      <c r="Q505" s="229"/>
      <c r="R505" s="229"/>
      <c r="S505" s="229"/>
      <c r="T505" s="229"/>
      <c r="U505" s="229"/>
      <c r="V505" s="229"/>
      <c r="W505" s="229"/>
      <c r="X505" s="228">
        <f t="shared" si="784"/>
        <v>248000</v>
      </c>
      <c r="Y505" s="229">
        <v>248000</v>
      </c>
      <c r="Z505" s="229"/>
      <c r="AA505" s="229"/>
      <c r="AB505" s="229"/>
      <c r="AC505" s="229"/>
      <c r="AD505" s="229">
        <v>0</v>
      </c>
      <c r="AE505" s="229">
        <v>556000</v>
      </c>
    </row>
    <row r="506" spans="1:31" ht="13.8" outlineLevel="1">
      <c r="A506" s="164"/>
      <c r="B506" s="14" t="s">
        <v>567</v>
      </c>
      <c r="C506" s="15" t="s">
        <v>223</v>
      </c>
      <c r="D506" s="18"/>
      <c r="E506" s="172"/>
      <c r="F506" s="27"/>
      <c r="G506" s="175"/>
      <c r="H506" s="709">
        <f t="shared" si="776"/>
        <v>17276000</v>
      </c>
      <c r="I506" s="393">
        <f t="shared" si="799"/>
        <v>0</v>
      </c>
      <c r="J506" s="288">
        <f>SUM(J507)</f>
        <v>0</v>
      </c>
      <c r="K506" s="230">
        <f t="shared" ref="K506:O506" si="810">SUM(K507)</f>
        <v>0</v>
      </c>
      <c r="L506" s="230">
        <f t="shared" si="810"/>
        <v>0</v>
      </c>
      <c r="M506" s="230">
        <f t="shared" si="810"/>
        <v>0</v>
      </c>
      <c r="N506" s="230">
        <f t="shared" si="810"/>
        <v>0</v>
      </c>
      <c r="O506" s="230">
        <f t="shared" si="810"/>
        <v>0</v>
      </c>
      <c r="P506" s="228">
        <f t="shared" si="794"/>
        <v>5025000</v>
      </c>
      <c r="Q506" s="230">
        <f>SUM(Q507)</f>
        <v>5025000</v>
      </c>
      <c r="R506" s="230">
        <f t="shared" ref="R506:W506" si="811">SUM(R507)</f>
        <v>0</v>
      </c>
      <c r="S506" s="230">
        <f t="shared" si="811"/>
        <v>0</v>
      </c>
      <c r="T506" s="230">
        <f t="shared" si="811"/>
        <v>0</v>
      </c>
      <c r="U506" s="230">
        <f t="shared" si="811"/>
        <v>0</v>
      </c>
      <c r="V506" s="230">
        <f t="shared" si="811"/>
        <v>0</v>
      </c>
      <c r="W506" s="230">
        <f t="shared" si="811"/>
        <v>0</v>
      </c>
      <c r="X506" s="228">
        <f t="shared" si="784"/>
        <v>9872000</v>
      </c>
      <c r="Y506" s="230">
        <f t="shared" ref="Y506" si="812">SUM(Y507)</f>
        <v>9872000</v>
      </c>
      <c r="Z506" s="230">
        <f t="shared" ref="Z506" si="813">SUM(Z507)</f>
        <v>0</v>
      </c>
      <c r="AA506" s="230">
        <f t="shared" ref="AA506" si="814">SUM(AA507)</f>
        <v>0</v>
      </c>
      <c r="AB506" s="230">
        <f t="shared" ref="AB506" si="815">SUM(AB507)</f>
        <v>470000</v>
      </c>
      <c r="AC506" s="230">
        <f t="shared" ref="AC506" si="816">SUM(AC507)</f>
        <v>225000</v>
      </c>
      <c r="AD506" s="230">
        <f t="shared" ref="AD506:AE506" si="817">SUM(AD507)</f>
        <v>218000</v>
      </c>
      <c r="AE506" s="230">
        <f t="shared" si="817"/>
        <v>1466000</v>
      </c>
    </row>
    <row r="507" spans="1:31" ht="13.8" outlineLevel="2">
      <c r="A507" s="170"/>
      <c r="B507" s="17"/>
      <c r="C507" s="171"/>
      <c r="D507" s="27" t="s">
        <v>567</v>
      </c>
      <c r="E507" s="82" t="s">
        <v>223</v>
      </c>
      <c r="F507" s="48"/>
      <c r="G507" s="172"/>
      <c r="H507" s="709">
        <f t="shared" si="776"/>
        <v>17276000</v>
      </c>
      <c r="I507" s="393">
        <f t="shared" si="799"/>
        <v>0</v>
      </c>
      <c r="J507" s="286"/>
      <c r="K507" s="229"/>
      <c r="L507" s="229"/>
      <c r="M507" s="229"/>
      <c r="N507" s="229"/>
      <c r="O507" s="229"/>
      <c r="P507" s="228">
        <f t="shared" si="794"/>
        <v>5025000</v>
      </c>
      <c r="Q507" s="229">
        <v>5025000</v>
      </c>
      <c r="R507" s="229"/>
      <c r="S507" s="229"/>
      <c r="T507" s="229"/>
      <c r="U507" s="229"/>
      <c r="V507" s="229"/>
      <c r="W507" s="229"/>
      <c r="X507" s="228">
        <f t="shared" si="784"/>
        <v>9872000</v>
      </c>
      <c r="Y507" s="229">
        <v>9872000</v>
      </c>
      <c r="Z507" s="229"/>
      <c r="AA507" s="229"/>
      <c r="AB507" s="229">
        <v>470000</v>
      </c>
      <c r="AC507" s="229">
        <v>225000</v>
      </c>
      <c r="AD507" s="229">
        <v>218000</v>
      </c>
      <c r="AE507" s="229">
        <v>1466000</v>
      </c>
    </row>
    <row r="508" spans="1:31" ht="13.8" outlineLevel="1" collapsed="1">
      <c r="A508" s="164"/>
      <c r="B508" s="14" t="s">
        <v>687</v>
      </c>
      <c r="C508" s="15" t="s">
        <v>224</v>
      </c>
      <c r="D508" s="18"/>
      <c r="E508" s="175"/>
      <c r="F508" s="176"/>
      <c r="G508" s="175"/>
      <c r="H508" s="226">
        <f t="shared" si="776"/>
        <v>0</v>
      </c>
      <c r="I508" s="393">
        <f t="shared" si="799"/>
        <v>0</v>
      </c>
      <c r="J508" s="288">
        <f t="shared" ref="J508:O508" si="818">SUM(J509:J510)</f>
        <v>0</v>
      </c>
      <c r="K508" s="230">
        <f t="shared" si="818"/>
        <v>0</v>
      </c>
      <c r="L508" s="230">
        <f t="shared" si="818"/>
        <v>0</v>
      </c>
      <c r="M508" s="230">
        <f t="shared" si="818"/>
        <v>0</v>
      </c>
      <c r="N508" s="230">
        <f t="shared" si="818"/>
        <v>0</v>
      </c>
      <c r="O508" s="230">
        <f t="shared" si="818"/>
        <v>0</v>
      </c>
      <c r="P508" s="228">
        <f t="shared" si="794"/>
        <v>0</v>
      </c>
      <c r="Q508" s="230">
        <f t="shared" ref="Q508:W508" si="819">SUM(Q509:Q510)</f>
        <v>0</v>
      </c>
      <c r="R508" s="230">
        <f t="shared" si="819"/>
        <v>0</v>
      </c>
      <c r="S508" s="230">
        <f t="shared" si="819"/>
        <v>0</v>
      </c>
      <c r="T508" s="230">
        <f t="shared" si="819"/>
        <v>0</v>
      </c>
      <c r="U508" s="230">
        <f t="shared" si="819"/>
        <v>0</v>
      </c>
      <c r="V508" s="230">
        <f t="shared" si="819"/>
        <v>0</v>
      </c>
      <c r="W508" s="230">
        <f t="shared" si="819"/>
        <v>0</v>
      </c>
      <c r="X508" s="228">
        <f t="shared" si="784"/>
        <v>0</v>
      </c>
      <c r="Y508" s="230">
        <f t="shared" ref="Y508:AE508" si="820">SUM(Y509:Y510)</f>
        <v>0</v>
      </c>
      <c r="Z508" s="230">
        <f t="shared" si="820"/>
        <v>0</v>
      </c>
      <c r="AA508" s="230">
        <f t="shared" si="820"/>
        <v>0</v>
      </c>
      <c r="AB508" s="230">
        <f t="shared" si="820"/>
        <v>0</v>
      </c>
      <c r="AC508" s="230">
        <f t="shared" si="820"/>
        <v>0</v>
      </c>
      <c r="AD508" s="230">
        <f t="shared" si="820"/>
        <v>0</v>
      </c>
      <c r="AE508" s="230">
        <f t="shared" si="820"/>
        <v>0</v>
      </c>
    </row>
    <row r="509" spans="1:31" ht="13.8" hidden="1" outlineLevel="2">
      <c r="A509" s="170"/>
      <c r="D509" s="27" t="s">
        <v>688</v>
      </c>
      <c r="E509" s="47" t="s">
        <v>225</v>
      </c>
      <c r="F509" s="48"/>
      <c r="G509" s="172"/>
      <c r="H509" s="226">
        <f>SUM(I509,P509,X509,AA509,AB509,AC509,AE509)</f>
        <v>0</v>
      </c>
      <c r="I509" s="393">
        <f t="shared" si="799"/>
        <v>0</v>
      </c>
      <c r="J509" s="286">
        <v>0</v>
      </c>
      <c r="K509" s="240"/>
      <c r="L509" s="240"/>
      <c r="M509" s="240"/>
      <c r="N509" s="240"/>
      <c r="O509" s="240"/>
      <c r="P509" s="228">
        <f t="shared" si="794"/>
        <v>0</v>
      </c>
      <c r="Q509" s="229"/>
      <c r="R509" s="229"/>
      <c r="S509" s="229"/>
      <c r="T509" s="229"/>
      <c r="U509" s="229"/>
      <c r="V509" s="229"/>
      <c r="W509" s="229"/>
      <c r="X509" s="228">
        <f t="shared" si="784"/>
        <v>0</v>
      </c>
      <c r="Y509" s="229"/>
      <c r="Z509" s="229"/>
      <c r="AA509" s="229"/>
      <c r="AB509" s="229"/>
      <c r="AC509" s="229"/>
      <c r="AD509" s="229"/>
      <c r="AE509" s="229"/>
    </row>
    <row r="510" spans="1:31" ht="13.8" hidden="1" outlineLevel="2">
      <c r="A510" s="170"/>
      <c r="D510" s="24" t="s">
        <v>910</v>
      </c>
      <c r="E510" s="87" t="s">
        <v>911</v>
      </c>
      <c r="F510" s="93"/>
      <c r="G510" s="171"/>
      <c r="H510" s="695">
        <f>SUM(I510,P510,X510,AA510,AB510,AC510,AE510)</f>
        <v>0</v>
      </c>
      <c r="I510" s="393">
        <f t="shared" si="799"/>
        <v>0</v>
      </c>
      <c r="J510" s="309">
        <f>SUM(J511)</f>
        <v>0</v>
      </c>
      <c r="K510" s="309">
        <f t="shared" ref="K510:O510" si="821">SUM(K511)</f>
        <v>0</v>
      </c>
      <c r="L510" s="309">
        <f t="shared" si="821"/>
        <v>0</v>
      </c>
      <c r="M510" s="309">
        <f t="shared" si="821"/>
        <v>0</v>
      </c>
      <c r="N510" s="309">
        <f t="shared" si="821"/>
        <v>0</v>
      </c>
      <c r="O510" s="309">
        <f t="shared" si="821"/>
        <v>0</v>
      </c>
      <c r="P510" s="228">
        <f t="shared" si="794"/>
        <v>0</v>
      </c>
      <c r="Q510" s="309">
        <f t="shared" ref="Q510:W510" si="822">SUM(Q511)</f>
        <v>0</v>
      </c>
      <c r="R510" s="309">
        <f t="shared" si="822"/>
        <v>0</v>
      </c>
      <c r="S510" s="309">
        <f t="shared" si="822"/>
        <v>0</v>
      </c>
      <c r="T510" s="309">
        <f t="shared" si="822"/>
        <v>0</v>
      </c>
      <c r="U510" s="309">
        <f t="shared" si="822"/>
        <v>0</v>
      </c>
      <c r="V510" s="309">
        <f t="shared" si="822"/>
        <v>0</v>
      </c>
      <c r="W510" s="309">
        <f t="shared" si="822"/>
        <v>0</v>
      </c>
      <c r="X510" s="228">
        <f t="shared" si="784"/>
        <v>0</v>
      </c>
      <c r="Y510" s="309">
        <f t="shared" ref="Y510:AE510" si="823">SUM(Y511)</f>
        <v>0</v>
      </c>
      <c r="Z510" s="309">
        <f t="shared" si="823"/>
        <v>0</v>
      </c>
      <c r="AA510" s="309">
        <f t="shared" si="823"/>
        <v>0</v>
      </c>
      <c r="AB510" s="309">
        <f t="shared" si="823"/>
        <v>0</v>
      </c>
      <c r="AC510" s="309">
        <f t="shared" si="823"/>
        <v>0</v>
      </c>
      <c r="AD510" s="309">
        <f t="shared" si="823"/>
        <v>0</v>
      </c>
      <c r="AE510" s="309">
        <f t="shared" si="823"/>
        <v>0</v>
      </c>
    </row>
    <row r="511" spans="1:31" s="563" customFormat="1" ht="13.8" hidden="1" outlineLevel="3">
      <c r="A511" s="564"/>
      <c r="B511" s="565"/>
      <c r="D511" s="671"/>
      <c r="E511" s="683"/>
      <c r="F511" s="545" t="s">
        <v>956</v>
      </c>
      <c r="G511" s="527" t="s">
        <v>957</v>
      </c>
      <c r="H511" s="568">
        <f t="shared" ref="H511:H517" si="824">SUM(I511,P511,X511,AA511,AB511,AC511,AE511,AD511)</f>
        <v>0</v>
      </c>
      <c r="I511" s="664">
        <f t="shared" ref="I511" si="825">SUM(J511:O511)</f>
        <v>0</v>
      </c>
      <c r="J511" s="651">
        <v>0</v>
      </c>
      <c r="K511" s="526">
        <v>0</v>
      </c>
      <c r="L511" s="526">
        <v>0</v>
      </c>
      <c r="M511" s="526">
        <v>0</v>
      </c>
      <c r="N511" s="526">
        <v>0</v>
      </c>
      <c r="O511" s="526">
        <v>0</v>
      </c>
      <c r="P511" s="571">
        <f t="shared" ref="P511" si="826">SUM(Q511:W511)</f>
        <v>0</v>
      </c>
      <c r="Q511" s="526">
        <v>0</v>
      </c>
      <c r="R511" s="526">
        <v>0</v>
      </c>
      <c r="S511" s="526">
        <v>0</v>
      </c>
      <c r="T511" s="526">
        <v>0</v>
      </c>
      <c r="U511" s="526">
        <v>0</v>
      </c>
      <c r="V511" s="526">
        <v>0</v>
      </c>
      <c r="W511" s="526">
        <v>0</v>
      </c>
      <c r="X511" s="571">
        <f t="shared" si="784"/>
        <v>0</v>
      </c>
      <c r="Y511" s="526">
        <v>0</v>
      </c>
      <c r="Z511" s="526">
        <v>0</v>
      </c>
      <c r="AA511" s="526">
        <v>0</v>
      </c>
      <c r="AB511" s="526">
        <v>0</v>
      </c>
      <c r="AC511" s="526">
        <v>0</v>
      </c>
      <c r="AD511" s="526">
        <v>0</v>
      </c>
      <c r="AE511" s="526">
        <v>0</v>
      </c>
    </row>
    <row r="512" spans="1:31" ht="13.8">
      <c r="A512" s="92" t="s">
        <v>226</v>
      </c>
      <c r="B512" s="21"/>
      <c r="C512" s="202"/>
      <c r="D512" s="22"/>
      <c r="E512" s="202"/>
      <c r="F512" s="21"/>
      <c r="G512" s="202"/>
      <c r="H512" s="185">
        <f t="shared" si="824"/>
        <v>26330000</v>
      </c>
      <c r="I512" s="398">
        <f t="shared" si="799"/>
        <v>8250000</v>
      </c>
      <c r="J512" s="245">
        <f t="shared" ref="J512:O512" si="827">SUM(J508,J506,J504,J502,J500,J498,J496,J494,J492,J490,J479,J477,J475,J473)</f>
        <v>769000</v>
      </c>
      <c r="K512" s="254">
        <f t="shared" si="827"/>
        <v>1265000</v>
      </c>
      <c r="L512" s="254">
        <f t="shared" si="827"/>
        <v>957000</v>
      </c>
      <c r="M512" s="254">
        <f t="shared" si="827"/>
        <v>1033000</v>
      </c>
      <c r="N512" s="254">
        <f t="shared" si="827"/>
        <v>1050000</v>
      </c>
      <c r="O512" s="254">
        <f t="shared" si="827"/>
        <v>3176000</v>
      </c>
      <c r="P512" s="254">
        <f t="shared" si="794"/>
        <v>5025000</v>
      </c>
      <c r="Q512" s="254">
        <f t="shared" ref="Q512:W512" si="828">SUM(Q508,Q506,Q504,Q502,Q500,Q498,Q496,Q494,Q492,Q490,Q479,Q477,Q475,Q473)</f>
        <v>5025000</v>
      </c>
      <c r="R512" s="254">
        <f t="shared" si="828"/>
        <v>0</v>
      </c>
      <c r="S512" s="254">
        <f t="shared" si="828"/>
        <v>0</v>
      </c>
      <c r="T512" s="254">
        <f t="shared" si="828"/>
        <v>0</v>
      </c>
      <c r="U512" s="254">
        <f t="shared" si="828"/>
        <v>0</v>
      </c>
      <c r="V512" s="254">
        <f t="shared" ref="V512" si="829">SUM(V508,V506,V504,V502,V500,V498,V496,V494,V492,V490,V479,V477,V475,V473)</f>
        <v>0</v>
      </c>
      <c r="W512" s="254">
        <f t="shared" si="828"/>
        <v>0</v>
      </c>
      <c r="X512" s="254">
        <f t="shared" si="784"/>
        <v>10120000</v>
      </c>
      <c r="Y512" s="254">
        <f t="shared" ref="Y512:AE512" si="830">SUM(Y508,Y506,Y504,Y502,Y500,Y498,Y496,Y494,Y492,Y490,Y479,Y477,Y475,Y473)</f>
        <v>10120000</v>
      </c>
      <c r="Z512" s="254">
        <f t="shared" si="830"/>
        <v>0</v>
      </c>
      <c r="AA512" s="254">
        <f t="shared" si="830"/>
        <v>0</v>
      </c>
      <c r="AB512" s="254">
        <f t="shared" si="830"/>
        <v>470000</v>
      </c>
      <c r="AC512" s="254">
        <f t="shared" si="830"/>
        <v>225000</v>
      </c>
      <c r="AD512" s="254">
        <f t="shared" si="830"/>
        <v>218000</v>
      </c>
      <c r="AE512" s="254">
        <f t="shared" si="830"/>
        <v>2022000</v>
      </c>
    </row>
    <row r="513" spans="1:31" s="379" customFormat="1" ht="13.8">
      <c r="A513" s="66" t="s">
        <v>227</v>
      </c>
      <c r="B513" s="64"/>
      <c r="C513" s="64"/>
      <c r="D513" s="65"/>
      <c r="E513" s="64"/>
      <c r="F513" s="64"/>
      <c r="G513" s="64"/>
      <c r="H513" s="185">
        <f t="shared" si="824"/>
        <v>13325000</v>
      </c>
      <c r="I513" s="398">
        <f t="shared" si="799"/>
        <v>31235000</v>
      </c>
      <c r="J513" s="245">
        <f t="shared" ref="J513:O513" si="831">J472-J512</f>
        <v>4125000</v>
      </c>
      <c r="K513" s="254">
        <f t="shared" si="831"/>
        <v>5152000</v>
      </c>
      <c r="L513" s="254">
        <f t="shared" si="831"/>
        <v>5285000</v>
      </c>
      <c r="M513" s="254">
        <f t="shared" si="831"/>
        <v>4791000</v>
      </c>
      <c r="N513" s="254">
        <f t="shared" si="831"/>
        <v>5291000</v>
      </c>
      <c r="O513" s="254">
        <f t="shared" si="831"/>
        <v>6591000</v>
      </c>
      <c r="P513" s="254">
        <f t="shared" si="794"/>
        <v>-5025000</v>
      </c>
      <c r="Q513" s="254">
        <f t="shared" ref="Q513:W513" si="832">Q472-Q512</f>
        <v>-5025000</v>
      </c>
      <c r="R513" s="254">
        <f t="shared" si="832"/>
        <v>0</v>
      </c>
      <c r="S513" s="254">
        <f t="shared" si="832"/>
        <v>0</v>
      </c>
      <c r="T513" s="254">
        <f t="shared" si="832"/>
        <v>0</v>
      </c>
      <c r="U513" s="254">
        <f t="shared" si="832"/>
        <v>0</v>
      </c>
      <c r="V513" s="254">
        <f t="shared" si="832"/>
        <v>0</v>
      </c>
      <c r="W513" s="254">
        <f t="shared" si="832"/>
        <v>0</v>
      </c>
      <c r="X513" s="254">
        <f t="shared" si="784"/>
        <v>-9950000</v>
      </c>
      <c r="Y513" s="254">
        <f t="shared" ref="Y513:AE513" si="833">Y472-Y512</f>
        <v>-10120000</v>
      </c>
      <c r="Z513" s="254">
        <f t="shared" si="833"/>
        <v>170000</v>
      </c>
      <c r="AA513" s="254">
        <f t="shared" si="833"/>
        <v>0</v>
      </c>
      <c r="AB513" s="254">
        <f t="shared" si="833"/>
        <v>-470000</v>
      </c>
      <c r="AC513" s="254">
        <f t="shared" si="833"/>
        <v>-225000</v>
      </c>
      <c r="AD513" s="254">
        <f t="shared" si="833"/>
        <v>-218000</v>
      </c>
      <c r="AE513" s="254">
        <f t="shared" si="833"/>
        <v>-2022000</v>
      </c>
    </row>
    <row r="514" spans="1:31" s="379" customFormat="1" ht="13.8">
      <c r="A514" s="66" t="s">
        <v>228</v>
      </c>
      <c r="B514" s="64"/>
      <c r="C514" s="65"/>
      <c r="D514" s="65"/>
      <c r="E514" s="64"/>
      <c r="F514" s="64"/>
      <c r="G514" s="64"/>
      <c r="H514" s="255">
        <f t="shared" si="824"/>
        <v>0</v>
      </c>
      <c r="I514" s="401">
        <f t="shared" si="799"/>
        <v>0</v>
      </c>
      <c r="J514" s="555">
        <v>0</v>
      </c>
      <c r="K514" s="257"/>
      <c r="L514" s="257"/>
      <c r="M514" s="257"/>
      <c r="N514" s="257"/>
      <c r="O514" s="257"/>
      <c r="P514" s="257">
        <f t="shared" si="794"/>
        <v>0</v>
      </c>
      <c r="Q514" s="257"/>
      <c r="R514" s="257"/>
      <c r="S514" s="257"/>
      <c r="T514" s="257"/>
      <c r="U514" s="257"/>
      <c r="V514" s="257"/>
      <c r="W514" s="257"/>
      <c r="X514" s="257">
        <f t="shared" si="784"/>
        <v>0</v>
      </c>
      <c r="Y514" s="257"/>
      <c r="Z514" s="257"/>
      <c r="AA514" s="257"/>
      <c r="AB514" s="257"/>
      <c r="AC514" s="257"/>
      <c r="AD514" s="257"/>
      <c r="AE514" s="257"/>
    </row>
    <row r="515" spans="1:31" s="379" customFormat="1" ht="13.8">
      <c r="A515" s="66" t="s">
        <v>229</v>
      </c>
      <c r="B515" s="64"/>
      <c r="C515" s="64"/>
      <c r="D515" s="65"/>
      <c r="E515" s="64"/>
      <c r="F515" s="64"/>
      <c r="G515" s="64"/>
      <c r="H515" s="259">
        <f t="shared" si="824"/>
        <v>0</v>
      </c>
      <c r="I515" s="402">
        <f t="shared" si="799"/>
        <v>0</v>
      </c>
      <c r="J515" s="261">
        <f t="shared" ref="J515:O515" si="834">J399+J434+J513-J514</f>
        <v>0</v>
      </c>
      <c r="K515" s="261">
        <f t="shared" si="834"/>
        <v>0</v>
      </c>
      <c r="L515" s="261">
        <f t="shared" si="834"/>
        <v>0</v>
      </c>
      <c r="M515" s="261">
        <f t="shared" si="834"/>
        <v>0</v>
      </c>
      <c r="N515" s="261">
        <f t="shared" si="834"/>
        <v>0</v>
      </c>
      <c r="O515" s="261">
        <f t="shared" si="834"/>
        <v>0</v>
      </c>
      <c r="P515" s="261">
        <f t="shared" si="794"/>
        <v>0</v>
      </c>
      <c r="Q515" s="261">
        <f t="shared" ref="Q515:W515" si="835">Q399+Q434+Q513-Q514</f>
        <v>0</v>
      </c>
      <c r="R515" s="261">
        <f t="shared" si="835"/>
        <v>0</v>
      </c>
      <c r="S515" s="261">
        <f t="shared" si="835"/>
        <v>0</v>
      </c>
      <c r="T515" s="261">
        <f t="shared" si="835"/>
        <v>0</v>
      </c>
      <c r="U515" s="261">
        <f t="shared" si="835"/>
        <v>0</v>
      </c>
      <c r="V515" s="261">
        <f t="shared" si="835"/>
        <v>0</v>
      </c>
      <c r="W515" s="261">
        <f t="shared" si="835"/>
        <v>0</v>
      </c>
      <c r="X515" s="261">
        <f t="shared" si="784"/>
        <v>0</v>
      </c>
      <c r="Y515" s="261">
        <f t="shared" ref="Y515:AE515" si="836">Y399+Y434+Y513-Y514</f>
        <v>0</v>
      </c>
      <c r="Z515" s="261">
        <f t="shared" si="836"/>
        <v>0</v>
      </c>
      <c r="AA515" s="261">
        <f t="shared" si="836"/>
        <v>0</v>
      </c>
      <c r="AB515" s="261">
        <f t="shared" si="836"/>
        <v>0</v>
      </c>
      <c r="AC515" s="261">
        <f t="shared" si="836"/>
        <v>0</v>
      </c>
      <c r="AD515" s="261">
        <f t="shared" si="836"/>
        <v>0</v>
      </c>
      <c r="AE515" s="261">
        <f t="shared" si="836"/>
        <v>0</v>
      </c>
    </row>
    <row r="516" spans="1:31" s="379" customFormat="1" ht="13.8">
      <c r="A516" s="66" t="s">
        <v>230</v>
      </c>
      <c r="B516" s="64"/>
      <c r="C516" s="64"/>
      <c r="D516" s="65"/>
      <c r="E516" s="64"/>
      <c r="F516" s="64"/>
      <c r="G516" s="64"/>
      <c r="H516" s="262">
        <f t="shared" si="824"/>
        <v>0</v>
      </c>
      <c r="I516" s="403">
        <f t="shared" si="799"/>
        <v>0</v>
      </c>
      <c r="J516" s="556"/>
      <c r="K516" s="264"/>
      <c r="L516" s="264"/>
      <c r="M516" s="264"/>
      <c r="N516" s="264"/>
      <c r="O516" s="264"/>
      <c r="P516" s="264">
        <f t="shared" si="794"/>
        <v>0</v>
      </c>
      <c r="Q516" s="264"/>
      <c r="R516" s="264"/>
      <c r="S516" s="264"/>
      <c r="T516" s="264"/>
      <c r="U516" s="264"/>
      <c r="V516" s="264"/>
      <c r="W516" s="264"/>
      <c r="X516" s="264">
        <f t="shared" si="784"/>
        <v>0</v>
      </c>
      <c r="Y516" s="264"/>
      <c r="Z516" s="264"/>
      <c r="AA516" s="264"/>
      <c r="AB516" s="264"/>
      <c r="AC516" s="264"/>
      <c r="AD516" s="264"/>
      <c r="AE516" s="264"/>
    </row>
    <row r="517" spans="1:31" s="379" customFormat="1" ht="13.8">
      <c r="A517" s="66" t="s">
        <v>231</v>
      </c>
      <c r="B517" s="64"/>
      <c r="C517" s="64"/>
      <c r="D517" s="65"/>
      <c r="E517" s="64"/>
      <c r="F517" s="64"/>
      <c r="G517" s="64"/>
      <c r="H517" s="259">
        <f t="shared" si="824"/>
        <v>0</v>
      </c>
      <c r="I517" s="260">
        <f t="shared" si="799"/>
        <v>0</v>
      </c>
      <c r="J517" s="261">
        <f t="shared" ref="J517:O517" si="837">SUM(J515:J516)</f>
        <v>0</v>
      </c>
      <c r="K517" s="261">
        <f t="shared" si="837"/>
        <v>0</v>
      </c>
      <c r="L517" s="261">
        <f t="shared" si="837"/>
        <v>0</v>
      </c>
      <c r="M517" s="261">
        <f t="shared" si="837"/>
        <v>0</v>
      </c>
      <c r="N517" s="261">
        <f t="shared" si="837"/>
        <v>0</v>
      </c>
      <c r="O517" s="261">
        <f t="shared" si="837"/>
        <v>0</v>
      </c>
      <c r="P517" s="261">
        <f t="shared" si="794"/>
        <v>0</v>
      </c>
      <c r="Q517" s="261">
        <f t="shared" ref="Q517:W517" si="838">SUM(Q515:Q516)</f>
        <v>0</v>
      </c>
      <c r="R517" s="261">
        <f t="shared" si="838"/>
        <v>0</v>
      </c>
      <c r="S517" s="261">
        <f t="shared" si="838"/>
        <v>0</v>
      </c>
      <c r="T517" s="261">
        <f t="shared" si="838"/>
        <v>0</v>
      </c>
      <c r="U517" s="261">
        <f t="shared" si="838"/>
        <v>0</v>
      </c>
      <c r="V517" s="261">
        <f t="shared" ref="V517" si="839">SUM(V515:V516)</f>
        <v>0</v>
      </c>
      <c r="W517" s="261">
        <f t="shared" si="838"/>
        <v>0</v>
      </c>
      <c r="X517" s="261">
        <f t="shared" si="784"/>
        <v>0</v>
      </c>
      <c r="Y517" s="261">
        <f t="shared" ref="Y517:AE517" si="840">SUM(Y515:Y516)</f>
        <v>0</v>
      </c>
      <c r="Z517" s="261">
        <f t="shared" si="840"/>
        <v>0</v>
      </c>
      <c r="AA517" s="261">
        <f t="shared" si="840"/>
        <v>0</v>
      </c>
      <c r="AB517" s="261">
        <f t="shared" si="840"/>
        <v>0</v>
      </c>
      <c r="AC517" s="261">
        <f t="shared" si="840"/>
        <v>0</v>
      </c>
      <c r="AD517" s="261">
        <f t="shared" ref="AD517" si="841">SUM(AD515:AD516)</f>
        <v>0</v>
      </c>
      <c r="AE517" s="261">
        <f t="shared" si="840"/>
        <v>0</v>
      </c>
    </row>
  </sheetData>
  <autoFilter ref="A5:O516" xr:uid="{00000000-0009-0000-0000-000002000000}"/>
  <mergeCells count="8">
    <mergeCell ref="AB3:AB5"/>
    <mergeCell ref="AC3:AC5"/>
    <mergeCell ref="AE3:AE5"/>
    <mergeCell ref="H2:H5"/>
    <mergeCell ref="P3:P4"/>
    <mergeCell ref="X3:X4"/>
    <mergeCell ref="AA3:AA5"/>
    <mergeCell ref="AD3:AD5"/>
  </mergeCells>
  <phoneticPr fontId="1"/>
  <dataValidations count="1">
    <dataValidation allowBlank="1" showInputMessage="1" showErrorMessage="1" errorTitle="自動計算ｾﾙです!!!" sqref="J306:O307 J385:O385 J202:O202 J404:O404 J401:O401 J376:O376 J396:O396 J391:O391 J389:O389 J387:O387 J408:O408 J378:O378 J413:O413 J410:O411 J318:O319 J512:O513 J255:O255 J241:O241 J165:O165 J66:O67 J72:O73 J79:O79 J111:O111 J125:O125 J12:O12 J29:O29 J331:O331 J14:O15 J364:O366 J369:O369 J432:O434 J371:O371 J189:O189 J398:O399 Q512:W513 J474:O474 J49:O49 J204:O204 J214:O214 J34:O34 J7:O7 J56:O56 Q425:W430 Y306:AE307 J470:O470 J472:O472 Y472:AE472 Y515:AE515 Y512:AE513 Y408:AE408 Y432:AE434 Y404:AE404 Y14:AE15 Y241:AE241 Y364:AE366 Y398:AE399 Y391:AE391 Y387:AE387 Y376:AE376 Y378:AE378 Y385:AE385 Y389:AE389 Y204:AE204 Y401:AE401 Y189:AE189 Y318:AE319 Y470:AE470 Y7:AE7 Y56:AE56 Y66:AE67 Y79:AE79 Y72:AE73 Y111:AE111 Y125:AE125 Y214:AE214 Y331:AE331 Y255:AE255 Y369:AE369 Y371:AE371 Y474:AE474 Y34:AE34 Y165:AE165 Y413:AE413 Y410:AE411 Y396:AE396 Y12:AE12 Y202:AE202 Y49:AE49 Y29:AE29 J425:O430 Q470:W470 J515:O515 Q401:W401 Q371:W371 Q376:W376 Q79:W79 Q364:W366 Q413:W413 Q515:W515 Q410:W411 Q56:W56 Q34:W34 Q202:W202 Q214:W214 Q241:W241 Q378:W378 Q14:W15 Q306:W307 Q255:W255 Q408:W408 Q398:W399 Q396:W396 Q391:W391 Q389:W389 Q387:W387 Q404:W404 Q189:W189 Q318:W319 Q29:W29 Q12:W12 Q66:W67 Q7:W7 Q111:W111 Q125:W125 Q165:W165 Q204:W204 Q331:W331 Q369:W369 Q385:W385 Q474:W474 Q49:W49 Q72:W73 Q432:W434 Q472:W472 Y425:AE430" xr:uid="{00000000-0002-0000-0200-000000000000}"/>
  </dataValidations>
  <pageMargins left="0.39370078740157483" right="0.19685039370078741" top="0.94488188976377963" bottom="0.39370078740157483" header="0.59055118110236227" footer="0.31496062992125984"/>
  <pageSetup paperSize="8" scale="55" fitToHeight="0" orientation="landscape" blackAndWhite="1" errors="NA" r:id="rId1"/>
  <headerFooter alignWithMargins="0">
    <oddHeader>&amp;C&amp;"HGP平成明朝体W3,標準"&amp;12令和3年度　一般会計資金収支予算内訳表(案）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A1:AN517"/>
  <sheetViews>
    <sheetView zoomScaleNormal="100" workbookViewId="0">
      <pane xSplit="8" ySplit="5" topLeftCell="I180" activePane="bottomRight" state="frozen"/>
      <selection activeCell="H280" sqref="H280"/>
      <selection pane="topRight" activeCell="H280" sqref="H280"/>
      <selection pane="bottomLeft" activeCell="H280" sqref="H280"/>
      <selection pane="bottomRight" activeCell="H280" sqref="H280"/>
    </sheetView>
  </sheetViews>
  <sheetFormatPr defaultColWidth="11.44140625" defaultRowHeight="10.8" outlineLevelRow="4" outlineLevelCol="1"/>
  <cols>
    <col min="1" max="1" width="3.44140625" style="143" customWidth="1"/>
    <col min="2" max="2" width="5.88671875" style="9" customWidth="1"/>
    <col min="3" max="3" width="2.109375" style="143" customWidth="1"/>
    <col min="4" max="4" width="5.109375" style="25" bestFit="1" customWidth="1"/>
    <col min="5" max="5" width="2.44140625" style="143" customWidth="1"/>
    <col min="6" max="6" width="5.109375" style="25" bestFit="1" customWidth="1"/>
    <col min="7" max="7" width="24.88671875" style="143" customWidth="1"/>
    <col min="8" max="8" width="13.33203125" style="169" bestFit="1" customWidth="1"/>
    <col min="9" max="9" width="11.44140625" style="169" customWidth="1"/>
    <col min="10" max="12" width="11.44140625" style="169" customWidth="1" outlineLevel="1"/>
    <col min="13" max="13" width="11.44140625" style="169" customWidth="1"/>
    <col min="14" max="14" width="11.44140625" style="169" customWidth="1" outlineLevel="1"/>
    <col min="15" max="15" width="12.5546875" style="169" customWidth="1" outlineLevel="1"/>
    <col min="16" max="16" width="11.44140625" style="169" customWidth="1" outlineLevel="1"/>
    <col min="17" max="17" width="11.44140625" style="169" customWidth="1"/>
    <col min="18" max="23" width="11.44140625" style="169" customWidth="1" outlineLevel="1"/>
    <col min="24" max="16384" width="11.44140625" style="143"/>
  </cols>
  <sheetData>
    <row r="1" spans="1:23" s="25" customFormat="1" ht="15" thickBot="1">
      <c r="A1" s="142" t="s">
        <v>325</v>
      </c>
      <c r="B1" s="9"/>
      <c r="C1" s="143"/>
      <c r="E1" s="143"/>
      <c r="G1" s="143"/>
      <c r="H1" s="216" t="s">
        <v>321</v>
      </c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9"/>
    </row>
    <row r="2" spans="1:23" s="147" customFormat="1" ht="11.25" customHeight="1">
      <c r="A2" s="220"/>
      <c r="B2" s="10"/>
      <c r="C2" s="221"/>
      <c r="D2" s="221"/>
      <c r="E2" s="221"/>
      <c r="F2" s="221"/>
      <c r="G2" s="221"/>
      <c r="H2" s="752" t="s">
        <v>958</v>
      </c>
      <c r="I2" s="148"/>
      <c r="J2" s="150"/>
      <c r="K2" s="150"/>
      <c r="L2" s="150"/>
      <c r="M2" s="149"/>
      <c r="N2" s="151"/>
      <c r="O2" s="151"/>
      <c r="P2" s="151"/>
      <c r="Q2" s="148"/>
      <c r="R2" s="151"/>
      <c r="S2" s="151"/>
      <c r="T2" s="151"/>
      <c r="U2" s="151"/>
      <c r="V2" s="151"/>
      <c r="W2" s="151"/>
    </row>
    <row r="3" spans="1:23" s="1" customFormat="1" ht="25.5" customHeight="1">
      <c r="A3" s="146"/>
      <c r="B3" s="11"/>
      <c r="C3" s="147"/>
      <c r="D3" s="147"/>
      <c r="E3" s="147"/>
      <c r="F3" s="147"/>
      <c r="G3" s="1" t="s">
        <v>248</v>
      </c>
      <c r="H3" s="753"/>
      <c r="I3" s="154" t="s">
        <v>318</v>
      </c>
      <c r="J3" s="155"/>
      <c r="K3" s="155"/>
      <c r="L3" s="155"/>
      <c r="M3" s="630" t="s">
        <v>15</v>
      </c>
      <c r="N3" s="156"/>
      <c r="O3" s="156"/>
      <c r="P3" s="151"/>
      <c r="Q3" s="154" t="s">
        <v>16</v>
      </c>
      <c r="R3" s="156"/>
      <c r="S3" s="156"/>
      <c r="T3" s="156"/>
      <c r="U3" s="156"/>
      <c r="V3" s="156"/>
      <c r="W3" s="156"/>
    </row>
    <row r="4" spans="1:23" s="147" customFormat="1" ht="12.75" customHeight="1">
      <c r="A4" s="632"/>
      <c r="B4" s="152"/>
      <c r="C4" s="1"/>
      <c r="D4" s="153"/>
      <c r="E4" s="1"/>
      <c r="F4" s="1"/>
      <c r="G4" s="1"/>
      <c r="H4" s="753"/>
      <c r="I4" s="222"/>
      <c r="J4" s="350"/>
      <c r="K4" s="350"/>
      <c r="L4" s="350"/>
      <c r="M4" s="151"/>
      <c r="N4" s="149"/>
      <c r="O4" s="149"/>
      <c r="P4" s="149"/>
      <c r="Q4" s="222"/>
      <c r="R4" s="149"/>
      <c r="S4" s="149"/>
      <c r="T4" s="149"/>
      <c r="U4" s="149"/>
      <c r="V4" s="149"/>
      <c r="W4" s="149"/>
    </row>
    <row r="5" spans="1:23" s="1" customFormat="1" ht="38.25" customHeight="1" thickBot="1">
      <c r="A5" s="633"/>
      <c r="B5" s="6"/>
      <c r="C5" s="4"/>
      <c r="D5" s="7"/>
      <c r="E5" s="4"/>
      <c r="F5" s="4"/>
      <c r="G5" s="4" t="s">
        <v>249</v>
      </c>
      <c r="H5" s="754"/>
      <c r="I5" s="8"/>
      <c r="J5" s="5" t="s">
        <v>250</v>
      </c>
      <c r="K5" s="5" t="s">
        <v>916</v>
      </c>
      <c r="L5" s="5" t="s">
        <v>332</v>
      </c>
      <c r="M5" s="631"/>
      <c r="N5" s="5" t="s">
        <v>319</v>
      </c>
      <c r="O5" s="629" t="s">
        <v>889</v>
      </c>
      <c r="P5" s="5" t="s">
        <v>351</v>
      </c>
      <c r="Q5" s="8"/>
      <c r="R5" s="5" t="s">
        <v>56</v>
      </c>
      <c r="S5" s="5" t="s">
        <v>251</v>
      </c>
      <c r="T5" s="5" t="s">
        <v>252</v>
      </c>
      <c r="U5" s="5" t="s">
        <v>253</v>
      </c>
      <c r="V5" s="5" t="s">
        <v>254</v>
      </c>
      <c r="W5" s="5" t="s">
        <v>255</v>
      </c>
    </row>
    <row r="6" spans="1:23" s="163" customFormat="1" ht="13.8">
      <c r="A6" s="86" t="s">
        <v>58</v>
      </c>
      <c r="B6" s="12"/>
      <c r="C6" s="157"/>
      <c r="D6" s="13"/>
      <c r="E6" s="157"/>
      <c r="F6" s="158"/>
      <c r="G6" s="157"/>
      <c r="H6" s="223"/>
      <c r="I6" s="351"/>
      <c r="J6" s="352"/>
      <c r="K6" s="352"/>
      <c r="L6" s="352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</row>
    <row r="7" spans="1:23" s="169" customFormat="1" ht="13.8" collapsed="1">
      <c r="A7" s="164"/>
      <c r="B7" s="23" t="s">
        <v>376</v>
      </c>
      <c r="C7" s="15" t="s">
        <v>30</v>
      </c>
      <c r="D7" s="16"/>
      <c r="E7" s="165"/>
      <c r="F7" s="14"/>
      <c r="G7" s="165"/>
      <c r="H7" s="226">
        <f t="shared" ref="H7:H38" si="0">SUM(I7,M7,Q7)</f>
        <v>0</v>
      </c>
      <c r="I7" s="353">
        <f>SUM(J7:L7)</f>
        <v>0</v>
      </c>
      <c r="J7" s="354">
        <f>SUM(J8:J10)</f>
        <v>0</v>
      </c>
      <c r="K7" s="354">
        <f>SUM(K8:K10)</f>
        <v>0</v>
      </c>
      <c r="L7" s="354">
        <f>SUM(L8:L10)</f>
        <v>0</v>
      </c>
      <c r="M7" s="228">
        <f t="shared" ref="M7:M38" si="1">SUM(N7:P7)</f>
        <v>0</v>
      </c>
      <c r="N7" s="354">
        <f>SUM(N8:N10)</f>
        <v>0</v>
      </c>
      <c r="O7" s="354">
        <f t="shared" ref="O7:P7" si="2">SUM(O8:O10)</f>
        <v>0</v>
      </c>
      <c r="P7" s="354">
        <f t="shared" si="2"/>
        <v>0</v>
      </c>
      <c r="Q7" s="228">
        <f>SUM(R7:W7)</f>
        <v>0</v>
      </c>
      <c r="R7" s="354">
        <f t="shared" ref="R7" si="3">SUM(R8:R10)</f>
        <v>0</v>
      </c>
      <c r="S7" s="354">
        <f t="shared" ref="S7" si="4">SUM(S8:S10)</f>
        <v>0</v>
      </c>
      <c r="T7" s="354">
        <f t="shared" ref="T7" si="5">SUM(T8:T10)</f>
        <v>0</v>
      </c>
      <c r="U7" s="354">
        <f t="shared" ref="U7" si="6">SUM(U8:U10)</f>
        <v>0</v>
      </c>
      <c r="V7" s="354">
        <f t="shared" ref="V7" si="7">SUM(V8:V10)</f>
        <v>0</v>
      </c>
      <c r="W7" s="228">
        <f t="shared" ref="W7" si="8">SUM(W8:W10)</f>
        <v>0</v>
      </c>
    </row>
    <row r="8" spans="1:23" ht="13.8" hidden="1" outlineLevel="1">
      <c r="A8" s="170"/>
      <c r="B8" s="24"/>
      <c r="C8" s="171"/>
      <c r="D8" s="27" t="s">
        <v>377</v>
      </c>
      <c r="E8" s="47" t="s">
        <v>31</v>
      </c>
      <c r="F8" s="48"/>
      <c r="G8" s="172"/>
      <c r="H8" s="226">
        <f t="shared" si="0"/>
        <v>0</v>
      </c>
      <c r="I8" s="353">
        <f t="shared" ref="I8:I10" si="9">SUM(J8:L8)</f>
        <v>0</v>
      </c>
      <c r="J8" s="229">
        <v>0</v>
      </c>
      <c r="K8" s="229">
        <v>0</v>
      </c>
      <c r="L8" s="229">
        <v>0</v>
      </c>
      <c r="M8" s="228">
        <f t="shared" si="1"/>
        <v>0</v>
      </c>
      <c r="N8" s="229">
        <v>0</v>
      </c>
      <c r="O8" s="229">
        <v>0</v>
      </c>
      <c r="P8" s="229">
        <v>0</v>
      </c>
      <c r="Q8" s="228">
        <f t="shared" ref="Q8:Q10" si="10">SUM(R8:W8)</f>
        <v>0</v>
      </c>
      <c r="R8" s="229">
        <v>0</v>
      </c>
      <c r="S8" s="229">
        <v>0</v>
      </c>
      <c r="T8" s="229">
        <v>0</v>
      </c>
      <c r="U8" s="229">
        <v>0</v>
      </c>
      <c r="V8" s="229">
        <v>0</v>
      </c>
      <c r="W8" s="229">
        <v>0</v>
      </c>
    </row>
    <row r="9" spans="1:23" ht="13.8" hidden="1" outlineLevel="1">
      <c r="A9" s="170"/>
      <c r="B9" s="25"/>
      <c r="D9" s="27" t="s">
        <v>378</v>
      </c>
      <c r="E9" s="47" t="s">
        <v>32</v>
      </c>
      <c r="F9" s="48"/>
      <c r="G9" s="172"/>
      <c r="H9" s="226">
        <f t="shared" si="0"/>
        <v>0</v>
      </c>
      <c r="I9" s="353">
        <f t="shared" si="9"/>
        <v>0</v>
      </c>
      <c r="J9" s="229">
        <v>0</v>
      </c>
      <c r="K9" s="229">
        <v>0</v>
      </c>
      <c r="L9" s="229">
        <v>0</v>
      </c>
      <c r="M9" s="228">
        <f t="shared" si="1"/>
        <v>0</v>
      </c>
      <c r="N9" s="229">
        <v>0</v>
      </c>
      <c r="O9" s="229">
        <v>0</v>
      </c>
      <c r="P9" s="229">
        <v>0</v>
      </c>
      <c r="Q9" s="228">
        <f t="shared" si="10"/>
        <v>0</v>
      </c>
      <c r="R9" s="229">
        <v>0</v>
      </c>
      <c r="S9" s="229">
        <v>0</v>
      </c>
      <c r="T9" s="229">
        <v>0</v>
      </c>
      <c r="U9" s="229">
        <v>0</v>
      </c>
      <c r="V9" s="229">
        <v>0</v>
      </c>
      <c r="W9" s="229">
        <v>0</v>
      </c>
    </row>
    <row r="10" spans="1:23" ht="13.8" hidden="1" outlineLevel="1">
      <c r="A10" s="170"/>
      <c r="B10" s="23"/>
      <c r="C10" s="179"/>
      <c r="D10" s="27" t="s">
        <v>379</v>
      </c>
      <c r="E10" s="47" t="s">
        <v>39</v>
      </c>
      <c r="F10" s="48"/>
      <c r="G10" s="172"/>
      <c r="H10" s="226">
        <f t="shared" si="0"/>
        <v>0</v>
      </c>
      <c r="I10" s="353">
        <f t="shared" si="9"/>
        <v>0</v>
      </c>
      <c r="J10" s="229">
        <v>0</v>
      </c>
      <c r="K10" s="229">
        <v>0</v>
      </c>
      <c r="L10" s="229">
        <v>0</v>
      </c>
      <c r="M10" s="228">
        <f t="shared" si="1"/>
        <v>0</v>
      </c>
      <c r="N10" s="229">
        <v>0</v>
      </c>
      <c r="O10" s="229">
        <v>0</v>
      </c>
      <c r="P10" s="229">
        <v>0</v>
      </c>
      <c r="Q10" s="228">
        <f t="shared" si="10"/>
        <v>0</v>
      </c>
      <c r="R10" s="229">
        <v>0</v>
      </c>
      <c r="S10" s="229">
        <v>0</v>
      </c>
      <c r="T10" s="229">
        <v>0</v>
      </c>
      <c r="U10" s="229">
        <v>0</v>
      </c>
      <c r="V10" s="229">
        <v>0</v>
      </c>
      <c r="W10" s="229">
        <v>0</v>
      </c>
    </row>
    <row r="11" spans="1:23" ht="13.8" hidden="1" outlineLevel="1">
      <c r="A11" s="170"/>
      <c r="B11" s="23"/>
      <c r="C11" s="179"/>
      <c r="D11" s="27" t="s">
        <v>380</v>
      </c>
      <c r="E11" s="47" t="s">
        <v>369</v>
      </c>
      <c r="F11" s="48"/>
      <c r="G11" s="172"/>
      <c r="H11" s="226">
        <f t="shared" si="0"/>
        <v>0</v>
      </c>
      <c r="I11" s="353">
        <f>SUM(J11)</f>
        <v>0</v>
      </c>
      <c r="J11" s="229">
        <v>0</v>
      </c>
      <c r="K11" s="229">
        <v>0</v>
      </c>
      <c r="L11" s="229">
        <v>0</v>
      </c>
      <c r="M11" s="228">
        <f t="shared" si="1"/>
        <v>0</v>
      </c>
      <c r="N11" s="229">
        <v>0</v>
      </c>
      <c r="O11" s="229">
        <v>0</v>
      </c>
      <c r="P11" s="229">
        <v>0</v>
      </c>
      <c r="Q11" s="228">
        <f t="shared" ref="Q11:Q77" si="11">SUM(R11:W11)</f>
        <v>0</v>
      </c>
      <c r="R11" s="229">
        <v>0</v>
      </c>
      <c r="S11" s="229">
        <v>0</v>
      </c>
      <c r="T11" s="229">
        <v>0</v>
      </c>
      <c r="U11" s="229">
        <v>0</v>
      </c>
      <c r="V11" s="229">
        <v>0</v>
      </c>
      <c r="W11" s="229">
        <v>0</v>
      </c>
    </row>
    <row r="12" spans="1:23" s="169" customFormat="1" ht="13.8" collapsed="1">
      <c r="A12" s="164"/>
      <c r="B12" s="23" t="s">
        <v>381</v>
      </c>
      <c r="C12" s="15" t="s">
        <v>33</v>
      </c>
      <c r="D12" s="18"/>
      <c r="E12" s="175"/>
      <c r="F12" s="176"/>
      <c r="G12" s="175"/>
      <c r="H12" s="226">
        <f t="shared" si="0"/>
        <v>0</v>
      </c>
      <c r="I12" s="353">
        <f t="shared" ref="I12:I78" si="12">SUM(J12:L12)</f>
        <v>0</v>
      </c>
      <c r="J12" s="356">
        <f>SUM(J13)</f>
        <v>0</v>
      </c>
      <c r="K12" s="356">
        <f>SUM(K13)</f>
        <v>0</v>
      </c>
      <c r="L12" s="356">
        <f>SUM(L13)</f>
        <v>0</v>
      </c>
      <c r="M12" s="228">
        <f t="shared" si="1"/>
        <v>0</v>
      </c>
      <c r="N12" s="356">
        <f t="shared" ref="N12:P12" si="13">SUM(N13)</f>
        <v>0</v>
      </c>
      <c r="O12" s="356">
        <f t="shared" si="13"/>
        <v>0</v>
      </c>
      <c r="P12" s="356">
        <f t="shared" si="13"/>
        <v>0</v>
      </c>
      <c r="Q12" s="228">
        <f t="shared" si="11"/>
        <v>0</v>
      </c>
      <c r="R12" s="356">
        <f t="shared" ref="R12" si="14">SUM(R13)</f>
        <v>0</v>
      </c>
      <c r="S12" s="356">
        <f t="shared" ref="S12" si="15">SUM(S13)</f>
        <v>0</v>
      </c>
      <c r="T12" s="356">
        <f t="shared" ref="T12" si="16">SUM(T13)</f>
        <v>0</v>
      </c>
      <c r="U12" s="356">
        <f t="shared" ref="U12" si="17">SUM(U13)</f>
        <v>0</v>
      </c>
      <c r="V12" s="356">
        <f t="shared" ref="V12" si="18">SUM(V13)</f>
        <v>0</v>
      </c>
      <c r="W12" s="230">
        <f t="shared" ref="W12" si="19">SUM(W13)</f>
        <v>0</v>
      </c>
    </row>
    <row r="13" spans="1:23" ht="13.8" hidden="1" outlineLevel="1">
      <c r="A13" s="170"/>
      <c r="B13" s="27"/>
      <c r="C13" s="172"/>
      <c r="D13" s="27" t="s">
        <v>382</v>
      </c>
      <c r="E13" s="47" t="s">
        <v>33</v>
      </c>
      <c r="F13" s="48"/>
      <c r="G13" s="172"/>
      <c r="H13" s="226">
        <f t="shared" si="0"/>
        <v>0</v>
      </c>
      <c r="I13" s="353">
        <f t="shared" si="12"/>
        <v>0</v>
      </c>
      <c r="J13" s="358">
        <v>0</v>
      </c>
      <c r="K13" s="358">
        <v>0</v>
      </c>
      <c r="L13" s="358">
        <v>0</v>
      </c>
      <c r="M13" s="228">
        <f t="shared" si="1"/>
        <v>0</v>
      </c>
      <c r="N13" s="229">
        <v>0</v>
      </c>
      <c r="O13" s="229">
        <v>0</v>
      </c>
      <c r="P13" s="229"/>
      <c r="Q13" s="228">
        <f t="shared" si="11"/>
        <v>0</v>
      </c>
      <c r="R13" s="229"/>
      <c r="S13" s="229"/>
      <c r="T13" s="229"/>
      <c r="U13" s="229"/>
      <c r="V13" s="229"/>
      <c r="W13" s="229"/>
    </row>
    <row r="14" spans="1:23" s="169" customFormat="1" ht="13.8">
      <c r="A14" s="164"/>
      <c r="B14" s="23" t="s">
        <v>383</v>
      </c>
      <c r="C14" s="15" t="s">
        <v>34</v>
      </c>
      <c r="D14" s="18"/>
      <c r="E14" s="175"/>
      <c r="F14" s="176"/>
      <c r="G14" s="175"/>
      <c r="H14" s="226">
        <f t="shared" si="0"/>
        <v>27404000</v>
      </c>
      <c r="I14" s="353">
        <f t="shared" si="12"/>
        <v>27404000</v>
      </c>
      <c r="J14" s="356">
        <f>SUM(J15,J18,J24,J29,J32)</f>
        <v>22109000</v>
      </c>
      <c r="K14" s="356">
        <f t="shared" ref="K14:L14" si="20">SUM(K15,K18,K24,K29,K32)</f>
        <v>4807000</v>
      </c>
      <c r="L14" s="356">
        <f t="shared" si="20"/>
        <v>488000</v>
      </c>
      <c r="M14" s="228">
        <f t="shared" si="1"/>
        <v>0</v>
      </c>
      <c r="N14" s="356">
        <f t="shared" ref="N14:P14" si="21">SUM(N15,N18,N24,N29,N32)</f>
        <v>0</v>
      </c>
      <c r="O14" s="356">
        <f t="shared" si="21"/>
        <v>0</v>
      </c>
      <c r="P14" s="356">
        <f t="shared" si="21"/>
        <v>0</v>
      </c>
      <c r="Q14" s="228">
        <f t="shared" si="11"/>
        <v>0</v>
      </c>
      <c r="R14" s="356">
        <f t="shared" ref="R14" si="22">SUM(R15,R18,R24,R29,R32)</f>
        <v>0</v>
      </c>
      <c r="S14" s="356">
        <f t="shared" ref="S14" si="23">SUM(S15,S18,S24,S29,S32)</f>
        <v>0</v>
      </c>
      <c r="T14" s="356">
        <f t="shared" ref="T14" si="24">SUM(T15,T18,T24,T29,T32)</f>
        <v>0</v>
      </c>
      <c r="U14" s="356">
        <f t="shared" ref="U14" si="25">SUM(U15,U18,U24,U29,U32)</f>
        <v>0</v>
      </c>
      <c r="V14" s="356">
        <f t="shared" ref="V14" si="26">SUM(V15,V18,V24,V29,V32)</f>
        <v>0</v>
      </c>
      <c r="W14" s="230">
        <f t="shared" ref="W14" si="27">SUM(W15,W18,W24,W29,W32)</f>
        <v>0</v>
      </c>
    </row>
    <row r="15" spans="1:23" ht="13.8" outlineLevel="1">
      <c r="A15" s="170"/>
      <c r="B15" s="24"/>
      <c r="C15" s="171"/>
      <c r="D15" s="27" t="s">
        <v>384</v>
      </c>
      <c r="E15" s="47" t="s">
        <v>59</v>
      </c>
      <c r="F15" s="48"/>
      <c r="G15" s="172"/>
      <c r="H15" s="226">
        <f t="shared" si="0"/>
        <v>8396000</v>
      </c>
      <c r="I15" s="353">
        <f t="shared" si="12"/>
        <v>8396000</v>
      </c>
      <c r="J15" s="359">
        <f>SUM(J16:J17)</f>
        <v>8396000</v>
      </c>
      <c r="K15" s="359">
        <f t="shared" ref="K15:L15" si="28">SUM(K16:K17)</f>
        <v>0</v>
      </c>
      <c r="L15" s="359">
        <f t="shared" si="28"/>
        <v>0</v>
      </c>
      <c r="M15" s="228">
        <f t="shared" si="1"/>
        <v>0</v>
      </c>
      <c r="N15" s="359">
        <f t="shared" ref="N15:P15" si="29">SUM(N16:N17)</f>
        <v>0</v>
      </c>
      <c r="O15" s="359">
        <f t="shared" si="29"/>
        <v>0</v>
      </c>
      <c r="P15" s="359">
        <f t="shared" si="29"/>
        <v>0</v>
      </c>
      <c r="Q15" s="228">
        <f t="shared" si="11"/>
        <v>0</v>
      </c>
      <c r="R15" s="359">
        <f t="shared" ref="R15" si="30">SUM(R16:R17)</f>
        <v>0</v>
      </c>
      <c r="S15" s="359">
        <f t="shared" ref="S15" si="31">SUM(S16:S17)</f>
        <v>0</v>
      </c>
      <c r="T15" s="359">
        <f t="shared" ref="T15" si="32">SUM(T16:T17)</f>
        <v>0</v>
      </c>
      <c r="U15" s="359">
        <f t="shared" ref="U15" si="33">SUM(U16:U17)</f>
        <v>0</v>
      </c>
      <c r="V15" s="359">
        <f t="shared" ref="V15" si="34">SUM(V16:V17)</f>
        <v>0</v>
      </c>
      <c r="W15" s="231">
        <f t="shared" ref="W15" si="35">SUM(W16:W17)</f>
        <v>0</v>
      </c>
    </row>
    <row r="16" spans="1:23" ht="13.8" outlineLevel="2">
      <c r="A16" s="170"/>
      <c r="B16" s="25"/>
      <c r="D16" s="24"/>
      <c r="E16" s="171"/>
      <c r="F16" s="27" t="s">
        <v>385</v>
      </c>
      <c r="G16" s="47" t="s">
        <v>60</v>
      </c>
      <c r="H16" s="226">
        <f t="shared" si="0"/>
        <v>8396000</v>
      </c>
      <c r="I16" s="353">
        <f t="shared" si="12"/>
        <v>8396000</v>
      </c>
      <c r="J16" s="358">
        <v>8396000</v>
      </c>
      <c r="K16" s="358"/>
      <c r="L16" s="358"/>
      <c r="M16" s="228">
        <f t="shared" si="1"/>
        <v>0</v>
      </c>
      <c r="N16" s="229"/>
      <c r="O16" s="229"/>
      <c r="P16" s="229"/>
      <c r="Q16" s="228">
        <f t="shared" si="11"/>
        <v>0</v>
      </c>
      <c r="R16" s="229"/>
      <c r="S16" s="229"/>
      <c r="T16" s="229"/>
      <c r="U16" s="229"/>
      <c r="V16" s="229"/>
      <c r="W16" s="229"/>
    </row>
    <row r="17" spans="1:23" ht="13.8" outlineLevel="2">
      <c r="A17" s="170"/>
      <c r="B17" s="25"/>
      <c r="F17" s="27" t="s">
        <v>61</v>
      </c>
      <c r="G17" s="47" t="s">
        <v>62</v>
      </c>
      <c r="H17" s="226">
        <f t="shared" si="0"/>
        <v>0</v>
      </c>
      <c r="I17" s="353">
        <f t="shared" si="12"/>
        <v>0</v>
      </c>
      <c r="J17" s="358"/>
      <c r="K17" s="358"/>
      <c r="L17" s="358"/>
      <c r="M17" s="228">
        <f t="shared" si="1"/>
        <v>0</v>
      </c>
      <c r="N17" s="229">
        <v>0</v>
      </c>
      <c r="O17" s="229"/>
      <c r="P17" s="229"/>
      <c r="Q17" s="228">
        <f t="shared" si="11"/>
        <v>0</v>
      </c>
      <c r="R17" s="229"/>
      <c r="S17" s="229"/>
      <c r="T17" s="229"/>
      <c r="U17" s="229"/>
      <c r="V17" s="229"/>
      <c r="W17" s="229"/>
    </row>
    <row r="18" spans="1:23" ht="13.8" outlineLevel="1">
      <c r="A18" s="170"/>
      <c r="B18" s="25"/>
      <c r="D18" s="27" t="s">
        <v>386</v>
      </c>
      <c r="E18" s="47" t="s">
        <v>387</v>
      </c>
      <c r="F18" s="48"/>
      <c r="G18" s="172"/>
      <c r="H18" s="226">
        <f t="shared" si="0"/>
        <v>19008000</v>
      </c>
      <c r="I18" s="353">
        <f t="shared" si="12"/>
        <v>19008000</v>
      </c>
      <c r="J18" s="359">
        <f>SUM(J19)</f>
        <v>13713000</v>
      </c>
      <c r="K18" s="359">
        <f t="shared" ref="K18:L18" si="36">SUM(K19)</f>
        <v>4807000</v>
      </c>
      <c r="L18" s="359">
        <f t="shared" si="36"/>
        <v>488000</v>
      </c>
      <c r="M18" s="228">
        <f t="shared" si="1"/>
        <v>0</v>
      </c>
      <c r="N18" s="359">
        <f t="shared" ref="N18:P18" si="37">SUM(N19)</f>
        <v>0</v>
      </c>
      <c r="O18" s="359">
        <f t="shared" si="37"/>
        <v>0</v>
      </c>
      <c r="P18" s="359">
        <f t="shared" si="37"/>
        <v>0</v>
      </c>
      <c r="Q18" s="228">
        <f t="shared" si="11"/>
        <v>0</v>
      </c>
      <c r="R18" s="359">
        <f t="shared" ref="R18" si="38">SUM(R19)</f>
        <v>0</v>
      </c>
      <c r="S18" s="359">
        <f t="shared" ref="S18" si="39">SUM(S19)</f>
        <v>0</v>
      </c>
      <c r="T18" s="359">
        <f t="shared" ref="T18" si="40">SUM(T19)</f>
        <v>0</v>
      </c>
      <c r="U18" s="359">
        <f t="shared" ref="U18" si="41">SUM(U19)</f>
        <v>0</v>
      </c>
      <c r="V18" s="359">
        <f t="shared" ref="V18" si="42">SUM(V19)</f>
        <v>0</v>
      </c>
      <c r="W18" s="231">
        <f t="shared" ref="W18" si="43">SUM(W19)</f>
        <v>0</v>
      </c>
    </row>
    <row r="19" spans="1:23" ht="13.8" outlineLevel="2">
      <c r="A19" s="170"/>
      <c r="B19" s="25"/>
      <c r="D19" s="24"/>
      <c r="E19" s="171"/>
      <c r="F19" s="27" t="s">
        <v>388</v>
      </c>
      <c r="G19" s="47" t="s">
        <v>389</v>
      </c>
      <c r="H19" s="226">
        <f t="shared" si="0"/>
        <v>19008000</v>
      </c>
      <c r="I19" s="353">
        <f t="shared" si="12"/>
        <v>19008000</v>
      </c>
      <c r="J19" s="359">
        <f>SUM(J20:J23)</f>
        <v>13713000</v>
      </c>
      <c r="K19" s="359">
        <f t="shared" ref="K19:L19" si="44">SUM(K20:K23)</f>
        <v>4807000</v>
      </c>
      <c r="L19" s="359">
        <f t="shared" si="44"/>
        <v>488000</v>
      </c>
      <c r="M19" s="228">
        <f t="shared" si="1"/>
        <v>0</v>
      </c>
      <c r="N19" s="359">
        <f t="shared" ref="N19:P19" si="45">SUM(N20:N23)</f>
        <v>0</v>
      </c>
      <c r="O19" s="359">
        <f t="shared" si="45"/>
        <v>0</v>
      </c>
      <c r="P19" s="359">
        <f t="shared" si="45"/>
        <v>0</v>
      </c>
      <c r="Q19" s="228">
        <f t="shared" si="11"/>
        <v>0</v>
      </c>
      <c r="R19" s="359">
        <f t="shared" ref="R19" si="46">SUM(R20:R23)</f>
        <v>0</v>
      </c>
      <c r="S19" s="359">
        <f t="shared" ref="S19" si="47">SUM(S20:S23)</f>
        <v>0</v>
      </c>
      <c r="T19" s="359">
        <f t="shared" ref="T19" si="48">SUM(T20:T23)</f>
        <v>0</v>
      </c>
      <c r="U19" s="359">
        <f t="shared" ref="U19" si="49">SUM(U20:U23)</f>
        <v>0</v>
      </c>
      <c r="V19" s="359">
        <f t="shared" ref="V19" si="50">SUM(V20:V23)</f>
        <v>0</v>
      </c>
      <c r="W19" s="231">
        <f t="shared" ref="W19" si="51">SUM(W20:W23)</f>
        <v>0</v>
      </c>
    </row>
    <row r="20" spans="1:23" ht="13.8" outlineLevel="3">
      <c r="A20" s="170"/>
      <c r="B20" s="25"/>
      <c r="D20" s="24"/>
      <c r="E20" s="171"/>
      <c r="F20" s="178" t="s">
        <v>705</v>
      </c>
      <c r="G20" s="43" t="s">
        <v>709</v>
      </c>
      <c r="H20" s="226">
        <f t="shared" si="0"/>
        <v>19008000</v>
      </c>
      <c r="I20" s="353">
        <f t="shared" si="12"/>
        <v>19008000</v>
      </c>
      <c r="J20" s="570">
        <v>13713000</v>
      </c>
      <c r="K20" s="358">
        <v>4807000</v>
      </c>
      <c r="L20" s="570">
        <v>488000</v>
      </c>
      <c r="M20" s="228">
        <f t="shared" si="1"/>
        <v>0</v>
      </c>
      <c r="N20" s="229"/>
      <c r="O20" s="229"/>
      <c r="P20" s="229"/>
      <c r="Q20" s="228">
        <f t="shared" si="11"/>
        <v>0</v>
      </c>
      <c r="R20" s="229"/>
      <c r="S20" s="229"/>
      <c r="T20" s="229"/>
      <c r="U20" s="229"/>
      <c r="V20" s="229"/>
      <c r="W20" s="229"/>
    </row>
    <row r="21" spans="1:23" ht="13.8" outlineLevel="3">
      <c r="A21" s="170"/>
      <c r="B21" s="25"/>
      <c r="D21" s="24"/>
      <c r="E21" s="171"/>
      <c r="F21" s="178" t="s">
        <v>706</v>
      </c>
      <c r="G21" s="43" t="s">
        <v>710</v>
      </c>
      <c r="H21" s="226">
        <f t="shared" si="0"/>
        <v>0</v>
      </c>
      <c r="I21" s="353">
        <f t="shared" si="12"/>
        <v>0</v>
      </c>
      <c r="J21" s="358"/>
      <c r="K21" s="358"/>
      <c r="L21" s="358"/>
      <c r="M21" s="228">
        <f t="shared" si="1"/>
        <v>0</v>
      </c>
      <c r="N21" s="229"/>
      <c r="O21" s="229"/>
      <c r="P21" s="229"/>
      <c r="Q21" s="228">
        <f t="shared" si="11"/>
        <v>0</v>
      </c>
      <c r="R21" s="229"/>
      <c r="S21" s="229"/>
      <c r="T21" s="229"/>
      <c r="U21" s="229"/>
      <c r="V21" s="229"/>
      <c r="W21" s="229"/>
    </row>
    <row r="22" spans="1:23" ht="13.8" outlineLevel="3">
      <c r="A22" s="170"/>
      <c r="B22" s="25"/>
      <c r="D22" s="24"/>
      <c r="E22" s="171"/>
      <c r="F22" s="178" t="s">
        <v>707</v>
      </c>
      <c r="G22" s="43" t="s">
        <v>711</v>
      </c>
      <c r="H22" s="226">
        <f t="shared" si="0"/>
        <v>0</v>
      </c>
      <c r="I22" s="353">
        <f t="shared" si="12"/>
        <v>0</v>
      </c>
      <c r="J22" s="358"/>
      <c r="K22" s="358"/>
      <c r="L22" s="358"/>
      <c r="M22" s="228">
        <f t="shared" si="1"/>
        <v>0</v>
      </c>
      <c r="N22" s="229"/>
      <c r="O22" s="229"/>
      <c r="P22" s="229"/>
      <c r="Q22" s="228">
        <f t="shared" si="11"/>
        <v>0</v>
      </c>
      <c r="R22" s="229"/>
      <c r="S22" s="229"/>
      <c r="T22" s="229"/>
      <c r="U22" s="229"/>
      <c r="V22" s="229"/>
      <c r="W22" s="229"/>
    </row>
    <row r="23" spans="1:23" ht="13.8" outlineLevel="3">
      <c r="A23" s="170"/>
      <c r="B23" s="25"/>
      <c r="D23" s="24"/>
      <c r="E23" s="171"/>
      <c r="F23" s="178" t="s">
        <v>708</v>
      </c>
      <c r="G23" s="43" t="s">
        <v>712</v>
      </c>
      <c r="H23" s="226">
        <f t="shared" si="0"/>
        <v>0</v>
      </c>
      <c r="I23" s="353">
        <f t="shared" si="12"/>
        <v>0</v>
      </c>
      <c r="J23" s="358"/>
      <c r="K23" s="358"/>
      <c r="L23" s="358"/>
      <c r="M23" s="228">
        <f t="shared" si="1"/>
        <v>0</v>
      </c>
      <c r="N23" s="229"/>
      <c r="O23" s="229"/>
      <c r="P23" s="229"/>
      <c r="Q23" s="228">
        <f t="shared" si="11"/>
        <v>0</v>
      </c>
      <c r="R23" s="229"/>
      <c r="S23" s="229"/>
      <c r="T23" s="229"/>
      <c r="U23" s="229"/>
      <c r="V23" s="229"/>
      <c r="W23" s="229"/>
    </row>
    <row r="24" spans="1:23" ht="13.8" outlineLevel="1" collapsed="1">
      <c r="A24" s="170"/>
      <c r="B24" s="25"/>
      <c r="D24" s="27" t="s">
        <v>390</v>
      </c>
      <c r="E24" s="43" t="s">
        <v>391</v>
      </c>
      <c r="F24" s="48"/>
      <c r="G24" s="172"/>
      <c r="H24" s="226">
        <f t="shared" si="0"/>
        <v>0</v>
      </c>
      <c r="I24" s="353">
        <f>SUM(J24)</f>
        <v>0</v>
      </c>
      <c r="J24" s="359">
        <f>SUM(J25:J26)</f>
        <v>0</v>
      </c>
      <c r="K24" s="359">
        <f t="shared" ref="K24:L24" si="52">SUM(K25:K26)</f>
        <v>0</v>
      </c>
      <c r="L24" s="359">
        <f t="shared" si="52"/>
        <v>0</v>
      </c>
      <c r="M24" s="228">
        <f t="shared" si="1"/>
        <v>0</v>
      </c>
      <c r="N24" s="359">
        <f t="shared" ref="N24:P24" si="53">SUM(N25:N26)</f>
        <v>0</v>
      </c>
      <c r="O24" s="359">
        <f t="shared" si="53"/>
        <v>0</v>
      </c>
      <c r="P24" s="359">
        <f t="shared" si="53"/>
        <v>0</v>
      </c>
      <c r="Q24" s="228">
        <f t="shared" si="11"/>
        <v>0</v>
      </c>
      <c r="R24" s="359">
        <f t="shared" ref="R24:W24" si="54">SUM(R25:R26)</f>
        <v>0</v>
      </c>
      <c r="S24" s="359">
        <f t="shared" si="54"/>
        <v>0</v>
      </c>
      <c r="T24" s="359">
        <f t="shared" si="54"/>
        <v>0</v>
      </c>
      <c r="U24" s="359">
        <f t="shared" si="54"/>
        <v>0</v>
      </c>
      <c r="V24" s="359">
        <f t="shared" si="54"/>
        <v>0</v>
      </c>
      <c r="W24" s="231">
        <f t="shared" si="54"/>
        <v>0</v>
      </c>
    </row>
    <row r="25" spans="1:23" ht="13.8" hidden="1" outlineLevel="2">
      <c r="A25" s="170"/>
      <c r="B25" s="23"/>
      <c r="C25" s="179"/>
      <c r="D25" s="24"/>
      <c r="E25" s="171"/>
      <c r="F25" s="27" t="s">
        <v>392</v>
      </c>
      <c r="G25" s="47" t="s">
        <v>393</v>
      </c>
      <c r="H25" s="226">
        <f t="shared" si="0"/>
        <v>0</v>
      </c>
      <c r="I25" s="353">
        <f>SUM(J25)</f>
        <v>0</v>
      </c>
      <c r="J25" s="358"/>
      <c r="K25" s="358"/>
      <c r="L25" s="358"/>
      <c r="M25" s="228">
        <f t="shared" si="1"/>
        <v>0</v>
      </c>
      <c r="N25" s="358"/>
      <c r="O25" s="358"/>
      <c r="P25" s="358"/>
      <c r="Q25" s="228">
        <f t="shared" si="11"/>
        <v>0</v>
      </c>
      <c r="R25" s="358"/>
      <c r="S25" s="358"/>
      <c r="T25" s="358"/>
      <c r="U25" s="358"/>
      <c r="V25" s="358"/>
      <c r="W25" s="229"/>
    </row>
    <row r="26" spans="1:23" ht="13.8" hidden="1" outlineLevel="2">
      <c r="A26" s="170"/>
      <c r="B26" s="23"/>
      <c r="C26" s="179"/>
      <c r="D26" s="27"/>
      <c r="E26" s="171"/>
      <c r="F26" s="27" t="s">
        <v>395</v>
      </c>
      <c r="G26" s="47" t="s">
        <v>394</v>
      </c>
      <c r="H26" s="226">
        <f t="shared" si="0"/>
        <v>0</v>
      </c>
      <c r="I26" s="353">
        <f>SUM(J26)</f>
        <v>0</v>
      </c>
      <c r="J26" s="359">
        <f>SUM(J27:J28)</f>
        <v>0</v>
      </c>
      <c r="K26" s="359">
        <f t="shared" ref="K26:L26" si="55">SUM(K27:K28)</f>
        <v>0</v>
      </c>
      <c r="L26" s="359">
        <f t="shared" si="55"/>
        <v>0</v>
      </c>
      <c r="M26" s="228">
        <f t="shared" si="1"/>
        <v>0</v>
      </c>
      <c r="N26" s="359">
        <f t="shared" ref="N26" si="56">SUM(N27:N28)</f>
        <v>0</v>
      </c>
      <c r="O26" s="359">
        <f t="shared" ref="O26" si="57">SUM(O27:O28)</f>
        <v>0</v>
      </c>
      <c r="P26" s="359">
        <f t="shared" ref="P26" si="58">SUM(P27:P28)</f>
        <v>0</v>
      </c>
      <c r="Q26" s="228">
        <f t="shared" si="11"/>
        <v>0</v>
      </c>
      <c r="R26" s="359">
        <f t="shared" ref="R26" si="59">SUM(R27:R28)</f>
        <v>0</v>
      </c>
      <c r="S26" s="359">
        <f t="shared" ref="S26" si="60">SUM(S27:S28)</f>
        <v>0</v>
      </c>
      <c r="T26" s="359">
        <f t="shared" ref="T26" si="61">SUM(T27:T28)</f>
        <v>0</v>
      </c>
      <c r="U26" s="359">
        <f t="shared" ref="U26" si="62">SUM(U27:U28)</f>
        <v>0</v>
      </c>
      <c r="V26" s="359">
        <f t="shared" ref="V26" si="63">SUM(V27:V28)</f>
        <v>0</v>
      </c>
      <c r="W26" s="231">
        <f t="shared" ref="W26" si="64">SUM(W27:W28)</f>
        <v>0</v>
      </c>
    </row>
    <row r="27" spans="1:23" s="563" customFormat="1" ht="13.8" hidden="1" outlineLevel="3">
      <c r="A27" s="564"/>
      <c r="B27" s="565"/>
      <c r="D27" s="566"/>
      <c r="E27" s="567"/>
      <c r="F27" s="545" t="s">
        <v>705</v>
      </c>
      <c r="G27" s="527" t="s">
        <v>920</v>
      </c>
      <c r="H27" s="568">
        <f t="shared" si="0"/>
        <v>0</v>
      </c>
      <c r="I27" s="569">
        <f>SUM(J27)</f>
        <v>0</v>
      </c>
      <c r="J27" s="570">
        <v>0</v>
      </c>
      <c r="K27" s="570">
        <v>0</v>
      </c>
      <c r="L27" s="570">
        <v>0</v>
      </c>
      <c r="M27" s="571">
        <f t="shared" si="1"/>
        <v>0</v>
      </c>
      <c r="N27" s="570">
        <v>0</v>
      </c>
      <c r="O27" s="570">
        <v>0</v>
      </c>
      <c r="P27" s="570">
        <v>0</v>
      </c>
      <c r="Q27" s="571">
        <f t="shared" ref="Q27:Q28" si="65">SUM(R27:W27)</f>
        <v>0</v>
      </c>
      <c r="R27" s="570">
        <v>0</v>
      </c>
      <c r="S27" s="570">
        <v>0</v>
      </c>
      <c r="T27" s="570">
        <v>0</v>
      </c>
      <c r="U27" s="570">
        <v>0</v>
      </c>
      <c r="V27" s="570">
        <v>0</v>
      </c>
      <c r="W27" s="526">
        <v>0</v>
      </c>
    </row>
    <row r="28" spans="1:23" s="563" customFormat="1" ht="13.8" hidden="1" outlineLevel="3">
      <c r="A28" s="564"/>
      <c r="B28" s="565"/>
      <c r="D28" s="566"/>
      <c r="E28" s="567"/>
      <c r="F28" s="545" t="s">
        <v>708</v>
      </c>
      <c r="G28" s="527" t="s">
        <v>712</v>
      </c>
      <c r="H28" s="568">
        <f t="shared" si="0"/>
        <v>0</v>
      </c>
      <c r="I28" s="569">
        <f>SUM(J28)</f>
        <v>0</v>
      </c>
      <c r="J28" s="570"/>
      <c r="K28" s="570"/>
      <c r="L28" s="570"/>
      <c r="M28" s="571">
        <f t="shared" si="1"/>
        <v>0</v>
      </c>
      <c r="N28" s="570"/>
      <c r="O28" s="570"/>
      <c r="P28" s="570"/>
      <c r="Q28" s="571">
        <f t="shared" si="65"/>
        <v>0</v>
      </c>
      <c r="R28" s="570"/>
      <c r="S28" s="570"/>
      <c r="T28" s="570"/>
      <c r="U28" s="570"/>
      <c r="V28" s="570"/>
      <c r="W28" s="526"/>
    </row>
    <row r="29" spans="1:23" ht="13.8" outlineLevel="1" collapsed="1">
      <c r="A29" s="170"/>
      <c r="B29" s="24"/>
      <c r="C29" s="171"/>
      <c r="D29" s="27" t="s">
        <v>396</v>
      </c>
      <c r="E29" s="43" t="s">
        <v>397</v>
      </c>
      <c r="F29" s="48"/>
      <c r="G29" s="172"/>
      <c r="H29" s="226">
        <f t="shared" si="0"/>
        <v>0</v>
      </c>
      <c r="I29" s="353">
        <f t="shared" si="12"/>
        <v>0</v>
      </c>
      <c r="J29" s="359">
        <f>SUM(J30:J31)</f>
        <v>0</v>
      </c>
      <c r="K29" s="359">
        <f t="shared" ref="K29:L29" si="66">SUM(K30:K31)</f>
        <v>0</v>
      </c>
      <c r="L29" s="359">
        <f t="shared" si="66"/>
        <v>0</v>
      </c>
      <c r="M29" s="228">
        <f t="shared" si="1"/>
        <v>0</v>
      </c>
      <c r="N29" s="359">
        <f t="shared" ref="N29:P29" si="67">SUM(N30:N31)</f>
        <v>0</v>
      </c>
      <c r="O29" s="359">
        <f t="shared" si="67"/>
        <v>0</v>
      </c>
      <c r="P29" s="359">
        <f t="shared" si="67"/>
        <v>0</v>
      </c>
      <c r="Q29" s="228">
        <f t="shared" si="11"/>
        <v>0</v>
      </c>
      <c r="R29" s="359">
        <f t="shared" ref="R29" si="68">SUM(R30:R31)</f>
        <v>0</v>
      </c>
      <c r="S29" s="359">
        <f t="shared" ref="S29" si="69">SUM(S30:S31)</f>
        <v>0</v>
      </c>
      <c r="T29" s="359">
        <f t="shared" ref="T29" si="70">SUM(T30:T31)</f>
        <v>0</v>
      </c>
      <c r="U29" s="359">
        <f t="shared" ref="U29" si="71">SUM(U30:U31)</f>
        <v>0</v>
      </c>
      <c r="V29" s="359">
        <f t="shared" ref="V29" si="72">SUM(V30:V31)</f>
        <v>0</v>
      </c>
      <c r="W29" s="231">
        <f t="shared" ref="W29" si="73">SUM(W30:W31)</f>
        <v>0</v>
      </c>
    </row>
    <row r="30" spans="1:23" ht="13.8" hidden="1" outlineLevel="2">
      <c r="A30" s="170"/>
      <c r="B30" s="25"/>
      <c r="E30" s="88"/>
      <c r="F30" s="48" t="s">
        <v>398</v>
      </c>
      <c r="G30" s="172" t="s">
        <v>399</v>
      </c>
      <c r="H30" s="226">
        <f t="shared" si="0"/>
        <v>0</v>
      </c>
      <c r="I30" s="353">
        <f t="shared" si="12"/>
        <v>0</v>
      </c>
      <c r="J30" s="358">
        <v>0</v>
      </c>
      <c r="K30" s="358">
        <v>0</v>
      </c>
      <c r="L30" s="358">
        <v>0</v>
      </c>
      <c r="M30" s="228">
        <f t="shared" si="1"/>
        <v>0</v>
      </c>
      <c r="N30" s="358">
        <v>0</v>
      </c>
      <c r="O30" s="358">
        <v>0</v>
      </c>
      <c r="P30" s="358">
        <v>0</v>
      </c>
      <c r="Q30" s="228">
        <f t="shared" si="11"/>
        <v>0</v>
      </c>
      <c r="R30" s="358">
        <v>0</v>
      </c>
      <c r="S30" s="358">
        <v>0</v>
      </c>
      <c r="T30" s="358">
        <v>0</v>
      </c>
      <c r="U30" s="358">
        <v>0</v>
      </c>
      <c r="V30" s="358">
        <v>0</v>
      </c>
      <c r="W30" s="229">
        <v>0</v>
      </c>
    </row>
    <row r="31" spans="1:23" ht="13.8" hidden="1" outlineLevel="2">
      <c r="A31" s="170"/>
      <c r="B31" s="25"/>
      <c r="D31" s="24"/>
      <c r="E31" s="87"/>
      <c r="F31" s="48" t="s">
        <v>400</v>
      </c>
      <c r="G31" s="82" t="s">
        <v>35</v>
      </c>
      <c r="H31" s="226">
        <f t="shared" si="0"/>
        <v>0</v>
      </c>
      <c r="I31" s="353">
        <f t="shared" si="12"/>
        <v>0</v>
      </c>
      <c r="J31" s="358">
        <v>0</v>
      </c>
      <c r="K31" s="358">
        <v>0</v>
      </c>
      <c r="L31" s="358">
        <v>0</v>
      </c>
      <c r="M31" s="228">
        <f t="shared" si="1"/>
        <v>0</v>
      </c>
      <c r="N31" s="358">
        <v>0</v>
      </c>
      <c r="O31" s="358">
        <v>0</v>
      </c>
      <c r="P31" s="358">
        <v>0</v>
      </c>
      <c r="Q31" s="228">
        <f t="shared" si="11"/>
        <v>0</v>
      </c>
      <c r="R31" s="358">
        <v>0</v>
      </c>
      <c r="S31" s="358">
        <v>0</v>
      </c>
      <c r="T31" s="358">
        <v>0</v>
      </c>
      <c r="U31" s="358">
        <v>0</v>
      </c>
      <c r="V31" s="358">
        <v>0</v>
      </c>
      <c r="W31" s="229">
        <v>0</v>
      </c>
    </row>
    <row r="32" spans="1:23" ht="13.8" outlineLevel="1" collapsed="1">
      <c r="A32" s="170"/>
      <c r="B32" s="25"/>
      <c r="D32" s="23" t="s">
        <v>401</v>
      </c>
      <c r="E32" s="82" t="s">
        <v>36</v>
      </c>
      <c r="F32" s="48"/>
      <c r="G32" s="172"/>
      <c r="H32" s="226">
        <f t="shared" si="0"/>
        <v>0</v>
      </c>
      <c r="I32" s="353">
        <f t="shared" si="12"/>
        <v>0</v>
      </c>
      <c r="J32" s="356">
        <f>SUM(J33)</f>
        <v>0</v>
      </c>
      <c r="K32" s="356">
        <f t="shared" ref="K32:L32" si="74">SUM(K33)</f>
        <v>0</v>
      </c>
      <c r="L32" s="356">
        <f t="shared" si="74"/>
        <v>0</v>
      </c>
      <c r="M32" s="228">
        <f t="shared" si="1"/>
        <v>0</v>
      </c>
      <c r="N32" s="356">
        <f t="shared" ref="N32:P32" si="75">SUM(N33)</f>
        <v>0</v>
      </c>
      <c r="O32" s="356">
        <f t="shared" si="75"/>
        <v>0</v>
      </c>
      <c r="P32" s="356">
        <f t="shared" si="75"/>
        <v>0</v>
      </c>
      <c r="Q32" s="228">
        <f t="shared" si="11"/>
        <v>0</v>
      </c>
      <c r="R32" s="356">
        <f t="shared" ref="R32" si="76">SUM(R33)</f>
        <v>0</v>
      </c>
      <c r="S32" s="356">
        <f t="shared" ref="S32" si="77">SUM(S33)</f>
        <v>0</v>
      </c>
      <c r="T32" s="356">
        <f t="shared" ref="T32" si="78">SUM(T33)</f>
        <v>0</v>
      </c>
      <c r="U32" s="356">
        <f t="shared" ref="U32" si="79">SUM(U33)</f>
        <v>0</v>
      </c>
      <c r="V32" s="356">
        <f t="shared" ref="V32" si="80">SUM(V33)</f>
        <v>0</v>
      </c>
      <c r="W32" s="230">
        <f t="shared" ref="W32" si="81">SUM(W33)</f>
        <v>0</v>
      </c>
    </row>
    <row r="33" spans="1:23" ht="13.8" hidden="1" outlineLevel="2">
      <c r="A33" s="170"/>
      <c r="B33" s="23"/>
      <c r="C33" s="179"/>
      <c r="D33" s="24"/>
      <c r="E33" s="87"/>
      <c r="F33" s="48" t="s">
        <v>401</v>
      </c>
      <c r="G33" s="172" t="s">
        <v>36</v>
      </c>
      <c r="H33" s="226">
        <f t="shared" si="0"/>
        <v>0</v>
      </c>
      <c r="I33" s="353">
        <f t="shared" si="12"/>
        <v>0</v>
      </c>
      <c r="J33" s="358">
        <v>0</v>
      </c>
      <c r="K33" s="358">
        <v>0</v>
      </c>
      <c r="L33" s="358">
        <v>0</v>
      </c>
      <c r="M33" s="228">
        <f t="shared" si="1"/>
        <v>0</v>
      </c>
      <c r="N33" s="358">
        <v>0</v>
      </c>
      <c r="O33" s="358">
        <v>0</v>
      </c>
      <c r="P33" s="358">
        <v>0</v>
      </c>
      <c r="Q33" s="228">
        <f t="shared" si="11"/>
        <v>0</v>
      </c>
      <c r="R33" s="358">
        <v>0</v>
      </c>
      <c r="S33" s="358">
        <v>0</v>
      </c>
      <c r="T33" s="358">
        <v>0</v>
      </c>
      <c r="U33" s="358">
        <v>0</v>
      </c>
      <c r="V33" s="358">
        <v>0</v>
      </c>
      <c r="W33" s="229">
        <v>0</v>
      </c>
    </row>
    <row r="34" spans="1:23" s="169" customFormat="1" ht="13.8">
      <c r="A34" s="164"/>
      <c r="B34" s="23" t="s">
        <v>402</v>
      </c>
      <c r="C34" s="15" t="s">
        <v>0</v>
      </c>
      <c r="D34" s="16"/>
      <c r="E34" s="175"/>
      <c r="F34" s="176"/>
      <c r="G34" s="172"/>
      <c r="H34" s="226">
        <f t="shared" si="0"/>
        <v>20075000</v>
      </c>
      <c r="I34" s="353">
        <f t="shared" si="12"/>
        <v>0</v>
      </c>
      <c r="J34" s="230">
        <f t="shared" ref="J34" si="82">SUM(J35,J44)</f>
        <v>0</v>
      </c>
      <c r="K34" s="230">
        <f t="shared" ref="K34:L34" si="83">SUM(K35,K44)</f>
        <v>0</v>
      </c>
      <c r="L34" s="230">
        <f t="shared" si="83"/>
        <v>0</v>
      </c>
      <c r="M34" s="228">
        <f t="shared" si="1"/>
        <v>15765000</v>
      </c>
      <c r="N34" s="230">
        <f t="shared" ref="N34:P34" si="84">SUM(N35,N44)</f>
        <v>3370000</v>
      </c>
      <c r="O34" s="230">
        <f t="shared" si="84"/>
        <v>5765000</v>
      </c>
      <c r="P34" s="230">
        <f t="shared" si="84"/>
        <v>6630000</v>
      </c>
      <c r="Q34" s="228">
        <f t="shared" si="11"/>
        <v>4310000</v>
      </c>
      <c r="R34" s="230">
        <f t="shared" ref="R34:W34" si="85">SUM(R35,R44)</f>
        <v>4310000</v>
      </c>
      <c r="S34" s="230">
        <f t="shared" si="85"/>
        <v>0</v>
      </c>
      <c r="T34" s="230">
        <f t="shared" si="85"/>
        <v>0</v>
      </c>
      <c r="U34" s="230">
        <f t="shared" si="85"/>
        <v>0</v>
      </c>
      <c r="V34" s="230">
        <f t="shared" si="85"/>
        <v>0</v>
      </c>
      <c r="W34" s="230">
        <f t="shared" si="85"/>
        <v>0</v>
      </c>
    </row>
    <row r="35" spans="1:23" ht="13.8" outlineLevel="1">
      <c r="A35" s="170"/>
      <c r="B35" s="25"/>
      <c r="D35" s="27" t="s">
        <v>403</v>
      </c>
      <c r="E35" s="47" t="s">
        <v>404</v>
      </c>
      <c r="F35" s="48"/>
      <c r="G35" s="172"/>
      <c r="H35" s="226">
        <f t="shared" si="0"/>
        <v>15765000</v>
      </c>
      <c r="I35" s="353">
        <f t="shared" si="12"/>
        <v>0</v>
      </c>
      <c r="J35" s="359">
        <f>SUM(J36)</f>
        <v>0</v>
      </c>
      <c r="K35" s="359">
        <f t="shared" ref="K35:L35" si="86">SUM(K36)</f>
        <v>0</v>
      </c>
      <c r="L35" s="359">
        <f t="shared" si="86"/>
        <v>0</v>
      </c>
      <c r="M35" s="228">
        <f t="shared" si="1"/>
        <v>15765000</v>
      </c>
      <c r="N35" s="359">
        <f t="shared" ref="N35:P35" si="87">SUM(N36)</f>
        <v>3370000</v>
      </c>
      <c r="O35" s="359">
        <f t="shared" si="87"/>
        <v>5765000</v>
      </c>
      <c r="P35" s="359">
        <f t="shared" si="87"/>
        <v>6630000</v>
      </c>
      <c r="Q35" s="228">
        <f t="shared" si="11"/>
        <v>0</v>
      </c>
      <c r="R35" s="359">
        <f t="shared" ref="R35" si="88">SUM(R36)</f>
        <v>0</v>
      </c>
      <c r="S35" s="359">
        <f t="shared" ref="S35" si="89">SUM(S36)</f>
        <v>0</v>
      </c>
      <c r="T35" s="359">
        <f t="shared" ref="T35" si="90">SUM(T36)</f>
        <v>0</v>
      </c>
      <c r="U35" s="359">
        <f t="shared" ref="U35" si="91">SUM(U36)</f>
        <v>0</v>
      </c>
      <c r="V35" s="359">
        <f t="shared" ref="V35" si="92">SUM(V36)</f>
        <v>0</v>
      </c>
      <c r="W35" s="231">
        <f t="shared" ref="W35" si="93">SUM(W36)</f>
        <v>0</v>
      </c>
    </row>
    <row r="36" spans="1:23" ht="13.8" outlineLevel="2">
      <c r="A36" s="170"/>
      <c r="B36" s="25"/>
      <c r="D36" s="24"/>
      <c r="E36" s="171"/>
      <c r="F36" s="27" t="s">
        <v>405</v>
      </c>
      <c r="G36" s="47" t="s">
        <v>406</v>
      </c>
      <c r="H36" s="226">
        <f t="shared" si="0"/>
        <v>15765000</v>
      </c>
      <c r="I36" s="353">
        <f t="shared" si="12"/>
        <v>0</v>
      </c>
      <c r="J36" s="359">
        <f>SUM(J37:J43)</f>
        <v>0</v>
      </c>
      <c r="K36" s="359">
        <f t="shared" ref="K36:L36" si="94">SUM(K37:K43)</f>
        <v>0</v>
      </c>
      <c r="L36" s="359">
        <f t="shared" si="94"/>
        <v>0</v>
      </c>
      <c r="M36" s="228">
        <f t="shared" si="1"/>
        <v>15765000</v>
      </c>
      <c r="N36" s="359">
        <f t="shared" ref="N36:P36" si="95">SUM(N37:N43)</f>
        <v>3370000</v>
      </c>
      <c r="O36" s="359">
        <f t="shared" si="95"/>
        <v>5765000</v>
      </c>
      <c r="P36" s="359">
        <f t="shared" si="95"/>
        <v>6630000</v>
      </c>
      <c r="Q36" s="228">
        <f t="shared" si="11"/>
        <v>0</v>
      </c>
      <c r="R36" s="359">
        <f t="shared" ref="R36" si="96">SUM(R37:R43)</f>
        <v>0</v>
      </c>
      <c r="S36" s="359">
        <f t="shared" ref="S36" si="97">SUM(S37:S43)</f>
        <v>0</v>
      </c>
      <c r="T36" s="359">
        <f t="shared" ref="T36" si="98">SUM(T37:T43)</f>
        <v>0</v>
      </c>
      <c r="U36" s="359">
        <f t="shared" ref="U36" si="99">SUM(U37:U43)</f>
        <v>0</v>
      </c>
      <c r="V36" s="359">
        <f t="shared" ref="V36" si="100">SUM(V37:V43)</f>
        <v>0</v>
      </c>
      <c r="W36" s="231">
        <f t="shared" ref="W36" si="101">SUM(W37:W43)</f>
        <v>0</v>
      </c>
    </row>
    <row r="37" spans="1:23" ht="13.8" outlineLevel="4">
      <c r="A37" s="170"/>
      <c r="B37" s="25"/>
      <c r="D37" s="24"/>
      <c r="E37" s="171"/>
      <c r="F37" s="178" t="s">
        <v>705</v>
      </c>
      <c r="G37" s="43" t="s">
        <v>715</v>
      </c>
      <c r="H37" s="226">
        <f t="shared" si="0"/>
        <v>0</v>
      </c>
      <c r="I37" s="353">
        <f t="shared" si="12"/>
        <v>0</v>
      </c>
      <c r="J37" s="358"/>
      <c r="K37" s="358"/>
      <c r="L37" s="358"/>
      <c r="M37" s="228">
        <f t="shared" si="1"/>
        <v>0</v>
      </c>
      <c r="N37" s="229"/>
      <c r="O37" s="229"/>
      <c r="P37" s="229"/>
      <c r="Q37" s="228">
        <f t="shared" si="11"/>
        <v>0</v>
      </c>
      <c r="R37" s="229"/>
      <c r="S37" s="229"/>
      <c r="T37" s="229"/>
      <c r="U37" s="229"/>
      <c r="V37" s="229"/>
      <c r="W37" s="229"/>
    </row>
    <row r="38" spans="1:23" ht="13.8" outlineLevel="4">
      <c r="A38" s="170"/>
      <c r="B38" s="25"/>
      <c r="D38" s="24"/>
      <c r="E38" s="171"/>
      <c r="F38" s="178" t="s">
        <v>706</v>
      </c>
      <c r="G38" s="43" t="s">
        <v>716</v>
      </c>
      <c r="H38" s="226">
        <f t="shared" si="0"/>
        <v>0</v>
      </c>
      <c r="I38" s="353">
        <f t="shared" si="12"/>
        <v>0</v>
      </c>
      <c r="J38" s="358"/>
      <c r="K38" s="358"/>
      <c r="L38" s="358"/>
      <c r="M38" s="228">
        <f t="shared" si="1"/>
        <v>0</v>
      </c>
      <c r="N38" s="229"/>
      <c r="O38" s="229"/>
      <c r="P38" s="229"/>
      <c r="Q38" s="228">
        <f t="shared" si="11"/>
        <v>0</v>
      </c>
      <c r="R38" s="229"/>
      <c r="S38" s="229"/>
      <c r="T38" s="229"/>
      <c r="U38" s="229"/>
      <c r="V38" s="229"/>
      <c r="W38" s="229"/>
    </row>
    <row r="39" spans="1:23" ht="13.8" outlineLevel="4">
      <c r="A39" s="170"/>
      <c r="B39" s="25"/>
      <c r="D39" s="24"/>
      <c r="E39" s="171"/>
      <c r="F39" s="178" t="s">
        <v>703</v>
      </c>
      <c r="G39" s="43" t="s">
        <v>717</v>
      </c>
      <c r="H39" s="226">
        <f t="shared" ref="H39:H70" si="102">SUM(I39,M39,Q39)</f>
        <v>0</v>
      </c>
      <c r="I39" s="353">
        <f t="shared" si="12"/>
        <v>0</v>
      </c>
      <c r="J39" s="358"/>
      <c r="K39" s="358"/>
      <c r="L39" s="358"/>
      <c r="M39" s="228">
        <f t="shared" ref="M39:M70" si="103">SUM(N39:P39)</f>
        <v>0</v>
      </c>
      <c r="N39" s="229"/>
      <c r="O39" s="229"/>
      <c r="P39" s="229"/>
      <c r="Q39" s="228">
        <f t="shared" si="11"/>
        <v>0</v>
      </c>
      <c r="R39" s="229"/>
      <c r="S39" s="229"/>
      <c r="T39" s="229"/>
      <c r="U39" s="229"/>
      <c r="V39" s="229"/>
      <c r="W39" s="229"/>
    </row>
    <row r="40" spans="1:23" ht="13.8" outlineLevel="4">
      <c r="A40" s="170"/>
      <c r="B40" s="25"/>
      <c r="D40" s="24"/>
      <c r="E40" s="171"/>
      <c r="F40" s="178" t="s">
        <v>707</v>
      </c>
      <c r="G40" s="43" t="s">
        <v>718</v>
      </c>
      <c r="H40" s="226">
        <f t="shared" si="102"/>
        <v>0</v>
      </c>
      <c r="I40" s="353">
        <f t="shared" si="12"/>
        <v>0</v>
      </c>
      <c r="J40" s="358"/>
      <c r="K40" s="358"/>
      <c r="L40" s="358"/>
      <c r="M40" s="228">
        <f t="shared" si="103"/>
        <v>0</v>
      </c>
      <c r="N40" s="229"/>
      <c r="O40" s="229"/>
      <c r="P40" s="229"/>
      <c r="Q40" s="228">
        <f t="shared" si="11"/>
        <v>0</v>
      </c>
      <c r="R40" s="229"/>
      <c r="S40" s="229"/>
      <c r="T40" s="229"/>
      <c r="U40" s="229"/>
      <c r="V40" s="229"/>
      <c r="W40" s="229"/>
    </row>
    <row r="41" spans="1:23" ht="13.8" outlineLevel="4">
      <c r="A41" s="170"/>
      <c r="B41" s="25"/>
      <c r="D41" s="24"/>
      <c r="E41" s="171"/>
      <c r="F41" s="178" t="s">
        <v>713</v>
      </c>
      <c r="G41" s="43" t="s">
        <v>719</v>
      </c>
      <c r="H41" s="226">
        <f t="shared" si="102"/>
        <v>15765000</v>
      </c>
      <c r="I41" s="353">
        <f t="shared" si="12"/>
        <v>0</v>
      </c>
      <c r="J41" s="358"/>
      <c r="K41" s="358"/>
      <c r="L41" s="358"/>
      <c r="M41" s="228">
        <f t="shared" si="103"/>
        <v>15765000</v>
      </c>
      <c r="N41" s="229">
        <v>3370000</v>
      </c>
      <c r="O41" s="229">
        <v>5765000</v>
      </c>
      <c r="P41" s="229">
        <v>6630000</v>
      </c>
      <c r="Q41" s="228">
        <f t="shared" si="11"/>
        <v>0</v>
      </c>
      <c r="R41" s="229"/>
      <c r="S41" s="229"/>
      <c r="T41" s="229"/>
      <c r="U41" s="229"/>
      <c r="V41" s="229"/>
      <c r="W41" s="229"/>
    </row>
    <row r="42" spans="1:23" ht="13.8" outlineLevel="4">
      <c r="A42" s="170"/>
      <c r="B42" s="25"/>
      <c r="D42" s="24"/>
      <c r="E42" s="171"/>
      <c r="F42" s="178" t="s">
        <v>714</v>
      </c>
      <c r="G42" s="43" t="s">
        <v>720</v>
      </c>
      <c r="H42" s="226">
        <f t="shared" si="102"/>
        <v>0</v>
      </c>
      <c r="I42" s="353">
        <f t="shared" si="12"/>
        <v>0</v>
      </c>
      <c r="J42" s="358"/>
      <c r="K42" s="358"/>
      <c r="L42" s="358"/>
      <c r="M42" s="228">
        <f t="shared" si="103"/>
        <v>0</v>
      </c>
      <c r="N42" s="229"/>
      <c r="O42" s="229"/>
      <c r="P42" s="229"/>
      <c r="Q42" s="228">
        <f t="shared" si="11"/>
        <v>0</v>
      </c>
      <c r="R42" s="229"/>
      <c r="S42" s="229"/>
      <c r="T42" s="229"/>
      <c r="U42" s="229"/>
      <c r="V42" s="229"/>
      <c r="W42" s="229"/>
    </row>
    <row r="43" spans="1:23" ht="13.8" outlineLevel="4">
      <c r="A43" s="170"/>
      <c r="B43" s="25"/>
      <c r="D43" s="24"/>
      <c r="E43" s="171"/>
      <c r="F43" s="178" t="s">
        <v>708</v>
      </c>
      <c r="G43" s="43" t="s">
        <v>712</v>
      </c>
      <c r="H43" s="226">
        <f t="shared" si="102"/>
        <v>0</v>
      </c>
      <c r="I43" s="353">
        <f t="shared" si="12"/>
        <v>0</v>
      </c>
      <c r="J43" s="358"/>
      <c r="K43" s="358"/>
      <c r="L43" s="358"/>
      <c r="M43" s="228">
        <f t="shared" si="103"/>
        <v>0</v>
      </c>
      <c r="N43" s="229"/>
      <c r="O43" s="229"/>
      <c r="P43" s="229"/>
      <c r="Q43" s="228">
        <f t="shared" si="11"/>
        <v>0</v>
      </c>
      <c r="R43" s="229"/>
      <c r="S43" s="229"/>
      <c r="T43" s="229"/>
      <c r="U43" s="229"/>
      <c r="V43" s="229"/>
      <c r="W43" s="229"/>
    </row>
    <row r="44" spans="1:23" ht="13.8" outlineLevel="1">
      <c r="A44" s="170"/>
      <c r="B44" s="25"/>
      <c r="D44" s="27" t="s">
        <v>407</v>
      </c>
      <c r="E44" s="47" t="s">
        <v>704</v>
      </c>
      <c r="F44" s="48"/>
      <c r="G44" s="172"/>
      <c r="H44" s="226">
        <f t="shared" si="102"/>
        <v>4310000</v>
      </c>
      <c r="I44" s="353">
        <f t="shared" si="12"/>
        <v>0</v>
      </c>
      <c r="J44" s="359">
        <f>SUM(J45:J48)</f>
        <v>0</v>
      </c>
      <c r="K44" s="359">
        <f>SUM(K45:K48)</f>
        <v>0</v>
      </c>
      <c r="L44" s="359">
        <f>SUM(L45:L48)</f>
        <v>0</v>
      </c>
      <c r="M44" s="228">
        <f t="shared" si="103"/>
        <v>0</v>
      </c>
      <c r="N44" s="359">
        <f t="shared" ref="N44:P44" si="104">SUM(N45:N48)</f>
        <v>0</v>
      </c>
      <c r="O44" s="359">
        <f t="shared" si="104"/>
        <v>0</v>
      </c>
      <c r="P44" s="359">
        <f t="shared" si="104"/>
        <v>0</v>
      </c>
      <c r="Q44" s="228">
        <f t="shared" si="11"/>
        <v>4310000</v>
      </c>
      <c r="R44" s="359">
        <f t="shared" ref="R44" si="105">SUM(R45:R48)</f>
        <v>4310000</v>
      </c>
      <c r="S44" s="359">
        <f t="shared" ref="S44" si="106">SUM(S45:S48)</f>
        <v>0</v>
      </c>
      <c r="T44" s="359">
        <f t="shared" ref="T44" si="107">SUM(T45:T48)</f>
        <v>0</v>
      </c>
      <c r="U44" s="359">
        <f t="shared" ref="U44" si="108">SUM(U45:U48)</f>
        <v>0</v>
      </c>
      <c r="V44" s="359">
        <f t="shared" ref="V44" si="109">SUM(V45:V48)</f>
        <v>0</v>
      </c>
      <c r="W44" s="231">
        <f t="shared" ref="W44" si="110">SUM(W45:W48)</f>
        <v>0</v>
      </c>
    </row>
    <row r="45" spans="1:23" ht="13.8" outlineLevel="4">
      <c r="A45" s="170"/>
      <c r="B45" s="25"/>
      <c r="D45" s="24"/>
      <c r="E45" s="171"/>
      <c r="F45" s="178" t="s">
        <v>705</v>
      </c>
      <c r="G45" s="43" t="s">
        <v>721</v>
      </c>
      <c r="H45" s="226">
        <f t="shared" si="102"/>
        <v>217000</v>
      </c>
      <c r="I45" s="353">
        <f t="shared" si="12"/>
        <v>0</v>
      </c>
      <c r="J45" s="358">
        <v>0</v>
      </c>
      <c r="K45" s="358">
        <v>0</v>
      </c>
      <c r="L45" s="358">
        <v>0</v>
      </c>
      <c r="M45" s="228">
        <f t="shared" si="103"/>
        <v>0</v>
      </c>
      <c r="N45" s="358">
        <v>0</v>
      </c>
      <c r="O45" s="358">
        <v>0</v>
      </c>
      <c r="P45" s="358">
        <v>0</v>
      </c>
      <c r="Q45" s="228">
        <f t="shared" si="11"/>
        <v>217000</v>
      </c>
      <c r="R45" s="728">
        <v>217000</v>
      </c>
      <c r="S45" s="229">
        <v>0</v>
      </c>
      <c r="T45" s="229">
        <v>0</v>
      </c>
      <c r="U45" s="229">
        <v>0</v>
      </c>
      <c r="V45" s="229">
        <v>0</v>
      </c>
      <c r="W45" s="229">
        <v>0</v>
      </c>
    </row>
    <row r="46" spans="1:23" ht="13.8" outlineLevel="4">
      <c r="A46" s="170"/>
      <c r="B46" s="25"/>
      <c r="D46" s="24"/>
      <c r="E46" s="171"/>
      <c r="F46" s="178" t="s">
        <v>706</v>
      </c>
      <c r="G46" s="43" t="s">
        <v>722</v>
      </c>
      <c r="H46" s="226">
        <f t="shared" si="102"/>
        <v>708000</v>
      </c>
      <c r="I46" s="353">
        <f t="shared" si="12"/>
        <v>0</v>
      </c>
      <c r="J46" s="358"/>
      <c r="K46" s="358"/>
      <c r="L46" s="358"/>
      <c r="M46" s="228">
        <f t="shared" si="103"/>
        <v>0</v>
      </c>
      <c r="N46" s="358"/>
      <c r="O46" s="358"/>
      <c r="P46" s="358"/>
      <c r="Q46" s="228">
        <f t="shared" si="11"/>
        <v>708000</v>
      </c>
      <c r="R46" s="728">
        <v>708000</v>
      </c>
      <c r="S46" s="229"/>
      <c r="T46" s="229"/>
      <c r="U46" s="229"/>
      <c r="V46" s="229"/>
      <c r="W46" s="229"/>
    </row>
    <row r="47" spans="1:23" ht="13.8" outlineLevel="4">
      <c r="A47" s="170"/>
      <c r="B47" s="25"/>
      <c r="D47" s="24"/>
      <c r="E47" s="171"/>
      <c r="F47" s="178" t="s">
        <v>703</v>
      </c>
      <c r="G47" s="43" t="s">
        <v>723</v>
      </c>
      <c r="H47" s="226">
        <f t="shared" si="102"/>
        <v>3294000</v>
      </c>
      <c r="I47" s="353">
        <f t="shared" si="12"/>
        <v>0</v>
      </c>
      <c r="J47" s="358"/>
      <c r="K47" s="358"/>
      <c r="L47" s="358"/>
      <c r="M47" s="228">
        <f t="shared" si="103"/>
        <v>0</v>
      </c>
      <c r="N47" s="358"/>
      <c r="O47" s="358"/>
      <c r="P47" s="358"/>
      <c r="Q47" s="228">
        <f t="shared" si="11"/>
        <v>3294000</v>
      </c>
      <c r="R47" s="728">
        <v>3294000</v>
      </c>
      <c r="S47" s="229"/>
      <c r="T47" s="229"/>
      <c r="U47" s="229"/>
      <c r="V47" s="229"/>
      <c r="W47" s="229"/>
    </row>
    <row r="48" spans="1:23" ht="13.8" outlineLevel="4">
      <c r="A48" s="170"/>
      <c r="B48" s="25"/>
      <c r="D48" s="24"/>
      <c r="E48" s="171"/>
      <c r="F48" s="178" t="s">
        <v>707</v>
      </c>
      <c r="G48" s="43" t="s">
        <v>724</v>
      </c>
      <c r="H48" s="226">
        <f t="shared" si="102"/>
        <v>91000</v>
      </c>
      <c r="I48" s="353">
        <f t="shared" si="12"/>
        <v>0</v>
      </c>
      <c r="J48" s="358"/>
      <c r="K48" s="358"/>
      <c r="L48" s="358"/>
      <c r="M48" s="228">
        <f t="shared" si="103"/>
        <v>0</v>
      </c>
      <c r="N48" s="358"/>
      <c r="O48" s="358"/>
      <c r="P48" s="358"/>
      <c r="Q48" s="228">
        <f t="shared" si="11"/>
        <v>91000</v>
      </c>
      <c r="R48" s="728">
        <v>91000</v>
      </c>
      <c r="S48" s="229"/>
      <c r="T48" s="229"/>
      <c r="U48" s="229"/>
      <c r="V48" s="229"/>
      <c r="W48" s="229"/>
    </row>
    <row r="49" spans="1:23" s="169" customFormat="1" ht="13.8">
      <c r="A49" s="164"/>
      <c r="B49" s="23" t="s">
        <v>408</v>
      </c>
      <c r="C49" s="15" t="s">
        <v>322</v>
      </c>
      <c r="D49" s="18"/>
      <c r="E49" s="175"/>
      <c r="F49" s="176"/>
      <c r="G49" s="175"/>
      <c r="H49" s="226">
        <f t="shared" si="102"/>
        <v>760000</v>
      </c>
      <c r="I49" s="353">
        <f t="shared" si="12"/>
        <v>0</v>
      </c>
      <c r="J49" s="356">
        <f>SUM(J50)</f>
        <v>0</v>
      </c>
      <c r="K49" s="356">
        <f>SUM(K50)</f>
        <v>0</v>
      </c>
      <c r="L49" s="356">
        <f>SUM(L50)</f>
        <v>0</v>
      </c>
      <c r="M49" s="228">
        <f t="shared" si="103"/>
        <v>0</v>
      </c>
      <c r="N49" s="356">
        <f t="shared" ref="N49:P49" si="111">SUM(N50)</f>
        <v>0</v>
      </c>
      <c r="O49" s="356">
        <f t="shared" si="111"/>
        <v>0</v>
      </c>
      <c r="P49" s="356">
        <f t="shared" si="111"/>
        <v>0</v>
      </c>
      <c r="Q49" s="228">
        <f t="shared" si="11"/>
        <v>760000</v>
      </c>
      <c r="R49" s="356">
        <f t="shared" ref="R49" si="112">SUM(R50)</f>
        <v>0</v>
      </c>
      <c r="S49" s="356">
        <f t="shared" ref="S49" si="113">SUM(S50)</f>
        <v>400000</v>
      </c>
      <c r="T49" s="356">
        <f t="shared" ref="T49" si="114">SUM(T50)</f>
        <v>90000</v>
      </c>
      <c r="U49" s="356">
        <f t="shared" ref="U49" si="115">SUM(U50)</f>
        <v>90000</v>
      </c>
      <c r="V49" s="356">
        <f t="shared" ref="V49" si="116">SUM(V50)</f>
        <v>90000</v>
      </c>
      <c r="W49" s="230">
        <f t="shared" ref="W49" si="117">SUM(W50)</f>
        <v>90000</v>
      </c>
    </row>
    <row r="50" spans="1:23" ht="13.8" outlineLevel="1">
      <c r="A50" s="170"/>
      <c r="B50" s="27"/>
      <c r="C50" s="172"/>
      <c r="D50" s="27" t="s">
        <v>409</v>
      </c>
      <c r="E50" s="47" t="s">
        <v>323</v>
      </c>
      <c r="F50" s="48"/>
      <c r="G50" s="172"/>
      <c r="H50" s="226">
        <f t="shared" si="102"/>
        <v>760000</v>
      </c>
      <c r="I50" s="353">
        <f t="shared" si="12"/>
        <v>0</v>
      </c>
      <c r="J50" s="359">
        <f>SUM(J51:J55)</f>
        <v>0</v>
      </c>
      <c r="K50" s="359">
        <f>SUM(K51:K55)</f>
        <v>0</v>
      </c>
      <c r="L50" s="359">
        <f>SUM(L51:L55)</f>
        <v>0</v>
      </c>
      <c r="M50" s="228">
        <f t="shared" si="103"/>
        <v>0</v>
      </c>
      <c r="N50" s="359">
        <f t="shared" ref="N50:P50" si="118">SUM(N51:N55)</f>
        <v>0</v>
      </c>
      <c r="O50" s="359">
        <f t="shared" si="118"/>
        <v>0</v>
      </c>
      <c r="P50" s="359">
        <f t="shared" si="118"/>
        <v>0</v>
      </c>
      <c r="Q50" s="228">
        <f t="shared" si="11"/>
        <v>760000</v>
      </c>
      <c r="R50" s="359">
        <f t="shared" ref="R50" si="119">SUM(R51:R55)</f>
        <v>0</v>
      </c>
      <c r="S50" s="359">
        <f t="shared" ref="S50" si="120">SUM(S51:S55)</f>
        <v>400000</v>
      </c>
      <c r="T50" s="359">
        <f t="shared" ref="T50" si="121">SUM(T51:T55)</f>
        <v>90000</v>
      </c>
      <c r="U50" s="359">
        <f t="shared" ref="U50" si="122">SUM(U51:U55)</f>
        <v>90000</v>
      </c>
      <c r="V50" s="359">
        <f t="shared" ref="V50" si="123">SUM(V51:V55)</f>
        <v>90000</v>
      </c>
      <c r="W50" s="231">
        <f t="shared" ref="W50" si="124">SUM(W51:W55)</f>
        <v>90000</v>
      </c>
    </row>
    <row r="51" spans="1:23" ht="13.8" outlineLevel="4">
      <c r="A51" s="170"/>
      <c r="B51" s="25"/>
      <c r="D51" s="24"/>
      <c r="E51" s="171"/>
      <c r="F51" s="178" t="s">
        <v>705</v>
      </c>
      <c r="G51" s="43" t="s">
        <v>725</v>
      </c>
      <c r="H51" s="226">
        <f t="shared" si="102"/>
        <v>400000</v>
      </c>
      <c r="I51" s="353">
        <f t="shared" si="12"/>
        <v>0</v>
      </c>
      <c r="J51" s="358"/>
      <c r="K51" s="358"/>
      <c r="L51" s="358"/>
      <c r="M51" s="228">
        <f t="shared" si="103"/>
        <v>0</v>
      </c>
      <c r="N51" s="358"/>
      <c r="O51" s="358"/>
      <c r="P51" s="358"/>
      <c r="Q51" s="228">
        <f t="shared" si="11"/>
        <v>400000</v>
      </c>
      <c r="R51" s="229"/>
      <c r="S51" s="229">
        <v>400000</v>
      </c>
      <c r="T51" s="229"/>
      <c r="U51" s="229"/>
      <c r="V51" s="229"/>
      <c r="W51" s="229"/>
    </row>
    <row r="52" spans="1:23" ht="13.8" outlineLevel="4">
      <c r="A52" s="170"/>
      <c r="B52" s="25"/>
      <c r="D52" s="24"/>
      <c r="E52" s="171"/>
      <c r="F52" s="178" t="s">
        <v>706</v>
      </c>
      <c r="G52" s="43" t="s">
        <v>726</v>
      </c>
      <c r="H52" s="226">
        <f t="shared" si="102"/>
        <v>90000</v>
      </c>
      <c r="I52" s="353">
        <f t="shared" si="12"/>
        <v>0</v>
      </c>
      <c r="J52" s="358"/>
      <c r="K52" s="358"/>
      <c r="L52" s="358"/>
      <c r="M52" s="228">
        <f t="shared" si="103"/>
        <v>0</v>
      </c>
      <c r="N52" s="358"/>
      <c r="O52" s="358"/>
      <c r="P52" s="358"/>
      <c r="Q52" s="228">
        <f t="shared" si="11"/>
        <v>90000</v>
      </c>
      <c r="R52" s="229"/>
      <c r="S52" s="229"/>
      <c r="T52" s="229">
        <v>90000</v>
      </c>
      <c r="U52" s="229"/>
      <c r="V52" s="229"/>
      <c r="W52" s="229"/>
    </row>
    <row r="53" spans="1:23" ht="13.8" outlineLevel="4">
      <c r="A53" s="170"/>
      <c r="B53" s="25"/>
      <c r="D53" s="24"/>
      <c r="E53" s="171"/>
      <c r="F53" s="178" t="s">
        <v>703</v>
      </c>
      <c r="G53" s="43" t="s">
        <v>727</v>
      </c>
      <c r="H53" s="226">
        <f t="shared" si="102"/>
        <v>90000</v>
      </c>
      <c r="I53" s="353">
        <f t="shared" si="12"/>
        <v>0</v>
      </c>
      <c r="J53" s="358"/>
      <c r="K53" s="358"/>
      <c r="L53" s="358"/>
      <c r="M53" s="228">
        <f t="shared" si="103"/>
        <v>0</v>
      </c>
      <c r="N53" s="358"/>
      <c r="O53" s="358"/>
      <c r="P53" s="358"/>
      <c r="Q53" s="228">
        <f t="shared" si="11"/>
        <v>90000</v>
      </c>
      <c r="R53" s="229"/>
      <c r="S53" s="229"/>
      <c r="T53" s="229"/>
      <c r="U53" s="229">
        <v>90000</v>
      </c>
      <c r="V53" s="229"/>
      <c r="W53" s="229"/>
    </row>
    <row r="54" spans="1:23" ht="13.8" outlineLevel="4">
      <c r="A54" s="170"/>
      <c r="B54" s="25"/>
      <c r="D54" s="24"/>
      <c r="E54" s="171"/>
      <c r="F54" s="178" t="s">
        <v>707</v>
      </c>
      <c r="G54" s="43" t="s">
        <v>728</v>
      </c>
      <c r="H54" s="226">
        <f t="shared" si="102"/>
        <v>90000</v>
      </c>
      <c r="I54" s="353">
        <f t="shared" si="12"/>
        <v>0</v>
      </c>
      <c r="J54" s="358"/>
      <c r="K54" s="358"/>
      <c r="L54" s="358"/>
      <c r="M54" s="228">
        <f t="shared" si="103"/>
        <v>0</v>
      </c>
      <c r="N54" s="358"/>
      <c r="O54" s="358"/>
      <c r="P54" s="358"/>
      <c r="Q54" s="228">
        <f t="shared" si="11"/>
        <v>90000</v>
      </c>
      <c r="R54" s="229"/>
      <c r="S54" s="229"/>
      <c r="T54" s="229"/>
      <c r="U54" s="229"/>
      <c r="V54" s="229">
        <v>90000</v>
      </c>
      <c r="W54" s="229"/>
    </row>
    <row r="55" spans="1:23" ht="13.8" outlineLevel="4">
      <c r="A55" s="170"/>
      <c r="B55" s="25"/>
      <c r="D55" s="24"/>
      <c r="E55" s="171"/>
      <c r="F55" s="178" t="s">
        <v>713</v>
      </c>
      <c r="G55" s="43" t="s">
        <v>729</v>
      </c>
      <c r="H55" s="226">
        <f t="shared" si="102"/>
        <v>90000</v>
      </c>
      <c r="I55" s="353">
        <f t="shared" si="12"/>
        <v>0</v>
      </c>
      <c r="J55" s="358"/>
      <c r="K55" s="358"/>
      <c r="L55" s="358"/>
      <c r="M55" s="228">
        <f t="shared" si="103"/>
        <v>0</v>
      </c>
      <c r="N55" s="358"/>
      <c r="O55" s="358"/>
      <c r="P55" s="358"/>
      <c r="Q55" s="228">
        <f t="shared" si="11"/>
        <v>90000</v>
      </c>
      <c r="R55" s="229"/>
      <c r="S55" s="229"/>
      <c r="T55" s="229"/>
      <c r="U55" s="229"/>
      <c r="V55" s="229"/>
      <c r="W55" s="229">
        <v>90000</v>
      </c>
    </row>
    <row r="56" spans="1:23" s="169" customFormat="1" ht="13.8">
      <c r="A56" s="164"/>
      <c r="B56" s="23" t="s">
        <v>410</v>
      </c>
      <c r="C56" s="15" t="s">
        <v>1</v>
      </c>
      <c r="D56" s="16"/>
      <c r="E56" s="175"/>
      <c r="F56" s="176"/>
      <c r="G56" s="175"/>
      <c r="H56" s="226">
        <f t="shared" si="102"/>
        <v>1712000</v>
      </c>
      <c r="I56" s="353">
        <f t="shared" si="12"/>
        <v>1712000</v>
      </c>
      <c r="J56" s="230">
        <f>SUM(J65,J63,J58,J57)</f>
        <v>1712000</v>
      </c>
      <c r="K56" s="230">
        <f>SUM(K65,K63,K58,K57)</f>
        <v>0</v>
      </c>
      <c r="L56" s="230">
        <f>SUM(L65,L63,L58,L57)</f>
        <v>0</v>
      </c>
      <c r="M56" s="228">
        <f t="shared" si="103"/>
        <v>0</v>
      </c>
      <c r="N56" s="230">
        <f>SUM(N65,N63,N58,N57)</f>
        <v>0</v>
      </c>
      <c r="O56" s="230">
        <f>SUM(O65,O63,O58,O57)</f>
        <v>0</v>
      </c>
      <c r="P56" s="230">
        <f>SUM(P65,P63,P58,P57)</f>
        <v>0</v>
      </c>
      <c r="Q56" s="228">
        <f t="shared" si="11"/>
        <v>0</v>
      </c>
      <c r="R56" s="230">
        <f t="shared" ref="R56:W56" si="125">SUM(R65,R63,R58,R57)</f>
        <v>0</v>
      </c>
      <c r="S56" s="230">
        <f t="shared" si="125"/>
        <v>0</v>
      </c>
      <c r="T56" s="230">
        <f t="shared" si="125"/>
        <v>0</v>
      </c>
      <c r="U56" s="230">
        <f t="shared" si="125"/>
        <v>0</v>
      </c>
      <c r="V56" s="230">
        <f t="shared" si="125"/>
        <v>0</v>
      </c>
      <c r="W56" s="230">
        <f t="shared" si="125"/>
        <v>0</v>
      </c>
    </row>
    <row r="57" spans="1:23" ht="13.8" outlineLevel="1">
      <c r="A57" s="170"/>
      <c r="B57" s="24"/>
      <c r="C57" s="171"/>
      <c r="D57" s="27" t="s">
        <v>411</v>
      </c>
      <c r="E57" s="47" t="s">
        <v>2</v>
      </c>
      <c r="F57" s="48"/>
      <c r="G57" s="172"/>
      <c r="H57" s="226">
        <f t="shared" si="102"/>
        <v>0</v>
      </c>
      <c r="I57" s="353">
        <f t="shared" si="12"/>
        <v>0</v>
      </c>
      <c r="J57" s="358">
        <v>0</v>
      </c>
      <c r="K57" s="358">
        <v>0</v>
      </c>
      <c r="L57" s="358">
        <v>0</v>
      </c>
      <c r="M57" s="228">
        <f t="shared" si="103"/>
        <v>0</v>
      </c>
      <c r="N57" s="358">
        <v>0</v>
      </c>
      <c r="O57" s="358">
        <v>0</v>
      </c>
      <c r="P57" s="358">
        <v>0</v>
      </c>
      <c r="Q57" s="228">
        <f t="shared" si="11"/>
        <v>0</v>
      </c>
      <c r="R57" s="358">
        <v>0</v>
      </c>
      <c r="S57" s="358">
        <v>0</v>
      </c>
      <c r="T57" s="358">
        <v>0</v>
      </c>
      <c r="U57" s="358">
        <v>0</v>
      </c>
      <c r="V57" s="358">
        <v>0</v>
      </c>
      <c r="W57" s="229">
        <v>0</v>
      </c>
    </row>
    <row r="58" spans="1:23" ht="13.8" outlineLevel="1" collapsed="1">
      <c r="A58" s="170"/>
      <c r="B58" s="25"/>
      <c r="D58" s="27" t="s">
        <v>412</v>
      </c>
      <c r="E58" s="47" t="s">
        <v>63</v>
      </c>
      <c r="F58" s="48"/>
      <c r="G58" s="172"/>
      <c r="H58" s="226">
        <f t="shared" si="102"/>
        <v>1712000</v>
      </c>
      <c r="I58" s="353">
        <f t="shared" si="12"/>
        <v>1712000</v>
      </c>
      <c r="J58" s="359">
        <f>SUM(J59:J62)</f>
        <v>1712000</v>
      </c>
      <c r="K58" s="359">
        <f>SUM(K59:K62)</f>
        <v>0</v>
      </c>
      <c r="L58" s="359">
        <f>SUM(L59:L62)</f>
        <v>0</v>
      </c>
      <c r="M58" s="228">
        <f t="shared" si="103"/>
        <v>0</v>
      </c>
      <c r="N58" s="359">
        <f t="shared" ref="N58:P58" si="126">SUM(N59:N62)</f>
        <v>0</v>
      </c>
      <c r="O58" s="359">
        <f t="shared" si="126"/>
        <v>0</v>
      </c>
      <c r="P58" s="359">
        <f t="shared" si="126"/>
        <v>0</v>
      </c>
      <c r="Q58" s="228">
        <f t="shared" si="11"/>
        <v>0</v>
      </c>
      <c r="R58" s="359">
        <f t="shared" ref="R58" si="127">SUM(R59:R62)</f>
        <v>0</v>
      </c>
      <c r="S58" s="359">
        <f t="shared" ref="S58" si="128">SUM(S59:S62)</f>
        <v>0</v>
      </c>
      <c r="T58" s="359">
        <f t="shared" ref="T58" si="129">SUM(T59:T62)</f>
        <v>0</v>
      </c>
      <c r="U58" s="359">
        <f t="shared" ref="U58" si="130">SUM(U59:U62)</f>
        <v>0</v>
      </c>
      <c r="V58" s="359">
        <f t="shared" ref="V58" si="131">SUM(V59:V62)</f>
        <v>0</v>
      </c>
      <c r="W58" s="231">
        <f t="shared" ref="W58" si="132">SUM(W59:W62)</f>
        <v>0</v>
      </c>
    </row>
    <row r="59" spans="1:23" ht="13.8" hidden="1" outlineLevel="4">
      <c r="A59" s="170"/>
      <c r="B59" s="25"/>
      <c r="D59" s="24"/>
      <c r="E59" s="171"/>
      <c r="F59" s="178" t="s">
        <v>705</v>
      </c>
      <c r="G59" s="43" t="s">
        <v>730</v>
      </c>
      <c r="H59" s="226">
        <f t="shared" si="102"/>
        <v>0</v>
      </c>
      <c r="I59" s="353">
        <f t="shared" si="12"/>
        <v>0</v>
      </c>
      <c r="J59" s="358"/>
      <c r="K59" s="358"/>
      <c r="L59" s="358"/>
      <c r="M59" s="228">
        <f t="shared" si="103"/>
        <v>0</v>
      </c>
      <c r="N59" s="229"/>
      <c r="O59" s="229"/>
      <c r="P59" s="229"/>
      <c r="Q59" s="228">
        <f t="shared" si="11"/>
        <v>0</v>
      </c>
      <c r="R59" s="229"/>
      <c r="S59" s="229"/>
      <c r="T59" s="229"/>
      <c r="U59" s="229"/>
      <c r="V59" s="229"/>
      <c r="W59" s="229"/>
    </row>
    <row r="60" spans="1:23" ht="13.8" hidden="1" outlineLevel="4">
      <c r="A60" s="170"/>
      <c r="B60" s="25"/>
      <c r="D60" s="24"/>
      <c r="E60" s="171"/>
      <c r="F60" s="178" t="s">
        <v>706</v>
      </c>
      <c r="G60" s="43" t="s">
        <v>731</v>
      </c>
      <c r="H60" s="226">
        <f t="shared" si="102"/>
        <v>1586000</v>
      </c>
      <c r="I60" s="353">
        <f t="shared" si="12"/>
        <v>1586000</v>
      </c>
      <c r="J60" s="358">
        <v>1586000</v>
      </c>
      <c r="K60" s="358"/>
      <c r="L60" s="358"/>
      <c r="M60" s="228">
        <f t="shared" si="103"/>
        <v>0</v>
      </c>
      <c r="N60" s="229"/>
      <c r="O60" s="229"/>
      <c r="P60" s="229"/>
      <c r="Q60" s="228">
        <f t="shared" si="11"/>
        <v>0</v>
      </c>
      <c r="R60" s="229"/>
      <c r="S60" s="229"/>
      <c r="T60" s="229"/>
      <c r="U60" s="229"/>
      <c r="V60" s="229"/>
      <c r="W60" s="229"/>
    </row>
    <row r="61" spans="1:23" ht="13.8" hidden="1" outlineLevel="4">
      <c r="A61" s="170"/>
      <c r="B61" s="25"/>
      <c r="D61" s="24"/>
      <c r="E61" s="171"/>
      <c r="F61" s="178" t="s">
        <v>703</v>
      </c>
      <c r="G61" s="43" t="s">
        <v>732</v>
      </c>
      <c r="H61" s="226">
        <f t="shared" si="102"/>
        <v>0</v>
      </c>
      <c r="I61" s="353">
        <f t="shared" si="12"/>
        <v>0</v>
      </c>
      <c r="J61" s="358"/>
      <c r="K61" s="358"/>
      <c r="L61" s="358"/>
      <c r="M61" s="228">
        <f t="shared" si="103"/>
        <v>0</v>
      </c>
      <c r="N61" s="229"/>
      <c r="O61" s="229"/>
      <c r="P61" s="229"/>
      <c r="Q61" s="228">
        <f t="shared" si="11"/>
        <v>0</v>
      </c>
      <c r="R61" s="229"/>
      <c r="S61" s="229"/>
      <c r="T61" s="229"/>
      <c r="U61" s="229"/>
      <c r="V61" s="229"/>
      <c r="W61" s="229"/>
    </row>
    <row r="62" spans="1:23" ht="13.8" hidden="1" outlineLevel="4">
      <c r="A62" s="170"/>
      <c r="B62" s="25"/>
      <c r="D62" s="24"/>
      <c r="E62" s="171"/>
      <c r="F62" s="545" t="s">
        <v>713</v>
      </c>
      <c r="G62" s="43" t="s">
        <v>733</v>
      </c>
      <c r="H62" s="226">
        <f t="shared" si="102"/>
        <v>126000</v>
      </c>
      <c r="I62" s="353">
        <f t="shared" si="12"/>
        <v>126000</v>
      </c>
      <c r="J62" s="358">
        <v>126000</v>
      </c>
      <c r="K62" s="358"/>
      <c r="L62" s="358"/>
      <c r="M62" s="228">
        <f t="shared" si="103"/>
        <v>0</v>
      </c>
      <c r="N62" s="229"/>
      <c r="O62" s="229"/>
      <c r="P62" s="229"/>
      <c r="Q62" s="228">
        <f t="shared" si="11"/>
        <v>0</v>
      </c>
      <c r="R62" s="229"/>
      <c r="S62" s="229"/>
      <c r="T62" s="229"/>
      <c r="U62" s="229"/>
      <c r="V62" s="229"/>
      <c r="W62" s="229"/>
    </row>
    <row r="63" spans="1:23" ht="13.8" outlineLevel="1" collapsed="1">
      <c r="A63" s="170"/>
      <c r="B63" s="25"/>
      <c r="D63" s="27" t="s">
        <v>413</v>
      </c>
      <c r="E63" s="47" t="s">
        <v>3</v>
      </c>
      <c r="F63" s="48"/>
      <c r="G63" s="172"/>
      <c r="H63" s="226">
        <f t="shared" si="102"/>
        <v>0</v>
      </c>
      <c r="I63" s="353">
        <f t="shared" si="12"/>
        <v>0</v>
      </c>
      <c r="J63" s="358">
        <f>SUM(J64)</f>
        <v>0</v>
      </c>
      <c r="K63" s="358">
        <f t="shared" ref="K63:L63" si="133">SUM(K64)</f>
        <v>0</v>
      </c>
      <c r="L63" s="358">
        <f t="shared" si="133"/>
        <v>0</v>
      </c>
      <c r="M63" s="228">
        <f t="shared" si="103"/>
        <v>0</v>
      </c>
      <c r="N63" s="358">
        <f t="shared" ref="N63:P63" si="134">SUM(N64)</f>
        <v>0</v>
      </c>
      <c r="O63" s="358">
        <f t="shared" si="134"/>
        <v>0</v>
      </c>
      <c r="P63" s="358">
        <f t="shared" si="134"/>
        <v>0</v>
      </c>
      <c r="Q63" s="228">
        <f t="shared" si="11"/>
        <v>0</v>
      </c>
      <c r="R63" s="358">
        <f t="shared" ref="R63:W63" si="135">SUM(R64)</f>
        <v>0</v>
      </c>
      <c r="S63" s="358">
        <f t="shared" si="135"/>
        <v>0</v>
      </c>
      <c r="T63" s="358">
        <f t="shared" si="135"/>
        <v>0</v>
      </c>
      <c r="U63" s="358">
        <f t="shared" si="135"/>
        <v>0</v>
      </c>
      <c r="V63" s="358">
        <f t="shared" si="135"/>
        <v>0</v>
      </c>
      <c r="W63" s="229">
        <f t="shared" si="135"/>
        <v>0</v>
      </c>
    </row>
    <row r="64" spans="1:23" s="563" customFormat="1" ht="13.8" hidden="1" outlineLevel="3">
      <c r="A64" s="564"/>
      <c r="B64" s="565"/>
      <c r="D64" s="566"/>
      <c r="E64" s="567"/>
      <c r="F64" s="545" t="s">
        <v>705</v>
      </c>
      <c r="G64" s="527" t="s">
        <v>921</v>
      </c>
      <c r="H64" s="568">
        <f t="shared" si="102"/>
        <v>0</v>
      </c>
      <c r="I64" s="569">
        <f t="shared" si="12"/>
        <v>0</v>
      </c>
      <c r="J64" s="570"/>
      <c r="K64" s="570">
        <v>0</v>
      </c>
      <c r="L64" s="570"/>
      <c r="M64" s="571">
        <f t="shared" si="103"/>
        <v>0</v>
      </c>
      <c r="N64" s="570"/>
      <c r="O64" s="570"/>
      <c r="P64" s="570"/>
      <c r="Q64" s="571">
        <f t="shared" si="11"/>
        <v>0</v>
      </c>
      <c r="R64" s="570"/>
      <c r="S64" s="570"/>
      <c r="T64" s="570"/>
      <c r="U64" s="570"/>
      <c r="V64" s="570"/>
      <c r="W64" s="526"/>
    </row>
    <row r="65" spans="1:23" ht="13.8" outlineLevel="1">
      <c r="A65" s="170"/>
      <c r="B65" s="23"/>
      <c r="C65" s="179"/>
      <c r="D65" s="27" t="s">
        <v>414</v>
      </c>
      <c r="E65" s="47" t="s">
        <v>4</v>
      </c>
      <c r="F65" s="48"/>
      <c r="G65" s="172"/>
      <c r="H65" s="226">
        <f t="shared" si="102"/>
        <v>0</v>
      </c>
      <c r="I65" s="353">
        <f t="shared" si="12"/>
        <v>0</v>
      </c>
      <c r="J65" s="358">
        <v>0</v>
      </c>
      <c r="K65" s="358">
        <v>0</v>
      </c>
      <c r="L65" s="358">
        <v>0</v>
      </c>
      <c r="M65" s="228">
        <f t="shared" si="103"/>
        <v>0</v>
      </c>
      <c r="N65" s="229">
        <v>0</v>
      </c>
      <c r="O65" s="229">
        <v>0</v>
      </c>
      <c r="P65" s="229">
        <v>0</v>
      </c>
      <c r="Q65" s="228">
        <f t="shared" si="11"/>
        <v>0</v>
      </c>
      <c r="R65" s="229">
        <v>0</v>
      </c>
      <c r="S65" s="229">
        <v>0</v>
      </c>
      <c r="T65" s="229">
        <v>0</v>
      </c>
      <c r="U65" s="229">
        <v>0</v>
      </c>
      <c r="V65" s="229">
        <v>0</v>
      </c>
      <c r="W65" s="229">
        <v>0</v>
      </c>
    </row>
    <row r="66" spans="1:23" s="169" customFormat="1" ht="13.8" collapsed="1">
      <c r="A66" s="164"/>
      <c r="B66" s="23" t="s">
        <v>415</v>
      </c>
      <c r="C66" s="15" t="s">
        <v>37</v>
      </c>
      <c r="D66" s="18"/>
      <c r="E66" s="175"/>
      <c r="F66" s="176"/>
      <c r="G66" s="175"/>
      <c r="H66" s="226">
        <f t="shared" si="102"/>
        <v>0</v>
      </c>
      <c r="I66" s="353">
        <f t="shared" si="12"/>
        <v>0</v>
      </c>
      <c r="J66" s="356">
        <f>SUM(J67)</f>
        <v>0</v>
      </c>
      <c r="K66" s="356">
        <f t="shared" ref="K66:L67" si="136">SUM(K67)</f>
        <v>0</v>
      </c>
      <c r="L66" s="356">
        <f t="shared" si="136"/>
        <v>0</v>
      </c>
      <c r="M66" s="228">
        <f t="shared" si="103"/>
        <v>0</v>
      </c>
      <c r="N66" s="356">
        <f t="shared" ref="N66:P67" si="137">SUM(N67)</f>
        <v>0</v>
      </c>
      <c r="O66" s="356">
        <f t="shared" si="137"/>
        <v>0</v>
      </c>
      <c r="P66" s="356">
        <f t="shared" si="137"/>
        <v>0</v>
      </c>
      <c r="Q66" s="228">
        <f t="shared" si="11"/>
        <v>0</v>
      </c>
      <c r="R66" s="356">
        <f t="shared" ref="R66:R67" si="138">SUM(R67)</f>
        <v>0</v>
      </c>
      <c r="S66" s="356">
        <f t="shared" ref="S66:S67" si="139">SUM(S67)</f>
        <v>0</v>
      </c>
      <c r="T66" s="356">
        <f t="shared" ref="T66:T67" si="140">SUM(T67)</f>
        <v>0</v>
      </c>
      <c r="U66" s="356">
        <f t="shared" ref="U66:U67" si="141">SUM(U67)</f>
        <v>0</v>
      </c>
      <c r="V66" s="356">
        <f t="shared" ref="V66:V67" si="142">SUM(V67)</f>
        <v>0</v>
      </c>
      <c r="W66" s="230">
        <f t="shared" ref="W66:W67" si="143">SUM(W67)</f>
        <v>0</v>
      </c>
    </row>
    <row r="67" spans="1:23" ht="13.8" hidden="1" outlineLevel="1" collapsed="1">
      <c r="A67" s="170"/>
      <c r="B67" s="24"/>
      <c r="C67" s="171"/>
      <c r="D67" s="27" t="s">
        <v>416</v>
      </c>
      <c r="E67" s="47" t="s">
        <v>37</v>
      </c>
      <c r="F67" s="48"/>
      <c r="G67" s="172"/>
      <c r="H67" s="226">
        <f t="shared" si="102"/>
        <v>0</v>
      </c>
      <c r="I67" s="353">
        <f t="shared" si="12"/>
        <v>0</v>
      </c>
      <c r="J67" s="359">
        <f>SUM(J68)</f>
        <v>0</v>
      </c>
      <c r="K67" s="359">
        <f t="shared" si="136"/>
        <v>0</v>
      </c>
      <c r="L67" s="359">
        <f t="shared" si="136"/>
        <v>0</v>
      </c>
      <c r="M67" s="228">
        <f t="shared" si="103"/>
        <v>0</v>
      </c>
      <c r="N67" s="359">
        <f t="shared" si="137"/>
        <v>0</v>
      </c>
      <c r="O67" s="359">
        <f t="shared" si="137"/>
        <v>0</v>
      </c>
      <c r="P67" s="359">
        <f t="shared" si="137"/>
        <v>0</v>
      </c>
      <c r="Q67" s="228">
        <f t="shared" si="11"/>
        <v>0</v>
      </c>
      <c r="R67" s="359">
        <f t="shared" si="138"/>
        <v>0</v>
      </c>
      <c r="S67" s="359">
        <f t="shared" si="139"/>
        <v>0</v>
      </c>
      <c r="T67" s="359">
        <f t="shared" si="140"/>
        <v>0</v>
      </c>
      <c r="U67" s="359">
        <f t="shared" si="141"/>
        <v>0</v>
      </c>
      <c r="V67" s="359">
        <f t="shared" si="142"/>
        <v>0</v>
      </c>
      <c r="W67" s="231">
        <f t="shared" si="143"/>
        <v>0</v>
      </c>
    </row>
    <row r="68" spans="1:23" ht="13.8" hidden="1" outlineLevel="2">
      <c r="A68" s="170"/>
      <c r="B68" s="23"/>
      <c r="C68" s="179"/>
      <c r="D68" s="23"/>
      <c r="E68" s="179"/>
      <c r="F68" s="27" t="s">
        <v>417</v>
      </c>
      <c r="G68" s="47" t="s">
        <v>64</v>
      </c>
      <c r="H68" s="226">
        <f t="shared" si="102"/>
        <v>0</v>
      </c>
      <c r="I68" s="353">
        <f t="shared" si="12"/>
        <v>0</v>
      </c>
      <c r="J68" s="359">
        <f>SUM(J69:J71)</f>
        <v>0</v>
      </c>
      <c r="K68" s="359">
        <f t="shared" ref="K68:L68" si="144">SUM(K69:K71)</f>
        <v>0</v>
      </c>
      <c r="L68" s="359">
        <f t="shared" si="144"/>
        <v>0</v>
      </c>
      <c r="M68" s="228">
        <f t="shared" si="103"/>
        <v>0</v>
      </c>
      <c r="N68" s="359">
        <f t="shared" ref="N68:P68" si="145">SUM(N69:N71)</f>
        <v>0</v>
      </c>
      <c r="O68" s="359">
        <f t="shared" si="145"/>
        <v>0</v>
      </c>
      <c r="P68" s="359">
        <f t="shared" si="145"/>
        <v>0</v>
      </c>
      <c r="Q68" s="228">
        <f t="shared" si="11"/>
        <v>0</v>
      </c>
      <c r="R68" s="359">
        <f t="shared" ref="R68" si="146">SUM(R69:R71)</f>
        <v>0</v>
      </c>
      <c r="S68" s="359">
        <f t="shared" ref="S68" si="147">SUM(S69:S71)</f>
        <v>0</v>
      </c>
      <c r="T68" s="359">
        <f t="shared" ref="T68" si="148">SUM(T69:T71)</f>
        <v>0</v>
      </c>
      <c r="U68" s="359">
        <f t="shared" ref="U68" si="149">SUM(U69:U71)</f>
        <v>0</v>
      </c>
      <c r="V68" s="359">
        <f t="shared" ref="V68" si="150">SUM(V69:V71)</f>
        <v>0</v>
      </c>
      <c r="W68" s="231">
        <f t="shared" ref="W68" si="151">SUM(W69:W71)</f>
        <v>0</v>
      </c>
    </row>
    <row r="69" spans="1:23" ht="13.8" hidden="1" outlineLevel="4">
      <c r="A69" s="170"/>
      <c r="B69" s="25"/>
      <c r="D69" s="24"/>
      <c r="E69" s="171"/>
      <c r="F69" s="178" t="s">
        <v>705</v>
      </c>
      <c r="G69" s="43" t="s">
        <v>734</v>
      </c>
      <c r="H69" s="226">
        <f t="shared" si="102"/>
        <v>0</v>
      </c>
      <c r="I69" s="353">
        <f t="shared" si="12"/>
        <v>0</v>
      </c>
      <c r="J69" s="358"/>
      <c r="K69" s="358"/>
      <c r="L69" s="358"/>
      <c r="M69" s="228">
        <f t="shared" si="103"/>
        <v>0</v>
      </c>
      <c r="N69" s="358"/>
      <c r="O69" s="358"/>
      <c r="P69" s="358"/>
      <c r="Q69" s="228">
        <f t="shared" si="11"/>
        <v>0</v>
      </c>
      <c r="R69" s="358"/>
      <c r="S69" s="358"/>
      <c r="T69" s="358"/>
      <c r="U69" s="358"/>
      <c r="V69" s="358"/>
      <c r="W69" s="229"/>
    </row>
    <row r="70" spans="1:23" ht="13.8" hidden="1" outlineLevel="4">
      <c r="A70" s="170"/>
      <c r="B70" s="25"/>
      <c r="D70" s="24"/>
      <c r="E70" s="171"/>
      <c r="F70" s="178" t="s">
        <v>706</v>
      </c>
      <c r="G70" s="43" t="s">
        <v>735</v>
      </c>
      <c r="H70" s="226">
        <f t="shared" si="102"/>
        <v>0</v>
      </c>
      <c r="I70" s="353">
        <f t="shared" si="12"/>
        <v>0</v>
      </c>
      <c r="J70" s="358"/>
      <c r="K70" s="358"/>
      <c r="L70" s="358"/>
      <c r="M70" s="228">
        <f t="shared" si="103"/>
        <v>0</v>
      </c>
      <c r="N70" s="358"/>
      <c r="O70" s="358"/>
      <c r="P70" s="358"/>
      <c r="Q70" s="228">
        <f t="shared" si="11"/>
        <v>0</v>
      </c>
      <c r="R70" s="358"/>
      <c r="S70" s="358"/>
      <c r="T70" s="358"/>
      <c r="U70" s="358"/>
      <c r="V70" s="358"/>
      <c r="W70" s="229"/>
    </row>
    <row r="71" spans="1:23" ht="13.8" hidden="1" outlineLevel="4">
      <c r="A71" s="170"/>
      <c r="B71" s="25"/>
      <c r="D71" s="24"/>
      <c r="E71" s="171"/>
      <c r="F71" s="178" t="s">
        <v>708</v>
      </c>
      <c r="G71" s="43" t="s">
        <v>712</v>
      </c>
      <c r="H71" s="226">
        <f t="shared" ref="H71:H102" si="152">SUM(I71,M71,Q71)</f>
        <v>0</v>
      </c>
      <c r="I71" s="353">
        <f t="shared" si="12"/>
        <v>0</v>
      </c>
      <c r="J71" s="358"/>
      <c r="K71" s="358"/>
      <c r="L71" s="358"/>
      <c r="M71" s="228">
        <f t="shared" ref="M71:M102" si="153">SUM(N71:P71)</f>
        <v>0</v>
      </c>
      <c r="N71" s="358"/>
      <c r="O71" s="358"/>
      <c r="P71" s="358"/>
      <c r="Q71" s="228">
        <f t="shared" si="11"/>
        <v>0</v>
      </c>
      <c r="R71" s="358"/>
      <c r="S71" s="358"/>
      <c r="T71" s="358"/>
      <c r="U71" s="358"/>
      <c r="V71" s="358"/>
      <c r="W71" s="229"/>
    </row>
    <row r="72" spans="1:23" s="169" customFormat="1" ht="13.8">
      <c r="A72" s="164"/>
      <c r="B72" s="23" t="s">
        <v>418</v>
      </c>
      <c r="C72" s="15" t="s">
        <v>65</v>
      </c>
      <c r="D72" s="16"/>
      <c r="E72" s="165"/>
      <c r="F72" s="176"/>
      <c r="G72" s="175"/>
      <c r="H72" s="226">
        <f t="shared" si="152"/>
        <v>0</v>
      </c>
      <c r="I72" s="353">
        <f t="shared" si="12"/>
        <v>0</v>
      </c>
      <c r="J72" s="356">
        <f>SUM(J73,J79,J100,J111,J125,J96)</f>
        <v>0</v>
      </c>
      <c r="K72" s="356">
        <f t="shared" ref="K72:L72" si="154">SUM(K73,K79,K100,K111,K125,K96)</f>
        <v>0</v>
      </c>
      <c r="L72" s="356">
        <f t="shared" si="154"/>
        <v>0</v>
      </c>
      <c r="M72" s="228">
        <f t="shared" si="153"/>
        <v>0</v>
      </c>
      <c r="N72" s="356">
        <f t="shared" ref="N72:P72" si="155">SUM(N73,N79,N100,N111,N125,N96)</f>
        <v>0</v>
      </c>
      <c r="O72" s="356">
        <f t="shared" si="155"/>
        <v>0</v>
      </c>
      <c r="P72" s="356">
        <f t="shared" si="155"/>
        <v>0</v>
      </c>
      <c r="Q72" s="228">
        <f t="shared" si="11"/>
        <v>0</v>
      </c>
      <c r="R72" s="356">
        <f t="shared" ref="R72" si="156">SUM(R73,R79,R100,R111,R125,R96)</f>
        <v>0</v>
      </c>
      <c r="S72" s="356">
        <f t="shared" ref="S72" si="157">SUM(S73,S79,S100,S111,S125,S96)</f>
        <v>0</v>
      </c>
      <c r="T72" s="356">
        <f t="shared" ref="T72" si="158">SUM(T73,T79,T100,T111,T125,T96)</f>
        <v>0</v>
      </c>
      <c r="U72" s="356">
        <f t="shared" ref="U72" si="159">SUM(U73,U79,U100,U111,U125,U96)</f>
        <v>0</v>
      </c>
      <c r="V72" s="356">
        <f t="shared" ref="V72" si="160">SUM(V73,V79,V100,V111,V125,V96)</f>
        <v>0</v>
      </c>
      <c r="W72" s="230">
        <f t="shared" ref="W72" si="161">SUM(W73,W79,W100,W111,W125,W96)</f>
        <v>0</v>
      </c>
    </row>
    <row r="73" spans="1:23" ht="13.8" outlineLevel="1" collapsed="1">
      <c r="A73" s="170"/>
      <c r="B73" s="24"/>
      <c r="C73" s="171"/>
      <c r="D73" s="27" t="s">
        <v>702</v>
      </c>
      <c r="E73" s="47" t="s">
        <v>66</v>
      </c>
      <c r="F73" s="176"/>
      <c r="G73" s="172"/>
      <c r="H73" s="226">
        <f t="shared" si="152"/>
        <v>0</v>
      </c>
      <c r="I73" s="353">
        <f t="shared" si="12"/>
        <v>0</v>
      </c>
      <c r="J73" s="359">
        <f>SUM(J74,J77)</f>
        <v>0</v>
      </c>
      <c r="K73" s="359">
        <f t="shared" ref="K73:L73" si="162">SUM(K74,K77)</f>
        <v>0</v>
      </c>
      <c r="L73" s="359">
        <f t="shared" si="162"/>
        <v>0</v>
      </c>
      <c r="M73" s="228">
        <f t="shared" si="153"/>
        <v>0</v>
      </c>
      <c r="N73" s="359">
        <f t="shared" ref="N73:P73" si="163">SUM(N74,N77)</f>
        <v>0</v>
      </c>
      <c r="O73" s="359">
        <f t="shared" si="163"/>
        <v>0</v>
      </c>
      <c r="P73" s="359">
        <f t="shared" si="163"/>
        <v>0</v>
      </c>
      <c r="Q73" s="228">
        <f t="shared" si="11"/>
        <v>0</v>
      </c>
      <c r="R73" s="359">
        <f t="shared" ref="R73" si="164">SUM(R74,R77)</f>
        <v>0</v>
      </c>
      <c r="S73" s="359">
        <f t="shared" ref="S73" si="165">SUM(S74,S77)</f>
        <v>0</v>
      </c>
      <c r="T73" s="359">
        <f t="shared" ref="T73" si="166">SUM(T74,T77)</f>
        <v>0</v>
      </c>
      <c r="U73" s="359">
        <f t="shared" ref="U73" si="167">SUM(U74,U77)</f>
        <v>0</v>
      </c>
      <c r="V73" s="359">
        <f t="shared" ref="V73" si="168">SUM(V74,V77)</f>
        <v>0</v>
      </c>
      <c r="W73" s="231">
        <f t="shared" ref="W73" si="169">SUM(W74,W77)</f>
        <v>0</v>
      </c>
    </row>
    <row r="74" spans="1:23" ht="13.8" hidden="1" outlineLevel="2">
      <c r="A74" s="170"/>
      <c r="B74" s="25"/>
      <c r="D74" s="24"/>
      <c r="E74" s="171"/>
      <c r="F74" s="27" t="s">
        <v>419</v>
      </c>
      <c r="G74" s="47" t="s">
        <v>5</v>
      </c>
      <c r="H74" s="226">
        <f t="shared" si="152"/>
        <v>0</v>
      </c>
      <c r="I74" s="353">
        <f t="shared" si="12"/>
        <v>0</v>
      </c>
      <c r="J74" s="359">
        <f>SUM(J75:J76)</f>
        <v>0</v>
      </c>
      <c r="K74" s="359">
        <f t="shared" ref="K74:L74" si="170">SUM(K75:K76)</f>
        <v>0</v>
      </c>
      <c r="L74" s="359">
        <f t="shared" si="170"/>
        <v>0</v>
      </c>
      <c r="M74" s="228">
        <f t="shared" si="153"/>
        <v>0</v>
      </c>
      <c r="N74" s="359">
        <f t="shared" ref="N74:P74" si="171">SUM(N75:N76)</f>
        <v>0</v>
      </c>
      <c r="O74" s="359">
        <f t="shared" si="171"/>
        <v>0</v>
      </c>
      <c r="P74" s="359">
        <f t="shared" si="171"/>
        <v>0</v>
      </c>
      <c r="Q74" s="228">
        <f t="shared" si="11"/>
        <v>0</v>
      </c>
      <c r="R74" s="359">
        <f t="shared" ref="R74" si="172">SUM(R75:R76)</f>
        <v>0</v>
      </c>
      <c r="S74" s="359">
        <f t="shared" ref="S74" si="173">SUM(S75:S76)</f>
        <v>0</v>
      </c>
      <c r="T74" s="359">
        <f t="shared" ref="T74" si="174">SUM(T75:T76)</f>
        <v>0</v>
      </c>
      <c r="U74" s="359">
        <f t="shared" ref="U74" si="175">SUM(U75:U76)</f>
        <v>0</v>
      </c>
      <c r="V74" s="359">
        <f t="shared" ref="V74" si="176">SUM(V75:V76)</f>
        <v>0</v>
      </c>
      <c r="W74" s="231">
        <f t="shared" ref="W74" si="177">SUM(W75:W76)</f>
        <v>0</v>
      </c>
    </row>
    <row r="75" spans="1:23" ht="13.8" hidden="1" outlineLevel="2">
      <c r="A75" s="170"/>
      <c r="B75" s="25"/>
      <c r="F75" s="178" t="s">
        <v>705</v>
      </c>
      <c r="G75" s="43" t="s">
        <v>736</v>
      </c>
      <c r="H75" s="226">
        <f t="shared" si="152"/>
        <v>0</v>
      </c>
      <c r="I75" s="353">
        <f t="shared" si="12"/>
        <v>0</v>
      </c>
      <c r="J75" s="358"/>
      <c r="K75" s="358"/>
      <c r="L75" s="358"/>
      <c r="M75" s="228">
        <f t="shared" si="153"/>
        <v>0</v>
      </c>
      <c r="N75" s="358"/>
      <c r="O75" s="358"/>
      <c r="P75" s="358"/>
      <c r="Q75" s="228">
        <f t="shared" si="11"/>
        <v>0</v>
      </c>
      <c r="R75" s="229"/>
      <c r="S75" s="229"/>
      <c r="T75" s="229"/>
      <c r="U75" s="229"/>
      <c r="V75" s="229"/>
      <c r="W75" s="229"/>
    </row>
    <row r="76" spans="1:23" ht="13.8" hidden="1" outlineLevel="2">
      <c r="A76" s="170"/>
      <c r="B76" s="25"/>
      <c r="F76" s="178" t="s">
        <v>706</v>
      </c>
      <c r="G76" s="43" t="s">
        <v>737</v>
      </c>
      <c r="H76" s="226">
        <f t="shared" si="152"/>
        <v>0</v>
      </c>
      <c r="I76" s="353">
        <f t="shared" si="12"/>
        <v>0</v>
      </c>
      <c r="J76" s="358"/>
      <c r="K76" s="358"/>
      <c r="L76" s="358"/>
      <c r="M76" s="228">
        <f t="shared" si="153"/>
        <v>0</v>
      </c>
      <c r="N76" s="358"/>
      <c r="O76" s="358"/>
      <c r="P76" s="358"/>
      <c r="Q76" s="228">
        <f t="shared" si="11"/>
        <v>0</v>
      </c>
      <c r="R76" s="229"/>
      <c r="S76" s="229"/>
      <c r="T76" s="229"/>
      <c r="U76" s="229"/>
      <c r="V76" s="229"/>
      <c r="W76" s="229"/>
    </row>
    <row r="77" spans="1:23" ht="13.8" hidden="1" outlineLevel="2">
      <c r="A77" s="170"/>
      <c r="B77" s="25"/>
      <c r="F77" s="27" t="s">
        <v>101</v>
      </c>
      <c r="G77" s="47" t="s">
        <v>67</v>
      </c>
      <c r="H77" s="226">
        <f t="shared" si="152"/>
        <v>0</v>
      </c>
      <c r="I77" s="353">
        <f t="shared" si="12"/>
        <v>0</v>
      </c>
      <c r="J77" s="359">
        <f>SUM(J78)</f>
        <v>0</v>
      </c>
      <c r="K77" s="359">
        <f t="shared" ref="K77:L77" si="178">SUM(K78)</f>
        <v>0</v>
      </c>
      <c r="L77" s="359">
        <f t="shared" si="178"/>
        <v>0</v>
      </c>
      <c r="M77" s="228">
        <f t="shared" si="153"/>
        <v>0</v>
      </c>
      <c r="N77" s="359">
        <f t="shared" ref="N77:P77" si="179">SUM(N78)</f>
        <v>0</v>
      </c>
      <c r="O77" s="359">
        <f t="shared" si="179"/>
        <v>0</v>
      </c>
      <c r="P77" s="359">
        <f t="shared" si="179"/>
        <v>0</v>
      </c>
      <c r="Q77" s="228">
        <f t="shared" si="11"/>
        <v>0</v>
      </c>
      <c r="R77" s="359">
        <f t="shared" ref="R77" si="180">SUM(R78)</f>
        <v>0</v>
      </c>
      <c r="S77" s="359">
        <f t="shared" ref="S77" si="181">SUM(S78)</f>
        <v>0</v>
      </c>
      <c r="T77" s="359">
        <f t="shared" ref="T77" si="182">SUM(T78)</f>
        <v>0</v>
      </c>
      <c r="U77" s="359">
        <f t="shared" ref="U77" si="183">SUM(U78)</f>
        <v>0</v>
      </c>
      <c r="V77" s="359">
        <f t="shared" ref="V77" si="184">SUM(V78)</f>
        <v>0</v>
      </c>
      <c r="W77" s="231">
        <f t="shared" ref="W77" si="185">SUM(W78)</f>
        <v>0</v>
      </c>
    </row>
    <row r="78" spans="1:23" ht="13.8" hidden="1" outlineLevel="2">
      <c r="A78" s="170"/>
      <c r="B78" s="25"/>
      <c r="F78" s="178" t="s">
        <v>705</v>
      </c>
      <c r="G78" s="43" t="s">
        <v>738</v>
      </c>
      <c r="H78" s="226">
        <f t="shared" si="152"/>
        <v>0</v>
      </c>
      <c r="I78" s="353">
        <f t="shared" si="12"/>
        <v>0</v>
      </c>
      <c r="J78" s="358"/>
      <c r="K78" s="358"/>
      <c r="L78" s="358"/>
      <c r="M78" s="228">
        <f t="shared" si="153"/>
        <v>0</v>
      </c>
      <c r="N78" s="358"/>
      <c r="O78" s="358"/>
      <c r="P78" s="358"/>
      <c r="Q78" s="228">
        <f t="shared" ref="Q78:Q145" si="186">SUM(R78:W78)</f>
        <v>0</v>
      </c>
      <c r="R78" s="358"/>
      <c r="S78" s="358"/>
      <c r="T78" s="358"/>
      <c r="U78" s="358"/>
      <c r="V78" s="358"/>
      <c r="W78" s="229"/>
    </row>
    <row r="79" spans="1:23" ht="13.8" outlineLevel="1" collapsed="1">
      <c r="A79" s="170"/>
      <c r="B79" s="25"/>
      <c r="D79" s="23" t="s">
        <v>420</v>
      </c>
      <c r="E79" s="82" t="s">
        <v>68</v>
      </c>
      <c r="F79" s="48"/>
      <c r="G79" s="172"/>
      <c r="H79" s="226">
        <f t="shared" si="152"/>
        <v>0</v>
      </c>
      <c r="I79" s="353">
        <f t="shared" ref="I79:I148" si="187">SUM(J79:L79)</f>
        <v>0</v>
      </c>
      <c r="J79" s="359">
        <f>SUM(J80,J86,J92,J94)</f>
        <v>0</v>
      </c>
      <c r="K79" s="359">
        <f t="shared" ref="K79:L79" si="188">SUM(K80,K86,K92,K94)</f>
        <v>0</v>
      </c>
      <c r="L79" s="359">
        <f t="shared" si="188"/>
        <v>0</v>
      </c>
      <c r="M79" s="228">
        <f t="shared" si="153"/>
        <v>0</v>
      </c>
      <c r="N79" s="359">
        <f t="shared" ref="N79:P79" si="189">SUM(N80,N86,N92,N94)</f>
        <v>0</v>
      </c>
      <c r="O79" s="359">
        <f t="shared" si="189"/>
        <v>0</v>
      </c>
      <c r="P79" s="359">
        <f t="shared" si="189"/>
        <v>0</v>
      </c>
      <c r="Q79" s="228">
        <f t="shared" si="186"/>
        <v>0</v>
      </c>
      <c r="R79" s="359">
        <f t="shared" ref="R79" si="190">SUM(R80,R86,R92,R94)</f>
        <v>0</v>
      </c>
      <c r="S79" s="359">
        <f t="shared" ref="S79" si="191">SUM(S80,S86,S92,S94)</f>
        <v>0</v>
      </c>
      <c r="T79" s="359">
        <f t="shared" ref="T79" si="192">SUM(T80,T86,T92,T94)</f>
        <v>0</v>
      </c>
      <c r="U79" s="359">
        <f t="shared" ref="U79" si="193">SUM(U80,U86,U92,U94)</f>
        <v>0</v>
      </c>
      <c r="V79" s="359">
        <f t="shared" ref="V79" si="194">SUM(V80,V86,V92,V94)</f>
        <v>0</v>
      </c>
      <c r="W79" s="231">
        <f t="shared" ref="W79" si="195">SUM(W80,W86,W92,W94)</f>
        <v>0</v>
      </c>
    </row>
    <row r="80" spans="1:23" ht="13.8" hidden="1" outlineLevel="2">
      <c r="A80" s="170"/>
      <c r="B80" s="25"/>
      <c r="D80" s="24"/>
      <c r="E80" s="171"/>
      <c r="F80" s="27" t="s">
        <v>421</v>
      </c>
      <c r="G80" s="47" t="s">
        <v>69</v>
      </c>
      <c r="H80" s="226">
        <f t="shared" si="152"/>
        <v>0</v>
      </c>
      <c r="I80" s="353">
        <f t="shared" si="187"/>
        <v>0</v>
      </c>
      <c r="J80" s="359">
        <f>SUM(J81:J85)</f>
        <v>0</v>
      </c>
      <c r="K80" s="359">
        <f t="shared" ref="K80:L80" si="196">SUM(K81:K85)</f>
        <v>0</v>
      </c>
      <c r="L80" s="359">
        <f t="shared" si="196"/>
        <v>0</v>
      </c>
      <c r="M80" s="228">
        <f t="shared" si="153"/>
        <v>0</v>
      </c>
      <c r="N80" s="359">
        <f t="shared" ref="N80:P80" si="197">SUM(N81:N85)</f>
        <v>0</v>
      </c>
      <c r="O80" s="359">
        <f t="shared" si="197"/>
        <v>0</v>
      </c>
      <c r="P80" s="359">
        <f t="shared" si="197"/>
        <v>0</v>
      </c>
      <c r="Q80" s="228">
        <f t="shared" si="186"/>
        <v>0</v>
      </c>
      <c r="R80" s="359">
        <f t="shared" ref="R80" si="198">SUM(R81:R85)</f>
        <v>0</v>
      </c>
      <c r="S80" s="359">
        <f t="shared" ref="S80" si="199">SUM(S81:S85)</f>
        <v>0</v>
      </c>
      <c r="T80" s="359">
        <f t="shared" ref="T80" si="200">SUM(T81:T85)</f>
        <v>0</v>
      </c>
      <c r="U80" s="359">
        <f t="shared" ref="U80" si="201">SUM(U81:U85)</f>
        <v>0</v>
      </c>
      <c r="V80" s="359">
        <f t="shared" ref="V80" si="202">SUM(V81:V85)</f>
        <v>0</v>
      </c>
      <c r="W80" s="231">
        <f t="shared" ref="W80" si="203">SUM(W81:W85)</f>
        <v>0</v>
      </c>
    </row>
    <row r="81" spans="1:23" ht="13.8" hidden="1" outlineLevel="2">
      <c r="A81" s="170"/>
      <c r="B81" s="25"/>
      <c r="F81" s="178" t="s">
        <v>705</v>
      </c>
      <c r="G81" s="43" t="s">
        <v>739</v>
      </c>
      <c r="H81" s="226">
        <f t="shared" si="152"/>
        <v>0</v>
      </c>
      <c r="I81" s="353">
        <f t="shared" si="187"/>
        <v>0</v>
      </c>
      <c r="J81" s="358"/>
      <c r="K81" s="358"/>
      <c r="L81" s="358"/>
      <c r="M81" s="228">
        <f t="shared" si="153"/>
        <v>0</v>
      </c>
      <c r="N81" s="229"/>
      <c r="O81" s="229"/>
      <c r="P81" s="229"/>
      <c r="Q81" s="228">
        <f t="shared" si="186"/>
        <v>0</v>
      </c>
      <c r="R81" s="229"/>
      <c r="S81" s="229"/>
      <c r="T81" s="229"/>
      <c r="U81" s="229"/>
      <c r="V81" s="229"/>
      <c r="W81" s="229"/>
    </row>
    <row r="82" spans="1:23" ht="13.8" hidden="1" outlineLevel="2">
      <c r="A82" s="170"/>
      <c r="B82" s="25"/>
      <c r="F82" s="178" t="s">
        <v>706</v>
      </c>
      <c r="G82" s="43" t="s">
        <v>740</v>
      </c>
      <c r="H82" s="226">
        <f t="shared" si="152"/>
        <v>0</v>
      </c>
      <c r="I82" s="353">
        <f t="shared" si="187"/>
        <v>0</v>
      </c>
      <c r="J82" s="358"/>
      <c r="K82" s="358"/>
      <c r="L82" s="358"/>
      <c r="M82" s="228">
        <f t="shared" si="153"/>
        <v>0</v>
      </c>
      <c r="N82" s="229"/>
      <c r="O82" s="229"/>
      <c r="P82" s="229"/>
      <c r="Q82" s="228">
        <f t="shared" si="186"/>
        <v>0</v>
      </c>
      <c r="R82" s="229"/>
      <c r="S82" s="229"/>
      <c r="T82" s="229"/>
      <c r="U82" s="229"/>
      <c r="V82" s="229"/>
      <c r="W82" s="229"/>
    </row>
    <row r="83" spans="1:23" ht="13.8" hidden="1" outlineLevel="2">
      <c r="A83" s="170"/>
      <c r="B83" s="25"/>
      <c r="F83" s="178" t="s">
        <v>703</v>
      </c>
      <c r="G83" s="43" t="s">
        <v>741</v>
      </c>
      <c r="H83" s="226">
        <f t="shared" si="152"/>
        <v>0</v>
      </c>
      <c r="I83" s="353">
        <f t="shared" si="187"/>
        <v>0</v>
      </c>
      <c r="J83" s="358"/>
      <c r="K83" s="358"/>
      <c r="L83" s="358"/>
      <c r="M83" s="228">
        <f t="shared" si="153"/>
        <v>0</v>
      </c>
      <c r="N83" s="229"/>
      <c r="O83" s="229"/>
      <c r="P83" s="229"/>
      <c r="Q83" s="228">
        <f t="shared" si="186"/>
        <v>0</v>
      </c>
      <c r="R83" s="229"/>
      <c r="S83" s="229"/>
      <c r="T83" s="229"/>
      <c r="U83" s="229"/>
      <c r="V83" s="229"/>
      <c r="W83" s="229"/>
    </row>
    <row r="84" spans="1:23" ht="13.8" hidden="1" outlineLevel="2">
      <c r="A84" s="170"/>
      <c r="B84" s="25"/>
      <c r="F84" s="178" t="s">
        <v>707</v>
      </c>
      <c r="G84" s="43" t="s">
        <v>742</v>
      </c>
      <c r="H84" s="226">
        <f t="shared" si="152"/>
        <v>0</v>
      </c>
      <c r="I84" s="353">
        <f t="shared" si="187"/>
        <v>0</v>
      </c>
      <c r="J84" s="358"/>
      <c r="K84" s="358"/>
      <c r="L84" s="358"/>
      <c r="M84" s="228">
        <f t="shared" si="153"/>
        <v>0</v>
      </c>
      <c r="N84" s="229"/>
      <c r="O84" s="229"/>
      <c r="P84" s="229"/>
      <c r="Q84" s="228">
        <f t="shared" si="186"/>
        <v>0</v>
      </c>
      <c r="R84" s="229"/>
      <c r="S84" s="229"/>
      <c r="T84" s="229"/>
      <c r="U84" s="229"/>
      <c r="V84" s="229"/>
      <c r="W84" s="229"/>
    </row>
    <row r="85" spans="1:23" ht="13.8" hidden="1" outlineLevel="2">
      <c r="A85" s="170"/>
      <c r="B85" s="25"/>
      <c r="F85" s="178" t="s">
        <v>713</v>
      </c>
      <c r="G85" s="43" t="s">
        <v>905</v>
      </c>
      <c r="H85" s="226">
        <f t="shared" si="152"/>
        <v>0</v>
      </c>
      <c r="I85" s="353">
        <f t="shared" ref="I85" si="204">SUM(J85:L85)</f>
        <v>0</v>
      </c>
      <c r="J85" s="358"/>
      <c r="K85" s="358"/>
      <c r="L85" s="358"/>
      <c r="M85" s="228">
        <f t="shared" si="153"/>
        <v>0</v>
      </c>
      <c r="N85" s="229"/>
      <c r="O85" s="229"/>
      <c r="P85" s="229"/>
      <c r="Q85" s="228">
        <f t="shared" ref="Q85" si="205">SUM(R85:W85)</f>
        <v>0</v>
      </c>
      <c r="R85" s="229"/>
      <c r="S85" s="229"/>
      <c r="T85" s="229"/>
      <c r="U85" s="229"/>
      <c r="V85" s="229"/>
      <c r="W85" s="229"/>
    </row>
    <row r="86" spans="1:23" ht="13.8" hidden="1" outlineLevel="2">
      <c r="A86" s="170"/>
      <c r="B86" s="25"/>
      <c r="F86" s="27" t="s">
        <v>422</v>
      </c>
      <c r="G86" s="47" t="s">
        <v>70</v>
      </c>
      <c r="H86" s="226">
        <f t="shared" si="152"/>
        <v>0</v>
      </c>
      <c r="I86" s="353">
        <f t="shared" si="187"/>
        <v>0</v>
      </c>
      <c r="J86" s="359">
        <f>SUM(J87:J91)</f>
        <v>0</v>
      </c>
      <c r="K86" s="359">
        <f>SUM(K87:K91)</f>
        <v>0</v>
      </c>
      <c r="L86" s="359">
        <f>SUM(L87:L91)</f>
        <v>0</v>
      </c>
      <c r="M86" s="228">
        <f t="shared" si="153"/>
        <v>0</v>
      </c>
      <c r="N86" s="359">
        <f t="shared" ref="N86:P86" si="206">SUM(N87:N91)</f>
        <v>0</v>
      </c>
      <c r="O86" s="359">
        <f t="shared" si="206"/>
        <v>0</v>
      </c>
      <c r="P86" s="359">
        <f t="shared" si="206"/>
        <v>0</v>
      </c>
      <c r="Q86" s="228">
        <f t="shared" si="186"/>
        <v>0</v>
      </c>
      <c r="R86" s="359">
        <f t="shared" ref="R86" si="207">SUM(R87:R91)</f>
        <v>0</v>
      </c>
      <c r="S86" s="359">
        <f t="shared" ref="S86" si="208">SUM(S87:S91)</f>
        <v>0</v>
      </c>
      <c r="T86" s="359">
        <f t="shared" ref="T86" si="209">SUM(T87:T91)</f>
        <v>0</v>
      </c>
      <c r="U86" s="359">
        <f t="shared" ref="U86" si="210">SUM(U87:U91)</f>
        <v>0</v>
      </c>
      <c r="V86" s="359">
        <f t="shared" ref="V86" si="211">SUM(V87:V91)</f>
        <v>0</v>
      </c>
      <c r="W86" s="231">
        <f t="shared" ref="W86" si="212">SUM(W87:W91)</f>
        <v>0</v>
      </c>
    </row>
    <row r="87" spans="1:23" ht="13.8" hidden="1" outlineLevel="2">
      <c r="A87" s="170"/>
      <c r="B87" s="25"/>
      <c r="F87" s="178" t="s">
        <v>705</v>
      </c>
      <c r="G87" s="43" t="s">
        <v>743</v>
      </c>
      <c r="H87" s="226">
        <f t="shared" si="152"/>
        <v>0</v>
      </c>
      <c r="I87" s="353">
        <f t="shared" si="187"/>
        <v>0</v>
      </c>
      <c r="J87" s="358"/>
      <c r="K87" s="358"/>
      <c r="L87" s="358"/>
      <c r="M87" s="228">
        <f t="shared" si="153"/>
        <v>0</v>
      </c>
      <c r="N87" s="358"/>
      <c r="O87" s="358"/>
      <c r="P87" s="358"/>
      <c r="Q87" s="228">
        <f t="shared" si="186"/>
        <v>0</v>
      </c>
      <c r="R87" s="358"/>
      <c r="S87" s="358"/>
      <c r="T87" s="358"/>
      <c r="U87" s="358"/>
      <c r="V87" s="358"/>
      <c r="W87" s="229"/>
    </row>
    <row r="88" spans="1:23" ht="13.8" hidden="1" outlineLevel="2">
      <c r="A88" s="170"/>
      <c r="B88" s="25"/>
      <c r="F88" s="178" t="s">
        <v>706</v>
      </c>
      <c r="G88" s="43" t="s">
        <v>744</v>
      </c>
      <c r="H88" s="226">
        <f t="shared" si="152"/>
        <v>0</v>
      </c>
      <c r="I88" s="353">
        <f t="shared" si="187"/>
        <v>0</v>
      </c>
      <c r="J88" s="358"/>
      <c r="K88" s="358"/>
      <c r="L88" s="358"/>
      <c r="M88" s="228">
        <f t="shared" si="153"/>
        <v>0</v>
      </c>
      <c r="N88" s="358"/>
      <c r="O88" s="358"/>
      <c r="P88" s="358"/>
      <c r="Q88" s="228">
        <f t="shared" si="186"/>
        <v>0</v>
      </c>
      <c r="R88" s="358"/>
      <c r="S88" s="358"/>
      <c r="T88" s="358"/>
      <c r="U88" s="358"/>
      <c r="V88" s="358"/>
      <c r="W88" s="229"/>
    </row>
    <row r="89" spans="1:23" ht="13.8" hidden="1" outlineLevel="2">
      <c r="A89" s="170"/>
      <c r="B89" s="25"/>
      <c r="F89" s="178" t="s">
        <v>703</v>
      </c>
      <c r="G89" s="43" t="s">
        <v>745</v>
      </c>
      <c r="H89" s="226">
        <f t="shared" si="152"/>
        <v>0</v>
      </c>
      <c r="I89" s="353">
        <f t="shared" si="187"/>
        <v>0</v>
      </c>
      <c r="J89" s="358"/>
      <c r="K89" s="358"/>
      <c r="L89" s="358"/>
      <c r="M89" s="228">
        <f t="shared" si="153"/>
        <v>0</v>
      </c>
      <c r="N89" s="358"/>
      <c r="O89" s="358"/>
      <c r="P89" s="358"/>
      <c r="Q89" s="228">
        <f t="shared" si="186"/>
        <v>0</v>
      </c>
      <c r="R89" s="358"/>
      <c r="S89" s="358"/>
      <c r="T89" s="358"/>
      <c r="U89" s="358"/>
      <c r="V89" s="358"/>
      <c r="W89" s="229"/>
    </row>
    <row r="90" spans="1:23" ht="13.8" hidden="1" outlineLevel="2">
      <c r="A90" s="170"/>
      <c r="B90" s="25"/>
      <c r="F90" s="178" t="s">
        <v>713</v>
      </c>
      <c r="G90" s="43" t="s">
        <v>650</v>
      </c>
      <c r="H90" s="226">
        <f t="shared" si="152"/>
        <v>0</v>
      </c>
      <c r="I90" s="353">
        <f t="shared" ref="I90" si="213">SUM(J90:L90)</f>
        <v>0</v>
      </c>
      <c r="J90" s="358"/>
      <c r="K90" s="358"/>
      <c r="L90" s="358"/>
      <c r="M90" s="228">
        <f t="shared" si="153"/>
        <v>0</v>
      </c>
      <c r="N90" s="358"/>
      <c r="O90" s="358"/>
      <c r="P90" s="358"/>
      <c r="Q90" s="228">
        <f t="shared" ref="Q90" si="214">SUM(R90:W90)</f>
        <v>0</v>
      </c>
      <c r="R90" s="358"/>
      <c r="S90" s="358"/>
      <c r="T90" s="358"/>
      <c r="U90" s="358"/>
      <c r="V90" s="358"/>
      <c r="W90" s="229"/>
    </row>
    <row r="91" spans="1:23" ht="13.8" hidden="1" outlineLevel="2">
      <c r="A91" s="170"/>
      <c r="B91" s="25"/>
      <c r="F91" s="178" t="s">
        <v>714</v>
      </c>
      <c r="G91" s="43" t="s">
        <v>906</v>
      </c>
      <c r="H91" s="226">
        <f t="shared" si="152"/>
        <v>0</v>
      </c>
      <c r="I91" s="353">
        <f t="shared" si="187"/>
        <v>0</v>
      </c>
      <c r="J91" s="358"/>
      <c r="K91" s="358"/>
      <c r="L91" s="358"/>
      <c r="M91" s="228">
        <f t="shared" si="153"/>
        <v>0</v>
      </c>
      <c r="N91" s="358"/>
      <c r="O91" s="358"/>
      <c r="P91" s="358"/>
      <c r="Q91" s="228">
        <f t="shared" si="186"/>
        <v>0</v>
      </c>
      <c r="R91" s="358"/>
      <c r="S91" s="358"/>
      <c r="T91" s="358"/>
      <c r="U91" s="358"/>
      <c r="V91" s="358"/>
      <c r="W91" s="229"/>
    </row>
    <row r="92" spans="1:23" ht="13.8" hidden="1" outlineLevel="2">
      <c r="A92" s="170"/>
      <c r="B92" s="25"/>
      <c r="F92" s="27" t="s">
        <v>423</v>
      </c>
      <c r="G92" s="47" t="s">
        <v>71</v>
      </c>
      <c r="H92" s="226">
        <f t="shared" si="152"/>
        <v>0</v>
      </c>
      <c r="I92" s="353">
        <f t="shared" si="187"/>
        <v>0</v>
      </c>
      <c r="J92" s="359">
        <f>SUM(J93)</f>
        <v>0</v>
      </c>
      <c r="K92" s="359">
        <f>SUM(K93)</f>
        <v>0</v>
      </c>
      <c r="L92" s="359">
        <f>SUM(L93)</f>
        <v>0</v>
      </c>
      <c r="M92" s="228">
        <f t="shared" si="153"/>
        <v>0</v>
      </c>
      <c r="N92" s="359">
        <f t="shared" ref="N92:P92" si="215">SUM(N93)</f>
        <v>0</v>
      </c>
      <c r="O92" s="359">
        <f t="shared" si="215"/>
        <v>0</v>
      </c>
      <c r="P92" s="359">
        <f t="shared" si="215"/>
        <v>0</v>
      </c>
      <c r="Q92" s="228">
        <f t="shared" si="186"/>
        <v>0</v>
      </c>
      <c r="R92" s="359">
        <f t="shared" ref="R92" si="216">SUM(R93)</f>
        <v>0</v>
      </c>
      <c r="S92" s="359">
        <f t="shared" ref="S92" si="217">SUM(S93)</f>
        <v>0</v>
      </c>
      <c r="T92" s="359">
        <f t="shared" ref="T92" si="218">SUM(T93)</f>
        <v>0</v>
      </c>
      <c r="U92" s="359">
        <f t="shared" ref="U92" si="219">SUM(U93)</f>
        <v>0</v>
      </c>
      <c r="V92" s="359">
        <f t="shared" ref="V92" si="220">SUM(V93)</f>
        <v>0</v>
      </c>
      <c r="W92" s="231">
        <f t="shared" ref="W92" si="221">SUM(W93)</f>
        <v>0</v>
      </c>
    </row>
    <row r="93" spans="1:23" ht="13.8" hidden="1" outlineLevel="2">
      <c r="A93" s="170"/>
      <c r="B93" s="25"/>
      <c r="F93" s="178" t="s">
        <v>705</v>
      </c>
      <c r="G93" s="43" t="s">
        <v>746</v>
      </c>
      <c r="H93" s="226">
        <f t="shared" si="152"/>
        <v>0</v>
      </c>
      <c r="I93" s="353">
        <f t="shared" si="187"/>
        <v>0</v>
      </c>
      <c r="J93" s="358"/>
      <c r="K93" s="358"/>
      <c r="L93" s="358"/>
      <c r="M93" s="228">
        <f t="shared" si="153"/>
        <v>0</v>
      </c>
      <c r="N93" s="358"/>
      <c r="O93" s="358"/>
      <c r="P93" s="358"/>
      <c r="Q93" s="228">
        <f t="shared" si="186"/>
        <v>0</v>
      </c>
      <c r="R93" s="358"/>
      <c r="S93" s="358"/>
      <c r="T93" s="358"/>
      <c r="U93" s="358"/>
      <c r="V93" s="358"/>
      <c r="W93" s="229"/>
    </row>
    <row r="94" spans="1:23" ht="13.8" hidden="1" outlineLevel="2">
      <c r="A94" s="170"/>
      <c r="B94" s="25"/>
      <c r="F94" s="27" t="s">
        <v>424</v>
      </c>
      <c r="G94" s="47" t="s">
        <v>72</v>
      </c>
      <c r="H94" s="226">
        <f t="shared" si="152"/>
        <v>0</v>
      </c>
      <c r="I94" s="353">
        <f t="shared" si="187"/>
        <v>0</v>
      </c>
      <c r="J94" s="359">
        <f>SUM(J95)</f>
        <v>0</v>
      </c>
      <c r="K94" s="359">
        <f>SUM(K95)</f>
        <v>0</v>
      </c>
      <c r="L94" s="359">
        <f>SUM(L95)</f>
        <v>0</v>
      </c>
      <c r="M94" s="228">
        <f t="shared" si="153"/>
        <v>0</v>
      </c>
      <c r="N94" s="359">
        <f t="shared" ref="N94:P94" si="222">SUM(N95)</f>
        <v>0</v>
      </c>
      <c r="O94" s="359">
        <f t="shared" si="222"/>
        <v>0</v>
      </c>
      <c r="P94" s="359">
        <f t="shared" si="222"/>
        <v>0</v>
      </c>
      <c r="Q94" s="228">
        <f t="shared" si="186"/>
        <v>0</v>
      </c>
      <c r="R94" s="359">
        <f t="shared" ref="R94" si="223">SUM(R95)</f>
        <v>0</v>
      </c>
      <c r="S94" s="359">
        <f t="shared" ref="S94" si="224">SUM(S95)</f>
        <v>0</v>
      </c>
      <c r="T94" s="359">
        <f t="shared" ref="T94" si="225">SUM(T95)</f>
        <v>0</v>
      </c>
      <c r="U94" s="359">
        <f t="shared" ref="U94" si="226">SUM(U95)</f>
        <v>0</v>
      </c>
      <c r="V94" s="359">
        <f t="shared" ref="V94" si="227">SUM(V95)</f>
        <v>0</v>
      </c>
      <c r="W94" s="231">
        <f t="shared" ref="W94" si="228">SUM(W95)</f>
        <v>0</v>
      </c>
    </row>
    <row r="95" spans="1:23" ht="13.8" hidden="1" outlineLevel="2">
      <c r="A95" s="170"/>
      <c r="B95" s="25"/>
      <c r="F95" s="178" t="s">
        <v>705</v>
      </c>
      <c r="G95" s="43" t="s">
        <v>747</v>
      </c>
      <c r="H95" s="226">
        <f t="shared" si="152"/>
        <v>0</v>
      </c>
      <c r="I95" s="353">
        <f t="shared" si="187"/>
        <v>0</v>
      </c>
      <c r="J95" s="358"/>
      <c r="K95" s="358"/>
      <c r="L95" s="358"/>
      <c r="M95" s="228">
        <f t="shared" si="153"/>
        <v>0</v>
      </c>
      <c r="N95" s="358"/>
      <c r="O95" s="358"/>
      <c r="P95" s="358"/>
      <c r="Q95" s="228">
        <f t="shared" si="186"/>
        <v>0</v>
      </c>
      <c r="R95" s="229"/>
      <c r="S95" s="229"/>
      <c r="T95" s="229"/>
      <c r="U95" s="229"/>
      <c r="V95" s="229"/>
      <c r="W95" s="229"/>
    </row>
    <row r="96" spans="1:23" ht="13.8" outlineLevel="1" collapsed="1">
      <c r="A96" s="170"/>
      <c r="B96" s="25"/>
      <c r="D96" s="23" t="s">
        <v>425</v>
      </c>
      <c r="E96" s="82" t="s">
        <v>6</v>
      </c>
      <c r="F96" s="48"/>
      <c r="G96" s="172"/>
      <c r="H96" s="226">
        <f t="shared" si="152"/>
        <v>0</v>
      </c>
      <c r="I96" s="353">
        <f t="shared" si="187"/>
        <v>0</v>
      </c>
      <c r="J96" s="359">
        <f>SUM(J97)</f>
        <v>0</v>
      </c>
      <c r="K96" s="359">
        <f>SUM(K97)</f>
        <v>0</v>
      </c>
      <c r="L96" s="359">
        <f>SUM(L97)</f>
        <v>0</v>
      </c>
      <c r="M96" s="228">
        <f t="shared" si="153"/>
        <v>0</v>
      </c>
      <c r="N96" s="359">
        <f t="shared" ref="N96:P96" si="229">SUM(N97)</f>
        <v>0</v>
      </c>
      <c r="O96" s="359">
        <f t="shared" si="229"/>
        <v>0</v>
      </c>
      <c r="P96" s="359">
        <f t="shared" si="229"/>
        <v>0</v>
      </c>
      <c r="Q96" s="228">
        <f t="shared" si="186"/>
        <v>0</v>
      </c>
      <c r="R96" s="359">
        <f t="shared" ref="R96" si="230">SUM(R97)</f>
        <v>0</v>
      </c>
      <c r="S96" s="359">
        <f t="shared" ref="S96" si="231">SUM(S97)</f>
        <v>0</v>
      </c>
      <c r="T96" s="359">
        <f t="shared" ref="T96" si="232">SUM(T97)</f>
        <v>0</v>
      </c>
      <c r="U96" s="359">
        <f t="shared" ref="U96" si="233">SUM(U97)</f>
        <v>0</v>
      </c>
      <c r="V96" s="359">
        <f t="shared" ref="V96" si="234">SUM(V97)</f>
        <v>0</v>
      </c>
      <c r="W96" s="231">
        <f t="shared" ref="W96" si="235">SUM(W97)</f>
        <v>0</v>
      </c>
    </row>
    <row r="97" spans="1:40" ht="13.8" hidden="1" outlineLevel="2">
      <c r="A97" s="170"/>
      <c r="B97" s="25"/>
      <c r="D97" s="24"/>
      <c r="E97" s="171"/>
      <c r="F97" s="27" t="s">
        <v>426</v>
      </c>
      <c r="G97" s="47" t="s">
        <v>73</v>
      </c>
      <c r="H97" s="226">
        <f t="shared" si="152"/>
        <v>0</v>
      </c>
      <c r="I97" s="353">
        <f t="shared" si="187"/>
        <v>0</v>
      </c>
      <c r="J97" s="359">
        <f>SUM(J98:J99)</f>
        <v>0</v>
      </c>
      <c r="K97" s="359">
        <f>SUM(K98:K99)</f>
        <v>0</v>
      </c>
      <c r="L97" s="359">
        <f>SUM(L98:L99)</f>
        <v>0</v>
      </c>
      <c r="M97" s="228">
        <f t="shared" si="153"/>
        <v>0</v>
      </c>
      <c r="N97" s="359">
        <f t="shared" ref="N97:P97" si="236">SUM(N98:N99)</f>
        <v>0</v>
      </c>
      <c r="O97" s="359">
        <f t="shared" si="236"/>
        <v>0</v>
      </c>
      <c r="P97" s="359">
        <f t="shared" si="236"/>
        <v>0</v>
      </c>
      <c r="Q97" s="228">
        <f t="shared" si="186"/>
        <v>0</v>
      </c>
      <c r="R97" s="359">
        <f t="shared" ref="R97" si="237">SUM(R98:R99)</f>
        <v>0</v>
      </c>
      <c r="S97" s="359">
        <f t="shared" ref="S97" si="238">SUM(S98:S99)</f>
        <v>0</v>
      </c>
      <c r="T97" s="359">
        <f t="shared" ref="T97" si="239">SUM(T98:T99)</f>
        <v>0</v>
      </c>
      <c r="U97" s="359">
        <f t="shared" ref="U97" si="240">SUM(U98:U99)</f>
        <v>0</v>
      </c>
      <c r="V97" s="359">
        <f t="shared" ref="V97" si="241">SUM(V98:V99)</f>
        <v>0</v>
      </c>
      <c r="W97" s="231">
        <f t="shared" ref="W97" si="242">SUM(W98:W99)</f>
        <v>0</v>
      </c>
    </row>
    <row r="98" spans="1:40" ht="13.8" hidden="1" outlineLevel="2">
      <c r="A98" s="170"/>
      <c r="B98" s="25"/>
      <c r="F98" s="178" t="s">
        <v>705</v>
      </c>
      <c r="G98" s="43" t="s">
        <v>736</v>
      </c>
      <c r="H98" s="226">
        <f t="shared" si="152"/>
        <v>0</v>
      </c>
      <c r="I98" s="353">
        <f t="shared" si="187"/>
        <v>0</v>
      </c>
      <c r="J98" s="358"/>
      <c r="K98" s="358"/>
      <c r="L98" s="358"/>
      <c r="M98" s="228">
        <f t="shared" si="153"/>
        <v>0</v>
      </c>
      <c r="N98" s="358"/>
      <c r="O98" s="358"/>
      <c r="P98" s="358"/>
      <c r="Q98" s="228">
        <f t="shared" si="186"/>
        <v>0</v>
      </c>
      <c r="R98" s="358"/>
      <c r="S98" s="358"/>
      <c r="T98" s="358"/>
      <c r="U98" s="358"/>
      <c r="V98" s="358"/>
      <c r="W98" s="229"/>
    </row>
    <row r="99" spans="1:40" ht="13.8" hidden="1" outlineLevel="2">
      <c r="A99" s="170"/>
      <c r="B99" s="25"/>
      <c r="F99" s="178" t="s">
        <v>708</v>
      </c>
      <c r="G99" s="43" t="s">
        <v>712</v>
      </c>
      <c r="H99" s="226">
        <f t="shared" si="152"/>
        <v>0</v>
      </c>
      <c r="I99" s="353">
        <f t="shared" si="187"/>
        <v>0</v>
      </c>
      <c r="J99" s="358"/>
      <c r="K99" s="358"/>
      <c r="L99" s="358"/>
      <c r="M99" s="228">
        <f t="shared" si="153"/>
        <v>0</v>
      </c>
      <c r="N99" s="358"/>
      <c r="O99" s="358"/>
      <c r="P99" s="358"/>
      <c r="Q99" s="228">
        <f t="shared" si="186"/>
        <v>0</v>
      </c>
      <c r="R99" s="358"/>
      <c r="S99" s="358"/>
      <c r="T99" s="358"/>
      <c r="U99" s="358"/>
      <c r="V99" s="358"/>
      <c r="W99" s="229"/>
    </row>
    <row r="100" spans="1:40" ht="13.8" outlineLevel="1" collapsed="1">
      <c r="A100" s="170"/>
      <c r="B100" s="25"/>
      <c r="D100" s="23" t="s">
        <v>427</v>
      </c>
      <c r="E100" s="82" t="s">
        <v>353</v>
      </c>
      <c r="F100" s="48"/>
      <c r="G100" s="172"/>
      <c r="H100" s="226">
        <f t="shared" si="152"/>
        <v>0</v>
      </c>
      <c r="I100" s="353">
        <f t="shared" si="187"/>
        <v>0</v>
      </c>
      <c r="J100" s="359">
        <f>SUM(J101,J104,J107)</f>
        <v>0</v>
      </c>
      <c r="K100" s="359">
        <f>SUM(K101,K104,K107)</f>
        <v>0</v>
      </c>
      <c r="L100" s="359">
        <f>SUM(L101,L104,L107)</f>
        <v>0</v>
      </c>
      <c r="M100" s="228">
        <f t="shared" si="153"/>
        <v>0</v>
      </c>
      <c r="N100" s="359">
        <f t="shared" ref="N100:P100" si="243">SUM(N101,N104,N107)</f>
        <v>0</v>
      </c>
      <c r="O100" s="359">
        <f t="shared" si="243"/>
        <v>0</v>
      </c>
      <c r="P100" s="359">
        <f t="shared" si="243"/>
        <v>0</v>
      </c>
      <c r="Q100" s="228">
        <f t="shared" si="186"/>
        <v>0</v>
      </c>
      <c r="R100" s="359">
        <f t="shared" ref="R100" si="244">SUM(R101,R104,R107)</f>
        <v>0</v>
      </c>
      <c r="S100" s="359">
        <f t="shared" ref="S100" si="245">SUM(S101,S104,S107)</f>
        <v>0</v>
      </c>
      <c r="T100" s="359">
        <f t="shared" ref="T100" si="246">SUM(T101,T104,T107)</f>
        <v>0</v>
      </c>
      <c r="U100" s="359">
        <f t="shared" ref="U100" si="247">SUM(U101,U104,U107)</f>
        <v>0</v>
      </c>
      <c r="V100" s="359">
        <f t="shared" ref="V100" si="248">SUM(V101,V104,V107)</f>
        <v>0</v>
      </c>
      <c r="W100" s="231">
        <f t="shared" ref="W100" si="249">SUM(W101,W104,W107)</f>
        <v>0</v>
      </c>
    </row>
    <row r="101" spans="1:40" ht="13.8" hidden="1" outlineLevel="2">
      <c r="A101" s="170"/>
      <c r="B101" s="25"/>
      <c r="D101" s="24"/>
      <c r="E101" s="171"/>
      <c r="F101" s="27" t="s">
        <v>428</v>
      </c>
      <c r="G101" s="47" t="s">
        <v>429</v>
      </c>
      <c r="H101" s="226">
        <f t="shared" si="152"/>
        <v>0</v>
      </c>
      <c r="I101" s="353">
        <f t="shared" si="187"/>
        <v>0</v>
      </c>
      <c r="J101" s="359">
        <f>SUM(J102:J103)</f>
        <v>0</v>
      </c>
      <c r="K101" s="359">
        <f>SUM(K102:K103)</f>
        <v>0</v>
      </c>
      <c r="L101" s="359">
        <f>SUM(L102:L103)</f>
        <v>0</v>
      </c>
      <c r="M101" s="228">
        <f t="shared" si="153"/>
        <v>0</v>
      </c>
      <c r="N101" s="359">
        <f t="shared" ref="N101:P101" si="250">SUM(N102:N103)</f>
        <v>0</v>
      </c>
      <c r="O101" s="359">
        <f t="shared" si="250"/>
        <v>0</v>
      </c>
      <c r="P101" s="359">
        <f t="shared" si="250"/>
        <v>0</v>
      </c>
      <c r="Q101" s="228">
        <f t="shared" si="186"/>
        <v>0</v>
      </c>
      <c r="R101" s="359">
        <f t="shared" ref="R101" si="251">SUM(R102:R103)</f>
        <v>0</v>
      </c>
      <c r="S101" s="359">
        <f t="shared" ref="S101" si="252">SUM(S102:S103)</f>
        <v>0</v>
      </c>
      <c r="T101" s="359">
        <f t="shared" ref="T101" si="253">SUM(T102:T103)</f>
        <v>0</v>
      </c>
      <c r="U101" s="359">
        <f t="shared" ref="U101" si="254">SUM(U102:U103)</f>
        <v>0</v>
      </c>
      <c r="V101" s="359">
        <f t="shared" ref="V101" si="255">SUM(V102:V103)</f>
        <v>0</v>
      </c>
      <c r="W101" s="231">
        <f t="shared" ref="W101" si="256">SUM(W102:W103)</f>
        <v>0</v>
      </c>
    </row>
    <row r="102" spans="1:40" ht="13.8" hidden="1" outlineLevel="2">
      <c r="A102" s="170"/>
      <c r="B102" s="25"/>
      <c r="F102" s="178" t="s">
        <v>705</v>
      </c>
      <c r="G102" s="43" t="s">
        <v>748</v>
      </c>
      <c r="H102" s="226">
        <f t="shared" si="152"/>
        <v>0</v>
      </c>
      <c r="I102" s="353">
        <f t="shared" si="187"/>
        <v>0</v>
      </c>
      <c r="J102" s="358"/>
      <c r="K102" s="358"/>
      <c r="L102" s="358"/>
      <c r="M102" s="228">
        <f t="shared" si="153"/>
        <v>0</v>
      </c>
      <c r="N102" s="358"/>
      <c r="O102" s="358"/>
      <c r="P102" s="358"/>
      <c r="Q102" s="228">
        <f t="shared" si="186"/>
        <v>0</v>
      </c>
      <c r="R102" s="358"/>
      <c r="S102" s="358"/>
      <c r="T102" s="358"/>
      <c r="U102" s="358"/>
      <c r="V102" s="358"/>
      <c r="W102" s="229"/>
    </row>
    <row r="103" spans="1:40" ht="13.8" hidden="1" outlineLevel="2">
      <c r="A103" s="170"/>
      <c r="B103" s="25"/>
      <c r="F103" s="178" t="s">
        <v>706</v>
      </c>
      <c r="G103" s="43" t="s">
        <v>893</v>
      </c>
      <c r="H103" s="226">
        <f t="shared" ref="H103:H134" si="257">SUM(I103,M103,Q103)</f>
        <v>0</v>
      </c>
      <c r="I103" s="353">
        <f t="shared" si="187"/>
        <v>0</v>
      </c>
      <c r="J103" s="358"/>
      <c r="K103" s="358"/>
      <c r="L103" s="358"/>
      <c r="M103" s="228">
        <f t="shared" ref="M103:M134" si="258">SUM(N103:P103)</f>
        <v>0</v>
      </c>
      <c r="N103" s="358"/>
      <c r="O103" s="358"/>
      <c r="P103" s="358"/>
      <c r="Q103" s="228">
        <f t="shared" si="186"/>
        <v>0</v>
      </c>
      <c r="R103" s="358"/>
      <c r="S103" s="358"/>
      <c r="T103" s="358"/>
      <c r="U103" s="358"/>
      <c r="V103" s="358"/>
      <c r="W103" s="229"/>
    </row>
    <row r="104" spans="1:40" ht="13.8" hidden="1" outlineLevel="2">
      <c r="A104" s="170"/>
      <c r="B104" s="25"/>
      <c r="F104" s="27" t="s">
        <v>430</v>
      </c>
      <c r="G104" s="47" t="s">
        <v>432</v>
      </c>
      <c r="H104" s="226">
        <f t="shared" si="257"/>
        <v>0</v>
      </c>
      <c r="I104" s="353">
        <f t="shared" si="187"/>
        <v>0</v>
      </c>
      <c r="J104" s="359">
        <f>SUM(J105:J106)</f>
        <v>0</v>
      </c>
      <c r="K104" s="359">
        <f>SUM(K105:K106)</f>
        <v>0</v>
      </c>
      <c r="L104" s="359">
        <f>SUM(L105:L106)</f>
        <v>0</v>
      </c>
      <c r="M104" s="228">
        <f t="shared" si="258"/>
        <v>0</v>
      </c>
      <c r="N104" s="359">
        <f t="shared" ref="N104:P104" si="259">SUM(N105:N106)</f>
        <v>0</v>
      </c>
      <c r="O104" s="359">
        <f t="shared" si="259"/>
        <v>0</v>
      </c>
      <c r="P104" s="359">
        <f t="shared" si="259"/>
        <v>0</v>
      </c>
      <c r="Q104" s="228">
        <f t="shared" si="186"/>
        <v>0</v>
      </c>
      <c r="R104" s="359">
        <f t="shared" ref="R104" si="260">SUM(R105:R106)</f>
        <v>0</v>
      </c>
      <c r="S104" s="359">
        <f t="shared" ref="S104" si="261">SUM(S105:S106)</f>
        <v>0</v>
      </c>
      <c r="T104" s="359">
        <f t="shared" ref="T104" si="262">SUM(T105:T106)</f>
        <v>0</v>
      </c>
      <c r="U104" s="359">
        <f t="shared" ref="U104" si="263">SUM(U105:U106)</f>
        <v>0</v>
      </c>
      <c r="V104" s="359">
        <f t="shared" ref="V104" si="264">SUM(V105:V106)</f>
        <v>0</v>
      </c>
      <c r="W104" s="231">
        <f t="shared" ref="W104" si="265">SUM(W105:W106)</f>
        <v>0</v>
      </c>
    </row>
    <row r="105" spans="1:40" ht="13.8" hidden="1" outlineLevel="2">
      <c r="A105" s="170"/>
      <c r="B105" s="25"/>
      <c r="F105" s="178" t="s">
        <v>705</v>
      </c>
      <c r="G105" s="43" t="s">
        <v>749</v>
      </c>
      <c r="H105" s="226">
        <f t="shared" si="257"/>
        <v>0</v>
      </c>
      <c r="I105" s="353">
        <f t="shared" si="187"/>
        <v>0</v>
      </c>
      <c r="J105" s="358"/>
      <c r="K105" s="358"/>
      <c r="L105" s="358"/>
      <c r="M105" s="228">
        <f t="shared" si="258"/>
        <v>0</v>
      </c>
      <c r="N105" s="358"/>
      <c r="O105" s="358"/>
      <c r="P105" s="358"/>
      <c r="Q105" s="228">
        <f t="shared" si="186"/>
        <v>0</v>
      </c>
      <c r="R105" s="358"/>
      <c r="S105" s="358"/>
      <c r="T105" s="358"/>
      <c r="U105" s="358"/>
      <c r="V105" s="358"/>
      <c r="W105" s="229"/>
    </row>
    <row r="106" spans="1:40" ht="13.8" hidden="1" outlineLevel="2">
      <c r="A106" s="170"/>
      <c r="B106" s="25"/>
      <c r="F106" s="178" t="s">
        <v>706</v>
      </c>
      <c r="G106" s="43" t="s">
        <v>750</v>
      </c>
      <c r="H106" s="226">
        <f t="shared" si="257"/>
        <v>0</v>
      </c>
      <c r="I106" s="353">
        <f t="shared" si="187"/>
        <v>0</v>
      </c>
      <c r="J106" s="358"/>
      <c r="K106" s="358"/>
      <c r="L106" s="358"/>
      <c r="M106" s="228">
        <f t="shared" si="258"/>
        <v>0</v>
      </c>
      <c r="N106" s="358"/>
      <c r="O106" s="358"/>
      <c r="P106" s="358"/>
      <c r="Q106" s="228">
        <f t="shared" si="186"/>
        <v>0</v>
      </c>
      <c r="R106" s="358"/>
      <c r="S106" s="358"/>
      <c r="T106" s="358"/>
      <c r="U106" s="358"/>
      <c r="V106" s="358"/>
      <c r="W106" s="229"/>
    </row>
    <row r="107" spans="1:40" ht="13.8" hidden="1" outlineLevel="2">
      <c r="A107" s="170"/>
      <c r="B107" s="25"/>
      <c r="F107" s="27" t="s">
        <v>431</v>
      </c>
      <c r="G107" s="47" t="s">
        <v>433</v>
      </c>
      <c r="H107" s="226">
        <f t="shared" si="257"/>
        <v>0</v>
      </c>
      <c r="I107" s="353">
        <f t="shared" si="187"/>
        <v>0</v>
      </c>
      <c r="J107" s="359">
        <f>SUM(J108:J110)</f>
        <v>0</v>
      </c>
      <c r="K107" s="359">
        <f>SUM(K108:K110)</f>
        <v>0</v>
      </c>
      <c r="L107" s="359">
        <f>SUM(L108:L110)</f>
        <v>0</v>
      </c>
      <c r="M107" s="228">
        <f t="shared" si="258"/>
        <v>0</v>
      </c>
      <c r="N107" s="359">
        <f t="shared" ref="N107:P107" si="266">SUM(N108:N110)</f>
        <v>0</v>
      </c>
      <c r="O107" s="359">
        <f t="shared" si="266"/>
        <v>0</v>
      </c>
      <c r="P107" s="359">
        <f t="shared" si="266"/>
        <v>0</v>
      </c>
      <c r="Q107" s="228">
        <f t="shared" si="186"/>
        <v>0</v>
      </c>
      <c r="R107" s="359">
        <f t="shared" ref="R107" si="267">SUM(R108:R110)</f>
        <v>0</v>
      </c>
      <c r="S107" s="359">
        <f t="shared" ref="S107" si="268">SUM(S108:S110)</f>
        <v>0</v>
      </c>
      <c r="T107" s="359">
        <f t="shared" ref="T107" si="269">SUM(T108:T110)</f>
        <v>0</v>
      </c>
      <c r="U107" s="359">
        <f t="shared" ref="U107" si="270">SUM(U108:U110)</f>
        <v>0</v>
      </c>
      <c r="V107" s="359">
        <f t="shared" ref="V107" si="271">SUM(V108:V110)</f>
        <v>0</v>
      </c>
      <c r="W107" s="231">
        <f t="shared" ref="W107" si="272">SUM(W108:W110)</f>
        <v>0</v>
      </c>
    </row>
    <row r="108" spans="1:40" ht="13.8" hidden="1" outlineLevel="2">
      <c r="A108" s="170"/>
      <c r="B108" s="25"/>
      <c r="F108" s="178" t="s">
        <v>705</v>
      </c>
      <c r="G108" s="43" t="s">
        <v>751</v>
      </c>
      <c r="H108" s="226">
        <f t="shared" si="257"/>
        <v>0</v>
      </c>
      <c r="I108" s="353">
        <f t="shared" si="187"/>
        <v>0</v>
      </c>
      <c r="J108" s="358"/>
      <c r="K108" s="358"/>
      <c r="L108" s="358"/>
      <c r="M108" s="228">
        <f t="shared" si="258"/>
        <v>0</v>
      </c>
      <c r="N108" s="358"/>
      <c r="O108" s="358"/>
      <c r="P108" s="358"/>
      <c r="Q108" s="228">
        <f t="shared" si="186"/>
        <v>0</v>
      </c>
      <c r="R108" s="358"/>
      <c r="S108" s="358"/>
      <c r="T108" s="358"/>
      <c r="U108" s="358"/>
      <c r="V108" s="358"/>
      <c r="W108" s="229"/>
    </row>
    <row r="109" spans="1:40" ht="13.8" hidden="1" outlineLevel="2">
      <c r="A109" s="170"/>
      <c r="B109" s="25"/>
      <c r="F109" s="178" t="s">
        <v>706</v>
      </c>
      <c r="G109" s="43" t="s">
        <v>752</v>
      </c>
      <c r="H109" s="226">
        <f t="shared" si="257"/>
        <v>0</v>
      </c>
      <c r="I109" s="353">
        <f t="shared" si="187"/>
        <v>0</v>
      </c>
      <c r="J109" s="358"/>
      <c r="K109" s="358"/>
      <c r="L109" s="358"/>
      <c r="M109" s="228">
        <f t="shared" si="258"/>
        <v>0</v>
      </c>
      <c r="N109" s="358"/>
      <c r="O109" s="358"/>
      <c r="P109" s="358"/>
      <c r="Q109" s="228">
        <f t="shared" si="186"/>
        <v>0</v>
      </c>
      <c r="R109" s="358"/>
      <c r="S109" s="358"/>
      <c r="T109" s="358"/>
      <c r="U109" s="358"/>
      <c r="V109" s="358"/>
      <c r="W109" s="229"/>
    </row>
    <row r="110" spans="1:40" ht="13.8" hidden="1" outlineLevel="2">
      <c r="A110" s="170"/>
      <c r="B110" s="25"/>
      <c r="F110" s="178" t="s">
        <v>703</v>
      </c>
      <c r="G110" s="43" t="s">
        <v>894</v>
      </c>
      <c r="H110" s="226">
        <f t="shared" si="257"/>
        <v>0</v>
      </c>
      <c r="I110" s="353">
        <f t="shared" si="187"/>
        <v>0</v>
      </c>
      <c r="J110" s="358"/>
      <c r="K110" s="358"/>
      <c r="L110" s="358"/>
      <c r="M110" s="228">
        <f t="shared" si="258"/>
        <v>0</v>
      </c>
      <c r="N110" s="358"/>
      <c r="O110" s="358"/>
      <c r="P110" s="358"/>
      <c r="Q110" s="228">
        <f t="shared" si="186"/>
        <v>0</v>
      </c>
      <c r="R110" s="358"/>
      <c r="S110" s="358"/>
      <c r="T110" s="358"/>
      <c r="U110" s="358"/>
      <c r="V110" s="358"/>
      <c r="W110" s="229"/>
    </row>
    <row r="111" spans="1:40" ht="13.8" outlineLevel="1" collapsed="1">
      <c r="A111" s="170"/>
      <c r="B111" s="25"/>
      <c r="D111" s="27" t="s">
        <v>434</v>
      </c>
      <c r="E111" s="47" t="s">
        <v>7</v>
      </c>
      <c r="F111" s="48"/>
      <c r="G111" s="172"/>
      <c r="H111" s="226">
        <f t="shared" si="257"/>
        <v>0</v>
      </c>
      <c r="I111" s="353">
        <f t="shared" si="187"/>
        <v>0</v>
      </c>
      <c r="J111" s="359">
        <f>SUM(J112,J113,J115,J117)</f>
        <v>0</v>
      </c>
      <c r="K111" s="359">
        <f>SUM(K112,K113,K115,K117)</f>
        <v>0</v>
      </c>
      <c r="L111" s="359">
        <f>SUM(L112,L113,L115,L117)</f>
        <v>0</v>
      </c>
      <c r="M111" s="228">
        <f t="shared" si="258"/>
        <v>0</v>
      </c>
      <c r="N111" s="359">
        <f t="shared" ref="N111:P111" si="273">SUM(N112,N113,N115,N117)</f>
        <v>0</v>
      </c>
      <c r="O111" s="359">
        <f t="shared" si="273"/>
        <v>0</v>
      </c>
      <c r="P111" s="359">
        <f t="shared" si="273"/>
        <v>0</v>
      </c>
      <c r="Q111" s="228">
        <f t="shared" si="186"/>
        <v>0</v>
      </c>
      <c r="R111" s="359">
        <f t="shared" ref="R111" si="274">SUM(R112,R113,R115,R117)</f>
        <v>0</v>
      </c>
      <c r="S111" s="359">
        <f t="shared" ref="S111" si="275">SUM(S112,S113,S115,S117)</f>
        <v>0</v>
      </c>
      <c r="T111" s="359">
        <f t="shared" ref="T111" si="276">SUM(T112,T113,T115,T117)</f>
        <v>0</v>
      </c>
      <c r="U111" s="359">
        <f t="shared" ref="U111" si="277">SUM(U112,U113,U115,U117)</f>
        <v>0</v>
      </c>
      <c r="V111" s="359">
        <f t="shared" ref="V111" si="278">SUM(V112,V113,V115,V117)</f>
        <v>0</v>
      </c>
      <c r="W111" s="231">
        <f t="shared" ref="W111" si="279">SUM(W112,W113,W115,W117)</f>
        <v>0</v>
      </c>
      <c r="AN111" s="143">
        <f>SUM(AN112:AN117)</f>
        <v>0</v>
      </c>
    </row>
    <row r="112" spans="1:40" ht="13.8" hidden="1" outlineLevel="2">
      <c r="A112" s="170"/>
      <c r="B112" s="25"/>
      <c r="F112" s="27" t="s">
        <v>435</v>
      </c>
      <c r="G112" s="47" t="s">
        <v>74</v>
      </c>
      <c r="H112" s="226">
        <f t="shared" si="257"/>
        <v>0</v>
      </c>
      <c r="I112" s="353">
        <f t="shared" si="187"/>
        <v>0</v>
      </c>
      <c r="J112" s="358">
        <v>0</v>
      </c>
      <c r="K112" s="358">
        <v>0</v>
      </c>
      <c r="L112" s="358">
        <v>0</v>
      </c>
      <c r="M112" s="228">
        <f t="shared" si="258"/>
        <v>0</v>
      </c>
      <c r="N112" s="358">
        <v>0</v>
      </c>
      <c r="O112" s="358">
        <v>0</v>
      </c>
      <c r="P112" s="358">
        <v>0</v>
      </c>
      <c r="Q112" s="228">
        <f t="shared" si="186"/>
        <v>0</v>
      </c>
      <c r="R112" s="229">
        <v>0</v>
      </c>
      <c r="S112" s="229">
        <v>0</v>
      </c>
      <c r="T112" s="229">
        <v>0</v>
      </c>
      <c r="U112" s="229">
        <v>0</v>
      </c>
      <c r="V112" s="229">
        <v>0</v>
      </c>
      <c r="W112" s="229">
        <v>0</v>
      </c>
    </row>
    <row r="113" spans="1:23" ht="13.8" hidden="1" outlineLevel="2">
      <c r="A113" s="170"/>
      <c r="B113" s="25"/>
      <c r="F113" s="27" t="s">
        <v>436</v>
      </c>
      <c r="G113" s="47" t="s">
        <v>75</v>
      </c>
      <c r="H113" s="226">
        <f t="shared" si="257"/>
        <v>0</v>
      </c>
      <c r="I113" s="353">
        <f t="shared" si="187"/>
        <v>0</v>
      </c>
      <c r="J113" s="359">
        <f>SUM(J114)</f>
        <v>0</v>
      </c>
      <c r="K113" s="359">
        <f>SUM(K114)</f>
        <v>0</v>
      </c>
      <c r="L113" s="359">
        <f>SUM(L114)</f>
        <v>0</v>
      </c>
      <c r="M113" s="228">
        <f t="shared" si="258"/>
        <v>0</v>
      </c>
      <c r="N113" s="359">
        <f t="shared" ref="N113:P113" si="280">SUM(N114)</f>
        <v>0</v>
      </c>
      <c r="O113" s="359">
        <f t="shared" si="280"/>
        <v>0</v>
      </c>
      <c r="P113" s="359">
        <f t="shared" si="280"/>
        <v>0</v>
      </c>
      <c r="Q113" s="228">
        <f t="shared" si="186"/>
        <v>0</v>
      </c>
      <c r="R113" s="359">
        <f t="shared" ref="R113" si="281">SUM(R114)</f>
        <v>0</v>
      </c>
      <c r="S113" s="359">
        <f t="shared" ref="S113" si="282">SUM(S114)</f>
        <v>0</v>
      </c>
      <c r="T113" s="359">
        <f t="shared" ref="T113" si="283">SUM(T114)</f>
        <v>0</v>
      </c>
      <c r="U113" s="359">
        <f t="shared" ref="U113" si="284">SUM(U114)</f>
        <v>0</v>
      </c>
      <c r="V113" s="359">
        <f t="shared" ref="V113" si="285">SUM(V114)</f>
        <v>0</v>
      </c>
      <c r="W113" s="231">
        <f t="shared" ref="W113" si="286">SUM(W114)</f>
        <v>0</v>
      </c>
    </row>
    <row r="114" spans="1:23" ht="13.8" hidden="1" outlineLevel="2">
      <c r="A114" s="170"/>
      <c r="B114" s="25"/>
      <c r="F114" s="178" t="s">
        <v>705</v>
      </c>
      <c r="G114" s="43" t="s">
        <v>753</v>
      </c>
      <c r="H114" s="226">
        <f t="shared" si="257"/>
        <v>0</v>
      </c>
      <c r="I114" s="353">
        <f t="shared" si="187"/>
        <v>0</v>
      </c>
      <c r="J114" s="358"/>
      <c r="K114" s="358"/>
      <c r="L114" s="358"/>
      <c r="M114" s="228">
        <f t="shared" si="258"/>
        <v>0</v>
      </c>
      <c r="N114" s="358"/>
      <c r="O114" s="358"/>
      <c r="P114" s="358"/>
      <c r="Q114" s="228">
        <f t="shared" si="186"/>
        <v>0</v>
      </c>
      <c r="R114" s="358"/>
      <c r="S114" s="358"/>
      <c r="T114" s="358"/>
      <c r="U114" s="358"/>
      <c r="V114" s="358"/>
      <c r="W114" s="229"/>
    </row>
    <row r="115" spans="1:23" ht="13.8" hidden="1" outlineLevel="2">
      <c r="A115" s="170"/>
      <c r="B115" s="25"/>
      <c r="F115" s="27" t="s">
        <v>437</v>
      </c>
      <c r="G115" s="83" t="s">
        <v>354</v>
      </c>
      <c r="H115" s="226">
        <f t="shared" si="257"/>
        <v>0</v>
      </c>
      <c r="I115" s="353">
        <f t="shared" si="187"/>
        <v>0</v>
      </c>
      <c r="J115" s="359">
        <f>SUM(J116)</f>
        <v>0</v>
      </c>
      <c r="K115" s="359">
        <f>SUM(K116)</f>
        <v>0</v>
      </c>
      <c r="L115" s="359">
        <f>SUM(L116)</f>
        <v>0</v>
      </c>
      <c r="M115" s="228">
        <f t="shared" si="258"/>
        <v>0</v>
      </c>
      <c r="N115" s="359">
        <f t="shared" ref="N115:P115" si="287">SUM(N116)</f>
        <v>0</v>
      </c>
      <c r="O115" s="359">
        <f t="shared" si="287"/>
        <v>0</v>
      </c>
      <c r="P115" s="359">
        <f t="shared" si="287"/>
        <v>0</v>
      </c>
      <c r="Q115" s="228">
        <f t="shared" si="186"/>
        <v>0</v>
      </c>
      <c r="R115" s="359">
        <f t="shared" ref="R115" si="288">SUM(R116)</f>
        <v>0</v>
      </c>
      <c r="S115" s="359">
        <f t="shared" ref="S115" si="289">SUM(S116)</f>
        <v>0</v>
      </c>
      <c r="T115" s="359">
        <f t="shared" ref="T115" si="290">SUM(T116)</f>
        <v>0</v>
      </c>
      <c r="U115" s="359">
        <f t="shared" ref="U115" si="291">SUM(U116)</f>
        <v>0</v>
      </c>
      <c r="V115" s="359">
        <f t="shared" ref="V115" si="292">SUM(V116)</f>
        <v>0</v>
      </c>
      <c r="W115" s="231">
        <f t="shared" ref="W115" si="293">SUM(W116)</f>
        <v>0</v>
      </c>
    </row>
    <row r="116" spans="1:23" ht="13.8" hidden="1" outlineLevel="2">
      <c r="A116" s="170"/>
      <c r="B116" s="25"/>
      <c r="F116" s="178" t="s">
        <v>705</v>
      </c>
      <c r="G116" s="43" t="s">
        <v>754</v>
      </c>
      <c r="H116" s="226">
        <f t="shared" si="257"/>
        <v>0</v>
      </c>
      <c r="I116" s="353">
        <f t="shared" si="187"/>
        <v>0</v>
      </c>
      <c r="J116" s="358"/>
      <c r="K116" s="358"/>
      <c r="L116" s="358"/>
      <c r="M116" s="228">
        <f t="shared" si="258"/>
        <v>0</v>
      </c>
      <c r="N116" s="358"/>
      <c r="O116" s="358"/>
      <c r="P116" s="358"/>
      <c r="Q116" s="228">
        <f t="shared" si="186"/>
        <v>0</v>
      </c>
      <c r="R116" s="358"/>
      <c r="S116" s="358"/>
      <c r="T116" s="358"/>
      <c r="U116" s="358"/>
      <c r="V116" s="358"/>
      <c r="W116" s="229"/>
    </row>
    <row r="117" spans="1:23" ht="13.8" hidden="1" outlineLevel="2">
      <c r="A117" s="170"/>
      <c r="B117" s="25"/>
      <c r="F117" s="27" t="s">
        <v>438</v>
      </c>
      <c r="G117" s="47" t="s">
        <v>439</v>
      </c>
      <c r="H117" s="226">
        <f t="shared" si="257"/>
        <v>0</v>
      </c>
      <c r="I117" s="353">
        <f t="shared" si="187"/>
        <v>0</v>
      </c>
      <c r="J117" s="359">
        <f>SUM(J118:J124)</f>
        <v>0</v>
      </c>
      <c r="K117" s="359">
        <f>SUM(K118:K124)</f>
        <v>0</v>
      </c>
      <c r="L117" s="359">
        <f>SUM(L118:L124)</f>
        <v>0</v>
      </c>
      <c r="M117" s="228">
        <f t="shared" si="258"/>
        <v>0</v>
      </c>
      <c r="N117" s="359">
        <f t="shared" ref="N117:P117" si="294">SUM(N118:N124)</f>
        <v>0</v>
      </c>
      <c r="O117" s="359">
        <f t="shared" si="294"/>
        <v>0</v>
      </c>
      <c r="P117" s="359">
        <f t="shared" si="294"/>
        <v>0</v>
      </c>
      <c r="Q117" s="228">
        <f t="shared" si="186"/>
        <v>0</v>
      </c>
      <c r="R117" s="359">
        <f t="shared" ref="R117" si="295">SUM(R118:R124)</f>
        <v>0</v>
      </c>
      <c r="S117" s="359">
        <f t="shared" ref="S117" si="296">SUM(S118:S124)</f>
        <v>0</v>
      </c>
      <c r="T117" s="359">
        <f t="shared" ref="T117" si="297">SUM(T118:T124)</f>
        <v>0</v>
      </c>
      <c r="U117" s="359">
        <f t="shared" ref="U117" si="298">SUM(U118:U124)</f>
        <v>0</v>
      </c>
      <c r="V117" s="359">
        <f t="shared" ref="V117" si="299">SUM(V118:V124)</f>
        <v>0</v>
      </c>
      <c r="W117" s="231">
        <f t="shared" ref="W117" si="300">SUM(W118:W124)</f>
        <v>0</v>
      </c>
    </row>
    <row r="118" spans="1:23" ht="13.8" hidden="1" outlineLevel="2">
      <c r="A118" s="170"/>
      <c r="B118" s="25"/>
      <c r="F118" s="178" t="s">
        <v>705</v>
      </c>
      <c r="G118" s="43" t="s">
        <v>755</v>
      </c>
      <c r="H118" s="226">
        <f t="shared" si="257"/>
        <v>0</v>
      </c>
      <c r="I118" s="353">
        <f t="shared" si="187"/>
        <v>0</v>
      </c>
      <c r="J118" s="358"/>
      <c r="K118" s="358"/>
      <c r="L118" s="358"/>
      <c r="M118" s="228">
        <f t="shared" si="258"/>
        <v>0</v>
      </c>
      <c r="N118" s="358"/>
      <c r="O118" s="358"/>
      <c r="P118" s="358"/>
      <c r="Q118" s="228">
        <f t="shared" si="186"/>
        <v>0</v>
      </c>
      <c r="R118" s="358"/>
      <c r="S118" s="358"/>
      <c r="T118" s="358"/>
      <c r="U118" s="358"/>
      <c r="V118" s="358"/>
      <c r="W118" s="229"/>
    </row>
    <row r="119" spans="1:23" ht="13.8" hidden="1" outlineLevel="2">
      <c r="A119" s="170"/>
      <c r="B119" s="25"/>
      <c r="F119" s="178" t="s">
        <v>706</v>
      </c>
      <c r="G119" s="43" t="s">
        <v>756</v>
      </c>
      <c r="H119" s="226">
        <f t="shared" si="257"/>
        <v>0</v>
      </c>
      <c r="I119" s="353">
        <f t="shared" si="187"/>
        <v>0</v>
      </c>
      <c r="J119" s="358"/>
      <c r="K119" s="358"/>
      <c r="L119" s="358"/>
      <c r="M119" s="228">
        <f t="shared" si="258"/>
        <v>0</v>
      </c>
      <c r="N119" s="358"/>
      <c r="O119" s="358"/>
      <c r="P119" s="358"/>
      <c r="Q119" s="228">
        <f t="shared" si="186"/>
        <v>0</v>
      </c>
      <c r="R119" s="358"/>
      <c r="S119" s="358"/>
      <c r="T119" s="358"/>
      <c r="U119" s="358"/>
      <c r="V119" s="358"/>
      <c r="W119" s="229"/>
    </row>
    <row r="120" spans="1:23" ht="13.8" hidden="1" outlineLevel="2">
      <c r="A120" s="170"/>
      <c r="B120" s="25"/>
      <c r="F120" s="178" t="s">
        <v>703</v>
      </c>
      <c r="G120" s="43" t="s">
        <v>757</v>
      </c>
      <c r="H120" s="226">
        <f t="shared" si="257"/>
        <v>0</v>
      </c>
      <c r="I120" s="353">
        <f t="shared" si="187"/>
        <v>0</v>
      </c>
      <c r="J120" s="358"/>
      <c r="K120" s="358"/>
      <c r="L120" s="358"/>
      <c r="M120" s="228">
        <f t="shared" si="258"/>
        <v>0</v>
      </c>
      <c r="N120" s="358"/>
      <c r="O120" s="358"/>
      <c r="P120" s="358"/>
      <c r="Q120" s="228">
        <f t="shared" si="186"/>
        <v>0</v>
      </c>
      <c r="R120" s="358"/>
      <c r="S120" s="358"/>
      <c r="T120" s="358"/>
      <c r="U120" s="358"/>
      <c r="V120" s="358"/>
      <c r="W120" s="229"/>
    </row>
    <row r="121" spans="1:23" ht="13.8" hidden="1" outlineLevel="2">
      <c r="A121" s="170"/>
      <c r="B121" s="25"/>
      <c r="F121" s="178" t="s">
        <v>707</v>
      </c>
      <c r="G121" s="43" t="s">
        <v>758</v>
      </c>
      <c r="H121" s="226">
        <f t="shared" si="257"/>
        <v>0</v>
      </c>
      <c r="I121" s="353">
        <f t="shared" si="187"/>
        <v>0</v>
      </c>
      <c r="J121" s="358"/>
      <c r="K121" s="358"/>
      <c r="L121" s="358"/>
      <c r="M121" s="228">
        <f t="shared" si="258"/>
        <v>0</v>
      </c>
      <c r="N121" s="358"/>
      <c r="O121" s="358"/>
      <c r="P121" s="358"/>
      <c r="Q121" s="228">
        <f t="shared" si="186"/>
        <v>0</v>
      </c>
      <c r="R121" s="358"/>
      <c r="S121" s="358"/>
      <c r="T121" s="358"/>
      <c r="U121" s="358"/>
      <c r="V121" s="358"/>
      <c r="W121" s="229"/>
    </row>
    <row r="122" spans="1:23" ht="13.8" hidden="1" outlineLevel="2">
      <c r="A122" s="170"/>
      <c r="B122" s="25"/>
      <c r="F122" s="178" t="s">
        <v>713</v>
      </c>
      <c r="G122" s="43" t="s">
        <v>759</v>
      </c>
      <c r="H122" s="226">
        <f t="shared" si="257"/>
        <v>0</v>
      </c>
      <c r="I122" s="353">
        <f t="shared" si="187"/>
        <v>0</v>
      </c>
      <c r="J122" s="358"/>
      <c r="K122" s="358"/>
      <c r="L122" s="358"/>
      <c r="M122" s="228">
        <f t="shared" si="258"/>
        <v>0</v>
      </c>
      <c r="N122" s="358"/>
      <c r="O122" s="358"/>
      <c r="P122" s="358"/>
      <c r="Q122" s="228">
        <f t="shared" si="186"/>
        <v>0</v>
      </c>
      <c r="R122" s="358"/>
      <c r="S122" s="358"/>
      <c r="T122" s="358"/>
      <c r="U122" s="358"/>
      <c r="V122" s="358"/>
      <c r="W122" s="229"/>
    </row>
    <row r="123" spans="1:23" ht="13.8" hidden="1" outlineLevel="2">
      <c r="A123" s="170"/>
      <c r="B123" s="25"/>
      <c r="F123" s="178" t="s">
        <v>714</v>
      </c>
      <c r="G123" s="43" t="s">
        <v>760</v>
      </c>
      <c r="H123" s="226">
        <f t="shared" si="257"/>
        <v>0</v>
      </c>
      <c r="I123" s="353">
        <f t="shared" ref="I123" si="301">SUM(J123:L123)</f>
        <v>0</v>
      </c>
      <c r="J123" s="358"/>
      <c r="K123" s="358"/>
      <c r="L123" s="358"/>
      <c r="M123" s="228">
        <f t="shared" si="258"/>
        <v>0</v>
      </c>
      <c r="N123" s="358"/>
      <c r="O123" s="358"/>
      <c r="P123" s="358"/>
      <c r="Q123" s="228">
        <f t="shared" ref="Q123" si="302">SUM(R123:W123)</f>
        <v>0</v>
      </c>
      <c r="R123" s="358"/>
      <c r="S123" s="358"/>
      <c r="T123" s="358"/>
      <c r="U123" s="358"/>
      <c r="V123" s="358"/>
      <c r="W123" s="229"/>
    </row>
    <row r="124" spans="1:23" s="563" customFormat="1" ht="13.8" hidden="1" outlineLevel="2">
      <c r="A124" s="564"/>
      <c r="B124" s="565"/>
      <c r="D124" s="565"/>
      <c r="F124" s="545" t="s">
        <v>801</v>
      </c>
      <c r="G124" s="527" t="s">
        <v>922</v>
      </c>
      <c r="H124" s="568">
        <f t="shared" si="257"/>
        <v>0</v>
      </c>
      <c r="I124" s="569">
        <f t="shared" si="187"/>
        <v>0</v>
      </c>
      <c r="J124" s="570"/>
      <c r="K124" s="570"/>
      <c r="L124" s="570"/>
      <c r="M124" s="571">
        <f t="shared" si="258"/>
        <v>0</v>
      </c>
      <c r="N124" s="570"/>
      <c r="O124" s="570"/>
      <c r="P124" s="570"/>
      <c r="Q124" s="571">
        <f t="shared" si="186"/>
        <v>0</v>
      </c>
      <c r="R124" s="570"/>
      <c r="S124" s="570"/>
      <c r="T124" s="570"/>
      <c r="U124" s="570"/>
      <c r="V124" s="570"/>
      <c r="W124" s="526"/>
    </row>
    <row r="125" spans="1:23" ht="13.8" outlineLevel="1" collapsed="1">
      <c r="A125" s="170"/>
      <c r="B125" s="25"/>
      <c r="D125" s="23" t="s">
        <v>440</v>
      </c>
      <c r="E125" s="82" t="s">
        <v>8</v>
      </c>
      <c r="F125" s="48"/>
      <c r="G125" s="172"/>
      <c r="H125" s="226">
        <f t="shared" si="257"/>
        <v>0</v>
      </c>
      <c r="I125" s="353">
        <f t="shared" si="187"/>
        <v>0</v>
      </c>
      <c r="J125" s="359">
        <f>SUM(J126,J130,J131)</f>
        <v>0</v>
      </c>
      <c r="K125" s="359">
        <f t="shared" ref="K125:L125" si="303">SUM(K126,K130,K131)</f>
        <v>0</v>
      </c>
      <c r="L125" s="359">
        <f t="shared" si="303"/>
        <v>0</v>
      </c>
      <c r="M125" s="228">
        <f t="shared" si="258"/>
        <v>0</v>
      </c>
      <c r="N125" s="359">
        <f t="shared" ref="N125:P125" si="304">SUM(N126,N130,N131)</f>
        <v>0</v>
      </c>
      <c r="O125" s="359">
        <f t="shared" si="304"/>
        <v>0</v>
      </c>
      <c r="P125" s="359">
        <f t="shared" si="304"/>
        <v>0</v>
      </c>
      <c r="Q125" s="228">
        <f t="shared" si="186"/>
        <v>0</v>
      </c>
      <c r="R125" s="359">
        <f t="shared" ref="R125" si="305">SUM(R126,R130,R131)</f>
        <v>0</v>
      </c>
      <c r="S125" s="359">
        <f t="shared" ref="S125" si="306">SUM(S126,S130,S131)</f>
        <v>0</v>
      </c>
      <c r="T125" s="359">
        <f t="shared" ref="T125" si="307">SUM(T126,T130,T131)</f>
        <v>0</v>
      </c>
      <c r="U125" s="359">
        <f t="shared" ref="U125" si="308">SUM(U126,U130,U131)</f>
        <v>0</v>
      </c>
      <c r="V125" s="359">
        <f t="shared" ref="V125" si="309">SUM(V126,V130,V131)</f>
        <v>0</v>
      </c>
      <c r="W125" s="231">
        <f t="shared" ref="W125" si="310">SUM(W126,W130,W131)</f>
        <v>0</v>
      </c>
    </row>
    <row r="126" spans="1:23" ht="13.8" hidden="1" outlineLevel="2">
      <c r="A126" s="170"/>
      <c r="B126" s="25"/>
      <c r="D126" s="24"/>
      <c r="E126" s="171"/>
      <c r="F126" s="27" t="s">
        <v>441</v>
      </c>
      <c r="G126" s="47" t="s">
        <v>370</v>
      </c>
      <c r="H126" s="226">
        <f t="shared" si="257"/>
        <v>0</v>
      </c>
      <c r="I126" s="353">
        <f t="shared" si="187"/>
        <v>0</v>
      </c>
      <c r="J126" s="359">
        <f>SUM(J127:J129)</f>
        <v>0</v>
      </c>
      <c r="K126" s="359">
        <f t="shared" ref="K126:L126" si="311">SUM(K127:K129)</f>
        <v>0</v>
      </c>
      <c r="L126" s="359">
        <f t="shared" si="311"/>
        <v>0</v>
      </c>
      <c r="M126" s="228">
        <f t="shared" si="258"/>
        <v>0</v>
      </c>
      <c r="N126" s="359">
        <f t="shared" ref="N126:P126" si="312">SUM(N127:N129)</f>
        <v>0</v>
      </c>
      <c r="O126" s="359">
        <f t="shared" si="312"/>
        <v>0</v>
      </c>
      <c r="P126" s="359">
        <f t="shared" si="312"/>
        <v>0</v>
      </c>
      <c r="Q126" s="228">
        <f t="shared" si="186"/>
        <v>0</v>
      </c>
      <c r="R126" s="359">
        <f t="shared" ref="R126" si="313">SUM(R127:R129)</f>
        <v>0</v>
      </c>
      <c r="S126" s="359">
        <f t="shared" ref="S126" si="314">SUM(S127:S129)</f>
        <v>0</v>
      </c>
      <c r="T126" s="359">
        <f t="shared" ref="T126" si="315">SUM(T127:T129)</f>
        <v>0</v>
      </c>
      <c r="U126" s="359">
        <f t="shared" ref="U126" si="316">SUM(U127:U129)</f>
        <v>0</v>
      </c>
      <c r="V126" s="359">
        <f t="shared" ref="V126" si="317">SUM(V127:V129)</f>
        <v>0</v>
      </c>
      <c r="W126" s="231">
        <f t="shared" ref="W126" si="318">SUM(W127:W129)</f>
        <v>0</v>
      </c>
    </row>
    <row r="127" spans="1:23" ht="13.8" hidden="1" outlineLevel="2">
      <c r="A127" s="170"/>
      <c r="B127" s="25"/>
      <c r="F127" s="178" t="s">
        <v>705</v>
      </c>
      <c r="G127" s="43" t="s">
        <v>761</v>
      </c>
      <c r="H127" s="226">
        <f t="shared" si="257"/>
        <v>0</v>
      </c>
      <c r="I127" s="353">
        <f t="shared" si="187"/>
        <v>0</v>
      </c>
      <c r="J127" s="358"/>
      <c r="K127" s="358"/>
      <c r="L127" s="358"/>
      <c r="M127" s="228">
        <f t="shared" si="258"/>
        <v>0</v>
      </c>
      <c r="N127" s="358"/>
      <c r="O127" s="358"/>
      <c r="P127" s="358"/>
      <c r="Q127" s="228">
        <f t="shared" si="186"/>
        <v>0</v>
      </c>
      <c r="R127" s="229"/>
      <c r="S127" s="229"/>
      <c r="T127" s="229"/>
      <c r="U127" s="229"/>
      <c r="V127" s="229"/>
      <c r="W127" s="229"/>
    </row>
    <row r="128" spans="1:23" ht="13.8" hidden="1" outlineLevel="2">
      <c r="A128" s="170"/>
      <c r="B128" s="25"/>
      <c r="F128" s="178" t="s">
        <v>703</v>
      </c>
      <c r="G128" s="43" t="s">
        <v>762</v>
      </c>
      <c r="H128" s="226">
        <f t="shared" si="257"/>
        <v>0</v>
      </c>
      <c r="I128" s="353">
        <f t="shared" ref="I128" si="319">SUM(J128:L128)</f>
        <v>0</v>
      </c>
      <c r="J128" s="358"/>
      <c r="K128" s="358"/>
      <c r="L128" s="358"/>
      <c r="M128" s="228">
        <f t="shared" si="258"/>
        <v>0</v>
      </c>
      <c r="N128" s="358"/>
      <c r="O128" s="358"/>
      <c r="P128" s="358"/>
      <c r="Q128" s="228">
        <f t="shared" ref="Q128" si="320">SUM(R128:W128)</f>
        <v>0</v>
      </c>
      <c r="R128" s="229"/>
      <c r="S128" s="229"/>
      <c r="T128" s="229"/>
      <c r="U128" s="229"/>
      <c r="V128" s="229"/>
      <c r="W128" s="229"/>
    </row>
    <row r="129" spans="1:23" ht="13.8" hidden="1" outlineLevel="2">
      <c r="A129" s="170"/>
      <c r="B129" s="25"/>
      <c r="F129" s="178" t="s">
        <v>707</v>
      </c>
      <c r="G129" s="43" t="s">
        <v>907</v>
      </c>
      <c r="H129" s="226">
        <f t="shared" si="257"/>
        <v>0</v>
      </c>
      <c r="I129" s="353">
        <f t="shared" si="187"/>
        <v>0</v>
      </c>
      <c r="J129" s="358"/>
      <c r="K129" s="358"/>
      <c r="L129" s="358"/>
      <c r="M129" s="228">
        <f t="shared" si="258"/>
        <v>0</v>
      </c>
      <c r="N129" s="358"/>
      <c r="O129" s="358"/>
      <c r="P129" s="358"/>
      <c r="Q129" s="228">
        <f t="shared" si="186"/>
        <v>0</v>
      </c>
      <c r="R129" s="229"/>
      <c r="S129" s="229"/>
      <c r="T129" s="229"/>
      <c r="U129" s="229"/>
      <c r="V129" s="229"/>
      <c r="W129" s="229"/>
    </row>
    <row r="130" spans="1:23" ht="13.8" hidden="1" outlineLevel="2">
      <c r="A130" s="170"/>
      <c r="B130" s="25"/>
      <c r="F130" s="27" t="s">
        <v>442</v>
      </c>
      <c r="G130" s="47" t="s">
        <v>371</v>
      </c>
      <c r="H130" s="226">
        <f t="shared" si="257"/>
        <v>0</v>
      </c>
      <c r="I130" s="353">
        <f t="shared" si="187"/>
        <v>0</v>
      </c>
      <c r="J130" s="358">
        <v>0</v>
      </c>
      <c r="K130" s="358">
        <v>0</v>
      </c>
      <c r="L130" s="358">
        <v>0</v>
      </c>
      <c r="M130" s="228">
        <f t="shared" si="258"/>
        <v>0</v>
      </c>
      <c r="N130" s="358">
        <v>0</v>
      </c>
      <c r="O130" s="358">
        <v>0</v>
      </c>
      <c r="P130" s="358">
        <v>0</v>
      </c>
      <c r="Q130" s="228">
        <f t="shared" si="186"/>
        <v>0</v>
      </c>
      <c r="R130" s="229">
        <v>0</v>
      </c>
      <c r="S130" s="229">
        <v>0</v>
      </c>
      <c r="T130" s="229">
        <v>0</v>
      </c>
      <c r="U130" s="229">
        <v>0</v>
      </c>
      <c r="V130" s="229">
        <v>0</v>
      </c>
      <c r="W130" s="229">
        <v>0</v>
      </c>
    </row>
    <row r="131" spans="1:23" ht="13.8" hidden="1" outlineLevel="2">
      <c r="A131" s="170"/>
      <c r="B131" s="25"/>
      <c r="F131" s="27" t="s">
        <v>443</v>
      </c>
      <c r="G131" s="47" t="s">
        <v>372</v>
      </c>
      <c r="H131" s="226">
        <f t="shared" si="257"/>
        <v>0</v>
      </c>
      <c r="I131" s="353">
        <f t="shared" si="187"/>
        <v>0</v>
      </c>
      <c r="J131" s="359">
        <f>SUM(J132:J135)</f>
        <v>0</v>
      </c>
      <c r="K131" s="359">
        <f t="shared" ref="K131:L131" si="321">SUM(K132:K135)</f>
        <v>0</v>
      </c>
      <c r="L131" s="359">
        <f t="shared" si="321"/>
        <v>0</v>
      </c>
      <c r="M131" s="228">
        <f t="shared" si="258"/>
        <v>0</v>
      </c>
      <c r="N131" s="359">
        <f t="shared" ref="N131:P131" si="322">SUM(N132:N135)</f>
        <v>0</v>
      </c>
      <c r="O131" s="359">
        <f t="shared" si="322"/>
        <v>0</v>
      </c>
      <c r="P131" s="359">
        <f t="shared" si="322"/>
        <v>0</v>
      </c>
      <c r="Q131" s="228">
        <f t="shared" si="186"/>
        <v>0</v>
      </c>
      <c r="R131" s="359">
        <f t="shared" ref="R131" si="323">SUM(R132:R135)</f>
        <v>0</v>
      </c>
      <c r="S131" s="359">
        <f t="shared" ref="S131" si="324">SUM(S132:S135)</f>
        <v>0</v>
      </c>
      <c r="T131" s="359">
        <f t="shared" ref="T131" si="325">SUM(T132:T135)</f>
        <v>0</v>
      </c>
      <c r="U131" s="359">
        <f t="shared" ref="U131" si="326">SUM(U132:U135)</f>
        <v>0</v>
      </c>
      <c r="V131" s="359">
        <f t="shared" ref="V131" si="327">SUM(V132:V135)</f>
        <v>0</v>
      </c>
      <c r="W131" s="231">
        <f t="shared" ref="W131" si="328">SUM(W132:W135)</f>
        <v>0</v>
      </c>
    </row>
    <row r="132" spans="1:23" ht="13.8" hidden="1" outlineLevel="2">
      <c r="A132" s="170"/>
      <c r="B132" s="25"/>
      <c r="F132" s="178" t="s">
        <v>705</v>
      </c>
      <c r="G132" s="43" t="s">
        <v>763</v>
      </c>
      <c r="H132" s="226">
        <f t="shared" si="257"/>
        <v>0</v>
      </c>
      <c r="I132" s="353">
        <f t="shared" si="187"/>
        <v>0</v>
      </c>
      <c r="J132" s="358"/>
      <c r="K132" s="358"/>
      <c r="L132" s="358"/>
      <c r="M132" s="228">
        <f t="shared" si="258"/>
        <v>0</v>
      </c>
      <c r="N132" s="358"/>
      <c r="O132" s="358"/>
      <c r="P132" s="358"/>
      <c r="Q132" s="228">
        <f t="shared" si="186"/>
        <v>0</v>
      </c>
      <c r="R132" s="358"/>
      <c r="S132" s="358"/>
      <c r="T132" s="358"/>
      <c r="U132" s="358"/>
      <c r="V132" s="358"/>
      <c r="W132" s="229"/>
    </row>
    <row r="133" spans="1:23" ht="13.8" hidden="1" outlineLevel="2">
      <c r="A133" s="170"/>
      <c r="B133" s="25"/>
      <c r="F133" s="178" t="s">
        <v>706</v>
      </c>
      <c r="G133" s="43" t="s">
        <v>764</v>
      </c>
      <c r="H133" s="226">
        <f t="shared" si="257"/>
        <v>0</v>
      </c>
      <c r="I133" s="353">
        <f t="shared" si="187"/>
        <v>0</v>
      </c>
      <c r="J133" s="358"/>
      <c r="K133" s="358"/>
      <c r="L133" s="358"/>
      <c r="M133" s="228">
        <f t="shared" si="258"/>
        <v>0</v>
      </c>
      <c r="N133" s="358"/>
      <c r="O133" s="358"/>
      <c r="P133" s="358"/>
      <c r="Q133" s="228">
        <f t="shared" si="186"/>
        <v>0</v>
      </c>
      <c r="R133" s="358"/>
      <c r="S133" s="358"/>
      <c r="T133" s="358"/>
      <c r="U133" s="358"/>
      <c r="V133" s="358"/>
      <c r="W133" s="229"/>
    </row>
    <row r="134" spans="1:23" ht="13.8" hidden="1" outlineLevel="2">
      <c r="A134" s="170"/>
      <c r="B134" s="25"/>
      <c r="F134" s="178" t="s">
        <v>703</v>
      </c>
      <c r="G134" s="43" t="s">
        <v>765</v>
      </c>
      <c r="H134" s="226">
        <f t="shared" si="257"/>
        <v>0</v>
      </c>
      <c r="I134" s="353">
        <f t="shared" si="187"/>
        <v>0</v>
      </c>
      <c r="J134" s="358"/>
      <c r="K134" s="358"/>
      <c r="L134" s="358"/>
      <c r="M134" s="228">
        <f t="shared" si="258"/>
        <v>0</v>
      </c>
      <c r="N134" s="358"/>
      <c r="O134" s="358"/>
      <c r="P134" s="358"/>
      <c r="Q134" s="228">
        <f t="shared" si="186"/>
        <v>0</v>
      </c>
      <c r="R134" s="358"/>
      <c r="S134" s="358"/>
      <c r="T134" s="358"/>
      <c r="U134" s="358"/>
      <c r="V134" s="358"/>
      <c r="W134" s="229"/>
    </row>
    <row r="135" spans="1:23" ht="13.8" hidden="1" outlineLevel="2">
      <c r="A135" s="170"/>
      <c r="B135" s="25"/>
      <c r="F135" s="178" t="s">
        <v>707</v>
      </c>
      <c r="G135" s="43" t="s">
        <v>766</v>
      </c>
      <c r="H135" s="226">
        <f t="shared" ref="H135:H145" si="329">SUM(I135,M135,Q135)</f>
        <v>0</v>
      </c>
      <c r="I135" s="353">
        <f t="shared" si="187"/>
        <v>0</v>
      </c>
      <c r="J135" s="358"/>
      <c r="K135" s="358"/>
      <c r="L135" s="358"/>
      <c r="M135" s="228">
        <f t="shared" ref="M135:M145" si="330">SUM(N135:P135)</f>
        <v>0</v>
      </c>
      <c r="N135" s="358"/>
      <c r="O135" s="358"/>
      <c r="P135" s="358"/>
      <c r="Q135" s="228">
        <f t="shared" si="186"/>
        <v>0</v>
      </c>
      <c r="R135" s="358"/>
      <c r="S135" s="358"/>
      <c r="T135" s="358"/>
      <c r="U135" s="358"/>
      <c r="V135" s="358"/>
      <c r="W135" s="229"/>
    </row>
    <row r="136" spans="1:23" s="169" customFormat="1" ht="13.8">
      <c r="A136" s="164"/>
      <c r="B136" s="23" t="s">
        <v>444</v>
      </c>
      <c r="C136" s="15" t="s">
        <v>77</v>
      </c>
      <c r="D136" s="16"/>
      <c r="E136" s="165"/>
      <c r="F136" s="14"/>
      <c r="G136" s="175"/>
      <c r="H136" s="226">
        <f t="shared" si="329"/>
        <v>0</v>
      </c>
      <c r="I136" s="353">
        <f t="shared" si="187"/>
        <v>0</v>
      </c>
      <c r="J136" s="356">
        <f>SUM(J137)</f>
        <v>0</v>
      </c>
      <c r="K136" s="356">
        <f t="shared" ref="K136:L136" si="331">SUM(K137)</f>
        <v>0</v>
      </c>
      <c r="L136" s="356">
        <f t="shared" si="331"/>
        <v>0</v>
      </c>
      <c r="M136" s="228">
        <f t="shared" si="330"/>
        <v>0</v>
      </c>
      <c r="N136" s="356">
        <f t="shared" ref="N136:P136" si="332">SUM(N137)</f>
        <v>0</v>
      </c>
      <c r="O136" s="356">
        <f t="shared" si="332"/>
        <v>0</v>
      </c>
      <c r="P136" s="356">
        <f t="shared" si="332"/>
        <v>0</v>
      </c>
      <c r="Q136" s="228">
        <f t="shared" si="186"/>
        <v>0</v>
      </c>
      <c r="R136" s="356">
        <f t="shared" ref="R136" si="333">SUM(R137)</f>
        <v>0</v>
      </c>
      <c r="S136" s="356">
        <f t="shared" ref="S136" si="334">SUM(S137)</f>
        <v>0</v>
      </c>
      <c r="T136" s="356">
        <f t="shared" ref="T136" si="335">SUM(T137)</f>
        <v>0</v>
      </c>
      <c r="U136" s="356">
        <f t="shared" ref="U136" si="336">SUM(U137)</f>
        <v>0</v>
      </c>
      <c r="V136" s="356">
        <f t="shared" ref="V136" si="337">SUM(V137)</f>
        <v>0</v>
      </c>
      <c r="W136" s="230">
        <f t="shared" ref="W136" si="338">SUM(W137)</f>
        <v>0</v>
      </c>
    </row>
    <row r="137" spans="1:23" ht="13.8" outlineLevel="1" collapsed="1">
      <c r="A137" s="170"/>
      <c r="B137" s="25"/>
      <c r="D137" s="27" t="s">
        <v>444</v>
      </c>
      <c r="E137" s="47" t="s">
        <v>77</v>
      </c>
      <c r="F137" s="48"/>
      <c r="G137" s="172"/>
      <c r="H137" s="226">
        <f t="shared" si="329"/>
        <v>0</v>
      </c>
      <c r="I137" s="353">
        <f t="shared" si="187"/>
        <v>0</v>
      </c>
      <c r="J137" s="359">
        <f>SUM(J138,J142,J149,J150,J154,J157)</f>
        <v>0</v>
      </c>
      <c r="K137" s="359">
        <f t="shared" ref="K137:L137" si="339">SUM(K138,K142,K149,K150,K154,K157)</f>
        <v>0</v>
      </c>
      <c r="L137" s="359">
        <f t="shared" si="339"/>
        <v>0</v>
      </c>
      <c r="M137" s="228">
        <f t="shared" si="330"/>
        <v>0</v>
      </c>
      <c r="N137" s="359">
        <f t="shared" ref="N137:P137" si="340">SUM(N138,N142,N149,N150,N154,N157)</f>
        <v>0</v>
      </c>
      <c r="O137" s="359">
        <f t="shared" si="340"/>
        <v>0</v>
      </c>
      <c r="P137" s="359">
        <f t="shared" si="340"/>
        <v>0</v>
      </c>
      <c r="Q137" s="228">
        <f t="shared" si="186"/>
        <v>0</v>
      </c>
      <c r="R137" s="359">
        <f t="shared" ref="R137" si="341">SUM(R138,R142,R149,R150,R154,R157)</f>
        <v>0</v>
      </c>
      <c r="S137" s="359">
        <f t="shared" ref="S137" si="342">SUM(S138,S142,S149,S150,S154,S157)</f>
        <v>0</v>
      </c>
      <c r="T137" s="359">
        <f t="shared" ref="T137" si="343">SUM(T138,T142,T149,T150,T154,T157)</f>
        <v>0</v>
      </c>
      <c r="U137" s="359">
        <f t="shared" ref="U137" si="344">SUM(U138,U142,U149,U150,U154,U157)</f>
        <v>0</v>
      </c>
      <c r="V137" s="359">
        <f t="shared" ref="V137" si="345">SUM(V138,V142,V149,V150,V154,V157)</f>
        <v>0</v>
      </c>
      <c r="W137" s="231">
        <f t="shared" ref="W137" si="346">SUM(W138,W142,W149,W150,W154,W157)</f>
        <v>0</v>
      </c>
    </row>
    <row r="138" spans="1:23" ht="13.8" hidden="1" outlineLevel="2">
      <c r="A138" s="170"/>
      <c r="B138" s="25"/>
      <c r="F138" s="27" t="s">
        <v>445</v>
      </c>
      <c r="G138" s="47" t="s">
        <v>79</v>
      </c>
      <c r="H138" s="226">
        <f t="shared" si="329"/>
        <v>0</v>
      </c>
      <c r="I138" s="353">
        <f t="shared" si="187"/>
        <v>0</v>
      </c>
      <c r="J138" s="359">
        <f>SUM(J139:J141)</f>
        <v>0</v>
      </c>
      <c r="K138" s="359">
        <f t="shared" ref="K138:L138" si="347">SUM(K139:K141)</f>
        <v>0</v>
      </c>
      <c r="L138" s="359">
        <f t="shared" si="347"/>
        <v>0</v>
      </c>
      <c r="M138" s="228">
        <f t="shared" si="330"/>
        <v>0</v>
      </c>
      <c r="N138" s="359">
        <f t="shared" ref="N138:P138" si="348">SUM(N139:N141)</f>
        <v>0</v>
      </c>
      <c r="O138" s="359">
        <f t="shared" si="348"/>
        <v>0</v>
      </c>
      <c r="P138" s="359">
        <f t="shared" si="348"/>
        <v>0</v>
      </c>
      <c r="Q138" s="228">
        <f t="shared" si="186"/>
        <v>0</v>
      </c>
      <c r="R138" s="359">
        <f t="shared" ref="R138" si="349">SUM(R139:R141)</f>
        <v>0</v>
      </c>
      <c r="S138" s="359">
        <f t="shared" ref="S138" si="350">SUM(S139:S141)</f>
        <v>0</v>
      </c>
      <c r="T138" s="359">
        <f t="shared" ref="T138" si="351">SUM(T139:T141)</f>
        <v>0</v>
      </c>
      <c r="U138" s="359">
        <f t="shared" ref="U138" si="352">SUM(U139:U141)</f>
        <v>0</v>
      </c>
      <c r="V138" s="359">
        <f t="shared" ref="V138" si="353">SUM(V139:V141)</f>
        <v>0</v>
      </c>
      <c r="W138" s="231">
        <f t="shared" ref="W138" si="354">SUM(W139:W141)</f>
        <v>0</v>
      </c>
    </row>
    <row r="139" spans="1:23" ht="13.8" hidden="1" outlineLevel="2">
      <c r="A139" s="170"/>
      <c r="B139" s="25"/>
      <c r="F139" s="178" t="s">
        <v>705</v>
      </c>
      <c r="G139" s="43" t="s">
        <v>767</v>
      </c>
      <c r="H139" s="226">
        <f t="shared" si="329"/>
        <v>0</v>
      </c>
      <c r="I139" s="353">
        <f t="shared" si="187"/>
        <v>0</v>
      </c>
      <c r="J139" s="358"/>
      <c r="K139" s="358"/>
      <c r="L139" s="358"/>
      <c r="M139" s="228">
        <f t="shared" si="330"/>
        <v>0</v>
      </c>
      <c r="N139" s="358"/>
      <c r="O139" s="358"/>
      <c r="P139" s="358"/>
      <c r="Q139" s="228">
        <f t="shared" si="186"/>
        <v>0</v>
      </c>
      <c r="R139" s="358"/>
      <c r="S139" s="358"/>
      <c r="T139" s="358"/>
      <c r="U139" s="358"/>
      <c r="V139" s="358"/>
      <c r="W139" s="229"/>
    </row>
    <row r="140" spans="1:23" ht="13.8" hidden="1" outlineLevel="2">
      <c r="A140" s="170"/>
      <c r="B140" s="25"/>
      <c r="F140" s="178" t="s">
        <v>706</v>
      </c>
      <c r="G140" s="43" t="s">
        <v>768</v>
      </c>
      <c r="H140" s="226">
        <f t="shared" si="329"/>
        <v>0</v>
      </c>
      <c r="I140" s="353">
        <f t="shared" si="187"/>
        <v>0</v>
      </c>
      <c r="J140" s="358"/>
      <c r="K140" s="358"/>
      <c r="L140" s="358"/>
      <c r="M140" s="228">
        <f t="shared" si="330"/>
        <v>0</v>
      </c>
      <c r="N140" s="358"/>
      <c r="O140" s="358"/>
      <c r="P140" s="358"/>
      <c r="Q140" s="228">
        <f t="shared" si="186"/>
        <v>0</v>
      </c>
      <c r="R140" s="358"/>
      <c r="S140" s="358"/>
      <c r="T140" s="358"/>
      <c r="U140" s="358"/>
      <c r="V140" s="358"/>
      <c r="W140" s="229"/>
    </row>
    <row r="141" spans="1:23" ht="13.8" hidden="1" outlineLevel="2">
      <c r="A141" s="170"/>
      <c r="B141" s="25"/>
      <c r="F141" s="545" t="s">
        <v>703</v>
      </c>
      <c r="G141" s="527" t="s">
        <v>923</v>
      </c>
      <c r="H141" s="226">
        <f t="shared" si="329"/>
        <v>0</v>
      </c>
      <c r="I141" s="353">
        <f t="shared" si="187"/>
        <v>0</v>
      </c>
      <c r="J141" s="358"/>
      <c r="K141" s="358"/>
      <c r="L141" s="358"/>
      <c r="M141" s="228">
        <f t="shared" si="330"/>
        <v>0</v>
      </c>
      <c r="N141" s="358"/>
      <c r="O141" s="358"/>
      <c r="P141" s="358"/>
      <c r="Q141" s="228">
        <f t="shared" si="186"/>
        <v>0</v>
      </c>
      <c r="R141" s="358"/>
      <c r="S141" s="358"/>
      <c r="T141" s="358"/>
      <c r="U141" s="358"/>
      <c r="V141" s="358"/>
      <c r="W141" s="229"/>
    </row>
    <row r="142" spans="1:23" ht="13.8" hidden="1" outlineLevel="2">
      <c r="A142" s="170"/>
      <c r="B142" s="25"/>
      <c r="F142" s="27" t="s">
        <v>446</v>
      </c>
      <c r="G142" s="47" t="s">
        <v>80</v>
      </c>
      <c r="H142" s="226">
        <f t="shared" si="329"/>
        <v>0</v>
      </c>
      <c r="I142" s="353">
        <f t="shared" si="187"/>
        <v>0</v>
      </c>
      <c r="J142" s="359">
        <f>SUM(J143:J148)</f>
        <v>0</v>
      </c>
      <c r="K142" s="359">
        <f t="shared" ref="K142:L142" si="355">SUM(K143:K148)</f>
        <v>0</v>
      </c>
      <c r="L142" s="359">
        <f t="shared" si="355"/>
        <v>0</v>
      </c>
      <c r="M142" s="228">
        <f t="shared" si="330"/>
        <v>0</v>
      </c>
      <c r="N142" s="359">
        <f t="shared" ref="N142:P142" si="356">SUM(N143:N148)</f>
        <v>0</v>
      </c>
      <c r="O142" s="359">
        <f t="shared" si="356"/>
        <v>0</v>
      </c>
      <c r="P142" s="359">
        <f t="shared" si="356"/>
        <v>0</v>
      </c>
      <c r="Q142" s="228">
        <f t="shared" si="186"/>
        <v>0</v>
      </c>
      <c r="R142" s="359">
        <f t="shared" ref="R142" si="357">SUM(R143:R148)</f>
        <v>0</v>
      </c>
      <c r="S142" s="359">
        <f t="shared" ref="S142" si="358">SUM(S143:S148)</f>
        <v>0</v>
      </c>
      <c r="T142" s="359">
        <f t="shared" ref="T142" si="359">SUM(T143:T148)</f>
        <v>0</v>
      </c>
      <c r="U142" s="359">
        <f t="shared" ref="U142" si="360">SUM(U143:U148)</f>
        <v>0</v>
      </c>
      <c r="V142" s="359">
        <f t="shared" ref="V142" si="361">SUM(V143:V148)</f>
        <v>0</v>
      </c>
      <c r="W142" s="231">
        <f t="shared" ref="W142" si="362">SUM(W143:W148)</f>
        <v>0</v>
      </c>
    </row>
    <row r="143" spans="1:23" ht="13.8" hidden="1" outlineLevel="2">
      <c r="A143" s="170"/>
      <c r="B143" s="25"/>
      <c r="F143" s="178" t="s">
        <v>705</v>
      </c>
      <c r="G143" s="43" t="s">
        <v>769</v>
      </c>
      <c r="H143" s="226">
        <f t="shared" si="329"/>
        <v>0</v>
      </c>
      <c r="I143" s="353">
        <f t="shared" si="187"/>
        <v>0</v>
      </c>
      <c r="J143" s="358"/>
      <c r="K143" s="358"/>
      <c r="L143" s="358"/>
      <c r="M143" s="228">
        <f t="shared" si="330"/>
        <v>0</v>
      </c>
      <c r="N143" s="229"/>
      <c r="O143" s="229"/>
      <c r="P143" s="229"/>
      <c r="Q143" s="228">
        <f t="shared" si="186"/>
        <v>0</v>
      </c>
      <c r="R143" s="229"/>
      <c r="S143" s="229"/>
      <c r="T143" s="229"/>
      <c r="U143" s="229"/>
      <c r="V143" s="229"/>
      <c r="W143" s="229"/>
    </row>
    <row r="144" spans="1:23" ht="13.8" hidden="1" outlineLevel="2">
      <c r="A144" s="170"/>
      <c r="B144" s="25"/>
      <c r="F144" s="178" t="s">
        <v>706</v>
      </c>
      <c r="G144" s="43" t="s">
        <v>770</v>
      </c>
      <c r="H144" s="226">
        <f t="shared" si="329"/>
        <v>0</v>
      </c>
      <c r="I144" s="353">
        <f t="shared" si="187"/>
        <v>0</v>
      </c>
      <c r="J144" s="358"/>
      <c r="K144" s="358"/>
      <c r="L144" s="358"/>
      <c r="M144" s="228">
        <f t="shared" si="330"/>
        <v>0</v>
      </c>
      <c r="N144" s="229"/>
      <c r="O144" s="229"/>
      <c r="P144" s="229"/>
      <c r="Q144" s="228">
        <f t="shared" si="186"/>
        <v>0</v>
      </c>
      <c r="R144" s="229"/>
      <c r="S144" s="229"/>
      <c r="T144" s="229"/>
      <c r="U144" s="229"/>
      <c r="V144" s="229"/>
      <c r="W144" s="229"/>
    </row>
    <row r="145" spans="1:23" ht="13.8" hidden="1" outlineLevel="2">
      <c r="A145" s="170"/>
      <c r="B145" s="25"/>
      <c r="F145" s="178" t="s">
        <v>703</v>
      </c>
      <c r="G145" s="43" t="s">
        <v>892</v>
      </c>
      <c r="H145" s="226">
        <f t="shared" si="329"/>
        <v>0</v>
      </c>
      <c r="I145" s="353">
        <f t="shared" si="187"/>
        <v>0</v>
      </c>
      <c r="J145" s="358"/>
      <c r="K145" s="358"/>
      <c r="L145" s="358"/>
      <c r="M145" s="228">
        <f t="shared" si="330"/>
        <v>0</v>
      </c>
      <c r="N145" s="229"/>
      <c r="O145" s="229"/>
      <c r="P145" s="229"/>
      <c r="Q145" s="228">
        <f t="shared" si="186"/>
        <v>0</v>
      </c>
      <c r="R145" s="229"/>
      <c r="S145" s="229"/>
      <c r="T145" s="229"/>
      <c r="U145" s="229"/>
      <c r="V145" s="229"/>
      <c r="W145" s="229"/>
    </row>
    <row r="146" spans="1:23" s="563" customFormat="1" ht="13.8" hidden="1" outlineLevel="2">
      <c r="A146" s="564"/>
      <c r="B146" s="565"/>
      <c r="D146" s="565"/>
      <c r="F146" s="545" t="s">
        <v>707</v>
      </c>
      <c r="G146" s="527" t="s">
        <v>924</v>
      </c>
      <c r="H146" s="568"/>
      <c r="I146" s="569"/>
      <c r="J146" s="570"/>
      <c r="K146" s="570"/>
      <c r="L146" s="570"/>
      <c r="M146" s="571"/>
      <c r="N146" s="526"/>
      <c r="O146" s="526"/>
      <c r="P146" s="526"/>
      <c r="Q146" s="571"/>
      <c r="R146" s="526"/>
      <c r="S146" s="526"/>
      <c r="T146" s="526"/>
      <c r="U146" s="526"/>
      <c r="V146" s="526"/>
      <c r="W146" s="526"/>
    </row>
    <row r="147" spans="1:23" s="563" customFormat="1" ht="13.8" hidden="1" outlineLevel="2">
      <c r="A147" s="564"/>
      <c r="B147" s="565"/>
      <c r="D147" s="565"/>
      <c r="F147" s="545" t="s">
        <v>713</v>
      </c>
      <c r="G147" s="527" t="s">
        <v>925</v>
      </c>
      <c r="H147" s="568"/>
      <c r="I147" s="569"/>
      <c r="J147" s="570"/>
      <c r="K147" s="570"/>
      <c r="L147" s="570"/>
      <c r="M147" s="571"/>
      <c r="N147" s="526"/>
      <c r="O147" s="526"/>
      <c r="P147" s="526"/>
      <c r="Q147" s="571"/>
      <c r="R147" s="526"/>
      <c r="S147" s="526"/>
      <c r="T147" s="526"/>
      <c r="U147" s="526"/>
      <c r="V147" s="526"/>
      <c r="W147" s="526"/>
    </row>
    <row r="148" spans="1:23" ht="13.8" hidden="1" outlineLevel="2">
      <c r="A148" s="170"/>
      <c r="B148" s="25"/>
      <c r="F148" s="178" t="s">
        <v>708</v>
      </c>
      <c r="G148" s="43" t="s">
        <v>712</v>
      </c>
      <c r="H148" s="226">
        <f t="shared" ref="H148:H211" si="363">SUM(I148,M148,Q148)</f>
        <v>0</v>
      </c>
      <c r="I148" s="353">
        <f t="shared" si="187"/>
        <v>0</v>
      </c>
      <c r="J148" s="358"/>
      <c r="K148" s="358"/>
      <c r="L148" s="358"/>
      <c r="M148" s="228">
        <f t="shared" ref="M148:M211" si="364">SUM(N148:P148)</f>
        <v>0</v>
      </c>
      <c r="N148" s="229"/>
      <c r="O148" s="229"/>
      <c r="P148" s="229"/>
      <c r="Q148" s="228">
        <f t="shared" ref="Q148:Q215" si="365">SUM(R148:W148)</f>
        <v>0</v>
      </c>
      <c r="R148" s="229"/>
      <c r="S148" s="229"/>
      <c r="T148" s="229"/>
      <c r="U148" s="229"/>
      <c r="V148" s="229"/>
      <c r="W148" s="229"/>
    </row>
    <row r="149" spans="1:23" ht="13.8" hidden="1" outlineLevel="2">
      <c r="A149" s="170"/>
      <c r="B149" s="25"/>
      <c r="F149" s="27" t="s">
        <v>447</v>
      </c>
      <c r="G149" s="47" t="s">
        <v>81</v>
      </c>
      <c r="H149" s="226">
        <f t="shared" si="363"/>
        <v>0</v>
      </c>
      <c r="I149" s="353">
        <f t="shared" ref="I149:I217" si="366">SUM(J149:L149)</f>
        <v>0</v>
      </c>
      <c r="J149" s="358">
        <v>0</v>
      </c>
      <c r="K149" s="358">
        <v>0</v>
      </c>
      <c r="L149" s="358">
        <v>0</v>
      </c>
      <c r="M149" s="228">
        <f t="shared" si="364"/>
        <v>0</v>
      </c>
      <c r="N149" s="229">
        <v>0</v>
      </c>
      <c r="O149" s="229">
        <v>0</v>
      </c>
      <c r="P149" s="229">
        <v>0</v>
      </c>
      <c r="Q149" s="228">
        <f t="shared" si="365"/>
        <v>0</v>
      </c>
      <c r="R149" s="229">
        <v>0</v>
      </c>
      <c r="S149" s="229">
        <v>0</v>
      </c>
      <c r="T149" s="229">
        <v>0</v>
      </c>
      <c r="U149" s="229">
        <v>0</v>
      </c>
      <c r="V149" s="229">
        <v>0</v>
      </c>
      <c r="W149" s="229">
        <v>0</v>
      </c>
    </row>
    <row r="150" spans="1:23" ht="13.8" hidden="1" outlineLevel="2">
      <c r="A150" s="170"/>
      <c r="B150" s="25"/>
      <c r="F150" s="27" t="s">
        <v>448</v>
      </c>
      <c r="G150" s="47" t="s">
        <v>82</v>
      </c>
      <c r="H150" s="226">
        <f t="shared" si="363"/>
        <v>0</v>
      </c>
      <c r="I150" s="353">
        <f t="shared" si="366"/>
        <v>0</v>
      </c>
      <c r="J150" s="359">
        <f>SUM(J151:J153)</f>
        <v>0</v>
      </c>
      <c r="K150" s="359">
        <f>SUM(K151:K153)</f>
        <v>0</v>
      </c>
      <c r="L150" s="359">
        <f>SUM(L151:L153)</f>
        <v>0</v>
      </c>
      <c r="M150" s="228">
        <f t="shared" si="364"/>
        <v>0</v>
      </c>
      <c r="N150" s="359">
        <f t="shared" ref="N150:P150" si="367">SUM(N151:N153)</f>
        <v>0</v>
      </c>
      <c r="O150" s="359">
        <f t="shared" si="367"/>
        <v>0</v>
      </c>
      <c r="P150" s="359">
        <f t="shared" si="367"/>
        <v>0</v>
      </c>
      <c r="Q150" s="228">
        <f t="shared" si="365"/>
        <v>0</v>
      </c>
      <c r="R150" s="359">
        <f t="shared" ref="R150" si="368">SUM(R151:R153)</f>
        <v>0</v>
      </c>
      <c r="S150" s="359">
        <f t="shared" ref="S150" si="369">SUM(S151:S153)</f>
        <v>0</v>
      </c>
      <c r="T150" s="359">
        <f t="shared" ref="T150" si="370">SUM(T151:T153)</f>
        <v>0</v>
      </c>
      <c r="U150" s="359">
        <f t="shared" ref="U150" si="371">SUM(U151:U153)</f>
        <v>0</v>
      </c>
      <c r="V150" s="359">
        <f t="shared" ref="V150" si="372">SUM(V151:V153)</f>
        <v>0</v>
      </c>
      <c r="W150" s="231">
        <f t="shared" ref="W150" si="373">SUM(W151:W153)</f>
        <v>0</v>
      </c>
    </row>
    <row r="151" spans="1:23" ht="13.8" hidden="1" outlineLevel="2">
      <c r="A151" s="170"/>
      <c r="B151" s="25"/>
      <c r="F151" s="178" t="s">
        <v>705</v>
      </c>
      <c r="G151" s="43" t="s">
        <v>771</v>
      </c>
      <c r="H151" s="226">
        <f t="shared" si="363"/>
        <v>0</v>
      </c>
      <c r="I151" s="353">
        <f t="shared" si="366"/>
        <v>0</v>
      </c>
      <c r="J151" s="358"/>
      <c r="K151" s="358"/>
      <c r="L151" s="358"/>
      <c r="M151" s="228">
        <f t="shared" si="364"/>
        <v>0</v>
      </c>
      <c r="N151" s="358"/>
      <c r="O151" s="358"/>
      <c r="P151" s="358"/>
      <c r="Q151" s="228">
        <f t="shared" si="365"/>
        <v>0</v>
      </c>
      <c r="R151" s="229"/>
      <c r="S151" s="229"/>
      <c r="T151" s="229"/>
      <c r="U151" s="229"/>
      <c r="V151" s="229"/>
      <c r="W151" s="229"/>
    </row>
    <row r="152" spans="1:23" ht="13.8" hidden="1" outlineLevel="2">
      <c r="A152" s="170"/>
      <c r="B152" s="25"/>
      <c r="F152" s="178" t="s">
        <v>706</v>
      </c>
      <c r="G152" s="43" t="s">
        <v>772</v>
      </c>
      <c r="H152" s="226">
        <f t="shared" si="363"/>
        <v>0</v>
      </c>
      <c r="I152" s="353">
        <f t="shared" si="366"/>
        <v>0</v>
      </c>
      <c r="J152" s="358"/>
      <c r="K152" s="358"/>
      <c r="L152" s="358"/>
      <c r="M152" s="228">
        <f t="shared" si="364"/>
        <v>0</v>
      </c>
      <c r="N152" s="358"/>
      <c r="O152" s="358"/>
      <c r="P152" s="358"/>
      <c r="Q152" s="228">
        <f t="shared" si="365"/>
        <v>0</v>
      </c>
      <c r="R152" s="229"/>
      <c r="S152" s="229"/>
      <c r="T152" s="229"/>
      <c r="U152" s="229"/>
      <c r="V152" s="229"/>
      <c r="W152" s="229"/>
    </row>
    <row r="153" spans="1:23" ht="13.8" hidden="1" outlineLevel="2">
      <c r="A153" s="170"/>
      <c r="B153" s="25"/>
      <c r="F153" s="178" t="s">
        <v>703</v>
      </c>
      <c r="G153" s="43" t="s">
        <v>773</v>
      </c>
      <c r="H153" s="226">
        <f t="shared" si="363"/>
        <v>0</v>
      </c>
      <c r="I153" s="353">
        <f t="shared" si="366"/>
        <v>0</v>
      </c>
      <c r="J153" s="358"/>
      <c r="K153" s="358"/>
      <c r="L153" s="358"/>
      <c r="M153" s="228">
        <f t="shared" si="364"/>
        <v>0</v>
      </c>
      <c r="N153" s="358"/>
      <c r="O153" s="358"/>
      <c r="P153" s="358"/>
      <c r="Q153" s="228">
        <f t="shared" si="365"/>
        <v>0</v>
      </c>
      <c r="R153" s="229"/>
      <c r="S153" s="229"/>
      <c r="T153" s="229"/>
      <c r="U153" s="229"/>
      <c r="V153" s="229"/>
      <c r="W153" s="229"/>
    </row>
    <row r="154" spans="1:23" ht="13.8" hidden="1" outlineLevel="2">
      <c r="A154" s="170"/>
      <c r="B154" s="25"/>
      <c r="F154" s="27" t="s">
        <v>109</v>
      </c>
      <c r="G154" s="47" t="s">
        <v>84</v>
      </c>
      <c r="H154" s="226">
        <f t="shared" si="363"/>
        <v>0</v>
      </c>
      <c r="I154" s="353">
        <f>SUM(J154)</f>
        <v>0</v>
      </c>
      <c r="J154" s="359">
        <f>SUM(J155:J156)</f>
        <v>0</v>
      </c>
      <c r="K154" s="359">
        <f t="shared" ref="K154:L154" si="374">SUM(K155:K156)</f>
        <v>0</v>
      </c>
      <c r="L154" s="359">
        <f t="shared" si="374"/>
        <v>0</v>
      </c>
      <c r="M154" s="228">
        <f t="shared" si="364"/>
        <v>0</v>
      </c>
      <c r="N154" s="359">
        <f t="shared" ref="N154:P154" si="375">SUM(N155:N156)</f>
        <v>0</v>
      </c>
      <c r="O154" s="359">
        <f t="shared" si="375"/>
        <v>0</v>
      </c>
      <c r="P154" s="359">
        <f t="shared" si="375"/>
        <v>0</v>
      </c>
      <c r="Q154" s="228">
        <f t="shared" si="365"/>
        <v>0</v>
      </c>
      <c r="R154" s="359">
        <f t="shared" ref="R154:W154" si="376">SUM(R155:R156)</f>
        <v>0</v>
      </c>
      <c r="S154" s="359">
        <f t="shared" si="376"/>
        <v>0</v>
      </c>
      <c r="T154" s="359">
        <f t="shared" si="376"/>
        <v>0</v>
      </c>
      <c r="U154" s="359">
        <f t="shared" si="376"/>
        <v>0</v>
      </c>
      <c r="V154" s="359">
        <f t="shared" si="376"/>
        <v>0</v>
      </c>
      <c r="W154" s="231">
        <f t="shared" si="376"/>
        <v>0</v>
      </c>
    </row>
    <row r="155" spans="1:23" s="563" customFormat="1" ht="13.8" hidden="1" outlineLevel="2">
      <c r="A155" s="564"/>
      <c r="B155" s="667"/>
      <c r="C155" s="668"/>
      <c r="D155" s="667"/>
      <c r="E155" s="668"/>
      <c r="F155" s="545" t="s">
        <v>705</v>
      </c>
      <c r="G155" s="527" t="s">
        <v>927</v>
      </c>
      <c r="H155" s="568">
        <f t="shared" si="363"/>
        <v>0</v>
      </c>
      <c r="I155" s="569">
        <f t="shared" ref="I155:I156" si="377">SUM(J155:L155)</f>
        <v>0</v>
      </c>
      <c r="J155" s="570"/>
      <c r="K155" s="570"/>
      <c r="L155" s="570"/>
      <c r="M155" s="571">
        <f t="shared" si="364"/>
        <v>0</v>
      </c>
      <c r="N155" s="570"/>
      <c r="O155" s="570"/>
      <c r="P155" s="570"/>
      <c r="Q155" s="571">
        <f t="shared" ref="Q155:Q156" si="378">SUM(R155:W155)</f>
        <v>0</v>
      </c>
      <c r="R155" s="570"/>
      <c r="S155" s="570"/>
      <c r="T155" s="570"/>
      <c r="U155" s="570"/>
      <c r="V155" s="570"/>
      <c r="W155" s="526"/>
    </row>
    <row r="156" spans="1:23" s="563" customFormat="1" ht="13.8" hidden="1" outlineLevel="2">
      <c r="A156" s="564"/>
      <c r="B156" s="667"/>
      <c r="C156" s="668"/>
      <c r="D156" s="667"/>
      <c r="E156" s="668"/>
      <c r="F156" s="545" t="s">
        <v>706</v>
      </c>
      <c r="G156" s="527" t="s">
        <v>926</v>
      </c>
      <c r="H156" s="568">
        <f t="shared" si="363"/>
        <v>0</v>
      </c>
      <c r="I156" s="569">
        <f t="shared" si="377"/>
        <v>0</v>
      </c>
      <c r="J156" s="570"/>
      <c r="K156" s="570"/>
      <c r="L156" s="570"/>
      <c r="M156" s="571">
        <f t="shared" si="364"/>
        <v>0</v>
      </c>
      <c r="N156" s="570"/>
      <c r="O156" s="570"/>
      <c r="P156" s="570"/>
      <c r="Q156" s="571">
        <f t="shared" si="378"/>
        <v>0</v>
      </c>
      <c r="R156" s="570"/>
      <c r="S156" s="570"/>
      <c r="T156" s="570"/>
      <c r="U156" s="570"/>
      <c r="V156" s="570"/>
      <c r="W156" s="526"/>
    </row>
    <row r="157" spans="1:23" ht="13.8" hidden="1" outlineLevel="2">
      <c r="A157" s="170"/>
      <c r="B157" s="23"/>
      <c r="C157" s="179"/>
      <c r="D157" s="23"/>
      <c r="E157" s="179"/>
      <c r="F157" s="27" t="s">
        <v>110</v>
      </c>
      <c r="G157" s="47" t="s">
        <v>83</v>
      </c>
      <c r="H157" s="226">
        <f t="shared" si="363"/>
        <v>0</v>
      </c>
      <c r="I157" s="353">
        <f t="shared" si="366"/>
        <v>0</v>
      </c>
      <c r="J157" s="359">
        <f>SUM(J158:J164)</f>
        <v>0</v>
      </c>
      <c r="K157" s="359">
        <f>SUM(K158:K164)</f>
        <v>0</v>
      </c>
      <c r="L157" s="359">
        <f>SUM(L158:L164)</f>
        <v>0</v>
      </c>
      <c r="M157" s="228">
        <f t="shared" si="364"/>
        <v>0</v>
      </c>
      <c r="N157" s="359">
        <f t="shared" ref="N157:P157" si="379">SUM(N158:N164)</f>
        <v>0</v>
      </c>
      <c r="O157" s="359">
        <f>SUM(O158:O164)</f>
        <v>0</v>
      </c>
      <c r="P157" s="359">
        <f t="shared" si="379"/>
        <v>0</v>
      </c>
      <c r="Q157" s="228">
        <f t="shared" si="365"/>
        <v>0</v>
      </c>
      <c r="R157" s="359">
        <f t="shared" ref="R157" si="380">SUM(R158:R164)</f>
        <v>0</v>
      </c>
      <c r="S157" s="359">
        <f t="shared" ref="S157" si="381">SUM(S158:S164)</f>
        <v>0</v>
      </c>
      <c r="T157" s="359">
        <f t="shared" ref="T157" si="382">SUM(T158:T164)</f>
        <v>0</v>
      </c>
      <c r="U157" s="359">
        <f t="shared" ref="U157" si="383">SUM(U158:U164)</f>
        <v>0</v>
      </c>
      <c r="V157" s="359">
        <f t="shared" ref="V157" si="384">SUM(V158:V164)</f>
        <v>0</v>
      </c>
      <c r="W157" s="231">
        <f t="shared" ref="W157" si="385">SUM(W158:W164)</f>
        <v>0</v>
      </c>
    </row>
    <row r="158" spans="1:23" ht="13.8" hidden="1" outlineLevel="2">
      <c r="A158" s="170"/>
      <c r="B158" s="23"/>
      <c r="C158" s="179"/>
      <c r="D158" s="23"/>
      <c r="E158" s="179"/>
      <c r="F158" s="178" t="s">
        <v>705</v>
      </c>
      <c r="G158" s="43" t="s">
        <v>774</v>
      </c>
      <c r="H158" s="226">
        <f t="shared" si="363"/>
        <v>0</v>
      </c>
      <c r="I158" s="353">
        <f t="shared" si="366"/>
        <v>0</v>
      </c>
      <c r="J158" s="358"/>
      <c r="K158" s="358"/>
      <c r="L158" s="358"/>
      <c r="M158" s="228">
        <f t="shared" si="364"/>
        <v>0</v>
      </c>
      <c r="N158" s="358"/>
      <c r="O158" s="358"/>
      <c r="P158" s="358"/>
      <c r="Q158" s="228">
        <f t="shared" si="365"/>
        <v>0</v>
      </c>
      <c r="R158" s="358"/>
      <c r="S158" s="358"/>
      <c r="T158" s="358"/>
      <c r="U158" s="358"/>
      <c r="V158" s="358"/>
      <c r="W158" s="229"/>
    </row>
    <row r="159" spans="1:23" ht="13.8" hidden="1" outlineLevel="2">
      <c r="A159" s="170"/>
      <c r="B159" s="23"/>
      <c r="C159" s="179"/>
      <c r="D159" s="23"/>
      <c r="E159" s="179"/>
      <c r="F159" s="178" t="s">
        <v>706</v>
      </c>
      <c r="G159" s="43" t="s">
        <v>775</v>
      </c>
      <c r="H159" s="226">
        <f t="shared" si="363"/>
        <v>0</v>
      </c>
      <c r="I159" s="353">
        <f t="shared" si="366"/>
        <v>0</v>
      </c>
      <c r="J159" s="358"/>
      <c r="K159" s="358"/>
      <c r="L159" s="358"/>
      <c r="M159" s="228">
        <f t="shared" si="364"/>
        <v>0</v>
      </c>
      <c r="N159" s="358"/>
      <c r="O159" s="358"/>
      <c r="P159" s="358"/>
      <c r="Q159" s="228">
        <f t="shared" si="365"/>
        <v>0</v>
      </c>
      <c r="R159" s="358"/>
      <c r="S159" s="358"/>
      <c r="T159" s="358"/>
      <c r="U159" s="358"/>
      <c r="V159" s="358"/>
      <c r="W159" s="229"/>
    </row>
    <row r="160" spans="1:23" ht="13.8" hidden="1" outlineLevel="2">
      <c r="A160" s="170"/>
      <c r="B160" s="23"/>
      <c r="C160" s="179"/>
      <c r="D160" s="23"/>
      <c r="E160" s="179"/>
      <c r="F160" s="178" t="s">
        <v>703</v>
      </c>
      <c r="G160" s="43" t="s">
        <v>776</v>
      </c>
      <c r="H160" s="226">
        <f t="shared" si="363"/>
        <v>0</v>
      </c>
      <c r="I160" s="353">
        <f t="shared" si="366"/>
        <v>0</v>
      </c>
      <c r="J160" s="358"/>
      <c r="K160" s="358"/>
      <c r="L160" s="358"/>
      <c r="M160" s="228">
        <f t="shared" si="364"/>
        <v>0</v>
      </c>
      <c r="N160" s="358"/>
      <c r="O160" s="358"/>
      <c r="P160" s="358"/>
      <c r="Q160" s="228">
        <f t="shared" si="365"/>
        <v>0</v>
      </c>
      <c r="R160" s="358"/>
      <c r="S160" s="358"/>
      <c r="T160" s="358"/>
      <c r="U160" s="358"/>
      <c r="V160" s="358"/>
      <c r="W160" s="229"/>
    </row>
    <row r="161" spans="1:23" ht="13.8" hidden="1" outlineLevel="2">
      <c r="A161" s="170"/>
      <c r="B161" s="23"/>
      <c r="C161" s="179"/>
      <c r="D161" s="23"/>
      <c r="E161" s="179"/>
      <c r="F161" s="178" t="s">
        <v>707</v>
      </c>
      <c r="G161" s="43" t="s">
        <v>928</v>
      </c>
      <c r="H161" s="226">
        <f t="shared" si="363"/>
        <v>0</v>
      </c>
      <c r="I161" s="353">
        <f t="shared" ref="I161:I162" si="386">SUM(J161:L161)</f>
        <v>0</v>
      </c>
      <c r="J161" s="358"/>
      <c r="K161" s="358"/>
      <c r="L161" s="358"/>
      <c r="M161" s="228">
        <f t="shared" si="364"/>
        <v>0</v>
      </c>
      <c r="N161" s="358"/>
      <c r="O161" s="358"/>
      <c r="P161" s="358"/>
      <c r="Q161" s="228">
        <f t="shared" ref="Q161:Q162" si="387">SUM(R161:W161)</f>
        <v>0</v>
      </c>
      <c r="R161" s="358"/>
      <c r="S161" s="358"/>
      <c r="T161" s="358"/>
      <c r="U161" s="358"/>
      <c r="V161" s="358"/>
      <c r="W161" s="229"/>
    </row>
    <row r="162" spans="1:23" s="563" customFormat="1" ht="13.8" hidden="1" outlineLevel="2">
      <c r="A162" s="564"/>
      <c r="B162" s="667"/>
      <c r="C162" s="668"/>
      <c r="D162" s="667"/>
      <c r="E162" s="668"/>
      <c r="F162" s="545" t="s">
        <v>713</v>
      </c>
      <c r="G162" s="527" t="s">
        <v>930</v>
      </c>
      <c r="H162" s="568">
        <f t="shared" si="363"/>
        <v>0</v>
      </c>
      <c r="I162" s="569">
        <f t="shared" si="386"/>
        <v>0</v>
      </c>
      <c r="J162" s="570"/>
      <c r="K162" s="570"/>
      <c r="L162" s="570"/>
      <c r="M162" s="571">
        <f t="shared" si="364"/>
        <v>0</v>
      </c>
      <c r="N162" s="570"/>
      <c r="O162" s="570"/>
      <c r="P162" s="570"/>
      <c r="Q162" s="571">
        <f t="shared" si="387"/>
        <v>0</v>
      </c>
      <c r="R162" s="570"/>
      <c r="S162" s="570"/>
      <c r="T162" s="570"/>
      <c r="U162" s="570"/>
      <c r="V162" s="570"/>
      <c r="W162" s="526"/>
    </row>
    <row r="163" spans="1:23" s="563" customFormat="1" ht="13.8" hidden="1" outlineLevel="2">
      <c r="A163" s="564"/>
      <c r="B163" s="667"/>
      <c r="C163" s="668"/>
      <c r="D163" s="667"/>
      <c r="E163" s="668"/>
      <c r="F163" s="545" t="s">
        <v>714</v>
      </c>
      <c r="G163" s="527" t="s">
        <v>929</v>
      </c>
      <c r="H163" s="568">
        <f t="shared" si="363"/>
        <v>0</v>
      </c>
      <c r="I163" s="569">
        <f t="shared" si="366"/>
        <v>0</v>
      </c>
      <c r="J163" s="570"/>
      <c r="K163" s="570"/>
      <c r="L163" s="570"/>
      <c r="M163" s="571">
        <f t="shared" si="364"/>
        <v>0</v>
      </c>
      <c r="N163" s="570"/>
      <c r="O163" s="570"/>
      <c r="P163" s="570"/>
      <c r="Q163" s="571">
        <f t="shared" si="365"/>
        <v>0</v>
      </c>
      <c r="R163" s="570"/>
      <c r="S163" s="570"/>
      <c r="T163" s="570"/>
      <c r="U163" s="570"/>
      <c r="V163" s="570"/>
      <c r="W163" s="526"/>
    </row>
    <row r="164" spans="1:23" ht="13.8" hidden="1" outlineLevel="2">
      <c r="A164" s="170"/>
      <c r="B164" s="23"/>
      <c r="C164" s="179"/>
      <c r="D164" s="23"/>
      <c r="E164" s="179"/>
      <c r="F164" s="178" t="s">
        <v>708</v>
      </c>
      <c r="G164" s="43" t="s">
        <v>712</v>
      </c>
      <c r="H164" s="226">
        <f t="shared" si="363"/>
        <v>0</v>
      </c>
      <c r="I164" s="353">
        <f t="shared" si="366"/>
        <v>0</v>
      </c>
      <c r="J164" s="358"/>
      <c r="K164" s="358"/>
      <c r="L164" s="358"/>
      <c r="M164" s="228">
        <f t="shared" si="364"/>
        <v>0</v>
      </c>
      <c r="N164" s="358"/>
      <c r="O164" s="358"/>
      <c r="P164" s="358"/>
      <c r="Q164" s="228">
        <f t="shared" si="365"/>
        <v>0</v>
      </c>
      <c r="R164" s="358"/>
      <c r="S164" s="358"/>
      <c r="T164" s="358"/>
      <c r="U164" s="358"/>
      <c r="V164" s="358"/>
      <c r="W164" s="229"/>
    </row>
    <row r="165" spans="1:23" s="169" customFormat="1" ht="13.8">
      <c r="A165" s="164"/>
      <c r="B165" s="23" t="s">
        <v>449</v>
      </c>
      <c r="C165" s="15" t="s">
        <v>85</v>
      </c>
      <c r="D165" s="16"/>
      <c r="E165" s="165"/>
      <c r="F165" s="14"/>
      <c r="G165" s="175"/>
      <c r="H165" s="226">
        <f t="shared" si="363"/>
        <v>1360000</v>
      </c>
      <c r="I165" s="353">
        <f t="shared" si="366"/>
        <v>1360000</v>
      </c>
      <c r="J165" s="356">
        <f>SUM(J166,J180)</f>
        <v>0</v>
      </c>
      <c r="K165" s="356">
        <f>SUM(K166,K180)</f>
        <v>0</v>
      </c>
      <c r="L165" s="356">
        <f>SUM(L166,L180)</f>
        <v>1360000</v>
      </c>
      <c r="M165" s="228">
        <f t="shared" si="364"/>
        <v>0</v>
      </c>
      <c r="N165" s="356">
        <f t="shared" ref="N165:P165" si="388">SUM(N166,N180)</f>
        <v>0</v>
      </c>
      <c r="O165" s="356">
        <f t="shared" si="388"/>
        <v>0</v>
      </c>
      <c r="P165" s="356">
        <f t="shared" si="388"/>
        <v>0</v>
      </c>
      <c r="Q165" s="228">
        <f t="shared" si="365"/>
        <v>0</v>
      </c>
      <c r="R165" s="356">
        <f t="shared" ref="R165" si="389">SUM(R166,R180)</f>
        <v>0</v>
      </c>
      <c r="S165" s="356">
        <f t="shared" ref="S165" si="390">SUM(S166,S180)</f>
        <v>0</v>
      </c>
      <c r="T165" s="356">
        <f t="shared" ref="T165" si="391">SUM(T166,T180)</f>
        <v>0</v>
      </c>
      <c r="U165" s="356">
        <f t="shared" ref="U165" si="392">SUM(U166,U180)</f>
        <v>0</v>
      </c>
      <c r="V165" s="356">
        <f t="shared" ref="V165" si="393">SUM(V166,V180)</f>
        <v>0</v>
      </c>
      <c r="W165" s="230">
        <f t="shared" ref="W165" si="394">SUM(W166,W180)</f>
        <v>0</v>
      </c>
    </row>
    <row r="166" spans="1:23" ht="13.8" outlineLevel="1">
      <c r="A166" s="170"/>
      <c r="B166" s="24"/>
      <c r="C166" s="171"/>
      <c r="D166" s="27" t="s">
        <v>450</v>
      </c>
      <c r="E166" s="47" t="s">
        <v>86</v>
      </c>
      <c r="F166" s="48"/>
      <c r="G166" s="172"/>
      <c r="H166" s="226">
        <f t="shared" si="363"/>
        <v>1360000</v>
      </c>
      <c r="I166" s="353">
        <f t="shared" si="366"/>
        <v>1360000</v>
      </c>
      <c r="J166" s="359">
        <f>SUM(J167,J170,J171,J174,J175,J176,J177)</f>
        <v>0</v>
      </c>
      <c r="K166" s="359">
        <f>SUM(K167,K170,K171,K174,K175,K176,K177)</f>
        <v>0</v>
      </c>
      <c r="L166" s="359">
        <f>SUM(L167,L170,L171,L174,L175,L176,L177)</f>
        <v>1360000</v>
      </c>
      <c r="M166" s="228">
        <f t="shared" si="364"/>
        <v>0</v>
      </c>
      <c r="N166" s="359">
        <f t="shared" ref="N166:P166" si="395">SUM(N167,N170,N171,N174,N175,N176,N177)</f>
        <v>0</v>
      </c>
      <c r="O166" s="359">
        <f t="shared" si="395"/>
        <v>0</v>
      </c>
      <c r="P166" s="359">
        <f t="shared" si="395"/>
        <v>0</v>
      </c>
      <c r="Q166" s="228">
        <f t="shared" si="365"/>
        <v>0</v>
      </c>
      <c r="R166" s="359">
        <f t="shared" ref="R166" si="396">SUM(R167,R170,R171,R174,R175,R176,R177)</f>
        <v>0</v>
      </c>
      <c r="S166" s="359">
        <f t="shared" ref="S166" si="397">SUM(S167,S170,S171,S174,S175,S176,S177)</f>
        <v>0</v>
      </c>
      <c r="T166" s="359">
        <f t="shared" ref="T166" si="398">SUM(T167,T170,T171,T174,T175,T176,T177)</f>
        <v>0</v>
      </c>
      <c r="U166" s="359">
        <f t="shared" ref="U166" si="399">SUM(U167,U170,U171,U174,U175,U176,U177)</f>
        <v>0</v>
      </c>
      <c r="V166" s="359">
        <f t="shared" ref="V166" si="400">SUM(V167,V170,V171,V174,V175,V176,V177)</f>
        <v>0</v>
      </c>
      <c r="W166" s="231">
        <f t="shared" ref="W166" si="401">SUM(W167,W170,W171,W174,W175,W176,W177)</f>
        <v>0</v>
      </c>
    </row>
    <row r="167" spans="1:23" ht="13.8" outlineLevel="2" collapsed="1">
      <c r="A167" s="170"/>
      <c r="B167" s="25"/>
      <c r="F167" s="27" t="s">
        <v>111</v>
      </c>
      <c r="G167" s="47" t="s">
        <v>451</v>
      </c>
      <c r="H167" s="226">
        <f t="shared" si="363"/>
        <v>0</v>
      </c>
      <c r="I167" s="353">
        <f t="shared" si="366"/>
        <v>0</v>
      </c>
      <c r="J167" s="359">
        <f>SUM(J168:J169)</f>
        <v>0</v>
      </c>
      <c r="K167" s="359">
        <f>SUM(K168:K169)</f>
        <v>0</v>
      </c>
      <c r="L167" s="359">
        <f>SUM(L168:L169)</f>
        <v>0</v>
      </c>
      <c r="M167" s="228">
        <f t="shared" si="364"/>
        <v>0</v>
      </c>
      <c r="N167" s="359">
        <f t="shared" ref="N167:P167" si="402">SUM(N168:N169)</f>
        <v>0</v>
      </c>
      <c r="O167" s="359">
        <f t="shared" si="402"/>
        <v>0</v>
      </c>
      <c r="P167" s="359">
        <f t="shared" si="402"/>
        <v>0</v>
      </c>
      <c r="Q167" s="228">
        <f t="shared" si="365"/>
        <v>0</v>
      </c>
      <c r="R167" s="359">
        <f t="shared" ref="R167" si="403">SUM(R168:R169)</f>
        <v>0</v>
      </c>
      <c r="S167" s="359">
        <f t="shared" ref="S167" si="404">SUM(S168:S169)</f>
        <v>0</v>
      </c>
      <c r="T167" s="359">
        <f t="shared" ref="T167" si="405">SUM(T168:T169)</f>
        <v>0</v>
      </c>
      <c r="U167" s="359">
        <f t="shared" ref="U167" si="406">SUM(U168:U169)</f>
        <v>0</v>
      </c>
      <c r="V167" s="359">
        <f t="shared" ref="V167" si="407">SUM(V168:V169)</f>
        <v>0</v>
      </c>
      <c r="W167" s="231">
        <f t="shared" ref="W167" si="408">SUM(W168:W169)</f>
        <v>0</v>
      </c>
    </row>
    <row r="168" spans="1:23" ht="13.8" hidden="1" outlineLevel="4">
      <c r="A168" s="170"/>
      <c r="B168" s="25"/>
      <c r="D168" s="24"/>
      <c r="E168" s="171"/>
      <c r="F168" s="178" t="s">
        <v>705</v>
      </c>
      <c r="G168" s="43" t="s">
        <v>777</v>
      </c>
      <c r="H168" s="226">
        <f t="shared" si="363"/>
        <v>0</v>
      </c>
      <c r="I168" s="353">
        <f t="shared" si="366"/>
        <v>0</v>
      </c>
      <c r="J168" s="358"/>
      <c r="K168" s="358"/>
      <c r="L168" s="358"/>
      <c r="M168" s="228">
        <f t="shared" si="364"/>
        <v>0</v>
      </c>
      <c r="N168" s="229"/>
      <c r="O168" s="229"/>
      <c r="P168" s="229"/>
      <c r="Q168" s="228">
        <f t="shared" si="365"/>
        <v>0</v>
      </c>
      <c r="R168" s="229"/>
      <c r="S168" s="229"/>
      <c r="T168" s="229"/>
      <c r="U168" s="229"/>
      <c r="V168" s="229"/>
      <c r="W168" s="229"/>
    </row>
    <row r="169" spans="1:23" ht="13.8" hidden="1" outlineLevel="4">
      <c r="A169" s="170"/>
      <c r="B169" s="25"/>
      <c r="D169" s="24"/>
      <c r="E169" s="171"/>
      <c r="F169" s="178" t="s">
        <v>706</v>
      </c>
      <c r="G169" s="43" t="s">
        <v>778</v>
      </c>
      <c r="H169" s="226">
        <f t="shared" si="363"/>
        <v>0</v>
      </c>
      <c r="I169" s="353">
        <f t="shared" si="366"/>
        <v>0</v>
      </c>
      <c r="J169" s="358"/>
      <c r="K169" s="358"/>
      <c r="L169" s="358"/>
      <c r="M169" s="228">
        <f t="shared" si="364"/>
        <v>0</v>
      </c>
      <c r="N169" s="229"/>
      <c r="O169" s="229"/>
      <c r="P169" s="229"/>
      <c r="Q169" s="228">
        <f t="shared" si="365"/>
        <v>0</v>
      </c>
      <c r="R169" s="229"/>
      <c r="S169" s="229"/>
      <c r="T169" s="229"/>
      <c r="U169" s="229"/>
      <c r="V169" s="229"/>
      <c r="W169" s="229"/>
    </row>
    <row r="170" spans="1:23" ht="13.8" outlineLevel="2">
      <c r="A170" s="170"/>
      <c r="B170" s="25"/>
      <c r="F170" s="27" t="s">
        <v>651</v>
      </c>
      <c r="G170" s="47" t="s">
        <v>89</v>
      </c>
      <c r="H170" s="226">
        <f t="shared" si="363"/>
        <v>0</v>
      </c>
      <c r="I170" s="353">
        <f t="shared" si="366"/>
        <v>0</v>
      </c>
      <c r="J170" s="358">
        <v>0</v>
      </c>
      <c r="K170" s="358">
        <v>0</v>
      </c>
      <c r="L170" s="358">
        <v>0</v>
      </c>
      <c r="M170" s="228">
        <f t="shared" si="364"/>
        <v>0</v>
      </c>
      <c r="N170" s="229">
        <v>0</v>
      </c>
      <c r="O170" s="229">
        <v>0</v>
      </c>
      <c r="P170" s="229">
        <v>0</v>
      </c>
      <c r="Q170" s="228">
        <f t="shared" si="365"/>
        <v>0</v>
      </c>
      <c r="R170" s="229">
        <v>0</v>
      </c>
      <c r="S170" s="229">
        <v>0</v>
      </c>
      <c r="T170" s="229">
        <v>0</v>
      </c>
      <c r="U170" s="229">
        <v>0</v>
      </c>
      <c r="V170" s="229">
        <v>0</v>
      </c>
      <c r="W170" s="229">
        <v>0</v>
      </c>
    </row>
    <row r="171" spans="1:23" ht="13.8" outlineLevel="2">
      <c r="A171" s="170"/>
      <c r="B171" s="25"/>
      <c r="F171" s="27" t="s">
        <v>112</v>
      </c>
      <c r="G171" s="47" t="s">
        <v>90</v>
      </c>
      <c r="H171" s="226">
        <f t="shared" si="363"/>
        <v>0</v>
      </c>
      <c r="I171" s="353">
        <f t="shared" si="366"/>
        <v>0</v>
      </c>
      <c r="J171" s="359">
        <f>SUM(J172:J173)</f>
        <v>0</v>
      </c>
      <c r="K171" s="359">
        <f t="shared" ref="K171:L171" si="409">SUM(K172:K173)</f>
        <v>0</v>
      </c>
      <c r="L171" s="359">
        <f t="shared" si="409"/>
        <v>0</v>
      </c>
      <c r="M171" s="228">
        <f t="shared" si="364"/>
        <v>0</v>
      </c>
      <c r="N171" s="359">
        <f t="shared" ref="N171:P171" si="410">SUM(N172:N173)</f>
        <v>0</v>
      </c>
      <c r="O171" s="359">
        <f t="shared" si="410"/>
        <v>0</v>
      </c>
      <c r="P171" s="359">
        <f t="shared" si="410"/>
        <v>0</v>
      </c>
      <c r="Q171" s="228">
        <f t="shared" si="365"/>
        <v>0</v>
      </c>
      <c r="R171" s="359">
        <f t="shared" ref="R171" si="411">SUM(R172:R173)</f>
        <v>0</v>
      </c>
      <c r="S171" s="359">
        <f t="shared" ref="S171" si="412">SUM(S172:S173)</f>
        <v>0</v>
      </c>
      <c r="T171" s="359">
        <f t="shared" ref="T171" si="413">SUM(T172:T173)</f>
        <v>0</v>
      </c>
      <c r="U171" s="359">
        <f t="shared" ref="U171" si="414">SUM(U172:U173)</f>
        <v>0</v>
      </c>
      <c r="V171" s="359">
        <f t="shared" ref="V171" si="415">SUM(V172:V173)</f>
        <v>0</v>
      </c>
      <c r="W171" s="231">
        <f t="shared" ref="W171" si="416">SUM(W172:W173)</f>
        <v>0</v>
      </c>
    </row>
    <row r="172" spans="1:23" ht="13.8" outlineLevel="4">
      <c r="A172" s="170"/>
      <c r="B172" s="25"/>
      <c r="F172" s="178" t="s">
        <v>705</v>
      </c>
      <c r="G172" s="43" t="s">
        <v>779</v>
      </c>
      <c r="H172" s="226">
        <f t="shared" si="363"/>
        <v>0</v>
      </c>
      <c r="I172" s="353">
        <f t="shared" si="366"/>
        <v>0</v>
      </c>
      <c r="J172" s="358"/>
      <c r="K172" s="358"/>
      <c r="L172" s="358"/>
      <c r="M172" s="228">
        <f t="shared" si="364"/>
        <v>0</v>
      </c>
      <c r="N172" s="229"/>
      <c r="O172" s="229"/>
      <c r="P172" s="229"/>
      <c r="Q172" s="228">
        <f t="shared" si="365"/>
        <v>0</v>
      </c>
      <c r="R172" s="229"/>
      <c r="S172" s="229"/>
      <c r="T172" s="229"/>
      <c r="U172" s="229"/>
      <c r="V172" s="229"/>
      <c r="W172" s="229"/>
    </row>
    <row r="173" spans="1:23" ht="13.8" outlineLevel="4">
      <c r="A173" s="170"/>
      <c r="B173" s="25"/>
      <c r="F173" s="178" t="s">
        <v>706</v>
      </c>
      <c r="G173" s="43" t="s">
        <v>780</v>
      </c>
      <c r="H173" s="226">
        <f t="shared" si="363"/>
        <v>0</v>
      </c>
      <c r="I173" s="353">
        <f t="shared" si="366"/>
        <v>0</v>
      </c>
      <c r="J173" s="358"/>
      <c r="K173" s="358"/>
      <c r="L173" s="358"/>
      <c r="M173" s="228">
        <f t="shared" si="364"/>
        <v>0</v>
      </c>
      <c r="N173" s="229"/>
      <c r="O173" s="229"/>
      <c r="P173" s="229"/>
      <c r="Q173" s="228">
        <f t="shared" si="365"/>
        <v>0</v>
      </c>
      <c r="R173" s="229"/>
      <c r="S173" s="229"/>
      <c r="T173" s="229"/>
      <c r="U173" s="229"/>
      <c r="V173" s="229"/>
      <c r="W173" s="229"/>
    </row>
    <row r="174" spans="1:23" ht="13.8" outlineLevel="2">
      <c r="A174" s="170"/>
      <c r="B174" s="25"/>
      <c r="F174" s="27" t="s">
        <v>652</v>
      </c>
      <c r="G174" s="47" t="s">
        <v>91</v>
      </c>
      <c r="H174" s="226">
        <f t="shared" si="363"/>
        <v>0</v>
      </c>
      <c r="I174" s="353">
        <f t="shared" si="366"/>
        <v>0</v>
      </c>
      <c r="J174" s="358">
        <v>0</v>
      </c>
      <c r="K174" s="358">
        <v>0</v>
      </c>
      <c r="L174" s="358">
        <v>0</v>
      </c>
      <c r="M174" s="228">
        <f t="shared" si="364"/>
        <v>0</v>
      </c>
      <c r="N174" s="229">
        <v>0</v>
      </c>
      <c r="O174" s="229">
        <v>0</v>
      </c>
      <c r="P174" s="229">
        <v>0</v>
      </c>
      <c r="Q174" s="228">
        <f t="shared" si="365"/>
        <v>0</v>
      </c>
      <c r="R174" s="229">
        <v>0</v>
      </c>
      <c r="S174" s="229">
        <v>0</v>
      </c>
      <c r="T174" s="229">
        <v>0</v>
      </c>
      <c r="U174" s="229">
        <v>0</v>
      </c>
      <c r="V174" s="229">
        <v>0</v>
      </c>
      <c r="W174" s="229">
        <v>0</v>
      </c>
    </row>
    <row r="175" spans="1:23" ht="13.8" outlineLevel="2">
      <c r="A175" s="170"/>
      <c r="B175" s="25"/>
      <c r="F175" s="27" t="s">
        <v>144</v>
      </c>
      <c r="G175" s="47" t="s">
        <v>355</v>
      </c>
      <c r="H175" s="226">
        <f t="shared" si="363"/>
        <v>1360000</v>
      </c>
      <c r="I175" s="353">
        <f t="shared" si="366"/>
        <v>1360000</v>
      </c>
      <c r="J175" s="358"/>
      <c r="K175" s="358"/>
      <c r="L175" s="358">
        <v>1360000</v>
      </c>
      <c r="M175" s="228">
        <f t="shared" si="364"/>
        <v>0</v>
      </c>
      <c r="N175" s="229"/>
      <c r="O175" s="229"/>
      <c r="P175" s="229"/>
      <c r="Q175" s="228">
        <f t="shared" si="365"/>
        <v>0</v>
      </c>
      <c r="R175" s="229"/>
      <c r="S175" s="229"/>
      <c r="T175" s="229"/>
      <c r="U175" s="229"/>
      <c r="V175" s="229"/>
      <c r="W175" s="229"/>
    </row>
    <row r="176" spans="1:23" ht="13.8" outlineLevel="2">
      <c r="A176" s="170"/>
      <c r="B176" s="25"/>
      <c r="F176" s="27" t="s">
        <v>653</v>
      </c>
      <c r="G176" s="47" t="s">
        <v>357</v>
      </c>
      <c r="H176" s="226">
        <f t="shared" si="363"/>
        <v>0</v>
      </c>
      <c r="I176" s="353">
        <f t="shared" si="366"/>
        <v>0</v>
      </c>
      <c r="J176" s="358"/>
      <c r="K176" s="358"/>
      <c r="L176" s="358"/>
      <c r="M176" s="228">
        <f t="shared" si="364"/>
        <v>0</v>
      </c>
      <c r="N176" s="229"/>
      <c r="O176" s="229"/>
      <c r="P176" s="229"/>
      <c r="Q176" s="228">
        <f t="shared" si="365"/>
        <v>0</v>
      </c>
      <c r="R176" s="229"/>
      <c r="S176" s="229"/>
      <c r="T176" s="229"/>
      <c r="U176" s="229"/>
      <c r="V176" s="229"/>
      <c r="W176" s="229"/>
    </row>
    <row r="177" spans="1:24" ht="13.8" outlineLevel="1" collapsed="1">
      <c r="A177" s="170"/>
      <c r="B177" s="25"/>
      <c r="E177" s="88"/>
      <c r="F177" s="27" t="s">
        <v>113</v>
      </c>
      <c r="G177" s="47" t="s">
        <v>452</v>
      </c>
      <c r="H177" s="226">
        <f t="shared" si="363"/>
        <v>0</v>
      </c>
      <c r="I177" s="353">
        <f t="shared" si="366"/>
        <v>0</v>
      </c>
      <c r="J177" s="358">
        <f>SUM(J178:J179)</f>
        <v>0</v>
      </c>
      <c r="K177" s="358">
        <f t="shared" ref="K177:O177" si="417">SUM(K178:K179)</f>
        <v>0</v>
      </c>
      <c r="L177" s="358">
        <f t="shared" si="417"/>
        <v>0</v>
      </c>
      <c r="M177" s="228">
        <f t="shared" si="364"/>
        <v>0</v>
      </c>
      <c r="N177" s="229">
        <f t="shared" si="417"/>
        <v>0</v>
      </c>
      <c r="O177" s="229">
        <f t="shared" si="417"/>
        <v>0</v>
      </c>
      <c r="P177" s="229">
        <f t="shared" ref="P177:W177" si="418">SUM(P178:P179)</f>
        <v>0</v>
      </c>
      <c r="Q177" s="228">
        <f t="shared" si="365"/>
        <v>0</v>
      </c>
      <c r="R177" s="229">
        <f t="shared" si="418"/>
        <v>0</v>
      </c>
      <c r="S177" s="229">
        <f t="shared" si="418"/>
        <v>0</v>
      </c>
      <c r="T177" s="229">
        <f t="shared" si="418"/>
        <v>0</v>
      </c>
      <c r="U177" s="229">
        <f t="shared" si="418"/>
        <v>0</v>
      </c>
      <c r="V177" s="229">
        <f t="shared" si="418"/>
        <v>0</v>
      </c>
      <c r="W177" s="229">
        <f t="shared" si="418"/>
        <v>0</v>
      </c>
    </row>
    <row r="178" spans="1:24" ht="13.8" hidden="1" outlineLevel="4">
      <c r="A178" s="170"/>
      <c r="B178" s="25"/>
      <c r="F178" s="178" t="s">
        <v>705</v>
      </c>
      <c r="G178" s="43" t="s">
        <v>875</v>
      </c>
      <c r="H178" s="226">
        <f t="shared" si="363"/>
        <v>0</v>
      </c>
      <c r="I178" s="353">
        <f t="shared" si="366"/>
        <v>0</v>
      </c>
      <c r="J178" s="358"/>
      <c r="K178" s="358"/>
      <c r="L178" s="358"/>
      <c r="M178" s="228">
        <f t="shared" si="364"/>
        <v>0</v>
      </c>
      <c r="N178" s="229"/>
      <c r="O178" s="229"/>
      <c r="P178" s="229"/>
      <c r="Q178" s="228">
        <f t="shared" si="365"/>
        <v>0</v>
      </c>
      <c r="R178" s="229"/>
      <c r="S178" s="229"/>
      <c r="T178" s="229"/>
      <c r="U178" s="229"/>
      <c r="V178" s="229"/>
      <c r="W178" s="229"/>
    </row>
    <row r="179" spans="1:24" ht="13.8" hidden="1" outlineLevel="4">
      <c r="A179" s="170"/>
      <c r="B179" s="25"/>
      <c r="F179" s="178" t="s">
        <v>706</v>
      </c>
      <c r="G179" s="43" t="s">
        <v>782</v>
      </c>
      <c r="H179" s="226">
        <f t="shared" si="363"/>
        <v>0</v>
      </c>
      <c r="I179" s="353">
        <f t="shared" si="366"/>
        <v>0</v>
      </c>
      <c r="J179" s="358"/>
      <c r="K179" s="358"/>
      <c r="L179" s="358"/>
      <c r="M179" s="228">
        <f t="shared" si="364"/>
        <v>0</v>
      </c>
      <c r="N179" s="229"/>
      <c r="O179" s="229"/>
      <c r="P179" s="229"/>
      <c r="Q179" s="228">
        <f t="shared" si="365"/>
        <v>0</v>
      </c>
      <c r="R179" s="229"/>
      <c r="S179" s="229"/>
      <c r="T179" s="229"/>
      <c r="U179" s="229"/>
      <c r="V179" s="229"/>
      <c r="W179" s="229"/>
    </row>
    <row r="180" spans="1:24" ht="13.8" outlineLevel="1" collapsed="1">
      <c r="A180" s="170"/>
      <c r="B180" s="25"/>
      <c r="D180" s="23" t="s">
        <v>453</v>
      </c>
      <c r="E180" s="82" t="s">
        <v>76</v>
      </c>
      <c r="F180" s="48"/>
      <c r="G180" s="172"/>
      <c r="H180" s="226">
        <f t="shared" si="363"/>
        <v>0</v>
      </c>
      <c r="I180" s="353">
        <f t="shared" si="366"/>
        <v>0</v>
      </c>
      <c r="J180" s="359">
        <f>SUM(J181,J185,J186,J187)</f>
        <v>0</v>
      </c>
      <c r="K180" s="359">
        <f t="shared" ref="K180:L180" si="419">SUM(K181,K185,K186,K187)</f>
        <v>0</v>
      </c>
      <c r="L180" s="359">
        <f t="shared" si="419"/>
        <v>0</v>
      </c>
      <c r="M180" s="228">
        <f t="shared" si="364"/>
        <v>0</v>
      </c>
      <c r="N180" s="359">
        <f t="shared" ref="N180:P180" si="420">SUM(N181,N185,N186,N187)</f>
        <v>0</v>
      </c>
      <c r="O180" s="359">
        <f t="shared" si="420"/>
        <v>0</v>
      </c>
      <c r="P180" s="359">
        <f t="shared" si="420"/>
        <v>0</v>
      </c>
      <c r="Q180" s="228">
        <f t="shared" si="365"/>
        <v>0</v>
      </c>
      <c r="R180" s="359">
        <f t="shared" ref="R180" si="421">SUM(R181,R185,R186,R187)</f>
        <v>0</v>
      </c>
      <c r="S180" s="359">
        <f t="shared" ref="S180" si="422">SUM(S181,S185,S186,S187)</f>
        <v>0</v>
      </c>
      <c r="T180" s="359">
        <f t="shared" ref="T180" si="423">SUM(T181,T185,T186,T187)</f>
        <v>0</v>
      </c>
      <c r="U180" s="359">
        <f t="shared" ref="U180" si="424">SUM(U181,U185,U186,U187)</f>
        <v>0</v>
      </c>
      <c r="V180" s="359">
        <f t="shared" ref="V180" si="425">SUM(V181,V185,V186,V187)</f>
        <v>0</v>
      </c>
      <c r="W180" s="231">
        <f t="shared" ref="W180" si="426">SUM(W181,W185,W186,W187)</f>
        <v>0</v>
      </c>
    </row>
    <row r="181" spans="1:24" ht="13.8" hidden="1" outlineLevel="2">
      <c r="A181" s="170"/>
      <c r="B181" s="25"/>
      <c r="F181" s="136" t="s">
        <v>454</v>
      </c>
      <c r="G181" s="43" t="s">
        <v>900</v>
      </c>
      <c r="H181" s="226">
        <f t="shared" si="363"/>
        <v>0</v>
      </c>
      <c r="I181" s="353">
        <f t="shared" ref="I181" si="427">SUM(J181:L181)</f>
        <v>0</v>
      </c>
      <c r="J181" s="359">
        <f>SUM(J182:J184)</f>
        <v>0</v>
      </c>
      <c r="K181" s="359">
        <f t="shared" ref="K181:L181" si="428">SUM(K182:K184)</f>
        <v>0</v>
      </c>
      <c r="L181" s="359">
        <f t="shared" si="428"/>
        <v>0</v>
      </c>
      <c r="M181" s="359">
        <f t="shared" si="364"/>
        <v>0</v>
      </c>
      <c r="N181" s="359">
        <f t="shared" ref="N181:P181" si="429">SUM(N182:N184)</f>
        <v>0</v>
      </c>
      <c r="O181" s="359">
        <f t="shared" si="429"/>
        <v>0</v>
      </c>
      <c r="P181" s="359">
        <f t="shared" si="429"/>
        <v>0</v>
      </c>
      <c r="Q181" s="359">
        <f t="shared" ref="Q181" si="430">SUM(Q182:Q184)</f>
        <v>0</v>
      </c>
      <c r="R181" s="359">
        <f t="shared" ref="R181" si="431">SUM(R182:R184)</f>
        <v>0</v>
      </c>
      <c r="S181" s="359">
        <f t="shared" ref="S181" si="432">SUM(S182:S184)</f>
        <v>0</v>
      </c>
      <c r="T181" s="359">
        <f t="shared" ref="T181" si="433">SUM(T182:T184)</f>
        <v>0</v>
      </c>
      <c r="U181" s="359">
        <f t="shared" ref="U181" si="434">SUM(U182:U184)</f>
        <v>0</v>
      </c>
      <c r="V181" s="359">
        <f t="shared" ref="V181" si="435">SUM(V182:V184)</f>
        <v>0</v>
      </c>
      <c r="W181" s="231">
        <f t="shared" ref="W181" si="436">SUM(W182:W184)</f>
        <v>0</v>
      </c>
    </row>
    <row r="182" spans="1:24" ht="13.8" hidden="1" outlineLevel="4">
      <c r="A182" s="170"/>
      <c r="B182" s="25"/>
      <c r="F182" s="178" t="s">
        <v>705</v>
      </c>
      <c r="G182" s="43" t="s">
        <v>901</v>
      </c>
      <c r="H182" s="226">
        <f t="shared" si="363"/>
        <v>0</v>
      </c>
      <c r="I182" s="353">
        <f t="shared" ref="I182:I184" si="437">SUM(J182:L182)</f>
        <v>0</v>
      </c>
      <c r="J182" s="358"/>
      <c r="K182" s="358"/>
      <c r="L182" s="358"/>
      <c r="M182" s="228">
        <f t="shared" si="364"/>
        <v>0</v>
      </c>
      <c r="N182" s="358"/>
      <c r="O182" s="358"/>
      <c r="P182" s="358"/>
      <c r="Q182" s="228">
        <f t="shared" ref="Q182:Q184" si="438">SUM(R182:W182)</f>
        <v>0</v>
      </c>
      <c r="R182" s="358"/>
      <c r="S182" s="358"/>
      <c r="T182" s="358"/>
      <c r="U182" s="358"/>
      <c r="V182" s="358"/>
      <c r="W182" s="229"/>
    </row>
    <row r="183" spans="1:24" ht="13.8" hidden="1" outlineLevel="4">
      <c r="A183" s="170"/>
      <c r="B183" s="25"/>
      <c r="F183" s="178" t="s">
        <v>706</v>
      </c>
      <c r="G183" s="43" t="s">
        <v>902</v>
      </c>
      <c r="H183" s="226">
        <f t="shared" si="363"/>
        <v>0</v>
      </c>
      <c r="I183" s="353">
        <f t="shared" ref="I183" si="439">SUM(J183:L183)</f>
        <v>0</v>
      </c>
      <c r="J183" s="358"/>
      <c r="K183" s="358"/>
      <c r="L183" s="358"/>
      <c r="M183" s="228">
        <f t="shared" si="364"/>
        <v>0</v>
      </c>
      <c r="N183" s="358"/>
      <c r="O183" s="358"/>
      <c r="P183" s="358"/>
      <c r="Q183" s="228">
        <f t="shared" ref="Q183" si="440">SUM(R183:W183)</f>
        <v>0</v>
      </c>
      <c r="R183" s="358"/>
      <c r="S183" s="358"/>
      <c r="T183" s="358"/>
      <c r="U183" s="358"/>
      <c r="V183" s="358"/>
      <c r="W183" s="229"/>
    </row>
    <row r="184" spans="1:24" ht="13.8" hidden="1" outlineLevel="4">
      <c r="A184" s="170"/>
      <c r="B184" s="25"/>
      <c r="F184" s="178" t="s">
        <v>703</v>
      </c>
      <c r="G184" s="43" t="s">
        <v>908</v>
      </c>
      <c r="H184" s="226">
        <f t="shared" si="363"/>
        <v>0</v>
      </c>
      <c r="I184" s="353">
        <f t="shared" si="437"/>
        <v>0</v>
      </c>
      <c r="J184" s="358"/>
      <c r="K184" s="358"/>
      <c r="L184" s="358"/>
      <c r="M184" s="228">
        <f t="shared" si="364"/>
        <v>0</v>
      </c>
      <c r="N184" s="358"/>
      <c r="O184" s="358"/>
      <c r="P184" s="358"/>
      <c r="Q184" s="228">
        <f t="shared" si="438"/>
        <v>0</v>
      </c>
      <c r="R184" s="358"/>
      <c r="S184" s="358"/>
      <c r="T184" s="358"/>
      <c r="U184" s="358"/>
      <c r="V184" s="358"/>
      <c r="W184" s="229"/>
    </row>
    <row r="185" spans="1:24" ht="13.8" hidden="1" outlineLevel="2">
      <c r="A185" s="170"/>
      <c r="B185" s="25"/>
      <c r="F185" s="27" t="s">
        <v>455</v>
      </c>
      <c r="G185" s="47" t="s">
        <v>458</v>
      </c>
      <c r="H185" s="226">
        <f t="shared" si="363"/>
        <v>0</v>
      </c>
      <c r="I185" s="353">
        <f t="shared" si="366"/>
        <v>0</v>
      </c>
      <c r="J185" s="358">
        <v>0</v>
      </c>
      <c r="K185" s="358">
        <v>0</v>
      </c>
      <c r="L185" s="358">
        <v>0</v>
      </c>
      <c r="M185" s="228">
        <f t="shared" si="364"/>
        <v>0</v>
      </c>
      <c r="N185" s="358">
        <v>0</v>
      </c>
      <c r="O185" s="358">
        <v>0</v>
      </c>
      <c r="P185" s="358">
        <v>0</v>
      </c>
      <c r="Q185" s="228">
        <f t="shared" si="365"/>
        <v>0</v>
      </c>
      <c r="R185" s="358">
        <v>0</v>
      </c>
      <c r="S185" s="358">
        <v>0</v>
      </c>
      <c r="T185" s="358">
        <v>0</v>
      </c>
      <c r="U185" s="358">
        <v>0</v>
      </c>
      <c r="V185" s="358">
        <v>0</v>
      </c>
      <c r="W185" s="229">
        <v>0</v>
      </c>
    </row>
    <row r="186" spans="1:24" ht="13.8" hidden="1" outlineLevel="2">
      <c r="A186" s="170"/>
      <c r="B186" s="25"/>
      <c r="F186" s="27" t="s">
        <v>456</v>
      </c>
      <c r="G186" s="47" t="s">
        <v>459</v>
      </c>
      <c r="H186" s="226">
        <f t="shared" si="363"/>
        <v>0</v>
      </c>
      <c r="I186" s="353">
        <f t="shared" si="366"/>
        <v>0</v>
      </c>
      <c r="J186" s="358">
        <v>0</v>
      </c>
      <c r="K186" s="358">
        <v>0</v>
      </c>
      <c r="L186" s="358">
        <v>0</v>
      </c>
      <c r="M186" s="228">
        <f t="shared" si="364"/>
        <v>0</v>
      </c>
      <c r="N186" s="358">
        <v>0</v>
      </c>
      <c r="O186" s="358">
        <v>0</v>
      </c>
      <c r="P186" s="358">
        <v>0</v>
      </c>
      <c r="Q186" s="228">
        <f t="shared" si="365"/>
        <v>0</v>
      </c>
      <c r="R186" s="358">
        <v>0</v>
      </c>
      <c r="S186" s="358">
        <v>0</v>
      </c>
      <c r="T186" s="358">
        <v>0</v>
      </c>
      <c r="U186" s="358">
        <v>0</v>
      </c>
      <c r="V186" s="358">
        <v>0</v>
      </c>
      <c r="W186" s="229">
        <v>0</v>
      </c>
    </row>
    <row r="187" spans="1:24" ht="13.8" hidden="1" outlineLevel="2">
      <c r="A187" s="170"/>
      <c r="B187" s="23"/>
      <c r="C187" s="179"/>
      <c r="D187" s="23"/>
      <c r="F187" s="27" t="s">
        <v>457</v>
      </c>
      <c r="G187" s="47" t="s">
        <v>460</v>
      </c>
      <c r="H187" s="226">
        <f t="shared" si="363"/>
        <v>0</v>
      </c>
      <c r="I187" s="353">
        <f t="shared" si="366"/>
        <v>0</v>
      </c>
      <c r="J187" s="359">
        <f>SUM(J188)</f>
        <v>0</v>
      </c>
      <c r="K187" s="359">
        <f t="shared" ref="K187:L187" si="441">SUM(K188)</f>
        <v>0</v>
      </c>
      <c r="L187" s="359">
        <f t="shared" si="441"/>
        <v>0</v>
      </c>
      <c r="M187" s="228">
        <f t="shared" si="364"/>
        <v>0</v>
      </c>
      <c r="N187" s="359">
        <f t="shared" ref="N187:P187" si="442">SUM(N188)</f>
        <v>0</v>
      </c>
      <c r="O187" s="359">
        <f t="shared" si="442"/>
        <v>0</v>
      </c>
      <c r="P187" s="359">
        <f t="shared" si="442"/>
        <v>0</v>
      </c>
      <c r="Q187" s="228">
        <f t="shared" si="365"/>
        <v>0</v>
      </c>
      <c r="R187" s="359">
        <f t="shared" ref="R187" si="443">SUM(R188)</f>
        <v>0</v>
      </c>
      <c r="S187" s="359">
        <f t="shared" ref="S187" si="444">SUM(S188)</f>
        <v>0</v>
      </c>
      <c r="T187" s="359">
        <f t="shared" ref="T187" si="445">SUM(T188)</f>
        <v>0</v>
      </c>
      <c r="U187" s="359">
        <f t="shared" ref="U187" si="446">SUM(U188)</f>
        <v>0</v>
      </c>
      <c r="V187" s="359">
        <f t="shared" ref="V187" si="447">SUM(V188)</f>
        <v>0</v>
      </c>
      <c r="W187" s="231">
        <f t="shared" ref="W187" si="448">SUM(W188)</f>
        <v>0</v>
      </c>
    </row>
    <row r="188" spans="1:24" ht="13.8" hidden="1" outlineLevel="2">
      <c r="A188" s="170"/>
      <c r="B188" s="23"/>
      <c r="C188" s="179"/>
      <c r="D188" s="23"/>
      <c r="F188" s="178" t="s">
        <v>705</v>
      </c>
      <c r="G188" s="43" t="s">
        <v>783</v>
      </c>
      <c r="H188" s="226">
        <f t="shared" si="363"/>
        <v>0</v>
      </c>
      <c r="I188" s="353">
        <f t="shared" si="366"/>
        <v>0</v>
      </c>
      <c r="J188" s="358"/>
      <c r="K188" s="358"/>
      <c r="L188" s="358"/>
      <c r="M188" s="228">
        <f t="shared" si="364"/>
        <v>0</v>
      </c>
      <c r="N188" s="358"/>
      <c r="O188" s="358"/>
      <c r="P188" s="358"/>
      <c r="Q188" s="228">
        <f t="shared" si="365"/>
        <v>0</v>
      </c>
      <c r="R188" s="358"/>
      <c r="S188" s="358"/>
      <c r="T188" s="358"/>
      <c r="U188" s="358"/>
      <c r="V188" s="358"/>
      <c r="W188" s="229"/>
    </row>
    <row r="189" spans="1:24" s="169" customFormat="1" ht="13.8" collapsed="1">
      <c r="A189" s="164"/>
      <c r="B189" s="23" t="s">
        <v>461</v>
      </c>
      <c r="C189" s="15" t="s">
        <v>339</v>
      </c>
      <c r="D189" s="16"/>
      <c r="E189" s="175"/>
      <c r="F189" s="176"/>
      <c r="G189" s="175"/>
      <c r="H189" s="226">
        <f t="shared" si="363"/>
        <v>0</v>
      </c>
      <c r="I189" s="353">
        <f t="shared" si="366"/>
        <v>0</v>
      </c>
      <c r="J189" s="356">
        <f>SUM(J190,J194)</f>
        <v>0</v>
      </c>
      <c r="K189" s="356">
        <f t="shared" ref="K189:L189" si="449">SUM(K190,K194)</f>
        <v>0</v>
      </c>
      <c r="L189" s="356">
        <f t="shared" si="449"/>
        <v>0</v>
      </c>
      <c r="M189" s="228">
        <f t="shared" si="364"/>
        <v>0</v>
      </c>
      <c r="N189" s="356">
        <f t="shared" ref="N189:P189" si="450">SUM(N190,N194)</f>
        <v>0</v>
      </c>
      <c r="O189" s="356">
        <f t="shared" si="450"/>
        <v>0</v>
      </c>
      <c r="P189" s="356">
        <f t="shared" si="450"/>
        <v>0</v>
      </c>
      <c r="Q189" s="228">
        <f t="shared" si="365"/>
        <v>0</v>
      </c>
      <c r="R189" s="356">
        <f t="shared" ref="R189" si="451">SUM(R190,R194)</f>
        <v>0</v>
      </c>
      <c r="S189" s="356">
        <f t="shared" ref="S189" si="452">SUM(S190,S194)</f>
        <v>0</v>
      </c>
      <c r="T189" s="356">
        <f t="shared" ref="T189" si="453">SUM(T190,T194)</f>
        <v>0</v>
      </c>
      <c r="U189" s="356">
        <f t="shared" ref="U189" si="454">SUM(U190,U194)</f>
        <v>0</v>
      </c>
      <c r="V189" s="356">
        <f t="shared" ref="V189" si="455">SUM(V190,V194)</f>
        <v>0</v>
      </c>
      <c r="W189" s="230">
        <f t="shared" ref="W189" si="456">SUM(W190,W194)</f>
        <v>0</v>
      </c>
      <c r="X189" s="143"/>
    </row>
    <row r="190" spans="1:24" ht="13.8" hidden="1" outlineLevel="1">
      <c r="A190" s="170"/>
      <c r="B190" s="24"/>
      <c r="C190" s="171"/>
      <c r="D190" s="27" t="s">
        <v>463</v>
      </c>
      <c r="E190" s="47" t="s">
        <v>462</v>
      </c>
      <c r="F190" s="48"/>
      <c r="G190" s="172"/>
      <c r="H190" s="226">
        <f t="shared" si="363"/>
        <v>0</v>
      </c>
      <c r="I190" s="353">
        <f t="shared" si="366"/>
        <v>0</v>
      </c>
      <c r="J190" s="359">
        <f>SUM(J191:J193)</f>
        <v>0</v>
      </c>
      <c r="K190" s="359">
        <f t="shared" ref="K190:L190" si="457">SUM(K191:K193)</f>
        <v>0</v>
      </c>
      <c r="L190" s="359">
        <f t="shared" si="457"/>
        <v>0</v>
      </c>
      <c r="M190" s="228">
        <f t="shared" si="364"/>
        <v>0</v>
      </c>
      <c r="N190" s="359">
        <f t="shared" ref="N190:P190" si="458">SUM(N191:N193)</f>
        <v>0</v>
      </c>
      <c r="O190" s="359">
        <f t="shared" si="458"/>
        <v>0</v>
      </c>
      <c r="P190" s="359">
        <f t="shared" si="458"/>
        <v>0</v>
      </c>
      <c r="Q190" s="228">
        <f t="shared" si="365"/>
        <v>0</v>
      </c>
      <c r="R190" s="359">
        <f t="shared" ref="R190" si="459">SUM(R191:R193)</f>
        <v>0</v>
      </c>
      <c r="S190" s="359">
        <f t="shared" ref="S190" si="460">SUM(S191:S193)</f>
        <v>0</v>
      </c>
      <c r="T190" s="359">
        <f t="shared" ref="T190" si="461">SUM(T191:T193)</f>
        <v>0</v>
      </c>
      <c r="U190" s="359">
        <f t="shared" ref="U190" si="462">SUM(U191:U193)</f>
        <v>0</v>
      </c>
      <c r="V190" s="359">
        <f t="shared" ref="V190" si="463">SUM(V191:V193)</f>
        <v>0</v>
      </c>
      <c r="W190" s="231">
        <f t="shared" ref="W190" si="464">SUM(W191:W193)</f>
        <v>0</v>
      </c>
    </row>
    <row r="191" spans="1:24" ht="13.8" hidden="1" outlineLevel="1">
      <c r="A191" s="170"/>
      <c r="B191" s="25"/>
      <c r="D191" s="27"/>
      <c r="E191" s="47"/>
      <c r="F191" s="178" t="s">
        <v>705</v>
      </c>
      <c r="G191" s="43" t="s">
        <v>784</v>
      </c>
      <c r="H191" s="226">
        <f t="shared" si="363"/>
        <v>0</v>
      </c>
      <c r="I191" s="353">
        <f t="shared" si="366"/>
        <v>0</v>
      </c>
      <c r="J191" s="358"/>
      <c r="K191" s="358"/>
      <c r="L191" s="358"/>
      <c r="M191" s="228">
        <f t="shared" si="364"/>
        <v>0</v>
      </c>
      <c r="N191" s="358"/>
      <c r="O191" s="358"/>
      <c r="P191" s="358"/>
      <c r="Q191" s="228">
        <f t="shared" si="365"/>
        <v>0</v>
      </c>
      <c r="R191" s="358"/>
      <c r="S191" s="358"/>
      <c r="T191" s="358"/>
      <c r="U191" s="358"/>
      <c r="V191" s="358"/>
      <c r="W191" s="229"/>
    </row>
    <row r="192" spans="1:24" ht="13.8" hidden="1" outlineLevel="1">
      <c r="A192" s="170"/>
      <c r="B192" s="25"/>
      <c r="D192" s="27"/>
      <c r="E192" s="47"/>
      <c r="F192" s="178" t="s">
        <v>706</v>
      </c>
      <c r="G192" s="43" t="s">
        <v>785</v>
      </c>
      <c r="H192" s="226">
        <f t="shared" si="363"/>
        <v>0</v>
      </c>
      <c r="I192" s="353">
        <f t="shared" si="366"/>
        <v>0</v>
      </c>
      <c r="J192" s="358"/>
      <c r="K192" s="358"/>
      <c r="L192" s="358"/>
      <c r="M192" s="228">
        <f t="shared" si="364"/>
        <v>0</v>
      </c>
      <c r="N192" s="358"/>
      <c r="O192" s="358"/>
      <c r="P192" s="358"/>
      <c r="Q192" s="228">
        <f t="shared" si="365"/>
        <v>0</v>
      </c>
      <c r="R192" s="358"/>
      <c r="S192" s="358"/>
      <c r="T192" s="358"/>
      <c r="U192" s="358"/>
      <c r="V192" s="358"/>
      <c r="W192" s="229"/>
    </row>
    <row r="193" spans="1:24" ht="13.8" hidden="1" outlineLevel="1">
      <c r="A193" s="170"/>
      <c r="B193" s="25"/>
      <c r="D193" s="27"/>
      <c r="E193" s="47"/>
      <c r="F193" s="178" t="s">
        <v>703</v>
      </c>
      <c r="G193" s="43" t="s">
        <v>786</v>
      </c>
      <c r="H193" s="226">
        <f t="shared" si="363"/>
        <v>0</v>
      </c>
      <c r="I193" s="353">
        <f t="shared" si="366"/>
        <v>0</v>
      </c>
      <c r="J193" s="358"/>
      <c r="K193" s="358"/>
      <c r="L193" s="358"/>
      <c r="M193" s="228">
        <f t="shared" si="364"/>
        <v>0</v>
      </c>
      <c r="N193" s="358"/>
      <c r="O193" s="358"/>
      <c r="P193" s="358"/>
      <c r="Q193" s="228">
        <f t="shared" si="365"/>
        <v>0</v>
      </c>
      <c r="R193" s="358"/>
      <c r="S193" s="358"/>
      <c r="T193" s="358"/>
      <c r="U193" s="358"/>
      <c r="V193" s="358"/>
      <c r="W193" s="229"/>
    </row>
    <row r="194" spans="1:24" ht="13.8" hidden="1" outlineLevel="1" collapsed="1">
      <c r="A194" s="170"/>
      <c r="B194" s="25"/>
      <c r="D194" s="27" t="s">
        <v>464</v>
      </c>
      <c r="E194" s="47" t="s">
        <v>340</v>
      </c>
      <c r="F194" s="48"/>
      <c r="G194" s="172"/>
      <c r="H194" s="226">
        <f t="shared" si="363"/>
        <v>0</v>
      </c>
      <c r="I194" s="353">
        <f t="shared" si="366"/>
        <v>0</v>
      </c>
      <c r="J194" s="359">
        <f>SUM(J195,J197)</f>
        <v>0</v>
      </c>
      <c r="K194" s="359">
        <f t="shared" ref="K194:L194" si="465">SUM(K195,K197)</f>
        <v>0</v>
      </c>
      <c r="L194" s="359">
        <f t="shared" si="465"/>
        <v>0</v>
      </c>
      <c r="M194" s="228">
        <f t="shared" si="364"/>
        <v>0</v>
      </c>
      <c r="N194" s="359">
        <f t="shared" ref="N194:P194" si="466">SUM(N195,N197)</f>
        <v>0</v>
      </c>
      <c r="O194" s="359">
        <f t="shared" si="466"/>
        <v>0</v>
      </c>
      <c r="P194" s="359">
        <f t="shared" si="466"/>
        <v>0</v>
      </c>
      <c r="Q194" s="228">
        <f t="shared" si="365"/>
        <v>0</v>
      </c>
      <c r="R194" s="359">
        <f t="shared" ref="R194" si="467">SUM(R195,R197)</f>
        <v>0</v>
      </c>
      <c r="S194" s="359">
        <f t="shared" ref="S194" si="468">SUM(S195,S197)</f>
        <v>0</v>
      </c>
      <c r="T194" s="359">
        <f t="shared" ref="T194" si="469">SUM(T195,T197)</f>
        <v>0</v>
      </c>
      <c r="U194" s="359">
        <f t="shared" ref="U194" si="470">SUM(U195,U197)</f>
        <v>0</v>
      </c>
      <c r="V194" s="359">
        <f t="shared" ref="V194" si="471">SUM(V195,V197)</f>
        <v>0</v>
      </c>
      <c r="W194" s="231">
        <f t="shared" ref="W194" si="472">SUM(W195,W197)</f>
        <v>0</v>
      </c>
    </row>
    <row r="195" spans="1:24" ht="13.8" hidden="1" outlineLevel="2">
      <c r="A195" s="170"/>
      <c r="B195" s="25"/>
      <c r="D195" s="24"/>
      <c r="E195" s="171"/>
      <c r="F195" s="27" t="s">
        <v>465</v>
      </c>
      <c r="G195" s="47" t="s">
        <v>341</v>
      </c>
      <c r="H195" s="226">
        <f t="shared" si="363"/>
        <v>0</v>
      </c>
      <c r="I195" s="353">
        <f t="shared" si="366"/>
        <v>0</v>
      </c>
      <c r="J195" s="359">
        <f>SUM(J196)</f>
        <v>0</v>
      </c>
      <c r="K195" s="359">
        <f t="shared" ref="K195:L195" si="473">SUM(K196)</f>
        <v>0</v>
      </c>
      <c r="L195" s="359">
        <f t="shared" si="473"/>
        <v>0</v>
      </c>
      <c r="M195" s="228">
        <f t="shared" si="364"/>
        <v>0</v>
      </c>
      <c r="N195" s="359">
        <f t="shared" ref="N195:P195" si="474">SUM(N196)</f>
        <v>0</v>
      </c>
      <c r="O195" s="359">
        <f t="shared" si="474"/>
        <v>0</v>
      </c>
      <c r="P195" s="359">
        <f t="shared" si="474"/>
        <v>0</v>
      </c>
      <c r="Q195" s="228">
        <f t="shared" si="365"/>
        <v>0</v>
      </c>
      <c r="R195" s="359">
        <f t="shared" ref="R195" si="475">SUM(R196)</f>
        <v>0</v>
      </c>
      <c r="S195" s="359">
        <f t="shared" ref="S195" si="476">SUM(S196)</f>
        <v>0</v>
      </c>
      <c r="T195" s="359">
        <f t="shared" ref="T195" si="477">SUM(T196)</f>
        <v>0</v>
      </c>
      <c r="U195" s="359">
        <f t="shared" ref="U195" si="478">SUM(U196)</f>
        <v>0</v>
      </c>
      <c r="V195" s="359">
        <f t="shared" ref="V195" si="479">SUM(V196)</f>
        <v>0</v>
      </c>
      <c r="W195" s="231">
        <f t="shared" ref="W195" si="480">SUM(W196)</f>
        <v>0</v>
      </c>
    </row>
    <row r="196" spans="1:24" ht="13.8" hidden="1" outlineLevel="2">
      <c r="A196" s="170"/>
      <c r="B196" s="25"/>
      <c r="F196" s="178" t="s">
        <v>705</v>
      </c>
      <c r="G196" s="43" t="s">
        <v>787</v>
      </c>
      <c r="H196" s="226">
        <f t="shared" si="363"/>
        <v>0</v>
      </c>
      <c r="I196" s="353">
        <f t="shared" si="366"/>
        <v>0</v>
      </c>
      <c r="J196" s="358"/>
      <c r="K196" s="358"/>
      <c r="L196" s="358"/>
      <c r="M196" s="228">
        <f t="shared" si="364"/>
        <v>0</v>
      </c>
      <c r="N196" s="358"/>
      <c r="O196" s="358"/>
      <c r="P196" s="358"/>
      <c r="Q196" s="228">
        <f t="shared" si="365"/>
        <v>0</v>
      </c>
      <c r="R196" s="358"/>
      <c r="S196" s="358"/>
      <c r="T196" s="358"/>
      <c r="U196" s="358"/>
      <c r="V196" s="358"/>
      <c r="W196" s="229"/>
    </row>
    <row r="197" spans="1:24" ht="13.8" hidden="1" outlineLevel="2">
      <c r="A197" s="170"/>
      <c r="B197" s="23"/>
      <c r="C197" s="179"/>
      <c r="F197" s="27" t="s">
        <v>466</v>
      </c>
      <c r="G197" s="47" t="s">
        <v>342</v>
      </c>
      <c r="H197" s="226">
        <f t="shared" si="363"/>
        <v>0</v>
      </c>
      <c r="I197" s="353">
        <f t="shared" si="366"/>
        <v>0</v>
      </c>
      <c r="J197" s="359">
        <f>SUM(J198:J201)</f>
        <v>0</v>
      </c>
      <c r="K197" s="359">
        <f t="shared" ref="K197:L197" si="481">SUM(K198:K201)</f>
        <v>0</v>
      </c>
      <c r="L197" s="359">
        <f t="shared" si="481"/>
        <v>0</v>
      </c>
      <c r="M197" s="228">
        <f t="shared" si="364"/>
        <v>0</v>
      </c>
      <c r="N197" s="359">
        <f t="shared" ref="N197:P197" si="482">SUM(N198:N201)</f>
        <v>0</v>
      </c>
      <c r="O197" s="359">
        <f t="shared" si="482"/>
        <v>0</v>
      </c>
      <c r="P197" s="359">
        <f t="shared" si="482"/>
        <v>0</v>
      </c>
      <c r="Q197" s="228">
        <f t="shared" si="365"/>
        <v>0</v>
      </c>
      <c r="R197" s="359">
        <f t="shared" ref="R197" si="483">SUM(R198:R201)</f>
        <v>0</v>
      </c>
      <c r="S197" s="359">
        <f t="shared" ref="S197" si="484">SUM(S198:S201)</f>
        <v>0</v>
      </c>
      <c r="T197" s="359">
        <f t="shared" ref="T197" si="485">SUM(T198:T201)</f>
        <v>0</v>
      </c>
      <c r="U197" s="359">
        <f t="shared" ref="U197" si="486">SUM(U198:U201)</f>
        <v>0</v>
      </c>
      <c r="V197" s="359">
        <f t="shared" ref="V197" si="487">SUM(V198:V201)</f>
        <v>0</v>
      </c>
      <c r="W197" s="231">
        <f t="shared" ref="W197" si="488">SUM(W198:W201)</f>
        <v>0</v>
      </c>
    </row>
    <row r="198" spans="1:24" ht="13.8" hidden="1" outlineLevel="2">
      <c r="A198" s="170"/>
      <c r="B198" s="23"/>
      <c r="C198" s="179"/>
      <c r="F198" s="178" t="s">
        <v>705</v>
      </c>
      <c r="G198" s="43" t="s">
        <v>788</v>
      </c>
      <c r="H198" s="226">
        <f t="shared" si="363"/>
        <v>0</v>
      </c>
      <c r="I198" s="353">
        <f t="shared" si="366"/>
        <v>0</v>
      </c>
      <c r="J198" s="358"/>
      <c r="K198" s="358"/>
      <c r="L198" s="358"/>
      <c r="M198" s="228">
        <f t="shared" si="364"/>
        <v>0</v>
      </c>
      <c r="N198" s="229"/>
      <c r="O198" s="229"/>
      <c r="P198" s="229"/>
      <c r="Q198" s="228">
        <f t="shared" si="365"/>
        <v>0</v>
      </c>
      <c r="R198" s="229"/>
      <c r="S198" s="229"/>
      <c r="T198" s="229"/>
      <c r="U198" s="229"/>
      <c r="V198" s="229"/>
      <c r="W198" s="229"/>
    </row>
    <row r="199" spans="1:24" ht="13.8" hidden="1" outlineLevel="2">
      <c r="A199" s="170"/>
      <c r="B199" s="23"/>
      <c r="C199" s="179"/>
      <c r="F199" s="178" t="s">
        <v>706</v>
      </c>
      <c r="G199" s="43" t="s">
        <v>756</v>
      </c>
      <c r="H199" s="226">
        <f t="shared" si="363"/>
        <v>0</v>
      </c>
      <c r="I199" s="353">
        <f t="shared" si="366"/>
        <v>0</v>
      </c>
      <c r="J199" s="358"/>
      <c r="K199" s="358"/>
      <c r="L199" s="358"/>
      <c r="M199" s="228">
        <f t="shared" si="364"/>
        <v>0</v>
      </c>
      <c r="N199" s="229"/>
      <c r="O199" s="229"/>
      <c r="P199" s="229"/>
      <c r="Q199" s="228">
        <f t="shared" si="365"/>
        <v>0</v>
      </c>
      <c r="R199" s="229"/>
      <c r="S199" s="229"/>
      <c r="T199" s="229"/>
      <c r="U199" s="229"/>
      <c r="V199" s="229"/>
      <c r="W199" s="229"/>
    </row>
    <row r="200" spans="1:24" ht="13.8" hidden="1" outlineLevel="2">
      <c r="A200" s="170"/>
      <c r="B200" s="23"/>
      <c r="C200" s="179"/>
      <c r="F200" s="178" t="s">
        <v>707</v>
      </c>
      <c r="G200" s="43" t="s">
        <v>790</v>
      </c>
      <c r="H200" s="226">
        <f t="shared" si="363"/>
        <v>0</v>
      </c>
      <c r="I200" s="353">
        <f t="shared" si="366"/>
        <v>0</v>
      </c>
      <c r="J200" s="358"/>
      <c r="K200" s="358"/>
      <c r="L200" s="358"/>
      <c r="M200" s="228">
        <f t="shared" si="364"/>
        <v>0</v>
      </c>
      <c r="N200" s="229"/>
      <c r="O200" s="229"/>
      <c r="P200" s="229"/>
      <c r="Q200" s="228">
        <f t="shared" si="365"/>
        <v>0</v>
      </c>
      <c r="R200" s="229"/>
      <c r="S200" s="229"/>
      <c r="T200" s="229"/>
      <c r="U200" s="229"/>
      <c r="V200" s="229"/>
      <c r="W200" s="229"/>
    </row>
    <row r="201" spans="1:24" ht="13.8" hidden="1" outlineLevel="2">
      <c r="A201" s="170"/>
      <c r="B201" s="23"/>
      <c r="C201" s="179"/>
      <c r="F201" s="178" t="s">
        <v>708</v>
      </c>
      <c r="G201" s="43" t="s">
        <v>789</v>
      </c>
      <c r="H201" s="226">
        <f t="shared" si="363"/>
        <v>0</v>
      </c>
      <c r="I201" s="353">
        <f t="shared" si="366"/>
        <v>0</v>
      </c>
      <c r="J201" s="358"/>
      <c r="K201" s="358"/>
      <c r="L201" s="358"/>
      <c r="M201" s="228">
        <f t="shared" si="364"/>
        <v>0</v>
      </c>
      <c r="N201" s="229"/>
      <c r="O201" s="229"/>
      <c r="P201" s="229"/>
      <c r="Q201" s="228">
        <f t="shared" si="365"/>
        <v>0</v>
      </c>
      <c r="R201" s="229"/>
      <c r="S201" s="229"/>
      <c r="T201" s="229"/>
      <c r="U201" s="229"/>
      <c r="V201" s="229"/>
      <c r="W201" s="229"/>
    </row>
    <row r="202" spans="1:24" s="169" customFormat="1" ht="13.8">
      <c r="A202" s="164"/>
      <c r="B202" s="23" t="s">
        <v>141</v>
      </c>
      <c r="C202" s="15" t="s">
        <v>40</v>
      </c>
      <c r="D202" s="16"/>
      <c r="E202" s="175"/>
      <c r="F202" s="176"/>
      <c r="G202" s="175"/>
      <c r="H202" s="226">
        <f t="shared" si="363"/>
        <v>5000</v>
      </c>
      <c r="I202" s="353">
        <f t="shared" si="366"/>
        <v>0</v>
      </c>
      <c r="J202" s="356">
        <f>SUM(J203)</f>
        <v>0</v>
      </c>
      <c r="K202" s="356">
        <f t="shared" ref="K202:L202" si="489">SUM(K203)</f>
        <v>0</v>
      </c>
      <c r="L202" s="356">
        <f t="shared" si="489"/>
        <v>0</v>
      </c>
      <c r="M202" s="228">
        <f t="shared" si="364"/>
        <v>0</v>
      </c>
      <c r="N202" s="356">
        <f t="shared" ref="N202:P202" si="490">SUM(N203)</f>
        <v>0</v>
      </c>
      <c r="O202" s="356">
        <f t="shared" si="490"/>
        <v>0</v>
      </c>
      <c r="P202" s="356">
        <f t="shared" si="490"/>
        <v>0</v>
      </c>
      <c r="Q202" s="228">
        <f t="shared" si="365"/>
        <v>5000</v>
      </c>
      <c r="R202" s="356">
        <f t="shared" ref="R202" si="491">SUM(R203)</f>
        <v>0</v>
      </c>
      <c r="S202" s="356">
        <f t="shared" ref="S202" si="492">SUM(S203)</f>
        <v>1000</v>
      </c>
      <c r="T202" s="356">
        <f t="shared" ref="T202" si="493">SUM(T203)</f>
        <v>1000</v>
      </c>
      <c r="U202" s="356">
        <f t="shared" ref="U202" si="494">SUM(U203)</f>
        <v>1000</v>
      </c>
      <c r="V202" s="356">
        <f t="shared" ref="V202" si="495">SUM(V203)</f>
        <v>1000</v>
      </c>
      <c r="W202" s="230">
        <f t="shared" ref="W202" si="496">SUM(W203)</f>
        <v>1000</v>
      </c>
      <c r="X202" s="143"/>
    </row>
    <row r="203" spans="1:24" ht="13.8" outlineLevel="1">
      <c r="A203" s="170"/>
      <c r="B203" s="23"/>
      <c r="C203" s="179"/>
      <c r="D203" s="27" t="s">
        <v>141</v>
      </c>
      <c r="E203" s="47" t="s">
        <v>40</v>
      </c>
      <c r="F203" s="48"/>
      <c r="G203" s="172"/>
      <c r="H203" s="226">
        <f t="shared" si="363"/>
        <v>5000</v>
      </c>
      <c r="I203" s="353">
        <f t="shared" si="366"/>
        <v>0</v>
      </c>
      <c r="J203" s="358">
        <v>0</v>
      </c>
      <c r="K203" s="358">
        <v>0</v>
      </c>
      <c r="L203" s="358">
        <v>0</v>
      </c>
      <c r="M203" s="228">
        <f t="shared" si="364"/>
        <v>0</v>
      </c>
      <c r="N203" s="358">
        <v>0</v>
      </c>
      <c r="O203" s="358">
        <v>0</v>
      </c>
      <c r="P203" s="358">
        <v>0</v>
      </c>
      <c r="Q203" s="228">
        <f t="shared" si="365"/>
        <v>5000</v>
      </c>
      <c r="R203" s="229">
        <v>0</v>
      </c>
      <c r="S203" s="229">
        <v>1000</v>
      </c>
      <c r="T203" s="229">
        <v>1000</v>
      </c>
      <c r="U203" s="229">
        <v>1000</v>
      </c>
      <c r="V203" s="229">
        <v>1000</v>
      </c>
      <c r="W203" s="229">
        <v>1000</v>
      </c>
    </row>
    <row r="204" spans="1:24" s="169" customFormat="1" ht="13.8">
      <c r="A204" s="164"/>
      <c r="B204" s="23" t="s">
        <v>467</v>
      </c>
      <c r="C204" s="15" t="s">
        <v>11</v>
      </c>
      <c r="D204" s="16"/>
      <c r="E204" s="175"/>
      <c r="F204" s="176"/>
      <c r="G204" s="175"/>
      <c r="H204" s="226">
        <f t="shared" si="363"/>
        <v>380000</v>
      </c>
      <c r="I204" s="353">
        <f t="shared" si="366"/>
        <v>20000</v>
      </c>
      <c r="J204" s="356">
        <f>SUM(J205:J207,J213)</f>
        <v>10000</v>
      </c>
      <c r="K204" s="356">
        <f t="shared" ref="K204:L204" si="497">SUM(K205:K207,K213)</f>
        <v>10000</v>
      </c>
      <c r="L204" s="356">
        <f t="shared" si="497"/>
        <v>0</v>
      </c>
      <c r="M204" s="228">
        <f t="shared" si="364"/>
        <v>360000</v>
      </c>
      <c r="N204" s="356">
        <f t="shared" ref="N204:P204" si="498">SUM(N205:N207,N213)</f>
        <v>0</v>
      </c>
      <c r="O204" s="356">
        <f t="shared" si="498"/>
        <v>0</v>
      </c>
      <c r="P204" s="356">
        <f t="shared" si="498"/>
        <v>360000</v>
      </c>
      <c r="Q204" s="228">
        <f t="shared" si="365"/>
        <v>0</v>
      </c>
      <c r="R204" s="356">
        <f t="shared" ref="R204" si="499">SUM(R205:R207,R213)</f>
        <v>0</v>
      </c>
      <c r="S204" s="356">
        <f t="shared" ref="S204" si="500">SUM(S205:S207,S213)</f>
        <v>0</v>
      </c>
      <c r="T204" s="356">
        <f t="shared" ref="T204" si="501">SUM(T205:T207,T213)</f>
        <v>0</v>
      </c>
      <c r="U204" s="356">
        <f t="shared" ref="U204" si="502">SUM(U205:U207,U213)</f>
        <v>0</v>
      </c>
      <c r="V204" s="356">
        <f t="shared" ref="V204" si="503">SUM(V205:V207,V213)</f>
        <v>0</v>
      </c>
      <c r="W204" s="230">
        <f t="shared" ref="W204" si="504">SUM(W205:W207,W213)</f>
        <v>0</v>
      </c>
      <c r="X204" s="143"/>
    </row>
    <row r="205" spans="1:24" ht="13.8" outlineLevel="1">
      <c r="A205" s="170"/>
      <c r="B205" s="24"/>
      <c r="C205" s="171"/>
      <c r="D205" s="27" t="s">
        <v>142</v>
      </c>
      <c r="E205" s="47" t="s">
        <v>96</v>
      </c>
      <c r="F205" s="48"/>
      <c r="G205" s="172"/>
      <c r="H205" s="226">
        <f t="shared" si="363"/>
        <v>0</v>
      </c>
      <c r="I205" s="353">
        <f t="shared" si="366"/>
        <v>0</v>
      </c>
      <c r="J205" s="358">
        <v>0</v>
      </c>
      <c r="K205" s="358">
        <v>0</v>
      </c>
      <c r="L205" s="358">
        <v>0</v>
      </c>
      <c r="M205" s="228">
        <f t="shared" si="364"/>
        <v>0</v>
      </c>
      <c r="N205" s="358">
        <v>0</v>
      </c>
      <c r="O205" s="358">
        <v>0</v>
      </c>
      <c r="P205" s="358">
        <v>0</v>
      </c>
      <c r="Q205" s="228">
        <f t="shared" si="365"/>
        <v>0</v>
      </c>
      <c r="R205" s="358">
        <v>0</v>
      </c>
      <c r="S205" s="358">
        <v>0</v>
      </c>
      <c r="T205" s="358">
        <v>0</v>
      </c>
      <c r="U205" s="358">
        <v>0</v>
      </c>
      <c r="V205" s="358">
        <v>0</v>
      </c>
      <c r="W205" s="229">
        <v>0</v>
      </c>
    </row>
    <row r="206" spans="1:24" ht="13.8" outlineLevel="1" collapsed="1">
      <c r="A206" s="170"/>
      <c r="B206" s="25"/>
      <c r="D206" s="27" t="s">
        <v>143</v>
      </c>
      <c r="E206" s="47" t="s">
        <v>97</v>
      </c>
      <c r="F206" s="48"/>
      <c r="G206" s="172"/>
      <c r="H206" s="226">
        <f t="shared" si="363"/>
        <v>360000</v>
      </c>
      <c r="I206" s="353">
        <f t="shared" si="366"/>
        <v>0</v>
      </c>
      <c r="J206" s="358">
        <v>0</v>
      </c>
      <c r="K206" s="358">
        <v>0</v>
      </c>
      <c r="L206" s="358">
        <v>0</v>
      </c>
      <c r="M206" s="228">
        <f t="shared" si="364"/>
        <v>360000</v>
      </c>
      <c r="N206" s="358">
        <v>0</v>
      </c>
      <c r="O206" s="358">
        <v>0</v>
      </c>
      <c r="P206" s="358">
        <v>360000</v>
      </c>
      <c r="Q206" s="228">
        <f t="shared" si="365"/>
        <v>0</v>
      </c>
      <c r="R206" s="358">
        <v>0</v>
      </c>
      <c r="S206" s="358">
        <v>0</v>
      </c>
      <c r="T206" s="358">
        <v>0</v>
      </c>
      <c r="U206" s="358">
        <v>0</v>
      </c>
      <c r="V206" s="358">
        <v>0</v>
      </c>
      <c r="W206" s="229">
        <v>0</v>
      </c>
    </row>
    <row r="207" spans="1:24" ht="13.8" hidden="1" outlineLevel="2">
      <c r="A207" s="170"/>
      <c r="B207" s="23"/>
      <c r="C207" s="179"/>
      <c r="D207" s="25" t="s">
        <v>896</v>
      </c>
      <c r="E207" s="143" t="s">
        <v>897</v>
      </c>
      <c r="F207" s="27"/>
      <c r="G207" s="47"/>
      <c r="H207" s="226">
        <f t="shared" si="363"/>
        <v>20000</v>
      </c>
      <c r="I207" s="353">
        <f t="shared" si="366"/>
        <v>20000</v>
      </c>
      <c r="J207" s="359">
        <f>SUM(J208:J212)</f>
        <v>10000</v>
      </c>
      <c r="K207" s="359">
        <f t="shared" ref="K207:L207" si="505">SUM(K208:K212)</f>
        <v>10000</v>
      </c>
      <c r="L207" s="359">
        <f t="shared" si="505"/>
        <v>0</v>
      </c>
      <c r="M207" s="228">
        <f t="shared" si="364"/>
        <v>0</v>
      </c>
      <c r="N207" s="359">
        <f t="shared" ref="N207:P207" si="506">SUM(N208:N212)</f>
        <v>0</v>
      </c>
      <c r="O207" s="359">
        <f t="shared" si="506"/>
        <v>0</v>
      </c>
      <c r="P207" s="359">
        <f t="shared" si="506"/>
        <v>0</v>
      </c>
      <c r="Q207" s="228">
        <f t="shared" si="365"/>
        <v>0</v>
      </c>
      <c r="R207" s="359">
        <f t="shared" ref="R207" si="507">SUM(R208:R212)</f>
        <v>0</v>
      </c>
      <c r="S207" s="359">
        <f t="shared" ref="S207" si="508">SUM(S208:S212)</f>
        <v>0</v>
      </c>
      <c r="T207" s="359">
        <f t="shared" ref="T207" si="509">SUM(T208:T212)</f>
        <v>0</v>
      </c>
      <c r="U207" s="359">
        <f t="shared" ref="U207" si="510">SUM(U208:U212)</f>
        <v>0</v>
      </c>
      <c r="V207" s="359">
        <f t="shared" ref="V207" si="511">SUM(V208:V212)</f>
        <v>0</v>
      </c>
      <c r="W207" s="231">
        <f t="shared" ref="W207" si="512">SUM(W208:W212)</f>
        <v>0</v>
      </c>
    </row>
    <row r="208" spans="1:24" ht="13.8" hidden="1" outlineLevel="4">
      <c r="A208" s="170"/>
      <c r="B208" s="25"/>
      <c r="D208" s="24"/>
      <c r="E208" s="171"/>
      <c r="F208" s="178" t="s">
        <v>705</v>
      </c>
      <c r="G208" s="43" t="s">
        <v>791</v>
      </c>
      <c r="H208" s="226">
        <f t="shared" si="363"/>
        <v>0</v>
      </c>
      <c r="I208" s="353">
        <f t="shared" si="366"/>
        <v>0</v>
      </c>
      <c r="J208" s="358"/>
      <c r="K208" s="358"/>
      <c r="L208" s="358"/>
      <c r="M208" s="228">
        <f t="shared" si="364"/>
        <v>0</v>
      </c>
      <c r="N208" s="229"/>
      <c r="O208" s="229"/>
      <c r="P208" s="229"/>
      <c r="Q208" s="228">
        <f t="shared" si="365"/>
        <v>0</v>
      </c>
      <c r="R208" s="229"/>
      <c r="S208" s="229"/>
      <c r="T208" s="229"/>
      <c r="U208" s="229"/>
      <c r="V208" s="229"/>
      <c r="W208" s="229"/>
    </row>
    <row r="209" spans="1:24" ht="13.8" hidden="1" outlineLevel="4">
      <c r="A209" s="170"/>
      <c r="B209" s="25"/>
      <c r="D209" s="24"/>
      <c r="E209" s="171"/>
      <c r="F209" s="178" t="s">
        <v>706</v>
      </c>
      <c r="G209" s="43" t="s">
        <v>792</v>
      </c>
      <c r="H209" s="226">
        <f t="shared" si="363"/>
        <v>0</v>
      </c>
      <c r="I209" s="353">
        <f t="shared" si="366"/>
        <v>0</v>
      </c>
      <c r="J209" s="358"/>
      <c r="K209" s="358"/>
      <c r="L209" s="358"/>
      <c r="M209" s="228">
        <f t="shared" si="364"/>
        <v>0</v>
      </c>
      <c r="N209" s="229"/>
      <c r="O209" s="229"/>
      <c r="P209" s="229"/>
      <c r="Q209" s="228">
        <f t="shared" si="365"/>
        <v>0</v>
      </c>
      <c r="R209" s="229"/>
      <c r="S209" s="229"/>
      <c r="T209" s="229"/>
      <c r="U209" s="229"/>
      <c r="V209" s="229"/>
      <c r="W209" s="229"/>
    </row>
    <row r="210" spans="1:24" ht="13.8" hidden="1" outlineLevel="4">
      <c r="A210" s="170"/>
      <c r="B210" s="25"/>
      <c r="D210" s="24"/>
      <c r="E210" s="171"/>
      <c r="F210" s="178" t="s">
        <v>703</v>
      </c>
      <c r="G210" s="43" t="s">
        <v>793</v>
      </c>
      <c r="H210" s="226">
        <f t="shared" si="363"/>
        <v>0</v>
      </c>
      <c r="I210" s="353">
        <f t="shared" si="366"/>
        <v>0</v>
      </c>
      <c r="J210" s="358"/>
      <c r="K210" s="358"/>
      <c r="L210" s="358"/>
      <c r="M210" s="228">
        <f t="shared" si="364"/>
        <v>0</v>
      </c>
      <c r="N210" s="229"/>
      <c r="O210" s="229"/>
      <c r="P210" s="229"/>
      <c r="Q210" s="228">
        <f t="shared" si="365"/>
        <v>0</v>
      </c>
      <c r="R210" s="229"/>
      <c r="S210" s="229"/>
      <c r="T210" s="229"/>
      <c r="U210" s="229"/>
      <c r="V210" s="229"/>
      <c r="W210" s="229"/>
    </row>
    <row r="211" spans="1:24" ht="13.8" hidden="1" outlineLevel="4">
      <c r="A211" s="170"/>
      <c r="B211" s="25"/>
      <c r="D211" s="24"/>
      <c r="E211" s="171"/>
      <c r="F211" s="178" t="s">
        <v>707</v>
      </c>
      <c r="G211" s="43" t="s">
        <v>877</v>
      </c>
      <c r="H211" s="226">
        <f t="shared" si="363"/>
        <v>10000</v>
      </c>
      <c r="I211" s="353">
        <f t="shared" si="366"/>
        <v>10000</v>
      </c>
      <c r="J211" s="358"/>
      <c r="K211" s="358">
        <v>10000</v>
      </c>
      <c r="L211" s="358"/>
      <c r="M211" s="228">
        <f t="shared" si="364"/>
        <v>0</v>
      </c>
      <c r="N211" s="229"/>
      <c r="O211" s="229"/>
      <c r="P211" s="229"/>
      <c r="Q211" s="228">
        <f t="shared" si="365"/>
        <v>0</v>
      </c>
      <c r="R211" s="229"/>
      <c r="S211" s="229"/>
      <c r="T211" s="229"/>
      <c r="U211" s="229"/>
      <c r="V211" s="229"/>
      <c r="W211" s="229"/>
    </row>
    <row r="212" spans="1:24" ht="13.8" hidden="1" outlineLevel="4">
      <c r="A212" s="170"/>
      <c r="B212" s="25"/>
      <c r="D212" s="24"/>
      <c r="E212" s="171"/>
      <c r="F212" s="178" t="s">
        <v>708</v>
      </c>
      <c r="G212" s="43" t="s">
        <v>876</v>
      </c>
      <c r="H212" s="226">
        <f t="shared" ref="H212:H276" si="513">SUM(I212,M212,Q212)</f>
        <v>10000</v>
      </c>
      <c r="I212" s="353">
        <f t="shared" si="366"/>
        <v>10000</v>
      </c>
      <c r="J212" s="358">
        <v>10000</v>
      </c>
      <c r="K212" s="358"/>
      <c r="L212" s="358"/>
      <c r="M212" s="228">
        <f t="shared" ref="M212:M276" si="514">SUM(N212:P212)</f>
        <v>0</v>
      </c>
      <c r="N212" s="229"/>
      <c r="O212" s="229"/>
      <c r="P212" s="229"/>
      <c r="Q212" s="228">
        <f t="shared" si="365"/>
        <v>0</v>
      </c>
      <c r="R212" s="229"/>
      <c r="S212" s="229"/>
      <c r="T212" s="229"/>
      <c r="U212" s="229"/>
      <c r="V212" s="229"/>
      <c r="W212" s="229"/>
    </row>
    <row r="213" spans="1:24" ht="13.8" hidden="1" outlineLevel="2">
      <c r="A213" s="170"/>
      <c r="B213" s="25"/>
      <c r="D213" s="25" t="s">
        <v>898</v>
      </c>
      <c r="E213" s="47" t="s">
        <v>99</v>
      </c>
      <c r="F213" s="27"/>
      <c r="G213" s="47"/>
      <c r="H213" s="226">
        <f t="shared" si="513"/>
        <v>0</v>
      </c>
      <c r="I213" s="353">
        <f t="shared" si="366"/>
        <v>0</v>
      </c>
      <c r="J213" s="358"/>
      <c r="K213" s="358"/>
      <c r="L213" s="358"/>
      <c r="M213" s="228">
        <f t="shared" si="514"/>
        <v>0</v>
      </c>
      <c r="N213" s="229"/>
      <c r="O213" s="229"/>
      <c r="P213" s="229"/>
      <c r="Q213" s="228">
        <f t="shared" si="365"/>
        <v>0</v>
      </c>
      <c r="R213" s="229"/>
      <c r="S213" s="229"/>
      <c r="T213" s="229"/>
      <c r="U213" s="229"/>
      <c r="V213" s="229"/>
      <c r="W213" s="229"/>
    </row>
    <row r="214" spans="1:24" ht="13.8">
      <c r="A214" s="92" t="s">
        <v>169</v>
      </c>
      <c r="B214" s="46"/>
      <c r="C214" s="202"/>
      <c r="D214" s="22"/>
      <c r="E214" s="202"/>
      <c r="F214" s="21"/>
      <c r="G214" s="202"/>
      <c r="H214" s="233">
        <f t="shared" si="513"/>
        <v>51696000</v>
      </c>
      <c r="I214" s="364">
        <f t="shared" si="366"/>
        <v>30496000</v>
      </c>
      <c r="J214" s="373">
        <f>SUM(J7,J12,J14,J56,J34,J66,J72,J136,J165,J202,J204,J49,J189)</f>
        <v>23831000</v>
      </c>
      <c r="K214" s="373">
        <f>SUM(K7,K12,K14,K56,K34,K66,K72,K136,K165,K202,K204,K49,K189)</f>
        <v>4817000</v>
      </c>
      <c r="L214" s="373">
        <f>SUM(L7,L12,L14,L56,L34,L66,L72,L136,L165,L202,L204,L49,L189)</f>
        <v>1848000</v>
      </c>
      <c r="M214" s="235">
        <f t="shared" si="514"/>
        <v>16125000</v>
      </c>
      <c r="N214" s="373">
        <f>SUM(N7,N12,N14,N56,N34,N66,N72,N136,N165,N202,N204,N49,N189)</f>
        <v>3370000</v>
      </c>
      <c r="O214" s="373">
        <f>SUM(O7,O12,O14,O56,O34,O66,O72,O136,O165,O202,O204,O49,O189)</f>
        <v>5765000</v>
      </c>
      <c r="P214" s="373">
        <f>SUM(P7,P12,P14,P56,P34,P66,P72,P136,P165,P202,P204,P49,P189)</f>
        <v>6990000</v>
      </c>
      <c r="Q214" s="235">
        <f t="shared" si="365"/>
        <v>5075000</v>
      </c>
      <c r="R214" s="373">
        <f t="shared" ref="R214:W214" si="515">SUM(R7,R12,R14,R56,R34,R66,R72,R136,R165,R202,R204,R49,R189)</f>
        <v>4310000</v>
      </c>
      <c r="S214" s="373">
        <f t="shared" si="515"/>
        <v>401000</v>
      </c>
      <c r="T214" s="373">
        <f t="shared" si="515"/>
        <v>91000</v>
      </c>
      <c r="U214" s="373">
        <f t="shared" si="515"/>
        <v>91000</v>
      </c>
      <c r="V214" s="373">
        <f t="shared" si="515"/>
        <v>91000</v>
      </c>
      <c r="W214" s="235">
        <f t="shared" si="515"/>
        <v>91000</v>
      </c>
    </row>
    <row r="215" spans="1:24" s="169" customFormat="1" ht="13.8" collapsed="1">
      <c r="A215" s="164"/>
      <c r="B215" s="23" t="s">
        <v>468</v>
      </c>
      <c r="C215" s="15" t="s">
        <v>41</v>
      </c>
      <c r="D215" s="20"/>
      <c r="E215" s="191"/>
      <c r="F215" s="30"/>
      <c r="G215" s="191"/>
      <c r="H215" s="226">
        <f t="shared" si="513"/>
        <v>44914000</v>
      </c>
      <c r="I215" s="365">
        <f t="shared" si="366"/>
        <v>42729000</v>
      </c>
      <c r="J215" s="366">
        <f>SUM(J216,J217,J222,J227,J236,J238)</f>
        <v>24997000</v>
      </c>
      <c r="K215" s="366">
        <f t="shared" ref="K215:L215" si="516">SUM(K216,K217,K222,K227,K236,K238)</f>
        <v>16092000</v>
      </c>
      <c r="L215" s="366">
        <f t="shared" si="516"/>
        <v>1640000</v>
      </c>
      <c r="M215" s="238">
        <f t="shared" si="514"/>
        <v>2185000</v>
      </c>
      <c r="N215" s="366">
        <f t="shared" ref="N215:P215" si="517">SUM(N216,N217,N222,N227,N236,N238)</f>
        <v>0</v>
      </c>
      <c r="O215" s="366">
        <f t="shared" si="517"/>
        <v>0</v>
      </c>
      <c r="P215" s="366">
        <f t="shared" si="517"/>
        <v>2185000</v>
      </c>
      <c r="Q215" s="238">
        <f t="shared" si="365"/>
        <v>0</v>
      </c>
      <c r="R215" s="366">
        <f t="shared" ref="R215:W215" si="518">SUM(R216,R217,R222,R227,R236,R238)</f>
        <v>0</v>
      </c>
      <c r="S215" s="366">
        <f t="shared" si="518"/>
        <v>0</v>
      </c>
      <c r="T215" s="366">
        <f t="shared" si="518"/>
        <v>0</v>
      </c>
      <c r="U215" s="366">
        <f t="shared" si="518"/>
        <v>0</v>
      </c>
      <c r="V215" s="366">
        <f t="shared" si="518"/>
        <v>0</v>
      </c>
      <c r="W215" s="237">
        <f t="shared" si="518"/>
        <v>0</v>
      </c>
      <c r="X215" s="143"/>
    </row>
    <row r="216" spans="1:24" ht="16.5" hidden="1" customHeight="1" outlineLevel="1">
      <c r="A216" s="170"/>
      <c r="B216" s="24"/>
      <c r="C216" s="171"/>
      <c r="D216" s="27" t="s">
        <v>469</v>
      </c>
      <c r="E216" s="47" t="s">
        <v>102</v>
      </c>
      <c r="F216" s="48"/>
      <c r="G216" s="172"/>
      <c r="H216" s="226">
        <f t="shared" si="513"/>
        <v>0</v>
      </c>
      <c r="I216" s="367">
        <f t="shared" si="366"/>
        <v>0</v>
      </c>
      <c r="J216" s="368">
        <v>0</v>
      </c>
      <c r="K216" s="368">
        <v>0</v>
      </c>
      <c r="L216" s="368">
        <v>0</v>
      </c>
      <c r="M216" s="230">
        <f t="shared" si="514"/>
        <v>0</v>
      </c>
      <c r="N216" s="240">
        <v>0</v>
      </c>
      <c r="O216" s="240">
        <v>0</v>
      </c>
      <c r="P216" s="229">
        <v>0</v>
      </c>
      <c r="Q216" s="230">
        <f t="shared" ref="Q216:Q300" si="519">SUM(R216:W216)</f>
        <v>0</v>
      </c>
      <c r="R216" s="240">
        <v>0</v>
      </c>
      <c r="S216" s="240">
        <v>0</v>
      </c>
      <c r="T216" s="240">
        <v>0</v>
      </c>
      <c r="U216" s="240">
        <v>0</v>
      </c>
      <c r="V216" s="240">
        <v>0</v>
      </c>
      <c r="W216" s="240">
        <v>0</v>
      </c>
    </row>
    <row r="217" spans="1:24" ht="16.5" hidden="1" customHeight="1" outlineLevel="1" collapsed="1">
      <c r="A217" s="170"/>
      <c r="B217" s="25"/>
      <c r="D217" s="27" t="s">
        <v>470</v>
      </c>
      <c r="E217" s="47" t="s">
        <v>103</v>
      </c>
      <c r="F217" s="48"/>
      <c r="G217" s="172"/>
      <c r="H217" s="226">
        <f t="shared" si="513"/>
        <v>18738000</v>
      </c>
      <c r="I217" s="367">
        <f t="shared" si="366"/>
        <v>18738000</v>
      </c>
      <c r="J217" s="691">
        <f>SUM(J218:J221)</f>
        <v>11118000</v>
      </c>
      <c r="K217" s="691">
        <f>SUM(K218:K221)</f>
        <v>7015000</v>
      </c>
      <c r="L217" s="691">
        <f>SUM(L218:L221)</f>
        <v>605000</v>
      </c>
      <c r="M217" s="230">
        <f t="shared" si="514"/>
        <v>0</v>
      </c>
      <c r="N217" s="691">
        <f t="shared" ref="N217:P217" si="520">SUM(N218:N221)</f>
        <v>0</v>
      </c>
      <c r="O217" s="691">
        <f t="shared" si="520"/>
        <v>0</v>
      </c>
      <c r="P217" s="691">
        <f t="shared" si="520"/>
        <v>0</v>
      </c>
      <c r="Q217" s="230">
        <f t="shared" si="519"/>
        <v>0</v>
      </c>
      <c r="R217" s="691">
        <f t="shared" ref="R217:W217" si="521">SUM(R218:R221)</f>
        <v>0</v>
      </c>
      <c r="S217" s="691">
        <f t="shared" si="521"/>
        <v>0</v>
      </c>
      <c r="T217" s="691">
        <f t="shared" si="521"/>
        <v>0</v>
      </c>
      <c r="U217" s="691">
        <f t="shared" si="521"/>
        <v>0</v>
      </c>
      <c r="V217" s="691">
        <f t="shared" si="521"/>
        <v>0</v>
      </c>
      <c r="W217" s="523">
        <f t="shared" si="521"/>
        <v>0</v>
      </c>
    </row>
    <row r="218" spans="1:24" s="563" customFormat="1" ht="13.8" hidden="1" outlineLevel="4">
      <c r="A218" s="564"/>
      <c r="B218" s="565"/>
      <c r="D218" s="566"/>
      <c r="E218" s="567"/>
      <c r="F218" s="545" t="s">
        <v>705</v>
      </c>
      <c r="G218" s="527" t="s">
        <v>931</v>
      </c>
      <c r="H218" s="568">
        <f t="shared" si="513"/>
        <v>16528000</v>
      </c>
      <c r="I218" s="353">
        <f t="shared" ref="I218:I221" si="522">SUM(J218:L218)</f>
        <v>16528000</v>
      </c>
      <c r="J218" s="358">
        <v>9503000</v>
      </c>
      <c r="K218" s="358">
        <v>6519000</v>
      </c>
      <c r="L218" s="358">
        <v>506000</v>
      </c>
      <c r="M218" s="571">
        <f t="shared" si="514"/>
        <v>0</v>
      </c>
      <c r="N218" s="570"/>
      <c r="O218" s="570"/>
      <c r="P218" s="570"/>
      <c r="Q218" s="571">
        <f t="shared" ref="Q218:Q221" si="523">SUM(R218:W218)</f>
        <v>0</v>
      </c>
      <c r="R218" s="570"/>
      <c r="S218" s="570"/>
      <c r="T218" s="570"/>
      <c r="U218" s="570"/>
      <c r="V218" s="570"/>
      <c r="W218" s="526"/>
    </row>
    <row r="219" spans="1:24" s="563" customFormat="1" ht="13.8" hidden="1" outlineLevel="4">
      <c r="A219" s="564"/>
      <c r="B219" s="565"/>
      <c r="D219" s="566"/>
      <c r="E219" s="567"/>
      <c r="F219" s="545" t="s">
        <v>706</v>
      </c>
      <c r="G219" s="527" t="s">
        <v>932</v>
      </c>
      <c r="H219" s="568">
        <f t="shared" si="513"/>
        <v>445000</v>
      </c>
      <c r="I219" s="353">
        <f t="shared" si="522"/>
        <v>445000</v>
      </c>
      <c r="J219" s="358">
        <v>361000</v>
      </c>
      <c r="K219" s="358">
        <v>58000</v>
      </c>
      <c r="L219" s="358">
        <v>26000</v>
      </c>
      <c r="M219" s="571">
        <f t="shared" si="514"/>
        <v>0</v>
      </c>
      <c r="N219" s="570"/>
      <c r="O219" s="570"/>
      <c r="P219" s="570"/>
      <c r="Q219" s="571">
        <f t="shared" si="523"/>
        <v>0</v>
      </c>
      <c r="R219" s="570"/>
      <c r="S219" s="570"/>
      <c r="T219" s="570"/>
      <c r="U219" s="570"/>
      <c r="V219" s="570"/>
      <c r="W219" s="526"/>
    </row>
    <row r="220" spans="1:24" s="563" customFormat="1" ht="13.8" hidden="1" outlineLevel="4">
      <c r="A220" s="564"/>
      <c r="B220" s="565"/>
      <c r="D220" s="566"/>
      <c r="E220" s="567"/>
      <c r="F220" s="545" t="s">
        <v>703</v>
      </c>
      <c r="G220" s="527" t="s">
        <v>933</v>
      </c>
      <c r="H220" s="568">
        <f t="shared" si="513"/>
        <v>1765000</v>
      </c>
      <c r="I220" s="353">
        <f t="shared" si="522"/>
        <v>1765000</v>
      </c>
      <c r="J220" s="358">
        <v>1254000</v>
      </c>
      <c r="K220" s="358">
        <v>438000</v>
      </c>
      <c r="L220" s="358">
        <v>73000</v>
      </c>
      <c r="M220" s="571">
        <f t="shared" si="514"/>
        <v>0</v>
      </c>
      <c r="N220" s="570"/>
      <c r="O220" s="570"/>
      <c r="P220" s="570"/>
      <c r="Q220" s="571">
        <f t="shared" si="523"/>
        <v>0</v>
      </c>
      <c r="R220" s="570"/>
      <c r="S220" s="570"/>
      <c r="T220" s="570"/>
      <c r="U220" s="570"/>
      <c r="V220" s="570"/>
      <c r="W220" s="526"/>
    </row>
    <row r="221" spans="1:24" s="563" customFormat="1" ht="13.8" hidden="1" outlineLevel="4">
      <c r="A221" s="564"/>
      <c r="B221" s="565"/>
      <c r="D221" s="566"/>
      <c r="E221" s="567"/>
      <c r="F221" s="545" t="s">
        <v>707</v>
      </c>
      <c r="G221" s="527" t="s">
        <v>934</v>
      </c>
      <c r="H221" s="568">
        <f t="shared" si="513"/>
        <v>0</v>
      </c>
      <c r="I221" s="353">
        <f t="shared" si="522"/>
        <v>0</v>
      </c>
      <c r="J221" s="358"/>
      <c r="K221" s="358"/>
      <c r="L221" s="358">
        <v>0</v>
      </c>
      <c r="M221" s="571">
        <f t="shared" si="514"/>
        <v>0</v>
      </c>
      <c r="N221" s="570"/>
      <c r="O221" s="570"/>
      <c r="P221" s="570"/>
      <c r="Q221" s="571">
        <f t="shared" si="523"/>
        <v>0</v>
      </c>
      <c r="R221" s="570"/>
      <c r="S221" s="570"/>
      <c r="T221" s="570"/>
      <c r="U221" s="570"/>
      <c r="V221" s="570"/>
      <c r="W221" s="526"/>
    </row>
    <row r="222" spans="1:24" ht="16.5" hidden="1" customHeight="1" outlineLevel="1" collapsed="1">
      <c r="A222" s="170"/>
      <c r="B222" s="25"/>
      <c r="D222" s="27" t="s">
        <v>471</v>
      </c>
      <c r="E222" s="47" t="s">
        <v>104</v>
      </c>
      <c r="F222" s="48"/>
      <c r="G222" s="172"/>
      <c r="H222" s="226">
        <f t="shared" si="513"/>
        <v>6512000</v>
      </c>
      <c r="I222" s="367">
        <f t="shared" ref="I222:I302" si="524">SUM(J222:L222)</f>
        <v>6512000</v>
      </c>
      <c r="J222" s="691">
        <f>SUM(J223:J226)</f>
        <v>3713000</v>
      </c>
      <c r="K222" s="691">
        <f>SUM(K223:K226)</f>
        <v>2567000</v>
      </c>
      <c r="L222" s="691">
        <f>SUM(L223:L226)</f>
        <v>232000</v>
      </c>
      <c r="M222" s="230">
        <f t="shared" si="514"/>
        <v>0</v>
      </c>
      <c r="N222" s="691">
        <f t="shared" ref="N222:P222" si="525">SUM(N223:N226)</f>
        <v>0</v>
      </c>
      <c r="O222" s="691">
        <f t="shared" si="525"/>
        <v>0</v>
      </c>
      <c r="P222" s="691">
        <f t="shared" si="525"/>
        <v>0</v>
      </c>
      <c r="Q222" s="230">
        <f t="shared" si="519"/>
        <v>0</v>
      </c>
      <c r="R222" s="691">
        <f t="shared" ref="R222:W222" si="526">SUM(R223:R226)</f>
        <v>0</v>
      </c>
      <c r="S222" s="691">
        <f t="shared" si="526"/>
        <v>0</v>
      </c>
      <c r="T222" s="691">
        <f t="shared" si="526"/>
        <v>0</v>
      </c>
      <c r="U222" s="691">
        <f t="shared" si="526"/>
        <v>0</v>
      </c>
      <c r="V222" s="691">
        <f t="shared" si="526"/>
        <v>0</v>
      </c>
      <c r="W222" s="523">
        <f t="shared" si="526"/>
        <v>0</v>
      </c>
    </row>
    <row r="223" spans="1:24" s="563" customFormat="1" ht="13.8" hidden="1" outlineLevel="4">
      <c r="A223" s="564"/>
      <c r="B223" s="565"/>
      <c r="D223" s="566"/>
      <c r="E223" s="567"/>
      <c r="F223" s="545" t="s">
        <v>705</v>
      </c>
      <c r="G223" s="527" t="s">
        <v>935</v>
      </c>
      <c r="H223" s="568">
        <f t="shared" si="513"/>
        <v>2936000</v>
      </c>
      <c r="I223" s="353">
        <f t="shared" ref="I223:I225" si="527">SUM(J223:L223)</f>
        <v>2936000</v>
      </c>
      <c r="J223" s="358">
        <v>1689000</v>
      </c>
      <c r="K223" s="358">
        <v>1156000</v>
      </c>
      <c r="L223" s="358">
        <v>91000</v>
      </c>
      <c r="M223" s="571">
        <f t="shared" si="514"/>
        <v>0</v>
      </c>
      <c r="N223" s="570"/>
      <c r="O223" s="570"/>
      <c r="P223" s="570"/>
      <c r="Q223" s="571">
        <f t="shared" ref="Q223:Q225" si="528">SUM(R223:W223)</f>
        <v>0</v>
      </c>
      <c r="R223" s="570"/>
      <c r="S223" s="570"/>
      <c r="T223" s="570"/>
      <c r="U223" s="570"/>
      <c r="V223" s="570"/>
      <c r="W223" s="526"/>
    </row>
    <row r="224" spans="1:24" s="563" customFormat="1" ht="13.8" hidden="1" outlineLevel="4">
      <c r="A224" s="564"/>
      <c r="B224" s="565"/>
      <c r="D224" s="566"/>
      <c r="E224" s="567"/>
      <c r="F224" s="545" t="s">
        <v>706</v>
      </c>
      <c r="G224" s="527" t="s">
        <v>936</v>
      </c>
      <c r="H224" s="568">
        <f t="shared" si="513"/>
        <v>3576000</v>
      </c>
      <c r="I224" s="353">
        <f t="shared" si="527"/>
        <v>3576000</v>
      </c>
      <c r="J224" s="358">
        <v>2024000</v>
      </c>
      <c r="K224" s="358">
        <v>1411000</v>
      </c>
      <c r="L224" s="358">
        <v>141000</v>
      </c>
      <c r="M224" s="571">
        <f t="shared" si="514"/>
        <v>0</v>
      </c>
      <c r="N224" s="570"/>
      <c r="O224" s="570"/>
      <c r="P224" s="570"/>
      <c r="Q224" s="571">
        <f t="shared" si="528"/>
        <v>0</v>
      </c>
      <c r="R224" s="570"/>
      <c r="S224" s="570"/>
      <c r="T224" s="570"/>
      <c r="U224" s="570"/>
      <c r="V224" s="570"/>
      <c r="W224" s="526"/>
    </row>
    <row r="225" spans="1:23" s="563" customFormat="1" ht="13.8" hidden="1" outlineLevel="4">
      <c r="A225" s="564"/>
      <c r="B225" s="565"/>
      <c r="D225" s="566"/>
      <c r="E225" s="567"/>
      <c r="F225" s="545" t="s">
        <v>703</v>
      </c>
      <c r="G225" s="527" t="s">
        <v>937</v>
      </c>
      <c r="H225" s="568">
        <f t="shared" si="513"/>
        <v>0</v>
      </c>
      <c r="I225" s="353">
        <f t="shared" si="527"/>
        <v>0</v>
      </c>
      <c r="J225" s="358">
        <v>0</v>
      </c>
      <c r="K225" s="570"/>
      <c r="L225" s="358"/>
      <c r="M225" s="571">
        <f t="shared" si="514"/>
        <v>0</v>
      </c>
      <c r="N225" s="570"/>
      <c r="O225" s="570"/>
      <c r="P225" s="570"/>
      <c r="Q225" s="571">
        <f t="shared" si="528"/>
        <v>0</v>
      </c>
      <c r="R225" s="570"/>
      <c r="S225" s="570"/>
      <c r="T225" s="570"/>
      <c r="U225" s="570"/>
      <c r="V225" s="570"/>
      <c r="W225" s="526"/>
    </row>
    <row r="226" spans="1:23" s="563" customFormat="1" ht="13.8" hidden="1" outlineLevel="4">
      <c r="A226" s="564"/>
      <c r="B226" s="565"/>
      <c r="D226" s="566"/>
      <c r="E226" s="567"/>
      <c r="F226" s="545" t="s">
        <v>713</v>
      </c>
      <c r="G226" s="527" t="s">
        <v>938</v>
      </c>
      <c r="H226" s="568">
        <f t="shared" si="513"/>
        <v>0</v>
      </c>
      <c r="I226" s="353">
        <f t="shared" ref="I226" si="529">SUM(J226:L226)</f>
        <v>0</v>
      </c>
      <c r="J226" s="358"/>
      <c r="K226" s="570"/>
      <c r="L226" s="570"/>
      <c r="M226" s="571">
        <f t="shared" si="514"/>
        <v>0</v>
      </c>
      <c r="N226" s="570"/>
      <c r="O226" s="570"/>
      <c r="P226" s="570"/>
      <c r="Q226" s="571">
        <f t="shared" ref="Q226" si="530">SUM(R226:W226)</f>
        <v>0</v>
      </c>
      <c r="R226" s="570"/>
      <c r="S226" s="570"/>
      <c r="T226" s="570"/>
      <c r="U226" s="570"/>
      <c r="V226" s="570"/>
      <c r="W226" s="526"/>
    </row>
    <row r="227" spans="1:23" ht="16.5" hidden="1" customHeight="1" outlineLevel="1" collapsed="1">
      <c r="A227" s="170"/>
      <c r="B227" s="25"/>
      <c r="D227" s="27" t="s">
        <v>472</v>
      </c>
      <c r="E227" s="47" t="s">
        <v>105</v>
      </c>
      <c r="F227" s="48"/>
      <c r="G227" s="172"/>
      <c r="H227" s="226">
        <f t="shared" si="513"/>
        <v>14334000</v>
      </c>
      <c r="I227" s="367">
        <f t="shared" si="524"/>
        <v>12162000</v>
      </c>
      <c r="J227" s="691">
        <f>SUM(J228:J235)</f>
        <v>7283000</v>
      </c>
      <c r="K227" s="691">
        <f>SUM(K228:K235)</f>
        <v>4363000</v>
      </c>
      <c r="L227" s="691">
        <f>SUM(L228:L235)</f>
        <v>516000</v>
      </c>
      <c r="M227" s="230">
        <f t="shared" si="514"/>
        <v>2172000</v>
      </c>
      <c r="N227" s="691">
        <f t="shared" ref="N227:P227" si="531">SUM(N228:N235)</f>
        <v>0</v>
      </c>
      <c r="O227" s="691">
        <f t="shared" si="531"/>
        <v>0</v>
      </c>
      <c r="P227" s="691">
        <f t="shared" si="531"/>
        <v>2172000</v>
      </c>
      <c r="Q227" s="230">
        <f t="shared" si="519"/>
        <v>0</v>
      </c>
      <c r="R227" s="691">
        <f t="shared" ref="R227:W227" si="532">SUM(R228:R235)</f>
        <v>0</v>
      </c>
      <c r="S227" s="691">
        <f t="shared" si="532"/>
        <v>0</v>
      </c>
      <c r="T227" s="691">
        <f t="shared" si="532"/>
        <v>0</v>
      </c>
      <c r="U227" s="691">
        <f t="shared" si="532"/>
        <v>0</v>
      </c>
      <c r="V227" s="691">
        <f t="shared" si="532"/>
        <v>0</v>
      </c>
      <c r="W227" s="523">
        <f t="shared" si="532"/>
        <v>0</v>
      </c>
    </row>
    <row r="228" spans="1:23" s="563" customFormat="1" ht="13.8" hidden="1" outlineLevel="4">
      <c r="A228" s="564"/>
      <c r="B228" s="565"/>
      <c r="D228" s="566"/>
      <c r="E228" s="567"/>
      <c r="F228" s="545" t="s">
        <v>705</v>
      </c>
      <c r="G228" s="527" t="s">
        <v>939</v>
      </c>
      <c r="H228" s="568">
        <f t="shared" si="513"/>
        <v>4576000</v>
      </c>
      <c r="I228" s="569">
        <f t="shared" ref="I228:I230" si="533">SUM(J228:L228)</f>
        <v>4576000</v>
      </c>
      <c r="J228" s="570">
        <v>2535000</v>
      </c>
      <c r="K228" s="570">
        <v>1534000</v>
      </c>
      <c r="L228" s="570">
        <v>507000</v>
      </c>
      <c r="M228" s="571">
        <f t="shared" si="514"/>
        <v>0</v>
      </c>
      <c r="N228" s="570"/>
      <c r="O228" s="570"/>
      <c r="P228" s="570"/>
      <c r="Q228" s="571">
        <f t="shared" ref="Q228:Q230" si="534">SUM(R228:W228)</f>
        <v>0</v>
      </c>
      <c r="R228" s="570"/>
      <c r="S228" s="570"/>
      <c r="T228" s="570"/>
      <c r="U228" s="570"/>
      <c r="V228" s="570"/>
      <c r="W228" s="526"/>
    </row>
    <row r="229" spans="1:23" s="563" customFormat="1" ht="13.8" hidden="1" outlineLevel="4">
      <c r="A229" s="564"/>
      <c r="B229" s="565"/>
      <c r="D229" s="566"/>
      <c r="E229" s="567"/>
      <c r="F229" s="545" t="s">
        <v>706</v>
      </c>
      <c r="G229" s="527" t="s">
        <v>940</v>
      </c>
      <c r="H229" s="568">
        <f t="shared" si="513"/>
        <v>101000</v>
      </c>
      <c r="I229" s="569">
        <f t="shared" si="533"/>
        <v>101000</v>
      </c>
      <c r="J229" s="570">
        <v>42000</v>
      </c>
      <c r="K229" s="570">
        <v>50000</v>
      </c>
      <c r="L229" s="570">
        <v>9000</v>
      </c>
      <c r="M229" s="571">
        <f t="shared" si="514"/>
        <v>0</v>
      </c>
      <c r="N229" s="570"/>
      <c r="O229" s="570"/>
      <c r="P229" s="358"/>
      <c r="Q229" s="571">
        <f t="shared" si="534"/>
        <v>0</v>
      </c>
      <c r="R229" s="570"/>
      <c r="S229" s="570"/>
      <c r="T229" s="570"/>
      <c r="U229" s="570"/>
      <c r="V229" s="570"/>
      <c r="W229" s="526"/>
    </row>
    <row r="230" spans="1:23" s="563" customFormat="1" ht="13.8" hidden="1" outlineLevel="4">
      <c r="A230" s="564"/>
      <c r="B230" s="565"/>
      <c r="D230" s="566"/>
      <c r="E230" s="567"/>
      <c r="F230" s="545" t="s">
        <v>703</v>
      </c>
      <c r="G230" s="527" t="s">
        <v>941</v>
      </c>
      <c r="H230" s="568">
        <f t="shared" si="513"/>
        <v>0</v>
      </c>
      <c r="I230" s="569">
        <f t="shared" si="533"/>
        <v>0</v>
      </c>
      <c r="J230" s="570"/>
      <c r="K230" s="570"/>
      <c r="L230" s="570"/>
      <c r="M230" s="571">
        <f t="shared" si="514"/>
        <v>0</v>
      </c>
      <c r="N230" s="570"/>
      <c r="O230" s="570"/>
      <c r="P230" s="358"/>
      <c r="Q230" s="571">
        <f t="shared" si="534"/>
        <v>0</v>
      </c>
      <c r="R230" s="570"/>
      <c r="S230" s="570"/>
      <c r="T230" s="570"/>
      <c r="U230" s="570"/>
      <c r="V230" s="570"/>
      <c r="W230" s="526"/>
    </row>
    <row r="231" spans="1:23" s="563" customFormat="1" ht="13.8" hidden="1" outlineLevel="4">
      <c r="A231" s="564"/>
      <c r="B231" s="565"/>
      <c r="D231" s="566"/>
      <c r="E231" s="567"/>
      <c r="F231" s="545" t="s">
        <v>839</v>
      </c>
      <c r="G231" s="527" t="s">
        <v>942</v>
      </c>
      <c r="H231" s="568">
        <f t="shared" si="513"/>
        <v>0</v>
      </c>
      <c r="I231" s="569">
        <f t="shared" ref="I231:I235" si="535">SUM(J231:L231)</f>
        <v>0</v>
      </c>
      <c r="J231" s="570"/>
      <c r="K231" s="358"/>
      <c r="L231" s="570"/>
      <c r="M231" s="228">
        <f t="shared" si="514"/>
        <v>0</v>
      </c>
      <c r="N231" s="570"/>
      <c r="O231" s="570"/>
      <c r="P231" s="358"/>
      <c r="Q231" s="571">
        <f t="shared" ref="Q231:Q235" si="536">SUM(R231:W231)</f>
        <v>0</v>
      </c>
      <c r="R231" s="570"/>
      <c r="S231" s="570"/>
      <c r="T231" s="570"/>
      <c r="U231" s="570"/>
      <c r="V231" s="570"/>
      <c r="W231" s="526"/>
    </row>
    <row r="232" spans="1:23" s="563" customFormat="1" ht="13.8" hidden="1" outlineLevel="4">
      <c r="A232" s="564"/>
      <c r="B232" s="565"/>
      <c r="D232" s="566"/>
      <c r="E232" s="567"/>
      <c r="F232" s="545" t="s">
        <v>707</v>
      </c>
      <c r="G232" s="527" t="s">
        <v>943</v>
      </c>
      <c r="H232" s="568">
        <f t="shared" si="513"/>
        <v>9344000</v>
      </c>
      <c r="I232" s="353">
        <f t="shared" si="535"/>
        <v>7233000</v>
      </c>
      <c r="J232" s="358">
        <v>4528000</v>
      </c>
      <c r="K232" s="358">
        <v>2705000</v>
      </c>
      <c r="L232" s="570"/>
      <c r="M232" s="228">
        <f t="shared" si="514"/>
        <v>2111000</v>
      </c>
      <c r="N232" s="570"/>
      <c r="O232" s="570"/>
      <c r="P232" s="358">
        <v>2111000</v>
      </c>
      <c r="Q232" s="571">
        <f t="shared" si="536"/>
        <v>0</v>
      </c>
      <c r="R232" s="570"/>
      <c r="S232" s="570"/>
      <c r="T232" s="570"/>
      <c r="U232" s="570"/>
      <c r="V232" s="570"/>
      <c r="W232" s="526"/>
    </row>
    <row r="233" spans="1:23" s="563" customFormat="1" ht="13.8" hidden="1" outlineLevel="4">
      <c r="A233" s="564"/>
      <c r="B233" s="565"/>
      <c r="D233" s="566"/>
      <c r="E233" s="567"/>
      <c r="F233" s="545" t="s">
        <v>713</v>
      </c>
      <c r="G233" s="527" t="s">
        <v>944</v>
      </c>
      <c r="H233" s="568">
        <f t="shared" si="513"/>
        <v>313000</v>
      </c>
      <c r="I233" s="353">
        <f t="shared" si="535"/>
        <v>252000</v>
      </c>
      <c r="J233" s="358">
        <v>178000</v>
      </c>
      <c r="K233" s="358">
        <v>74000</v>
      </c>
      <c r="L233" s="570"/>
      <c r="M233" s="228">
        <f t="shared" si="514"/>
        <v>61000</v>
      </c>
      <c r="N233" s="570"/>
      <c r="O233" s="570"/>
      <c r="P233" s="358">
        <v>61000</v>
      </c>
      <c r="Q233" s="571">
        <f t="shared" si="536"/>
        <v>0</v>
      </c>
      <c r="R233" s="570"/>
      <c r="S233" s="570"/>
      <c r="T233" s="570"/>
      <c r="U233" s="570"/>
      <c r="V233" s="570"/>
      <c r="W233" s="526"/>
    </row>
    <row r="234" spans="1:23" s="563" customFormat="1" ht="13.8" hidden="1" outlineLevel="4">
      <c r="A234" s="564"/>
      <c r="B234" s="565"/>
      <c r="D234" s="566"/>
      <c r="E234" s="567"/>
      <c r="F234" s="545" t="s">
        <v>714</v>
      </c>
      <c r="G234" s="527" t="s">
        <v>945</v>
      </c>
      <c r="H234" s="568">
        <f t="shared" si="513"/>
        <v>0</v>
      </c>
      <c r="I234" s="353">
        <f t="shared" ref="I234" si="537">SUM(J234:L234)</f>
        <v>0</v>
      </c>
      <c r="J234" s="358"/>
      <c r="K234" s="358"/>
      <c r="L234" s="570"/>
      <c r="M234" s="228">
        <f t="shared" si="514"/>
        <v>0</v>
      </c>
      <c r="N234" s="570"/>
      <c r="O234" s="570"/>
      <c r="P234" s="358"/>
      <c r="Q234" s="571">
        <f t="shared" ref="Q234" si="538">SUM(R234:W234)</f>
        <v>0</v>
      </c>
      <c r="R234" s="570"/>
      <c r="S234" s="570"/>
      <c r="T234" s="570"/>
      <c r="U234" s="570"/>
      <c r="V234" s="570"/>
      <c r="W234" s="526"/>
    </row>
    <row r="235" spans="1:23" s="563" customFormat="1" ht="13.8" hidden="1" outlineLevel="4">
      <c r="A235" s="564"/>
      <c r="B235" s="565"/>
      <c r="D235" s="566"/>
      <c r="E235" s="567"/>
      <c r="F235" s="545" t="s">
        <v>823</v>
      </c>
      <c r="G235" s="527" t="s">
        <v>946</v>
      </c>
      <c r="H235" s="568">
        <f t="shared" si="513"/>
        <v>0</v>
      </c>
      <c r="I235" s="353">
        <f t="shared" si="535"/>
        <v>0</v>
      </c>
      <c r="J235" s="358"/>
      <c r="K235" s="358"/>
      <c r="L235" s="570"/>
      <c r="M235" s="228">
        <f t="shared" si="514"/>
        <v>0</v>
      </c>
      <c r="N235" s="570"/>
      <c r="O235" s="570"/>
      <c r="P235" s="358"/>
      <c r="Q235" s="571">
        <f t="shared" si="536"/>
        <v>0</v>
      </c>
      <c r="R235" s="570"/>
      <c r="S235" s="570"/>
      <c r="T235" s="570"/>
      <c r="U235" s="570"/>
      <c r="V235" s="570"/>
      <c r="W235" s="526"/>
    </row>
    <row r="236" spans="1:23" ht="16.5" hidden="1" customHeight="1" outlineLevel="1" collapsed="1">
      <c r="A236" s="170"/>
      <c r="B236" s="25"/>
      <c r="D236" s="27" t="s">
        <v>473</v>
      </c>
      <c r="E236" s="47" t="s">
        <v>106</v>
      </c>
      <c r="F236" s="48"/>
      <c r="G236" s="172"/>
      <c r="H236" s="226">
        <f t="shared" si="513"/>
        <v>0</v>
      </c>
      <c r="I236" s="367">
        <f t="shared" si="524"/>
        <v>0</v>
      </c>
      <c r="J236" s="691">
        <f>SUM(J237)</f>
        <v>0</v>
      </c>
      <c r="K236" s="691">
        <f>SUM(K237)</f>
        <v>0</v>
      </c>
      <c r="L236" s="691">
        <f>SUM(L237)</f>
        <v>0</v>
      </c>
      <c r="M236" s="230">
        <f t="shared" si="514"/>
        <v>0</v>
      </c>
      <c r="N236" s="691">
        <f t="shared" ref="N236:P236" si="539">SUM(N237)</f>
        <v>0</v>
      </c>
      <c r="O236" s="691">
        <f t="shared" si="539"/>
        <v>0</v>
      </c>
      <c r="P236" s="691">
        <f t="shared" si="539"/>
        <v>0</v>
      </c>
      <c r="Q236" s="230">
        <f t="shared" si="519"/>
        <v>0</v>
      </c>
      <c r="R236" s="691">
        <f t="shared" ref="R236:W236" si="540">SUM(R237)</f>
        <v>0</v>
      </c>
      <c r="S236" s="691">
        <f t="shared" si="540"/>
        <v>0</v>
      </c>
      <c r="T236" s="691">
        <f t="shared" si="540"/>
        <v>0</v>
      </c>
      <c r="U236" s="691">
        <f t="shared" si="540"/>
        <v>0</v>
      </c>
      <c r="V236" s="691">
        <f t="shared" si="540"/>
        <v>0</v>
      </c>
      <c r="W236" s="523">
        <f t="shared" si="540"/>
        <v>0</v>
      </c>
    </row>
    <row r="237" spans="1:23" s="563" customFormat="1" ht="13.8" hidden="1" outlineLevel="4">
      <c r="A237" s="564"/>
      <c r="B237" s="565"/>
      <c r="D237" s="566"/>
      <c r="E237" s="567"/>
      <c r="F237" s="545" t="s">
        <v>706</v>
      </c>
      <c r="G237" s="527" t="s">
        <v>947</v>
      </c>
      <c r="H237" s="568">
        <f t="shared" si="513"/>
        <v>0</v>
      </c>
      <c r="I237" s="353">
        <f t="shared" ref="I237" si="541">SUM(J237:L237)</f>
        <v>0</v>
      </c>
      <c r="J237" s="358"/>
      <c r="K237" s="358"/>
      <c r="L237" s="570"/>
      <c r="M237" s="228">
        <f t="shared" si="514"/>
        <v>0</v>
      </c>
      <c r="N237" s="570"/>
      <c r="O237" s="570"/>
      <c r="P237" s="358"/>
      <c r="Q237" s="571">
        <f t="shared" ref="Q237" si="542">SUM(R237:W237)</f>
        <v>0</v>
      </c>
      <c r="R237" s="570"/>
      <c r="S237" s="570"/>
      <c r="T237" s="570"/>
      <c r="U237" s="570"/>
      <c r="V237" s="570"/>
      <c r="W237" s="526"/>
    </row>
    <row r="238" spans="1:23" ht="16.5" hidden="1" customHeight="1" outlineLevel="1" collapsed="1">
      <c r="A238" s="170"/>
      <c r="B238" s="23"/>
      <c r="C238" s="179"/>
      <c r="D238" s="27" t="s">
        <v>474</v>
      </c>
      <c r="E238" s="47" t="s">
        <v>107</v>
      </c>
      <c r="F238" s="48"/>
      <c r="G238" s="172"/>
      <c r="H238" s="226">
        <f t="shared" si="513"/>
        <v>5330000</v>
      </c>
      <c r="I238" s="367">
        <f t="shared" si="524"/>
        <v>5317000</v>
      </c>
      <c r="J238" s="691">
        <f>SUM(J239:J240)</f>
        <v>2883000</v>
      </c>
      <c r="K238" s="691">
        <f>SUM(K239:K240)</f>
        <v>2147000</v>
      </c>
      <c r="L238" s="691">
        <f>SUM(L239:L240)</f>
        <v>287000</v>
      </c>
      <c r="M238" s="230">
        <f t="shared" si="514"/>
        <v>13000</v>
      </c>
      <c r="N238" s="691">
        <f t="shared" ref="N238:P238" si="543">SUM(N239:N240)</f>
        <v>0</v>
      </c>
      <c r="O238" s="691">
        <f t="shared" si="543"/>
        <v>0</v>
      </c>
      <c r="P238" s="691">
        <f t="shared" si="543"/>
        <v>13000</v>
      </c>
      <c r="Q238" s="230">
        <f t="shared" si="519"/>
        <v>0</v>
      </c>
      <c r="R238" s="691">
        <f t="shared" ref="R238:W238" si="544">SUM(R239:R240)</f>
        <v>0</v>
      </c>
      <c r="S238" s="691">
        <f t="shared" si="544"/>
        <v>0</v>
      </c>
      <c r="T238" s="691">
        <f t="shared" si="544"/>
        <v>0</v>
      </c>
      <c r="U238" s="691">
        <f t="shared" si="544"/>
        <v>0</v>
      </c>
      <c r="V238" s="691">
        <f t="shared" si="544"/>
        <v>0</v>
      </c>
      <c r="W238" s="523">
        <f t="shared" si="544"/>
        <v>0</v>
      </c>
    </row>
    <row r="239" spans="1:23" s="563" customFormat="1" ht="13.8" hidden="1" outlineLevel="4">
      <c r="A239" s="564"/>
      <c r="B239" s="565"/>
      <c r="D239" s="566"/>
      <c r="E239" s="567"/>
      <c r="F239" s="545" t="s">
        <v>705</v>
      </c>
      <c r="G239" s="527" t="s">
        <v>948</v>
      </c>
      <c r="H239" s="568">
        <f t="shared" si="513"/>
        <v>4976000</v>
      </c>
      <c r="I239" s="353">
        <f t="shared" ref="I239:I240" si="545">SUM(J239:L239)</f>
        <v>4976000</v>
      </c>
      <c r="J239" s="358">
        <v>2727000</v>
      </c>
      <c r="K239" s="358">
        <v>2025000</v>
      </c>
      <c r="L239" s="570">
        <v>224000</v>
      </c>
      <c r="M239" s="228">
        <f t="shared" si="514"/>
        <v>0</v>
      </c>
      <c r="N239" s="570"/>
      <c r="O239" s="570"/>
      <c r="P239" s="358"/>
      <c r="Q239" s="571">
        <f t="shared" ref="Q239:Q240" si="546">SUM(R239:W239)</f>
        <v>0</v>
      </c>
      <c r="R239" s="570"/>
      <c r="S239" s="570"/>
      <c r="T239" s="570"/>
      <c r="U239" s="570"/>
      <c r="V239" s="570"/>
      <c r="W239" s="526"/>
    </row>
    <row r="240" spans="1:23" s="563" customFormat="1" ht="13.8" hidden="1" outlineLevel="4">
      <c r="A240" s="564"/>
      <c r="B240" s="565"/>
      <c r="D240" s="566"/>
      <c r="E240" s="567"/>
      <c r="F240" s="545" t="s">
        <v>706</v>
      </c>
      <c r="G240" s="527" t="s">
        <v>949</v>
      </c>
      <c r="H240" s="568">
        <f t="shared" si="513"/>
        <v>354000</v>
      </c>
      <c r="I240" s="353">
        <f t="shared" si="545"/>
        <v>341000</v>
      </c>
      <c r="J240" s="358">
        <v>156000</v>
      </c>
      <c r="K240" s="358">
        <v>122000</v>
      </c>
      <c r="L240" s="570">
        <v>63000</v>
      </c>
      <c r="M240" s="228">
        <f t="shared" si="514"/>
        <v>13000</v>
      </c>
      <c r="N240" s="570"/>
      <c r="O240" s="570"/>
      <c r="P240" s="358">
        <v>13000</v>
      </c>
      <c r="Q240" s="571">
        <f t="shared" si="546"/>
        <v>0</v>
      </c>
      <c r="R240" s="570"/>
      <c r="S240" s="570"/>
      <c r="T240" s="570"/>
      <c r="U240" s="570"/>
      <c r="V240" s="570"/>
      <c r="W240" s="526"/>
    </row>
    <row r="241" spans="1:24" s="169" customFormat="1" ht="13.8">
      <c r="A241" s="164"/>
      <c r="B241" s="23" t="s">
        <v>475</v>
      </c>
      <c r="C241" s="15" t="s">
        <v>108</v>
      </c>
      <c r="D241" s="18"/>
      <c r="E241" s="175"/>
      <c r="F241" s="176"/>
      <c r="G241" s="175"/>
      <c r="H241" s="226">
        <f t="shared" si="513"/>
        <v>6595000</v>
      </c>
      <c r="I241" s="367">
        <f t="shared" si="524"/>
        <v>1350000</v>
      </c>
      <c r="J241" s="356">
        <f>SUM(J242:J250,J254:J256,J261,J272:J273,J283,J288:J291,J295:J298,J302,J306)</f>
        <v>1333000</v>
      </c>
      <c r="K241" s="356">
        <f>SUM(K242:K250,K254:K256,K261,K272:K273,K283,K288:K291,K295:K298,K302,K306)</f>
        <v>17000</v>
      </c>
      <c r="L241" s="356">
        <f>SUM(L242:L250,L254:L256,L261,L272:L273,L283,L288:L291,L295:L298,L302,L306)</f>
        <v>0</v>
      </c>
      <c r="M241" s="230">
        <f t="shared" si="514"/>
        <v>4424000</v>
      </c>
      <c r="N241" s="356">
        <f>SUM(N242:N250,N254:N256,N261,N272:N273,N283,N288:N291,N295:N298,N302,N306)</f>
        <v>108000</v>
      </c>
      <c r="O241" s="356">
        <f>SUM(O242:O250,O254:O256,O261,O272:O273,O283,O288:O291,O295:O298,O302,O306)</f>
        <v>1168000</v>
      </c>
      <c r="P241" s="356">
        <f>SUM(P242:P250,P254:P256,P261,P272:P273,P283,P288:P291,P295:P298,P302,P306)</f>
        <v>3148000</v>
      </c>
      <c r="Q241" s="230">
        <f t="shared" si="519"/>
        <v>821000</v>
      </c>
      <c r="R241" s="356">
        <f t="shared" ref="R241:W241" si="547">SUM(R242:R250,R254:R256,R261,R272:R273,R283,R288:R291,R295:R298,R302,R306)</f>
        <v>792000</v>
      </c>
      <c r="S241" s="356">
        <f t="shared" si="547"/>
        <v>9000</v>
      </c>
      <c r="T241" s="356">
        <f t="shared" si="547"/>
        <v>5000</v>
      </c>
      <c r="U241" s="356">
        <f t="shared" si="547"/>
        <v>5000</v>
      </c>
      <c r="V241" s="356">
        <f t="shared" si="547"/>
        <v>5000</v>
      </c>
      <c r="W241" s="230">
        <f t="shared" si="547"/>
        <v>5000</v>
      </c>
      <c r="X241" s="143"/>
    </row>
    <row r="242" spans="1:24" ht="13.8" outlineLevel="1">
      <c r="A242" s="170"/>
      <c r="B242" s="24"/>
      <c r="C242" s="171"/>
      <c r="D242" s="27" t="s">
        <v>78</v>
      </c>
      <c r="E242" s="47" t="s">
        <v>114</v>
      </c>
      <c r="F242" s="48"/>
      <c r="G242" s="172"/>
      <c r="H242" s="226">
        <f t="shared" si="513"/>
        <v>435000</v>
      </c>
      <c r="I242" s="367">
        <f t="shared" si="524"/>
        <v>0</v>
      </c>
      <c r="J242" s="358">
        <v>0</v>
      </c>
      <c r="K242" s="358">
        <v>0</v>
      </c>
      <c r="L242" s="358">
        <v>0</v>
      </c>
      <c r="M242" s="230">
        <f t="shared" si="514"/>
        <v>435000</v>
      </c>
      <c r="N242" s="229">
        <v>0</v>
      </c>
      <c r="O242" s="229">
        <v>0</v>
      </c>
      <c r="P242" s="229">
        <v>435000</v>
      </c>
      <c r="Q242" s="230">
        <f t="shared" si="519"/>
        <v>0</v>
      </c>
      <c r="R242" s="229">
        <v>0</v>
      </c>
      <c r="S242" s="229">
        <v>0</v>
      </c>
      <c r="T242" s="229">
        <v>0</v>
      </c>
      <c r="U242" s="229">
        <v>0</v>
      </c>
      <c r="V242" s="229">
        <v>0</v>
      </c>
      <c r="W242" s="229">
        <v>0</v>
      </c>
    </row>
    <row r="243" spans="1:24" ht="13.8" outlineLevel="1">
      <c r="A243" s="170"/>
      <c r="B243" s="25"/>
      <c r="D243" s="27" t="s">
        <v>476</v>
      </c>
      <c r="E243" s="47" t="s">
        <v>117</v>
      </c>
      <c r="F243" s="48"/>
      <c r="G243" s="172"/>
      <c r="H243" s="226">
        <f t="shared" si="513"/>
        <v>0</v>
      </c>
      <c r="I243" s="367">
        <f t="shared" si="524"/>
        <v>0</v>
      </c>
      <c r="J243" s="358">
        <v>0</v>
      </c>
      <c r="K243" s="358">
        <v>0</v>
      </c>
      <c r="L243" s="358">
        <v>0</v>
      </c>
      <c r="M243" s="230">
        <f t="shared" si="514"/>
        <v>0</v>
      </c>
      <c r="N243" s="229">
        <v>0</v>
      </c>
      <c r="O243" s="229">
        <v>0</v>
      </c>
      <c r="P243" s="229">
        <v>0</v>
      </c>
      <c r="Q243" s="230">
        <f t="shared" si="519"/>
        <v>0</v>
      </c>
      <c r="R243" s="229">
        <v>0</v>
      </c>
      <c r="S243" s="229">
        <v>0</v>
      </c>
      <c r="T243" s="229">
        <v>0</v>
      </c>
      <c r="U243" s="229">
        <v>0</v>
      </c>
      <c r="V243" s="229">
        <v>0</v>
      </c>
      <c r="W243" s="229">
        <v>0</v>
      </c>
    </row>
    <row r="244" spans="1:24" ht="13.8" outlineLevel="1">
      <c r="A244" s="170"/>
      <c r="B244" s="25"/>
      <c r="D244" s="27" t="s">
        <v>477</v>
      </c>
      <c r="E244" s="47" t="s">
        <v>118</v>
      </c>
      <c r="F244" s="48"/>
      <c r="G244" s="172"/>
      <c r="H244" s="226">
        <f t="shared" si="513"/>
        <v>0</v>
      </c>
      <c r="I244" s="367">
        <f t="shared" si="524"/>
        <v>0</v>
      </c>
      <c r="J244" s="358">
        <v>0</v>
      </c>
      <c r="K244" s="358">
        <v>0</v>
      </c>
      <c r="L244" s="358">
        <v>0</v>
      </c>
      <c r="M244" s="230">
        <f t="shared" si="514"/>
        <v>0</v>
      </c>
      <c r="N244" s="229">
        <v>0</v>
      </c>
      <c r="O244" s="229">
        <v>0</v>
      </c>
      <c r="P244" s="229">
        <v>0</v>
      </c>
      <c r="Q244" s="230">
        <f t="shared" si="519"/>
        <v>0</v>
      </c>
      <c r="R244" s="229">
        <v>0</v>
      </c>
      <c r="S244" s="229">
        <v>0</v>
      </c>
      <c r="T244" s="229">
        <v>0</v>
      </c>
      <c r="U244" s="229">
        <v>0</v>
      </c>
      <c r="V244" s="229">
        <v>0</v>
      </c>
      <c r="W244" s="229">
        <v>0</v>
      </c>
    </row>
    <row r="245" spans="1:24" ht="13.8" outlineLevel="1">
      <c r="A245" s="170"/>
      <c r="B245" s="25"/>
      <c r="D245" s="27" t="s">
        <v>478</v>
      </c>
      <c r="E245" s="47" t="s">
        <v>119</v>
      </c>
      <c r="F245" s="48"/>
      <c r="G245" s="172"/>
      <c r="H245" s="226">
        <f t="shared" si="513"/>
        <v>0</v>
      </c>
      <c r="I245" s="367">
        <f t="shared" si="524"/>
        <v>0</v>
      </c>
      <c r="J245" s="358">
        <v>0</v>
      </c>
      <c r="K245" s="358">
        <v>0</v>
      </c>
      <c r="L245" s="358">
        <v>0</v>
      </c>
      <c r="M245" s="230">
        <f t="shared" si="514"/>
        <v>0</v>
      </c>
      <c r="N245" s="229">
        <v>0</v>
      </c>
      <c r="O245" s="229">
        <v>0</v>
      </c>
      <c r="P245" s="229">
        <v>0</v>
      </c>
      <c r="Q245" s="230">
        <f t="shared" si="519"/>
        <v>0</v>
      </c>
      <c r="R245" s="229">
        <v>0</v>
      </c>
      <c r="S245" s="229">
        <v>0</v>
      </c>
      <c r="T245" s="229">
        <v>0</v>
      </c>
      <c r="U245" s="229">
        <v>0</v>
      </c>
      <c r="V245" s="229">
        <v>0</v>
      </c>
      <c r="W245" s="229">
        <v>0</v>
      </c>
    </row>
    <row r="246" spans="1:24" ht="13.8" outlineLevel="1">
      <c r="A246" s="170"/>
      <c r="B246" s="25"/>
      <c r="D246" s="27" t="s">
        <v>479</v>
      </c>
      <c r="E246" s="47" t="s">
        <v>120</v>
      </c>
      <c r="F246" s="48"/>
      <c r="G246" s="172"/>
      <c r="H246" s="226">
        <f t="shared" si="513"/>
        <v>0</v>
      </c>
      <c r="I246" s="367">
        <f t="shared" si="524"/>
        <v>0</v>
      </c>
      <c r="J246" s="358">
        <v>0</v>
      </c>
      <c r="K246" s="358">
        <v>0</v>
      </c>
      <c r="L246" s="358">
        <v>0</v>
      </c>
      <c r="M246" s="230">
        <f t="shared" si="514"/>
        <v>0</v>
      </c>
      <c r="N246" s="229">
        <v>0</v>
      </c>
      <c r="O246" s="229">
        <v>0</v>
      </c>
      <c r="P246" s="229">
        <v>0</v>
      </c>
      <c r="Q246" s="230">
        <f t="shared" si="519"/>
        <v>0</v>
      </c>
      <c r="R246" s="229">
        <v>0</v>
      </c>
      <c r="S246" s="229">
        <v>0</v>
      </c>
      <c r="T246" s="229">
        <v>0</v>
      </c>
      <c r="U246" s="229">
        <v>0</v>
      </c>
      <c r="V246" s="229">
        <v>0</v>
      </c>
      <c r="W246" s="229">
        <v>0</v>
      </c>
    </row>
    <row r="247" spans="1:24" ht="13.8" outlineLevel="1">
      <c r="A247" s="170"/>
      <c r="B247" s="25"/>
      <c r="D247" s="27" t="s">
        <v>480</v>
      </c>
      <c r="E247" s="47" t="s">
        <v>121</v>
      </c>
      <c r="F247" s="48"/>
      <c r="G247" s="172"/>
      <c r="H247" s="226">
        <f t="shared" si="513"/>
        <v>0</v>
      </c>
      <c r="I247" s="367">
        <f t="shared" si="524"/>
        <v>0</v>
      </c>
      <c r="J247" s="358">
        <v>0</v>
      </c>
      <c r="K247" s="358">
        <v>0</v>
      </c>
      <c r="L247" s="358">
        <v>0</v>
      </c>
      <c r="M247" s="230">
        <f t="shared" si="514"/>
        <v>0</v>
      </c>
      <c r="N247" s="229">
        <v>0</v>
      </c>
      <c r="O247" s="229">
        <v>0</v>
      </c>
      <c r="P247" s="229">
        <v>0</v>
      </c>
      <c r="Q247" s="230">
        <f t="shared" si="519"/>
        <v>0</v>
      </c>
      <c r="R247" s="229">
        <v>0</v>
      </c>
      <c r="S247" s="229">
        <v>0</v>
      </c>
      <c r="T247" s="229">
        <v>0</v>
      </c>
      <c r="U247" s="229">
        <v>0</v>
      </c>
      <c r="V247" s="229">
        <v>0</v>
      </c>
      <c r="W247" s="229">
        <v>0</v>
      </c>
    </row>
    <row r="248" spans="1:24" ht="13.8" outlineLevel="1">
      <c r="A248" s="170"/>
      <c r="B248" s="25"/>
      <c r="D248" s="27" t="s">
        <v>481</v>
      </c>
      <c r="E248" s="47" t="s">
        <v>122</v>
      </c>
      <c r="F248" s="48"/>
      <c r="G248" s="172"/>
      <c r="H248" s="226">
        <f t="shared" si="513"/>
        <v>0</v>
      </c>
      <c r="I248" s="367">
        <f t="shared" si="524"/>
        <v>0</v>
      </c>
      <c r="J248" s="358">
        <v>0</v>
      </c>
      <c r="K248" s="358">
        <v>0</v>
      </c>
      <c r="L248" s="358">
        <v>0</v>
      </c>
      <c r="M248" s="230">
        <f t="shared" si="514"/>
        <v>0</v>
      </c>
      <c r="N248" s="229">
        <v>0</v>
      </c>
      <c r="O248" s="229">
        <v>0</v>
      </c>
      <c r="P248" s="229">
        <v>0</v>
      </c>
      <c r="Q248" s="230">
        <f t="shared" si="519"/>
        <v>0</v>
      </c>
      <c r="R248" s="229">
        <v>0</v>
      </c>
      <c r="S248" s="229">
        <v>0</v>
      </c>
      <c r="T248" s="229">
        <v>0</v>
      </c>
      <c r="U248" s="229">
        <v>0</v>
      </c>
      <c r="V248" s="229">
        <v>0</v>
      </c>
      <c r="W248" s="229">
        <v>0</v>
      </c>
    </row>
    <row r="249" spans="1:24" ht="13.8" outlineLevel="1">
      <c r="A249" s="170"/>
      <c r="B249" s="25"/>
      <c r="D249" s="27" t="s">
        <v>482</v>
      </c>
      <c r="E249" s="47" t="s">
        <v>123</v>
      </c>
      <c r="F249" s="48"/>
      <c r="G249" s="172"/>
      <c r="H249" s="226">
        <f t="shared" si="513"/>
        <v>0</v>
      </c>
      <c r="I249" s="367">
        <f t="shared" si="524"/>
        <v>0</v>
      </c>
      <c r="J249" s="358">
        <v>0</v>
      </c>
      <c r="K249" s="358">
        <v>0</v>
      </c>
      <c r="L249" s="358">
        <v>0</v>
      </c>
      <c r="M249" s="230">
        <f t="shared" si="514"/>
        <v>0</v>
      </c>
      <c r="N249" s="229">
        <v>0</v>
      </c>
      <c r="O249" s="229">
        <v>0</v>
      </c>
      <c r="P249" s="229">
        <v>0</v>
      </c>
      <c r="Q249" s="230">
        <f t="shared" si="519"/>
        <v>0</v>
      </c>
      <c r="R249" s="229">
        <v>0</v>
      </c>
      <c r="S249" s="229">
        <v>0</v>
      </c>
      <c r="T249" s="229">
        <v>0</v>
      </c>
      <c r="U249" s="229">
        <v>0</v>
      </c>
      <c r="V249" s="229">
        <v>0</v>
      </c>
      <c r="W249" s="229">
        <v>0</v>
      </c>
    </row>
    <row r="250" spans="1:24" ht="13.8" outlineLevel="1" collapsed="1">
      <c r="A250" s="170"/>
      <c r="B250" s="25"/>
      <c r="D250" s="27" t="s">
        <v>87</v>
      </c>
      <c r="E250" s="47" t="s">
        <v>124</v>
      </c>
      <c r="F250" s="48"/>
      <c r="G250" s="172"/>
      <c r="H250" s="226">
        <f t="shared" si="513"/>
        <v>0</v>
      </c>
      <c r="I250" s="367">
        <f t="shared" si="524"/>
        <v>0</v>
      </c>
      <c r="J250" s="359">
        <f>SUM(J251:J253)</f>
        <v>0</v>
      </c>
      <c r="K250" s="359">
        <f t="shared" ref="K250:L250" si="548">SUM(K251:K253)</f>
        <v>0</v>
      </c>
      <c r="L250" s="359">
        <f t="shared" si="548"/>
        <v>0</v>
      </c>
      <c r="M250" s="230">
        <f t="shared" si="514"/>
        <v>0</v>
      </c>
      <c r="N250" s="359">
        <f t="shared" ref="N250:P250" si="549">SUM(N251:N253)</f>
        <v>0</v>
      </c>
      <c r="O250" s="359">
        <f t="shared" si="549"/>
        <v>0</v>
      </c>
      <c r="P250" s="359">
        <f t="shared" si="549"/>
        <v>0</v>
      </c>
      <c r="Q250" s="230">
        <f t="shared" si="519"/>
        <v>0</v>
      </c>
      <c r="R250" s="359">
        <f t="shared" ref="R250" si="550">SUM(R251:R253)</f>
        <v>0</v>
      </c>
      <c r="S250" s="359">
        <f t="shared" ref="S250" si="551">SUM(S251:S253)</f>
        <v>0</v>
      </c>
      <c r="T250" s="359">
        <f t="shared" ref="T250" si="552">SUM(T251:T253)</f>
        <v>0</v>
      </c>
      <c r="U250" s="359">
        <f t="shared" ref="U250" si="553">SUM(U251:U253)</f>
        <v>0</v>
      </c>
      <c r="V250" s="359">
        <f t="shared" ref="V250" si="554">SUM(V251:V253)</f>
        <v>0</v>
      </c>
      <c r="W250" s="231">
        <f t="shared" ref="W250" si="555">SUM(W251:W253)</f>
        <v>0</v>
      </c>
    </row>
    <row r="251" spans="1:24" ht="13.8" hidden="1" outlineLevel="4">
      <c r="A251" s="170"/>
      <c r="B251" s="25"/>
      <c r="D251" s="24"/>
      <c r="E251" s="171"/>
      <c r="F251" s="178" t="s">
        <v>705</v>
      </c>
      <c r="G251" s="43" t="s">
        <v>795</v>
      </c>
      <c r="H251" s="226">
        <f t="shared" si="513"/>
        <v>0</v>
      </c>
      <c r="I251" s="353">
        <f t="shared" si="524"/>
        <v>0</v>
      </c>
      <c r="J251" s="358"/>
      <c r="K251" s="358"/>
      <c r="L251" s="358"/>
      <c r="M251" s="228">
        <f t="shared" si="514"/>
        <v>0</v>
      </c>
      <c r="N251" s="229"/>
      <c r="O251" s="229"/>
      <c r="P251" s="229"/>
      <c r="Q251" s="228">
        <f t="shared" si="519"/>
        <v>0</v>
      </c>
      <c r="R251" s="229"/>
      <c r="S251" s="229"/>
      <c r="T251" s="229"/>
      <c r="U251" s="229"/>
      <c r="V251" s="229"/>
      <c r="W251" s="229"/>
    </row>
    <row r="252" spans="1:24" ht="13.8" hidden="1" outlineLevel="4">
      <c r="A252" s="170"/>
      <c r="B252" s="25"/>
      <c r="D252" s="24"/>
      <c r="E252" s="171"/>
      <c r="F252" s="178" t="s">
        <v>706</v>
      </c>
      <c r="G252" s="43" t="s">
        <v>796</v>
      </c>
      <c r="H252" s="226">
        <f t="shared" si="513"/>
        <v>0</v>
      </c>
      <c r="I252" s="353">
        <f t="shared" si="524"/>
        <v>0</v>
      </c>
      <c r="J252" s="358"/>
      <c r="K252" s="358"/>
      <c r="L252" s="358"/>
      <c r="M252" s="228">
        <f t="shared" si="514"/>
        <v>0</v>
      </c>
      <c r="N252" s="229"/>
      <c r="O252" s="229"/>
      <c r="P252" s="229"/>
      <c r="Q252" s="228">
        <f t="shared" si="519"/>
        <v>0</v>
      </c>
      <c r="R252" s="229"/>
      <c r="S252" s="229"/>
      <c r="T252" s="229"/>
      <c r="U252" s="229"/>
      <c r="V252" s="229"/>
      <c r="W252" s="229"/>
    </row>
    <row r="253" spans="1:24" ht="13.8" hidden="1" outlineLevel="4">
      <c r="A253" s="170"/>
      <c r="B253" s="25"/>
      <c r="D253" s="24"/>
      <c r="E253" s="171"/>
      <c r="F253" s="178" t="s">
        <v>703</v>
      </c>
      <c r="G253" s="43" t="s">
        <v>797</v>
      </c>
      <c r="H253" s="226">
        <f t="shared" si="513"/>
        <v>0</v>
      </c>
      <c r="I253" s="353">
        <f t="shared" si="524"/>
        <v>0</v>
      </c>
      <c r="J253" s="358"/>
      <c r="K253" s="358"/>
      <c r="L253" s="358"/>
      <c r="M253" s="228">
        <f t="shared" si="514"/>
        <v>0</v>
      </c>
      <c r="N253" s="229"/>
      <c r="O253" s="229"/>
      <c r="P253" s="229"/>
      <c r="Q253" s="228">
        <f t="shared" si="519"/>
        <v>0</v>
      </c>
      <c r="R253" s="229"/>
      <c r="S253" s="229"/>
      <c r="T253" s="229"/>
      <c r="U253" s="229"/>
      <c r="V253" s="229"/>
      <c r="W253" s="229"/>
    </row>
    <row r="254" spans="1:24" ht="13.8" outlineLevel="1">
      <c r="A254" s="170"/>
      <c r="B254" s="25"/>
      <c r="D254" s="27" t="s">
        <v>88</v>
      </c>
      <c r="E254" s="47" t="s">
        <v>125</v>
      </c>
      <c r="F254" s="48"/>
      <c r="G254" s="172"/>
      <c r="H254" s="226">
        <f t="shared" si="513"/>
        <v>0</v>
      </c>
      <c r="I254" s="367">
        <f t="shared" si="524"/>
        <v>0</v>
      </c>
      <c r="J254" s="358">
        <v>0</v>
      </c>
      <c r="K254" s="358">
        <v>0</v>
      </c>
      <c r="L254" s="358">
        <v>0</v>
      </c>
      <c r="M254" s="230">
        <f t="shared" si="514"/>
        <v>0</v>
      </c>
      <c r="N254" s="229">
        <v>0</v>
      </c>
      <c r="O254" s="229"/>
      <c r="P254" s="229"/>
      <c r="Q254" s="230">
        <f t="shared" si="519"/>
        <v>0</v>
      </c>
      <c r="R254" s="229"/>
      <c r="S254" s="229"/>
      <c r="T254" s="229"/>
      <c r="U254" s="229"/>
      <c r="V254" s="229"/>
      <c r="W254" s="229"/>
    </row>
    <row r="255" spans="1:24" ht="13.8" outlineLevel="1">
      <c r="A255" s="170"/>
      <c r="B255" s="25"/>
      <c r="D255" s="27" t="s">
        <v>483</v>
      </c>
      <c r="E255" s="47" t="s">
        <v>126</v>
      </c>
      <c r="F255" s="48"/>
      <c r="G255" s="172"/>
      <c r="H255" s="226">
        <f t="shared" si="513"/>
        <v>311000</v>
      </c>
      <c r="I255" s="367">
        <f t="shared" si="524"/>
        <v>116000</v>
      </c>
      <c r="J255" s="358">
        <v>116000</v>
      </c>
      <c r="K255" s="358"/>
      <c r="L255" s="358"/>
      <c r="M255" s="230">
        <f t="shared" si="514"/>
        <v>183000</v>
      </c>
      <c r="N255" s="229">
        <v>5000</v>
      </c>
      <c r="O255" s="229">
        <v>50000</v>
      </c>
      <c r="P255" s="229">
        <v>128000</v>
      </c>
      <c r="Q255" s="230">
        <f t="shared" si="519"/>
        <v>12000</v>
      </c>
      <c r="R255" s="229">
        <v>6000</v>
      </c>
      <c r="S255" s="229">
        <v>2000</v>
      </c>
      <c r="T255" s="229">
        <v>1000</v>
      </c>
      <c r="U255" s="229">
        <v>1000</v>
      </c>
      <c r="V255" s="229">
        <v>1000</v>
      </c>
      <c r="W255" s="229">
        <v>1000</v>
      </c>
    </row>
    <row r="256" spans="1:24" ht="13.8" outlineLevel="1">
      <c r="A256" s="170"/>
      <c r="B256" s="25"/>
      <c r="D256" s="27" t="s">
        <v>484</v>
      </c>
      <c r="E256" s="47" t="s">
        <v>128</v>
      </c>
      <c r="F256" s="48"/>
      <c r="G256" s="172"/>
      <c r="H256" s="226">
        <f t="shared" si="513"/>
        <v>604000</v>
      </c>
      <c r="I256" s="367">
        <f t="shared" si="524"/>
        <v>111000</v>
      </c>
      <c r="J256" s="359">
        <f>SUM(J257:J260)</f>
        <v>99000</v>
      </c>
      <c r="K256" s="359">
        <f t="shared" ref="K256:L256" si="556">SUM(K257:K260)</f>
        <v>12000</v>
      </c>
      <c r="L256" s="359">
        <f t="shared" si="556"/>
        <v>0</v>
      </c>
      <c r="M256" s="230">
        <f t="shared" si="514"/>
        <v>493000</v>
      </c>
      <c r="N256" s="359">
        <f t="shared" ref="N256:P256" si="557">SUM(N257:N260)</f>
        <v>0</v>
      </c>
      <c r="O256" s="359">
        <f t="shared" si="557"/>
        <v>228000</v>
      </c>
      <c r="P256" s="359">
        <f t="shared" si="557"/>
        <v>265000</v>
      </c>
      <c r="Q256" s="230">
        <f t="shared" si="519"/>
        <v>0</v>
      </c>
      <c r="R256" s="359">
        <f t="shared" ref="R256" si="558">SUM(R257:R260)</f>
        <v>0</v>
      </c>
      <c r="S256" s="359">
        <f t="shared" ref="S256" si="559">SUM(S257:S260)</f>
        <v>0</v>
      </c>
      <c r="T256" s="359">
        <f t="shared" ref="T256" si="560">SUM(T257:T260)</f>
        <v>0</v>
      </c>
      <c r="U256" s="359">
        <f t="shared" ref="U256" si="561">SUM(U257:U260)</f>
        <v>0</v>
      </c>
      <c r="V256" s="359">
        <f t="shared" ref="V256" si="562">SUM(V257:V260)</f>
        <v>0</v>
      </c>
      <c r="W256" s="231">
        <f t="shared" ref="W256" si="563">SUM(W257:W260)</f>
        <v>0</v>
      </c>
    </row>
    <row r="257" spans="1:23" ht="13.8" outlineLevel="4">
      <c r="A257" s="170"/>
      <c r="B257" s="25"/>
      <c r="D257" s="24"/>
      <c r="E257" s="171"/>
      <c r="F257" s="545" t="s">
        <v>706</v>
      </c>
      <c r="G257" s="43" t="s">
        <v>798</v>
      </c>
      <c r="H257" s="226">
        <f t="shared" si="513"/>
        <v>111000</v>
      </c>
      <c r="I257" s="353">
        <f t="shared" si="524"/>
        <v>111000</v>
      </c>
      <c r="J257" s="358">
        <v>99000</v>
      </c>
      <c r="K257" s="358">
        <v>12000</v>
      </c>
      <c r="L257" s="358"/>
      <c r="M257" s="228">
        <f t="shared" si="514"/>
        <v>0</v>
      </c>
      <c r="N257" s="229"/>
      <c r="O257" s="229">
        <v>0</v>
      </c>
      <c r="P257" s="229"/>
      <c r="Q257" s="228">
        <f t="shared" si="519"/>
        <v>0</v>
      </c>
      <c r="R257" s="229"/>
      <c r="S257" s="229"/>
      <c r="T257" s="229"/>
      <c r="U257" s="229"/>
      <c r="V257" s="229"/>
      <c r="W257" s="229"/>
    </row>
    <row r="258" spans="1:23" ht="13.8" outlineLevel="4">
      <c r="A258" s="170"/>
      <c r="B258" s="25"/>
      <c r="D258" s="24"/>
      <c r="E258" s="171"/>
      <c r="F258" s="545" t="s">
        <v>703</v>
      </c>
      <c r="G258" s="43" t="s">
        <v>799</v>
      </c>
      <c r="H258" s="226">
        <f t="shared" si="513"/>
        <v>37000</v>
      </c>
      <c r="I258" s="353">
        <f t="shared" si="524"/>
        <v>0</v>
      </c>
      <c r="J258" s="358"/>
      <c r="K258" s="358"/>
      <c r="L258" s="358"/>
      <c r="M258" s="228">
        <f t="shared" si="514"/>
        <v>37000</v>
      </c>
      <c r="N258" s="229"/>
      <c r="O258" s="229"/>
      <c r="P258" s="229">
        <v>37000</v>
      </c>
      <c r="Q258" s="228">
        <f t="shared" si="519"/>
        <v>0</v>
      </c>
      <c r="R258" s="229"/>
      <c r="S258" s="229"/>
      <c r="T258" s="229"/>
      <c r="U258" s="229"/>
      <c r="V258" s="229"/>
      <c r="W258" s="229"/>
    </row>
    <row r="259" spans="1:23" ht="13.8" outlineLevel="4">
      <c r="A259" s="170"/>
      <c r="B259" s="25"/>
      <c r="D259" s="24"/>
      <c r="E259" s="171"/>
      <c r="F259" s="545" t="s">
        <v>707</v>
      </c>
      <c r="G259" s="43" t="s">
        <v>800</v>
      </c>
      <c r="H259" s="226">
        <f t="shared" si="513"/>
        <v>0</v>
      </c>
      <c r="I259" s="353">
        <f t="shared" si="524"/>
        <v>0</v>
      </c>
      <c r="J259" s="358">
        <v>0</v>
      </c>
      <c r="K259" s="358"/>
      <c r="L259" s="358"/>
      <c r="M259" s="228">
        <f t="shared" si="514"/>
        <v>0</v>
      </c>
      <c r="N259" s="229"/>
      <c r="O259" s="229"/>
      <c r="P259" s="229"/>
      <c r="Q259" s="228">
        <f t="shared" si="519"/>
        <v>0</v>
      </c>
      <c r="R259" s="229"/>
      <c r="S259" s="229"/>
      <c r="T259" s="229"/>
      <c r="U259" s="229"/>
      <c r="V259" s="229"/>
      <c r="W259" s="229"/>
    </row>
    <row r="260" spans="1:23" ht="13.8" outlineLevel="4">
      <c r="A260" s="170"/>
      <c r="B260" s="25"/>
      <c r="D260" s="24"/>
      <c r="E260" s="171"/>
      <c r="F260" s="178" t="s">
        <v>708</v>
      </c>
      <c r="G260" s="43" t="s">
        <v>712</v>
      </c>
      <c r="H260" s="226">
        <f t="shared" si="513"/>
        <v>456000</v>
      </c>
      <c r="I260" s="353">
        <f t="shared" si="524"/>
        <v>0</v>
      </c>
      <c r="J260" s="358"/>
      <c r="K260" s="358"/>
      <c r="L260" s="358"/>
      <c r="M260" s="228">
        <f t="shared" si="514"/>
        <v>456000</v>
      </c>
      <c r="N260" s="229"/>
      <c r="O260" s="229">
        <v>228000</v>
      </c>
      <c r="P260" s="229">
        <v>228000</v>
      </c>
      <c r="Q260" s="228">
        <f t="shared" si="519"/>
        <v>0</v>
      </c>
      <c r="R260" s="229"/>
      <c r="S260" s="229"/>
      <c r="T260" s="229"/>
      <c r="U260" s="229"/>
      <c r="V260" s="229"/>
      <c r="W260" s="229"/>
    </row>
    <row r="261" spans="1:23" ht="13.8" outlineLevel="1">
      <c r="A261" s="170"/>
      <c r="B261" s="25"/>
      <c r="D261" s="27" t="s">
        <v>485</v>
      </c>
      <c r="E261" s="47" t="s">
        <v>130</v>
      </c>
      <c r="F261" s="48"/>
      <c r="G261" s="172"/>
      <c r="H261" s="226">
        <f t="shared" si="513"/>
        <v>946000</v>
      </c>
      <c r="I261" s="367">
        <f t="shared" si="524"/>
        <v>274000</v>
      </c>
      <c r="J261" s="359">
        <f>SUM(J262:J271)</f>
        <v>274000</v>
      </c>
      <c r="K261" s="359">
        <f>SUM(K262:K271)</f>
        <v>0</v>
      </c>
      <c r="L261" s="359">
        <f>SUM(L262:L271)</f>
        <v>0</v>
      </c>
      <c r="M261" s="230">
        <f t="shared" si="514"/>
        <v>654000</v>
      </c>
      <c r="N261" s="359">
        <f>SUM(N262:N271)</f>
        <v>18000</v>
      </c>
      <c r="O261" s="359">
        <f>SUM(O262:O271)</f>
        <v>636000</v>
      </c>
      <c r="P261" s="359">
        <f>SUM(P262:P271)</f>
        <v>0</v>
      </c>
      <c r="Q261" s="230">
        <f t="shared" si="519"/>
        <v>18000</v>
      </c>
      <c r="R261" s="359">
        <f t="shared" ref="R261:W261" si="564">SUM(R262:R271)</f>
        <v>18000</v>
      </c>
      <c r="S261" s="359">
        <f t="shared" si="564"/>
        <v>0</v>
      </c>
      <c r="T261" s="359">
        <f t="shared" si="564"/>
        <v>0</v>
      </c>
      <c r="U261" s="359">
        <f t="shared" si="564"/>
        <v>0</v>
      </c>
      <c r="V261" s="359">
        <f t="shared" si="564"/>
        <v>0</v>
      </c>
      <c r="W261" s="231">
        <f t="shared" si="564"/>
        <v>0</v>
      </c>
    </row>
    <row r="262" spans="1:23" ht="13.8" outlineLevel="4">
      <c r="A262" s="170"/>
      <c r="B262" s="25"/>
      <c r="D262" s="24"/>
      <c r="E262" s="171"/>
      <c r="F262" s="178" t="s">
        <v>705</v>
      </c>
      <c r="G262" s="43" t="s">
        <v>803</v>
      </c>
      <c r="H262" s="226">
        <f t="shared" si="513"/>
        <v>91000</v>
      </c>
      <c r="I262" s="353">
        <f t="shared" si="524"/>
        <v>91000</v>
      </c>
      <c r="J262" s="358">
        <v>91000</v>
      </c>
      <c r="K262" s="358"/>
      <c r="L262" s="358"/>
      <c r="M262" s="228">
        <f t="shared" si="514"/>
        <v>0</v>
      </c>
      <c r="N262" s="229"/>
      <c r="O262" s="229"/>
      <c r="P262" s="229"/>
      <c r="Q262" s="228">
        <f t="shared" si="519"/>
        <v>0</v>
      </c>
      <c r="R262" s="229"/>
      <c r="S262" s="229"/>
      <c r="T262" s="229"/>
      <c r="U262" s="229"/>
      <c r="V262" s="229"/>
      <c r="W262" s="229"/>
    </row>
    <row r="263" spans="1:23" ht="13.8" outlineLevel="4">
      <c r="A263" s="170"/>
      <c r="B263" s="25"/>
      <c r="D263" s="24"/>
      <c r="E263" s="171"/>
      <c r="F263" s="178" t="s">
        <v>706</v>
      </c>
      <c r="G263" s="43" t="s">
        <v>804</v>
      </c>
      <c r="H263" s="226">
        <f t="shared" si="513"/>
        <v>48000</v>
      </c>
      <c r="I263" s="353">
        <f t="shared" si="524"/>
        <v>48000</v>
      </c>
      <c r="J263" s="358">
        <v>48000</v>
      </c>
      <c r="K263" s="358"/>
      <c r="L263" s="358"/>
      <c r="M263" s="228">
        <f t="shared" si="514"/>
        <v>0</v>
      </c>
      <c r="N263" s="229"/>
      <c r="O263" s="229"/>
      <c r="P263" s="229"/>
      <c r="Q263" s="228">
        <f t="shared" si="519"/>
        <v>0</v>
      </c>
      <c r="R263" s="229"/>
      <c r="S263" s="229"/>
      <c r="T263" s="229"/>
      <c r="U263" s="229"/>
      <c r="V263" s="229"/>
      <c r="W263" s="229"/>
    </row>
    <row r="264" spans="1:23" s="563" customFormat="1" ht="13.8" outlineLevel="4">
      <c r="A264" s="564"/>
      <c r="B264" s="565"/>
      <c r="D264" s="566"/>
      <c r="E264" s="567"/>
      <c r="F264" s="545" t="s">
        <v>703</v>
      </c>
      <c r="G264" s="527" t="s">
        <v>978</v>
      </c>
      <c r="H264" s="568">
        <f t="shared" ref="H264" si="565">SUM(I264,M264,Q264)</f>
        <v>0</v>
      </c>
      <c r="I264" s="569">
        <f t="shared" ref="I264" si="566">SUM(J264:L264)</f>
        <v>0</v>
      </c>
      <c r="J264" s="570"/>
      <c r="K264" s="570"/>
      <c r="L264" s="570"/>
      <c r="M264" s="571">
        <f t="shared" ref="M264" si="567">SUM(N264:P264)</f>
        <v>0</v>
      </c>
      <c r="N264" s="526">
        <v>0</v>
      </c>
      <c r="O264" s="526"/>
      <c r="P264" s="526"/>
      <c r="Q264" s="571">
        <f t="shared" ref="Q264" si="568">SUM(R264:W264)</f>
        <v>0</v>
      </c>
      <c r="R264" s="526"/>
      <c r="S264" s="526"/>
      <c r="T264" s="526"/>
      <c r="U264" s="526"/>
      <c r="V264" s="526"/>
      <c r="W264" s="526"/>
    </row>
    <row r="265" spans="1:23" ht="13.8" outlineLevel="4">
      <c r="A265" s="170"/>
      <c r="B265" s="25"/>
      <c r="D265" s="24"/>
      <c r="E265" s="171"/>
      <c r="F265" s="178" t="s">
        <v>707</v>
      </c>
      <c r="G265" s="43" t="s">
        <v>805</v>
      </c>
      <c r="H265" s="226">
        <f t="shared" si="513"/>
        <v>0</v>
      </c>
      <c r="I265" s="353">
        <f t="shared" si="524"/>
        <v>0</v>
      </c>
      <c r="J265" s="358"/>
      <c r="K265" s="358"/>
      <c r="L265" s="358"/>
      <c r="M265" s="228">
        <f t="shared" si="514"/>
        <v>0</v>
      </c>
      <c r="N265" s="229"/>
      <c r="O265" s="229"/>
      <c r="P265" s="229"/>
      <c r="Q265" s="228">
        <f t="shared" si="519"/>
        <v>0</v>
      </c>
      <c r="R265" s="229"/>
      <c r="S265" s="229"/>
      <c r="T265" s="229"/>
      <c r="U265" s="229"/>
      <c r="V265" s="229"/>
      <c r="W265" s="229"/>
    </row>
    <row r="266" spans="1:23" ht="13.8" outlineLevel="4">
      <c r="A266" s="170"/>
      <c r="B266" s="25"/>
      <c r="D266" s="24"/>
      <c r="E266" s="171"/>
      <c r="F266" s="178" t="s">
        <v>713</v>
      </c>
      <c r="G266" s="43" t="s">
        <v>806</v>
      </c>
      <c r="H266" s="226">
        <f t="shared" si="513"/>
        <v>0</v>
      </c>
      <c r="I266" s="353">
        <f t="shared" si="524"/>
        <v>0</v>
      </c>
      <c r="J266" s="358"/>
      <c r="K266" s="358"/>
      <c r="L266" s="358"/>
      <c r="M266" s="228">
        <f t="shared" si="514"/>
        <v>0</v>
      </c>
      <c r="N266" s="229"/>
      <c r="O266" s="229"/>
      <c r="P266" s="229"/>
      <c r="Q266" s="228">
        <f t="shared" si="519"/>
        <v>0</v>
      </c>
      <c r="R266" s="229"/>
      <c r="S266" s="229"/>
      <c r="T266" s="229"/>
      <c r="U266" s="229"/>
      <c r="V266" s="229"/>
      <c r="W266" s="229"/>
    </row>
    <row r="267" spans="1:23" ht="13.8" outlineLevel="4">
      <c r="A267" s="170"/>
      <c r="B267" s="25"/>
      <c r="D267" s="24"/>
      <c r="E267" s="171"/>
      <c r="F267" s="178" t="s">
        <v>714</v>
      </c>
      <c r="G267" s="43" t="s">
        <v>807</v>
      </c>
      <c r="H267" s="226">
        <f t="shared" si="513"/>
        <v>90000</v>
      </c>
      <c r="I267" s="353">
        <f t="shared" si="524"/>
        <v>18000</v>
      </c>
      <c r="J267" s="358">
        <v>18000</v>
      </c>
      <c r="K267" s="358"/>
      <c r="L267" s="358"/>
      <c r="M267" s="228">
        <f t="shared" si="514"/>
        <v>54000</v>
      </c>
      <c r="N267" s="229">
        <v>18000</v>
      </c>
      <c r="O267" s="229">
        <v>36000</v>
      </c>
      <c r="P267" s="229"/>
      <c r="Q267" s="228">
        <f t="shared" si="519"/>
        <v>18000</v>
      </c>
      <c r="R267" s="229">
        <v>18000</v>
      </c>
      <c r="S267" s="229"/>
      <c r="T267" s="229"/>
      <c r="U267" s="229"/>
      <c r="V267" s="229"/>
      <c r="W267" s="229"/>
    </row>
    <row r="268" spans="1:23" ht="13.8" outlineLevel="4">
      <c r="A268" s="170"/>
      <c r="B268" s="25"/>
      <c r="D268" s="24"/>
      <c r="E268" s="171"/>
      <c r="F268" s="178" t="s">
        <v>802</v>
      </c>
      <c r="G268" s="43" t="s">
        <v>808</v>
      </c>
      <c r="H268" s="226">
        <f t="shared" si="513"/>
        <v>4000</v>
      </c>
      <c r="I268" s="353">
        <f t="shared" si="524"/>
        <v>4000</v>
      </c>
      <c r="J268" s="358">
        <v>4000</v>
      </c>
      <c r="K268" s="358"/>
      <c r="L268" s="358"/>
      <c r="M268" s="228">
        <f t="shared" si="514"/>
        <v>0</v>
      </c>
      <c r="N268" s="229">
        <v>0</v>
      </c>
      <c r="O268" s="229"/>
      <c r="P268" s="229"/>
      <c r="Q268" s="228">
        <f t="shared" si="519"/>
        <v>0</v>
      </c>
      <c r="R268" s="229"/>
      <c r="S268" s="229"/>
      <c r="T268" s="229"/>
      <c r="U268" s="229"/>
      <c r="V268" s="229"/>
      <c r="W268" s="229"/>
    </row>
    <row r="269" spans="1:23" ht="13.8" outlineLevel="4">
      <c r="A269" s="170"/>
      <c r="B269" s="25"/>
      <c r="D269" s="24"/>
      <c r="E269" s="171"/>
      <c r="F269" s="178" t="s">
        <v>839</v>
      </c>
      <c r="G269" s="43" t="s">
        <v>809</v>
      </c>
      <c r="H269" s="226">
        <f t="shared" si="513"/>
        <v>113000</v>
      </c>
      <c r="I269" s="353">
        <f t="shared" ref="I269" si="569">SUM(J269:L269)</f>
        <v>113000</v>
      </c>
      <c r="J269" s="358">
        <v>113000</v>
      </c>
      <c r="K269" s="358"/>
      <c r="L269" s="358"/>
      <c r="M269" s="228">
        <f t="shared" si="514"/>
        <v>0</v>
      </c>
      <c r="N269" s="229"/>
      <c r="O269" s="229"/>
      <c r="P269" s="229"/>
      <c r="Q269" s="228">
        <f t="shared" ref="Q269" si="570">SUM(R269:W269)</f>
        <v>0</v>
      </c>
      <c r="R269" s="229"/>
      <c r="S269" s="229"/>
      <c r="T269" s="229"/>
      <c r="U269" s="229"/>
      <c r="V269" s="229"/>
      <c r="W269" s="229"/>
    </row>
    <row r="270" spans="1:23" s="563" customFormat="1" ht="13.8" outlineLevel="4">
      <c r="A270" s="564"/>
      <c r="B270" s="565"/>
      <c r="D270" s="566"/>
      <c r="E270" s="567"/>
      <c r="F270" s="545" t="s">
        <v>823</v>
      </c>
      <c r="G270" s="527" t="s">
        <v>950</v>
      </c>
      <c r="H270" s="568">
        <f t="shared" si="513"/>
        <v>600000</v>
      </c>
      <c r="I270" s="569">
        <f t="shared" si="524"/>
        <v>0</v>
      </c>
      <c r="J270" s="570">
        <v>0</v>
      </c>
      <c r="K270" s="570"/>
      <c r="L270" s="570"/>
      <c r="M270" s="571">
        <f t="shared" si="514"/>
        <v>600000</v>
      </c>
      <c r="N270" s="526"/>
      <c r="O270" s="526">
        <v>600000</v>
      </c>
      <c r="P270" s="526"/>
      <c r="Q270" s="571">
        <f t="shared" si="519"/>
        <v>0</v>
      </c>
      <c r="R270" s="526"/>
      <c r="S270" s="526"/>
      <c r="T270" s="526"/>
      <c r="U270" s="526"/>
      <c r="V270" s="526"/>
      <c r="W270" s="526"/>
    </row>
    <row r="271" spans="1:23" ht="13.8" outlineLevel="4">
      <c r="A271" s="170"/>
      <c r="B271" s="25"/>
      <c r="D271" s="24"/>
      <c r="E271" s="171"/>
      <c r="F271" s="178" t="s">
        <v>708</v>
      </c>
      <c r="G271" s="43" t="s">
        <v>712</v>
      </c>
      <c r="H271" s="226">
        <f t="shared" si="513"/>
        <v>0</v>
      </c>
      <c r="I271" s="353">
        <f t="shared" si="524"/>
        <v>0</v>
      </c>
      <c r="J271" s="358">
        <v>0</v>
      </c>
      <c r="K271" s="358"/>
      <c r="L271" s="358"/>
      <c r="M271" s="228">
        <f t="shared" si="514"/>
        <v>0</v>
      </c>
      <c r="N271" s="229"/>
      <c r="O271" s="229"/>
      <c r="P271" s="229"/>
      <c r="Q271" s="228">
        <f t="shared" si="519"/>
        <v>0</v>
      </c>
      <c r="R271" s="229"/>
      <c r="S271" s="229"/>
      <c r="T271" s="229"/>
      <c r="U271" s="229"/>
      <c r="V271" s="229"/>
      <c r="W271" s="229"/>
    </row>
    <row r="272" spans="1:23" ht="13.8" outlineLevel="1">
      <c r="A272" s="170"/>
      <c r="B272" s="25"/>
      <c r="D272" s="27" t="s">
        <v>356</v>
      </c>
      <c r="E272" s="47" t="s">
        <v>132</v>
      </c>
      <c r="F272" s="48"/>
      <c r="G272" s="172"/>
      <c r="H272" s="226">
        <f t="shared" si="513"/>
        <v>0</v>
      </c>
      <c r="I272" s="367">
        <f t="shared" si="524"/>
        <v>0</v>
      </c>
      <c r="J272" s="358">
        <v>0</v>
      </c>
      <c r="K272" s="358">
        <v>0</v>
      </c>
      <c r="L272" s="358">
        <v>0</v>
      </c>
      <c r="M272" s="230">
        <f t="shared" si="514"/>
        <v>0</v>
      </c>
      <c r="N272" s="229">
        <v>0</v>
      </c>
      <c r="O272" s="229">
        <v>0</v>
      </c>
      <c r="P272" s="229">
        <v>0</v>
      </c>
      <c r="Q272" s="230">
        <f t="shared" si="519"/>
        <v>0</v>
      </c>
      <c r="R272" s="229">
        <v>0</v>
      </c>
      <c r="S272" s="229">
        <v>0</v>
      </c>
      <c r="T272" s="229">
        <v>0</v>
      </c>
      <c r="U272" s="229">
        <v>0</v>
      </c>
      <c r="V272" s="229">
        <v>0</v>
      </c>
      <c r="W272" s="229">
        <v>0</v>
      </c>
    </row>
    <row r="273" spans="1:23" ht="13.8" outlineLevel="1">
      <c r="A273" s="170"/>
      <c r="B273" s="25"/>
      <c r="D273" s="27" t="s">
        <v>92</v>
      </c>
      <c r="E273" s="47" t="s">
        <v>135</v>
      </c>
      <c r="F273" s="48"/>
      <c r="G273" s="172"/>
      <c r="H273" s="226">
        <f t="shared" si="513"/>
        <v>481000</v>
      </c>
      <c r="I273" s="367">
        <f t="shared" si="524"/>
        <v>311000</v>
      </c>
      <c r="J273" s="359">
        <f>SUM(J274:J282)</f>
        <v>306000</v>
      </c>
      <c r="K273" s="359">
        <f>SUM(K274:K282)</f>
        <v>5000</v>
      </c>
      <c r="L273" s="359">
        <f>SUM(L274:L282)</f>
        <v>0</v>
      </c>
      <c r="M273" s="230">
        <f t="shared" si="514"/>
        <v>170000</v>
      </c>
      <c r="N273" s="359">
        <f>SUM(N274:N282)</f>
        <v>38000</v>
      </c>
      <c r="O273" s="359">
        <f>SUM(O274:O282)</f>
        <v>36000</v>
      </c>
      <c r="P273" s="359">
        <f>SUM(P274:P282)</f>
        <v>96000</v>
      </c>
      <c r="Q273" s="230">
        <f t="shared" si="519"/>
        <v>0</v>
      </c>
      <c r="R273" s="359">
        <f t="shared" ref="R273:W273" si="571">SUM(R274:R282)</f>
        <v>0</v>
      </c>
      <c r="S273" s="359">
        <f t="shared" si="571"/>
        <v>0</v>
      </c>
      <c r="T273" s="359">
        <f t="shared" si="571"/>
        <v>0</v>
      </c>
      <c r="U273" s="359">
        <f t="shared" si="571"/>
        <v>0</v>
      </c>
      <c r="V273" s="359">
        <f t="shared" si="571"/>
        <v>0</v>
      </c>
      <c r="W273" s="231">
        <f t="shared" si="571"/>
        <v>0</v>
      </c>
    </row>
    <row r="274" spans="1:23" ht="13.8" outlineLevel="4">
      <c r="A274" s="170"/>
      <c r="B274" s="25"/>
      <c r="D274" s="24"/>
      <c r="E274" s="171"/>
      <c r="F274" s="178" t="s">
        <v>705</v>
      </c>
      <c r="G274" s="43" t="s">
        <v>951</v>
      </c>
      <c r="H274" s="226">
        <f t="shared" si="513"/>
        <v>80000</v>
      </c>
      <c r="I274" s="353">
        <f t="shared" si="524"/>
        <v>80000</v>
      </c>
      <c r="J274" s="358">
        <v>80000</v>
      </c>
      <c r="K274" s="358"/>
      <c r="L274" s="358"/>
      <c r="M274" s="228">
        <f t="shared" si="514"/>
        <v>0</v>
      </c>
      <c r="N274" s="229"/>
      <c r="O274" s="229">
        <v>0</v>
      </c>
      <c r="P274" s="229"/>
      <c r="Q274" s="228">
        <f t="shared" si="519"/>
        <v>0</v>
      </c>
      <c r="R274" s="229"/>
      <c r="S274" s="229"/>
      <c r="T274" s="229"/>
      <c r="U274" s="229"/>
      <c r="V274" s="229"/>
      <c r="W274" s="229"/>
    </row>
    <row r="275" spans="1:23" ht="13.8" outlineLevel="4">
      <c r="A275" s="170"/>
      <c r="B275" s="25"/>
      <c r="D275" s="24"/>
      <c r="E275" s="171"/>
      <c r="F275" s="178" t="s">
        <v>706</v>
      </c>
      <c r="G275" s="43" t="s">
        <v>952</v>
      </c>
      <c r="H275" s="226">
        <f t="shared" si="513"/>
        <v>0</v>
      </c>
      <c r="I275" s="353">
        <f t="shared" si="524"/>
        <v>0</v>
      </c>
      <c r="J275" s="358"/>
      <c r="K275" s="358"/>
      <c r="L275" s="358"/>
      <c r="M275" s="228">
        <f t="shared" si="514"/>
        <v>0</v>
      </c>
      <c r="N275" s="229"/>
      <c r="O275" s="229"/>
      <c r="P275" s="229"/>
      <c r="Q275" s="228">
        <f t="shared" si="519"/>
        <v>0</v>
      </c>
      <c r="R275" s="229"/>
      <c r="S275" s="229"/>
      <c r="T275" s="229"/>
      <c r="U275" s="229"/>
      <c r="V275" s="229"/>
      <c r="W275" s="229"/>
    </row>
    <row r="276" spans="1:23" ht="13.8" outlineLevel="4">
      <c r="A276" s="170"/>
      <c r="B276" s="25"/>
      <c r="D276" s="24"/>
      <c r="E276" s="171"/>
      <c r="F276" s="178" t="s">
        <v>703</v>
      </c>
      <c r="G276" s="43" t="s">
        <v>810</v>
      </c>
      <c r="H276" s="226">
        <f t="shared" si="513"/>
        <v>0</v>
      </c>
      <c r="I276" s="353">
        <f t="shared" si="524"/>
        <v>0</v>
      </c>
      <c r="J276" s="358"/>
      <c r="K276" s="358"/>
      <c r="L276" s="358"/>
      <c r="M276" s="228">
        <f t="shared" si="514"/>
        <v>0</v>
      </c>
      <c r="N276" s="229"/>
      <c r="O276" s="229"/>
      <c r="P276" s="229"/>
      <c r="Q276" s="228">
        <f t="shared" si="519"/>
        <v>0</v>
      </c>
      <c r="R276" s="229"/>
      <c r="S276" s="229"/>
      <c r="T276" s="229"/>
      <c r="U276" s="229"/>
      <c r="V276" s="229"/>
      <c r="W276" s="229"/>
    </row>
    <row r="277" spans="1:23" ht="13.8" outlineLevel="4">
      <c r="A277" s="170"/>
      <c r="B277" s="25"/>
      <c r="D277" s="24"/>
      <c r="E277" s="171"/>
      <c r="F277" s="178" t="s">
        <v>707</v>
      </c>
      <c r="G277" s="43" t="s">
        <v>811</v>
      </c>
      <c r="H277" s="226">
        <f t="shared" ref="H277:H341" si="572">SUM(I277,M277,Q277)</f>
        <v>10000</v>
      </c>
      <c r="I277" s="353">
        <f t="shared" si="524"/>
        <v>10000</v>
      </c>
      <c r="J277" s="358">
        <v>10000</v>
      </c>
      <c r="K277" s="358"/>
      <c r="L277" s="358"/>
      <c r="M277" s="228">
        <f t="shared" ref="M277:M341" si="573">SUM(N277:P277)</f>
        <v>0</v>
      </c>
      <c r="N277" s="229"/>
      <c r="O277" s="229"/>
      <c r="P277" s="229"/>
      <c r="Q277" s="228">
        <f t="shared" si="519"/>
        <v>0</v>
      </c>
      <c r="R277" s="229"/>
      <c r="S277" s="229"/>
      <c r="T277" s="229"/>
      <c r="U277" s="229"/>
      <c r="V277" s="229"/>
      <c r="W277" s="229"/>
    </row>
    <row r="278" spans="1:23" ht="13.8" outlineLevel="4">
      <c r="A278" s="170"/>
      <c r="B278" s="25"/>
      <c r="D278" s="24"/>
      <c r="E278" s="171"/>
      <c r="F278" s="178" t="s">
        <v>713</v>
      </c>
      <c r="G278" s="43" t="s">
        <v>812</v>
      </c>
      <c r="H278" s="226">
        <f t="shared" si="572"/>
        <v>391000</v>
      </c>
      <c r="I278" s="353">
        <f t="shared" si="524"/>
        <v>221000</v>
      </c>
      <c r="J278" s="358">
        <v>216000</v>
      </c>
      <c r="K278" s="358">
        <v>5000</v>
      </c>
      <c r="L278" s="358">
        <v>0</v>
      </c>
      <c r="M278" s="228">
        <f t="shared" si="573"/>
        <v>170000</v>
      </c>
      <c r="N278" s="229">
        <v>38000</v>
      </c>
      <c r="O278" s="229">
        <v>36000</v>
      </c>
      <c r="P278" s="229">
        <v>96000</v>
      </c>
      <c r="Q278" s="228">
        <f t="shared" si="519"/>
        <v>0</v>
      </c>
      <c r="R278" s="229"/>
      <c r="S278" s="229"/>
      <c r="T278" s="229"/>
      <c r="U278" s="229"/>
      <c r="V278" s="229"/>
      <c r="W278" s="229"/>
    </row>
    <row r="279" spans="1:23" ht="13.8" outlineLevel="4">
      <c r="A279" s="170"/>
      <c r="B279" s="25"/>
      <c r="D279" s="24"/>
      <c r="E279" s="171"/>
      <c r="F279" s="178" t="s">
        <v>714</v>
      </c>
      <c r="G279" s="43" t="s">
        <v>813</v>
      </c>
      <c r="H279" s="226">
        <f t="shared" ref="H279" si="574">SUM(I279,M279,Q279)</f>
        <v>0</v>
      </c>
      <c r="I279" s="353">
        <f t="shared" ref="I279" si="575">SUM(J279:L279)</f>
        <v>0</v>
      </c>
      <c r="J279" s="358"/>
      <c r="K279" s="358"/>
      <c r="L279" s="358"/>
      <c r="M279" s="228">
        <f t="shared" ref="M279" si="576">SUM(N279:P279)</f>
        <v>0</v>
      </c>
      <c r="N279" s="229"/>
      <c r="O279" s="229"/>
      <c r="P279" s="229"/>
      <c r="Q279" s="228">
        <f t="shared" ref="Q279" si="577">SUM(R279:W279)</f>
        <v>0</v>
      </c>
      <c r="R279" s="229"/>
      <c r="S279" s="229"/>
      <c r="T279" s="229"/>
      <c r="U279" s="229"/>
      <c r="V279" s="229"/>
      <c r="W279" s="229"/>
    </row>
    <row r="280" spans="1:23" ht="13.8" outlineLevel="4">
      <c r="A280" s="170"/>
      <c r="B280" s="25"/>
      <c r="D280" s="24"/>
      <c r="E280" s="171"/>
      <c r="F280" s="178" t="s">
        <v>801</v>
      </c>
      <c r="G280" s="43" t="s">
        <v>979</v>
      </c>
      <c r="H280" s="226">
        <f t="shared" si="572"/>
        <v>0</v>
      </c>
      <c r="I280" s="353">
        <f t="shared" si="524"/>
        <v>0</v>
      </c>
      <c r="J280" s="358"/>
      <c r="K280" s="358"/>
      <c r="L280" s="358"/>
      <c r="M280" s="228">
        <f t="shared" si="573"/>
        <v>0</v>
      </c>
      <c r="N280" s="229"/>
      <c r="O280" s="229"/>
      <c r="P280" s="229"/>
      <c r="Q280" s="228">
        <f t="shared" si="519"/>
        <v>0</v>
      </c>
      <c r="R280" s="229"/>
      <c r="S280" s="229"/>
      <c r="T280" s="229"/>
      <c r="U280" s="229"/>
      <c r="V280" s="229"/>
      <c r="W280" s="229"/>
    </row>
    <row r="281" spans="1:23" ht="13.8" outlineLevel="4">
      <c r="A281" s="170"/>
      <c r="B281" s="25"/>
      <c r="D281" s="24"/>
      <c r="E281" s="171"/>
      <c r="F281" s="178" t="s">
        <v>802</v>
      </c>
      <c r="G281" s="43" t="s">
        <v>814</v>
      </c>
      <c r="H281" s="226">
        <f t="shared" si="572"/>
        <v>0</v>
      </c>
      <c r="I281" s="353">
        <f t="shared" ref="I281" si="578">SUM(J281:L281)</f>
        <v>0</v>
      </c>
      <c r="J281" s="358"/>
      <c r="K281" s="358"/>
      <c r="L281" s="358"/>
      <c r="M281" s="228">
        <f t="shared" si="573"/>
        <v>0</v>
      </c>
      <c r="N281" s="229"/>
      <c r="O281" s="229"/>
      <c r="P281" s="229"/>
      <c r="Q281" s="228">
        <f t="shared" ref="Q281" si="579">SUM(R281:W281)</f>
        <v>0</v>
      </c>
      <c r="R281" s="229"/>
      <c r="S281" s="229"/>
      <c r="T281" s="229"/>
      <c r="U281" s="229"/>
      <c r="V281" s="229"/>
      <c r="W281" s="229"/>
    </row>
    <row r="282" spans="1:23" ht="13.8" outlineLevel="4">
      <c r="A282" s="170"/>
      <c r="B282" s="25"/>
      <c r="D282" s="24"/>
      <c r="E282" s="171"/>
      <c r="F282" s="178" t="s">
        <v>708</v>
      </c>
      <c r="G282" s="43" t="s">
        <v>953</v>
      </c>
      <c r="H282" s="226">
        <f t="shared" si="572"/>
        <v>0</v>
      </c>
      <c r="I282" s="353">
        <f t="shared" si="524"/>
        <v>0</v>
      </c>
      <c r="J282" s="358">
        <v>0</v>
      </c>
      <c r="K282" s="358"/>
      <c r="L282" s="358"/>
      <c r="M282" s="228">
        <f t="shared" si="573"/>
        <v>0</v>
      </c>
      <c r="N282" s="229"/>
      <c r="O282" s="229"/>
      <c r="P282" s="229"/>
      <c r="Q282" s="228">
        <f t="shared" si="519"/>
        <v>0</v>
      </c>
      <c r="R282" s="229"/>
      <c r="S282" s="229"/>
      <c r="T282" s="229"/>
      <c r="U282" s="229"/>
      <c r="V282" s="229"/>
      <c r="W282" s="229"/>
    </row>
    <row r="283" spans="1:23" ht="13.8" outlineLevel="1" collapsed="1">
      <c r="A283" s="170"/>
      <c r="B283" s="25"/>
      <c r="D283" s="27" t="s">
        <v>486</v>
      </c>
      <c r="E283" s="47" t="s">
        <v>116</v>
      </c>
      <c r="F283" s="48"/>
      <c r="G283" s="172"/>
      <c r="H283" s="226">
        <f t="shared" si="572"/>
        <v>3289000</v>
      </c>
      <c r="I283" s="367">
        <f t="shared" si="524"/>
        <v>406000</v>
      </c>
      <c r="J283" s="359">
        <f>SUM(J284:J287)</f>
        <v>406000</v>
      </c>
      <c r="K283" s="359">
        <f>SUM(K284:K287)</f>
        <v>0</v>
      </c>
      <c r="L283" s="359">
        <f>SUM(L284:L287)</f>
        <v>0</v>
      </c>
      <c r="M283" s="230">
        <f t="shared" si="573"/>
        <v>2175000</v>
      </c>
      <c r="N283" s="359">
        <f>SUM(N284:N287)</f>
        <v>0</v>
      </c>
      <c r="O283" s="359">
        <f>SUM(O284:O287)</f>
        <v>0</v>
      </c>
      <c r="P283" s="359">
        <f>SUM(P284:P287)</f>
        <v>2175000</v>
      </c>
      <c r="Q283" s="230">
        <f t="shared" si="519"/>
        <v>708000</v>
      </c>
      <c r="R283" s="359">
        <f t="shared" ref="R283:W283" si="580">SUM(R284:R287)</f>
        <v>708000</v>
      </c>
      <c r="S283" s="359">
        <f t="shared" si="580"/>
        <v>0</v>
      </c>
      <c r="T283" s="359">
        <f t="shared" si="580"/>
        <v>0</v>
      </c>
      <c r="U283" s="359">
        <f t="shared" si="580"/>
        <v>0</v>
      </c>
      <c r="V283" s="359">
        <f t="shared" si="580"/>
        <v>0</v>
      </c>
      <c r="W283" s="231">
        <f t="shared" si="580"/>
        <v>0</v>
      </c>
    </row>
    <row r="284" spans="1:23" ht="13.8" hidden="1" outlineLevel="4">
      <c r="A284" s="170"/>
      <c r="B284" s="25"/>
      <c r="D284" s="24"/>
      <c r="E284" s="171"/>
      <c r="F284" s="178" t="s">
        <v>705</v>
      </c>
      <c r="G284" s="43" t="s">
        <v>815</v>
      </c>
      <c r="H284" s="226">
        <f t="shared" si="572"/>
        <v>708000</v>
      </c>
      <c r="I284" s="353">
        <f t="shared" si="524"/>
        <v>0</v>
      </c>
      <c r="J284" s="358"/>
      <c r="K284" s="358"/>
      <c r="L284" s="358"/>
      <c r="M284" s="228">
        <f t="shared" si="573"/>
        <v>0</v>
      </c>
      <c r="N284" s="229"/>
      <c r="O284" s="229"/>
      <c r="P284" s="229"/>
      <c r="Q284" s="228">
        <f t="shared" si="519"/>
        <v>708000</v>
      </c>
      <c r="R284" s="229">
        <v>708000</v>
      </c>
      <c r="S284" s="229"/>
      <c r="T284" s="229"/>
      <c r="U284" s="229"/>
      <c r="V284" s="229"/>
      <c r="W284" s="229"/>
    </row>
    <row r="285" spans="1:23" ht="13.8" hidden="1" outlineLevel="4">
      <c r="A285" s="170"/>
      <c r="B285" s="25"/>
      <c r="D285" s="24"/>
      <c r="E285" s="171"/>
      <c r="F285" s="178" t="s">
        <v>706</v>
      </c>
      <c r="G285" s="43" t="s">
        <v>816</v>
      </c>
      <c r="H285" s="226">
        <f t="shared" si="572"/>
        <v>25000</v>
      </c>
      <c r="I285" s="353">
        <f t="shared" si="524"/>
        <v>10000</v>
      </c>
      <c r="J285" s="358">
        <v>10000</v>
      </c>
      <c r="K285" s="358"/>
      <c r="L285" s="358"/>
      <c r="M285" s="228">
        <f t="shared" si="573"/>
        <v>15000</v>
      </c>
      <c r="N285" s="229"/>
      <c r="O285" s="229">
        <v>0</v>
      </c>
      <c r="P285" s="229">
        <v>15000</v>
      </c>
      <c r="Q285" s="228">
        <f t="shared" si="519"/>
        <v>0</v>
      </c>
      <c r="R285" s="229"/>
      <c r="S285" s="229"/>
      <c r="T285" s="229"/>
      <c r="U285" s="229"/>
      <c r="V285" s="229"/>
      <c r="W285" s="229"/>
    </row>
    <row r="286" spans="1:23" ht="13.8" hidden="1" outlineLevel="4">
      <c r="A286" s="170"/>
      <c r="B286" s="25"/>
      <c r="D286" s="24"/>
      <c r="E286" s="171"/>
      <c r="F286" s="178" t="s">
        <v>703</v>
      </c>
      <c r="G286" s="43" t="s">
        <v>918</v>
      </c>
      <c r="H286" s="226">
        <f t="shared" si="572"/>
        <v>2160000</v>
      </c>
      <c r="I286" s="353">
        <f t="shared" ref="I286" si="581">SUM(J286:L286)</f>
        <v>0</v>
      </c>
      <c r="J286" s="358"/>
      <c r="K286" s="358"/>
      <c r="L286" s="358"/>
      <c r="M286" s="228">
        <f t="shared" si="573"/>
        <v>2160000</v>
      </c>
      <c r="N286" s="229"/>
      <c r="O286" s="229"/>
      <c r="P286" s="229">
        <v>2160000</v>
      </c>
      <c r="Q286" s="228">
        <f t="shared" ref="Q286" si="582">SUM(R286:W286)</f>
        <v>0</v>
      </c>
      <c r="R286" s="229"/>
      <c r="S286" s="229"/>
      <c r="T286" s="229"/>
      <c r="U286" s="229"/>
      <c r="V286" s="229"/>
      <c r="W286" s="229"/>
    </row>
    <row r="287" spans="1:23" ht="13.8" hidden="1" outlineLevel="4">
      <c r="A287" s="170"/>
      <c r="B287" s="25"/>
      <c r="D287" s="24"/>
      <c r="E287" s="171"/>
      <c r="F287" s="178" t="s">
        <v>708</v>
      </c>
      <c r="G287" s="43" t="s">
        <v>712</v>
      </c>
      <c r="H287" s="226">
        <f t="shared" si="572"/>
        <v>396000</v>
      </c>
      <c r="I287" s="353">
        <f t="shared" si="524"/>
        <v>396000</v>
      </c>
      <c r="J287" s="358">
        <v>396000</v>
      </c>
      <c r="K287" s="358"/>
      <c r="L287" s="358"/>
      <c r="M287" s="228">
        <f t="shared" si="573"/>
        <v>0</v>
      </c>
      <c r="N287" s="229"/>
      <c r="O287" s="229"/>
      <c r="P287" s="229"/>
      <c r="Q287" s="228">
        <f t="shared" si="519"/>
        <v>0</v>
      </c>
      <c r="R287" s="229"/>
      <c r="S287" s="229"/>
      <c r="T287" s="229"/>
      <c r="U287" s="229"/>
      <c r="V287" s="229"/>
      <c r="W287" s="229"/>
    </row>
    <row r="288" spans="1:23" ht="13.8" outlineLevel="1">
      <c r="A288" s="170"/>
      <c r="B288" s="25"/>
      <c r="D288" s="27" t="s">
        <v>487</v>
      </c>
      <c r="E288" s="47" t="s">
        <v>115</v>
      </c>
      <c r="F288" s="48"/>
      <c r="G288" s="172"/>
      <c r="H288" s="226">
        <f t="shared" si="572"/>
        <v>4000</v>
      </c>
      <c r="I288" s="367">
        <f t="shared" si="524"/>
        <v>4000</v>
      </c>
      <c r="J288" s="358">
        <v>4000</v>
      </c>
      <c r="K288" s="358"/>
      <c r="L288" s="358"/>
      <c r="M288" s="230">
        <f t="shared" si="573"/>
        <v>0</v>
      </c>
      <c r="N288" s="229"/>
      <c r="O288" s="229">
        <v>0</v>
      </c>
      <c r="P288" s="229"/>
      <c r="Q288" s="230">
        <f t="shared" si="519"/>
        <v>0</v>
      </c>
      <c r="R288" s="229"/>
      <c r="S288" s="229"/>
      <c r="T288" s="229"/>
      <c r="U288" s="229"/>
      <c r="V288" s="229"/>
      <c r="W288" s="229"/>
    </row>
    <row r="289" spans="1:23" ht="13.8" outlineLevel="1">
      <c r="A289" s="170"/>
      <c r="B289" s="25"/>
      <c r="D289" s="27" t="s">
        <v>488</v>
      </c>
      <c r="E289" s="47" t="s">
        <v>127</v>
      </c>
      <c r="F289" s="48"/>
      <c r="G289" s="172"/>
      <c r="H289" s="226">
        <f t="shared" si="572"/>
        <v>98000</v>
      </c>
      <c r="I289" s="367">
        <f t="shared" si="524"/>
        <v>35000</v>
      </c>
      <c r="J289" s="358">
        <v>35000</v>
      </c>
      <c r="K289" s="358"/>
      <c r="L289" s="358"/>
      <c r="M289" s="230">
        <f t="shared" si="573"/>
        <v>63000</v>
      </c>
      <c r="N289" s="229">
        <v>18000</v>
      </c>
      <c r="O289" s="229">
        <v>30000</v>
      </c>
      <c r="P289" s="229">
        <v>15000</v>
      </c>
      <c r="Q289" s="230">
        <f t="shared" si="519"/>
        <v>0</v>
      </c>
      <c r="R289" s="229">
        <v>0</v>
      </c>
      <c r="S289" s="229"/>
      <c r="T289" s="229"/>
      <c r="U289" s="229"/>
      <c r="V289" s="229"/>
      <c r="W289" s="229"/>
    </row>
    <row r="290" spans="1:23" ht="13.8" outlineLevel="1">
      <c r="A290" s="170"/>
      <c r="B290" s="25"/>
      <c r="D290" s="27" t="s">
        <v>489</v>
      </c>
      <c r="E290" s="47" t="s">
        <v>129</v>
      </c>
      <c r="F290" s="48"/>
      <c r="G290" s="172"/>
      <c r="H290" s="226">
        <f t="shared" si="572"/>
        <v>0</v>
      </c>
      <c r="I290" s="367">
        <f t="shared" si="524"/>
        <v>0</v>
      </c>
      <c r="J290" s="358">
        <v>0</v>
      </c>
      <c r="K290" s="358"/>
      <c r="L290" s="358"/>
      <c r="M290" s="230">
        <f t="shared" si="573"/>
        <v>0</v>
      </c>
      <c r="N290" s="229"/>
      <c r="O290" s="229"/>
      <c r="P290" s="229"/>
      <c r="Q290" s="230">
        <f t="shared" si="519"/>
        <v>0</v>
      </c>
      <c r="R290" s="229"/>
      <c r="S290" s="229"/>
      <c r="T290" s="229"/>
      <c r="U290" s="229"/>
      <c r="V290" s="229"/>
      <c r="W290" s="229"/>
    </row>
    <row r="291" spans="1:23" ht="13.8" outlineLevel="1" collapsed="1">
      <c r="A291" s="170"/>
      <c r="B291" s="25"/>
      <c r="D291" s="27" t="s">
        <v>490</v>
      </c>
      <c r="E291" s="47" t="s">
        <v>136</v>
      </c>
      <c r="F291" s="48"/>
      <c r="G291" s="172"/>
      <c r="H291" s="226">
        <f t="shared" si="572"/>
        <v>228000</v>
      </c>
      <c r="I291" s="367">
        <f t="shared" si="524"/>
        <v>40000</v>
      </c>
      <c r="J291" s="359">
        <f>SUM(J292:J294)</f>
        <v>40000</v>
      </c>
      <c r="K291" s="359">
        <f t="shared" ref="K291:L291" si="583">SUM(K292:K294)</f>
        <v>0</v>
      </c>
      <c r="L291" s="359">
        <f t="shared" si="583"/>
        <v>0</v>
      </c>
      <c r="M291" s="230">
        <f t="shared" si="573"/>
        <v>111000</v>
      </c>
      <c r="N291" s="359">
        <f t="shared" ref="N291:P291" si="584">SUM(N292:N294)</f>
        <v>29000</v>
      </c>
      <c r="O291" s="359">
        <f t="shared" si="584"/>
        <v>66000</v>
      </c>
      <c r="P291" s="359">
        <f t="shared" si="584"/>
        <v>16000</v>
      </c>
      <c r="Q291" s="230">
        <f t="shared" si="519"/>
        <v>77000</v>
      </c>
      <c r="R291" s="359">
        <f t="shared" ref="R291" si="585">SUM(R292:R294)</f>
        <v>60000</v>
      </c>
      <c r="S291" s="359">
        <f t="shared" ref="S291" si="586">SUM(S292:S294)</f>
        <v>5000</v>
      </c>
      <c r="T291" s="359">
        <f t="shared" ref="T291" si="587">SUM(T292:T294)</f>
        <v>3000</v>
      </c>
      <c r="U291" s="359">
        <f t="shared" ref="U291" si="588">SUM(U292:U294)</f>
        <v>3000</v>
      </c>
      <c r="V291" s="359">
        <f t="shared" ref="V291" si="589">SUM(V292:V294)</f>
        <v>3000</v>
      </c>
      <c r="W291" s="231">
        <f t="shared" ref="W291" si="590">SUM(W292:W294)</f>
        <v>3000</v>
      </c>
    </row>
    <row r="292" spans="1:23" ht="13.8" hidden="1" outlineLevel="4">
      <c r="A292" s="170"/>
      <c r="B292" s="25"/>
      <c r="D292" s="24"/>
      <c r="E292" s="171"/>
      <c r="F292" s="178" t="s">
        <v>705</v>
      </c>
      <c r="G292" s="43" t="s">
        <v>836</v>
      </c>
      <c r="H292" s="226">
        <f t="shared" si="572"/>
        <v>118000</v>
      </c>
      <c r="I292" s="353">
        <f t="shared" si="524"/>
        <v>20000</v>
      </c>
      <c r="J292" s="358">
        <v>20000</v>
      </c>
      <c r="K292" s="358"/>
      <c r="L292" s="358"/>
      <c r="M292" s="228">
        <f t="shared" si="573"/>
        <v>68000</v>
      </c>
      <c r="N292" s="229">
        <v>24000</v>
      </c>
      <c r="O292" s="229">
        <v>36000</v>
      </c>
      <c r="P292" s="229">
        <v>8000</v>
      </c>
      <c r="Q292" s="228">
        <f t="shared" si="519"/>
        <v>30000</v>
      </c>
      <c r="R292" s="229">
        <v>30000</v>
      </c>
      <c r="S292" s="229"/>
      <c r="T292" s="229"/>
      <c r="U292" s="229"/>
      <c r="V292" s="229"/>
      <c r="W292" s="229"/>
    </row>
    <row r="293" spans="1:23" ht="13.8" hidden="1" outlineLevel="4">
      <c r="A293" s="170"/>
      <c r="B293" s="25"/>
      <c r="D293" s="24"/>
      <c r="E293" s="171"/>
      <c r="F293" s="178" t="s">
        <v>706</v>
      </c>
      <c r="G293" s="43" t="s">
        <v>837</v>
      </c>
      <c r="H293" s="226">
        <f t="shared" si="572"/>
        <v>110000</v>
      </c>
      <c r="I293" s="353">
        <f t="shared" si="524"/>
        <v>20000</v>
      </c>
      <c r="J293" s="358">
        <v>20000</v>
      </c>
      <c r="K293" s="358"/>
      <c r="L293" s="358"/>
      <c r="M293" s="228">
        <f t="shared" si="573"/>
        <v>43000</v>
      </c>
      <c r="N293" s="229">
        <v>5000</v>
      </c>
      <c r="O293" s="229">
        <v>30000</v>
      </c>
      <c r="P293" s="229">
        <v>8000</v>
      </c>
      <c r="Q293" s="228">
        <f t="shared" si="519"/>
        <v>47000</v>
      </c>
      <c r="R293" s="229">
        <v>30000</v>
      </c>
      <c r="S293" s="229">
        <v>5000</v>
      </c>
      <c r="T293" s="229">
        <v>3000</v>
      </c>
      <c r="U293" s="229">
        <v>3000</v>
      </c>
      <c r="V293" s="229">
        <v>3000</v>
      </c>
      <c r="W293" s="229">
        <v>3000</v>
      </c>
    </row>
    <row r="294" spans="1:23" ht="13.8" hidden="1" outlineLevel="4">
      <c r="A294" s="170"/>
      <c r="B294" s="25"/>
      <c r="D294" s="24"/>
      <c r="E294" s="171"/>
      <c r="F294" s="178" t="s">
        <v>708</v>
      </c>
      <c r="G294" s="43" t="s">
        <v>712</v>
      </c>
      <c r="H294" s="226">
        <f t="shared" si="572"/>
        <v>0</v>
      </c>
      <c r="I294" s="353">
        <f t="shared" si="524"/>
        <v>0</v>
      </c>
      <c r="J294" s="358"/>
      <c r="K294" s="358"/>
      <c r="L294" s="358"/>
      <c r="M294" s="228">
        <f t="shared" si="573"/>
        <v>0</v>
      </c>
      <c r="N294" s="229"/>
      <c r="O294" s="229"/>
      <c r="P294" s="229"/>
      <c r="Q294" s="228">
        <f t="shared" si="519"/>
        <v>0</v>
      </c>
      <c r="R294" s="229"/>
      <c r="S294" s="229"/>
      <c r="T294" s="229"/>
      <c r="U294" s="229"/>
      <c r="V294" s="229"/>
      <c r="W294" s="229"/>
    </row>
    <row r="295" spans="1:23" ht="13.8" outlineLevel="1">
      <c r="A295" s="170"/>
      <c r="B295" s="25"/>
      <c r="D295" s="27" t="s">
        <v>491</v>
      </c>
      <c r="E295" s="47" t="s">
        <v>138</v>
      </c>
      <c r="F295" s="48"/>
      <c r="G295" s="172"/>
      <c r="H295" s="226">
        <f t="shared" si="572"/>
        <v>0</v>
      </c>
      <c r="I295" s="367">
        <f t="shared" si="524"/>
        <v>0</v>
      </c>
      <c r="J295" s="358">
        <v>0</v>
      </c>
      <c r="K295" s="358">
        <v>0</v>
      </c>
      <c r="L295" s="358">
        <v>0</v>
      </c>
      <c r="M295" s="230">
        <f t="shared" si="573"/>
        <v>0</v>
      </c>
      <c r="N295" s="229">
        <v>0</v>
      </c>
      <c r="O295" s="229">
        <v>0</v>
      </c>
      <c r="P295" s="229">
        <v>0</v>
      </c>
      <c r="Q295" s="230">
        <f t="shared" si="519"/>
        <v>0</v>
      </c>
      <c r="R295" s="229">
        <v>0</v>
      </c>
      <c r="S295" s="229">
        <v>0</v>
      </c>
      <c r="T295" s="229">
        <v>0</v>
      </c>
      <c r="U295" s="229">
        <v>0</v>
      </c>
      <c r="V295" s="229">
        <v>0</v>
      </c>
      <c r="W295" s="229">
        <v>0</v>
      </c>
    </row>
    <row r="296" spans="1:23" ht="13.8" outlineLevel="1">
      <c r="A296" s="170"/>
      <c r="B296" s="25"/>
      <c r="D296" s="27" t="s">
        <v>492</v>
      </c>
      <c r="E296" s="47" t="s">
        <v>137</v>
      </c>
      <c r="F296" s="48"/>
      <c r="G296" s="172"/>
      <c r="H296" s="226">
        <f t="shared" si="572"/>
        <v>0</v>
      </c>
      <c r="I296" s="367">
        <f t="shared" si="524"/>
        <v>0</v>
      </c>
      <c r="J296" s="358">
        <v>0</v>
      </c>
      <c r="K296" s="358">
        <v>0</v>
      </c>
      <c r="L296" s="358">
        <v>0</v>
      </c>
      <c r="M296" s="230">
        <f t="shared" si="573"/>
        <v>0</v>
      </c>
      <c r="N296" s="229">
        <v>0</v>
      </c>
      <c r="O296" s="229">
        <v>0</v>
      </c>
      <c r="P296" s="229"/>
      <c r="Q296" s="230">
        <f t="shared" si="519"/>
        <v>0</v>
      </c>
      <c r="R296" s="229"/>
      <c r="S296" s="229"/>
      <c r="T296" s="229"/>
      <c r="U296" s="229"/>
      <c r="V296" s="229"/>
      <c r="W296" s="229"/>
    </row>
    <row r="297" spans="1:23" ht="13.8" outlineLevel="1">
      <c r="A297" s="170"/>
      <c r="B297" s="25"/>
      <c r="D297" s="27" t="s">
        <v>493</v>
      </c>
      <c r="E297" s="47" t="s">
        <v>131</v>
      </c>
      <c r="F297" s="48"/>
      <c r="G297" s="172"/>
      <c r="H297" s="226">
        <f t="shared" si="572"/>
        <v>158000</v>
      </c>
      <c r="I297" s="367">
        <f t="shared" si="524"/>
        <v>36000</v>
      </c>
      <c r="J297" s="358">
        <v>36000</v>
      </c>
      <c r="K297" s="358"/>
      <c r="L297" s="358"/>
      <c r="M297" s="230">
        <f t="shared" si="573"/>
        <v>122000</v>
      </c>
      <c r="N297" s="229"/>
      <c r="O297" s="229">
        <v>122000</v>
      </c>
      <c r="P297" s="229"/>
      <c r="Q297" s="230">
        <f t="shared" si="519"/>
        <v>0</v>
      </c>
      <c r="R297" s="229"/>
      <c r="S297" s="229"/>
      <c r="T297" s="229"/>
      <c r="U297" s="229"/>
      <c r="V297" s="229"/>
      <c r="W297" s="229"/>
    </row>
    <row r="298" spans="1:23" ht="13.8" outlineLevel="1" collapsed="1">
      <c r="A298" s="170"/>
      <c r="B298" s="25"/>
      <c r="D298" s="27" t="s">
        <v>494</v>
      </c>
      <c r="E298" s="47" t="s">
        <v>133</v>
      </c>
      <c r="F298" s="48"/>
      <c r="G298" s="172"/>
      <c r="H298" s="226">
        <f t="shared" si="572"/>
        <v>18000</v>
      </c>
      <c r="I298" s="367">
        <f t="shared" si="524"/>
        <v>0</v>
      </c>
      <c r="J298" s="359">
        <f>SUM(J299:J301)</f>
        <v>0</v>
      </c>
      <c r="K298" s="359">
        <f t="shared" ref="K298:L298" si="591">SUM(K299:K301)</f>
        <v>0</v>
      </c>
      <c r="L298" s="359">
        <f t="shared" si="591"/>
        <v>0</v>
      </c>
      <c r="M298" s="230">
        <f t="shared" si="573"/>
        <v>18000</v>
      </c>
      <c r="N298" s="359">
        <f t="shared" ref="N298:P298" si="592">SUM(N299:N301)</f>
        <v>0</v>
      </c>
      <c r="O298" s="359">
        <f t="shared" si="592"/>
        <v>0</v>
      </c>
      <c r="P298" s="359">
        <f t="shared" si="592"/>
        <v>18000</v>
      </c>
      <c r="Q298" s="230">
        <f t="shared" si="519"/>
        <v>0</v>
      </c>
      <c r="R298" s="359">
        <f t="shared" ref="R298" si="593">SUM(R299:R301)</f>
        <v>0</v>
      </c>
      <c r="S298" s="359">
        <f t="shared" ref="S298" si="594">SUM(S299:S301)</f>
        <v>0</v>
      </c>
      <c r="T298" s="359">
        <f t="shared" ref="T298" si="595">SUM(T299:T301)</f>
        <v>0</v>
      </c>
      <c r="U298" s="359">
        <f t="shared" ref="U298" si="596">SUM(U299:U301)</f>
        <v>0</v>
      </c>
      <c r="V298" s="359">
        <f t="shared" ref="V298" si="597">SUM(V299:V301)</f>
        <v>0</v>
      </c>
      <c r="W298" s="231">
        <f t="shared" ref="W298" si="598">SUM(W299:W301)</f>
        <v>0</v>
      </c>
    </row>
    <row r="299" spans="1:23" ht="13.8" hidden="1" outlineLevel="4">
      <c r="A299" s="170"/>
      <c r="B299" s="25"/>
      <c r="D299" s="24"/>
      <c r="E299" s="171"/>
      <c r="F299" s="178" t="s">
        <v>705</v>
      </c>
      <c r="G299" s="43" t="s">
        <v>817</v>
      </c>
      <c r="H299" s="226">
        <f t="shared" si="572"/>
        <v>18000</v>
      </c>
      <c r="I299" s="353">
        <f t="shared" si="524"/>
        <v>0</v>
      </c>
      <c r="J299" s="358"/>
      <c r="K299" s="358"/>
      <c r="L299" s="358"/>
      <c r="M299" s="228">
        <f t="shared" si="573"/>
        <v>18000</v>
      </c>
      <c r="N299" s="229"/>
      <c r="O299" s="229"/>
      <c r="P299" s="229">
        <v>18000</v>
      </c>
      <c r="Q299" s="228">
        <f t="shared" si="519"/>
        <v>0</v>
      </c>
      <c r="R299" s="229"/>
      <c r="S299" s="229"/>
      <c r="T299" s="229"/>
      <c r="U299" s="229"/>
      <c r="V299" s="229"/>
      <c r="W299" s="229"/>
    </row>
    <row r="300" spans="1:23" ht="13.8" hidden="1" outlineLevel="4">
      <c r="A300" s="170"/>
      <c r="B300" s="25"/>
      <c r="D300" s="24"/>
      <c r="E300" s="171"/>
      <c r="F300" s="178" t="s">
        <v>706</v>
      </c>
      <c r="G300" s="43" t="s">
        <v>818</v>
      </c>
      <c r="H300" s="226">
        <f t="shared" si="572"/>
        <v>0</v>
      </c>
      <c r="I300" s="353">
        <f t="shared" si="524"/>
        <v>0</v>
      </c>
      <c r="J300" s="358"/>
      <c r="K300" s="358"/>
      <c r="L300" s="358"/>
      <c r="M300" s="228">
        <f t="shared" si="573"/>
        <v>0</v>
      </c>
      <c r="N300" s="229"/>
      <c r="O300" s="229"/>
      <c r="P300" s="229"/>
      <c r="Q300" s="228">
        <f t="shared" si="519"/>
        <v>0</v>
      </c>
      <c r="R300" s="229"/>
      <c r="S300" s="229"/>
      <c r="T300" s="229"/>
      <c r="U300" s="229"/>
      <c r="V300" s="229"/>
      <c r="W300" s="229"/>
    </row>
    <row r="301" spans="1:23" ht="13.8" hidden="1" outlineLevel="4">
      <c r="A301" s="170"/>
      <c r="B301" s="25"/>
      <c r="D301" s="24"/>
      <c r="E301" s="171"/>
      <c r="F301" s="178" t="s">
        <v>708</v>
      </c>
      <c r="G301" s="43" t="s">
        <v>712</v>
      </c>
      <c r="H301" s="226">
        <f t="shared" si="572"/>
        <v>0</v>
      </c>
      <c r="I301" s="353">
        <f t="shared" si="524"/>
        <v>0</v>
      </c>
      <c r="J301" s="358"/>
      <c r="K301" s="358"/>
      <c r="L301" s="358"/>
      <c r="M301" s="228">
        <f t="shared" si="573"/>
        <v>0</v>
      </c>
      <c r="N301" s="229"/>
      <c r="O301" s="229"/>
      <c r="P301" s="229"/>
      <c r="Q301" s="228">
        <f t="shared" ref="Q301:Q364" si="599">SUM(R301:W301)</f>
        <v>0</v>
      </c>
      <c r="R301" s="229"/>
      <c r="S301" s="229"/>
      <c r="T301" s="229"/>
      <c r="U301" s="229"/>
      <c r="V301" s="229"/>
      <c r="W301" s="229"/>
    </row>
    <row r="302" spans="1:23" ht="13.8" outlineLevel="1" collapsed="1">
      <c r="A302" s="170"/>
      <c r="B302" s="25"/>
      <c r="D302" s="27" t="s">
        <v>495</v>
      </c>
      <c r="E302" s="47" t="s">
        <v>134</v>
      </c>
      <c r="F302" s="48"/>
      <c r="G302" s="172"/>
      <c r="H302" s="226">
        <f t="shared" si="572"/>
        <v>23000</v>
      </c>
      <c r="I302" s="367">
        <f t="shared" si="524"/>
        <v>17000</v>
      </c>
      <c r="J302" s="359">
        <f>SUM(J303:J305)</f>
        <v>17000</v>
      </c>
      <c r="K302" s="359">
        <f t="shared" ref="K302:L302" si="600">SUM(K303:K305)</f>
        <v>0</v>
      </c>
      <c r="L302" s="359">
        <f t="shared" si="600"/>
        <v>0</v>
      </c>
      <c r="M302" s="230">
        <f t="shared" si="573"/>
        <v>0</v>
      </c>
      <c r="N302" s="359">
        <f t="shared" ref="N302:P302" si="601">SUM(N303:N305)</f>
        <v>0</v>
      </c>
      <c r="O302" s="359">
        <f t="shared" si="601"/>
        <v>0</v>
      </c>
      <c r="P302" s="359">
        <f t="shared" si="601"/>
        <v>0</v>
      </c>
      <c r="Q302" s="230">
        <f t="shared" si="599"/>
        <v>6000</v>
      </c>
      <c r="R302" s="359">
        <f t="shared" ref="R302" si="602">SUM(R303:R305)</f>
        <v>0</v>
      </c>
      <c r="S302" s="359">
        <f t="shared" ref="S302" si="603">SUM(S303:S305)</f>
        <v>2000</v>
      </c>
      <c r="T302" s="359">
        <f t="shared" ref="T302" si="604">SUM(T303:T305)</f>
        <v>1000</v>
      </c>
      <c r="U302" s="359">
        <f t="shared" ref="U302" si="605">SUM(U303:U305)</f>
        <v>1000</v>
      </c>
      <c r="V302" s="359">
        <f t="shared" ref="V302" si="606">SUM(V303:V305)</f>
        <v>1000</v>
      </c>
      <c r="W302" s="231">
        <f t="shared" ref="W302" si="607">SUM(W303:W305)</f>
        <v>1000</v>
      </c>
    </row>
    <row r="303" spans="1:23" ht="13.8" hidden="1" outlineLevel="4">
      <c r="A303" s="170"/>
      <c r="B303" s="25"/>
      <c r="D303" s="24"/>
      <c r="E303" s="171"/>
      <c r="F303" s="178" t="s">
        <v>705</v>
      </c>
      <c r="G303" s="43" t="s">
        <v>819</v>
      </c>
      <c r="H303" s="226">
        <f t="shared" si="572"/>
        <v>12000</v>
      </c>
      <c r="I303" s="353">
        <f t="shared" ref="I303:I366" si="608">SUM(J303:L303)</f>
        <v>12000</v>
      </c>
      <c r="J303" s="358">
        <v>12000</v>
      </c>
      <c r="K303" s="358"/>
      <c r="L303" s="358"/>
      <c r="M303" s="228">
        <f t="shared" si="573"/>
        <v>0</v>
      </c>
      <c r="N303" s="229"/>
      <c r="O303" s="229"/>
      <c r="P303" s="229"/>
      <c r="Q303" s="228">
        <f t="shared" si="599"/>
        <v>0</v>
      </c>
      <c r="R303" s="229"/>
      <c r="S303" s="229"/>
      <c r="T303" s="229"/>
      <c r="U303" s="229"/>
      <c r="V303" s="229"/>
      <c r="W303" s="229"/>
    </row>
    <row r="304" spans="1:23" ht="13.8" hidden="1" outlineLevel="4">
      <c r="A304" s="170"/>
      <c r="B304" s="25"/>
      <c r="D304" s="24"/>
      <c r="E304" s="171"/>
      <c r="F304" s="178" t="s">
        <v>706</v>
      </c>
      <c r="G304" s="43" t="s">
        <v>820</v>
      </c>
      <c r="H304" s="226">
        <f t="shared" si="572"/>
        <v>5000</v>
      </c>
      <c r="I304" s="353">
        <f t="shared" si="608"/>
        <v>5000</v>
      </c>
      <c r="J304" s="358">
        <v>5000</v>
      </c>
      <c r="K304" s="358"/>
      <c r="L304" s="358"/>
      <c r="M304" s="228">
        <f t="shared" si="573"/>
        <v>0</v>
      </c>
      <c r="N304" s="229"/>
      <c r="O304" s="229"/>
      <c r="P304" s="229"/>
      <c r="Q304" s="228">
        <f t="shared" si="599"/>
        <v>0</v>
      </c>
      <c r="R304" s="229"/>
      <c r="S304" s="229"/>
      <c r="T304" s="229"/>
      <c r="U304" s="229"/>
      <c r="V304" s="229"/>
      <c r="W304" s="229"/>
    </row>
    <row r="305" spans="1:23" ht="13.8" hidden="1" outlineLevel="4">
      <c r="A305" s="170"/>
      <c r="B305" s="25"/>
      <c r="D305" s="24"/>
      <c r="E305" s="171"/>
      <c r="F305" s="178" t="s">
        <v>703</v>
      </c>
      <c r="G305" s="43" t="s">
        <v>821</v>
      </c>
      <c r="H305" s="226">
        <f t="shared" si="572"/>
        <v>6000</v>
      </c>
      <c r="I305" s="353">
        <f t="shared" si="608"/>
        <v>0</v>
      </c>
      <c r="J305" s="358"/>
      <c r="K305" s="358"/>
      <c r="L305" s="358"/>
      <c r="M305" s="228">
        <f t="shared" si="573"/>
        <v>0</v>
      </c>
      <c r="N305" s="229"/>
      <c r="O305" s="229"/>
      <c r="P305" s="229">
        <v>0</v>
      </c>
      <c r="Q305" s="228">
        <f t="shared" si="599"/>
        <v>6000</v>
      </c>
      <c r="R305" s="229"/>
      <c r="S305" s="229">
        <v>2000</v>
      </c>
      <c r="T305" s="229">
        <v>1000</v>
      </c>
      <c r="U305" s="229">
        <v>1000</v>
      </c>
      <c r="V305" s="229">
        <v>1000</v>
      </c>
      <c r="W305" s="229">
        <v>1000</v>
      </c>
    </row>
    <row r="306" spans="1:23" ht="13.8" outlineLevel="1">
      <c r="A306" s="170"/>
      <c r="B306" s="23"/>
      <c r="C306" s="179"/>
      <c r="D306" s="27" t="s">
        <v>496</v>
      </c>
      <c r="E306" s="47" t="s">
        <v>572</v>
      </c>
      <c r="F306" s="48"/>
      <c r="G306" s="172"/>
      <c r="H306" s="226">
        <f t="shared" si="572"/>
        <v>0</v>
      </c>
      <c r="I306" s="367">
        <f t="shared" si="608"/>
        <v>0</v>
      </c>
      <c r="J306" s="358">
        <v>0</v>
      </c>
      <c r="K306" s="358">
        <v>0</v>
      </c>
      <c r="L306" s="358">
        <v>0</v>
      </c>
      <c r="M306" s="230">
        <f t="shared" si="573"/>
        <v>0</v>
      </c>
      <c r="N306" s="229">
        <v>0</v>
      </c>
      <c r="O306" s="229">
        <v>0</v>
      </c>
      <c r="P306" s="229">
        <v>0</v>
      </c>
      <c r="Q306" s="230">
        <f t="shared" si="599"/>
        <v>0</v>
      </c>
      <c r="R306" s="229">
        <v>0</v>
      </c>
      <c r="S306" s="229"/>
      <c r="T306" s="229">
        <v>0</v>
      </c>
      <c r="U306" s="229">
        <v>0</v>
      </c>
      <c r="V306" s="229">
        <v>0</v>
      </c>
      <c r="W306" s="229">
        <v>0</v>
      </c>
    </row>
    <row r="307" spans="1:23" s="169" customFormat="1" ht="13.8">
      <c r="A307" s="164"/>
      <c r="B307" s="23" t="s">
        <v>497</v>
      </c>
      <c r="C307" s="15" t="s">
        <v>140</v>
      </c>
      <c r="D307" s="18"/>
      <c r="E307" s="175"/>
      <c r="F307" s="176"/>
      <c r="G307" s="175"/>
      <c r="H307" s="226">
        <f t="shared" si="572"/>
        <v>2209000</v>
      </c>
      <c r="I307" s="367">
        <f t="shared" si="608"/>
        <v>670000</v>
      </c>
      <c r="J307" s="356">
        <f>SUM(J308,J318:J320,J325:J327,J331:J333,J337:J339,J342,J346,J349,J361,J364,J367:J370)</f>
        <v>461000</v>
      </c>
      <c r="K307" s="356">
        <f t="shared" ref="K307:L307" si="609">SUM(K308,K318:K320,K325:K327,K331:K333,K337:K339,K342,K346,K349,K361,K364,K367:K370)</f>
        <v>136000</v>
      </c>
      <c r="L307" s="356">
        <f t="shared" si="609"/>
        <v>73000</v>
      </c>
      <c r="M307" s="230">
        <f t="shared" si="573"/>
        <v>1531000</v>
      </c>
      <c r="N307" s="356">
        <f t="shared" ref="N307:P307" si="610">SUM(N308,N318:N320,N325:N327,N331:N333,N337:N339,N342,N346,N349,N361,N364,N367:N370)</f>
        <v>326000</v>
      </c>
      <c r="O307" s="356">
        <f t="shared" si="610"/>
        <v>592000</v>
      </c>
      <c r="P307" s="356">
        <f t="shared" si="610"/>
        <v>613000</v>
      </c>
      <c r="Q307" s="230">
        <f t="shared" si="599"/>
        <v>8000</v>
      </c>
      <c r="R307" s="356">
        <f t="shared" ref="R307" si="611">SUM(R308,R318:R320,R325:R327,R331:R333,R337:R339,R342,R346,R349,R361,R364,R367:R370)</f>
        <v>8000</v>
      </c>
      <c r="S307" s="356">
        <f t="shared" ref="S307" si="612">SUM(S308,S318:S320,S325:S327,S331:S333,S337:S339,S342,S346,S349,S361,S364,S367:S370)</f>
        <v>0</v>
      </c>
      <c r="T307" s="356">
        <f t="shared" ref="T307" si="613">SUM(T308,T318:T320,T325:T327,T331:T333,T337:T339,T342,T346,T349,T361,T364,T367:T370)</f>
        <v>0</v>
      </c>
      <c r="U307" s="356">
        <f t="shared" ref="U307" si="614">SUM(U308,U318:U320,U325:U327,U331:U333,U337:U339,U342,U346,U349,U361,U364,U367:U370)</f>
        <v>0</v>
      </c>
      <c r="V307" s="356">
        <f t="shared" ref="V307" si="615">SUM(V308,V318:V320,V325:V327,V331:V333,V337:V339,V342,V346,V349,V361,V364,V367:V370)</f>
        <v>0</v>
      </c>
      <c r="W307" s="230">
        <f t="shared" ref="W307" si="616">SUM(W308,W318:W320,W325:W327,W331:W333,W337:W339,W342,W346,W349,W361,W364,W367:W370)</f>
        <v>0</v>
      </c>
    </row>
    <row r="308" spans="1:23" ht="13.8" outlineLevel="1">
      <c r="A308" s="170"/>
      <c r="B308" s="24"/>
      <c r="C308" s="171"/>
      <c r="D308" s="27" t="s">
        <v>498</v>
      </c>
      <c r="E308" s="47" t="s">
        <v>145</v>
      </c>
      <c r="F308" s="48"/>
      <c r="G308" s="172"/>
      <c r="H308" s="226">
        <f t="shared" si="572"/>
        <v>117000</v>
      </c>
      <c r="I308" s="367">
        <f t="shared" si="608"/>
        <v>114000</v>
      </c>
      <c r="J308" s="359">
        <f>SUM(J309:J317)</f>
        <v>70000</v>
      </c>
      <c r="K308" s="359">
        <f t="shared" ref="K308:L308" si="617">SUM(K309:K317)</f>
        <v>35000</v>
      </c>
      <c r="L308" s="359">
        <f t="shared" si="617"/>
        <v>9000</v>
      </c>
      <c r="M308" s="230">
        <f t="shared" si="573"/>
        <v>3000</v>
      </c>
      <c r="N308" s="359">
        <f t="shared" ref="N308:P308" si="618">SUM(N309:N317)</f>
        <v>0</v>
      </c>
      <c r="O308" s="359">
        <f t="shared" si="618"/>
        <v>0</v>
      </c>
      <c r="P308" s="359">
        <f t="shared" si="618"/>
        <v>3000</v>
      </c>
      <c r="Q308" s="230">
        <f t="shared" si="599"/>
        <v>0</v>
      </c>
      <c r="R308" s="359">
        <f t="shared" ref="R308" si="619">SUM(R309:R317)</f>
        <v>0</v>
      </c>
      <c r="S308" s="359">
        <f t="shared" ref="S308" si="620">SUM(S309:S317)</f>
        <v>0</v>
      </c>
      <c r="T308" s="359">
        <f t="shared" ref="T308" si="621">SUM(T309:T317)</f>
        <v>0</v>
      </c>
      <c r="U308" s="359">
        <f t="shared" ref="U308" si="622">SUM(U309:U317)</f>
        <v>0</v>
      </c>
      <c r="V308" s="359">
        <f t="shared" ref="V308" si="623">SUM(V309:V317)</f>
        <v>0</v>
      </c>
      <c r="W308" s="231">
        <f t="shared" ref="W308" si="624">SUM(W309:W317)</f>
        <v>0</v>
      </c>
    </row>
    <row r="309" spans="1:23" ht="13.8" outlineLevel="4">
      <c r="A309" s="170"/>
      <c r="B309" s="25"/>
      <c r="D309" s="24"/>
      <c r="E309" s="171"/>
      <c r="F309" s="178" t="s">
        <v>705</v>
      </c>
      <c r="G309" s="43" t="s">
        <v>825</v>
      </c>
      <c r="H309" s="226">
        <f t="shared" si="572"/>
        <v>22000</v>
      </c>
      <c r="I309" s="353">
        <f t="shared" si="608"/>
        <v>22000</v>
      </c>
      <c r="J309" s="229">
        <v>11000</v>
      </c>
      <c r="K309" s="358">
        <v>11000</v>
      </c>
      <c r="L309" s="358"/>
      <c r="M309" s="228">
        <f t="shared" si="573"/>
        <v>0</v>
      </c>
      <c r="N309" s="229"/>
      <c r="O309" s="229"/>
      <c r="P309" s="229"/>
      <c r="Q309" s="228">
        <f t="shared" si="599"/>
        <v>0</v>
      </c>
      <c r="R309" s="229"/>
      <c r="S309" s="229"/>
      <c r="T309" s="229"/>
      <c r="U309" s="229"/>
      <c r="V309" s="229"/>
      <c r="W309" s="229"/>
    </row>
    <row r="310" spans="1:23" ht="13.8" outlineLevel="4">
      <c r="A310" s="170"/>
      <c r="B310" s="25"/>
      <c r="D310" s="24"/>
      <c r="E310" s="171"/>
      <c r="F310" s="178" t="s">
        <v>706</v>
      </c>
      <c r="G310" s="43" t="s">
        <v>826</v>
      </c>
      <c r="H310" s="226">
        <f t="shared" si="572"/>
        <v>68000</v>
      </c>
      <c r="I310" s="353">
        <f t="shared" si="608"/>
        <v>67000</v>
      </c>
      <c r="J310" s="229">
        <v>48000</v>
      </c>
      <c r="K310" s="358">
        <v>19000</v>
      </c>
      <c r="L310" s="358"/>
      <c r="M310" s="228">
        <f t="shared" si="573"/>
        <v>1000</v>
      </c>
      <c r="N310" s="229"/>
      <c r="O310" s="229"/>
      <c r="P310" s="229">
        <v>1000</v>
      </c>
      <c r="Q310" s="228">
        <f t="shared" si="599"/>
        <v>0</v>
      </c>
      <c r="R310" s="229"/>
      <c r="S310" s="229"/>
      <c r="T310" s="229"/>
      <c r="U310" s="229"/>
      <c r="V310" s="229"/>
      <c r="W310" s="229"/>
    </row>
    <row r="311" spans="1:23" ht="13.8" outlineLevel="4">
      <c r="A311" s="170"/>
      <c r="B311" s="25"/>
      <c r="D311" s="24"/>
      <c r="E311" s="171"/>
      <c r="F311" s="178" t="s">
        <v>703</v>
      </c>
      <c r="G311" s="43" t="s">
        <v>827</v>
      </c>
      <c r="H311" s="226">
        <f t="shared" si="572"/>
        <v>0</v>
      </c>
      <c r="I311" s="353">
        <f t="shared" si="608"/>
        <v>0</v>
      </c>
      <c r="J311" s="229"/>
      <c r="K311" s="358"/>
      <c r="L311" s="358"/>
      <c r="M311" s="228">
        <f t="shared" si="573"/>
        <v>0</v>
      </c>
      <c r="N311" s="229"/>
      <c r="O311" s="229"/>
      <c r="P311" s="229"/>
      <c r="Q311" s="228">
        <f t="shared" si="599"/>
        <v>0</v>
      </c>
      <c r="R311" s="229"/>
      <c r="S311" s="229"/>
      <c r="T311" s="229"/>
      <c r="U311" s="229"/>
      <c r="V311" s="229"/>
      <c r="W311" s="229"/>
    </row>
    <row r="312" spans="1:23" ht="13.8" outlineLevel="4">
      <c r="A312" s="170"/>
      <c r="B312" s="25"/>
      <c r="D312" s="24"/>
      <c r="E312" s="171"/>
      <c r="F312" s="178" t="s">
        <v>707</v>
      </c>
      <c r="G312" s="43" t="s">
        <v>828</v>
      </c>
      <c r="H312" s="226">
        <f t="shared" si="572"/>
        <v>0</v>
      </c>
      <c r="I312" s="353">
        <f t="shared" si="608"/>
        <v>0</v>
      </c>
      <c r="J312" s="229"/>
      <c r="K312" s="358"/>
      <c r="L312" s="358"/>
      <c r="M312" s="228">
        <f t="shared" si="573"/>
        <v>0</v>
      </c>
      <c r="N312" s="229"/>
      <c r="O312" s="229"/>
      <c r="P312" s="229"/>
      <c r="Q312" s="228">
        <f t="shared" si="599"/>
        <v>0</v>
      </c>
      <c r="R312" s="229"/>
      <c r="S312" s="229"/>
      <c r="T312" s="229"/>
      <c r="U312" s="229"/>
      <c r="V312" s="229"/>
      <c r="W312" s="229"/>
    </row>
    <row r="313" spans="1:23" ht="13.8" outlineLevel="4">
      <c r="A313" s="170"/>
      <c r="B313" s="25"/>
      <c r="D313" s="24"/>
      <c r="E313" s="171"/>
      <c r="F313" s="178" t="s">
        <v>713</v>
      </c>
      <c r="G313" s="43" t="s">
        <v>829</v>
      </c>
      <c r="H313" s="226">
        <f t="shared" si="572"/>
        <v>0</v>
      </c>
      <c r="I313" s="353">
        <f t="shared" si="608"/>
        <v>0</v>
      </c>
      <c r="J313" s="229"/>
      <c r="K313" s="358"/>
      <c r="L313" s="358"/>
      <c r="M313" s="228">
        <f t="shared" si="573"/>
        <v>0</v>
      </c>
      <c r="N313" s="229"/>
      <c r="O313" s="229"/>
      <c r="P313" s="229"/>
      <c r="Q313" s="228">
        <f t="shared" si="599"/>
        <v>0</v>
      </c>
      <c r="R313" s="229"/>
      <c r="S313" s="229"/>
      <c r="T313" s="229"/>
      <c r="U313" s="229"/>
      <c r="V313" s="229"/>
      <c r="W313" s="229"/>
    </row>
    <row r="314" spans="1:23" ht="13.8" outlineLevel="4">
      <c r="A314" s="170"/>
      <c r="B314" s="25"/>
      <c r="D314" s="24"/>
      <c r="E314" s="171"/>
      <c r="F314" s="178" t="s">
        <v>822</v>
      </c>
      <c r="G314" s="43" t="s">
        <v>830</v>
      </c>
      <c r="H314" s="226">
        <f t="shared" si="572"/>
        <v>0</v>
      </c>
      <c r="I314" s="353">
        <f t="shared" si="608"/>
        <v>0</v>
      </c>
      <c r="J314" s="229"/>
      <c r="K314" s="358"/>
      <c r="L314" s="358"/>
      <c r="M314" s="228">
        <f t="shared" si="573"/>
        <v>0</v>
      </c>
      <c r="N314" s="229"/>
      <c r="O314" s="229"/>
      <c r="P314" s="229"/>
      <c r="Q314" s="228">
        <f t="shared" si="599"/>
        <v>0</v>
      </c>
      <c r="R314" s="229"/>
      <c r="S314" s="229"/>
      <c r="T314" s="229"/>
      <c r="U314" s="229"/>
      <c r="V314" s="229"/>
      <c r="W314" s="229"/>
    </row>
    <row r="315" spans="1:23" ht="13.8" outlineLevel="4">
      <c r="A315" s="170"/>
      <c r="B315" s="25"/>
      <c r="D315" s="24"/>
      <c r="E315" s="171"/>
      <c r="F315" s="178" t="s">
        <v>823</v>
      </c>
      <c r="G315" s="681" t="s">
        <v>831</v>
      </c>
      <c r="H315" s="226">
        <f t="shared" si="572"/>
        <v>0</v>
      </c>
      <c r="I315" s="353">
        <f t="shared" si="608"/>
        <v>0</v>
      </c>
      <c r="J315" s="229"/>
      <c r="K315" s="358"/>
      <c r="L315" s="358"/>
      <c r="M315" s="228">
        <f t="shared" si="573"/>
        <v>0</v>
      </c>
      <c r="N315" s="229"/>
      <c r="O315" s="229"/>
      <c r="P315" s="229"/>
      <c r="Q315" s="228">
        <f t="shared" si="599"/>
        <v>0</v>
      </c>
      <c r="R315" s="229"/>
      <c r="S315" s="229"/>
      <c r="T315" s="229"/>
      <c r="U315" s="229"/>
      <c r="V315" s="229"/>
      <c r="W315" s="229"/>
    </row>
    <row r="316" spans="1:23" ht="13.8" outlineLevel="4">
      <c r="A316" s="170"/>
      <c r="B316" s="25"/>
      <c r="D316" s="24"/>
      <c r="E316" s="171"/>
      <c r="F316" s="178" t="s">
        <v>824</v>
      </c>
      <c r="G316" s="681" t="s">
        <v>832</v>
      </c>
      <c r="H316" s="226">
        <f t="shared" si="572"/>
        <v>18000</v>
      </c>
      <c r="I316" s="353">
        <f t="shared" si="608"/>
        <v>16000</v>
      </c>
      <c r="J316" s="229">
        <v>11000</v>
      </c>
      <c r="K316" s="358">
        <v>5000</v>
      </c>
      <c r="L316" s="358"/>
      <c r="M316" s="228">
        <f t="shared" si="573"/>
        <v>2000</v>
      </c>
      <c r="N316" s="229"/>
      <c r="O316" s="229"/>
      <c r="P316" s="229">
        <v>2000</v>
      </c>
      <c r="Q316" s="228">
        <f t="shared" si="599"/>
        <v>0</v>
      </c>
      <c r="R316" s="229"/>
      <c r="S316" s="229"/>
      <c r="T316" s="229"/>
      <c r="U316" s="229"/>
      <c r="V316" s="229"/>
      <c r="W316" s="229"/>
    </row>
    <row r="317" spans="1:23" ht="13.8" outlineLevel="4">
      <c r="A317" s="170"/>
      <c r="B317" s="25"/>
      <c r="D317" s="24"/>
      <c r="E317" s="171"/>
      <c r="F317" s="178" t="s">
        <v>708</v>
      </c>
      <c r="G317" s="43" t="s">
        <v>712</v>
      </c>
      <c r="H317" s="226">
        <f t="shared" si="572"/>
        <v>9000</v>
      </c>
      <c r="I317" s="353">
        <f t="shared" si="608"/>
        <v>9000</v>
      </c>
      <c r="J317" s="358"/>
      <c r="K317" s="358"/>
      <c r="L317" s="358">
        <v>9000</v>
      </c>
      <c r="M317" s="228">
        <f t="shared" si="573"/>
        <v>0</v>
      </c>
      <c r="N317" s="229"/>
      <c r="O317" s="229"/>
      <c r="P317" s="229"/>
      <c r="Q317" s="228">
        <f t="shared" si="599"/>
        <v>0</v>
      </c>
      <c r="R317" s="229"/>
      <c r="S317" s="229"/>
      <c r="T317" s="229"/>
      <c r="U317" s="229"/>
      <c r="V317" s="229"/>
      <c r="W317" s="229"/>
    </row>
    <row r="318" spans="1:23" ht="13.8" outlineLevel="1">
      <c r="A318" s="170"/>
      <c r="B318" s="25"/>
      <c r="D318" s="27" t="s">
        <v>499</v>
      </c>
      <c r="E318" s="47" t="s">
        <v>146</v>
      </c>
      <c r="F318" s="48"/>
      <c r="G318" s="172"/>
      <c r="H318" s="226">
        <f t="shared" si="572"/>
        <v>0</v>
      </c>
      <c r="I318" s="367">
        <f t="shared" si="608"/>
        <v>0</v>
      </c>
      <c r="J318" s="358">
        <v>0</v>
      </c>
      <c r="K318" s="358">
        <v>0</v>
      </c>
      <c r="L318" s="358">
        <v>0</v>
      </c>
      <c r="M318" s="230">
        <f t="shared" si="573"/>
        <v>0</v>
      </c>
      <c r="N318" s="229">
        <v>0</v>
      </c>
      <c r="O318" s="229">
        <v>0</v>
      </c>
      <c r="P318" s="229">
        <v>0</v>
      </c>
      <c r="Q318" s="230">
        <f t="shared" si="599"/>
        <v>0</v>
      </c>
      <c r="R318" s="229">
        <v>0</v>
      </c>
      <c r="S318" s="229">
        <v>0</v>
      </c>
      <c r="T318" s="229">
        <v>0</v>
      </c>
      <c r="U318" s="229">
        <v>0</v>
      </c>
      <c r="V318" s="229">
        <v>0</v>
      </c>
      <c r="W318" s="229">
        <v>0</v>
      </c>
    </row>
    <row r="319" spans="1:23" ht="13.8" outlineLevel="1">
      <c r="A319" s="170"/>
      <c r="B319" s="25"/>
      <c r="D319" s="27" t="s">
        <v>500</v>
      </c>
      <c r="E319" s="47" t="s">
        <v>115</v>
      </c>
      <c r="F319" s="48"/>
      <c r="G319" s="172"/>
      <c r="H319" s="226">
        <f t="shared" si="572"/>
        <v>0</v>
      </c>
      <c r="I319" s="367">
        <f t="shared" si="608"/>
        <v>0</v>
      </c>
      <c r="J319" s="358">
        <v>0</v>
      </c>
      <c r="K319" s="358">
        <v>0</v>
      </c>
      <c r="L319" s="358">
        <v>0</v>
      </c>
      <c r="M319" s="230">
        <f t="shared" si="573"/>
        <v>0</v>
      </c>
      <c r="N319" s="229">
        <v>0</v>
      </c>
      <c r="O319" s="229">
        <v>0</v>
      </c>
      <c r="P319" s="229">
        <v>0</v>
      </c>
      <c r="Q319" s="230">
        <f t="shared" si="599"/>
        <v>0</v>
      </c>
      <c r="R319" s="229">
        <v>0</v>
      </c>
      <c r="S319" s="229">
        <v>0</v>
      </c>
      <c r="T319" s="229">
        <v>0</v>
      </c>
      <c r="U319" s="229">
        <v>0</v>
      </c>
      <c r="V319" s="229">
        <v>0</v>
      </c>
      <c r="W319" s="229">
        <v>0</v>
      </c>
    </row>
    <row r="320" spans="1:23" ht="13.8" outlineLevel="1">
      <c r="A320" s="170"/>
      <c r="B320" s="25"/>
      <c r="D320" s="27" t="s">
        <v>501</v>
      </c>
      <c r="E320" s="47" t="s">
        <v>147</v>
      </c>
      <c r="F320" s="48"/>
      <c r="G320" s="172"/>
      <c r="H320" s="226">
        <f t="shared" si="572"/>
        <v>100000</v>
      </c>
      <c r="I320" s="367">
        <f t="shared" si="608"/>
        <v>54000</v>
      </c>
      <c r="J320" s="359">
        <f>SUM(J321:J324)</f>
        <v>24000</v>
      </c>
      <c r="K320" s="359">
        <f t="shared" ref="K320:L320" si="625">SUM(K321:K324)</f>
        <v>0</v>
      </c>
      <c r="L320" s="359">
        <f t="shared" si="625"/>
        <v>30000</v>
      </c>
      <c r="M320" s="230">
        <f t="shared" si="573"/>
        <v>40000</v>
      </c>
      <c r="N320" s="359">
        <f t="shared" ref="N320:P320" si="626">SUM(N321:N324)</f>
        <v>25000</v>
      </c>
      <c r="O320" s="359">
        <f t="shared" si="626"/>
        <v>5000</v>
      </c>
      <c r="P320" s="359">
        <f t="shared" si="626"/>
        <v>10000</v>
      </c>
      <c r="Q320" s="230">
        <f t="shared" si="599"/>
        <v>6000</v>
      </c>
      <c r="R320" s="359">
        <f t="shared" ref="R320" si="627">SUM(R321:R324)</f>
        <v>6000</v>
      </c>
      <c r="S320" s="359">
        <f t="shared" ref="S320" si="628">SUM(S321:S324)</f>
        <v>0</v>
      </c>
      <c r="T320" s="359">
        <f t="shared" ref="T320" si="629">SUM(T321:T324)</f>
        <v>0</v>
      </c>
      <c r="U320" s="359">
        <f t="shared" ref="U320" si="630">SUM(U321:U324)</f>
        <v>0</v>
      </c>
      <c r="V320" s="359">
        <f t="shared" ref="V320" si="631">SUM(V321:V324)</f>
        <v>0</v>
      </c>
      <c r="W320" s="231">
        <f t="shared" ref="W320" si="632">SUM(W321:W324)</f>
        <v>0</v>
      </c>
    </row>
    <row r="321" spans="1:23" ht="13.8" outlineLevel="4">
      <c r="A321" s="170"/>
      <c r="B321" s="25"/>
      <c r="D321" s="24"/>
      <c r="E321" s="171"/>
      <c r="F321" s="178" t="s">
        <v>705</v>
      </c>
      <c r="G321" s="43" t="s">
        <v>833</v>
      </c>
      <c r="H321" s="226">
        <f t="shared" si="572"/>
        <v>55000</v>
      </c>
      <c r="I321" s="353">
        <f t="shared" si="608"/>
        <v>25000</v>
      </c>
      <c r="J321" s="358">
        <v>10000</v>
      </c>
      <c r="K321" s="358">
        <v>0</v>
      </c>
      <c r="L321" s="358">
        <v>15000</v>
      </c>
      <c r="M321" s="228">
        <f t="shared" si="573"/>
        <v>27000</v>
      </c>
      <c r="N321" s="229">
        <v>15000</v>
      </c>
      <c r="O321" s="229">
        <v>5000</v>
      </c>
      <c r="P321" s="229">
        <v>7000</v>
      </c>
      <c r="Q321" s="228">
        <f t="shared" si="599"/>
        <v>3000</v>
      </c>
      <c r="R321" s="229">
        <v>3000</v>
      </c>
      <c r="S321" s="229"/>
      <c r="T321" s="229"/>
      <c r="U321" s="229"/>
      <c r="V321" s="229"/>
      <c r="W321" s="229"/>
    </row>
    <row r="322" spans="1:23" ht="13.8" outlineLevel="4">
      <c r="A322" s="170"/>
      <c r="B322" s="25"/>
      <c r="D322" s="24"/>
      <c r="E322" s="171"/>
      <c r="F322" s="178" t="s">
        <v>706</v>
      </c>
      <c r="G322" s="43" t="s">
        <v>834</v>
      </c>
      <c r="H322" s="226">
        <f t="shared" si="572"/>
        <v>39000</v>
      </c>
      <c r="I322" s="353">
        <f t="shared" si="608"/>
        <v>23000</v>
      </c>
      <c r="J322" s="358">
        <v>12000</v>
      </c>
      <c r="K322" s="358"/>
      <c r="L322" s="358">
        <v>11000</v>
      </c>
      <c r="M322" s="228">
        <f t="shared" si="573"/>
        <v>13000</v>
      </c>
      <c r="N322" s="229">
        <v>10000</v>
      </c>
      <c r="O322" s="229">
        <v>0</v>
      </c>
      <c r="P322" s="229">
        <v>3000</v>
      </c>
      <c r="Q322" s="228">
        <f t="shared" si="599"/>
        <v>3000</v>
      </c>
      <c r="R322" s="229">
        <v>3000</v>
      </c>
      <c r="S322" s="229"/>
      <c r="T322" s="229"/>
      <c r="U322" s="229"/>
      <c r="V322" s="229"/>
      <c r="W322" s="229"/>
    </row>
    <row r="323" spans="1:23" ht="13.8" outlineLevel="4">
      <c r="A323" s="170"/>
      <c r="B323" s="25"/>
      <c r="D323" s="24"/>
      <c r="E323" s="171"/>
      <c r="F323" s="178" t="s">
        <v>703</v>
      </c>
      <c r="G323" s="43" t="s">
        <v>835</v>
      </c>
      <c r="H323" s="226">
        <f t="shared" si="572"/>
        <v>6000</v>
      </c>
      <c r="I323" s="353">
        <f t="shared" si="608"/>
        <v>6000</v>
      </c>
      <c r="J323" s="358">
        <v>2000</v>
      </c>
      <c r="K323" s="358"/>
      <c r="L323" s="358">
        <v>4000</v>
      </c>
      <c r="M323" s="228">
        <f t="shared" si="573"/>
        <v>0</v>
      </c>
      <c r="N323" s="229"/>
      <c r="O323" s="229"/>
      <c r="P323" s="229"/>
      <c r="Q323" s="228">
        <f t="shared" si="599"/>
        <v>0</v>
      </c>
      <c r="R323" s="229"/>
      <c r="S323" s="229"/>
      <c r="T323" s="229"/>
      <c r="U323" s="229"/>
      <c r="V323" s="229"/>
      <c r="W323" s="229"/>
    </row>
    <row r="324" spans="1:23" ht="13.8" outlineLevel="4">
      <c r="A324" s="170"/>
      <c r="B324" s="25"/>
      <c r="D324" s="24"/>
      <c r="E324" s="171"/>
      <c r="F324" s="178" t="s">
        <v>708</v>
      </c>
      <c r="G324" s="43" t="s">
        <v>712</v>
      </c>
      <c r="H324" s="226">
        <f t="shared" si="572"/>
        <v>0</v>
      </c>
      <c r="I324" s="353">
        <f t="shared" si="608"/>
        <v>0</v>
      </c>
      <c r="J324" s="358"/>
      <c r="K324" s="358"/>
      <c r="L324" s="358"/>
      <c r="M324" s="228">
        <f t="shared" si="573"/>
        <v>0</v>
      </c>
      <c r="N324" s="229"/>
      <c r="O324" s="229"/>
      <c r="P324" s="229"/>
      <c r="Q324" s="228">
        <f t="shared" si="599"/>
        <v>0</v>
      </c>
      <c r="R324" s="229"/>
      <c r="S324" s="229"/>
      <c r="T324" s="229"/>
      <c r="U324" s="229"/>
      <c r="V324" s="229"/>
      <c r="W324" s="229"/>
    </row>
    <row r="325" spans="1:23" ht="13.8" outlineLevel="1">
      <c r="A325" s="170"/>
      <c r="B325" s="25"/>
      <c r="D325" s="27" t="s">
        <v>502</v>
      </c>
      <c r="E325" s="47" t="s">
        <v>148</v>
      </c>
      <c r="F325" s="48"/>
      <c r="G325" s="172"/>
      <c r="H325" s="226">
        <f t="shared" si="572"/>
        <v>12000</v>
      </c>
      <c r="I325" s="367">
        <f t="shared" si="608"/>
        <v>2000</v>
      </c>
      <c r="J325" s="358">
        <v>0</v>
      </c>
      <c r="K325" s="358">
        <v>2000</v>
      </c>
      <c r="L325" s="358">
        <v>0</v>
      </c>
      <c r="M325" s="230">
        <f t="shared" si="573"/>
        <v>10000</v>
      </c>
      <c r="N325" s="229">
        <v>0</v>
      </c>
      <c r="O325" s="229">
        <v>10000</v>
      </c>
      <c r="P325" s="229">
        <v>0</v>
      </c>
      <c r="Q325" s="230">
        <f t="shared" si="599"/>
        <v>0</v>
      </c>
      <c r="R325" s="229">
        <v>0</v>
      </c>
      <c r="S325" s="229">
        <v>0</v>
      </c>
      <c r="T325" s="229">
        <v>0</v>
      </c>
      <c r="U325" s="229">
        <v>0</v>
      </c>
      <c r="V325" s="229">
        <v>0</v>
      </c>
      <c r="W325" s="229">
        <v>0</v>
      </c>
    </row>
    <row r="326" spans="1:23" ht="13.8" outlineLevel="1">
      <c r="A326" s="170"/>
      <c r="B326" s="25"/>
      <c r="D326" s="27" t="s">
        <v>503</v>
      </c>
      <c r="E326" s="47" t="s">
        <v>573</v>
      </c>
      <c r="F326" s="48"/>
      <c r="G326" s="172"/>
      <c r="H326" s="226">
        <f t="shared" si="572"/>
        <v>18000</v>
      </c>
      <c r="I326" s="367">
        <f t="shared" si="608"/>
        <v>18000</v>
      </c>
      <c r="J326" s="358">
        <v>0</v>
      </c>
      <c r="K326" s="358">
        <v>18000</v>
      </c>
      <c r="L326" s="358">
        <v>0</v>
      </c>
      <c r="M326" s="230">
        <f t="shared" si="573"/>
        <v>0</v>
      </c>
      <c r="N326" s="229">
        <v>0</v>
      </c>
      <c r="O326" s="229">
        <v>0</v>
      </c>
      <c r="P326" s="229">
        <v>0</v>
      </c>
      <c r="Q326" s="230">
        <f t="shared" si="599"/>
        <v>0</v>
      </c>
      <c r="R326" s="229">
        <v>0</v>
      </c>
      <c r="S326" s="229">
        <v>0</v>
      </c>
      <c r="T326" s="229">
        <v>0</v>
      </c>
      <c r="U326" s="229">
        <v>0</v>
      </c>
      <c r="V326" s="229">
        <v>0</v>
      </c>
      <c r="W326" s="229">
        <v>0</v>
      </c>
    </row>
    <row r="327" spans="1:23" ht="13.8" outlineLevel="1" collapsed="1">
      <c r="A327" s="170"/>
      <c r="B327" s="25"/>
      <c r="D327" s="27" t="s">
        <v>504</v>
      </c>
      <c r="E327" s="47" t="s">
        <v>574</v>
      </c>
      <c r="F327" s="48"/>
      <c r="G327" s="172"/>
      <c r="H327" s="226">
        <f t="shared" si="572"/>
        <v>0</v>
      </c>
      <c r="I327" s="367">
        <f t="shared" si="608"/>
        <v>0</v>
      </c>
      <c r="J327" s="359">
        <f>SUM(J328:J330)</f>
        <v>0</v>
      </c>
      <c r="K327" s="359">
        <f t="shared" ref="K327:L327" si="633">SUM(K328:K330)</f>
        <v>0</v>
      </c>
      <c r="L327" s="359">
        <f t="shared" si="633"/>
        <v>0</v>
      </c>
      <c r="M327" s="230">
        <f t="shared" si="573"/>
        <v>0</v>
      </c>
      <c r="N327" s="359">
        <f t="shared" ref="N327:P327" si="634">SUM(N328:N330)</f>
        <v>0</v>
      </c>
      <c r="O327" s="359">
        <f t="shared" si="634"/>
        <v>0</v>
      </c>
      <c r="P327" s="359">
        <f t="shared" si="634"/>
        <v>0</v>
      </c>
      <c r="Q327" s="230">
        <f t="shared" si="599"/>
        <v>0</v>
      </c>
      <c r="R327" s="359">
        <f t="shared" ref="R327" si="635">SUM(R328:R330)</f>
        <v>0</v>
      </c>
      <c r="S327" s="359">
        <f t="shared" ref="S327" si="636">SUM(S328:S330)</f>
        <v>0</v>
      </c>
      <c r="T327" s="359">
        <f t="shared" ref="T327" si="637">SUM(T328:T330)</f>
        <v>0</v>
      </c>
      <c r="U327" s="359">
        <f t="shared" ref="U327" si="638">SUM(U328:U330)</f>
        <v>0</v>
      </c>
      <c r="V327" s="359">
        <f t="shared" ref="V327" si="639">SUM(V328:V330)</f>
        <v>0</v>
      </c>
      <c r="W327" s="231">
        <f t="shared" ref="W327" si="640">SUM(W328:W330)</f>
        <v>0</v>
      </c>
    </row>
    <row r="328" spans="1:23" ht="13.8" hidden="1" outlineLevel="4">
      <c r="A328" s="170"/>
      <c r="B328" s="25"/>
      <c r="D328" s="24"/>
      <c r="E328" s="171"/>
      <c r="F328" s="178" t="s">
        <v>705</v>
      </c>
      <c r="G328" s="43" t="s">
        <v>795</v>
      </c>
      <c r="H328" s="226">
        <f t="shared" si="572"/>
        <v>0</v>
      </c>
      <c r="I328" s="353">
        <f t="shared" si="608"/>
        <v>0</v>
      </c>
      <c r="J328" s="358"/>
      <c r="K328" s="358"/>
      <c r="L328" s="358"/>
      <c r="M328" s="228">
        <f t="shared" si="573"/>
        <v>0</v>
      </c>
      <c r="N328" s="229"/>
      <c r="O328" s="229"/>
      <c r="P328" s="229"/>
      <c r="Q328" s="228">
        <f t="shared" si="599"/>
        <v>0</v>
      </c>
      <c r="R328" s="229"/>
      <c r="S328" s="229"/>
      <c r="T328" s="229"/>
      <c r="U328" s="229"/>
      <c r="V328" s="229"/>
      <c r="W328" s="229"/>
    </row>
    <row r="329" spans="1:23" ht="13.8" hidden="1" outlineLevel="4">
      <c r="A329" s="170"/>
      <c r="B329" s="25"/>
      <c r="D329" s="24"/>
      <c r="E329" s="171"/>
      <c r="F329" s="178" t="s">
        <v>706</v>
      </c>
      <c r="G329" s="43" t="s">
        <v>796</v>
      </c>
      <c r="H329" s="226">
        <f t="shared" si="572"/>
        <v>0</v>
      </c>
      <c r="I329" s="353">
        <f t="shared" si="608"/>
        <v>0</v>
      </c>
      <c r="J329" s="358"/>
      <c r="K329" s="358"/>
      <c r="L329" s="358"/>
      <c r="M329" s="228">
        <f t="shared" si="573"/>
        <v>0</v>
      </c>
      <c r="N329" s="229"/>
      <c r="O329" s="229"/>
      <c r="P329" s="229"/>
      <c r="Q329" s="228">
        <f t="shared" si="599"/>
        <v>0</v>
      </c>
      <c r="R329" s="229"/>
      <c r="S329" s="229"/>
      <c r="T329" s="229"/>
      <c r="U329" s="229"/>
      <c r="V329" s="229"/>
      <c r="W329" s="229"/>
    </row>
    <row r="330" spans="1:23" ht="13.8" hidden="1" outlineLevel="4">
      <c r="A330" s="170"/>
      <c r="B330" s="25"/>
      <c r="D330" s="24"/>
      <c r="E330" s="171"/>
      <c r="F330" s="178" t="s">
        <v>703</v>
      </c>
      <c r="G330" s="43" t="s">
        <v>797</v>
      </c>
      <c r="H330" s="226">
        <f t="shared" si="572"/>
        <v>0</v>
      </c>
      <c r="I330" s="353">
        <f t="shared" si="608"/>
        <v>0</v>
      </c>
      <c r="J330" s="358"/>
      <c r="K330" s="358"/>
      <c r="L330" s="358"/>
      <c r="M330" s="228">
        <f t="shared" si="573"/>
        <v>0</v>
      </c>
      <c r="N330" s="229"/>
      <c r="O330" s="229"/>
      <c r="P330" s="229"/>
      <c r="Q330" s="228">
        <f t="shared" si="599"/>
        <v>0</v>
      </c>
      <c r="R330" s="229"/>
      <c r="S330" s="229"/>
      <c r="T330" s="229"/>
      <c r="U330" s="229"/>
      <c r="V330" s="229"/>
      <c r="W330" s="229"/>
    </row>
    <row r="331" spans="1:23" ht="13.8" outlineLevel="1">
      <c r="A331" s="170"/>
      <c r="B331" s="25"/>
      <c r="D331" s="27" t="s">
        <v>505</v>
      </c>
      <c r="E331" s="47" t="s">
        <v>575</v>
      </c>
      <c r="F331" s="48"/>
      <c r="G331" s="172"/>
      <c r="H331" s="226">
        <f t="shared" si="572"/>
        <v>0</v>
      </c>
      <c r="I331" s="367">
        <f t="shared" si="608"/>
        <v>0</v>
      </c>
      <c r="J331" s="358">
        <v>0</v>
      </c>
      <c r="K331" s="358">
        <v>0</v>
      </c>
      <c r="L331" s="358">
        <v>0</v>
      </c>
      <c r="M331" s="230">
        <f t="shared" si="573"/>
        <v>0</v>
      </c>
      <c r="N331" s="229">
        <v>0</v>
      </c>
      <c r="O331" s="229">
        <v>0</v>
      </c>
      <c r="P331" s="229">
        <v>0</v>
      </c>
      <c r="Q331" s="230">
        <f t="shared" si="599"/>
        <v>0</v>
      </c>
      <c r="R331" s="229">
        <v>0</v>
      </c>
      <c r="S331" s="229">
        <v>0</v>
      </c>
      <c r="T331" s="229">
        <v>0</v>
      </c>
      <c r="U331" s="229">
        <v>0</v>
      </c>
      <c r="V331" s="229">
        <v>0</v>
      </c>
      <c r="W331" s="229">
        <v>0</v>
      </c>
    </row>
    <row r="332" spans="1:23" ht="13.8" outlineLevel="1">
      <c r="A332" s="170"/>
      <c r="B332" s="25"/>
      <c r="D332" s="27" t="s">
        <v>506</v>
      </c>
      <c r="E332" s="47" t="s">
        <v>576</v>
      </c>
      <c r="F332" s="48"/>
      <c r="G332" s="172"/>
      <c r="H332" s="226">
        <f t="shared" si="572"/>
        <v>0</v>
      </c>
      <c r="I332" s="367">
        <f t="shared" si="608"/>
        <v>0</v>
      </c>
      <c r="J332" s="358">
        <v>0</v>
      </c>
      <c r="K332" s="358">
        <v>0</v>
      </c>
      <c r="L332" s="358">
        <v>0</v>
      </c>
      <c r="M332" s="230">
        <f t="shared" si="573"/>
        <v>0</v>
      </c>
      <c r="N332" s="229">
        <v>0</v>
      </c>
      <c r="O332" s="229">
        <v>0</v>
      </c>
      <c r="P332" s="229">
        <v>0</v>
      </c>
      <c r="Q332" s="230">
        <f t="shared" si="599"/>
        <v>0</v>
      </c>
      <c r="R332" s="229">
        <v>0</v>
      </c>
      <c r="S332" s="229">
        <v>0</v>
      </c>
      <c r="T332" s="229">
        <v>0</v>
      </c>
      <c r="U332" s="229">
        <v>0</v>
      </c>
      <c r="V332" s="229">
        <v>0</v>
      </c>
      <c r="W332" s="229">
        <v>0</v>
      </c>
    </row>
    <row r="333" spans="1:23" ht="13.8" outlineLevel="1">
      <c r="A333" s="170"/>
      <c r="B333" s="25"/>
      <c r="D333" s="27" t="s">
        <v>507</v>
      </c>
      <c r="E333" s="47" t="s">
        <v>577</v>
      </c>
      <c r="F333" s="48"/>
      <c r="G333" s="172"/>
      <c r="H333" s="226">
        <f t="shared" si="572"/>
        <v>2000</v>
      </c>
      <c r="I333" s="367">
        <f t="shared" si="608"/>
        <v>2000</v>
      </c>
      <c r="J333" s="359">
        <f>SUM(J334:J336)</f>
        <v>0</v>
      </c>
      <c r="K333" s="359">
        <f t="shared" ref="K333:L333" si="641">SUM(K334:K336)</f>
        <v>2000</v>
      </c>
      <c r="L333" s="359">
        <f t="shared" si="641"/>
        <v>0</v>
      </c>
      <c r="M333" s="230">
        <f t="shared" si="573"/>
        <v>0</v>
      </c>
      <c r="N333" s="359">
        <f t="shared" ref="N333:P333" si="642">SUM(N334:N336)</f>
        <v>0</v>
      </c>
      <c r="O333" s="359">
        <f t="shared" si="642"/>
        <v>0</v>
      </c>
      <c r="P333" s="359">
        <f t="shared" si="642"/>
        <v>0</v>
      </c>
      <c r="Q333" s="230">
        <f t="shared" si="599"/>
        <v>0</v>
      </c>
      <c r="R333" s="359">
        <f t="shared" ref="R333" si="643">SUM(R334:R336)</f>
        <v>0</v>
      </c>
      <c r="S333" s="359">
        <f t="shared" ref="S333" si="644">SUM(S334:S336)</f>
        <v>0</v>
      </c>
      <c r="T333" s="359">
        <f t="shared" ref="T333" si="645">SUM(T334:T336)</f>
        <v>0</v>
      </c>
      <c r="U333" s="359">
        <f t="shared" ref="U333" si="646">SUM(U334:U336)</f>
        <v>0</v>
      </c>
      <c r="V333" s="359">
        <f t="shared" ref="V333" si="647">SUM(V334:V336)</f>
        <v>0</v>
      </c>
      <c r="W333" s="231">
        <f t="shared" ref="W333" si="648">SUM(W334:W336)</f>
        <v>0</v>
      </c>
    </row>
    <row r="334" spans="1:23" ht="13.8" outlineLevel="4">
      <c r="A334" s="170"/>
      <c r="B334" s="25"/>
      <c r="D334" s="24"/>
      <c r="E334" s="171"/>
      <c r="F334" s="178" t="s">
        <v>705</v>
      </c>
      <c r="G334" s="43" t="s">
        <v>836</v>
      </c>
      <c r="H334" s="226">
        <f t="shared" si="572"/>
        <v>0</v>
      </c>
      <c r="I334" s="353">
        <f t="shared" si="608"/>
        <v>0</v>
      </c>
      <c r="J334" s="358"/>
      <c r="K334" s="358"/>
      <c r="L334" s="358">
        <v>0</v>
      </c>
      <c r="M334" s="228">
        <f t="shared" si="573"/>
        <v>0</v>
      </c>
      <c r="N334" s="229"/>
      <c r="O334" s="229"/>
      <c r="P334" s="229"/>
      <c r="Q334" s="228">
        <f t="shared" si="599"/>
        <v>0</v>
      </c>
      <c r="R334" s="229"/>
      <c r="S334" s="229"/>
      <c r="T334" s="229"/>
      <c r="U334" s="229"/>
      <c r="V334" s="229"/>
      <c r="W334" s="229"/>
    </row>
    <row r="335" spans="1:23" ht="13.8" outlineLevel="4">
      <c r="A335" s="170"/>
      <c r="B335" s="25"/>
      <c r="D335" s="24"/>
      <c r="E335" s="171"/>
      <c r="F335" s="178" t="s">
        <v>706</v>
      </c>
      <c r="G335" s="43" t="s">
        <v>837</v>
      </c>
      <c r="H335" s="226">
        <f t="shared" si="572"/>
        <v>2000</v>
      </c>
      <c r="I335" s="353">
        <f t="shared" si="608"/>
        <v>2000</v>
      </c>
      <c r="J335" s="358"/>
      <c r="K335" s="358">
        <v>2000</v>
      </c>
      <c r="L335" s="358">
        <v>0</v>
      </c>
      <c r="M335" s="228">
        <f t="shared" si="573"/>
        <v>0</v>
      </c>
      <c r="N335" s="229"/>
      <c r="O335" s="229"/>
      <c r="P335" s="229"/>
      <c r="Q335" s="228">
        <f t="shared" si="599"/>
        <v>0</v>
      </c>
      <c r="R335" s="229"/>
      <c r="S335" s="229"/>
      <c r="T335" s="229"/>
      <c r="U335" s="229"/>
      <c r="V335" s="229"/>
      <c r="W335" s="229"/>
    </row>
    <row r="336" spans="1:23" ht="13.8" outlineLevel="4">
      <c r="A336" s="170"/>
      <c r="B336" s="25"/>
      <c r="D336" s="24"/>
      <c r="E336" s="171"/>
      <c r="F336" s="178" t="s">
        <v>708</v>
      </c>
      <c r="G336" s="43" t="s">
        <v>712</v>
      </c>
      <c r="H336" s="226">
        <f t="shared" si="572"/>
        <v>0</v>
      </c>
      <c r="I336" s="353">
        <f t="shared" si="608"/>
        <v>0</v>
      </c>
      <c r="J336" s="358"/>
      <c r="K336" s="358"/>
      <c r="L336" s="358"/>
      <c r="M336" s="228">
        <f t="shared" si="573"/>
        <v>0</v>
      </c>
      <c r="N336" s="229"/>
      <c r="O336" s="229"/>
      <c r="P336" s="229"/>
      <c r="Q336" s="228">
        <f t="shared" si="599"/>
        <v>0</v>
      </c>
      <c r="R336" s="229"/>
      <c r="S336" s="229"/>
      <c r="T336" s="229"/>
      <c r="U336" s="229"/>
      <c r="V336" s="229"/>
      <c r="W336" s="229"/>
    </row>
    <row r="337" spans="1:23" ht="13.8" outlineLevel="1">
      <c r="A337" s="170"/>
      <c r="B337" s="25"/>
      <c r="D337" s="27" t="s">
        <v>508</v>
      </c>
      <c r="E337" s="47" t="s">
        <v>578</v>
      </c>
      <c r="F337" s="48"/>
      <c r="G337" s="172"/>
      <c r="H337" s="226">
        <f t="shared" si="572"/>
        <v>0</v>
      </c>
      <c r="I337" s="367">
        <f t="shared" si="608"/>
        <v>0</v>
      </c>
      <c r="J337" s="358">
        <v>0</v>
      </c>
      <c r="K337" s="358"/>
      <c r="L337" s="358"/>
      <c r="M337" s="230">
        <f t="shared" si="573"/>
        <v>0</v>
      </c>
      <c r="N337" s="229"/>
      <c r="O337" s="229"/>
      <c r="P337" s="229"/>
      <c r="Q337" s="230">
        <f t="shared" si="599"/>
        <v>0</v>
      </c>
      <c r="R337" s="229"/>
      <c r="S337" s="229"/>
      <c r="T337" s="229"/>
      <c r="U337" s="229"/>
      <c r="V337" s="229"/>
      <c r="W337" s="229"/>
    </row>
    <row r="338" spans="1:23" ht="13.8" outlineLevel="1">
      <c r="A338" s="170"/>
      <c r="B338" s="25"/>
      <c r="D338" s="27" t="s">
        <v>509</v>
      </c>
      <c r="E338" s="47" t="s">
        <v>579</v>
      </c>
      <c r="F338" s="48"/>
      <c r="G338" s="172"/>
      <c r="H338" s="226">
        <f t="shared" si="572"/>
        <v>0</v>
      </c>
      <c r="I338" s="367">
        <f t="shared" si="608"/>
        <v>0</v>
      </c>
      <c r="J338" s="358">
        <v>0</v>
      </c>
      <c r="K338" s="358">
        <v>0</v>
      </c>
      <c r="L338" s="358">
        <v>0</v>
      </c>
      <c r="M338" s="230">
        <f t="shared" si="573"/>
        <v>0</v>
      </c>
      <c r="N338" s="229">
        <v>0</v>
      </c>
      <c r="O338" s="229">
        <v>0</v>
      </c>
      <c r="P338" s="229">
        <v>0</v>
      </c>
      <c r="Q338" s="230">
        <f t="shared" si="599"/>
        <v>0</v>
      </c>
      <c r="R338" s="229">
        <v>0</v>
      </c>
      <c r="S338" s="229">
        <v>0</v>
      </c>
      <c r="T338" s="229">
        <v>0</v>
      </c>
      <c r="U338" s="229">
        <v>0</v>
      </c>
      <c r="V338" s="229">
        <v>0</v>
      </c>
      <c r="W338" s="229">
        <v>0</v>
      </c>
    </row>
    <row r="339" spans="1:23" ht="13.8" outlineLevel="1">
      <c r="A339" s="170"/>
      <c r="B339" s="25"/>
      <c r="D339" s="27" t="s">
        <v>510</v>
      </c>
      <c r="E339" s="47" t="s">
        <v>580</v>
      </c>
      <c r="F339" s="48"/>
      <c r="G339" s="172"/>
      <c r="H339" s="226">
        <f t="shared" si="572"/>
        <v>27000</v>
      </c>
      <c r="I339" s="367">
        <f t="shared" si="608"/>
        <v>27000</v>
      </c>
      <c r="J339" s="359">
        <f>SUM(J340:J341)</f>
        <v>0</v>
      </c>
      <c r="K339" s="359">
        <f t="shared" ref="K339:L339" si="649">SUM(K340:K341)</f>
        <v>27000</v>
      </c>
      <c r="L339" s="359">
        <f t="shared" si="649"/>
        <v>0</v>
      </c>
      <c r="M339" s="228">
        <f t="shared" si="573"/>
        <v>0</v>
      </c>
      <c r="N339" s="359">
        <f t="shared" ref="N339:P339" si="650">SUM(N340:N341)</f>
        <v>0</v>
      </c>
      <c r="O339" s="359">
        <f t="shared" si="650"/>
        <v>0</v>
      </c>
      <c r="P339" s="359">
        <f t="shared" si="650"/>
        <v>0</v>
      </c>
      <c r="Q339" s="228">
        <f t="shared" si="599"/>
        <v>0</v>
      </c>
      <c r="R339" s="359">
        <f t="shared" ref="R339" si="651">SUM(R340:R341)</f>
        <v>0</v>
      </c>
      <c r="S339" s="359">
        <f t="shared" ref="S339" si="652">SUM(S340:S341)</f>
        <v>0</v>
      </c>
      <c r="T339" s="359">
        <f t="shared" ref="T339" si="653">SUM(T340:T341)</f>
        <v>0</v>
      </c>
      <c r="U339" s="359">
        <f t="shared" ref="U339" si="654">SUM(U340:U341)</f>
        <v>0</v>
      </c>
      <c r="V339" s="359">
        <f t="shared" ref="V339" si="655">SUM(V340:V341)</f>
        <v>0</v>
      </c>
      <c r="W339" s="231">
        <f t="shared" ref="W339" si="656">SUM(W340:W341)</f>
        <v>0</v>
      </c>
    </row>
    <row r="340" spans="1:23" ht="13.8" outlineLevel="2">
      <c r="A340" s="170"/>
      <c r="B340" s="25"/>
      <c r="D340" s="24"/>
      <c r="E340" s="171"/>
      <c r="F340" s="27" t="s">
        <v>568</v>
      </c>
      <c r="G340" s="47" t="s">
        <v>569</v>
      </c>
      <c r="H340" s="226">
        <f t="shared" si="572"/>
        <v>0</v>
      </c>
      <c r="I340" s="367">
        <f t="shared" si="608"/>
        <v>0</v>
      </c>
      <c r="J340" s="358">
        <v>0</v>
      </c>
      <c r="K340" s="358">
        <v>0</v>
      </c>
      <c r="L340" s="358">
        <v>0</v>
      </c>
      <c r="M340" s="228">
        <f t="shared" si="573"/>
        <v>0</v>
      </c>
      <c r="N340" s="229">
        <v>0</v>
      </c>
      <c r="O340" s="229">
        <v>0</v>
      </c>
      <c r="P340" s="229">
        <v>0</v>
      </c>
      <c r="Q340" s="228">
        <f t="shared" si="599"/>
        <v>0</v>
      </c>
      <c r="R340" s="229">
        <v>0</v>
      </c>
      <c r="S340" s="229">
        <v>0</v>
      </c>
      <c r="T340" s="229">
        <v>0</v>
      </c>
      <c r="U340" s="229">
        <v>0</v>
      </c>
      <c r="V340" s="229">
        <v>0</v>
      </c>
      <c r="W340" s="229">
        <v>0</v>
      </c>
    </row>
    <row r="341" spans="1:23" ht="13.8" outlineLevel="2">
      <c r="A341" s="170"/>
      <c r="B341" s="23"/>
      <c r="C341" s="179"/>
      <c r="F341" s="27" t="s">
        <v>571</v>
      </c>
      <c r="G341" s="47" t="s">
        <v>570</v>
      </c>
      <c r="H341" s="226">
        <f t="shared" si="572"/>
        <v>27000</v>
      </c>
      <c r="I341" s="367">
        <f t="shared" si="608"/>
        <v>27000</v>
      </c>
      <c r="J341" s="358"/>
      <c r="K341" s="358">
        <v>27000</v>
      </c>
      <c r="L341" s="358">
        <v>0</v>
      </c>
      <c r="M341" s="228">
        <f t="shared" si="573"/>
        <v>0</v>
      </c>
      <c r="N341" s="229"/>
      <c r="O341" s="229"/>
      <c r="P341" s="229"/>
      <c r="Q341" s="228">
        <f t="shared" si="599"/>
        <v>0</v>
      </c>
      <c r="R341" s="229"/>
      <c r="S341" s="229"/>
      <c r="T341" s="229"/>
      <c r="U341" s="229"/>
      <c r="V341" s="229"/>
      <c r="W341" s="229"/>
    </row>
    <row r="342" spans="1:23" ht="13.8" outlineLevel="1">
      <c r="A342" s="170"/>
      <c r="B342" s="25"/>
      <c r="D342" s="27" t="s">
        <v>511</v>
      </c>
      <c r="E342" s="47" t="s">
        <v>581</v>
      </c>
      <c r="F342" s="48"/>
      <c r="G342" s="172"/>
      <c r="H342" s="226">
        <f t="shared" ref="H342:H405" si="657">SUM(I342,M342,Q342)</f>
        <v>1000</v>
      </c>
      <c r="I342" s="367">
        <f t="shared" si="608"/>
        <v>0</v>
      </c>
      <c r="J342" s="359">
        <f>SUM(J343:J345)</f>
        <v>0</v>
      </c>
      <c r="K342" s="359">
        <f t="shared" ref="K342:L342" si="658">SUM(K343:K345)</f>
        <v>0</v>
      </c>
      <c r="L342" s="359">
        <f t="shared" si="658"/>
        <v>0</v>
      </c>
      <c r="M342" s="230">
        <f t="shared" ref="M342:M405" si="659">SUM(N342:P342)</f>
        <v>1000</v>
      </c>
      <c r="N342" s="359">
        <f t="shared" ref="N342:P342" si="660">SUM(N343:N345)</f>
        <v>1000</v>
      </c>
      <c r="O342" s="359">
        <f t="shared" si="660"/>
        <v>0</v>
      </c>
      <c r="P342" s="359">
        <f t="shared" si="660"/>
        <v>0</v>
      </c>
      <c r="Q342" s="230">
        <f t="shared" si="599"/>
        <v>0</v>
      </c>
      <c r="R342" s="359">
        <f t="shared" ref="R342" si="661">SUM(R343:R345)</f>
        <v>0</v>
      </c>
      <c r="S342" s="359">
        <f t="shared" ref="S342" si="662">SUM(S343:S345)</f>
        <v>0</v>
      </c>
      <c r="T342" s="359">
        <f t="shared" ref="T342" si="663">SUM(T343:T345)</f>
        <v>0</v>
      </c>
      <c r="U342" s="359">
        <f t="shared" ref="U342" si="664">SUM(U343:U345)</f>
        <v>0</v>
      </c>
      <c r="V342" s="359">
        <f t="shared" ref="V342" si="665">SUM(V343:V345)</f>
        <v>0</v>
      </c>
      <c r="W342" s="231">
        <f t="shared" ref="W342" si="666">SUM(W343:W345)</f>
        <v>0</v>
      </c>
    </row>
    <row r="343" spans="1:23" ht="13.8" outlineLevel="4">
      <c r="A343" s="170"/>
      <c r="B343" s="25"/>
      <c r="D343" s="24"/>
      <c r="E343" s="171"/>
      <c r="F343" s="178" t="s">
        <v>705</v>
      </c>
      <c r="G343" s="43" t="s">
        <v>817</v>
      </c>
      <c r="H343" s="226">
        <f t="shared" si="657"/>
        <v>1000</v>
      </c>
      <c r="I343" s="353">
        <f t="shared" si="608"/>
        <v>0</v>
      </c>
      <c r="J343" s="358"/>
      <c r="K343" s="358"/>
      <c r="L343" s="358"/>
      <c r="M343" s="228">
        <f t="shared" si="659"/>
        <v>1000</v>
      </c>
      <c r="N343" s="229">
        <v>1000</v>
      </c>
      <c r="O343" s="229"/>
      <c r="P343" s="229"/>
      <c r="Q343" s="228">
        <f t="shared" si="599"/>
        <v>0</v>
      </c>
      <c r="R343" s="229"/>
      <c r="S343" s="229"/>
      <c r="T343" s="229"/>
      <c r="U343" s="229"/>
      <c r="V343" s="229"/>
      <c r="W343" s="229"/>
    </row>
    <row r="344" spans="1:23" ht="13.8" outlineLevel="4">
      <c r="A344" s="170"/>
      <c r="B344" s="25"/>
      <c r="D344" s="24"/>
      <c r="E344" s="171"/>
      <c r="F344" s="178" t="s">
        <v>706</v>
      </c>
      <c r="G344" s="43" t="s">
        <v>818</v>
      </c>
      <c r="H344" s="226">
        <f t="shared" si="657"/>
        <v>0</v>
      </c>
      <c r="I344" s="353">
        <f t="shared" si="608"/>
        <v>0</v>
      </c>
      <c r="J344" s="358"/>
      <c r="K344" s="358"/>
      <c r="L344" s="358"/>
      <c r="M344" s="228">
        <f t="shared" si="659"/>
        <v>0</v>
      </c>
      <c r="N344" s="229"/>
      <c r="O344" s="229"/>
      <c r="P344" s="229"/>
      <c r="Q344" s="228">
        <f t="shared" si="599"/>
        <v>0</v>
      </c>
      <c r="R344" s="229"/>
      <c r="S344" s="229"/>
      <c r="T344" s="229"/>
      <c r="U344" s="229"/>
      <c r="V344" s="229"/>
      <c r="W344" s="229"/>
    </row>
    <row r="345" spans="1:23" ht="13.8" outlineLevel="4">
      <c r="A345" s="170"/>
      <c r="B345" s="25"/>
      <c r="D345" s="24"/>
      <c r="E345" s="171"/>
      <c r="F345" s="178" t="s">
        <v>708</v>
      </c>
      <c r="G345" s="43" t="s">
        <v>712</v>
      </c>
      <c r="H345" s="226">
        <f t="shared" si="657"/>
        <v>0</v>
      </c>
      <c r="I345" s="353">
        <f t="shared" si="608"/>
        <v>0</v>
      </c>
      <c r="J345" s="358"/>
      <c r="K345" s="358">
        <v>0</v>
      </c>
      <c r="L345" s="358">
        <v>0</v>
      </c>
      <c r="M345" s="228">
        <f t="shared" si="659"/>
        <v>0</v>
      </c>
      <c r="N345" s="229"/>
      <c r="O345" s="229"/>
      <c r="P345" s="229"/>
      <c r="Q345" s="228">
        <f t="shared" si="599"/>
        <v>0</v>
      </c>
      <c r="R345" s="229"/>
      <c r="S345" s="229"/>
      <c r="T345" s="229"/>
      <c r="U345" s="229"/>
      <c r="V345" s="229"/>
      <c r="W345" s="229"/>
    </row>
    <row r="346" spans="1:23" ht="13.8" outlineLevel="1">
      <c r="A346" s="170"/>
      <c r="B346" s="25"/>
      <c r="D346" s="27" t="s">
        <v>512</v>
      </c>
      <c r="E346" s="47" t="s">
        <v>582</v>
      </c>
      <c r="F346" s="48"/>
      <c r="G346" s="172"/>
      <c r="H346" s="226">
        <f t="shared" si="657"/>
        <v>33000</v>
      </c>
      <c r="I346" s="367">
        <f t="shared" si="608"/>
        <v>33000</v>
      </c>
      <c r="J346" s="359">
        <f>SUM(J347:J348)</f>
        <v>15000</v>
      </c>
      <c r="K346" s="359">
        <f t="shared" ref="K346:L346" si="667">SUM(K347:K348)</f>
        <v>16000</v>
      </c>
      <c r="L346" s="359">
        <f t="shared" si="667"/>
        <v>2000</v>
      </c>
      <c r="M346" s="230">
        <f t="shared" si="659"/>
        <v>0</v>
      </c>
      <c r="N346" s="359">
        <f t="shared" ref="N346:P346" si="668">SUM(N347:N348)</f>
        <v>0</v>
      </c>
      <c r="O346" s="359">
        <f t="shared" si="668"/>
        <v>0</v>
      </c>
      <c r="P346" s="359">
        <f t="shared" si="668"/>
        <v>0</v>
      </c>
      <c r="Q346" s="230">
        <f t="shared" si="599"/>
        <v>0</v>
      </c>
      <c r="R346" s="359">
        <f t="shared" ref="R346" si="669">SUM(R347:R348)</f>
        <v>0</v>
      </c>
      <c r="S346" s="359">
        <f t="shared" ref="S346" si="670">SUM(S347:S348)</f>
        <v>0</v>
      </c>
      <c r="T346" s="359">
        <f t="shared" ref="T346" si="671">SUM(T347:T348)</f>
        <v>0</v>
      </c>
      <c r="U346" s="359">
        <f t="shared" ref="U346" si="672">SUM(U347:U348)</f>
        <v>0</v>
      </c>
      <c r="V346" s="359">
        <f t="shared" ref="V346" si="673">SUM(V347:V348)</f>
        <v>0</v>
      </c>
      <c r="W346" s="231">
        <f t="shared" ref="W346" si="674">SUM(W347:W348)</f>
        <v>0</v>
      </c>
    </row>
    <row r="347" spans="1:23" ht="13.8" outlineLevel="4">
      <c r="A347" s="170"/>
      <c r="B347" s="25"/>
      <c r="D347" s="24"/>
      <c r="E347" s="171"/>
      <c r="F347" s="178" t="s">
        <v>705</v>
      </c>
      <c r="G347" s="43" t="s">
        <v>838</v>
      </c>
      <c r="H347" s="226">
        <f t="shared" si="657"/>
        <v>18000</v>
      </c>
      <c r="I347" s="353">
        <f t="shared" si="608"/>
        <v>18000</v>
      </c>
      <c r="J347" s="358">
        <v>8000</v>
      </c>
      <c r="K347" s="358">
        <v>8000</v>
      </c>
      <c r="L347" s="358">
        <v>2000</v>
      </c>
      <c r="M347" s="228">
        <f t="shared" si="659"/>
        <v>0</v>
      </c>
      <c r="N347" s="229"/>
      <c r="O347" s="229"/>
      <c r="P347" s="229"/>
      <c r="Q347" s="228">
        <f t="shared" si="599"/>
        <v>0</v>
      </c>
      <c r="R347" s="229"/>
      <c r="S347" s="229"/>
      <c r="T347" s="229"/>
      <c r="U347" s="229"/>
      <c r="V347" s="229"/>
      <c r="W347" s="229"/>
    </row>
    <row r="348" spans="1:23" ht="13.8" outlineLevel="4">
      <c r="A348" s="170"/>
      <c r="B348" s="25"/>
      <c r="D348" s="24"/>
      <c r="E348" s="171"/>
      <c r="F348" s="178" t="s">
        <v>708</v>
      </c>
      <c r="G348" s="43" t="s">
        <v>712</v>
      </c>
      <c r="H348" s="226">
        <f t="shared" si="657"/>
        <v>15000</v>
      </c>
      <c r="I348" s="353">
        <f t="shared" si="608"/>
        <v>15000</v>
      </c>
      <c r="J348" s="358">
        <v>7000</v>
      </c>
      <c r="K348" s="358">
        <v>8000</v>
      </c>
      <c r="L348" s="358"/>
      <c r="M348" s="228">
        <f t="shared" si="659"/>
        <v>0</v>
      </c>
      <c r="N348" s="229"/>
      <c r="O348" s="229"/>
      <c r="P348" s="229"/>
      <c r="Q348" s="228">
        <f t="shared" si="599"/>
        <v>0</v>
      </c>
      <c r="R348" s="229"/>
      <c r="S348" s="229"/>
      <c r="T348" s="229"/>
      <c r="U348" s="229"/>
      <c r="V348" s="229"/>
      <c r="W348" s="229"/>
    </row>
    <row r="349" spans="1:23" ht="13.8" outlineLevel="1" collapsed="1">
      <c r="A349" s="170"/>
      <c r="B349" s="25"/>
      <c r="D349" s="27" t="s">
        <v>513</v>
      </c>
      <c r="E349" s="47" t="s">
        <v>583</v>
      </c>
      <c r="F349" s="48"/>
      <c r="G349" s="172"/>
      <c r="H349" s="226">
        <f t="shared" si="657"/>
        <v>0</v>
      </c>
      <c r="I349" s="367">
        <f t="shared" si="608"/>
        <v>0</v>
      </c>
      <c r="J349" s="359">
        <f>SUM(J350:J360)</f>
        <v>0</v>
      </c>
      <c r="K349" s="359">
        <f t="shared" ref="K349:L349" si="675">SUM(K350:K360)</f>
        <v>0</v>
      </c>
      <c r="L349" s="359">
        <f t="shared" si="675"/>
        <v>0</v>
      </c>
      <c r="M349" s="230">
        <f t="shared" si="659"/>
        <v>0</v>
      </c>
      <c r="N349" s="359">
        <f t="shared" ref="N349:P349" si="676">SUM(N350:N360)</f>
        <v>0</v>
      </c>
      <c r="O349" s="359">
        <f t="shared" si="676"/>
        <v>0</v>
      </c>
      <c r="P349" s="359">
        <f t="shared" si="676"/>
        <v>0</v>
      </c>
      <c r="Q349" s="230">
        <f t="shared" si="599"/>
        <v>0</v>
      </c>
      <c r="R349" s="359">
        <f t="shared" ref="R349" si="677">SUM(R350:R360)</f>
        <v>0</v>
      </c>
      <c r="S349" s="359">
        <f t="shared" ref="S349" si="678">SUM(S350:S360)</f>
        <v>0</v>
      </c>
      <c r="T349" s="359">
        <f t="shared" ref="T349" si="679">SUM(T350:T360)</f>
        <v>0</v>
      </c>
      <c r="U349" s="359">
        <f t="shared" ref="U349" si="680">SUM(U350:U360)</f>
        <v>0</v>
      </c>
      <c r="V349" s="359">
        <f t="shared" ref="V349" si="681">SUM(V350:V360)</f>
        <v>0</v>
      </c>
      <c r="W349" s="231">
        <f t="shared" ref="W349" si="682">SUM(W350:W360)</f>
        <v>0</v>
      </c>
    </row>
    <row r="350" spans="1:23" ht="13.8" hidden="1" outlineLevel="4">
      <c r="A350" s="170"/>
      <c r="B350" s="25"/>
      <c r="D350" s="24"/>
      <c r="E350" s="171"/>
      <c r="F350" s="178" t="s">
        <v>705</v>
      </c>
      <c r="G350" s="43" t="s">
        <v>840</v>
      </c>
      <c r="H350" s="226">
        <f t="shared" si="657"/>
        <v>0</v>
      </c>
      <c r="I350" s="353">
        <f t="shared" si="608"/>
        <v>0</v>
      </c>
      <c r="J350" s="358"/>
      <c r="K350" s="358"/>
      <c r="L350" s="358"/>
      <c r="M350" s="228">
        <f t="shared" si="659"/>
        <v>0</v>
      </c>
      <c r="N350" s="229"/>
      <c r="O350" s="229"/>
      <c r="P350" s="229"/>
      <c r="Q350" s="228">
        <f t="shared" si="599"/>
        <v>0</v>
      </c>
      <c r="R350" s="229"/>
      <c r="S350" s="229"/>
      <c r="T350" s="229"/>
      <c r="U350" s="229"/>
      <c r="V350" s="229"/>
      <c r="W350" s="229"/>
    </row>
    <row r="351" spans="1:23" ht="13.8" hidden="1" outlineLevel="4">
      <c r="A351" s="170"/>
      <c r="B351" s="25"/>
      <c r="D351" s="24"/>
      <c r="E351" s="171"/>
      <c r="F351" s="178" t="s">
        <v>706</v>
      </c>
      <c r="G351" s="43" t="s">
        <v>841</v>
      </c>
      <c r="H351" s="226">
        <f t="shared" si="657"/>
        <v>0</v>
      </c>
      <c r="I351" s="353">
        <f t="shared" si="608"/>
        <v>0</v>
      </c>
      <c r="J351" s="358"/>
      <c r="K351" s="358"/>
      <c r="L351" s="358"/>
      <c r="M351" s="228">
        <f t="shared" si="659"/>
        <v>0</v>
      </c>
      <c r="N351" s="229"/>
      <c r="O351" s="229"/>
      <c r="P351" s="229"/>
      <c r="Q351" s="228">
        <f t="shared" si="599"/>
        <v>0</v>
      </c>
      <c r="R351" s="229"/>
      <c r="S351" s="229"/>
      <c r="T351" s="229"/>
      <c r="U351" s="229"/>
      <c r="V351" s="229"/>
      <c r="W351" s="229"/>
    </row>
    <row r="352" spans="1:23" ht="13.8" hidden="1" outlineLevel="4">
      <c r="A352" s="170"/>
      <c r="B352" s="25"/>
      <c r="D352" s="24"/>
      <c r="E352" s="171"/>
      <c r="F352" s="178" t="s">
        <v>703</v>
      </c>
      <c r="G352" s="43" t="s">
        <v>804</v>
      </c>
      <c r="H352" s="226">
        <f t="shared" si="657"/>
        <v>0</v>
      </c>
      <c r="I352" s="353">
        <f t="shared" si="608"/>
        <v>0</v>
      </c>
      <c r="J352" s="358"/>
      <c r="K352" s="358"/>
      <c r="L352" s="358"/>
      <c r="M352" s="228">
        <f t="shared" si="659"/>
        <v>0</v>
      </c>
      <c r="N352" s="229"/>
      <c r="O352" s="229"/>
      <c r="P352" s="229"/>
      <c r="Q352" s="228">
        <f t="shared" si="599"/>
        <v>0</v>
      </c>
      <c r="R352" s="229"/>
      <c r="S352" s="229"/>
      <c r="T352" s="229"/>
      <c r="U352" s="229"/>
      <c r="V352" s="229"/>
      <c r="W352" s="229"/>
    </row>
    <row r="353" spans="1:23" ht="13.8" hidden="1" outlineLevel="4">
      <c r="A353" s="170"/>
      <c r="B353" s="25"/>
      <c r="D353" s="24"/>
      <c r="E353" s="171"/>
      <c r="F353" s="178" t="s">
        <v>707</v>
      </c>
      <c r="G353" s="43" t="s">
        <v>808</v>
      </c>
      <c r="H353" s="226">
        <f t="shared" si="657"/>
        <v>0</v>
      </c>
      <c r="I353" s="353">
        <f t="shared" si="608"/>
        <v>0</v>
      </c>
      <c r="J353" s="358"/>
      <c r="K353" s="358"/>
      <c r="L353" s="358"/>
      <c r="M353" s="228">
        <f t="shared" si="659"/>
        <v>0</v>
      </c>
      <c r="N353" s="229"/>
      <c r="O353" s="229"/>
      <c r="P353" s="229"/>
      <c r="Q353" s="228">
        <f t="shared" si="599"/>
        <v>0</v>
      </c>
      <c r="R353" s="229"/>
      <c r="S353" s="229"/>
      <c r="T353" s="229"/>
      <c r="U353" s="229"/>
      <c r="V353" s="229"/>
      <c r="W353" s="229"/>
    </row>
    <row r="354" spans="1:23" ht="13.8" hidden="1" outlineLevel="4">
      <c r="A354" s="170"/>
      <c r="B354" s="25"/>
      <c r="D354" s="24"/>
      <c r="E354" s="171"/>
      <c r="F354" s="178" t="s">
        <v>713</v>
      </c>
      <c r="G354" s="43" t="s">
        <v>842</v>
      </c>
      <c r="H354" s="226">
        <f t="shared" si="657"/>
        <v>0</v>
      </c>
      <c r="I354" s="353">
        <f t="shared" si="608"/>
        <v>0</v>
      </c>
      <c r="J354" s="358"/>
      <c r="K354" s="358"/>
      <c r="L354" s="358"/>
      <c r="M354" s="228">
        <f t="shared" si="659"/>
        <v>0</v>
      </c>
      <c r="N354" s="229"/>
      <c r="O354" s="229"/>
      <c r="P354" s="229"/>
      <c r="Q354" s="228">
        <f t="shared" si="599"/>
        <v>0</v>
      </c>
      <c r="R354" s="229"/>
      <c r="S354" s="229"/>
      <c r="T354" s="229"/>
      <c r="U354" s="229"/>
      <c r="V354" s="229"/>
      <c r="W354" s="229"/>
    </row>
    <row r="355" spans="1:23" ht="13.8" hidden="1" outlineLevel="4">
      <c r="A355" s="170"/>
      <c r="B355" s="25"/>
      <c r="D355" s="24"/>
      <c r="E355" s="171"/>
      <c r="F355" s="178" t="s">
        <v>714</v>
      </c>
      <c r="G355" s="43" t="s">
        <v>843</v>
      </c>
      <c r="H355" s="226">
        <f t="shared" si="657"/>
        <v>0</v>
      </c>
      <c r="I355" s="353">
        <f t="shared" si="608"/>
        <v>0</v>
      </c>
      <c r="J355" s="358"/>
      <c r="K355" s="358"/>
      <c r="L355" s="358"/>
      <c r="M355" s="228">
        <f t="shared" si="659"/>
        <v>0</v>
      </c>
      <c r="N355" s="229"/>
      <c r="O355" s="229"/>
      <c r="P355" s="229"/>
      <c r="Q355" s="228">
        <f t="shared" si="599"/>
        <v>0</v>
      </c>
      <c r="R355" s="229"/>
      <c r="S355" s="229"/>
      <c r="T355" s="229"/>
      <c r="U355" s="229"/>
      <c r="V355" s="229"/>
      <c r="W355" s="229"/>
    </row>
    <row r="356" spans="1:23" ht="13.8" hidden="1" outlineLevel="4">
      <c r="A356" s="170"/>
      <c r="B356" s="25"/>
      <c r="D356" s="24"/>
      <c r="E356" s="171"/>
      <c r="F356" s="178" t="s">
        <v>801</v>
      </c>
      <c r="G356" s="43" t="s">
        <v>806</v>
      </c>
      <c r="H356" s="226">
        <f t="shared" si="657"/>
        <v>0</v>
      </c>
      <c r="I356" s="353">
        <f t="shared" si="608"/>
        <v>0</v>
      </c>
      <c r="J356" s="358"/>
      <c r="K356" s="358"/>
      <c r="L356" s="358"/>
      <c r="M356" s="228">
        <f t="shared" si="659"/>
        <v>0</v>
      </c>
      <c r="N356" s="229"/>
      <c r="O356" s="229"/>
      <c r="P356" s="229"/>
      <c r="Q356" s="228">
        <f t="shared" si="599"/>
        <v>0</v>
      </c>
      <c r="R356" s="229"/>
      <c r="S356" s="229"/>
      <c r="T356" s="229"/>
      <c r="U356" s="229"/>
      <c r="V356" s="229"/>
      <c r="W356" s="229"/>
    </row>
    <row r="357" spans="1:23" ht="13.8" hidden="1" outlineLevel="4">
      <c r="A357" s="170"/>
      <c r="B357" s="25"/>
      <c r="D357" s="24"/>
      <c r="E357" s="171"/>
      <c r="F357" s="178" t="s">
        <v>802</v>
      </c>
      <c r="G357" s="43" t="s">
        <v>844</v>
      </c>
      <c r="H357" s="226">
        <f t="shared" si="657"/>
        <v>0</v>
      </c>
      <c r="I357" s="353">
        <f t="shared" si="608"/>
        <v>0</v>
      </c>
      <c r="J357" s="358"/>
      <c r="K357" s="358"/>
      <c r="L357" s="358"/>
      <c r="M357" s="228">
        <f t="shared" si="659"/>
        <v>0</v>
      </c>
      <c r="N357" s="229"/>
      <c r="O357" s="229"/>
      <c r="P357" s="229"/>
      <c r="Q357" s="228">
        <f t="shared" si="599"/>
        <v>0</v>
      </c>
      <c r="R357" s="229"/>
      <c r="S357" s="229"/>
      <c r="T357" s="229"/>
      <c r="U357" s="229"/>
      <c r="V357" s="229"/>
      <c r="W357" s="229"/>
    </row>
    <row r="358" spans="1:23" ht="13.8" hidden="1" outlineLevel="4">
      <c r="A358" s="170"/>
      <c r="B358" s="25"/>
      <c r="D358" s="24"/>
      <c r="E358" s="171"/>
      <c r="F358" s="178" t="s">
        <v>839</v>
      </c>
      <c r="G358" s="43" t="s">
        <v>845</v>
      </c>
      <c r="H358" s="226">
        <f t="shared" si="657"/>
        <v>0</v>
      </c>
      <c r="I358" s="353">
        <f t="shared" si="608"/>
        <v>0</v>
      </c>
      <c r="J358" s="358"/>
      <c r="K358" s="358"/>
      <c r="L358" s="358"/>
      <c r="M358" s="228">
        <f t="shared" si="659"/>
        <v>0</v>
      </c>
      <c r="N358" s="229"/>
      <c r="O358" s="229"/>
      <c r="P358" s="229"/>
      <c r="Q358" s="228">
        <f t="shared" si="599"/>
        <v>0</v>
      </c>
      <c r="R358" s="229"/>
      <c r="S358" s="229"/>
      <c r="T358" s="229"/>
      <c r="U358" s="229"/>
      <c r="V358" s="229"/>
      <c r="W358" s="229"/>
    </row>
    <row r="359" spans="1:23" ht="13.8" hidden="1" outlineLevel="4">
      <c r="A359" s="170"/>
      <c r="B359" s="25"/>
      <c r="D359" s="24"/>
      <c r="E359" s="171"/>
      <c r="F359" s="178" t="s">
        <v>823</v>
      </c>
      <c r="G359" s="43" t="s">
        <v>846</v>
      </c>
      <c r="H359" s="226">
        <f t="shared" si="657"/>
        <v>0</v>
      </c>
      <c r="I359" s="353">
        <f t="shared" si="608"/>
        <v>0</v>
      </c>
      <c r="J359" s="358"/>
      <c r="K359" s="358"/>
      <c r="L359" s="358"/>
      <c r="M359" s="228">
        <f t="shared" si="659"/>
        <v>0</v>
      </c>
      <c r="N359" s="229"/>
      <c r="O359" s="229"/>
      <c r="P359" s="229"/>
      <c r="Q359" s="228">
        <f t="shared" si="599"/>
        <v>0</v>
      </c>
      <c r="R359" s="229"/>
      <c r="S359" s="229"/>
      <c r="T359" s="229"/>
      <c r="U359" s="229"/>
      <c r="V359" s="229"/>
      <c r="W359" s="229"/>
    </row>
    <row r="360" spans="1:23" ht="13.8" hidden="1" outlineLevel="4">
      <c r="A360" s="170"/>
      <c r="B360" s="25"/>
      <c r="D360" s="24"/>
      <c r="E360" s="171"/>
      <c r="F360" s="178" t="s">
        <v>708</v>
      </c>
      <c r="G360" s="43" t="s">
        <v>712</v>
      </c>
      <c r="H360" s="226">
        <f t="shared" si="657"/>
        <v>0</v>
      </c>
      <c r="I360" s="353">
        <f t="shared" si="608"/>
        <v>0</v>
      </c>
      <c r="J360" s="358"/>
      <c r="K360" s="358"/>
      <c r="L360" s="358"/>
      <c r="M360" s="228">
        <f t="shared" si="659"/>
        <v>0</v>
      </c>
      <c r="N360" s="229"/>
      <c r="O360" s="229"/>
      <c r="P360" s="229"/>
      <c r="Q360" s="228">
        <f t="shared" si="599"/>
        <v>0</v>
      </c>
      <c r="R360" s="229"/>
      <c r="S360" s="229"/>
      <c r="T360" s="229"/>
      <c r="U360" s="229"/>
      <c r="V360" s="229"/>
      <c r="W360" s="229"/>
    </row>
    <row r="361" spans="1:23" ht="13.8" outlineLevel="1">
      <c r="A361" s="170"/>
      <c r="B361" s="25"/>
      <c r="D361" s="27" t="s">
        <v>514</v>
      </c>
      <c r="E361" s="47" t="s">
        <v>149</v>
      </c>
      <c r="F361" s="48"/>
      <c r="G361" s="172"/>
      <c r="H361" s="226">
        <f t="shared" si="657"/>
        <v>174000</v>
      </c>
      <c r="I361" s="367">
        <f t="shared" si="608"/>
        <v>174000</v>
      </c>
      <c r="J361" s="359">
        <f>SUM(J362:J363)</f>
        <v>138000</v>
      </c>
      <c r="K361" s="359">
        <f t="shared" ref="K361:L361" si="683">SUM(K362:K363)</f>
        <v>36000</v>
      </c>
      <c r="L361" s="359">
        <f t="shared" si="683"/>
        <v>0</v>
      </c>
      <c r="M361" s="230">
        <f t="shared" si="659"/>
        <v>0</v>
      </c>
      <c r="N361" s="359">
        <f t="shared" ref="N361:P361" si="684">SUM(N362:N363)</f>
        <v>0</v>
      </c>
      <c r="O361" s="359">
        <f t="shared" si="684"/>
        <v>0</v>
      </c>
      <c r="P361" s="359">
        <f t="shared" si="684"/>
        <v>0</v>
      </c>
      <c r="Q361" s="230">
        <f t="shared" si="599"/>
        <v>0</v>
      </c>
      <c r="R361" s="359">
        <f t="shared" ref="R361" si="685">SUM(R362:R363)</f>
        <v>0</v>
      </c>
      <c r="S361" s="359">
        <f t="shared" ref="S361" si="686">SUM(S362:S363)</f>
        <v>0</v>
      </c>
      <c r="T361" s="359">
        <f t="shared" ref="T361" si="687">SUM(T362:T363)</f>
        <v>0</v>
      </c>
      <c r="U361" s="359">
        <f t="shared" ref="U361" si="688">SUM(U362:U363)</f>
        <v>0</v>
      </c>
      <c r="V361" s="359">
        <f t="shared" ref="V361" si="689">SUM(V362:V363)</f>
        <v>0</v>
      </c>
      <c r="W361" s="231">
        <f t="shared" ref="W361" si="690">SUM(W362:W363)</f>
        <v>0</v>
      </c>
    </row>
    <row r="362" spans="1:23" ht="13.8" outlineLevel="4">
      <c r="A362" s="170"/>
      <c r="B362" s="25"/>
      <c r="D362" s="24"/>
      <c r="E362" s="171"/>
      <c r="F362" s="178" t="s">
        <v>705</v>
      </c>
      <c r="G362" s="43" t="s">
        <v>847</v>
      </c>
      <c r="H362" s="226">
        <f t="shared" si="657"/>
        <v>0</v>
      </c>
      <c r="I362" s="353">
        <f t="shared" si="608"/>
        <v>0</v>
      </c>
      <c r="J362" s="358"/>
      <c r="K362" s="358"/>
      <c r="L362" s="358"/>
      <c r="M362" s="228">
        <f t="shared" si="659"/>
        <v>0</v>
      </c>
      <c r="N362" s="229"/>
      <c r="O362" s="229"/>
      <c r="P362" s="229"/>
      <c r="Q362" s="228">
        <f t="shared" si="599"/>
        <v>0</v>
      </c>
      <c r="R362" s="229"/>
      <c r="S362" s="229"/>
      <c r="T362" s="229"/>
      <c r="U362" s="229"/>
      <c r="V362" s="229"/>
      <c r="W362" s="229"/>
    </row>
    <row r="363" spans="1:23" ht="13.8" outlineLevel="4">
      <c r="A363" s="170"/>
      <c r="B363" s="25"/>
      <c r="D363" s="24"/>
      <c r="E363" s="171"/>
      <c r="F363" s="178" t="s">
        <v>706</v>
      </c>
      <c r="G363" s="43" t="s">
        <v>848</v>
      </c>
      <c r="H363" s="226">
        <f t="shared" si="657"/>
        <v>174000</v>
      </c>
      <c r="I363" s="353">
        <f t="shared" si="608"/>
        <v>174000</v>
      </c>
      <c r="J363" s="358">
        <v>138000</v>
      </c>
      <c r="K363" s="358">
        <v>36000</v>
      </c>
      <c r="L363" s="358">
        <v>0</v>
      </c>
      <c r="M363" s="228">
        <f t="shared" si="659"/>
        <v>0</v>
      </c>
      <c r="N363" s="229"/>
      <c r="O363" s="229"/>
      <c r="P363" s="229"/>
      <c r="Q363" s="228">
        <f t="shared" si="599"/>
        <v>0</v>
      </c>
      <c r="R363" s="229"/>
      <c r="S363" s="229"/>
      <c r="T363" s="229"/>
      <c r="U363" s="229"/>
      <c r="V363" s="229"/>
      <c r="W363" s="229"/>
    </row>
    <row r="364" spans="1:23" ht="13.8" outlineLevel="1">
      <c r="A364" s="170"/>
      <c r="B364" s="25"/>
      <c r="D364" s="27" t="s">
        <v>515</v>
      </c>
      <c r="E364" s="47" t="s">
        <v>584</v>
      </c>
      <c r="F364" s="48"/>
      <c r="G364" s="172"/>
      <c r="H364" s="226">
        <f t="shared" si="657"/>
        <v>1531000</v>
      </c>
      <c r="I364" s="367">
        <f t="shared" si="608"/>
        <v>54000</v>
      </c>
      <c r="J364" s="359">
        <f>SUM(J365:J366)</f>
        <v>22000</v>
      </c>
      <c r="K364" s="359">
        <f t="shared" ref="K364:L364" si="691">SUM(K365:K366)</f>
        <v>0</v>
      </c>
      <c r="L364" s="359">
        <f t="shared" si="691"/>
        <v>32000</v>
      </c>
      <c r="M364" s="230">
        <f t="shared" si="659"/>
        <v>1476000</v>
      </c>
      <c r="N364" s="359">
        <f t="shared" ref="N364:P364" si="692">SUM(N365:N366)</f>
        <v>300000</v>
      </c>
      <c r="O364" s="359">
        <f t="shared" si="692"/>
        <v>576000</v>
      </c>
      <c r="P364" s="359">
        <f t="shared" si="692"/>
        <v>600000</v>
      </c>
      <c r="Q364" s="230">
        <f t="shared" si="599"/>
        <v>1000</v>
      </c>
      <c r="R364" s="359">
        <f t="shared" ref="R364" si="693">SUM(R365:R366)</f>
        <v>1000</v>
      </c>
      <c r="S364" s="359">
        <f t="shared" ref="S364" si="694">SUM(S365:S366)</f>
        <v>0</v>
      </c>
      <c r="T364" s="359">
        <f t="shared" ref="T364" si="695">SUM(T365:T366)</f>
        <v>0</v>
      </c>
      <c r="U364" s="359">
        <f t="shared" ref="U364" si="696">SUM(U365:U366)</f>
        <v>0</v>
      </c>
      <c r="V364" s="359">
        <f t="shared" ref="V364" si="697">SUM(V365:V366)</f>
        <v>0</v>
      </c>
      <c r="W364" s="231">
        <f t="shared" ref="W364" si="698">SUM(W365:W366)</f>
        <v>0</v>
      </c>
    </row>
    <row r="365" spans="1:23" ht="13.8" outlineLevel="4">
      <c r="A365" s="170"/>
      <c r="B365" s="25"/>
      <c r="D365" s="24"/>
      <c r="E365" s="171"/>
      <c r="F365" s="178" t="s">
        <v>705</v>
      </c>
      <c r="G365" s="43" t="s">
        <v>849</v>
      </c>
      <c r="H365" s="226">
        <f t="shared" si="657"/>
        <v>1526000</v>
      </c>
      <c r="I365" s="353">
        <f t="shared" si="608"/>
        <v>49000</v>
      </c>
      <c r="J365" s="358">
        <v>17000</v>
      </c>
      <c r="K365" s="358"/>
      <c r="L365" s="358">
        <v>32000</v>
      </c>
      <c r="M365" s="228">
        <f t="shared" si="659"/>
        <v>1476000</v>
      </c>
      <c r="N365" s="229">
        <v>300000</v>
      </c>
      <c r="O365" s="229">
        <v>576000</v>
      </c>
      <c r="P365" s="229">
        <v>600000</v>
      </c>
      <c r="Q365" s="228">
        <f t="shared" ref="Q365:Q432" si="699">SUM(R365:W365)</f>
        <v>1000</v>
      </c>
      <c r="R365" s="229">
        <v>1000</v>
      </c>
      <c r="S365" s="229"/>
      <c r="T365" s="229"/>
      <c r="U365" s="229"/>
      <c r="V365" s="229"/>
      <c r="W365" s="229"/>
    </row>
    <row r="366" spans="1:23" ht="13.8" outlineLevel="4">
      <c r="A366" s="170"/>
      <c r="B366" s="25"/>
      <c r="D366" s="24"/>
      <c r="E366" s="171"/>
      <c r="F366" s="178" t="s">
        <v>706</v>
      </c>
      <c r="G366" s="43" t="s">
        <v>821</v>
      </c>
      <c r="H366" s="226">
        <f t="shared" si="657"/>
        <v>5000</v>
      </c>
      <c r="I366" s="353">
        <f t="shared" si="608"/>
        <v>5000</v>
      </c>
      <c r="J366" s="358">
        <v>5000</v>
      </c>
      <c r="K366" s="358">
        <v>0</v>
      </c>
      <c r="L366" s="358"/>
      <c r="M366" s="228">
        <f t="shared" si="659"/>
        <v>0</v>
      </c>
      <c r="N366" s="229"/>
      <c r="O366" s="229">
        <v>0</v>
      </c>
      <c r="P366" s="229"/>
      <c r="Q366" s="228">
        <f t="shared" si="699"/>
        <v>0</v>
      </c>
      <c r="R366" s="229"/>
      <c r="S366" s="229"/>
      <c r="T366" s="229"/>
      <c r="U366" s="229"/>
      <c r="V366" s="229"/>
      <c r="W366" s="229"/>
    </row>
    <row r="367" spans="1:23" ht="13.8" outlineLevel="1">
      <c r="A367" s="170"/>
      <c r="B367" s="25"/>
      <c r="D367" s="27" t="s">
        <v>516</v>
      </c>
      <c r="E367" s="47" t="s">
        <v>150</v>
      </c>
      <c r="F367" s="48"/>
      <c r="G367" s="172"/>
      <c r="H367" s="226">
        <f t="shared" si="657"/>
        <v>194000</v>
      </c>
      <c r="I367" s="367">
        <f t="shared" ref="I367:I434" si="700">SUM(J367:L367)</f>
        <v>192000</v>
      </c>
      <c r="J367" s="358">
        <v>192000</v>
      </c>
      <c r="K367" s="358"/>
      <c r="L367" s="358"/>
      <c r="M367" s="230">
        <f t="shared" si="659"/>
        <v>1000</v>
      </c>
      <c r="N367" s="229"/>
      <c r="O367" s="229">
        <v>1000</v>
      </c>
      <c r="P367" s="229"/>
      <c r="Q367" s="230">
        <f t="shared" si="699"/>
        <v>1000</v>
      </c>
      <c r="R367" s="229">
        <v>1000</v>
      </c>
      <c r="S367" s="229"/>
      <c r="T367" s="229"/>
      <c r="U367" s="229"/>
      <c r="V367" s="229"/>
      <c r="W367" s="229"/>
    </row>
    <row r="368" spans="1:23" ht="13.8" outlineLevel="1">
      <c r="A368" s="170"/>
      <c r="B368" s="25"/>
      <c r="D368" s="27" t="s">
        <v>517</v>
      </c>
      <c r="E368" s="47" t="s">
        <v>151</v>
      </c>
      <c r="F368" s="48"/>
      <c r="G368" s="172"/>
      <c r="H368" s="226">
        <f t="shared" si="657"/>
        <v>0</v>
      </c>
      <c r="I368" s="367">
        <f t="shared" si="700"/>
        <v>0</v>
      </c>
      <c r="J368" s="358">
        <v>0</v>
      </c>
      <c r="K368" s="358">
        <v>0</v>
      </c>
      <c r="L368" s="358">
        <v>0</v>
      </c>
      <c r="M368" s="230">
        <f t="shared" si="659"/>
        <v>0</v>
      </c>
      <c r="N368" s="229">
        <v>0</v>
      </c>
      <c r="O368" s="229">
        <v>0</v>
      </c>
      <c r="P368" s="229">
        <v>0</v>
      </c>
      <c r="Q368" s="230">
        <f t="shared" si="699"/>
        <v>0</v>
      </c>
      <c r="R368" s="229">
        <v>0</v>
      </c>
      <c r="S368" s="229">
        <v>0</v>
      </c>
      <c r="T368" s="229">
        <v>0</v>
      </c>
      <c r="U368" s="229">
        <v>0</v>
      </c>
      <c r="V368" s="229">
        <v>0</v>
      </c>
      <c r="W368" s="229">
        <v>0</v>
      </c>
    </row>
    <row r="369" spans="1:23" ht="13.8" outlineLevel="1">
      <c r="A369" s="170"/>
      <c r="B369" s="25"/>
      <c r="D369" s="27" t="s">
        <v>93</v>
      </c>
      <c r="E369" s="47" t="s">
        <v>152</v>
      </c>
      <c r="F369" s="48"/>
      <c r="G369" s="172"/>
      <c r="H369" s="226">
        <f t="shared" si="657"/>
        <v>0</v>
      </c>
      <c r="I369" s="367">
        <f t="shared" si="700"/>
        <v>0</v>
      </c>
      <c r="J369" s="358">
        <v>0</v>
      </c>
      <c r="K369" s="358">
        <v>0</v>
      </c>
      <c r="L369" s="358">
        <v>0</v>
      </c>
      <c r="M369" s="230">
        <f t="shared" si="659"/>
        <v>0</v>
      </c>
      <c r="N369" s="229">
        <v>0</v>
      </c>
      <c r="O369" s="229">
        <v>0</v>
      </c>
      <c r="P369" s="229">
        <v>0</v>
      </c>
      <c r="Q369" s="230">
        <f t="shared" si="699"/>
        <v>0</v>
      </c>
      <c r="R369" s="229">
        <v>0</v>
      </c>
      <c r="S369" s="229">
        <v>0</v>
      </c>
      <c r="T369" s="229">
        <v>0</v>
      </c>
      <c r="U369" s="229">
        <v>0</v>
      </c>
      <c r="V369" s="229">
        <v>0</v>
      </c>
      <c r="W369" s="229">
        <v>0</v>
      </c>
    </row>
    <row r="370" spans="1:23" ht="13.8" outlineLevel="1">
      <c r="A370" s="170"/>
      <c r="B370" s="23"/>
      <c r="C370" s="179"/>
      <c r="D370" s="27" t="s">
        <v>518</v>
      </c>
      <c r="E370" s="47" t="s">
        <v>585</v>
      </c>
      <c r="F370" s="48"/>
      <c r="G370" s="172"/>
      <c r="H370" s="226">
        <f t="shared" si="657"/>
        <v>0</v>
      </c>
      <c r="I370" s="367">
        <f t="shared" si="700"/>
        <v>0</v>
      </c>
      <c r="J370" s="358">
        <v>0</v>
      </c>
      <c r="K370" s="358">
        <v>0</v>
      </c>
      <c r="L370" s="358">
        <v>0</v>
      </c>
      <c r="M370" s="230">
        <f t="shared" si="659"/>
        <v>0</v>
      </c>
      <c r="N370" s="229">
        <v>0</v>
      </c>
      <c r="O370" s="229">
        <v>0</v>
      </c>
      <c r="P370" s="229">
        <v>0</v>
      </c>
      <c r="Q370" s="230">
        <f t="shared" si="699"/>
        <v>0</v>
      </c>
      <c r="R370" s="229">
        <v>0</v>
      </c>
      <c r="S370" s="229">
        <v>0</v>
      </c>
      <c r="T370" s="229">
        <v>0</v>
      </c>
      <c r="U370" s="229">
        <v>0</v>
      </c>
      <c r="V370" s="229">
        <v>0</v>
      </c>
      <c r="W370" s="229">
        <v>0</v>
      </c>
    </row>
    <row r="371" spans="1:23" s="169" customFormat="1" ht="13.8" collapsed="1">
      <c r="A371" s="164"/>
      <c r="B371" s="23" t="s">
        <v>519</v>
      </c>
      <c r="C371" s="15" t="s">
        <v>153</v>
      </c>
      <c r="D371" s="18"/>
      <c r="E371" s="175"/>
      <c r="F371" s="176"/>
      <c r="G371" s="175"/>
      <c r="H371" s="226">
        <f t="shared" si="657"/>
        <v>0</v>
      </c>
      <c r="I371" s="367">
        <f t="shared" si="700"/>
        <v>0</v>
      </c>
      <c r="J371" s="356">
        <f>SUM(J372,J375)</f>
        <v>0</v>
      </c>
      <c r="K371" s="356">
        <f t="shared" ref="K371:L371" si="701">SUM(K372,K375)</f>
        <v>0</v>
      </c>
      <c r="L371" s="356">
        <f t="shared" si="701"/>
        <v>0</v>
      </c>
      <c r="M371" s="230">
        <f t="shared" si="659"/>
        <v>0</v>
      </c>
      <c r="N371" s="356">
        <f t="shared" ref="N371:P371" si="702">SUM(N372,N375)</f>
        <v>0</v>
      </c>
      <c r="O371" s="356">
        <f t="shared" si="702"/>
        <v>0</v>
      </c>
      <c r="P371" s="356">
        <f t="shared" si="702"/>
        <v>0</v>
      </c>
      <c r="Q371" s="230">
        <f t="shared" si="699"/>
        <v>0</v>
      </c>
      <c r="R371" s="356">
        <f t="shared" ref="R371" si="703">SUM(R372,R375)</f>
        <v>0</v>
      </c>
      <c r="S371" s="356">
        <f t="shared" ref="S371" si="704">SUM(S372,S375)</f>
        <v>0</v>
      </c>
      <c r="T371" s="356">
        <f t="shared" ref="T371" si="705">SUM(T372,T375)</f>
        <v>0</v>
      </c>
      <c r="U371" s="356">
        <f t="shared" ref="U371" si="706">SUM(U372,U375)</f>
        <v>0</v>
      </c>
      <c r="V371" s="356">
        <f t="shared" ref="V371" si="707">SUM(V372,V375)</f>
        <v>0</v>
      </c>
      <c r="W371" s="230">
        <f t="shared" ref="W371" si="708">SUM(W372,W375)</f>
        <v>0</v>
      </c>
    </row>
    <row r="372" spans="1:23" ht="13.8" hidden="1" outlineLevel="1" collapsed="1">
      <c r="A372" s="170"/>
      <c r="B372" s="24"/>
      <c r="C372" s="171"/>
      <c r="D372" s="27" t="s">
        <v>520</v>
      </c>
      <c r="E372" s="47" t="s">
        <v>154</v>
      </c>
      <c r="F372" s="48"/>
      <c r="G372" s="172"/>
      <c r="H372" s="226">
        <f t="shared" si="657"/>
        <v>0</v>
      </c>
      <c r="I372" s="367">
        <f t="shared" si="700"/>
        <v>0</v>
      </c>
      <c r="J372" s="359">
        <f>SUM(J373:J374)</f>
        <v>0</v>
      </c>
      <c r="K372" s="359">
        <f t="shared" ref="K372:L372" si="709">SUM(K373:K374)</f>
        <v>0</v>
      </c>
      <c r="L372" s="359">
        <f t="shared" si="709"/>
        <v>0</v>
      </c>
      <c r="M372" s="230">
        <f t="shared" si="659"/>
        <v>0</v>
      </c>
      <c r="N372" s="359">
        <f t="shared" ref="N372:P372" si="710">SUM(N373:N374)</f>
        <v>0</v>
      </c>
      <c r="O372" s="359">
        <f t="shared" si="710"/>
        <v>0</v>
      </c>
      <c r="P372" s="359">
        <f t="shared" si="710"/>
        <v>0</v>
      </c>
      <c r="Q372" s="230">
        <f t="shared" si="699"/>
        <v>0</v>
      </c>
      <c r="R372" s="359">
        <f t="shared" ref="R372" si="711">SUM(R373:R374)</f>
        <v>0</v>
      </c>
      <c r="S372" s="359">
        <f t="shared" ref="S372" si="712">SUM(S373:S374)</f>
        <v>0</v>
      </c>
      <c r="T372" s="359">
        <f t="shared" ref="T372" si="713">SUM(T373:T374)</f>
        <v>0</v>
      </c>
      <c r="U372" s="359">
        <f t="shared" ref="U372" si="714">SUM(U373:U374)</f>
        <v>0</v>
      </c>
      <c r="V372" s="359">
        <f t="shared" ref="V372" si="715">SUM(V373:V374)</f>
        <v>0</v>
      </c>
      <c r="W372" s="231">
        <f t="shared" ref="W372" si="716">SUM(W373:W374)</f>
        <v>0</v>
      </c>
    </row>
    <row r="373" spans="1:23" ht="13.8" hidden="1" outlineLevel="2">
      <c r="A373" s="170"/>
      <c r="B373" s="25"/>
      <c r="E373" s="47"/>
      <c r="F373" s="23" t="s">
        <v>521</v>
      </c>
      <c r="G373" s="47" t="s">
        <v>155</v>
      </c>
      <c r="H373" s="226">
        <f t="shared" si="657"/>
        <v>0</v>
      </c>
      <c r="I373" s="367">
        <f t="shared" si="700"/>
        <v>0</v>
      </c>
      <c r="J373" s="358">
        <v>0</v>
      </c>
      <c r="K373" s="358">
        <v>0</v>
      </c>
      <c r="L373" s="358">
        <v>0</v>
      </c>
      <c r="M373" s="230">
        <f t="shared" si="659"/>
        <v>0</v>
      </c>
      <c r="N373" s="358">
        <v>0</v>
      </c>
      <c r="O373" s="358">
        <v>0</v>
      </c>
      <c r="P373" s="358">
        <v>0</v>
      </c>
      <c r="Q373" s="230">
        <f t="shared" si="699"/>
        <v>0</v>
      </c>
      <c r="R373" s="358">
        <v>0</v>
      </c>
      <c r="S373" s="358">
        <v>0</v>
      </c>
      <c r="T373" s="358">
        <v>0</v>
      </c>
      <c r="U373" s="358">
        <v>0</v>
      </c>
      <c r="V373" s="358">
        <v>0</v>
      </c>
      <c r="W373" s="229">
        <v>0</v>
      </c>
    </row>
    <row r="374" spans="1:23" ht="13.8" hidden="1" outlineLevel="2">
      <c r="A374" s="170"/>
      <c r="B374" s="25"/>
      <c r="D374" s="23"/>
      <c r="E374" s="179"/>
      <c r="F374" s="27" t="s">
        <v>522</v>
      </c>
      <c r="G374" s="47" t="s">
        <v>156</v>
      </c>
      <c r="H374" s="226">
        <f t="shared" si="657"/>
        <v>0</v>
      </c>
      <c r="I374" s="367">
        <f t="shared" si="700"/>
        <v>0</v>
      </c>
      <c r="J374" s="358">
        <v>0</v>
      </c>
      <c r="K374" s="358">
        <v>0</v>
      </c>
      <c r="L374" s="358">
        <v>0</v>
      </c>
      <c r="M374" s="230">
        <f t="shared" si="659"/>
        <v>0</v>
      </c>
      <c r="N374" s="358">
        <v>0</v>
      </c>
      <c r="O374" s="358">
        <v>0</v>
      </c>
      <c r="P374" s="358">
        <v>0</v>
      </c>
      <c r="Q374" s="230">
        <f t="shared" si="699"/>
        <v>0</v>
      </c>
      <c r="R374" s="358">
        <v>0</v>
      </c>
      <c r="S374" s="358">
        <v>0</v>
      </c>
      <c r="T374" s="358">
        <v>0</v>
      </c>
      <c r="U374" s="358">
        <v>0</v>
      </c>
      <c r="V374" s="358">
        <v>0</v>
      </c>
      <c r="W374" s="229">
        <v>0</v>
      </c>
    </row>
    <row r="375" spans="1:23" ht="13.8" hidden="1" outlineLevel="1">
      <c r="A375" s="170"/>
      <c r="B375" s="23"/>
      <c r="C375" s="179"/>
      <c r="D375" s="23" t="s">
        <v>523</v>
      </c>
      <c r="E375" s="82" t="s">
        <v>157</v>
      </c>
      <c r="F375" s="94"/>
      <c r="G375" s="172"/>
      <c r="H375" s="226">
        <f t="shared" si="657"/>
        <v>0</v>
      </c>
      <c r="I375" s="367">
        <f t="shared" si="700"/>
        <v>0</v>
      </c>
      <c r="J375" s="358">
        <v>0</v>
      </c>
      <c r="K375" s="358">
        <v>0</v>
      </c>
      <c r="L375" s="358">
        <v>0</v>
      </c>
      <c r="M375" s="230">
        <f t="shared" si="659"/>
        <v>0</v>
      </c>
      <c r="N375" s="358">
        <v>0</v>
      </c>
      <c r="O375" s="358">
        <v>0</v>
      </c>
      <c r="P375" s="358">
        <v>0</v>
      </c>
      <c r="Q375" s="230">
        <f t="shared" si="699"/>
        <v>0</v>
      </c>
      <c r="R375" s="358">
        <v>0</v>
      </c>
      <c r="S375" s="358">
        <v>0</v>
      </c>
      <c r="T375" s="358">
        <v>0</v>
      </c>
      <c r="U375" s="358">
        <v>0</v>
      </c>
      <c r="V375" s="358">
        <v>0</v>
      </c>
      <c r="W375" s="229">
        <v>0</v>
      </c>
    </row>
    <row r="376" spans="1:23" s="169" customFormat="1" ht="13.8" collapsed="1">
      <c r="A376" s="164"/>
      <c r="B376" s="23" t="s">
        <v>649</v>
      </c>
      <c r="C376" s="15" t="s">
        <v>650</v>
      </c>
      <c r="D376" s="18"/>
      <c r="E376" s="175"/>
      <c r="F376" s="176"/>
      <c r="G376" s="175"/>
      <c r="H376" s="226">
        <f t="shared" si="657"/>
        <v>0</v>
      </c>
      <c r="I376" s="367">
        <f t="shared" si="700"/>
        <v>0</v>
      </c>
      <c r="J376" s="356">
        <f>SUM(J377)</f>
        <v>0</v>
      </c>
      <c r="K376" s="356">
        <f t="shared" ref="K376:L376" si="717">SUM(K377)</f>
        <v>0</v>
      </c>
      <c r="L376" s="356">
        <f t="shared" si="717"/>
        <v>0</v>
      </c>
      <c r="M376" s="230">
        <f t="shared" si="659"/>
        <v>0</v>
      </c>
      <c r="N376" s="356">
        <f t="shared" ref="N376:P376" si="718">SUM(N377)</f>
        <v>0</v>
      </c>
      <c r="O376" s="356">
        <f t="shared" si="718"/>
        <v>0</v>
      </c>
      <c r="P376" s="356">
        <f t="shared" si="718"/>
        <v>0</v>
      </c>
      <c r="Q376" s="230">
        <f t="shared" si="699"/>
        <v>0</v>
      </c>
      <c r="R376" s="356">
        <f t="shared" ref="R376" si="719">SUM(R377)</f>
        <v>0</v>
      </c>
      <c r="S376" s="356">
        <f t="shared" ref="S376" si="720">SUM(S377)</f>
        <v>0</v>
      </c>
      <c r="T376" s="356">
        <f t="shared" ref="T376" si="721">SUM(T377)</f>
        <v>0</v>
      </c>
      <c r="U376" s="356">
        <f t="shared" ref="U376" si="722">SUM(U377)</f>
        <v>0</v>
      </c>
      <c r="V376" s="356">
        <f t="shared" ref="V376" si="723">SUM(V377)</f>
        <v>0</v>
      </c>
      <c r="W376" s="230">
        <f t="shared" ref="W376" si="724">SUM(W377)</f>
        <v>0</v>
      </c>
    </row>
    <row r="377" spans="1:23" ht="13.8" hidden="1" outlineLevel="1">
      <c r="A377" s="170"/>
      <c r="B377" s="27"/>
      <c r="C377" s="172"/>
      <c r="D377" s="27" t="s">
        <v>649</v>
      </c>
      <c r="E377" s="47" t="s">
        <v>650</v>
      </c>
      <c r="F377" s="48"/>
      <c r="G377" s="172"/>
      <c r="H377" s="226">
        <f t="shared" si="657"/>
        <v>0</v>
      </c>
      <c r="I377" s="367">
        <f t="shared" si="700"/>
        <v>0</v>
      </c>
      <c r="J377" s="358"/>
      <c r="K377" s="358"/>
      <c r="L377" s="358"/>
      <c r="M377" s="230">
        <f t="shared" si="659"/>
        <v>0</v>
      </c>
      <c r="N377" s="358"/>
      <c r="O377" s="358"/>
      <c r="P377" s="358"/>
      <c r="Q377" s="230">
        <f t="shared" si="699"/>
        <v>0</v>
      </c>
      <c r="R377" s="358"/>
      <c r="S377" s="358"/>
      <c r="T377" s="358"/>
      <c r="U377" s="358"/>
      <c r="V377" s="358"/>
      <c r="W377" s="229"/>
    </row>
    <row r="378" spans="1:23" s="169" customFormat="1" ht="13.8">
      <c r="A378" s="164"/>
      <c r="B378" s="23" t="s">
        <v>524</v>
      </c>
      <c r="C378" s="15" t="s">
        <v>158</v>
      </c>
      <c r="D378" s="18"/>
      <c r="E378" s="175"/>
      <c r="F378" s="176"/>
      <c r="G378" s="175"/>
      <c r="H378" s="226">
        <f t="shared" si="657"/>
        <v>760000</v>
      </c>
      <c r="I378" s="367">
        <f t="shared" si="700"/>
        <v>0</v>
      </c>
      <c r="J378" s="356">
        <f>SUM(J379)</f>
        <v>0</v>
      </c>
      <c r="K378" s="356">
        <f t="shared" ref="K378:L378" si="725">SUM(K379)</f>
        <v>0</v>
      </c>
      <c r="L378" s="356">
        <f t="shared" si="725"/>
        <v>0</v>
      </c>
      <c r="M378" s="230">
        <f t="shared" si="659"/>
        <v>0</v>
      </c>
      <c r="N378" s="356">
        <f t="shared" ref="N378:P378" si="726">SUM(N379)</f>
        <v>0</v>
      </c>
      <c r="O378" s="356">
        <f t="shared" si="726"/>
        <v>0</v>
      </c>
      <c r="P378" s="356">
        <f t="shared" si="726"/>
        <v>0</v>
      </c>
      <c r="Q378" s="230">
        <f t="shared" si="699"/>
        <v>760000</v>
      </c>
      <c r="R378" s="356">
        <f t="shared" ref="R378" si="727">SUM(R379)</f>
        <v>0</v>
      </c>
      <c r="S378" s="356">
        <f t="shared" ref="S378" si="728">SUM(S379)</f>
        <v>400000</v>
      </c>
      <c r="T378" s="356">
        <f t="shared" ref="T378" si="729">SUM(T379)</f>
        <v>90000</v>
      </c>
      <c r="U378" s="356">
        <f t="shared" ref="U378" si="730">SUM(U379)</f>
        <v>90000</v>
      </c>
      <c r="V378" s="356">
        <f t="shared" ref="V378" si="731">SUM(V379)</f>
        <v>90000</v>
      </c>
      <c r="W378" s="230">
        <f t="shared" ref="W378" si="732">SUM(W379)</f>
        <v>90000</v>
      </c>
    </row>
    <row r="379" spans="1:23" ht="13.8" outlineLevel="1" collapsed="1">
      <c r="A379" s="170"/>
      <c r="B379" s="27"/>
      <c r="C379" s="172"/>
      <c r="D379" s="27" t="s">
        <v>525</v>
      </c>
      <c r="E379" s="47" t="s">
        <v>159</v>
      </c>
      <c r="F379" s="48"/>
      <c r="G379" s="172"/>
      <c r="H379" s="226">
        <f t="shared" si="657"/>
        <v>760000</v>
      </c>
      <c r="I379" s="367">
        <f t="shared" si="700"/>
        <v>0</v>
      </c>
      <c r="J379" s="359">
        <f>SUM(J380:J384)</f>
        <v>0</v>
      </c>
      <c r="K379" s="359">
        <f t="shared" ref="K379:L379" si="733">SUM(K380:K384)</f>
        <v>0</v>
      </c>
      <c r="L379" s="359">
        <f t="shared" si="733"/>
        <v>0</v>
      </c>
      <c r="M379" s="230">
        <f t="shared" si="659"/>
        <v>0</v>
      </c>
      <c r="N379" s="359">
        <f t="shared" ref="N379:P379" si="734">SUM(N380:N384)</f>
        <v>0</v>
      </c>
      <c r="O379" s="359">
        <f t="shared" si="734"/>
        <v>0</v>
      </c>
      <c r="P379" s="359">
        <f t="shared" si="734"/>
        <v>0</v>
      </c>
      <c r="Q379" s="230">
        <f t="shared" si="699"/>
        <v>760000</v>
      </c>
      <c r="R379" s="359">
        <f t="shared" ref="R379" si="735">SUM(R380:R384)</f>
        <v>0</v>
      </c>
      <c r="S379" s="359">
        <f t="shared" ref="S379" si="736">SUM(S380:S384)</f>
        <v>400000</v>
      </c>
      <c r="T379" s="359">
        <f t="shared" ref="T379" si="737">SUM(T380:T384)</f>
        <v>90000</v>
      </c>
      <c r="U379" s="359">
        <f t="shared" ref="U379" si="738">SUM(U380:U384)</f>
        <v>90000</v>
      </c>
      <c r="V379" s="359">
        <f t="shared" ref="V379" si="739">SUM(V380:V384)</f>
        <v>90000</v>
      </c>
      <c r="W379" s="231">
        <f t="shared" ref="W379" si="740">SUM(W380:W384)</f>
        <v>90000</v>
      </c>
    </row>
    <row r="380" spans="1:23" ht="13.8" hidden="1" outlineLevel="4">
      <c r="A380" s="170"/>
      <c r="B380" s="25"/>
      <c r="D380" s="24"/>
      <c r="E380" s="171"/>
      <c r="F380" s="178" t="s">
        <v>705</v>
      </c>
      <c r="G380" s="43" t="s">
        <v>725</v>
      </c>
      <c r="H380" s="226">
        <f t="shared" si="657"/>
        <v>400000</v>
      </c>
      <c r="I380" s="353">
        <f t="shared" si="700"/>
        <v>0</v>
      </c>
      <c r="J380" s="358"/>
      <c r="K380" s="358"/>
      <c r="L380" s="358"/>
      <c r="M380" s="228">
        <f t="shared" si="659"/>
        <v>0</v>
      </c>
      <c r="N380" s="229"/>
      <c r="O380" s="229"/>
      <c r="P380" s="229"/>
      <c r="Q380" s="228">
        <f t="shared" si="699"/>
        <v>400000</v>
      </c>
      <c r="R380" s="229"/>
      <c r="S380" s="229">
        <v>400000</v>
      </c>
      <c r="T380" s="229"/>
      <c r="U380" s="229"/>
      <c r="V380" s="229"/>
      <c r="W380" s="229"/>
    </row>
    <row r="381" spans="1:23" ht="13.8" hidden="1" outlineLevel="4">
      <c r="A381" s="170"/>
      <c r="B381" s="25"/>
      <c r="D381" s="24"/>
      <c r="E381" s="171"/>
      <c r="F381" s="178" t="s">
        <v>706</v>
      </c>
      <c r="G381" s="43" t="s">
        <v>726</v>
      </c>
      <c r="H381" s="226">
        <f t="shared" si="657"/>
        <v>90000</v>
      </c>
      <c r="I381" s="353">
        <f t="shared" si="700"/>
        <v>0</v>
      </c>
      <c r="J381" s="358"/>
      <c r="K381" s="358"/>
      <c r="L381" s="358"/>
      <c r="M381" s="228">
        <f t="shared" si="659"/>
        <v>0</v>
      </c>
      <c r="N381" s="229"/>
      <c r="O381" s="229"/>
      <c r="P381" s="229"/>
      <c r="Q381" s="228">
        <f t="shared" si="699"/>
        <v>90000</v>
      </c>
      <c r="R381" s="229"/>
      <c r="S381" s="229"/>
      <c r="T381" s="229">
        <v>90000</v>
      </c>
      <c r="U381" s="229"/>
      <c r="V381" s="229"/>
      <c r="W381" s="229"/>
    </row>
    <row r="382" spans="1:23" ht="13.8" hidden="1" outlineLevel="4">
      <c r="A382" s="170"/>
      <c r="B382" s="25"/>
      <c r="D382" s="24"/>
      <c r="E382" s="171"/>
      <c r="F382" s="178" t="s">
        <v>703</v>
      </c>
      <c r="G382" s="43" t="s">
        <v>727</v>
      </c>
      <c r="H382" s="226">
        <f t="shared" si="657"/>
        <v>90000</v>
      </c>
      <c r="I382" s="353">
        <f t="shared" si="700"/>
        <v>0</v>
      </c>
      <c r="J382" s="358"/>
      <c r="K382" s="358"/>
      <c r="L382" s="358"/>
      <c r="M382" s="228">
        <f t="shared" si="659"/>
        <v>0</v>
      </c>
      <c r="N382" s="229"/>
      <c r="O382" s="229"/>
      <c r="P382" s="229"/>
      <c r="Q382" s="228">
        <f t="shared" si="699"/>
        <v>90000</v>
      </c>
      <c r="R382" s="229"/>
      <c r="S382" s="229"/>
      <c r="T382" s="229"/>
      <c r="U382" s="229">
        <v>90000</v>
      </c>
      <c r="V382" s="229"/>
      <c r="W382" s="229"/>
    </row>
    <row r="383" spans="1:23" ht="13.8" hidden="1" outlineLevel="4">
      <c r="A383" s="170"/>
      <c r="B383" s="25"/>
      <c r="D383" s="24"/>
      <c r="E383" s="171"/>
      <c r="F383" s="178" t="s">
        <v>707</v>
      </c>
      <c r="G383" s="43" t="s">
        <v>728</v>
      </c>
      <c r="H383" s="226">
        <f t="shared" si="657"/>
        <v>90000</v>
      </c>
      <c r="I383" s="353">
        <f t="shared" si="700"/>
        <v>0</v>
      </c>
      <c r="J383" s="358"/>
      <c r="K383" s="358"/>
      <c r="L383" s="358"/>
      <c r="M383" s="228">
        <f t="shared" si="659"/>
        <v>0</v>
      </c>
      <c r="N383" s="229"/>
      <c r="O383" s="229"/>
      <c r="P383" s="229"/>
      <c r="Q383" s="228">
        <f t="shared" si="699"/>
        <v>90000</v>
      </c>
      <c r="R383" s="229"/>
      <c r="S383" s="229"/>
      <c r="T383" s="229"/>
      <c r="U383" s="229"/>
      <c r="V383" s="229">
        <v>90000</v>
      </c>
      <c r="W383" s="229"/>
    </row>
    <row r="384" spans="1:23" ht="13.8" hidden="1" outlineLevel="4">
      <c r="A384" s="170"/>
      <c r="B384" s="25"/>
      <c r="D384" s="24"/>
      <c r="E384" s="171"/>
      <c r="F384" s="178" t="s">
        <v>713</v>
      </c>
      <c r="G384" s="43" t="s">
        <v>729</v>
      </c>
      <c r="H384" s="226">
        <f t="shared" si="657"/>
        <v>90000</v>
      </c>
      <c r="I384" s="353">
        <f t="shared" si="700"/>
        <v>0</v>
      </c>
      <c r="J384" s="358"/>
      <c r="K384" s="358"/>
      <c r="L384" s="358"/>
      <c r="M384" s="228">
        <f t="shared" si="659"/>
        <v>0</v>
      </c>
      <c r="N384" s="229"/>
      <c r="O384" s="229"/>
      <c r="P384" s="229"/>
      <c r="Q384" s="228">
        <f t="shared" si="699"/>
        <v>90000</v>
      </c>
      <c r="R384" s="229"/>
      <c r="S384" s="229"/>
      <c r="T384" s="229"/>
      <c r="U384" s="229"/>
      <c r="V384" s="229"/>
      <c r="W384" s="229">
        <v>90000</v>
      </c>
    </row>
    <row r="385" spans="1:23" s="169" customFormat="1" ht="13.8" collapsed="1">
      <c r="A385" s="164"/>
      <c r="B385" s="23" t="s">
        <v>526</v>
      </c>
      <c r="C385" s="15" t="s">
        <v>42</v>
      </c>
      <c r="D385" s="18"/>
      <c r="E385" s="175"/>
      <c r="F385" s="176"/>
      <c r="G385" s="175"/>
      <c r="H385" s="226">
        <f t="shared" si="657"/>
        <v>0</v>
      </c>
      <c r="I385" s="367">
        <f t="shared" si="700"/>
        <v>0</v>
      </c>
      <c r="J385" s="356">
        <f>SUM(J386:J386)</f>
        <v>0</v>
      </c>
      <c r="K385" s="356">
        <f>SUM(K386:K386)</f>
        <v>0</v>
      </c>
      <c r="L385" s="356">
        <f>SUM(L386:L386)</f>
        <v>0</v>
      </c>
      <c r="M385" s="230">
        <f t="shared" si="659"/>
        <v>0</v>
      </c>
      <c r="N385" s="356">
        <f>SUM(N386:N386)</f>
        <v>0</v>
      </c>
      <c r="O385" s="356">
        <f>SUM(O386:O386)</f>
        <v>0</v>
      </c>
      <c r="P385" s="356">
        <f>SUM(P386:P386)</f>
        <v>0</v>
      </c>
      <c r="Q385" s="230">
        <f t="shared" si="699"/>
        <v>0</v>
      </c>
      <c r="R385" s="356">
        <f t="shared" ref="R385:W385" si="741">SUM(R386:R386)</f>
        <v>0</v>
      </c>
      <c r="S385" s="356">
        <f t="shared" si="741"/>
        <v>0</v>
      </c>
      <c r="T385" s="356">
        <f t="shared" si="741"/>
        <v>0</v>
      </c>
      <c r="U385" s="356">
        <f t="shared" si="741"/>
        <v>0</v>
      </c>
      <c r="V385" s="356">
        <f t="shared" si="741"/>
        <v>0</v>
      </c>
      <c r="W385" s="230">
        <f t="shared" si="741"/>
        <v>0</v>
      </c>
    </row>
    <row r="386" spans="1:23" ht="13.8" hidden="1" outlineLevel="1">
      <c r="A386" s="170"/>
      <c r="B386" s="24"/>
      <c r="C386" s="171"/>
      <c r="D386" s="27" t="s">
        <v>527</v>
      </c>
      <c r="E386" s="47" t="s">
        <v>375</v>
      </c>
      <c r="F386" s="48"/>
      <c r="G386" s="172"/>
      <c r="H386" s="226">
        <f t="shared" si="657"/>
        <v>0</v>
      </c>
      <c r="I386" s="367">
        <f t="shared" si="700"/>
        <v>0</v>
      </c>
      <c r="J386" s="358">
        <v>0</v>
      </c>
      <c r="K386" s="358">
        <v>0</v>
      </c>
      <c r="L386" s="358">
        <v>0</v>
      </c>
      <c r="M386" s="230">
        <f t="shared" si="659"/>
        <v>0</v>
      </c>
      <c r="N386" s="358">
        <v>0</v>
      </c>
      <c r="O386" s="358">
        <v>0</v>
      </c>
      <c r="P386" s="358">
        <v>0</v>
      </c>
      <c r="Q386" s="230">
        <f t="shared" si="699"/>
        <v>0</v>
      </c>
      <c r="R386" s="358">
        <v>0</v>
      </c>
      <c r="S386" s="358">
        <v>0</v>
      </c>
      <c r="T386" s="358">
        <v>0</v>
      </c>
      <c r="U386" s="358">
        <v>0</v>
      </c>
      <c r="V386" s="358">
        <v>0</v>
      </c>
      <c r="W386" s="229">
        <v>0</v>
      </c>
    </row>
    <row r="387" spans="1:23" s="169" customFormat="1" ht="13.8" collapsed="1">
      <c r="A387" s="164"/>
      <c r="B387" s="23" t="s">
        <v>528</v>
      </c>
      <c r="C387" s="15" t="s">
        <v>43</v>
      </c>
      <c r="D387" s="18"/>
      <c r="E387" s="175"/>
      <c r="F387" s="176"/>
      <c r="G387" s="175"/>
      <c r="H387" s="226">
        <f t="shared" si="657"/>
        <v>0</v>
      </c>
      <c r="I387" s="367">
        <f t="shared" si="700"/>
        <v>0</v>
      </c>
      <c r="J387" s="356">
        <f>SUM(J388)</f>
        <v>0</v>
      </c>
      <c r="K387" s="356">
        <f>SUM(K388)</f>
        <v>0</v>
      </c>
      <c r="L387" s="356">
        <f>SUM(L388)</f>
        <v>0</v>
      </c>
      <c r="M387" s="230">
        <f t="shared" si="659"/>
        <v>0</v>
      </c>
      <c r="N387" s="356">
        <f>SUM(N388)</f>
        <v>0</v>
      </c>
      <c r="O387" s="356">
        <f>SUM(O388)</f>
        <v>0</v>
      </c>
      <c r="P387" s="356">
        <f>SUM(P388)</f>
        <v>0</v>
      </c>
      <c r="Q387" s="230">
        <f t="shared" si="699"/>
        <v>0</v>
      </c>
      <c r="R387" s="356">
        <f t="shared" ref="R387:W387" si="742">SUM(R388)</f>
        <v>0</v>
      </c>
      <c r="S387" s="356">
        <f t="shared" si="742"/>
        <v>0</v>
      </c>
      <c r="T387" s="356">
        <f t="shared" si="742"/>
        <v>0</v>
      </c>
      <c r="U387" s="356">
        <f t="shared" si="742"/>
        <v>0</v>
      </c>
      <c r="V387" s="356">
        <f t="shared" si="742"/>
        <v>0</v>
      </c>
      <c r="W387" s="230">
        <f t="shared" si="742"/>
        <v>0</v>
      </c>
    </row>
    <row r="388" spans="1:23" ht="16.5" hidden="1" customHeight="1" outlineLevel="1" collapsed="1">
      <c r="A388" s="170"/>
      <c r="B388" s="24"/>
      <c r="C388" s="171"/>
      <c r="D388" s="27" t="s">
        <v>529</v>
      </c>
      <c r="E388" s="47" t="s">
        <v>43</v>
      </c>
      <c r="F388" s="48"/>
      <c r="G388" s="172"/>
      <c r="H388" s="226">
        <f t="shared" si="657"/>
        <v>0</v>
      </c>
      <c r="I388" s="367">
        <f t="shared" si="700"/>
        <v>0</v>
      </c>
      <c r="J388" s="358">
        <v>0</v>
      </c>
      <c r="K388" s="358">
        <v>0</v>
      </c>
      <c r="L388" s="358">
        <v>0</v>
      </c>
      <c r="M388" s="230">
        <f t="shared" si="659"/>
        <v>0</v>
      </c>
      <c r="N388" s="358">
        <v>0</v>
      </c>
      <c r="O388" s="358">
        <v>0</v>
      </c>
      <c r="P388" s="358">
        <v>0</v>
      </c>
      <c r="Q388" s="230">
        <f t="shared" si="699"/>
        <v>0</v>
      </c>
      <c r="R388" s="358">
        <v>0</v>
      </c>
      <c r="S388" s="358">
        <v>0</v>
      </c>
      <c r="T388" s="358">
        <v>0</v>
      </c>
      <c r="U388" s="358">
        <v>0</v>
      </c>
      <c r="V388" s="358">
        <v>0</v>
      </c>
      <c r="W388" s="229">
        <v>0</v>
      </c>
    </row>
    <row r="389" spans="1:23" s="169" customFormat="1" ht="13.8" collapsed="1">
      <c r="A389" s="164"/>
      <c r="B389" s="23" t="s">
        <v>98</v>
      </c>
      <c r="C389" s="15" t="s">
        <v>160</v>
      </c>
      <c r="D389" s="18"/>
      <c r="E389" s="175"/>
      <c r="F389" s="176"/>
      <c r="G389" s="175"/>
      <c r="H389" s="226">
        <f t="shared" si="657"/>
        <v>0</v>
      </c>
      <c r="I389" s="367">
        <f t="shared" si="700"/>
        <v>0</v>
      </c>
      <c r="J389" s="356">
        <f>SUM(J390)</f>
        <v>0</v>
      </c>
      <c r="K389" s="356">
        <f>SUM(K390)</f>
        <v>0</v>
      </c>
      <c r="L389" s="356">
        <f>SUM(L390)</f>
        <v>0</v>
      </c>
      <c r="M389" s="230">
        <f t="shared" si="659"/>
        <v>0</v>
      </c>
      <c r="N389" s="356">
        <f>SUM(N390)</f>
        <v>0</v>
      </c>
      <c r="O389" s="356">
        <f>SUM(O390)</f>
        <v>0</v>
      </c>
      <c r="P389" s="356">
        <f>SUM(P390)</f>
        <v>0</v>
      </c>
      <c r="Q389" s="230">
        <f t="shared" si="699"/>
        <v>0</v>
      </c>
      <c r="R389" s="356">
        <f t="shared" ref="R389:W389" si="743">SUM(R390)</f>
        <v>0</v>
      </c>
      <c r="S389" s="356">
        <f t="shared" si="743"/>
        <v>0</v>
      </c>
      <c r="T389" s="356">
        <f t="shared" si="743"/>
        <v>0</v>
      </c>
      <c r="U389" s="356">
        <f t="shared" si="743"/>
        <v>0</v>
      </c>
      <c r="V389" s="356">
        <f t="shared" si="743"/>
        <v>0</v>
      </c>
      <c r="W389" s="230">
        <f t="shared" si="743"/>
        <v>0</v>
      </c>
    </row>
    <row r="390" spans="1:23" ht="13.8" hidden="1" outlineLevel="1">
      <c r="A390" s="170"/>
      <c r="B390" s="27"/>
      <c r="C390" s="172"/>
      <c r="D390" s="27" t="s">
        <v>98</v>
      </c>
      <c r="E390" s="47" t="s">
        <v>160</v>
      </c>
      <c r="F390" s="48"/>
      <c r="G390" s="172"/>
      <c r="H390" s="226">
        <f t="shared" si="657"/>
        <v>0</v>
      </c>
      <c r="I390" s="367">
        <f t="shared" si="700"/>
        <v>0</v>
      </c>
      <c r="J390" s="358">
        <v>0</v>
      </c>
      <c r="K390" s="358">
        <v>0</v>
      </c>
      <c r="L390" s="358">
        <v>0</v>
      </c>
      <c r="M390" s="230">
        <f t="shared" si="659"/>
        <v>0</v>
      </c>
      <c r="N390" s="229">
        <v>0</v>
      </c>
      <c r="O390" s="229">
        <v>0</v>
      </c>
      <c r="P390" s="229">
        <v>0</v>
      </c>
      <c r="Q390" s="230">
        <f t="shared" si="699"/>
        <v>0</v>
      </c>
      <c r="R390" s="229">
        <v>0</v>
      </c>
      <c r="S390" s="229">
        <v>0</v>
      </c>
      <c r="T390" s="229">
        <v>0</v>
      </c>
      <c r="U390" s="229">
        <v>0</v>
      </c>
      <c r="V390" s="229">
        <v>0</v>
      </c>
      <c r="W390" s="229">
        <v>0</v>
      </c>
    </row>
    <row r="391" spans="1:23" s="169" customFormat="1" ht="13.8">
      <c r="A391" s="164"/>
      <c r="B391" s="23" t="s">
        <v>530</v>
      </c>
      <c r="C391" s="15" t="s">
        <v>12</v>
      </c>
      <c r="D391" s="18"/>
      <c r="E391" s="175"/>
      <c r="F391" s="176"/>
      <c r="G391" s="175"/>
      <c r="H391" s="226">
        <f t="shared" si="657"/>
        <v>360000</v>
      </c>
      <c r="I391" s="367">
        <f t="shared" si="700"/>
        <v>0</v>
      </c>
      <c r="J391" s="356">
        <f>SUM(J392:J393)</f>
        <v>0</v>
      </c>
      <c r="K391" s="356">
        <f t="shared" ref="K391:L391" si="744">SUM(K392:K393)</f>
        <v>0</v>
      </c>
      <c r="L391" s="356">
        <f t="shared" si="744"/>
        <v>0</v>
      </c>
      <c r="M391" s="230">
        <f t="shared" si="659"/>
        <v>360000</v>
      </c>
      <c r="N391" s="356">
        <f t="shared" ref="N391:P391" si="745">SUM(N392:N393)</f>
        <v>0</v>
      </c>
      <c r="O391" s="356">
        <f t="shared" si="745"/>
        <v>0</v>
      </c>
      <c r="P391" s="356">
        <f t="shared" si="745"/>
        <v>360000</v>
      </c>
      <c r="Q391" s="230">
        <f t="shared" si="699"/>
        <v>0</v>
      </c>
      <c r="R391" s="356">
        <f t="shared" ref="R391" si="746">SUM(R392:R393)</f>
        <v>0</v>
      </c>
      <c r="S391" s="356">
        <f t="shared" ref="S391" si="747">SUM(S392:S393)</f>
        <v>0</v>
      </c>
      <c r="T391" s="356">
        <f t="shared" ref="T391" si="748">SUM(T392:T393)</f>
        <v>0</v>
      </c>
      <c r="U391" s="356">
        <f t="shared" ref="U391" si="749">SUM(U392:U393)</f>
        <v>0</v>
      </c>
      <c r="V391" s="356">
        <f t="shared" ref="V391" si="750">SUM(V392:V393)</f>
        <v>0</v>
      </c>
      <c r="W391" s="230">
        <f t="shared" ref="W391" si="751">SUM(W392:W393)</f>
        <v>0</v>
      </c>
    </row>
    <row r="392" spans="1:23" ht="13.8" outlineLevel="1">
      <c r="A392" s="170"/>
      <c r="B392" s="24"/>
      <c r="C392" s="171"/>
      <c r="D392" s="27" t="s">
        <v>531</v>
      </c>
      <c r="E392" s="47" t="s">
        <v>162</v>
      </c>
      <c r="F392" s="48"/>
      <c r="G392" s="172"/>
      <c r="H392" s="226">
        <f t="shared" si="657"/>
        <v>360000</v>
      </c>
      <c r="I392" s="367">
        <f t="shared" si="700"/>
        <v>0</v>
      </c>
      <c r="J392" s="358">
        <v>0</v>
      </c>
      <c r="K392" s="358">
        <v>0</v>
      </c>
      <c r="L392" s="358">
        <v>0</v>
      </c>
      <c r="M392" s="230">
        <f t="shared" si="659"/>
        <v>360000</v>
      </c>
      <c r="N392" s="229">
        <v>0</v>
      </c>
      <c r="O392" s="229">
        <v>0</v>
      </c>
      <c r="P392" s="229">
        <v>360000</v>
      </c>
      <c r="Q392" s="230">
        <f t="shared" si="699"/>
        <v>0</v>
      </c>
      <c r="R392" s="229">
        <v>0</v>
      </c>
      <c r="S392" s="229">
        <v>0</v>
      </c>
      <c r="T392" s="229">
        <v>0</v>
      </c>
      <c r="U392" s="229">
        <v>0</v>
      </c>
      <c r="V392" s="229">
        <v>0</v>
      </c>
      <c r="W392" s="229">
        <v>0</v>
      </c>
    </row>
    <row r="393" spans="1:23" ht="13.8" outlineLevel="1" collapsed="1">
      <c r="A393" s="170"/>
      <c r="B393" s="25"/>
      <c r="D393" s="27" t="s">
        <v>532</v>
      </c>
      <c r="E393" s="47" t="s">
        <v>139</v>
      </c>
      <c r="F393" s="48"/>
      <c r="G393" s="172"/>
      <c r="H393" s="226">
        <f t="shared" si="657"/>
        <v>0</v>
      </c>
      <c r="I393" s="367">
        <f t="shared" si="700"/>
        <v>0</v>
      </c>
      <c r="J393" s="359">
        <f>SUM(J394:J395)</f>
        <v>0</v>
      </c>
      <c r="K393" s="359">
        <f>SUM(K394:K395)</f>
        <v>0</v>
      </c>
      <c r="L393" s="359">
        <f>SUM(L394:L395)</f>
        <v>0</v>
      </c>
      <c r="M393" s="230">
        <f t="shared" si="659"/>
        <v>0</v>
      </c>
      <c r="N393" s="359">
        <f t="shared" ref="N393:P393" si="752">SUM(N394:N395)</f>
        <v>0</v>
      </c>
      <c r="O393" s="359">
        <f t="shared" si="752"/>
        <v>0</v>
      </c>
      <c r="P393" s="359">
        <f t="shared" si="752"/>
        <v>0</v>
      </c>
      <c r="Q393" s="230">
        <f t="shared" si="699"/>
        <v>0</v>
      </c>
      <c r="R393" s="359">
        <f t="shared" ref="R393" si="753">SUM(R394:R395)</f>
        <v>0</v>
      </c>
      <c r="S393" s="359">
        <f t="shared" ref="S393" si="754">SUM(S394:S395)</f>
        <v>0</v>
      </c>
      <c r="T393" s="359">
        <f t="shared" ref="T393" si="755">SUM(T394:T395)</f>
        <v>0</v>
      </c>
      <c r="U393" s="359">
        <f t="shared" ref="U393" si="756">SUM(U394:U395)</f>
        <v>0</v>
      </c>
      <c r="V393" s="359">
        <f t="shared" ref="V393" si="757">SUM(V394:V395)</f>
        <v>0</v>
      </c>
      <c r="W393" s="231">
        <f t="shared" ref="W393" si="758">SUM(W394:W395)</f>
        <v>0</v>
      </c>
    </row>
    <row r="394" spans="1:23" ht="13.8" hidden="1" outlineLevel="2">
      <c r="A394" s="170"/>
      <c r="B394" s="25"/>
      <c r="D394" s="24"/>
      <c r="E394" s="171"/>
      <c r="F394" s="27" t="s">
        <v>533</v>
      </c>
      <c r="G394" s="47" t="s">
        <v>163</v>
      </c>
      <c r="H394" s="226">
        <f t="shared" si="657"/>
        <v>0</v>
      </c>
      <c r="I394" s="367">
        <f t="shared" si="700"/>
        <v>0</v>
      </c>
      <c r="J394" s="358">
        <v>0</v>
      </c>
      <c r="K394" s="358">
        <v>0</v>
      </c>
      <c r="L394" s="358">
        <v>0</v>
      </c>
      <c r="M394" s="230">
        <f t="shared" si="659"/>
        <v>0</v>
      </c>
      <c r="N394" s="358">
        <v>0</v>
      </c>
      <c r="O394" s="358">
        <v>0</v>
      </c>
      <c r="P394" s="358">
        <v>0</v>
      </c>
      <c r="Q394" s="230">
        <f t="shared" si="699"/>
        <v>0</v>
      </c>
      <c r="R394" s="358">
        <v>0</v>
      </c>
      <c r="S394" s="358">
        <v>0</v>
      </c>
      <c r="T394" s="358">
        <v>0</v>
      </c>
      <c r="U394" s="358">
        <v>0</v>
      </c>
      <c r="V394" s="358">
        <v>0</v>
      </c>
      <c r="W394" s="229">
        <v>0</v>
      </c>
    </row>
    <row r="395" spans="1:23" ht="13.8" hidden="1" outlineLevel="2">
      <c r="A395" s="170"/>
      <c r="B395" s="23"/>
      <c r="C395" s="179"/>
      <c r="D395" s="23"/>
      <c r="E395" s="179"/>
      <c r="F395" s="27" t="s">
        <v>532</v>
      </c>
      <c r="G395" s="47" t="s">
        <v>164</v>
      </c>
      <c r="H395" s="226">
        <f t="shared" si="657"/>
        <v>0</v>
      </c>
      <c r="I395" s="367">
        <f t="shared" si="700"/>
        <v>0</v>
      </c>
      <c r="J395" s="358">
        <v>0</v>
      </c>
      <c r="K395" s="358">
        <v>0</v>
      </c>
      <c r="L395" s="358">
        <v>0</v>
      </c>
      <c r="M395" s="230">
        <f t="shared" si="659"/>
        <v>0</v>
      </c>
      <c r="N395" s="358">
        <v>0</v>
      </c>
      <c r="O395" s="358">
        <v>0</v>
      </c>
      <c r="P395" s="358">
        <v>0</v>
      </c>
      <c r="Q395" s="230">
        <f t="shared" si="699"/>
        <v>0</v>
      </c>
      <c r="R395" s="358">
        <v>0</v>
      </c>
      <c r="S395" s="358">
        <v>0</v>
      </c>
      <c r="T395" s="358">
        <v>0</v>
      </c>
      <c r="U395" s="358">
        <v>0</v>
      </c>
      <c r="V395" s="358">
        <v>0</v>
      </c>
      <c r="W395" s="229">
        <v>0</v>
      </c>
    </row>
    <row r="396" spans="1:23" s="169" customFormat="1" ht="13.8">
      <c r="A396" s="164"/>
      <c r="B396" s="23" t="s">
        <v>534</v>
      </c>
      <c r="C396" s="15" t="s">
        <v>165</v>
      </c>
      <c r="D396" s="16"/>
      <c r="E396" s="175"/>
      <c r="F396" s="176"/>
      <c r="G396" s="175"/>
      <c r="H396" s="226">
        <f t="shared" si="657"/>
        <v>21000</v>
      </c>
      <c r="I396" s="367">
        <f t="shared" si="700"/>
        <v>1000</v>
      </c>
      <c r="J396" s="356">
        <f>SUM(J397)</f>
        <v>1000</v>
      </c>
      <c r="K396" s="356">
        <f>SUM(K397)</f>
        <v>0</v>
      </c>
      <c r="L396" s="356">
        <f>SUM(L397)</f>
        <v>0</v>
      </c>
      <c r="M396" s="230">
        <f t="shared" si="659"/>
        <v>0</v>
      </c>
      <c r="N396" s="356">
        <f t="shared" ref="N396:P396" si="759">SUM(N397)</f>
        <v>0</v>
      </c>
      <c r="O396" s="356">
        <f t="shared" si="759"/>
        <v>0</v>
      </c>
      <c r="P396" s="356">
        <f t="shared" si="759"/>
        <v>0</v>
      </c>
      <c r="Q396" s="230">
        <f t="shared" si="699"/>
        <v>20000</v>
      </c>
      <c r="R396" s="356">
        <f t="shared" ref="R396" si="760">SUM(R397)</f>
        <v>0</v>
      </c>
      <c r="S396" s="356">
        <f t="shared" ref="S396" si="761">SUM(S397)</f>
        <v>0</v>
      </c>
      <c r="T396" s="356">
        <f t="shared" ref="T396" si="762">SUM(T397)</f>
        <v>0</v>
      </c>
      <c r="U396" s="356">
        <f t="shared" ref="U396" si="763">SUM(U397)</f>
        <v>0</v>
      </c>
      <c r="V396" s="356">
        <f t="shared" ref="V396" si="764">SUM(V397)</f>
        <v>0</v>
      </c>
      <c r="W396" s="230">
        <f t="shared" ref="W396" si="765">SUM(W397)</f>
        <v>20000</v>
      </c>
    </row>
    <row r="397" spans="1:23" ht="13.8" outlineLevel="1">
      <c r="A397" s="170"/>
      <c r="B397" s="26"/>
      <c r="C397" s="181"/>
      <c r="D397" s="182" t="s">
        <v>535</v>
      </c>
      <c r="E397" s="89" t="s">
        <v>13</v>
      </c>
      <c r="F397" s="90"/>
      <c r="G397" s="195"/>
      <c r="H397" s="250">
        <f t="shared" si="657"/>
        <v>21000</v>
      </c>
      <c r="I397" s="388">
        <f t="shared" si="700"/>
        <v>1000</v>
      </c>
      <c r="J397" s="361">
        <v>1000</v>
      </c>
      <c r="K397" s="361">
        <v>0</v>
      </c>
      <c r="L397" s="361">
        <v>0</v>
      </c>
      <c r="M397" s="242">
        <f t="shared" si="659"/>
        <v>0</v>
      </c>
      <c r="N397" s="232">
        <v>0</v>
      </c>
      <c r="O397" s="232">
        <v>0</v>
      </c>
      <c r="P397" s="232">
        <v>0</v>
      </c>
      <c r="Q397" s="242">
        <f t="shared" si="699"/>
        <v>20000</v>
      </c>
      <c r="R397" s="232">
        <v>0</v>
      </c>
      <c r="S397" s="232">
        <v>0</v>
      </c>
      <c r="T397" s="232">
        <v>0</v>
      </c>
      <c r="U397" s="232">
        <v>0</v>
      </c>
      <c r="V397" s="232">
        <v>0</v>
      </c>
      <c r="W397" s="232">
        <v>20000</v>
      </c>
    </row>
    <row r="398" spans="1:23" ht="13.8">
      <c r="A398" s="92" t="s">
        <v>168</v>
      </c>
      <c r="B398" s="46"/>
      <c r="C398" s="202"/>
      <c r="D398" s="22"/>
      <c r="E398" s="202"/>
      <c r="F398" s="21"/>
      <c r="G398" s="202"/>
      <c r="H398" s="233">
        <f t="shared" si="657"/>
        <v>54859000</v>
      </c>
      <c r="I398" s="364">
        <f t="shared" si="700"/>
        <v>44750000</v>
      </c>
      <c r="J398" s="373">
        <f>SUM(J215,J241,J307,J371,J378,J385,J387,J389,J391,J396,J376)</f>
        <v>26792000</v>
      </c>
      <c r="K398" s="373">
        <f>SUM(K215,K241,K307,K371,K378,K385,K387,K389,K391,K396,K376)</f>
        <v>16245000</v>
      </c>
      <c r="L398" s="373">
        <f>SUM(L215,L241,L307,L371,L378,L385,L387,L389,L391,L396,L376)</f>
        <v>1713000</v>
      </c>
      <c r="M398" s="235">
        <f t="shared" si="659"/>
        <v>8500000</v>
      </c>
      <c r="N398" s="373">
        <f>SUM(N215,N241,N307,N371,N378,N385,N387,N389,N391,N396,N376)</f>
        <v>434000</v>
      </c>
      <c r="O398" s="373">
        <f>SUM(O215,O241,O307,O371,O378,O385,O387,O389,O391,O396,O376)</f>
        <v>1760000</v>
      </c>
      <c r="P398" s="373">
        <f>SUM(P215,P241,P307,P371,P378,P385,P387,P389,P391,P396,P376)</f>
        <v>6306000</v>
      </c>
      <c r="Q398" s="235">
        <f t="shared" si="699"/>
        <v>1609000</v>
      </c>
      <c r="R398" s="373">
        <f t="shared" ref="R398:W398" si="766">SUM(R215,R241,R307,R371,R378,R385,R387,R389,R391,R396,R376)</f>
        <v>800000</v>
      </c>
      <c r="S398" s="373">
        <f t="shared" si="766"/>
        <v>409000</v>
      </c>
      <c r="T398" s="373">
        <f t="shared" si="766"/>
        <v>95000</v>
      </c>
      <c r="U398" s="373">
        <f t="shared" si="766"/>
        <v>95000</v>
      </c>
      <c r="V398" s="373">
        <f t="shared" si="766"/>
        <v>95000</v>
      </c>
      <c r="W398" s="235">
        <f t="shared" si="766"/>
        <v>115000</v>
      </c>
    </row>
    <row r="399" spans="1:23" s="379" customFormat="1" ht="13.8">
      <c r="A399" s="66" t="s">
        <v>167</v>
      </c>
      <c r="B399" s="105"/>
      <c r="C399" s="64"/>
      <c r="D399" s="65"/>
      <c r="E399" s="64"/>
      <c r="F399" s="64"/>
      <c r="G399" s="64"/>
      <c r="H399" s="203">
        <f t="shared" si="657"/>
        <v>-3163000</v>
      </c>
      <c r="I399" s="507">
        <f t="shared" si="700"/>
        <v>-14254000</v>
      </c>
      <c r="J399" s="508">
        <f>J214-J398</f>
        <v>-2961000</v>
      </c>
      <c r="K399" s="508">
        <f>K214-K398</f>
        <v>-11428000</v>
      </c>
      <c r="L399" s="508">
        <f>L214-L398</f>
        <v>135000</v>
      </c>
      <c r="M399" s="509">
        <f t="shared" si="659"/>
        <v>7625000</v>
      </c>
      <c r="N399" s="508">
        <f>N214-N398</f>
        <v>2936000</v>
      </c>
      <c r="O399" s="508">
        <f>O214-O398</f>
        <v>4005000</v>
      </c>
      <c r="P399" s="508">
        <f>P214-P398</f>
        <v>684000</v>
      </c>
      <c r="Q399" s="509">
        <f t="shared" si="699"/>
        <v>3466000</v>
      </c>
      <c r="R399" s="508">
        <f t="shared" ref="R399:W399" si="767">R214-R398</f>
        <v>3510000</v>
      </c>
      <c r="S399" s="508">
        <f t="shared" si="767"/>
        <v>-8000</v>
      </c>
      <c r="T399" s="508">
        <f t="shared" si="767"/>
        <v>-4000</v>
      </c>
      <c r="U399" s="508">
        <f t="shared" si="767"/>
        <v>-4000</v>
      </c>
      <c r="V399" s="508">
        <f t="shared" si="767"/>
        <v>-4000</v>
      </c>
      <c r="W399" s="509">
        <f t="shared" si="767"/>
        <v>-24000</v>
      </c>
    </row>
    <row r="400" spans="1:23" s="169" customFormat="1" ht="13.8">
      <c r="A400" s="2" t="s">
        <v>38</v>
      </c>
      <c r="B400" s="26"/>
      <c r="C400" s="199"/>
      <c r="D400" s="45"/>
      <c r="E400" s="199"/>
      <c r="F400" s="34"/>
      <c r="G400" s="199"/>
      <c r="H400" s="247">
        <f t="shared" si="657"/>
        <v>0</v>
      </c>
      <c r="I400" s="389"/>
      <c r="J400" s="554"/>
      <c r="K400" s="554"/>
      <c r="L400" s="554"/>
      <c r="M400" s="249">
        <f t="shared" si="659"/>
        <v>0</v>
      </c>
      <c r="N400" s="554"/>
      <c r="O400" s="554"/>
      <c r="P400" s="554"/>
      <c r="Q400" s="249">
        <f t="shared" si="699"/>
        <v>0</v>
      </c>
      <c r="R400" s="249"/>
      <c r="S400" s="249"/>
      <c r="T400" s="249"/>
      <c r="U400" s="249"/>
      <c r="V400" s="249"/>
      <c r="W400" s="249"/>
    </row>
    <row r="401" spans="1:23" s="169" customFormat="1" ht="13.8" outlineLevel="1" collapsed="1">
      <c r="A401" s="164"/>
      <c r="B401" s="30" t="s">
        <v>654</v>
      </c>
      <c r="C401" s="19" t="s">
        <v>9</v>
      </c>
      <c r="D401" s="20"/>
      <c r="E401" s="191"/>
      <c r="F401" s="30"/>
      <c r="G401" s="191"/>
      <c r="H401" s="226">
        <f t="shared" si="657"/>
        <v>0</v>
      </c>
      <c r="I401" s="391">
        <f t="shared" si="700"/>
        <v>0</v>
      </c>
      <c r="J401" s="387">
        <f>SUM(J402:J403)</f>
        <v>0</v>
      </c>
      <c r="K401" s="387">
        <f t="shared" ref="K401:L401" si="768">SUM(K402:K403)</f>
        <v>0</v>
      </c>
      <c r="L401" s="387">
        <f t="shared" si="768"/>
        <v>0</v>
      </c>
      <c r="M401" s="238">
        <f t="shared" si="659"/>
        <v>0</v>
      </c>
      <c r="N401" s="387">
        <f t="shared" ref="N401:P401" si="769">SUM(N402:N403)</f>
        <v>0</v>
      </c>
      <c r="O401" s="387">
        <f t="shared" si="769"/>
        <v>0</v>
      </c>
      <c r="P401" s="387">
        <f t="shared" si="769"/>
        <v>0</v>
      </c>
      <c r="Q401" s="238">
        <f t="shared" si="699"/>
        <v>0</v>
      </c>
      <c r="R401" s="387">
        <f t="shared" ref="R401" si="770">SUM(R402:R403)</f>
        <v>0</v>
      </c>
      <c r="S401" s="387">
        <f t="shared" ref="S401" si="771">SUM(S402:S403)</f>
        <v>0</v>
      </c>
      <c r="T401" s="387">
        <f t="shared" ref="T401" si="772">SUM(T402:T403)</f>
        <v>0</v>
      </c>
      <c r="U401" s="387">
        <f t="shared" ref="U401" si="773">SUM(U402:U403)</f>
        <v>0</v>
      </c>
      <c r="V401" s="387">
        <f t="shared" ref="V401" si="774">SUM(V402:V403)</f>
        <v>0</v>
      </c>
      <c r="W401" s="238">
        <f t="shared" ref="W401" si="775">SUM(W402:W403)</f>
        <v>0</v>
      </c>
    </row>
    <row r="402" spans="1:23" ht="13.8" hidden="1" outlineLevel="2">
      <c r="A402" s="170"/>
      <c r="B402" s="24"/>
      <c r="C402" s="171"/>
      <c r="D402" s="27" t="s">
        <v>954</v>
      </c>
      <c r="E402" s="47" t="s">
        <v>172</v>
      </c>
      <c r="F402" s="48"/>
      <c r="G402" s="172"/>
      <c r="H402" s="226">
        <f t="shared" si="657"/>
        <v>0</v>
      </c>
      <c r="I402" s="367">
        <f t="shared" si="700"/>
        <v>0</v>
      </c>
      <c r="J402" s="358">
        <v>0</v>
      </c>
      <c r="K402" s="358">
        <v>0</v>
      </c>
      <c r="L402" s="358">
        <v>0</v>
      </c>
      <c r="M402" s="230">
        <f t="shared" si="659"/>
        <v>0</v>
      </c>
      <c r="N402" s="358">
        <v>0</v>
      </c>
      <c r="O402" s="358">
        <v>0</v>
      </c>
      <c r="P402" s="358">
        <v>0</v>
      </c>
      <c r="Q402" s="230">
        <f t="shared" si="699"/>
        <v>0</v>
      </c>
      <c r="R402" s="358">
        <v>0</v>
      </c>
      <c r="S402" s="358">
        <v>0</v>
      </c>
      <c r="T402" s="358">
        <v>0</v>
      </c>
      <c r="U402" s="358">
        <v>0</v>
      </c>
      <c r="V402" s="358">
        <v>0</v>
      </c>
      <c r="W402" s="229">
        <v>0</v>
      </c>
    </row>
    <row r="403" spans="1:23" ht="13.8" hidden="1" outlineLevel="2">
      <c r="A403" s="170"/>
      <c r="B403" s="23"/>
      <c r="C403" s="179"/>
      <c r="D403" s="27" t="s">
        <v>171</v>
      </c>
      <c r="E403" s="47" t="s">
        <v>173</v>
      </c>
      <c r="F403" s="48"/>
      <c r="G403" s="172"/>
      <c r="H403" s="226">
        <f t="shared" si="657"/>
        <v>0</v>
      </c>
      <c r="I403" s="367">
        <f t="shared" si="700"/>
        <v>0</v>
      </c>
      <c r="J403" s="358">
        <v>0</v>
      </c>
      <c r="K403" s="358">
        <v>0</v>
      </c>
      <c r="L403" s="358">
        <v>0</v>
      </c>
      <c r="M403" s="230">
        <f t="shared" si="659"/>
        <v>0</v>
      </c>
      <c r="N403" s="358">
        <v>0</v>
      </c>
      <c r="O403" s="358">
        <v>0</v>
      </c>
      <c r="P403" s="358">
        <v>0</v>
      </c>
      <c r="Q403" s="230">
        <f t="shared" si="699"/>
        <v>0</v>
      </c>
      <c r="R403" s="358">
        <v>0</v>
      </c>
      <c r="S403" s="358">
        <v>0</v>
      </c>
      <c r="T403" s="358">
        <v>0</v>
      </c>
      <c r="U403" s="358">
        <v>0</v>
      </c>
      <c r="V403" s="358">
        <v>0</v>
      </c>
      <c r="W403" s="229">
        <v>0</v>
      </c>
    </row>
    <row r="404" spans="1:23" s="169" customFormat="1" ht="13.8" outlineLevel="1" collapsed="1">
      <c r="A404" s="164"/>
      <c r="B404" s="23" t="s">
        <v>537</v>
      </c>
      <c r="C404" s="15" t="s">
        <v>10</v>
      </c>
      <c r="D404" s="18"/>
      <c r="E404" s="175"/>
      <c r="F404" s="176"/>
      <c r="G404" s="175"/>
      <c r="H404" s="226">
        <f t="shared" si="657"/>
        <v>0</v>
      </c>
      <c r="I404" s="367">
        <f t="shared" si="700"/>
        <v>0</v>
      </c>
      <c r="J404" s="356">
        <f>SUM(J405:J407)</f>
        <v>0</v>
      </c>
      <c r="K404" s="356">
        <f t="shared" ref="K404:L404" si="776">SUM(K405:K407)</f>
        <v>0</v>
      </c>
      <c r="L404" s="356">
        <f t="shared" si="776"/>
        <v>0</v>
      </c>
      <c r="M404" s="230">
        <f t="shared" si="659"/>
        <v>0</v>
      </c>
      <c r="N404" s="356">
        <f t="shared" ref="N404:P404" si="777">SUM(N405:N407)</f>
        <v>0</v>
      </c>
      <c r="O404" s="356">
        <f t="shared" si="777"/>
        <v>0</v>
      </c>
      <c r="P404" s="356">
        <f t="shared" si="777"/>
        <v>0</v>
      </c>
      <c r="Q404" s="230">
        <f t="shared" si="699"/>
        <v>0</v>
      </c>
      <c r="R404" s="356">
        <f t="shared" ref="R404" si="778">SUM(R405:R407)</f>
        <v>0</v>
      </c>
      <c r="S404" s="356">
        <f t="shared" ref="S404" si="779">SUM(S405:S407)</f>
        <v>0</v>
      </c>
      <c r="T404" s="356">
        <f t="shared" ref="T404" si="780">SUM(T405:T407)</f>
        <v>0</v>
      </c>
      <c r="U404" s="356">
        <f t="shared" ref="U404" si="781">SUM(U405:U407)</f>
        <v>0</v>
      </c>
      <c r="V404" s="356">
        <f t="shared" ref="V404" si="782">SUM(V405:V407)</f>
        <v>0</v>
      </c>
      <c r="W404" s="230">
        <f t="shared" ref="W404" si="783">SUM(W405:W407)</f>
        <v>0</v>
      </c>
    </row>
    <row r="405" spans="1:23" ht="13.8" hidden="1" outlineLevel="2">
      <c r="A405" s="170"/>
      <c r="B405" s="24"/>
      <c r="C405" s="171"/>
      <c r="D405" s="27" t="s">
        <v>655</v>
      </c>
      <c r="E405" s="47" t="s">
        <v>174</v>
      </c>
      <c r="F405" s="48"/>
      <c r="G405" s="172"/>
      <c r="H405" s="226">
        <f t="shared" si="657"/>
        <v>0</v>
      </c>
      <c r="I405" s="367">
        <f t="shared" si="700"/>
        <v>0</v>
      </c>
      <c r="J405" s="358">
        <v>0</v>
      </c>
      <c r="K405" s="358">
        <v>0</v>
      </c>
      <c r="L405" s="358">
        <v>0</v>
      </c>
      <c r="M405" s="230">
        <f t="shared" si="659"/>
        <v>0</v>
      </c>
      <c r="N405" s="358">
        <v>0</v>
      </c>
      <c r="O405" s="358">
        <v>0</v>
      </c>
      <c r="P405" s="358">
        <v>0</v>
      </c>
      <c r="Q405" s="230">
        <f t="shared" si="699"/>
        <v>0</v>
      </c>
      <c r="R405" s="358">
        <v>0</v>
      </c>
      <c r="S405" s="358">
        <v>0</v>
      </c>
      <c r="T405" s="358">
        <v>0</v>
      </c>
      <c r="U405" s="358">
        <v>0</v>
      </c>
      <c r="V405" s="358">
        <v>0</v>
      </c>
      <c r="W405" s="229">
        <v>0</v>
      </c>
    </row>
    <row r="406" spans="1:23" ht="13.8" hidden="1" outlineLevel="2">
      <c r="A406" s="170"/>
      <c r="B406" s="25"/>
      <c r="D406" s="27" t="s">
        <v>538</v>
      </c>
      <c r="E406" s="47" t="s">
        <v>175</v>
      </c>
      <c r="F406" s="48"/>
      <c r="G406" s="172"/>
      <c r="H406" s="226">
        <f t="shared" ref="H406:H472" si="784">SUM(I406,M406,Q406)</f>
        <v>0</v>
      </c>
      <c r="I406" s="367">
        <f t="shared" si="700"/>
        <v>0</v>
      </c>
      <c r="J406" s="358">
        <v>0</v>
      </c>
      <c r="K406" s="358">
        <v>0</v>
      </c>
      <c r="L406" s="358">
        <v>0</v>
      </c>
      <c r="M406" s="230">
        <f t="shared" ref="M406:M472" si="785">SUM(N406:P406)</f>
        <v>0</v>
      </c>
      <c r="N406" s="358">
        <v>0</v>
      </c>
      <c r="O406" s="358">
        <v>0</v>
      </c>
      <c r="P406" s="358">
        <v>0</v>
      </c>
      <c r="Q406" s="230">
        <f t="shared" si="699"/>
        <v>0</v>
      </c>
      <c r="R406" s="358">
        <v>0</v>
      </c>
      <c r="S406" s="358">
        <v>0</v>
      </c>
      <c r="T406" s="358">
        <v>0</v>
      </c>
      <c r="U406" s="358">
        <v>0</v>
      </c>
      <c r="V406" s="358">
        <v>0</v>
      </c>
      <c r="W406" s="229">
        <v>0</v>
      </c>
    </row>
    <row r="407" spans="1:23" ht="13.8" hidden="1" outlineLevel="2">
      <c r="A407" s="170"/>
      <c r="B407" s="23"/>
      <c r="C407" s="179"/>
      <c r="D407" s="27" t="s">
        <v>708</v>
      </c>
      <c r="E407" s="47" t="s">
        <v>656</v>
      </c>
      <c r="F407" s="48"/>
      <c r="G407" s="172"/>
      <c r="H407" s="226">
        <f t="shared" si="784"/>
        <v>0</v>
      </c>
      <c r="I407" s="367">
        <f t="shared" si="700"/>
        <v>0</v>
      </c>
      <c r="J407" s="358">
        <v>0</v>
      </c>
      <c r="K407" s="358">
        <v>0</v>
      </c>
      <c r="L407" s="358">
        <v>0</v>
      </c>
      <c r="M407" s="230">
        <f t="shared" si="785"/>
        <v>0</v>
      </c>
      <c r="N407" s="358">
        <v>0</v>
      </c>
      <c r="O407" s="358">
        <v>0</v>
      </c>
      <c r="P407" s="358">
        <v>0</v>
      </c>
      <c r="Q407" s="230">
        <f t="shared" si="699"/>
        <v>0</v>
      </c>
      <c r="R407" s="358">
        <v>0</v>
      </c>
      <c r="S407" s="358">
        <v>0</v>
      </c>
      <c r="T407" s="358">
        <v>0</v>
      </c>
      <c r="U407" s="358">
        <v>0</v>
      </c>
      <c r="V407" s="358">
        <v>0</v>
      </c>
      <c r="W407" s="229">
        <v>0</v>
      </c>
    </row>
    <row r="408" spans="1:23" s="169" customFormat="1" ht="13.8" outlineLevel="1" collapsed="1">
      <c r="A408" s="164"/>
      <c r="B408" s="23" t="s">
        <v>657</v>
      </c>
      <c r="C408" s="15" t="s">
        <v>176</v>
      </c>
      <c r="D408" s="18"/>
      <c r="E408" s="175"/>
      <c r="F408" s="176"/>
      <c r="G408" s="175"/>
      <c r="H408" s="226">
        <f t="shared" si="784"/>
        <v>0</v>
      </c>
      <c r="I408" s="367">
        <f t="shared" si="700"/>
        <v>0</v>
      </c>
      <c r="J408" s="356">
        <f>SUM(J409)</f>
        <v>0</v>
      </c>
      <c r="K408" s="356">
        <f t="shared" ref="K408:L408" si="786">SUM(K409)</f>
        <v>0</v>
      </c>
      <c r="L408" s="356">
        <f t="shared" si="786"/>
        <v>0</v>
      </c>
      <c r="M408" s="230">
        <f t="shared" si="785"/>
        <v>0</v>
      </c>
      <c r="N408" s="356">
        <f t="shared" ref="N408:P408" si="787">SUM(N409)</f>
        <v>0</v>
      </c>
      <c r="O408" s="356">
        <f t="shared" si="787"/>
        <v>0</v>
      </c>
      <c r="P408" s="356">
        <f t="shared" si="787"/>
        <v>0</v>
      </c>
      <c r="Q408" s="230">
        <f t="shared" si="699"/>
        <v>0</v>
      </c>
      <c r="R408" s="356">
        <f t="shared" ref="R408" si="788">SUM(R409)</f>
        <v>0</v>
      </c>
      <c r="S408" s="356">
        <f t="shared" ref="S408" si="789">SUM(S409)</f>
        <v>0</v>
      </c>
      <c r="T408" s="356">
        <f t="shared" ref="T408" si="790">SUM(T409)</f>
        <v>0</v>
      </c>
      <c r="U408" s="356">
        <f t="shared" ref="U408" si="791">SUM(U409)</f>
        <v>0</v>
      </c>
      <c r="V408" s="356">
        <f t="shared" ref="V408" si="792">SUM(V409)</f>
        <v>0</v>
      </c>
      <c r="W408" s="230">
        <f t="shared" ref="W408" si="793">SUM(W409)</f>
        <v>0</v>
      </c>
    </row>
    <row r="409" spans="1:23" ht="13.8" outlineLevel="1">
      <c r="A409" s="170"/>
      <c r="B409" s="24"/>
      <c r="C409" s="171"/>
      <c r="D409" s="182" t="s">
        <v>658</v>
      </c>
      <c r="E409" s="89" t="s">
        <v>177</v>
      </c>
      <c r="F409" s="90"/>
      <c r="G409" s="172"/>
      <c r="H409" s="250">
        <f t="shared" si="784"/>
        <v>0</v>
      </c>
      <c r="I409" s="367">
        <f t="shared" si="700"/>
        <v>0</v>
      </c>
      <c r="J409" s="358">
        <v>0</v>
      </c>
      <c r="K409" s="358">
        <v>0</v>
      </c>
      <c r="L409" s="358">
        <v>0</v>
      </c>
      <c r="M409" s="230">
        <f t="shared" si="785"/>
        <v>0</v>
      </c>
      <c r="N409" s="358">
        <v>0</v>
      </c>
      <c r="O409" s="358">
        <v>0</v>
      </c>
      <c r="P409" s="358">
        <v>0</v>
      </c>
      <c r="Q409" s="230">
        <f t="shared" si="699"/>
        <v>0</v>
      </c>
      <c r="R409" s="358">
        <v>0</v>
      </c>
      <c r="S409" s="358">
        <v>0</v>
      </c>
      <c r="T409" s="358">
        <v>0</v>
      </c>
      <c r="U409" s="358">
        <v>0</v>
      </c>
      <c r="V409" s="358">
        <v>0</v>
      </c>
      <c r="W409" s="229">
        <v>0</v>
      </c>
    </row>
    <row r="410" spans="1:23" s="169" customFormat="1" ht="13.8">
      <c r="A410" s="92" t="s">
        <v>178</v>
      </c>
      <c r="B410" s="46"/>
      <c r="C410" s="202"/>
      <c r="D410" s="22"/>
      <c r="E410" s="202"/>
      <c r="F410" s="21"/>
      <c r="G410" s="202"/>
      <c r="H410" s="233">
        <f t="shared" si="784"/>
        <v>0</v>
      </c>
      <c r="I410" s="364">
        <f t="shared" si="700"/>
        <v>0</v>
      </c>
      <c r="J410" s="373">
        <f>SUM(J401,J404,J408)</f>
        <v>0</v>
      </c>
      <c r="K410" s="373">
        <f t="shared" ref="K410:L410" si="794">SUM(K401,K404,K408)</f>
        <v>0</v>
      </c>
      <c r="L410" s="373">
        <f t="shared" si="794"/>
        <v>0</v>
      </c>
      <c r="M410" s="235">
        <f t="shared" si="785"/>
        <v>0</v>
      </c>
      <c r="N410" s="373">
        <f t="shared" ref="N410:P410" si="795">SUM(N401,N404,N408)</f>
        <v>0</v>
      </c>
      <c r="O410" s="373">
        <f t="shared" si="795"/>
        <v>0</v>
      </c>
      <c r="P410" s="373">
        <f t="shared" si="795"/>
        <v>0</v>
      </c>
      <c r="Q410" s="235">
        <f t="shared" si="699"/>
        <v>0</v>
      </c>
      <c r="R410" s="373">
        <f t="shared" ref="R410:W410" si="796">SUM(R401,R404,R408)</f>
        <v>0</v>
      </c>
      <c r="S410" s="373">
        <f t="shared" si="796"/>
        <v>0</v>
      </c>
      <c r="T410" s="373">
        <f t="shared" si="796"/>
        <v>0</v>
      </c>
      <c r="U410" s="373">
        <f t="shared" si="796"/>
        <v>0</v>
      </c>
      <c r="V410" s="373">
        <f t="shared" si="796"/>
        <v>0</v>
      </c>
      <c r="W410" s="235">
        <f t="shared" si="796"/>
        <v>0</v>
      </c>
    </row>
    <row r="411" spans="1:23" ht="13.8" outlineLevel="1" collapsed="1">
      <c r="A411" s="164"/>
      <c r="B411" s="23" t="s">
        <v>536</v>
      </c>
      <c r="C411" s="15" t="s">
        <v>179</v>
      </c>
      <c r="D411" s="16"/>
      <c r="E411" s="165"/>
      <c r="F411" s="14"/>
      <c r="G411" s="165"/>
      <c r="H411" s="226">
        <f t="shared" si="784"/>
        <v>0</v>
      </c>
      <c r="I411" s="353">
        <f t="shared" si="700"/>
        <v>0</v>
      </c>
      <c r="J411" s="354">
        <f>SUM(J412)</f>
        <v>0</v>
      </c>
      <c r="K411" s="354">
        <f t="shared" ref="K411:L411" si="797">SUM(K412)</f>
        <v>0</v>
      </c>
      <c r="L411" s="354">
        <f t="shared" si="797"/>
        <v>0</v>
      </c>
      <c r="M411" s="228">
        <f t="shared" si="785"/>
        <v>0</v>
      </c>
      <c r="N411" s="354">
        <f t="shared" ref="N411:P411" si="798">SUM(N412)</f>
        <v>0</v>
      </c>
      <c r="O411" s="354">
        <f t="shared" si="798"/>
        <v>0</v>
      </c>
      <c r="P411" s="354">
        <f t="shared" si="798"/>
        <v>0</v>
      </c>
      <c r="Q411" s="228">
        <f t="shared" si="699"/>
        <v>0</v>
      </c>
      <c r="R411" s="354">
        <f t="shared" ref="R411" si="799">SUM(R412)</f>
        <v>0</v>
      </c>
      <c r="S411" s="354">
        <f t="shared" ref="S411" si="800">SUM(S412)</f>
        <v>0</v>
      </c>
      <c r="T411" s="354">
        <f t="shared" ref="T411" si="801">SUM(T412)</f>
        <v>0</v>
      </c>
      <c r="U411" s="354">
        <f t="shared" ref="U411" si="802">SUM(U412)</f>
        <v>0</v>
      </c>
      <c r="V411" s="354">
        <f t="shared" ref="V411" si="803">SUM(V412)</f>
        <v>0</v>
      </c>
      <c r="W411" s="228">
        <f t="shared" ref="W411" si="804">SUM(W412)</f>
        <v>0</v>
      </c>
    </row>
    <row r="412" spans="1:23" ht="13.8" hidden="1" outlineLevel="2">
      <c r="A412" s="170"/>
      <c r="B412" s="24"/>
      <c r="C412" s="171"/>
      <c r="D412" s="27" t="s">
        <v>170</v>
      </c>
      <c r="E412" s="47" t="s">
        <v>179</v>
      </c>
      <c r="F412" s="48"/>
      <c r="G412" s="172"/>
      <c r="H412" s="226">
        <f t="shared" si="784"/>
        <v>0</v>
      </c>
      <c r="I412" s="367">
        <f t="shared" si="700"/>
        <v>0</v>
      </c>
      <c r="J412" s="358">
        <v>0</v>
      </c>
      <c r="K412" s="358">
        <v>0</v>
      </c>
      <c r="L412" s="358">
        <v>0</v>
      </c>
      <c r="M412" s="230">
        <f t="shared" si="785"/>
        <v>0</v>
      </c>
      <c r="N412" s="358">
        <v>0</v>
      </c>
      <c r="O412" s="358">
        <v>0</v>
      </c>
      <c r="P412" s="358">
        <v>0</v>
      </c>
      <c r="Q412" s="230">
        <f t="shared" si="699"/>
        <v>0</v>
      </c>
      <c r="R412" s="358">
        <v>0</v>
      </c>
      <c r="S412" s="358">
        <v>0</v>
      </c>
      <c r="T412" s="358">
        <v>0</v>
      </c>
      <c r="U412" s="358">
        <v>0</v>
      </c>
      <c r="V412" s="358">
        <v>0</v>
      </c>
      <c r="W412" s="229">
        <v>0</v>
      </c>
    </row>
    <row r="413" spans="1:23" ht="13.8" outlineLevel="1" collapsed="1">
      <c r="A413" s="164"/>
      <c r="B413" s="23" t="s">
        <v>539</v>
      </c>
      <c r="C413" s="15" t="s">
        <v>180</v>
      </c>
      <c r="D413" s="16"/>
      <c r="E413" s="165"/>
      <c r="F413" s="14"/>
      <c r="G413" s="165"/>
      <c r="H413" s="226">
        <f t="shared" si="784"/>
        <v>0</v>
      </c>
      <c r="I413" s="367">
        <f t="shared" si="700"/>
        <v>0</v>
      </c>
      <c r="J413" s="356">
        <f>SUM(J414:J421)</f>
        <v>0</v>
      </c>
      <c r="K413" s="356">
        <f t="shared" ref="K413:L413" si="805">SUM(K414:K421)</f>
        <v>0</v>
      </c>
      <c r="L413" s="356">
        <f t="shared" si="805"/>
        <v>0</v>
      </c>
      <c r="M413" s="230">
        <f t="shared" si="785"/>
        <v>0</v>
      </c>
      <c r="N413" s="356">
        <f t="shared" ref="N413:P413" si="806">SUM(N414:N421)</f>
        <v>0</v>
      </c>
      <c r="O413" s="356">
        <f t="shared" si="806"/>
        <v>0</v>
      </c>
      <c r="P413" s="356">
        <f t="shared" si="806"/>
        <v>0</v>
      </c>
      <c r="Q413" s="230">
        <f t="shared" si="699"/>
        <v>0</v>
      </c>
      <c r="R413" s="356">
        <f t="shared" ref="R413" si="807">SUM(R414:R421)</f>
        <v>0</v>
      </c>
      <c r="S413" s="356">
        <f t="shared" ref="S413" si="808">SUM(S414:S421)</f>
        <v>0</v>
      </c>
      <c r="T413" s="356">
        <f t="shared" ref="T413" si="809">SUM(T414:T421)</f>
        <v>0</v>
      </c>
      <c r="U413" s="356">
        <f t="shared" ref="U413" si="810">SUM(U414:U421)</f>
        <v>0</v>
      </c>
      <c r="V413" s="356">
        <f t="shared" ref="V413" si="811">SUM(V414:V421)</f>
        <v>0</v>
      </c>
      <c r="W413" s="230">
        <f t="shared" ref="W413" si="812">SUM(W414:W421)</f>
        <v>0</v>
      </c>
    </row>
    <row r="414" spans="1:23" ht="13.8" hidden="1" outlineLevel="2">
      <c r="A414" s="170"/>
      <c r="B414" s="24"/>
      <c r="C414" s="171"/>
      <c r="D414" s="27" t="s">
        <v>659</v>
      </c>
      <c r="E414" s="47" t="s">
        <v>181</v>
      </c>
      <c r="F414" s="48"/>
      <c r="G414" s="172"/>
      <c r="H414" s="226">
        <f t="shared" si="784"/>
        <v>0</v>
      </c>
      <c r="I414" s="367">
        <f t="shared" si="700"/>
        <v>0</v>
      </c>
      <c r="J414" s="358">
        <v>0</v>
      </c>
      <c r="K414" s="358">
        <v>0</v>
      </c>
      <c r="L414" s="358">
        <v>0</v>
      </c>
      <c r="M414" s="230">
        <f t="shared" si="785"/>
        <v>0</v>
      </c>
      <c r="N414" s="229">
        <v>0</v>
      </c>
      <c r="O414" s="229">
        <v>0</v>
      </c>
      <c r="P414" s="229">
        <v>0</v>
      </c>
      <c r="Q414" s="230">
        <f t="shared" si="699"/>
        <v>0</v>
      </c>
      <c r="R414" s="229">
        <v>0</v>
      </c>
      <c r="S414" s="229">
        <v>0</v>
      </c>
      <c r="T414" s="229">
        <v>0</v>
      </c>
      <c r="U414" s="229">
        <v>0</v>
      </c>
      <c r="V414" s="229">
        <v>0</v>
      </c>
      <c r="W414" s="229">
        <v>0</v>
      </c>
    </row>
    <row r="415" spans="1:23" ht="13.8" hidden="1" outlineLevel="2">
      <c r="A415" s="170"/>
      <c r="B415" s="25"/>
      <c r="D415" s="27" t="s">
        <v>660</v>
      </c>
      <c r="E415" s="47" t="s">
        <v>182</v>
      </c>
      <c r="F415" s="48"/>
      <c r="G415" s="172"/>
      <c r="H415" s="226">
        <f t="shared" si="784"/>
        <v>0</v>
      </c>
      <c r="I415" s="367">
        <f t="shared" si="700"/>
        <v>0</v>
      </c>
      <c r="J415" s="358">
        <v>0</v>
      </c>
      <c r="K415" s="358">
        <v>0</v>
      </c>
      <c r="L415" s="358">
        <v>0</v>
      </c>
      <c r="M415" s="230">
        <f t="shared" si="785"/>
        <v>0</v>
      </c>
      <c r="N415" s="229">
        <v>0</v>
      </c>
      <c r="O415" s="229">
        <v>0</v>
      </c>
      <c r="P415" s="229">
        <v>0</v>
      </c>
      <c r="Q415" s="230">
        <f t="shared" si="699"/>
        <v>0</v>
      </c>
      <c r="R415" s="229">
        <v>0</v>
      </c>
      <c r="S415" s="229">
        <v>0</v>
      </c>
      <c r="T415" s="229">
        <v>0</v>
      </c>
      <c r="U415" s="229">
        <v>0</v>
      </c>
      <c r="V415" s="229">
        <v>0</v>
      </c>
      <c r="W415" s="229">
        <v>0</v>
      </c>
    </row>
    <row r="416" spans="1:23" ht="13.8" hidden="1" outlineLevel="2">
      <c r="A416" s="170"/>
      <c r="B416" s="25"/>
      <c r="D416" s="27" t="s">
        <v>661</v>
      </c>
      <c r="E416" s="47" t="s">
        <v>183</v>
      </c>
      <c r="F416" s="48"/>
      <c r="G416" s="172"/>
      <c r="H416" s="226">
        <f t="shared" si="784"/>
        <v>0</v>
      </c>
      <c r="I416" s="367">
        <f t="shared" si="700"/>
        <v>0</v>
      </c>
      <c r="J416" s="358">
        <v>0</v>
      </c>
      <c r="K416" s="358">
        <v>0</v>
      </c>
      <c r="L416" s="358">
        <v>0</v>
      </c>
      <c r="M416" s="230">
        <f t="shared" si="785"/>
        <v>0</v>
      </c>
      <c r="N416" s="229">
        <v>0</v>
      </c>
      <c r="O416" s="229">
        <v>0</v>
      </c>
      <c r="P416" s="229">
        <v>0</v>
      </c>
      <c r="Q416" s="230">
        <f t="shared" si="699"/>
        <v>0</v>
      </c>
      <c r="R416" s="229">
        <v>0</v>
      </c>
      <c r="S416" s="229">
        <v>0</v>
      </c>
      <c r="T416" s="229">
        <v>0</v>
      </c>
      <c r="U416" s="229">
        <v>0</v>
      </c>
      <c r="V416" s="229">
        <v>0</v>
      </c>
      <c r="W416" s="229">
        <v>0</v>
      </c>
    </row>
    <row r="417" spans="1:23" ht="13.8" hidden="1" outlineLevel="2">
      <c r="A417" s="170"/>
      <c r="B417" s="25"/>
      <c r="D417" s="27" t="s">
        <v>662</v>
      </c>
      <c r="E417" s="47" t="s">
        <v>184</v>
      </c>
      <c r="F417" s="48"/>
      <c r="G417" s="172"/>
      <c r="H417" s="226">
        <f t="shared" si="784"/>
        <v>0</v>
      </c>
      <c r="I417" s="367">
        <f t="shared" si="700"/>
        <v>0</v>
      </c>
      <c r="J417" s="358">
        <v>0</v>
      </c>
      <c r="K417" s="358">
        <v>0</v>
      </c>
      <c r="L417" s="358">
        <v>0</v>
      </c>
      <c r="M417" s="230">
        <f t="shared" si="785"/>
        <v>0</v>
      </c>
      <c r="N417" s="229">
        <v>0</v>
      </c>
      <c r="O417" s="229">
        <v>0</v>
      </c>
      <c r="P417" s="229">
        <v>0</v>
      </c>
      <c r="Q417" s="230">
        <f t="shared" si="699"/>
        <v>0</v>
      </c>
      <c r="R417" s="229">
        <v>0</v>
      </c>
      <c r="S417" s="229">
        <v>0</v>
      </c>
      <c r="T417" s="229">
        <v>0</v>
      </c>
      <c r="U417" s="229">
        <v>0</v>
      </c>
      <c r="V417" s="229">
        <v>0</v>
      </c>
      <c r="W417" s="229">
        <v>0</v>
      </c>
    </row>
    <row r="418" spans="1:23" ht="13.8" hidden="1" outlineLevel="2">
      <c r="A418" s="170"/>
      <c r="B418" s="25"/>
      <c r="D418" s="27" t="s">
        <v>540</v>
      </c>
      <c r="E418" s="47" t="s">
        <v>185</v>
      </c>
      <c r="F418" s="48"/>
      <c r="G418" s="172"/>
      <c r="H418" s="226">
        <f t="shared" si="784"/>
        <v>0</v>
      </c>
      <c r="I418" s="367">
        <f t="shared" si="700"/>
        <v>0</v>
      </c>
      <c r="J418" s="358"/>
      <c r="K418" s="358"/>
      <c r="L418" s="358"/>
      <c r="M418" s="230">
        <f t="shared" si="785"/>
        <v>0</v>
      </c>
      <c r="N418" s="229"/>
      <c r="O418" s="229"/>
      <c r="P418" s="229"/>
      <c r="Q418" s="230">
        <f t="shared" si="699"/>
        <v>0</v>
      </c>
      <c r="R418" s="229"/>
      <c r="S418" s="229"/>
      <c r="T418" s="229"/>
      <c r="U418" s="229"/>
      <c r="V418" s="229"/>
      <c r="W418" s="229"/>
    </row>
    <row r="419" spans="1:23" ht="13.8" hidden="1" outlineLevel="2">
      <c r="A419" s="170"/>
      <c r="B419" s="25"/>
      <c r="D419" s="27" t="s">
        <v>541</v>
      </c>
      <c r="E419" s="47" t="s">
        <v>186</v>
      </c>
      <c r="F419" s="48"/>
      <c r="G419" s="172"/>
      <c r="H419" s="226">
        <f t="shared" si="784"/>
        <v>0</v>
      </c>
      <c r="I419" s="367">
        <f t="shared" si="700"/>
        <v>0</v>
      </c>
      <c r="J419" s="358">
        <v>0</v>
      </c>
      <c r="K419" s="358">
        <v>0</v>
      </c>
      <c r="L419" s="358">
        <v>0</v>
      </c>
      <c r="M419" s="230">
        <f t="shared" si="785"/>
        <v>0</v>
      </c>
      <c r="N419" s="229">
        <v>0</v>
      </c>
      <c r="O419" s="229">
        <v>0</v>
      </c>
      <c r="P419" s="229">
        <v>0</v>
      </c>
      <c r="Q419" s="230">
        <f t="shared" si="699"/>
        <v>0</v>
      </c>
      <c r="R419" s="229">
        <v>0</v>
      </c>
      <c r="S419" s="229">
        <v>0</v>
      </c>
      <c r="T419" s="229">
        <v>0</v>
      </c>
      <c r="U419" s="229">
        <v>0</v>
      </c>
      <c r="V419" s="229">
        <v>0</v>
      </c>
      <c r="W419" s="229">
        <v>0</v>
      </c>
    </row>
    <row r="420" spans="1:23" ht="13.8" hidden="1" outlineLevel="2">
      <c r="A420" s="170"/>
      <c r="B420" s="25"/>
      <c r="D420" s="27" t="s">
        <v>695</v>
      </c>
      <c r="E420" s="47" t="s">
        <v>700</v>
      </c>
      <c r="F420" s="48"/>
      <c r="G420" s="172"/>
      <c r="H420" s="226">
        <f t="shared" si="784"/>
        <v>0</v>
      </c>
      <c r="I420" s="367">
        <f t="shared" si="700"/>
        <v>0</v>
      </c>
      <c r="J420" s="229"/>
      <c r="K420" s="358"/>
      <c r="L420" s="358"/>
      <c r="M420" s="230">
        <f t="shared" si="785"/>
        <v>0</v>
      </c>
      <c r="N420" s="229"/>
      <c r="O420" s="229"/>
      <c r="P420" s="229"/>
      <c r="Q420" s="230">
        <f t="shared" si="699"/>
        <v>0</v>
      </c>
      <c r="R420" s="229"/>
      <c r="S420" s="229"/>
      <c r="T420" s="229"/>
      <c r="U420" s="229"/>
      <c r="V420" s="229"/>
      <c r="W420" s="229"/>
    </row>
    <row r="421" spans="1:23" ht="13.8" hidden="1" outlineLevel="2">
      <c r="A421" s="170"/>
      <c r="B421" s="23"/>
      <c r="C421" s="179"/>
      <c r="D421" s="27" t="s">
        <v>542</v>
      </c>
      <c r="E421" s="47" t="s">
        <v>701</v>
      </c>
      <c r="F421" s="48"/>
      <c r="G421" s="172"/>
      <c r="H421" s="226">
        <f t="shared" si="784"/>
        <v>0</v>
      </c>
      <c r="I421" s="367">
        <f t="shared" si="700"/>
        <v>0</v>
      </c>
      <c r="J421" s="229"/>
      <c r="K421" s="358"/>
      <c r="L421" s="358"/>
      <c r="M421" s="230">
        <f t="shared" si="785"/>
        <v>0</v>
      </c>
      <c r="N421" s="229"/>
      <c r="O421" s="229"/>
      <c r="P421" s="229"/>
      <c r="Q421" s="230">
        <f t="shared" si="699"/>
        <v>0</v>
      </c>
      <c r="R421" s="229"/>
      <c r="S421" s="229"/>
      <c r="T421" s="229"/>
      <c r="U421" s="229"/>
      <c r="V421" s="229"/>
      <c r="W421" s="229"/>
    </row>
    <row r="422" spans="1:23" ht="13.8" outlineLevel="1" collapsed="1">
      <c r="A422" s="164"/>
      <c r="B422" s="23" t="s">
        <v>697</v>
      </c>
      <c r="C422" s="15" t="s">
        <v>187</v>
      </c>
      <c r="D422" s="16"/>
      <c r="E422" s="165"/>
      <c r="F422" s="176"/>
      <c r="G422" s="175"/>
      <c r="H422" s="226">
        <f t="shared" si="784"/>
        <v>0</v>
      </c>
      <c r="I422" s="367">
        <f t="shared" si="700"/>
        <v>0</v>
      </c>
      <c r="J422" s="356">
        <f>SUM(J423)</f>
        <v>0</v>
      </c>
      <c r="K422" s="356">
        <f t="shared" ref="K422:L422" si="813">SUM(K423)</f>
        <v>0</v>
      </c>
      <c r="L422" s="356">
        <f t="shared" si="813"/>
        <v>0</v>
      </c>
      <c r="M422" s="230">
        <f t="shared" si="785"/>
        <v>0</v>
      </c>
      <c r="N422" s="356">
        <f t="shared" ref="N422:P422" si="814">SUM(N423)</f>
        <v>0</v>
      </c>
      <c r="O422" s="356">
        <f t="shared" si="814"/>
        <v>0</v>
      </c>
      <c r="P422" s="356">
        <f t="shared" si="814"/>
        <v>0</v>
      </c>
      <c r="Q422" s="230">
        <f t="shared" si="699"/>
        <v>0</v>
      </c>
      <c r="R422" s="356">
        <f t="shared" ref="R422" si="815">SUM(R423)</f>
        <v>0</v>
      </c>
      <c r="S422" s="356">
        <f t="shared" ref="S422" si="816">SUM(S423)</f>
        <v>0</v>
      </c>
      <c r="T422" s="356">
        <f t="shared" ref="T422" si="817">SUM(T423)</f>
        <v>0</v>
      </c>
      <c r="U422" s="356">
        <f t="shared" ref="U422" si="818">SUM(U423)</f>
        <v>0</v>
      </c>
      <c r="V422" s="356">
        <f t="shared" ref="V422" si="819">SUM(V423)</f>
        <v>0</v>
      </c>
      <c r="W422" s="230">
        <f t="shared" ref="W422" si="820">SUM(W423)</f>
        <v>0</v>
      </c>
    </row>
    <row r="423" spans="1:23" ht="13.8" hidden="1" outlineLevel="2">
      <c r="A423" s="170"/>
      <c r="B423" s="24"/>
      <c r="C423" s="171"/>
      <c r="D423" s="27" t="s">
        <v>188</v>
      </c>
      <c r="E423" s="47" t="s">
        <v>187</v>
      </c>
      <c r="F423" s="48"/>
      <c r="G423" s="172"/>
      <c r="H423" s="226">
        <f t="shared" si="784"/>
        <v>0</v>
      </c>
      <c r="I423" s="367">
        <f t="shared" si="700"/>
        <v>0</v>
      </c>
      <c r="J423" s="358">
        <v>0</v>
      </c>
      <c r="K423" s="358">
        <v>0</v>
      </c>
      <c r="L423" s="358">
        <v>0</v>
      </c>
      <c r="M423" s="230">
        <f t="shared" si="785"/>
        <v>0</v>
      </c>
      <c r="N423" s="358">
        <v>0</v>
      </c>
      <c r="O423" s="358">
        <v>0</v>
      </c>
      <c r="P423" s="358">
        <v>0</v>
      </c>
      <c r="Q423" s="230">
        <f t="shared" si="699"/>
        <v>0</v>
      </c>
      <c r="R423" s="358">
        <v>0</v>
      </c>
      <c r="S423" s="358">
        <v>0</v>
      </c>
      <c r="T423" s="358">
        <v>0</v>
      </c>
      <c r="U423" s="358">
        <v>0</v>
      </c>
      <c r="V423" s="358">
        <v>0</v>
      </c>
      <c r="W423" s="229">
        <v>0</v>
      </c>
    </row>
    <row r="424" spans="1:23" ht="13.8" outlineLevel="1" collapsed="1">
      <c r="A424" s="164"/>
      <c r="B424" s="23" t="s">
        <v>543</v>
      </c>
      <c r="C424" s="15" t="s">
        <v>189</v>
      </c>
      <c r="D424" s="16"/>
      <c r="E424" s="165"/>
      <c r="F424" s="176"/>
      <c r="G424" s="175"/>
      <c r="H424" s="226">
        <f t="shared" si="784"/>
        <v>0</v>
      </c>
      <c r="I424" s="367">
        <f t="shared" si="700"/>
        <v>0</v>
      </c>
      <c r="J424" s="356">
        <f>SUM(J425,J428)</f>
        <v>0</v>
      </c>
      <c r="K424" s="356">
        <f t="shared" ref="K424:L424" si="821">SUM(K425,K428)</f>
        <v>0</v>
      </c>
      <c r="L424" s="356">
        <f t="shared" si="821"/>
        <v>0</v>
      </c>
      <c r="M424" s="230">
        <f t="shared" si="785"/>
        <v>0</v>
      </c>
      <c r="N424" s="356">
        <f t="shared" ref="N424:P424" si="822">SUM(N425,N428)</f>
        <v>0</v>
      </c>
      <c r="O424" s="356">
        <f t="shared" si="822"/>
        <v>0</v>
      </c>
      <c r="P424" s="356">
        <f t="shared" si="822"/>
        <v>0</v>
      </c>
      <c r="Q424" s="230">
        <f t="shared" si="699"/>
        <v>0</v>
      </c>
      <c r="R424" s="356">
        <f t="shared" ref="R424:W424" si="823">SUM(R425,R428)</f>
        <v>0</v>
      </c>
      <c r="S424" s="356">
        <f t="shared" si="823"/>
        <v>0</v>
      </c>
      <c r="T424" s="356">
        <f t="shared" si="823"/>
        <v>0</v>
      </c>
      <c r="U424" s="356">
        <f t="shared" si="823"/>
        <v>0</v>
      </c>
      <c r="V424" s="356">
        <f t="shared" si="823"/>
        <v>0</v>
      </c>
      <c r="W424" s="356">
        <f t="shared" si="823"/>
        <v>0</v>
      </c>
    </row>
    <row r="425" spans="1:23" ht="13.8" hidden="1" outlineLevel="2">
      <c r="A425" s="170"/>
      <c r="B425" s="24"/>
      <c r="C425" s="171"/>
      <c r="D425" s="24" t="s">
        <v>544</v>
      </c>
      <c r="E425" s="82" t="s">
        <v>189</v>
      </c>
      <c r="F425" s="93"/>
      <c r="G425" s="171"/>
      <c r="H425" s="226">
        <f t="shared" si="784"/>
        <v>0</v>
      </c>
      <c r="I425" s="367">
        <f t="shared" si="700"/>
        <v>0</v>
      </c>
      <c r="J425" s="359">
        <f>SUM(J426:J427)</f>
        <v>0</v>
      </c>
      <c r="K425" s="359">
        <f>SUM(K426:K427)</f>
        <v>0</v>
      </c>
      <c r="L425" s="359">
        <f>SUM(L426:L427)</f>
        <v>0</v>
      </c>
      <c r="M425" s="230">
        <f t="shared" si="785"/>
        <v>0</v>
      </c>
      <c r="N425" s="359">
        <f>SUM(N426:N427)</f>
        <v>0</v>
      </c>
      <c r="O425" s="359">
        <f>SUM(O426:O427)</f>
        <v>0</v>
      </c>
      <c r="P425" s="359">
        <f>SUM(P426:P427)</f>
        <v>0</v>
      </c>
      <c r="Q425" s="230">
        <f t="shared" si="699"/>
        <v>0</v>
      </c>
      <c r="R425" s="359">
        <f t="shared" ref="R425:W425" si="824">SUM(R426:R427)</f>
        <v>0</v>
      </c>
      <c r="S425" s="359">
        <f t="shared" si="824"/>
        <v>0</v>
      </c>
      <c r="T425" s="359">
        <f t="shared" si="824"/>
        <v>0</v>
      </c>
      <c r="U425" s="359">
        <f t="shared" si="824"/>
        <v>0</v>
      </c>
      <c r="V425" s="359">
        <f t="shared" si="824"/>
        <v>0</v>
      </c>
      <c r="W425" s="231">
        <f t="shared" si="824"/>
        <v>0</v>
      </c>
    </row>
    <row r="426" spans="1:23" ht="13.8" hidden="1" outlineLevel="2">
      <c r="A426" s="170"/>
      <c r="B426" s="25"/>
      <c r="E426" s="82"/>
      <c r="F426" s="178" t="s">
        <v>850</v>
      </c>
      <c r="G426" s="43" t="s">
        <v>851</v>
      </c>
      <c r="H426" s="226">
        <f t="shared" si="784"/>
        <v>0</v>
      </c>
      <c r="I426" s="367">
        <f t="shared" ref="I426:I427" si="825">SUM(J426:L426)</f>
        <v>0</v>
      </c>
      <c r="J426" s="358">
        <v>0</v>
      </c>
      <c r="K426" s="358">
        <v>0</v>
      </c>
      <c r="L426" s="358">
        <v>0</v>
      </c>
      <c r="M426" s="230">
        <f t="shared" si="785"/>
        <v>0</v>
      </c>
      <c r="N426" s="358">
        <v>0</v>
      </c>
      <c r="O426" s="358">
        <v>0</v>
      </c>
      <c r="P426" s="358">
        <v>0</v>
      </c>
      <c r="Q426" s="230">
        <f t="shared" ref="Q426:Q427" si="826">SUM(R426:W426)</f>
        <v>0</v>
      </c>
      <c r="R426" s="229">
        <v>0</v>
      </c>
      <c r="S426" s="229">
        <v>0</v>
      </c>
      <c r="T426" s="229">
        <v>0</v>
      </c>
      <c r="U426" s="229">
        <v>0</v>
      </c>
      <c r="V426" s="229">
        <v>0</v>
      </c>
      <c r="W426" s="229">
        <v>0</v>
      </c>
    </row>
    <row r="427" spans="1:23" ht="13.8" hidden="1" outlineLevel="2">
      <c r="A427" s="170"/>
      <c r="B427" s="25"/>
      <c r="E427" s="82"/>
      <c r="F427" s="178" t="s">
        <v>706</v>
      </c>
      <c r="G427" s="43" t="s">
        <v>909</v>
      </c>
      <c r="H427" s="226">
        <f t="shared" si="784"/>
        <v>0</v>
      </c>
      <c r="I427" s="367">
        <f t="shared" si="825"/>
        <v>0</v>
      </c>
      <c r="J427" s="358"/>
      <c r="K427" s="358"/>
      <c r="L427" s="358"/>
      <c r="M427" s="230">
        <f t="shared" si="785"/>
        <v>0</v>
      </c>
      <c r="N427" s="358"/>
      <c r="O427" s="358"/>
      <c r="P427" s="358"/>
      <c r="Q427" s="230">
        <f t="shared" si="826"/>
        <v>0</v>
      </c>
      <c r="R427" s="229">
        <v>0</v>
      </c>
      <c r="S427" s="229">
        <v>0</v>
      </c>
      <c r="T427" s="229">
        <v>0</v>
      </c>
      <c r="U427" s="229">
        <v>0</v>
      </c>
      <c r="V427" s="229">
        <v>0</v>
      </c>
      <c r="W427" s="229">
        <v>0</v>
      </c>
    </row>
    <row r="428" spans="1:23" ht="13.8" hidden="1" outlineLevel="2">
      <c r="A428" s="170"/>
      <c r="B428" s="24"/>
      <c r="C428" s="171"/>
      <c r="D428" s="24" t="s">
        <v>975</v>
      </c>
      <c r="E428" s="82" t="s">
        <v>976</v>
      </c>
      <c r="F428" s="93"/>
      <c r="G428" s="171"/>
      <c r="H428" s="226">
        <f t="shared" ref="H428:H430" si="827">SUM(I428,M428,Q428)</f>
        <v>0</v>
      </c>
      <c r="I428" s="367">
        <f t="shared" ref="I428" si="828">SUM(J428:L428)</f>
        <v>0</v>
      </c>
      <c r="J428" s="359">
        <f>SUM(J429:J430)</f>
        <v>0</v>
      </c>
      <c r="K428" s="359">
        <f>SUM(K429:K430)</f>
        <v>0</v>
      </c>
      <c r="L428" s="359">
        <f>SUM(L429:L430)</f>
        <v>0</v>
      </c>
      <c r="M428" s="230">
        <f t="shared" ref="M428:M430" si="829">SUM(N428:P428)</f>
        <v>0</v>
      </c>
      <c r="N428" s="359">
        <f>SUM(N429:N430)</f>
        <v>0</v>
      </c>
      <c r="O428" s="359">
        <f>SUM(O429:O430)</f>
        <v>0</v>
      </c>
      <c r="P428" s="359">
        <f>SUM(P429:P430)</f>
        <v>0</v>
      </c>
      <c r="Q428" s="230">
        <f t="shared" ref="Q428" si="830">SUM(R428:W428)</f>
        <v>0</v>
      </c>
      <c r="R428" s="359">
        <f t="shared" ref="R428:W428" si="831">SUM(R429:R430)</f>
        <v>0</v>
      </c>
      <c r="S428" s="359">
        <f t="shared" si="831"/>
        <v>0</v>
      </c>
      <c r="T428" s="359">
        <f t="shared" si="831"/>
        <v>0</v>
      </c>
      <c r="U428" s="359">
        <f t="shared" si="831"/>
        <v>0</v>
      </c>
      <c r="V428" s="359">
        <f t="shared" si="831"/>
        <v>0</v>
      </c>
      <c r="W428" s="231">
        <f t="shared" si="831"/>
        <v>0</v>
      </c>
    </row>
    <row r="429" spans="1:23" ht="13.8" hidden="1" outlineLevel="2">
      <c r="A429" s="170"/>
      <c r="B429" s="25"/>
      <c r="E429" s="82"/>
      <c r="F429" s="178" t="s">
        <v>850</v>
      </c>
      <c r="G429" s="43" t="s">
        <v>851</v>
      </c>
      <c r="H429" s="226">
        <f t="shared" si="827"/>
        <v>0</v>
      </c>
      <c r="I429" s="367">
        <f t="shared" ref="I429:I430" si="832">SUM(J429:L429)</f>
        <v>0</v>
      </c>
      <c r="J429" s="358"/>
      <c r="K429" s="358">
        <v>0</v>
      </c>
      <c r="L429" s="358">
        <v>0</v>
      </c>
      <c r="M429" s="230">
        <f t="shared" si="829"/>
        <v>0</v>
      </c>
      <c r="N429" s="358">
        <v>0</v>
      </c>
      <c r="O429" s="358">
        <v>0</v>
      </c>
      <c r="P429" s="358">
        <v>0</v>
      </c>
      <c r="Q429" s="230">
        <f t="shared" ref="Q429:Q430" si="833">SUM(R429:W429)</f>
        <v>0</v>
      </c>
      <c r="R429" s="229">
        <v>0</v>
      </c>
      <c r="S429" s="229">
        <v>0</v>
      </c>
      <c r="T429" s="229">
        <v>0</v>
      </c>
      <c r="U429" s="229">
        <v>0</v>
      </c>
      <c r="V429" s="229">
        <v>0</v>
      </c>
      <c r="W429" s="229">
        <v>0</v>
      </c>
    </row>
    <row r="430" spans="1:23" ht="13.8" hidden="1" outlineLevel="2">
      <c r="A430" s="170"/>
      <c r="B430" s="25"/>
      <c r="E430" s="82"/>
      <c r="F430" s="178" t="s">
        <v>977</v>
      </c>
      <c r="G430" s="43" t="s">
        <v>909</v>
      </c>
      <c r="H430" s="226">
        <f t="shared" si="827"/>
        <v>0</v>
      </c>
      <c r="I430" s="367">
        <f t="shared" si="832"/>
        <v>0</v>
      </c>
      <c r="J430" s="358"/>
      <c r="K430" s="358"/>
      <c r="L430" s="358"/>
      <c r="M430" s="230">
        <f t="shared" si="829"/>
        <v>0</v>
      </c>
      <c r="N430" s="358"/>
      <c r="O430" s="358"/>
      <c r="P430" s="358"/>
      <c r="Q430" s="230">
        <f t="shared" si="833"/>
        <v>0</v>
      </c>
      <c r="R430" s="229">
        <v>0</v>
      </c>
      <c r="S430" s="229">
        <v>0</v>
      </c>
      <c r="T430" s="229">
        <v>0</v>
      </c>
      <c r="U430" s="229">
        <v>0</v>
      </c>
      <c r="V430" s="229">
        <v>0</v>
      </c>
      <c r="W430" s="229">
        <v>0</v>
      </c>
    </row>
    <row r="431" spans="1:23" ht="13.8" outlineLevel="1" collapsed="1">
      <c r="A431" s="164"/>
      <c r="B431" s="23" t="s">
        <v>663</v>
      </c>
      <c r="C431" s="15" t="s">
        <v>190</v>
      </c>
      <c r="D431" s="16"/>
      <c r="E431" s="165"/>
      <c r="F431" s="176"/>
      <c r="G431" s="175"/>
      <c r="H431" s="226">
        <f t="shared" si="784"/>
        <v>0</v>
      </c>
      <c r="I431" s="367">
        <f t="shared" si="700"/>
        <v>0</v>
      </c>
      <c r="J431" s="356">
        <f>SUM(J432)</f>
        <v>0</v>
      </c>
      <c r="K431" s="356">
        <f t="shared" ref="K431:L431" si="834">SUM(K432)</f>
        <v>0</v>
      </c>
      <c r="L431" s="356">
        <f t="shared" si="834"/>
        <v>0</v>
      </c>
      <c r="M431" s="230">
        <f t="shared" si="785"/>
        <v>0</v>
      </c>
      <c r="N431" s="356">
        <f t="shared" ref="N431:P431" si="835">SUM(N432)</f>
        <v>0</v>
      </c>
      <c r="O431" s="356">
        <f t="shared" si="835"/>
        <v>0</v>
      </c>
      <c r="P431" s="356">
        <f t="shared" si="835"/>
        <v>0</v>
      </c>
      <c r="Q431" s="230">
        <f t="shared" si="699"/>
        <v>0</v>
      </c>
      <c r="R431" s="356">
        <f t="shared" ref="R431" si="836">SUM(R432)</f>
        <v>0</v>
      </c>
      <c r="S431" s="356">
        <f t="shared" ref="S431" si="837">SUM(S432)</f>
        <v>0</v>
      </c>
      <c r="T431" s="356">
        <f t="shared" ref="T431" si="838">SUM(T432)</f>
        <v>0</v>
      </c>
      <c r="U431" s="356">
        <f t="shared" ref="U431" si="839">SUM(U432)</f>
        <v>0</v>
      </c>
      <c r="V431" s="356">
        <f t="shared" ref="V431" si="840">SUM(V432)</f>
        <v>0</v>
      </c>
      <c r="W431" s="230">
        <f t="shared" ref="W431" si="841">SUM(W432)</f>
        <v>0</v>
      </c>
    </row>
    <row r="432" spans="1:23" ht="13.8" hidden="1" outlineLevel="2">
      <c r="A432" s="170"/>
      <c r="B432" s="25"/>
      <c r="D432" s="24" t="s">
        <v>664</v>
      </c>
      <c r="E432" s="87" t="s">
        <v>190</v>
      </c>
      <c r="F432" s="93"/>
      <c r="G432" s="171"/>
      <c r="H432" s="250">
        <f t="shared" si="784"/>
        <v>0</v>
      </c>
      <c r="I432" s="367">
        <f t="shared" si="700"/>
        <v>0</v>
      </c>
      <c r="J432" s="374">
        <v>0</v>
      </c>
      <c r="K432" s="374">
        <v>0</v>
      </c>
      <c r="L432" s="374">
        <v>0</v>
      </c>
      <c r="M432" s="230">
        <f t="shared" si="785"/>
        <v>0</v>
      </c>
      <c r="N432" s="374">
        <v>0</v>
      </c>
      <c r="O432" s="374">
        <v>0</v>
      </c>
      <c r="P432" s="374">
        <v>0</v>
      </c>
      <c r="Q432" s="230">
        <f t="shared" si="699"/>
        <v>0</v>
      </c>
      <c r="R432" s="374">
        <v>0</v>
      </c>
      <c r="S432" s="374">
        <v>0</v>
      </c>
      <c r="T432" s="374">
        <v>0</v>
      </c>
      <c r="U432" s="374">
        <v>0</v>
      </c>
      <c r="V432" s="374">
        <v>0</v>
      </c>
      <c r="W432" s="251">
        <v>0</v>
      </c>
    </row>
    <row r="433" spans="1:23" ht="13.8">
      <c r="A433" s="92" t="s">
        <v>192</v>
      </c>
      <c r="B433" s="21"/>
      <c r="C433" s="202"/>
      <c r="D433" s="22"/>
      <c r="E433" s="202"/>
      <c r="F433" s="21"/>
      <c r="G433" s="202"/>
      <c r="H433" s="233">
        <f t="shared" si="784"/>
        <v>0</v>
      </c>
      <c r="I433" s="364">
        <f t="shared" si="700"/>
        <v>0</v>
      </c>
      <c r="J433" s="373">
        <f>SUM(J411,J413,J422,J424,J431)</f>
        <v>0</v>
      </c>
      <c r="K433" s="373">
        <f>SUM(K411,K413,K422,K424,K431)</f>
        <v>0</v>
      </c>
      <c r="L433" s="373">
        <f>SUM(L411,L413,L422,L424,L431)</f>
        <v>0</v>
      </c>
      <c r="M433" s="235">
        <f t="shared" si="785"/>
        <v>0</v>
      </c>
      <c r="N433" s="373">
        <f>SUM(N411,N413,N422,N424,N431)</f>
        <v>0</v>
      </c>
      <c r="O433" s="373">
        <f>SUM(O411,O413,O422,O424,O431)</f>
        <v>0</v>
      </c>
      <c r="P433" s="373">
        <f>SUM(P411,P413,P422,P424,P431)</f>
        <v>0</v>
      </c>
      <c r="Q433" s="235">
        <f t="shared" ref="Q433:Q496" si="842">SUM(R433:W433)</f>
        <v>0</v>
      </c>
      <c r="R433" s="373">
        <f t="shared" ref="R433:W433" si="843">SUM(R411,R413,R422,R424,R431)</f>
        <v>0</v>
      </c>
      <c r="S433" s="373">
        <f t="shared" si="843"/>
        <v>0</v>
      </c>
      <c r="T433" s="373">
        <f t="shared" si="843"/>
        <v>0</v>
      </c>
      <c r="U433" s="373">
        <f t="shared" si="843"/>
        <v>0</v>
      </c>
      <c r="V433" s="373">
        <f t="shared" si="843"/>
        <v>0</v>
      </c>
      <c r="W433" s="235">
        <f t="shared" si="843"/>
        <v>0</v>
      </c>
    </row>
    <row r="434" spans="1:23" s="379" customFormat="1" ht="13.8">
      <c r="A434" s="66" t="s">
        <v>193</v>
      </c>
      <c r="B434" s="64"/>
      <c r="C434" s="64"/>
      <c r="D434" s="65"/>
      <c r="E434" s="64"/>
      <c r="F434" s="64"/>
      <c r="G434" s="64"/>
      <c r="H434" s="203">
        <f t="shared" si="784"/>
        <v>0</v>
      </c>
      <c r="I434" s="510">
        <f t="shared" si="700"/>
        <v>0</v>
      </c>
      <c r="J434" s="508">
        <f>J410-J433</f>
        <v>0</v>
      </c>
      <c r="K434" s="508">
        <f>K410-K433</f>
        <v>0</v>
      </c>
      <c r="L434" s="508">
        <f>L410-L433</f>
        <v>0</v>
      </c>
      <c r="M434" s="509">
        <f t="shared" si="785"/>
        <v>0</v>
      </c>
      <c r="N434" s="508">
        <f>N410-N433</f>
        <v>0</v>
      </c>
      <c r="O434" s="508">
        <f>O410-O433</f>
        <v>0</v>
      </c>
      <c r="P434" s="508">
        <f>P410-P433</f>
        <v>0</v>
      </c>
      <c r="Q434" s="509">
        <f t="shared" si="842"/>
        <v>0</v>
      </c>
      <c r="R434" s="508">
        <f t="shared" ref="R434:W434" si="844">R410-R433</f>
        <v>0</v>
      </c>
      <c r="S434" s="508">
        <f t="shared" si="844"/>
        <v>0</v>
      </c>
      <c r="T434" s="508">
        <f t="shared" si="844"/>
        <v>0</v>
      </c>
      <c r="U434" s="508">
        <f t="shared" si="844"/>
        <v>0</v>
      </c>
      <c r="V434" s="508">
        <f t="shared" si="844"/>
        <v>0</v>
      </c>
      <c r="W434" s="509">
        <f t="shared" si="844"/>
        <v>0</v>
      </c>
    </row>
    <row r="435" spans="1:23" s="169" customFormat="1" ht="13.8">
      <c r="A435" s="2" t="s">
        <v>194</v>
      </c>
      <c r="B435" s="46"/>
      <c r="C435" s="202"/>
      <c r="D435" s="22"/>
      <c r="E435" s="202"/>
      <c r="F435" s="21"/>
      <c r="G435" s="202"/>
      <c r="H435" s="247">
        <f t="shared" si="784"/>
        <v>0</v>
      </c>
      <c r="I435" s="389">
        <f t="shared" ref="I435:I498" si="845">SUM(J435:L435)</f>
        <v>0</v>
      </c>
      <c r="J435" s="390"/>
      <c r="K435" s="390"/>
      <c r="L435" s="390"/>
      <c r="M435" s="249">
        <f t="shared" si="785"/>
        <v>0</v>
      </c>
      <c r="N435" s="390"/>
      <c r="O435" s="390"/>
      <c r="P435" s="390"/>
      <c r="Q435" s="249">
        <f t="shared" si="842"/>
        <v>0</v>
      </c>
      <c r="R435" s="390"/>
      <c r="S435" s="390"/>
      <c r="T435" s="390"/>
      <c r="U435" s="390"/>
      <c r="V435" s="390"/>
      <c r="W435" s="249"/>
    </row>
    <row r="436" spans="1:23" ht="13.8" outlineLevel="1" collapsed="1">
      <c r="A436" s="164"/>
      <c r="B436" s="23" t="s">
        <v>545</v>
      </c>
      <c r="C436" s="15" t="s">
        <v>197</v>
      </c>
      <c r="D436" s="18"/>
      <c r="E436" s="175"/>
      <c r="F436" s="176"/>
      <c r="G436" s="175"/>
      <c r="H436" s="226">
        <f t="shared" si="784"/>
        <v>0</v>
      </c>
      <c r="I436" s="353">
        <f t="shared" si="845"/>
        <v>0</v>
      </c>
      <c r="J436" s="356">
        <f>SUM(J437:J438,J442:J449)</f>
        <v>0</v>
      </c>
      <c r="K436" s="356">
        <f t="shared" ref="K436:L436" si="846">SUM(K437:K438,K442:K449)</f>
        <v>0</v>
      </c>
      <c r="L436" s="356">
        <f t="shared" si="846"/>
        <v>0</v>
      </c>
      <c r="M436" s="228">
        <f t="shared" si="785"/>
        <v>0</v>
      </c>
      <c r="N436" s="356">
        <f t="shared" ref="N436:P436" si="847">SUM(N437:N438,N442:N449)</f>
        <v>0</v>
      </c>
      <c r="O436" s="356">
        <f t="shared" si="847"/>
        <v>0</v>
      </c>
      <c r="P436" s="356">
        <f t="shared" si="847"/>
        <v>0</v>
      </c>
      <c r="Q436" s="228">
        <f t="shared" si="842"/>
        <v>0</v>
      </c>
      <c r="R436" s="356">
        <f t="shared" ref="R436" si="848">SUM(R437:R438,R442:R449)</f>
        <v>0</v>
      </c>
      <c r="S436" s="356">
        <f t="shared" ref="S436" si="849">SUM(S437:S438,S442:S449)</f>
        <v>0</v>
      </c>
      <c r="T436" s="356">
        <f t="shared" ref="T436" si="850">SUM(T437:T438,T442:T449)</f>
        <v>0</v>
      </c>
      <c r="U436" s="356">
        <f t="shared" ref="U436" si="851">SUM(U437:U438,U442:U449)</f>
        <v>0</v>
      </c>
      <c r="V436" s="356">
        <f t="shared" ref="V436" si="852">SUM(V437:V438,V442:V449)</f>
        <v>0</v>
      </c>
      <c r="W436" s="230">
        <f t="shared" ref="W436" si="853">SUM(W437:W438,W442:W449)</f>
        <v>0</v>
      </c>
    </row>
    <row r="437" spans="1:23" ht="13.8" hidden="1" outlineLevel="2">
      <c r="A437" s="170"/>
      <c r="B437" s="24"/>
      <c r="C437" s="171"/>
      <c r="D437" s="27" t="s">
        <v>586</v>
      </c>
      <c r="E437" s="82" t="s">
        <v>345</v>
      </c>
      <c r="F437" s="48"/>
      <c r="G437" s="172"/>
      <c r="H437" s="226">
        <f t="shared" si="784"/>
        <v>0</v>
      </c>
      <c r="I437" s="353">
        <f t="shared" si="845"/>
        <v>0</v>
      </c>
      <c r="J437" s="358">
        <v>0</v>
      </c>
      <c r="K437" s="358">
        <v>0</v>
      </c>
      <c r="L437" s="358">
        <v>0</v>
      </c>
      <c r="M437" s="228">
        <f t="shared" si="785"/>
        <v>0</v>
      </c>
      <c r="N437" s="358">
        <v>0</v>
      </c>
      <c r="O437" s="358">
        <v>0</v>
      </c>
      <c r="P437" s="358">
        <v>0</v>
      </c>
      <c r="Q437" s="228">
        <f t="shared" si="842"/>
        <v>0</v>
      </c>
      <c r="R437" s="358">
        <v>0</v>
      </c>
      <c r="S437" s="358">
        <v>0</v>
      </c>
      <c r="T437" s="358">
        <v>0</v>
      </c>
      <c r="U437" s="358">
        <v>0</v>
      </c>
      <c r="V437" s="358">
        <v>0</v>
      </c>
      <c r="W437" s="229">
        <v>0</v>
      </c>
    </row>
    <row r="438" spans="1:23" ht="13.8" hidden="1" outlineLevel="2">
      <c r="A438" s="170"/>
      <c r="B438" s="25"/>
      <c r="D438" s="27" t="s">
        <v>546</v>
      </c>
      <c r="E438" s="82" t="s">
        <v>346</v>
      </c>
      <c r="F438" s="48"/>
      <c r="G438" s="172"/>
      <c r="H438" s="226">
        <f t="shared" si="784"/>
        <v>0</v>
      </c>
      <c r="I438" s="353">
        <f t="shared" si="845"/>
        <v>0</v>
      </c>
      <c r="J438" s="359">
        <f>SUM(J439:J441)</f>
        <v>0</v>
      </c>
      <c r="K438" s="359">
        <f t="shared" ref="K438:L438" si="854">SUM(K439:K441)</f>
        <v>0</v>
      </c>
      <c r="L438" s="359">
        <f t="shared" si="854"/>
        <v>0</v>
      </c>
      <c r="M438" s="228">
        <f t="shared" si="785"/>
        <v>0</v>
      </c>
      <c r="N438" s="359">
        <f t="shared" ref="N438:P438" si="855">SUM(N439:N441)</f>
        <v>0</v>
      </c>
      <c r="O438" s="359">
        <f t="shared" si="855"/>
        <v>0</v>
      </c>
      <c r="P438" s="359">
        <f t="shared" si="855"/>
        <v>0</v>
      </c>
      <c r="Q438" s="228">
        <f t="shared" si="842"/>
        <v>0</v>
      </c>
      <c r="R438" s="359">
        <f t="shared" ref="R438" si="856">SUM(R439:R441)</f>
        <v>0</v>
      </c>
      <c r="S438" s="359">
        <f t="shared" ref="S438" si="857">SUM(S439:S441)</f>
        <v>0</v>
      </c>
      <c r="T438" s="359">
        <f t="shared" ref="T438" si="858">SUM(T439:T441)</f>
        <v>0</v>
      </c>
      <c r="U438" s="359">
        <f t="shared" ref="U438" si="859">SUM(U439:U441)</f>
        <v>0</v>
      </c>
      <c r="V438" s="359">
        <f t="shared" ref="V438" si="860">SUM(V439:V441)</f>
        <v>0</v>
      </c>
      <c r="W438" s="231">
        <f t="shared" ref="W438" si="861">SUM(W439:W441)</f>
        <v>0</v>
      </c>
    </row>
    <row r="439" spans="1:23" ht="13.8" hidden="1" outlineLevel="4">
      <c r="A439" s="170"/>
      <c r="B439" s="25"/>
      <c r="D439" s="24"/>
      <c r="E439" s="171"/>
      <c r="F439" s="178"/>
      <c r="G439" s="43" t="s">
        <v>852</v>
      </c>
      <c r="H439" s="226">
        <f t="shared" si="784"/>
        <v>0</v>
      </c>
      <c r="I439" s="353">
        <f t="shared" si="845"/>
        <v>0</v>
      </c>
      <c r="J439" s="358">
        <v>0</v>
      </c>
      <c r="K439" s="358">
        <v>0</v>
      </c>
      <c r="L439" s="358">
        <v>0</v>
      </c>
      <c r="M439" s="228">
        <f t="shared" si="785"/>
        <v>0</v>
      </c>
      <c r="N439" s="229">
        <v>0</v>
      </c>
      <c r="O439" s="229">
        <v>0</v>
      </c>
      <c r="P439" s="229">
        <v>0</v>
      </c>
      <c r="Q439" s="228">
        <f t="shared" si="842"/>
        <v>0</v>
      </c>
      <c r="R439" s="229">
        <v>0</v>
      </c>
      <c r="S439" s="229">
        <v>0</v>
      </c>
      <c r="T439" s="229">
        <v>0</v>
      </c>
      <c r="U439" s="229">
        <v>0</v>
      </c>
      <c r="V439" s="229">
        <v>0</v>
      </c>
      <c r="W439" s="229">
        <v>0</v>
      </c>
    </row>
    <row r="440" spans="1:23" ht="13.8" hidden="1" outlineLevel="4">
      <c r="A440" s="170"/>
      <c r="B440" s="25"/>
      <c r="D440" s="24"/>
      <c r="E440" s="171"/>
      <c r="F440" s="178"/>
      <c r="G440" s="43" t="s">
        <v>853</v>
      </c>
      <c r="H440" s="226">
        <f t="shared" si="784"/>
        <v>0</v>
      </c>
      <c r="I440" s="353">
        <f t="shared" si="845"/>
        <v>0</v>
      </c>
      <c r="J440" s="358">
        <v>0</v>
      </c>
      <c r="K440" s="358">
        <v>0</v>
      </c>
      <c r="L440" s="358">
        <v>0</v>
      </c>
      <c r="M440" s="228">
        <f t="shared" si="785"/>
        <v>0</v>
      </c>
      <c r="N440" s="229">
        <v>0</v>
      </c>
      <c r="O440" s="229">
        <v>0</v>
      </c>
      <c r="P440" s="229">
        <v>0</v>
      </c>
      <c r="Q440" s="228">
        <f t="shared" si="842"/>
        <v>0</v>
      </c>
      <c r="R440" s="229">
        <v>0</v>
      </c>
      <c r="S440" s="229">
        <v>0</v>
      </c>
      <c r="T440" s="229">
        <v>0</v>
      </c>
      <c r="U440" s="229">
        <v>0</v>
      </c>
      <c r="V440" s="229">
        <v>0</v>
      </c>
      <c r="W440" s="229">
        <v>0</v>
      </c>
    </row>
    <row r="441" spans="1:23" ht="13.8" hidden="1" outlineLevel="4">
      <c r="A441" s="170"/>
      <c r="B441" s="25"/>
      <c r="D441" s="24"/>
      <c r="E441" s="171"/>
      <c r="F441" s="178"/>
      <c r="G441" s="43" t="s">
        <v>854</v>
      </c>
      <c r="H441" s="226">
        <f t="shared" si="784"/>
        <v>0</v>
      </c>
      <c r="I441" s="353">
        <f t="shared" si="845"/>
        <v>0</v>
      </c>
      <c r="J441" s="358">
        <v>0</v>
      </c>
      <c r="K441" s="358">
        <v>0</v>
      </c>
      <c r="L441" s="358">
        <v>0</v>
      </c>
      <c r="M441" s="228">
        <f t="shared" si="785"/>
        <v>0</v>
      </c>
      <c r="N441" s="229">
        <v>0</v>
      </c>
      <c r="O441" s="229">
        <v>0</v>
      </c>
      <c r="P441" s="229">
        <v>0</v>
      </c>
      <c r="Q441" s="228">
        <f t="shared" si="842"/>
        <v>0</v>
      </c>
      <c r="R441" s="229">
        <v>0</v>
      </c>
      <c r="S441" s="229">
        <v>0</v>
      </c>
      <c r="T441" s="229">
        <v>0</v>
      </c>
      <c r="U441" s="229">
        <v>0</v>
      </c>
      <c r="V441" s="229">
        <v>0</v>
      </c>
      <c r="W441" s="229">
        <v>0</v>
      </c>
    </row>
    <row r="442" spans="1:23" ht="16.5" hidden="1" customHeight="1" outlineLevel="2">
      <c r="A442" s="170"/>
      <c r="B442" s="25"/>
      <c r="D442" s="136" t="s">
        <v>855</v>
      </c>
      <c r="E442" s="43" t="s">
        <v>856</v>
      </c>
      <c r="F442" s="44"/>
      <c r="G442" s="514"/>
      <c r="H442" s="226">
        <f t="shared" si="784"/>
        <v>0</v>
      </c>
      <c r="I442" s="353">
        <f t="shared" si="845"/>
        <v>0</v>
      </c>
      <c r="J442" s="358">
        <v>0</v>
      </c>
      <c r="K442" s="358">
        <v>0</v>
      </c>
      <c r="L442" s="358">
        <v>0</v>
      </c>
      <c r="M442" s="228">
        <f t="shared" si="785"/>
        <v>0</v>
      </c>
      <c r="N442" s="229">
        <v>0</v>
      </c>
      <c r="O442" s="229">
        <v>0</v>
      </c>
      <c r="P442" s="229">
        <v>0</v>
      </c>
      <c r="Q442" s="228">
        <f t="shared" si="842"/>
        <v>0</v>
      </c>
      <c r="R442" s="229">
        <v>0</v>
      </c>
      <c r="S442" s="229">
        <v>0</v>
      </c>
      <c r="T442" s="229">
        <v>0</v>
      </c>
      <c r="U442" s="229">
        <v>0</v>
      </c>
      <c r="V442" s="229">
        <v>0</v>
      </c>
      <c r="W442" s="229">
        <v>0</v>
      </c>
    </row>
    <row r="443" spans="1:23" ht="16.5" hidden="1" customHeight="1" outlineLevel="2">
      <c r="A443" s="170"/>
      <c r="B443" s="25"/>
      <c r="D443" s="27" t="s">
        <v>547</v>
      </c>
      <c r="E443" s="47" t="s">
        <v>359</v>
      </c>
      <c r="F443" s="48"/>
      <c r="G443" s="172"/>
      <c r="H443" s="226">
        <f t="shared" si="784"/>
        <v>0</v>
      </c>
      <c r="I443" s="353">
        <f t="shared" si="845"/>
        <v>0</v>
      </c>
      <c r="J443" s="358">
        <v>0</v>
      </c>
      <c r="K443" s="358">
        <v>0</v>
      </c>
      <c r="L443" s="358">
        <v>0</v>
      </c>
      <c r="M443" s="228">
        <f t="shared" si="785"/>
        <v>0</v>
      </c>
      <c r="N443" s="229">
        <v>0</v>
      </c>
      <c r="O443" s="229">
        <v>0</v>
      </c>
      <c r="P443" s="229">
        <v>0</v>
      </c>
      <c r="Q443" s="228">
        <f t="shared" si="842"/>
        <v>0</v>
      </c>
      <c r="R443" s="229">
        <v>0</v>
      </c>
      <c r="S443" s="229">
        <v>0</v>
      </c>
      <c r="T443" s="229">
        <v>0</v>
      </c>
      <c r="U443" s="229">
        <v>0</v>
      </c>
      <c r="V443" s="229">
        <v>0</v>
      </c>
      <c r="W443" s="229">
        <v>0</v>
      </c>
    </row>
    <row r="444" spans="1:23" ht="16.5" hidden="1" customHeight="1" outlineLevel="2">
      <c r="A444" s="170"/>
      <c r="B444" s="25"/>
      <c r="D444" s="27" t="s">
        <v>548</v>
      </c>
      <c r="E444" s="47" t="s">
        <v>360</v>
      </c>
      <c r="F444" s="48"/>
      <c r="G444" s="172"/>
      <c r="H444" s="226">
        <f t="shared" si="784"/>
        <v>0</v>
      </c>
      <c r="I444" s="353">
        <f t="shared" si="845"/>
        <v>0</v>
      </c>
      <c r="J444" s="358">
        <v>0</v>
      </c>
      <c r="K444" s="358">
        <v>0</v>
      </c>
      <c r="L444" s="358">
        <v>0</v>
      </c>
      <c r="M444" s="228">
        <f t="shared" si="785"/>
        <v>0</v>
      </c>
      <c r="N444" s="229">
        <v>0</v>
      </c>
      <c r="O444" s="229">
        <v>0</v>
      </c>
      <c r="P444" s="229">
        <v>0</v>
      </c>
      <c r="Q444" s="228">
        <f t="shared" si="842"/>
        <v>0</v>
      </c>
      <c r="R444" s="229">
        <v>0</v>
      </c>
      <c r="S444" s="229">
        <v>0</v>
      </c>
      <c r="T444" s="229">
        <v>0</v>
      </c>
      <c r="U444" s="229">
        <v>0</v>
      </c>
      <c r="V444" s="229">
        <v>0</v>
      </c>
      <c r="W444" s="229">
        <v>0</v>
      </c>
    </row>
    <row r="445" spans="1:23" ht="16.5" hidden="1" customHeight="1" outlineLevel="2">
      <c r="A445" s="170"/>
      <c r="B445" s="25"/>
      <c r="D445" s="27" t="s">
        <v>549</v>
      </c>
      <c r="E445" s="47" t="s">
        <v>344</v>
      </c>
      <c r="F445" s="48"/>
      <c r="G445" s="172"/>
      <c r="H445" s="226">
        <f t="shared" si="784"/>
        <v>0</v>
      </c>
      <c r="I445" s="353">
        <f t="shared" si="845"/>
        <v>0</v>
      </c>
      <c r="J445" s="358"/>
      <c r="K445" s="358"/>
      <c r="L445" s="358"/>
      <c r="M445" s="228">
        <f t="shared" si="785"/>
        <v>0</v>
      </c>
      <c r="N445" s="229"/>
      <c r="O445" s="229"/>
      <c r="P445" s="229"/>
      <c r="Q445" s="228">
        <f t="shared" si="842"/>
        <v>0</v>
      </c>
      <c r="R445" s="229"/>
      <c r="S445" s="229"/>
      <c r="T445" s="229"/>
      <c r="U445" s="229"/>
      <c r="V445" s="229"/>
      <c r="W445" s="229"/>
    </row>
    <row r="446" spans="1:23" ht="16.5" hidden="1" customHeight="1" outlineLevel="2">
      <c r="A446" s="170"/>
      <c r="B446" s="25"/>
      <c r="D446" s="27" t="s">
        <v>550</v>
      </c>
      <c r="E446" s="47" t="s">
        <v>361</v>
      </c>
      <c r="F446" s="48"/>
      <c r="G446" s="172"/>
      <c r="H446" s="226">
        <f t="shared" si="784"/>
        <v>0</v>
      </c>
      <c r="I446" s="353">
        <f t="shared" si="845"/>
        <v>0</v>
      </c>
      <c r="J446" s="358"/>
      <c r="K446" s="358"/>
      <c r="L446" s="358"/>
      <c r="M446" s="228">
        <f t="shared" si="785"/>
        <v>0</v>
      </c>
      <c r="N446" s="229"/>
      <c r="O446" s="229"/>
      <c r="P446" s="229"/>
      <c r="Q446" s="228">
        <f t="shared" si="842"/>
        <v>0</v>
      </c>
      <c r="R446" s="229"/>
      <c r="S446" s="229"/>
      <c r="T446" s="229"/>
      <c r="U446" s="229"/>
      <c r="V446" s="229"/>
      <c r="W446" s="229"/>
    </row>
    <row r="447" spans="1:23" ht="16.5" hidden="1" customHeight="1" outlineLevel="2">
      <c r="A447" s="170"/>
      <c r="B447" s="25"/>
      <c r="D447" s="27" t="s">
        <v>551</v>
      </c>
      <c r="E447" s="47" t="s">
        <v>368</v>
      </c>
      <c r="F447" s="48"/>
      <c r="G447" s="172"/>
      <c r="H447" s="226">
        <f t="shared" si="784"/>
        <v>0</v>
      </c>
      <c r="I447" s="353">
        <f t="shared" si="845"/>
        <v>0</v>
      </c>
      <c r="J447" s="358">
        <v>0</v>
      </c>
      <c r="K447" s="358">
        <v>0</v>
      </c>
      <c r="L447" s="358">
        <v>0</v>
      </c>
      <c r="M447" s="228">
        <f t="shared" si="785"/>
        <v>0</v>
      </c>
      <c r="N447" s="229">
        <v>0</v>
      </c>
      <c r="O447" s="229">
        <v>0</v>
      </c>
      <c r="P447" s="229">
        <v>0</v>
      </c>
      <c r="Q447" s="228">
        <f t="shared" si="842"/>
        <v>0</v>
      </c>
      <c r="R447" s="229">
        <v>0</v>
      </c>
      <c r="S447" s="229">
        <v>0</v>
      </c>
      <c r="T447" s="229">
        <v>0</v>
      </c>
      <c r="U447" s="229">
        <v>0</v>
      </c>
      <c r="V447" s="229">
        <v>0</v>
      </c>
      <c r="W447" s="229">
        <v>0</v>
      </c>
    </row>
    <row r="448" spans="1:23" ht="16.5" hidden="1" customHeight="1" outlineLevel="2">
      <c r="A448" s="170"/>
      <c r="B448" s="25"/>
      <c r="D448" s="27" t="s">
        <v>552</v>
      </c>
      <c r="E448" s="47" t="s">
        <v>358</v>
      </c>
      <c r="F448" s="48"/>
      <c r="G448" s="172"/>
      <c r="H448" s="226">
        <f t="shared" si="784"/>
        <v>0</v>
      </c>
      <c r="I448" s="353">
        <f t="shared" si="845"/>
        <v>0</v>
      </c>
      <c r="J448" s="358">
        <v>0</v>
      </c>
      <c r="K448" s="358">
        <v>0</v>
      </c>
      <c r="L448" s="358">
        <v>0</v>
      </c>
      <c r="M448" s="228">
        <f t="shared" si="785"/>
        <v>0</v>
      </c>
      <c r="N448" s="229">
        <v>0</v>
      </c>
      <c r="O448" s="229">
        <v>0</v>
      </c>
      <c r="P448" s="229">
        <v>0</v>
      </c>
      <c r="Q448" s="228">
        <f t="shared" si="842"/>
        <v>0</v>
      </c>
      <c r="R448" s="229">
        <v>0</v>
      </c>
      <c r="S448" s="229">
        <v>0</v>
      </c>
      <c r="T448" s="229">
        <v>0</v>
      </c>
      <c r="U448" s="229">
        <v>0</v>
      </c>
      <c r="V448" s="229">
        <v>0</v>
      </c>
      <c r="W448" s="229">
        <v>0</v>
      </c>
    </row>
    <row r="449" spans="1:23" ht="16.5" hidden="1" customHeight="1" outlineLevel="2">
      <c r="A449" s="170"/>
      <c r="B449" s="24"/>
      <c r="C449" s="171"/>
      <c r="D449" s="27" t="s">
        <v>553</v>
      </c>
      <c r="E449" s="47" t="s">
        <v>198</v>
      </c>
      <c r="F449" s="47"/>
      <c r="G449" s="172"/>
      <c r="H449" s="226">
        <f t="shared" si="784"/>
        <v>0</v>
      </c>
      <c r="I449" s="353">
        <f t="shared" si="845"/>
        <v>0</v>
      </c>
      <c r="J449" s="358">
        <v>0</v>
      </c>
      <c r="K449" s="358"/>
      <c r="L449" s="358">
        <v>0</v>
      </c>
      <c r="M449" s="228">
        <f t="shared" si="785"/>
        <v>0</v>
      </c>
      <c r="N449" s="229">
        <v>0</v>
      </c>
      <c r="O449" s="229">
        <v>0</v>
      </c>
      <c r="P449" s="229">
        <v>0</v>
      </c>
      <c r="Q449" s="228">
        <f t="shared" si="842"/>
        <v>0</v>
      </c>
      <c r="R449" s="229">
        <v>0</v>
      </c>
      <c r="S449" s="229">
        <v>0</v>
      </c>
      <c r="T449" s="229">
        <v>0</v>
      </c>
      <c r="U449" s="229">
        <v>0</v>
      </c>
      <c r="V449" s="229">
        <v>0</v>
      </c>
      <c r="W449" s="229">
        <v>0</v>
      </c>
    </row>
    <row r="450" spans="1:23" ht="13.8" outlineLevel="1" collapsed="1">
      <c r="A450" s="164"/>
      <c r="B450" s="23" t="s">
        <v>668</v>
      </c>
      <c r="C450" s="15" t="s">
        <v>199</v>
      </c>
      <c r="D450" s="18"/>
      <c r="E450" s="172"/>
      <c r="F450" s="176"/>
      <c r="G450" s="175"/>
      <c r="H450" s="226">
        <f t="shared" si="784"/>
        <v>0</v>
      </c>
      <c r="I450" s="353">
        <f t="shared" si="845"/>
        <v>0</v>
      </c>
      <c r="J450" s="356">
        <f>SUM(J451)</f>
        <v>0</v>
      </c>
      <c r="K450" s="356">
        <f>SUM(K451)</f>
        <v>0</v>
      </c>
      <c r="L450" s="356">
        <f>SUM(L451)</f>
        <v>0</v>
      </c>
      <c r="M450" s="228">
        <f t="shared" si="785"/>
        <v>0</v>
      </c>
      <c r="N450" s="356">
        <f>SUM(N451)</f>
        <v>0</v>
      </c>
      <c r="O450" s="356">
        <f>SUM(O451)</f>
        <v>0</v>
      </c>
      <c r="P450" s="356">
        <f>SUM(P451)</f>
        <v>0</v>
      </c>
      <c r="Q450" s="228">
        <f t="shared" si="842"/>
        <v>0</v>
      </c>
      <c r="R450" s="356">
        <f t="shared" ref="R450:W450" si="862">SUM(R451)</f>
        <v>0</v>
      </c>
      <c r="S450" s="356">
        <f t="shared" si="862"/>
        <v>0</v>
      </c>
      <c r="T450" s="356">
        <f t="shared" si="862"/>
        <v>0</v>
      </c>
      <c r="U450" s="356">
        <f t="shared" si="862"/>
        <v>0</v>
      </c>
      <c r="V450" s="356">
        <f t="shared" si="862"/>
        <v>0</v>
      </c>
      <c r="W450" s="230">
        <f t="shared" si="862"/>
        <v>0</v>
      </c>
    </row>
    <row r="451" spans="1:23" ht="13.8" hidden="1" outlineLevel="2">
      <c r="A451" s="170"/>
      <c r="B451" s="24"/>
      <c r="C451" s="171"/>
      <c r="D451" s="27" t="s">
        <v>689</v>
      </c>
      <c r="E451" s="82" t="s">
        <v>199</v>
      </c>
      <c r="F451" s="48"/>
      <c r="G451" s="172"/>
      <c r="H451" s="226">
        <f t="shared" si="784"/>
        <v>0</v>
      </c>
      <c r="I451" s="353">
        <f t="shared" si="845"/>
        <v>0</v>
      </c>
      <c r="J451" s="358">
        <v>0</v>
      </c>
      <c r="K451" s="358">
        <v>0</v>
      </c>
      <c r="L451" s="358">
        <v>0</v>
      </c>
      <c r="M451" s="228">
        <f t="shared" si="785"/>
        <v>0</v>
      </c>
      <c r="N451" s="358">
        <v>0</v>
      </c>
      <c r="O451" s="358">
        <v>0</v>
      </c>
      <c r="P451" s="358">
        <v>0</v>
      </c>
      <c r="Q451" s="228">
        <f t="shared" si="842"/>
        <v>0</v>
      </c>
      <c r="R451" s="358">
        <v>0</v>
      </c>
      <c r="S451" s="358">
        <v>0</v>
      </c>
      <c r="T451" s="358">
        <v>0</v>
      </c>
      <c r="U451" s="358">
        <v>0</v>
      </c>
      <c r="V451" s="358">
        <v>0</v>
      </c>
      <c r="W451" s="229">
        <v>0</v>
      </c>
    </row>
    <row r="452" spans="1:23" ht="13.8" outlineLevel="1" collapsed="1">
      <c r="A452" s="164"/>
      <c r="B452" s="23" t="s">
        <v>669</v>
      </c>
      <c r="C452" s="15" t="s">
        <v>200</v>
      </c>
      <c r="D452" s="18"/>
      <c r="E452" s="172"/>
      <c r="F452" s="176"/>
      <c r="G452" s="175"/>
      <c r="H452" s="226">
        <f t="shared" si="784"/>
        <v>0</v>
      </c>
      <c r="I452" s="353">
        <f t="shared" si="845"/>
        <v>0</v>
      </c>
      <c r="J452" s="356">
        <f>SUM(J453)</f>
        <v>0</v>
      </c>
      <c r="K452" s="356">
        <f>SUM(K453)</f>
        <v>0</v>
      </c>
      <c r="L452" s="356">
        <f>SUM(L453)</f>
        <v>0</v>
      </c>
      <c r="M452" s="228">
        <f t="shared" si="785"/>
        <v>0</v>
      </c>
      <c r="N452" s="356">
        <f>SUM(N453)</f>
        <v>0</v>
      </c>
      <c r="O452" s="356">
        <f>SUM(O453)</f>
        <v>0</v>
      </c>
      <c r="P452" s="356">
        <f>SUM(P453)</f>
        <v>0</v>
      </c>
      <c r="Q452" s="228">
        <f t="shared" si="842"/>
        <v>0</v>
      </c>
      <c r="R452" s="356">
        <f t="shared" ref="R452:W452" si="863">SUM(R453)</f>
        <v>0</v>
      </c>
      <c r="S452" s="356">
        <f t="shared" si="863"/>
        <v>0</v>
      </c>
      <c r="T452" s="356">
        <f t="shared" si="863"/>
        <v>0</v>
      </c>
      <c r="U452" s="356">
        <f t="shared" si="863"/>
        <v>0</v>
      </c>
      <c r="V452" s="356">
        <f t="shared" si="863"/>
        <v>0</v>
      </c>
      <c r="W452" s="230">
        <f t="shared" si="863"/>
        <v>0</v>
      </c>
    </row>
    <row r="453" spans="1:23" ht="13.8" hidden="1" outlineLevel="2">
      <c r="A453" s="170"/>
      <c r="B453" s="24"/>
      <c r="C453" s="171"/>
      <c r="D453" s="27" t="s">
        <v>690</v>
      </c>
      <c r="E453" s="82" t="s">
        <v>200</v>
      </c>
      <c r="F453" s="48"/>
      <c r="G453" s="172"/>
      <c r="H453" s="226">
        <f t="shared" si="784"/>
        <v>0</v>
      </c>
      <c r="I453" s="353">
        <f t="shared" si="845"/>
        <v>0</v>
      </c>
      <c r="J453" s="358">
        <v>0</v>
      </c>
      <c r="K453" s="358">
        <v>0</v>
      </c>
      <c r="L453" s="358">
        <v>0</v>
      </c>
      <c r="M453" s="228">
        <f t="shared" si="785"/>
        <v>0</v>
      </c>
      <c r="N453" s="358">
        <v>0</v>
      </c>
      <c r="O453" s="358">
        <v>0</v>
      </c>
      <c r="P453" s="358">
        <v>0</v>
      </c>
      <c r="Q453" s="228">
        <f t="shared" si="842"/>
        <v>0</v>
      </c>
      <c r="R453" s="358">
        <v>0</v>
      </c>
      <c r="S453" s="358">
        <v>0</v>
      </c>
      <c r="T453" s="358">
        <v>0</v>
      </c>
      <c r="U453" s="358">
        <v>0</v>
      </c>
      <c r="V453" s="358">
        <v>0</v>
      </c>
      <c r="W453" s="229">
        <v>0</v>
      </c>
    </row>
    <row r="454" spans="1:23" ht="13.8" outlineLevel="1" collapsed="1">
      <c r="A454" s="164"/>
      <c r="B454" s="23" t="s">
        <v>670</v>
      </c>
      <c r="C454" s="15" t="s">
        <v>201</v>
      </c>
      <c r="D454" s="18"/>
      <c r="E454" s="172"/>
      <c r="F454" s="176"/>
      <c r="G454" s="175"/>
      <c r="H454" s="226">
        <f t="shared" si="784"/>
        <v>0</v>
      </c>
      <c r="I454" s="353">
        <f t="shared" si="845"/>
        <v>0</v>
      </c>
      <c r="J454" s="356">
        <f>SUM(J455)</f>
        <v>0</v>
      </c>
      <c r="K454" s="356">
        <f>SUM(K455)</f>
        <v>0</v>
      </c>
      <c r="L454" s="356">
        <f>SUM(L455)</f>
        <v>0</v>
      </c>
      <c r="M454" s="228">
        <f t="shared" si="785"/>
        <v>0</v>
      </c>
      <c r="N454" s="356">
        <f>SUM(N455)</f>
        <v>0</v>
      </c>
      <c r="O454" s="356">
        <f>SUM(O455)</f>
        <v>0</v>
      </c>
      <c r="P454" s="356">
        <f>SUM(P455)</f>
        <v>0</v>
      </c>
      <c r="Q454" s="228">
        <f t="shared" si="842"/>
        <v>0</v>
      </c>
      <c r="R454" s="356">
        <f t="shared" ref="R454:W454" si="864">SUM(R455)</f>
        <v>0</v>
      </c>
      <c r="S454" s="356">
        <f t="shared" si="864"/>
        <v>0</v>
      </c>
      <c r="T454" s="356">
        <f t="shared" si="864"/>
        <v>0</v>
      </c>
      <c r="U454" s="356">
        <f t="shared" si="864"/>
        <v>0</v>
      </c>
      <c r="V454" s="356">
        <f t="shared" si="864"/>
        <v>0</v>
      </c>
      <c r="W454" s="230">
        <f t="shared" si="864"/>
        <v>0</v>
      </c>
    </row>
    <row r="455" spans="1:23" ht="13.8" hidden="1" outlineLevel="2">
      <c r="A455" s="170"/>
      <c r="B455" s="24"/>
      <c r="C455" s="171"/>
      <c r="D455" s="27" t="s">
        <v>691</v>
      </c>
      <c r="E455" s="82" t="s">
        <v>201</v>
      </c>
      <c r="F455" s="48"/>
      <c r="G455" s="172"/>
      <c r="H455" s="226">
        <f t="shared" si="784"/>
        <v>0</v>
      </c>
      <c r="I455" s="353">
        <f t="shared" si="845"/>
        <v>0</v>
      </c>
      <c r="J455" s="358">
        <v>0</v>
      </c>
      <c r="K455" s="358">
        <v>0</v>
      </c>
      <c r="L455" s="358">
        <v>0</v>
      </c>
      <c r="M455" s="228">
        <f t="shared" si="785"/>
        <v>0</v>
      </c>
      <c r="N455" s="358">
        <v>0</v>
      </c>
      <c r="O455" s="358">
        <v>0</v>
      </c>
      <c r="P455" s="358">
        <v>0</v>
      </c>
      <c r="Q455" s="228">
        <f t="shared" si="842"/>
        <v>0</v>
      </c>
      <c r="R455" s="358">
        <v>0</v>
      </c>
      <c r="S455" s="358">
        <v>0</v>
      </c>
      <c r="T455" s="358">
        <v>0</v>
      </c>
      <c r="U455" s="358">
        <v>0</v>
      </c>
      <c r="V455" s="358">
        <v>0</v>
      </c>
      <c r="W455" s="229">
        <v>0</v>
      </c>
    </row>
    <row r="456" spans="1:23" ht="13.8" outlineLevel="1" collapsed="1">
      <c r="A456" s="164"/>
      <c r="B456" s="23" t="s">
        <v>665</v>
      </c>
      <c r="C456" s="15" t="s">
        <v>202</v>
      </c>
      <c r="D456" s="18"/>
      <c r="E456" s="172"/>
      <c r="F456" s="176"/>
      <c r="G456" s="175"/>
      <c r="H456" s="226">
        <f t="shared" si="784"/>
        <v>0</v>
      </c>
      <c r="I456" s="353">
        <f t="shared" si="845"/>
        <v>0</v>
      </c>
      <c r="J456" s="356">
        <f>SUM(J457)</f>
        <v>0</v>
      </c>
      <c r="K456" s="356">
        <f>SUM(K457)</f>
        <v>0</v>
      </c>
      <c r="L456" s="356">
        <f>SUM(L457)</f>
        <v>0</v>
      </c>
      <c r="M456" s="228">
        <f t="shared" si="785"/>
        <v>0</v>
      </c>
      <c r="N456" s="356">
        <f>SUM(N457)</f>
        <v>0</v>
      </c>
      <c r="O456" s="356">
        <f>SUM(O457)</f>
        <v>0</v>
      </c>
      <c r="P456" s="356">
        <f>SUM(P457)</f>
        <v>0</v>
      </c>
      <c r="Q456" s="228">
        <f t="shared" si="842"/>
        <v>0</v>
      </c>
      <c r="R456" s="356">
        <f t="shared" ref="R456:W456" si="865">SUM(R457)</f>
        <v>0</v>
      </c>
      <c r="S456" s="356">
        <f t="shared" si="865"/>
        <v>0</v>
      </c>
      <c r="T456" s="356">
        <f t="shared" si="865"/>
        <v>0</v>
      </c>
      <c r="U456" s="356">
        <f t="shared" si="865"/>
        <v>0</v>
      </c>
      <c r="V456" s="356">
        <f t="shared" si="865"/>
        <v>0</v>
      </c>
      <c r="W456" s="230">
        <f t="shared" si="865"/>
        <v>0</v>
      </c>
    </row>
    <row r="457" spans="1:23" ht="13.8" hidden="1" outlineLevel="2">
      <c r="A457" s="170"/>
      <c r="B457" s="24"/>
      <c r="C457" s="171"/>
      <c r="D457" s="27" t="s">
        <v>692</v>
      </c>
      <c r="E457" s="82" t="s">
        <v>202</v>
      </c>
      <c r="F457" s="48"/>
      <c r="G457" s="172"/>
      <c r="H457" s="226">
        <f t="shared" si="784"/>
        <v>0</v>
      </c>
      <c r="I457" s="353">
        <f t="shared" si="845"/>
        <v>0</v>
      </c>
      <c r="J457" s="358">
        <v>0</v>
      </c>
      <c r="K457" s="358">
        <v>0</v>
      </c>
      <c r="L457" s="358">
        <v>0</v>
      </c>
      <c r="M457" s="228">
        <f t="shared" si="785"/>
        <v>0</v>
      </c>
      <c r="N457" s="358">
        <v>0</v>
      </c>
      <c r="O457" s="358">
        <v>0</v>
      </c>
      <c r="P457" s="358">
        <v>0</v>
      </c>
      <c r="Q457" s="228">
        <f t="shared" si="842"/>
        <v>0</v>
      </c>
      <c r="R457" s="358">
        <v>0</v>
      </c>
      <c r="S457" s="358">
        <v>0</v>
      </c>
      <c r="T457" s="358">
        <v>0</v>
      </c>
      <c r="U457" s="358">
        <v>0</v>
      </c>
      <c r="V457" s="358">
        <v>0</v>
      </c>
      <c r="W457" s="229">
        <v>0</v>
      </c>
    </row>
    <row r="458" spans="1:23" ht="13.8" outlineLevel="1" collapsed="1">
      <c r="A458" s="164"/>
      <c r="B458" s="23" t="s">
        <v>666</v>
      </c>
      <c r="C458" s="15" t="s">
        <v>203</v>
      </c>
      <c r="D458" s="18"/>
      <c r="E458" s="172"/>
      <c r="F458" s="176"/>
      <c r="G458" s="175"/>
      <c r="H458" s="226">
        <f t="shared" si="784"/>
        <v>0</v>
      </c>
      <c r="I458" s="353">
        <f t="shared" si="845"/>
        <v>0</v>
      </c>
      <c r="J458" s="356">
        <f>SUM(J459)</f>
        <v>0</v>
      </c>
      <c r="K458" s="356">
        <f>SUM(K459)</f>
        <v>0</v>
      </c>
      <c r="L458" s="356">
        <f>SUM(L459)</f>
        <v>0</v>
      </c>
      <c r="M458" s="228">
        <f t="shared" si="785"/>
        <v>0</v>
      </c>
      <c r="N458" s="356">
        <f>SUM(N459)</f>
        <v>0</v>
      </c>
      <c r="O458" s="356">
        <f>SUM(O459)</f>
        <v>0</v>
      </c>
      <c r="P458" s="356">
        <f>SUM(P459)</f>
        <v>0</v>
      </c>
      <c r="Q458" s="228">
        <f t="shared" si="842"/>
        <v>0</v>
      </c>
      <c r="R458" s="356">
        <f t="shared" ref="R458:W458" si="866">SUM(R459)</f>
        <v>0</v>
      </c>
      <c r="S458" s="356">
        <f t="shared" si="866"/>
        <v>0</v>
      </c>
      <c r="T458" s="356">
        <f t="shared" si="866"/>
        <v>0</v>
      </c>
      <c r="U458" s="356">
        <f t="shared" si="866"/>
        <v>0</v>
      </c>
      <c r="V458" s="356">
        <f t="shared" si="866"/>
        <v>0</v>
      </c>
      <c r="W458" s="230">
        <f t="shared" si="866"/>
        <v>0</v>
      </c>
    </row>
    <row r="459" spans="1:23" ht="13.8" hidden="1" outlineLevel="2">
      <c r="A459" s="170"/>
      <c r="B459" s="24"/>
      <c r="C459" s="171"/>
      <c r="D459" s="27" t="s">
        <v>693</v>
      </c>
      <c r="E459" s="82" t="s">
        <v>203</v>
      </c>
      <c r="F459" s="48"/>
      <c r="G459" s="172"/>
      <c r="H459" s="226">
        <f t="shared" si="784"/>
        <v>0</v>
      </c>
      <c r="I459" s="353">
        <f t="shared" si="845"/>
        <v>0</v>
      </c>
      <c r="J459" s="358">
        <v>0</v>
      </c>
      <c r="K459" s="358">
        <v>0</v>
      </c>
      <c r="L459" s="358">
        <v>0</v>
      </c>
      <c r="M459" s="228">
        <f t="shared" si="785"/>
        <v>0</v>
      </c>
      <c r="N459" s="358">
        <v>0</v>
      </c>
      <c r="O459" s="358">
        <v>0</v>
      </c>
      <c r="P459" s="358">
        <v>0</v>
      </c>
      <c r="Q459" s="228">
        <f t="shared" si="842"/>
        <v>0</v>
      </c>
      <c r="R459" s="358">
        <v>0</v>
      </c>
      <c r="S459" s="358">
        <v>0</v>
      </c>
      <c r="T459" s="358">
        <v>0</v>
      </c>
      <c r="U459" s="358">
        <v>0</v>
      </c>
      <c r="V459" s="358">
        <v>0</v>
      </c>
      <c r="W459" s="229">
        <v>0</v>
      </c>
    </row>
    <row r="460" spans="1:23" ht="13.8" outlineLevel="1" collapsed="1">
      <c r="A460" s="164"/>
      <c r="B460" s="23" t="s">
        <v>667</v>
      </c>
      <c r="C460" s="15" t="s">
        <v>204</v>
      </c>
      <c r="D460" s="18"/>
      <c r="E460" s="172"/>
      <c r="F460" s="176"/>
      <c r="G460" s="175"/>
      <c r="H460" s="226">
        <f t="shared" si="784"/>
        <v>0</v>
      </c>
      <c r="I460" s="353">
        <f t="shared" si="845"/>
        <v>0</v>
      </c>
      <c r="J460" s="356">
        <f>SUM(J461)</f>
        <v>0</v>
      </c>
      <c r="K460" s="356">
        <f>SUM(K461)</f>
        <v>0</v>
      </c>
      <c r="L460" s="356">
        <f>SUM(L461)</f>
        <v>0</v>
      </c>
      <c r="M460" s="228">
        <f t="shared" si="785"/>
        <v>0</v>
      </c>
      <c r="N460" s="356">
        <f>SUM(N461)</f>
        <v>0</v>
      </c>
      <c r="O460" s="356">
        <f>SUM(O461)</f>
        <v>0</v>
      </c>
      <c r="P460" s="356">
        <f>SUM(P461)</f>
        <v>0</v>
      </c>
      <c r="Q460" s="228">
        <f t="shared" si="842"/>
        <v>0</v>
      </c>
      <c r="R460" s="356">
        <f t="shared" ref="R460:W460" si="867">SUM(R461)</f>
        <v>0</v>
      </c>
      <c r="S460" s="356">
        <f t="shared" si="867"/>
        <v>0</v>
      </c>
      <c r="T460" s="356">
        <f t="shared" si="867"/>
        <v>0</v>
      </c>
      <c r="U460" s="356">
        <f t="shared" si="867"/>
        <v>0</v>
      </c>
      <c r="V460" s="356">
        <f t="shared" si="867"/>
        <v>0</v>
      </c>
      <c r="W460" s="230">
        <f t="shared" si="867"/>
        <v>0</v>
      </c>
    </row>
    <row r="461" spans="1:23" ht="13.8" hidden="1" outlineLevel="2">
      <c r="A461" s="170"/>
      <c r="B461" s="24"/>
      <c r="C461" s="171"/>
      <c r="D461" s="27" t="s">
        <v>694</v>
      </c>
      <c r="E461" s="82" t="s">
        <v>204</v>
      </c>
      <c r="F461" s="48"/>
      <c r="G461" s="172"/>
      <c r="H461" s="226">
        <f t="shared" si="784"/>
        <v>0</v>
      </c>
      <c r="I461" s="353">
        <f t="shared" si="845"/>
        <v>0</v>
      </c>
      <c r="J461" s="358">
        <v>0</v>
      </c>
      <c r="K461" s="358">
        <v>0</v>
      </c>
      <c r="L461" s="358">
        <v>0</v>
      </c>
      <c r="M461" s="228">
        <f t="shared" si="785"/>
        <v>0</v>
      </c>
      <c r="N461" s="358">
        <v>0</v>
      </c>
      <c r="O461" s="358">
        <v>0</v>
      </c>
      <c r="P461" s="358">
        <v>0</v>
      </c>
      <c r="Q461" s="228">
        <f t="shared" si="842"/>
        <v>0</v>
      </c>
      <c r="R461" s="358">
        <v>0</v>
      </c>
      <c r="S461" s="358">
        <v>0</v>
      </c>
      <c r="T461" s="358">
        <v>0</v>
      </c>
      <c r="U461" s="358">
        <v>0</v>
      </c>
      <c r="V461" s="358">
        <v>0</v>
      </c>
      <c r="W461" s="229">
        <v>0</v>
      </c>
    </row>
    <row r="462" spans="1:23" ht="13.8" outlineLevel="1">
      <c r="A462" s="164"/>
      <c r="B462" s="23" t="s">
        <v>554</v>
      </c>
      <c r="C462" s="15" t="s">
        <v>205</v>
      </c>
      <c r="D462" s="18"/>
      <c r="E462" s="175"/>
      <c r="F462" s="176"/>
      <c r="G462" s="175"/>
      <c r="H462" s="709">
        <f t="shared" si="784"/>
        <v>775000</v>
      </c>
      <c r="I462" s="353">
        <f t="shared" si="845"/>
        <v>775000</v>
      </c>
      <c r="J462" s="356">
        <f>SUM(J463)</f>
        <v>0</v>
      </c>
      <c r="K462" s="356">
        <f>SUM(K463)</f>
        <v>775000</v>
      </c>
      <c r="L462" s="356">
        <f>SUM(L463)</f>
        <v>0</v>
      </c>
      <c r="M462" s="228">
        <f t="shared" si="785"/>
        <v>0</v>
      </c>
      <c r="N462" s="356">
        <f>SUM(N463)</f>
        <v>0</v>
      </c>
      <c r="O462" s="356">
        <f>SUM(O463)</f>
        <v>0</v>
      </c>
      <c r="P462" s="356">
        <f>SUM(P463)</f>
        <v>0</v>
      </c>
      <c r="Q462" s="228">
        <f t="shared" si="842"/>
        <v>0</v>
      </c>
      <c r="R462" s="356">
        <f t="shared" ref="R462:W462" si="868">SUM(R463)</f>
        <v>0</v>
      </c>
      <c r="S462" s="356">
        <f t="shared" si="868"/>
        <v>0</v>
      </c>
      <c r="T462" s="356">
        <f t="shared" si="868"/>
        <v>0</v>
      </c>
      <c r="U462" s="356">
        <f t="shared" si="868"/>
        <v>0</v>
      </c>
      <c r="V462" s="356">
        <f t="shared" si="868"/>
        <v>0</v>
      </c>
      <c r="W462" s="230">
        <f t="shared" si="868"/>
        <v>0</v>
      </c>
    </row>
    <row r="463" spans="1:23" ht="13.8" outlineLevel="2">
      <c r="A463" s="170"/>
      <c r="B463" s="24"/>
      <c r="C463" s="171"/>
      <c r="D463" s="27" t="s">
        <v>554</v>
      </c>
      <c r="E463" s="82" t="s">
        <v>205</v>
      </c>
      <c r="F463" s="48"/>
      <c r="G463" s="172"/>
      <c r="H463" s="709">
        <f t="shared" si="784"/>
        <v>775000</v>
      </c>
      <c r="I463" s="353">
        <f t="shared" si="845"/>
        <v>775000</v>
      </c>
      <c r="J463" s="358">
        <v>0</v>
      </c>
      <c r="K463" s="358">
        <v>775000</v>
      </c>
      <c r="L463" s="358">
        <v>0</v>
      </c>
      <c r="M463" s="228">
        <f t="shared" si="785"/>
        <v>0</v>
      </c>
      <c r="N463" s="358">
        <v>0</v>
      </c>
      <c r="O463" s="358">
        <v>0</v>
      </c>
      <c r="P463" s="358">
        <v>0</v>
      </c>
      <c r="Q463" s="228">
        <f t="shared" si="842"/>
        <v>0</v>
      </c>
      <c r="R463" s="358">
        <v>0</v>
      </c>
      <c r="S463" s="358">
        <v>0</v>
      </c>
      <c r="T463" s="358">
        <v>0</v>
      </c>
      <c r="U463" s="358">
        <v>0</v>
      </c>
      <c r="V463" s="358">
        <v>0</v>
      </c>
      <c r="W463" s="229">
        <v>0</v>
      </c>
    </row>
    <row r="464" spans="1:23" ht="13.8" outlineLevel="1">
      <c r="A464" s="164"/>
      <c r="B464" s="23" t="s">
        <v>555</v>
      </c>
      <c r="C464" s="15" t="s">
        <v>206</v>
      </c>
      <c r="D464" s="18"/>
      <c r="E464" s="172"/>
      <c r="F464" s="27"/>
      <c r="G464" s="175"/>
      <c r="H464" s="709">
        <f t="shared" si="784"/>
        <v>7348000</v>
      </c>
      <c r="I464" s="353">
        <f t="shared" si="845"/>
        <v>7324000</v>
      </c>
      <c r="J464" s="356">
        <f>SUM(J465)</f>
        <v>5175000</v>
      </c>
      <c r="K464" s="356">
        <f>SUM(K465)</f>
        <v>2149000</v>
      </c>
      <c r="L464" s="356">
        <f>SUM(L465)</f>
        <v>0</v>
      </c>
      <c r="M464" s="228">
        <f t="shared" si="785"/>
        <v>0</v>
      </c>
      <c r="N464" s="356">
        <f>SUM(N465)</f>
        <v>0</v>
      </c>
      <c r="O464" s="356">
        <f>SUM(O465)</f>
        <v>0</v>
      </c>
      <c r="P464" s="356">
        <f>SUM(P465)</f>
        <v>0</v>
      </c>
      <c r="Q464" s="228">
        <f t="shared" si="842"/>
        <v>24000</v>
      </c>
      <c r="R464" s="356">
        <f t="shared" ref="R464:W464" si="869">SUM(R465)</f>
        <v>0</v>
      </c>
      <c r="S464" s="356">
        <f t="shared" si="869"/>
        <v>8000</v>
      </c>
      <c r="T464" s="356">
        <f t="shared" si="869"/>
        <v>4000</v>
      </c>
      <c r="U464" s="356">
        <f t="shared" si="869"/>
        <v>4000</v>
      </c>
      <c r="V464" s="356">
        <f t="shared" si="869"/>
        <v>4000</v>
      </c>
      <c r="W464" s="230">
        <f t="shared" si="869"/>
        <v>4000</v>
      </c>
    </row>
    <row r="465" spans="1:23" ht="13.8" outlineLevel="2">
      <c r="A465" s="170"/>
      <c r="B465" s="24"/>
      <c r="C465" s="171"/>
      <c r="D465" s="27" t="s">
        <v>555</v>
      </c>
      <c r="E465" s="82" t="s">
        <v>206</v>
      </c>
      <c r="F465" s="48"/>
      <c r="G465" s="172"/>
      <c r="H465" s="709">
        <f t="shared" si="784"/>
        <v>7348000</v>
      </c>
      <c r="I465" s="353">
        <f t="shared" si="845"/>
        <v>7324000</v>
      </c>
      <c r="J465" s="229">
        <v>5175000</v>
      </c>
      <c r="K465" s="229">
        <v>2149000</v>
      </c>
      <c r="L465" s="229">
        <v>0</v>
      </c>
      <c r="M465" s="228">
        <f t="shared" si="785"/>
        <v>0</v>
      </c>
      <c r="N465" s="229"/>
      <c r="O465" s="229"/>
      <c r="P465" s="229"/>
      <c r="Q465" s="228">
        <f t="shared" si="842"/>
        <v>24000</v>
      </c>
      <c r="R465" s="229"/>
      <c r="S465" s="229">
        <v>8000</v>
      </c>
      <c r="T465" s="229">
        <v>4000</v>
      </c>
      <c r="U465" s="229">
        <v>4000</v>
      </c>
      <c r="V465" s="229">
        <v>4000</v>
      </c>
      <c r="W465" s="229">
        <v>4000</v>
      </c>
    </row>
    <row r="466" spans="1:23" ht="13.8" outlineLevel="1">
      <c r="A466" s="164"/>
      <c r="B466" s="23" t="s">
        <v>191</v>
      </c>
      <c r="C466" s="15" t="s">
        <v>207</v>
      </c>
      <c r="D466" s="18"/>
      <c r="E466" s="172"/>
      <c r="F466" s="27"/>
      <c r="G466" s="175"/>
      <c r="H466" s="709">
        <f t="shared" si="784"/>
        <v>10206000</v>
      </c>
      <c r="I466" s="353">
        <f t="shared" si="845"/>
        <v>10206000</v>
      </c>
      <c r="J466" s="356">
        <f>SUM(J467)</f>
        <v>0</v>
      </c>
      <c r="K466" s="356">
        <f t="shared" ref="K466:L466" si="870">SUM(K467)</f>
        <v>10206000</v>
      </c>
      <c r="L466" s="356">
        <f t="shared" si="870"/>
        <v>0</v>
      </c>
      <c r="M466" s="228">
        <f t="shared" si="785"/>
        <v>0</v>
      </c>
      <c r="N466" s="356">
        <f t="shared" ref="N466" si="871">SUM(N467)</f>
        <v>0</v>
      </c>
      <c r="O466" s="356">
        <f t="shared" ref="O466" si="872">SUM(O467)</f>
        <v>0</v>
      </c>
      <c r="P466" s="356">
        <f t="shared" ref="P466" si="873">SUM(P467)</f>
        <v>0</v>
      </c>
      <c r="Q466" s="228">
        <f t="shared" si="842"/>
        <v>0</v>
      </c>
      <c r="R466" s="356">
        <f t="shared" ref="R466" si="874">SUM(R467)</f>
        <v>0</v>
      </c>
      <c r="S466" s="356">
        <f t="shared" ref="S466" si="875">SUM(S467)</f>
        <v>0</v>
      </c>
      <c r="T466" s="356">
        <f t="shared" ref="T466" si="876">SUM(T467)</f>
        <v>0</v>
      </c>
      <c r="U466" s="356">
        <f t="shared" ref="U466" si="877">SUM(U467)</f>
        <v>0</v>
      </c>
      <c r="V466" s="356">
        <f t="shared" ref="V466" si="878">SUM(V467)</f>
        <v>0</v>
      </c>
      <c r="W466" s="230">
        <f t="shared" ref="W466" si="879">SUM(W467)</f>
        <v>0</v>
      </c>
    </row>
    <row r="467" spans="1:23" ht="13.8" outlineLevel="2">
      <c r="A467" s="170"/>
      <c r="B467" s="24"/>
      <c r="C467" s="171"/>
      <c r="D467" s="27" t="s">
        <v>191</v>
      </c>
      <c r="E467" s="82" t="s">
        <v>207</v>
      </c>
      <c r="F467" s="48"/>
      <c r="G467" s="172"/>
      <c r="H467" s="709">
        <f t="shared" si="784"/>
        <v>10206000</v>
      </c>
      <c r="I467" s="353">
        <f t="shared" si="845"/>
        <v>10206000</v>
      </c>
      <c r="J467" s="358">
        <v>0</v>
      </c>
      <c r="K467" s="229">
        <v>10206000</v>
      </c>
      <c r="L467" s="229"/>
      <c r="M467" s="228">
        <f t="shared" si="785"/>
        <v>0</v>
      </c>
      <c r="N467" s="229"/>
      <c r="O467" s="229"/>
      <c r="P467" s="229"/>
      <c r="Q467" s="228">
        <f t="shared" si="842"/>
        <v>0</v>
      </c>
      <c r="R467" s="229"/>
      <c r="S467" s="229"/>
      <c r="T467" s="229"/>
      <c r="U467" s="229"/>
      <c r="V467" s="229"/>
      <c r="W467" s="229"/>
    </row>
    <row r="468" spans="1:23" ht="13.8" outlineLevel="1" collapsed="1">
      <c r="A468" s="164"/>
      <c r="B468" s="23" t="s">
        <v>955</v>
      </c>
      <c r="C468" s="15" t="s">
        <v>208</v>
      </c>
      <c r="D468" s="18"/>
      <c r="E468" s="175"/>
      <c r="F468" s="176"/>
      <c r="G468" s="175"/>
      <c r="H468" s="226">
        <f t="shared" si="784"/>
        <v>0</v>
      </c>
      <c r="I468" s="353">
        <f t="shared" si="845"/>
        <v>0</v>
      </c>
      <c r="J468" s="356">
        <f>SUM(J469:J470)</f>
        <v>0</v>
      </c>
      <c r="K468" s="356">
        <f>SUM(K469:K470)</f>
        <v>0</v>
      </c>
      <c r="L468" s="356">
        <f>SUM(L469:L470)</f>
        <v>0</v>
      </c>
      <c r="M468" s="228">
        <f t="shared" si="785"/>
        <v>0</v>
      </c>
      <c r="N468" s="356">
        <f>SUM(N469:N470)</f>
        <v>0</v>
      </c>
      <c r="O468" s="356">
        <f>SUM(O469:O470)</f>
        <v>0</v>
      </c>
      <c r="P468" s="356">
        <f>SUM(P469:P470)</f>
        <v>0</v>
      </c>
      <c r="Q468" s="228">
        <f t="shared" si="842"/>
        <v>0</v>
      </c>
      <c r="R468" s="356">
        <f t="shared" ref="R468:W468" si="880">SUM(R469:R470)</f>
        <v>0</v>
      </c>
      <c r="S468" s="356">
        <f t="shared" si="880"/>
        <v>0</v>
      </c>
      <c r="T468" s="356">
        <f t="shared" si="880"/>
        <v>0</v>
      </c>
      <c r="U468" s="356">
        <f t="shared" si="880"/>
        <v>0</v>
      </c>
      <c r="V468" s="356">
        <f t="shared" si="880"/>
        <v>0</v>
      </c>
      <c r="W468" s="230">
        <f t="shared" si="880"/>
        <v>0</v>
      </c>
    </row>
    <row r="469" spans="1:23" ht="13.8" hidden="1" outlineLevel="2">
      <c r="A469" s="170"/>
      <c r="B469" s="25"/>
      <c r="D469" s="27" t="s">
        <v>698</v>
      </c>
      <c r="E469" s="47" t="s">
        <v>209</v>
      </c>
      <c r="F469" s="48"/>
      <c r="G469" s="172"/>
      <c r="H469" s="226">
        <f t="shared" si="784"/>
        <v>0</v>
      </c>
      <c r="I469" s="353">
        <f t="shared" si="845"/>
        <v>0</v>
      </c>
      <c r="J469" s="358">
        <v>0</v>
      </c>
      <c r="K469" s="358">
        <v>0</v>
      </c>
      <c r="L469" s="358">
        <v>0</v>
      </c>
      <c r="M469" s="228">
        <f t="shared" si="785"/>
        <v>0</v>
      </c>
      <c r="N469" s="358">
        <v>0</v>
      </c>
      <c r="O469" s="358">
        <v>0</v>
      </c>
      <c r="P469" s="358">
        <v>0</v>
      </c>
      <c r="Q469" s="228">
        <f t="shared" si="842"/>
        <v>0</v>
      </c>
      <c r="R469" s="358">
        <v>0</v>
      </c>
      <c r="S469" s="358">
        <v>0</v>
      </c>
      <c r="T469" s="358">
        <v>0</v>
      </c>
      <c r="U469" s="358">
        <v>0</v>
      </c>
      <c r="V469" s="358">
        <v>0</v>
      </c>
      <c r="W469" s="229">
        <v>0</v>
      </c>
    </row>
    <row r="470" spans="1:23" ht="13.8" hidden="1" outlineLevel="2">
      <c r="A470" s="170"/>
      <c r="B470" s="25"/>
      <c r="D470" s="27" t="s">
        <v>912</v>
      </c>
      <c r="E470" s="87" t="s">
        <v>913</v>
      </c>
      <c r="F470" s="93"/>
      <c r="G470" s="171"/>
      <c r="H470" s="695">
        <f t="shared" si="784"/>
        <v>0</v>
      </c>
      <c r="I470" s="353">
        <f t="shared" si="845"/>
        <v>0</v>
      </c>
      <c r="J470" s="692">
        <f>SUM(J471)</f>
        <v>0</v>
      </c>
      <c r="K470" s="692">
        <f t="shared" ref="K470" si="881">SUM(K471)</f>
        <v>0</v>
      </c>
      <c r="L470" s="692">
        <f>SUM(L471)</f>
        <v>0</v>
      </c>
      <c r="M470" s="228">
        <f t="shared" si="785"/>
        <v>0</v>
      </c>
      <c r="N470" s="692">
        <f t="shared" ref="N470:P470" si="882">SUM(N471)</f>
        <v>0</v>
      </c>
      <c r="O470" s="692">
        <f t="shared" si="882"/>
        <v>0</v>
      </c>
      <c r="P470" s="692">
        <f t="shared" si="882"/>
        <v>0</v>
      </c>
      <c r="Q470" s="228">
        <f t="shared" si="842"/>
        <v>0</v>
      </c>
      <c r="R470" s="692">
        <f t="shared" ref="R470:W470" si="883">SUM(R471)</f>
        <v>0</v>
      </c>
      <c r="S470" s="692">
        <f t="shared" si="883"/>
        <v>0</v>
      </c>
      <c r="T470" s="692">
        <f t="shared" si="883"/>
        <v>0</v>
      </c>
      <c r="U470" s="692">
        <f t="shared" si="883"/>
        <v>0</v>
      </c>
      <c r="V470" s="692">
        <f t="shared" si="883"/>
        <v>0</v>
      </c>
      <c r="W470" s="694">
        <f t="shared" si="883"/>
        <v>0</v>
      </c>
    </row>
    <row r="471" spans="1:23" s="563" customFormat="1" ht="13.8" hidden="1" outlineLevel="4">
      <c r="A471" s="564"/>
      <c r="B471" s="565"/>
      <c r="D471" s="566"/>
      <c r="E471" s="567"/>
      <c r="F471" s="545" t="s">
        <v>956</v>
      </c>
      <c r="G471" s="527" t="s">
        <v>957</v>
      </c>
      <c r="H471" s="568">
        <f t="shared" si="784"/>
        <v>0</v>
      </c>
      <c r="I471" s="569">
        <f t="shared" ref="I471" si="884">SUM(J471:L471)</f>
        <v>0</v>
      </c>
      <c r="J471" s="570">
        <v>0</v>
      </c>
      <c r="K471" s="570">
        <v>0</v>
      </c>
      <c r="L471" s="570">
        <v>0</v>
      </c>
      <c r="M471" s="571">
        <f t="shared" si="785"/>
        <v>0</v>
      </c>
      <c r="N471" s="526">
        <v>0</v>
      </c>
      <c r="O471" s="526">
        <v>0</v>
      </c>
      <c r="P471" s="526">
        <v>0</v>
      </c>
      <c r="Q471" s="571">
        <f t="shared" ref="Q471" si="885">SUM(R471:W471)</f>
        <v>0</v>
      </c>
      <c r="R471" s="526">
        <v>0</v>
      </c>
      <c r="S471" s="526">
        <v>0</v>
      </c>
      <c r="T471" s="526">
        <v>0</v>
      </c>
      <c r="U471" s="526">
        <v>0</v>
      </c>
      <c r="V471" s="526">
        <v>0</v>
      </c>
      <c r="W471" s="526">
        <v>0</v>
      </c>
    </row>
    <row r="472" spans="1:23" s="169" customFormat="1" ht="13.8">
      <c r="A472" s="92" t="s">
        <v>210</v>
      </c>
      <c r="B472" s="21"/>
      <c r="C472" s="202"/>
      <c r="D472" s="22"/>
      <c r="E472" s="202"/>
      <c r="F472" s="21"/>
      <c r="G472" s="202"/>
      <c r="H472" s="233">
        <f t="shared" si="784"/>
        <v>18329000</v>
      </c>
      <c r="I472" s="364">
        <f t="shared" si="845"/>
        <v>18305000</v>
      </c>
      <c r="J472" s="373">
        <f>SUM(J468,J466,J464,J462,J460,J458,J456,J454,J452,J450,J436)</f>
        <v>5175000</v>
      </c>
      <c r="K472" s="373">
        <f>SUM(K468,K466,K464,K462,K460,K458,K456,K454,K452,K450,K436)</f>
        <v>13130000</v>
      </c>
      <c r="L472" s="373">
        <f>SUM(L468,L466,L464,L462,L460,L458,L456,L454,L452,L450,L436)</f>
        <v>0</v>
      </c>
      <c r="M472" s="235">
        <f t="shared" si="785"/>
        <v>0</v>
      </c>
      <c r="N472" s="373">
        <f>SUM(N468,N466,N464,N462,N460,N458,N456,N454,N452,N450,N436)</f>
        <v>0</v>
      </c>
      <c r="O472" s="373">
        <f>SUM(O468,O466,O464,O462,O460,O458,O456,O454,O452,O450,O436)</f>
        <v>0</v>
      </c>
      <c r="P472" s="373">
        <f>SUM(P468,P466,P464,P462,P460,P458,P456,P454,P452,P450,P436)</f>
        <v>0</v>
      </c>
      <c r="Q472" s="235">
        <f t="shared" si="842"/>
        <v>24000</v>
      </c>
      <c r="R472" s="373">
        <f t="shared" ref="R472:W472" si="886">SUM(R468,R466,R464,R462,R460,R458,R456,R454,R452,R450,R436)</f>
        <v>0</v>
      </c>
      <c r="S472" s="373">
        <f t="shared" si="886"/>
        <v>8000</v>
      </c>
      <c r="T472" s="373">
        <f t="shared" si="886"/>
        <v>4000</v>
      </c>
      <c r="U472" s="373">
        <f t="shared" si="886"/>
        <v>4000</v>
      </c>
      <c r="V472" s="373">
        <f t="shared" si="886"/>
        <v>4000</v>
      </c>
      <c r="W472" s="235">
        <f t="shared" si="886"/>
        <v>4000</v>
      </c>
    </row>
    <row r="473" spans="1:23" ht="13.8" outlineLevel="1" collapsed="1">
      <c r="A473" s="164"/>
      <c r="B473" s="23" t="s">
        <v>671</v>
      </c>
      <c r="C473" s="15" t="s">
        <v>211</v>
      </c>
      <c r="D473" s="16"/>
      <c r="E473" s="165"/>
      <c r="F473" s="14"/>
      <c r="G473" s="165"/>
      <c r="H473" s="226">
        <f t="shared" ref="H473:H517" si="887">SUM(I473,M473,Q473)</f>
        <v>0</v>
      </c>
      <c r="I473" s="353">
        <f t="shared" si="845"/>
        <v>0</v>
      </c>
      <c r="J473" s="354">
        <f>SUM(J474)</f>
        <v>0</v>
      </c>
      <c r="K473" s="354">
        <f>SUM(K474)</f>
        <v>0</v>
      </c>
      <c r="L473" s="354">
        <f>SUM(L474)</f>
        <v>0</v>
      </c>
      <c r="M473" s="228">
        <f t="shared" ref="M473:M517" si="888">SUM(N473:P473)</f>
        <v>0</v>
      </c>
      <c r="N473" s="354">
        <f>SUM(N474)</f>
        <v>0</v>
      </c>
      <c r="O473" s="354">
        <f>SUM(O474)</f>
        <v>0</v>
      </c>
      <c r="P473" s="354">
        <f>SUM(P474)</f>
        <v>0</v>
      </c>
      <c r="Q473" s="228">
        <f t="shared" si="842"/>
        <v>0</v>
      </c>
      <c r="R473" s="354">
        <f t="shared" ref="R473:W473" si="889">SUM(R474)</f>
        <v>0</v>
      </c>
      <c r="S473" s="354">
        <f t="shared" si="889"/>
        <v>0</v>
      </c>
      <c r="T473" s="354">
        <f t="shared" si="889"/>
        <v>0</v>
      </c>
      <c r="U473" s="354">
        <f t="shared" si="889"/>
        <v>0</v>
      </c>
      <c r="V473" s="354">
        <f t="shared" si="889"/>
        <v>0</v>
      </c>
      <c r="W473" s="228">
        <f t="shared" si="889"/>
        <v>0</v>
      </c>
    </row>
    <row r="474" spans="1:23" s="169" customFormat="1" ht="13.8" hidden="1" outlineLevel="2">
      <c r="A474" s="170"/>
      <c r="B474" s="24"/>
      <c r="C474" s="171"/>
      <c r="D474" s="27" t="s">
        <v>195</v>
      </c>
      <c r="E474" s="82" t="s">
        <v>211</v>
      </c>
      <c r="F474" s="48"/>
      <c r="G474" s="172"/>
      <c r="H474" s="226">
        <f t="shared" si="887"/>
        <v>0</v>
      </c>
      <c r="I474" s="353">
        <f t="shared" si="845"/>
        <v>0</v>
      </c>
      <c r="J474" s="358">
        <v>0</v>
      </c>
      <c r="K474" s="358">
        <v>0</v>
      </c>
      <c r="L474" s="358">
        <v>0</v>
      </c>
      <c r="M474" s="228">
        <f t="shared" si="888"/>
        <v>0</v>
      </c>
      <c r="N474" s="358">
        <v>0</v>
      </c>
      <c r="O474" s="358">
        <v>0</v>
      </c>
      <c r="P474" s="358">
        <v>0</v>
      </c>
      <c r="Q474" s="228">
        <f t="shared" si="842"/>
        <v>0</v>
      </c>
      <c r="R474" s="358">
        <v>0</v>
      </c>
      <c r="S474" s="358">
        <v>0</v>
      </c>
      <c r="T474" s="358">
        <v>0</v>
      </c>
      <c r="U474" s="358">
        <v>0</v>
      </c>
      <c r="V474" s="358">
        <v>0</v>
      </c>
      <c r="W474" s="229">
        <v>0</v>
      </c>
    </row>
    <row r="475" spans="1:23" ht="13.8" outlineLevel="1" collapsed="1">
      <c r="A475" s="164"/>
      <c r="B475" s="14" t="s">
        <v>672</v>
      </c>
      <c r="C475" s="15" t="s">
        <v>212</v>
      </c>
      <c r="D475" s="18"/>
      <c r="E475" s="172"/>
      <c r="F475" s="27"/>
      <c r="G475" s="175"/>
      <c r="H475" s="226">
        <f t="shared" si="887"/>
        <v>0</v>
      </c>
      <c r="I475" s="353">
        <f t="shared" si="845"/>
        <v>0</v>
      </c>
      <c r="J475" s="356">
        <f>SUM(J476)</f>
        <v>0</v>
      </c>
      <c r="K475" s="356">
        <f>SUM(K476)</f>
        <v>0</v>
      </c>
      <c r="L475" s="356">
        <f>SUM(L476)</f>
        <v>0</v>
      </c>
      <c r="M475" s="228">
        <f t="shared" si="888"/>
        <v>0</v>
      </c>
      <c r="N475" s="356">
        <f>SUM(N476)</f>
        <v>0</v>
      </c>
      <c r="O475" s="356">
        <f>SUM(O476)</f>
        <v>0</v>
      </c>
      <c r="P475" s="356">
        <f>SUM(P476)</f>
        <v>0</v>
      </c>
      <c r="Q475" s="228">
        <f t="shared" si="842"/>
        <v>0</v>
      </c>
      <c r="R475" s="356">
        <f t="shared" ref="R475:W475" si="890">SUM(R476)</f>
        <v>0</v>
      </c>
      <c r="S475" s="356">
        <f t="shared" si="890"/>
        <v>0</v>
      </c>
      <c r="T475" s="356">
        <f t="shared" si="890"/>
        <v>0</v>
      </c>
      <c r="U475" s="356">
        <f t="shared" si="890"/>
        <v>0</v>
      </c>
      <c r="V475" s="356">
        <f t="shared" si="890"/>
        <v>0</v>
      </c>
      <c r="W475" s="230">
        <f t="shared" si="890"/>
        <v>0</v>
      </c>
    </row>
    <row r="476" spans="1:23" ht="13.8" hidden="1" outlineLevel="2">
      <c r="A476" s="170"/>
      <c r="B476" s="17"/>
      <c r="C476" s="171"/>
      <c r="D476" s="27" t="s">
        <v>673</v>
      </c>
      <c r="E476" s="82" t="s">
        <v>212</v>
      </c>
      <c r="F476" s="48"/>
      <c r="G476" s="172"/>
      <c r="H476" s="226">
        <f t="shared" si="887"/>
        <v>0</v>
      </c>
      <c r="I476" s="353">
        <f t="shared" si="845"/>
        <v>0</v>
      </c>
      <c r="J476" s="358">
        <v>0</v>
      </c>
      <c r="K476" s="358">
        <v>0</v>
      </c>
      <c r="L476" s="358">
        <v>0</v>
      </c>
      <c r="M476" s="228">
        <f t="shared" si="888"/>
        <v>0</v>
      </c>
      <c r="N476" s="358">
        <v>0</v>
      </c>
      <c r="O476" s="358">
        <v>0</v>
      </c>
      <c r="P476" s="358">
        <v>0</v>
      </c>
      <c r="Q476" s="228">
        <f t="shared" si="842"/>
        <v>0</v>
      </c>
      <c r="R476" s="358">
        <v>0</v>
      </c>
      <c r="S476" s="358">
        <v>0</v>
      </c>
      <c r="T476" s="358">
        <v>0</v>
      </c>
      <c r="U476" s="358">
        <v>0</v>
      </c>
      <c r="V476" s="358">
        <v>0</v>
      </c>
      <c r="W476" s="229">
        <v>0</v>
      </c>
    </row>
    <row r="477" spans="1:23" ht="13.8" outlineLevel="1" collapsed="1">
      <c r="A477" s="164"/>
      <c r="B477" s="14" t="s">
        <v>674</v>
      </c>
      <c r="C477" s="15" t="s">
        <v>242</v>
      </c>
      <c r="D477" s="18"/>
      <c r="E477" s="172"/>
      <c r="F477" s="27"/>
      <c r="G477" s="175"/>
      <c r="H477" s="226">
        <f t="shared" si="887"/>
        <v>0</v>
      </c>
      <c r="I477" s="353">
        <f t="shared" si="845"/>
        <v>0</v>
      </c>
      <c r="J477" s="356">
        <f>SUM(J478)</f>
        <v>0</v>
      </c>
      <c r="K477" s="356">
        <f>SUM(K478)</f>
        <v>0</v>
      </c>
      <c r="L477" s="356">
        <f>SUM(L478)</f>
        <v>0</v>
      </c>
      <c r="M477" s="228">
        <f t="shared" si="888"/>
        <v>0</v>
      </c>
      <c r="N477" s="356">
        <f>SUM(N478)</f>
        <v>0</v>
      </c>
      <c r="O477" s="356">
        <f>SUM(O478)</f>
        <v>0</v>
      </c>
      <c r="P477" s="356">
        <f>SUM(P478)</f>
        <v>0</v>
      </c>
      <c r="Q477" s="228">
        <f t="shared" si="842"/>
        <v>0</v>
      </c>
      <c r="R477" s="356">
        <f t="shared" ref="R477:W477" si="891">SUM(R478)</f>
        <v>0</v>
      </c>
      <c r="S477" s="356">
        <f t="shared" si="891"/>
        <v>0</v>
      </c>
      <c r="T477" s="356">
        <f t="shared" si="891"/>
        <v>0</v>
      </c>
      <c r="U477" s="356">
        <f t="shared" si="891"/>
        <v>0</v>
      </c>
      <c r="V477" s="356">
        <f t="shared" si="891"/>
        <v>0</v>
      </c>
      <c r="W477" s="230">
        <f t="shared" si="891"/>
        <v>0</v>
      </c>
    </row>
    <row r="478" spans="1:23" ht="13.8" hidden="1" outlineLevel="2">
      <c r="A478" s="170"/>
      <c r="B478" s="17"/>
      <c r="C478" s="171"/>
      <c r="D478" s="27" t="s">
        <v>675</v>
      </c>
      <c r="E478" s="82" t="s">
        <v>242</v>
      </c>
      <c r="F478" s="48"/>
      <c r="G478" s="172"/>
      <c r="H478" s="226">
        <f t="shared" si="887"/>
        <v>0</v>
      </c>
      <c r="I478" s="353">
        <f t="shared" si="845"/>
        <v>0</v>
      </c>
      <c r="J478" s="358">
        <v>0</v>
      </c>
      <c r="K478" s="358">
        <v>0</v>
      </c>
      <c r="L478" s="358">
        <v>0</v>
      </c>
      <c r="M478" s="228">
        <f t="shared" si="888"/>
        <v>0</v>
      </c>
      <c r="N478" s="358">
        <v>0</v>
      </c>
      <c r="O478" s="358">
        <v>0</v>
      </c>
      <c r="P478" s="358">
        <v>0</v>
      </c>
      <c r="Q478" s="228">
        <f t="shared" si="842"/>
        <v>0</v>
      </c>
      <c r="R478" s="358">
        <v>0</v>
      </c>
      <c r="S478" s="358">
        <v>0</v>
      </c>
      <c r="T478" s="358">
        <v>0</v>
      </c>
      <c r="U478" s="358">
        <v>0</v>
      </c>
      <c r="V478" s="358">
        <v>0</v>
      </c>
      <c r="W478" s="229">
        <v>0</v>
      </c>
    </row>
    <row r="479" spans="1:23" ht="13.8" outlineLevel="1">
      <c r="A479" s="164"/>
      <c r="B479" s="14" t="s">
        <v>565</v>
      </c>
      <c r="C479" s="15" t="s">
        <v>213</v>
      </c>
      <c r="D479" s="18"/>
      <c r="E479" s="175"/>
      <c r="F479" s="176"/>
      <c r="G479" s="175"/>
      <c r="H479" s="226">
        <f t="shared" si="887"/>
        <v>1818000</v>
      </c>
      <c r="I479" s="353">
        <f t="shared" si="845"/>
        <v>1818000</v>
      </c>
      <c r="J479" s="356">
        <f>SUM(J480:J489)</f>
        <v>1045000</v>
      </c>
      <c r="K479" s="356">
        <f>SUM(K480:K489)</f>
        <v>717000</v>
      </c>
      <c r="L479" s="356">
        <f>SUM(L480:L489)</f>
        <v>56000</v>
      </c>
      <c r="M479" s="228">
        <f t="shared" si="888"/>
        <v>0</v>
      </c>
      <c r="N479" s="356">
        <f>SUM(N480:N489)</f>
        <v>0</v>
      </c>
      <c r="O479" s="356">
        <f>SUM(O480:O489)</f>
        <v>0</v>
      </c>
      <c r="P479" s="356">
        <f>SUM(P480:P489)</f>
        <v>0</v>
      </c>
      <c r="Q479" s="228">
        <f t="shared" si="842"/>
        <v>0</v>
      </c>
      <c r="R479" s="356">
        <f t="shared" ref="R479:W479" si="892">SUM(R480:R489)</f>
        <v>0</v>
      </c>
      <c r="S479" s="356">
        <f t="shared" si="892"/>
        <v>0</v>
      </c>
      <c r="T479" s="356">
        <f t="shared" si="892"/>
        <v>0</v>
      </c>
      <c r="U479" s="356">
        <f t="shared" si="892"/>
        <v>0</v>
      </c>
      <c r="V479" s="356">
        <f t="shared" si="892"/>
        <v>0</v>
      </c>
      <c r="W479" s="230">
        <f t="shared" si="892"/>
        <v>0</v>
      </c>
    </row>
    <row r="480" spans="1:23" ht="13.8" outlineLevel="2">
      <c r="A480" s="170"/>
      <c r="B480" s="17"/>
      <c r="C480" s="171"/>
      <c r="D480" s="27" t="s">
        <v>100</v>
      </c>
      <c r="E480" s="82" t="s">
        <v>348</v>
      </c>
      <c r="F480" s="48"/>
      <c r="G480" s="172"/>
      <c r="H480" s="226">
        <f t="shared" si="887"/>
        <v>0</v>
      </c>
      <c r="I480" s="353">
        <f t="shared" si="845"/>
        <v>0</v>
      </c>
      <c r="J480" s="358">
        <v>0</v>
      </c>
      <c r="K480" s="358">
        <v>0</v>
      </c>
      <c r="L480" s="358">
        <v>0</v>
      </c>
      <c r="M480" s="228">
        <f t="shared" si="888"/>
        <v>0</v>
      </c>
      <c r="N480" s="229">
        <v>0</v>
      </c>
      <c r="O480" s="229">
        <v>0</v>
      </c>
      <c r="P480" s="229">
        <v>0</v>
      </c>
      <c r="Q480" s="228">
        <f t="shared" si="842"/>
        <v>0</v>
      </c>
      <c r="R480" s="229">
        <v>0</v>
      </c>
      <c r="S480" s="229">
        <v>0</v>
      </c>
      <c r="T480" s="229">
        <v>0</v>
      </c>
      <c r="U480" s="229">
        <v>0</v>
      </c>
      <c r="V480" s="229">
        <v>0</v>
      </c>
      <c r="W480" s="229">
        <v>0</v>
      </c>
    </row>
    <row r="481" spans="1:23" ht="13.8" outlineLevel="2">
      <c r="A481" s="170"/>
      <c r="D481" s="27" t="s">
        <v>556</v>
      </c>
      <c r="E481" s="82" t="s">
        <v>349</v>
      </c>
      <c r="F481" s="48"/>
      <c r="G481" s="172"/>
      <c r="H481" s="226">
        <f t="shared" si="887"/>
        <v>0</v>
      </c>
      <c r="I481" s="353">
        <f t="shared" si="845"/>
        <v>0</v>
      </c>
      <c r="J481" s="358">
        <v>0</v>
      </c>
      <c r="K481" s="358">
        <v>0</v>
      </c>
      <c r="L481" s="358">
        <v>0</v>
      </c>
      <c r="M481" s="228">
        <f t="shared" si="888"/>
        <v>0</v>
      </c>
      <c r="N481" s="229">
        <v>0</v>
      </c>
      <c r="O481" s="229">
        <v>0</v>
      </c>
      <c r="P481" s="229">
        <v>0</v>
      </c>
      <c r="Q481" s="228">
        <f t="shared" si="842"/>
        <v>0</v>
      </c>
      <c r="R481" s="229">
        <v>0</v>
      </c>
      <c r="S481" s="229">
        <v>0</v>
      </c>
      <c r="T481" s="229">
        <v>0</v>
      </c>
      <c r="U481" s="229">
        <v>0</v>
      </c>
      <c r="V481" s="229">
        <v>0</v>
      </c>
      <c r="W481" s="229">
        <v>0</v>
      </c>
    </row>
    <row r="482" spans="1:23" ht="13.8" outlineLevel="2">
      <c r="A482" s="170"/>
      <c r="B482" s="14"/>
      <c r="C482" s="179"/>
      <c r="D482" s="27" t="s">
        <v>557</v>
      </c>
      <c r="E482" s="82" t="s">
        <v>347</v>
      </c>
      <c r="F482" s="48"/>
      <c r="G482" s="172"/>
      <c r="H482" s="226">
        <f t="shared" si="887"/>
        <v>0</v>
      </c>
      <c r="I482" s="353">
        <f t="shared" si="845"/>
        <v>0</v>
      </c>
      <c r="J482" s="358">
        <v>0</v>
      </c>
      <c r="K482" s="358">
        <v>0</v>
      </c>
      <c r="L482" s="358">
        <v>0</v>
      </c>
      <c r="M482" s="228">
        <f t="shared" si="888"/>
        <v>0</v>
      </c>
      <c r="N482" s="229">
        <v>0</v>
      </c>
      <c r="O482" s="229">
        <v>0</v>
      </c>
      <c r="P482" s="229">
        <v>0</v>
      </c>
      <c r="Q482" s="228">
        <f t="shared" si="842"/>
        <v>0</v>
      </c>
      <c r="R482" s="229">
        <v>0</v>
      </c>
      <c r="S482" s="229">
        <v>0</v>
      </c>
      <c r="T482" s="229">
        <v>0</v>
      </c>
      <c r="U482" s="229">
        <v>0</v>
      </c>
      <c r="V482" s="229">
        <v>0</v>
      </c>
      <c r="W482" s="229">
        <v>0</v>
      </c>
    </row>
    <row r="483" spans="1:23" ht="13.8" outlineLevel="2">
      <c r="A483" s="170"/>
      <c r="D483" s="27" t="s">
        <v>558</v>
      </c>
      <c r="E483" s="47" t="s">
        <v>362</v>
      </c>
      <c r="F483" s="48"/>
      <c r="G483" s="172"/>
      <c r="H483" s="226">
        <f t="shared" si="887"/>
        <v>0</v>
      </c>
      <c r="I483" s="353">
        <f t="shared" si="845"/>
        <v>0</v>
      </c>
      <c r="J483" s="358">
        <v>0</v>
      </c>
      <c r="K483" s="358">
        <v>0</v>
      </c>
      <c r="L483" s="358">
        <v>0</v>
      </c>
      <c r="M483" s="228">
        <f t="shared" si="888"/>
        <v>0</v>
      </c>
      <c r="N483" s="229">
        <v>0</v>
      </c>
      <c r="O483" s="229">
        <v>0</v>
      </c>
      <c r="P483" s="229">
        <v>0</v>
      </c>
      <c r="Q483" s="228">
        <f t="shared" si="842"/>
        <v>0</v>
      </c>
      <c r="R483" s="229">
        <v>0</v>
      </c>
      <c r="S483" s="229">
        <v>0</v>
      </c>
      <c r="T483" s="229">
        <v>0</v>
      </c>
      <c r="U483" s="229">
        <v>0</v>
      </c>
      <c r="V483" s="229">
        <v>0</v>
      </c>
      <c r="W483" s="229">
        <v>0</v>
      </c>
    </row>
    <row r="484" spans="1:23" ht="13.8" outlineLevel="2">
      <c r="A484" s="170"/>
      <c r="D484" s="27" t="s">
        <v>559</v>
      </c>
      <c r="E484" s="47" t="s">
        <v>364</v>
      </c>
      <c r="F484" s="48"/>
      <c r="G484" s="172"/>
      <c r="H484" s="226">
        <f t="shared" si="887"/>
        <v>0</v>
      </c>
      <c r="I484" s="353">
        <f t="shared" si="845"/>
        <v>0</v>
      </c>
      <c r="J484" s="358">
        <v>0</v>
      </c>
      <c r="K484" s="358">
        <v>0</v>
      </c>
      <c r="L484" s="358">
        <v>0</v>
      </c>
      <c r="M484" s="228">
        <f t="shared" si="888"/>
        <v>0</v>
      </c>
      <c r="N484" s="229">
        <v>0</v>
      </c>
      <c r="O484" s="229">
        <v>0</v>
      </c>
      <c r="P484" s="229">
        <v>0</v>
      </c>
      <c r="Q484" s="228">
        <f t="shared" si="842"/>
        <v>0</v>
      </c>
      <c r="R484" s="229">
        <v>0</v>
      </c>
      <c r="S484" s="229">
        <v>0</v>
      </c>
      <c r="T484" s="229">
        <v>0</v>
      </c>
      <c r="U484" s="229">
        <v>0</v>
      </c>
      <c r="V484" s="229">
        <v>0</v>
      </c>
      <c r="W484" s="229">
        <v>0</v>
      </c>
    </row>
    <row r="485" spans="1:23" ht="13.8" outlineLevel="2">
      <c r="A485" s="170"/>
      <c r="D485" s="27" t="s">
        <v>560</v>
      </c>
      <c r="E485" s="47" t="s">
        <v>365</v>
      </c>
      <c r="F485" s="48"/>
      <c r="G485" s="172"/>
      <c r="H485" s="226">
        <f t="shared" si="887"/>
        <v>0</v>
      </c>
      <c r="I485" s="353">
        <f t="shared" si="845"/>
        <v>0</v>
      </c>
      <c r="J485" s="358">
        <v>0</v>
      </c>
      <c r="K485" s="358">
        <v>0</v>
      </c>
      <c r="L485" s="358">
        <v>0</v>
      </c>
      <c r="M485" s="228">
        <f t="shared" si="888"/>
        <v>0</v>
      </c>
      <c r="N485" s="229">
        <v>0</v>
      </c>
      <c r="O485" s="229">
        <v>0</v>
      </c>
      <c r="P485" s="229">
        <v>0</v>
      </c>
      <c r="Q485" s="228">
        <f t="shared" si="842"/>
        <v>0</v>
      </c>
      <c r="R485" s="229">
        <v>0</v>
      </c>
      <c r="S485" s="229">
        <v>0</v>
      </c>
      <c r="T485" s="229">
        <v>0</v>
      </c>
      <c r="U485" s="229">
        <v>0</v>
      </c>
      <c r="V485" s="229">
        <v>0</v>
      </c>
      <c r="W485" s="229">
        <v>0</v>
      </c>
    </row>
    <row r="486" spans="1:23" ht="13.8" outlineLevel="2">
      <c r="A486" s="170"/>
      <c r="D486" s="27" t="s">
        <v>561</v>
      </c>
      <c r="E486" s="47" t="s">
        <v>366</v>
      </c>
      <c r="F486" s="48"/>
      <c r="G486" s="172"/>
      <c r="H486" s="226">
        <f t="shared" si="887"/>
        <v>0</v>
      </c>
      <c r="I486" s="353">
        <f t="shared" si="845"/>
        <v>0</v>
      </c>
      <c r="J486" s="358">
        <v>0</v>
      </c>
      <c r="K486" s="358">
        <v>0</v>
      </c>
      <c r="L486" s="358">
        <v>0</v>
      </c>
      <c r="M486" s="228">
        <f t="shared" si="888"/>
        <v>0</v>
      </c>
      <c r="N486" s="229">
        <v>0</v>
      </c>
      <c r="O486" s="229">
        <v>0</v>
      </c>
      <c r="P486" s="229">
        <v>0</v>
      </c>
      <c r="Q486" s="228">
        <f t="shared" si="842"/>
        <v>0</v>
      </c>
      <c r="R486" s="229">
        <v>0</v>
      </c>
      <c r="S486" s="229">
        <v>0</v>
      </c>
      <c r="T486" s="229">
        <v>0</v>
      </c>
      <c r="U486" s="229">
        <v>0</v>
      </c>
      <c r="V486" s="229">
        <v>0</v>
      </c>
      <c r="W486" s="229">
        <v>0</v>
      </c>
    </row>
    <row r="487" spans="1:23" ht="13.8" outlineLevel="2">
      <c r="A487" s="170"/>
      <c r="D487" s="27" t="s">
        <v>562</v>
      </c>
      <c r="E487" s="47" t="s">
        <v>367</v>
      </c>
      <c r="F487" s="48"/>
      <c r="G487" s="172"/>
      <c r="H487" s="226">
        <f t="shared" si="887"/>
        <v>0</v>
      </c>
      <c r="I487" s="353">
        <f t="shared" si="845"/>
        <v>0</v>
      </c>
      <c r="J487" s="358">
        <v>0</v>
      </c>
      <c r="K487" s="358">
        <v>0</v>
      </c>
      <c r="L487" s="358">
        <v>0</v>
      </c>
      <c r="M487" s="228">
        <f t="shared" si="888"/>
        <v>0</v>
      </c>
      <c r="N487" s="229">
        <v>0</v>
      </c>
      <c r="O487" s="229">
        <v>0</v>
      </c>
      <c r="P487" s="229">
        <v>0</v>
      </c>
      <c r="Q487" s="228">
        <f t="shared" si="842"/>
        <v>0</v>
      </c>
      <c r="R487" s="229">
        <v>0</v>
      </c>
      <c r="S487" s="229">
        <v>0</v>
      </c>
      <c r="T487" s="229">
        <v>0</v>
      </c>
      <c r="U487" s="229">
        <v>0</v>
      </c>
      <c r="V487" s="229">
        <v>0</v>
      </c>
      <c r="W487" s="229">
        <v>0</v>
      </c>
    </row>
    <row r="488" spans="1:23" ht="13.8" outlineLevel="2">
      <c r="A488" s="170"/>
      <c r="D488" s="27" t="s">
        <v>563</v>
      </c>
      <c r="E488" s="47" t="s">
        <v>363</v>
      </c>
      <c r="F488" s="48"/>
      <c r="G488" s="172"/>
      <c r="H488" s="226">
        <f t="shared" si="887"/>
        <v>0</v>
      </c>
      <c r="I488" s="353">
        <f t="shared" si="845"/>
        <v>0</v>
      </c>
      <c r="J488" s="358">
        <v>0</v>
      </c>
      <c r="K488" s="358">
        <v>0</v>
      </c>
      <c r="L488" s="358">
        <v>0</v>
      </c>
      <c r="M488" s="228">
        <f t="shared" si="888"/>
        <v>0</v>
      </c>
      <c r="N488" s="229">
        <v>0</v>
      </c>
      <c r="O488" s="229">
        <v>0</v>
      </c>
      <c r="P488" s="229">
        <v>0</v>
      </c>
      <c r="Q488" s="228">
        <f t="shared" si="842"/>
        <v>0</v>
      </c>
      <c r="R488" s="229">
        <v>0</v>
      </c>
      <c r="S488" s="229">
        <v>0</v>
      </c>
      <c r="T488" s="229">
        <v>0</v>
      </c>
      <c r="U488" s="229">
        <v>0</v>
      </c>
      <c r="V488" s="229">
        <v>0</v>
      </c>
      <c r="W488" s="229">
        <v>0</v>
      </c>
    </row>
    <row r="489" spans="1:23" ht="13.8" outlineLevel="2">
      <c r="A489" s="170"/>
      <c r="B489" s="17"/>
      <c r="C489" s="171"/>
      <c r="D489" s="27" t="s">
        <v>564</v>
      </c>
      <c r="E489" s="47" t="s">
        <v>214</v>
      </c>
      <c r="F489" s="47"/>
      <c r="G489" s="172"/>
      <c r="H489" s="226">
        <f t="shared" si="887"/>
        <v>1818000</v>
      </c>
      <c r="I489" s="353">
        <f t="shared" si="845"/>
        <v>1818000</v>
      </c>
      <c r="J489" s="358">
        <v>1045000</v>
      </c>
      <c r="K489" s="358">
        <v>717000</v>
      </c>
      <c r="L489" s="358">
        <v>56000</v>
      </c>
      <c r="M489" s="228">
        <f t="shared" si="888"/>
        <v>0</v>
      </c>
      <c r="N489" s="229"/>
      <c r="O489" s="229"/>
      <c r="P489" s="229"/>
      <c r="Q489" s="228">
        <f t="shared" si="842"/>
        <v>0</v>
      </c>
      <c r="R489" s="229"/>
      <c r="S489" s="229"/>
      <c r="T489" s="229"/>
      <c r="U489" s="229"/>
      <c r="V489" s="229"/>
      <c r="W489" s="229"/>
    </row>
    <row r="490" spans="1:23" ht="13.8" outlineLevel="1" collapsed="1">
      <c r="A490" s="164"/>
      <c r="B490" s="14" t="s">
        <v>676</v>
      </c>
      <c r="C490" s="15" t="s">
        <v>215</v>
      </c>
      <c r="D490" s="18"/>
      <c r="E490" s="172"/>
      <c r="F490" s="176"/>
      <c r="G490" s="175"/>
      <c r="H490" s="226">
        <f t="shared" si="887"/>
        <v>0</v>
      </c>
      <c r="I490" s="353">
        <f t="shared" si="845"/>
        <v>0</v>
      </c>
      <c r="J490" s="356">
        <f>SUM(J491)</f>
        <v>0</v>
      </c>
      <c r="K490" s="356">
        <f>SUM(K491)</f>
        <v>0</v>
      </c>
      <c r="L490" s="356">
        <f>SUM(L491)</f>
        <v>0</v>
      </c>
      <c r="M490" s="228">
        <f t="shared" si="888"/>
        <v>0</v>
      </c>
      <c r="N490" s="356">
        <f>SUM(N491)</f>
        <v>0</v>
      </c>
      <c r="O490" s="356">
        <f>SUM(O491)</f>
        <v>0</v>
      </c>
      <c r="P490" s="356">
        <f>SUM(P491)</f>
        <v>0</v>
      </c>
      <c r="Q490" s="228">
        <f t="shared" si="842"/>
        <v>0</v>
      </c>
      <c r="R490" s="356">
        <f t="shared" ref="R490:W490" si="893">SUM(R491)</f>
        <v>0</v>
      </c>
      <c r="S490" s="356">
        <f t="shared" si="893"/>
        <v>0</v>
      </c>
      <c r="T490" s="356">
        <f t="shared" si="893"/>
        <v>0</v>
      </c>
      <c r="U490" s="356">
        <f t="shared" si="893"/>
        <v>0</v>
      </c>
      <c r="V490" s="356">
        <f t="shared" si="893"/>
        <v>0</v>
      </c>
      <c r="W490" s="230">
        <f t="shared" si="893"/>
        <v>0</v>
      </c>
    </row>
    <row r="491" spans="1:23" ht="13.8" hidden="1" outlineLevel="2">
      <c r="A491" s="170"/>
      <c r="B491" s="17"/>
      <c r="C491" s="171"/>
      <c r="D491" s="27" t="s">
        <v>196</v>
      </c>
      <c r="E491" s="82" t="s">
        <v>215</v>
      </c>
      <c r="F491" s="48"/>
      <c r="G491" s="172"/>
      <c r="H491" s="226">
        <f t="shared" si="887"/>
        <v>0</v>
      </c>
      <c r="I491" s="353">
        <f t="shared" si="845"/>
        <v>0</v>
      </c>
      <c r="J491" s="358">
        <v>0</v>
      </c>
      <c r="K491" s="358">
        <v>0</v>
      </c>
      <c r="L491" s="358">
        <v>0</v>
      </c>
      <c r="M491" s="228">
        <f t="shared" si="888"/>
        <v>0</v>
      </c>
      <c r="N491" s="358">
        <v>0</v>
      </c>
      <c r="O491" s="358">
        <v>0</v>
      </c>
      <c r="P491" s="358">
        <v>0</v>
      </c>
      <c r="Q491" s="228">
        <f t="shared" si="842"/>
        <v>0</v>
      </c>
      <c r="R491" s="358">
        <v>0</v>
      </c>
      <c r="S491" s="358">
        <v>0</v>
      </c>
      <c r="T491" s="358">
        <v>0</v>
      </c>
      <c r="U491" s="358">
        <v>0</v>
      </c>
      <c r="V491" s="358">
        <v>0</v>
      </c>
      <c r="W491" s="229">
        <v>0</v>
      </c>
    </row>
    <row r="492" spans="1:23" ht="13.8" outlineLevel="1" collapsed="1">
      <c r="A492" s="164"/>
      <c r="B492" s="14" t="s">
        <v>677</v>
      </c>
      <c r="C492" s="15" t="s">
        <v>216</v>
      </c>
      <c r="D492" s="18"/>
      <c r="E492" s="172"/>
      <c r="F492" s="27"/>
      <c r="G492" s="175"/>
      <c r="H492" s="226">
        <f t="shared" si="887"/>
        <v>0</v>
      </c>
      <c r="I492" s="353">
        <f t="shared" si="845"/>
        <v>0</v>
      </c>
      <c r="J492" s="356">
        <f>SUM(J493)</f>
        <v>0</v>
      </c>
      <c r="K492" s="356">
        <f>SUM(K493)</f>
        <v>0</v>
      </c>
      <c r="L492" s="356">
        <f>SUM(L493)</f>
        <v>0</v>
      </c>
      <c r="M492" s="228">
        <f t="shared" si="888"/>
        <v>0</v>
      </c>
      <c r="N492" s="356">
        <f>SUM(N493)</f>
        <v>0</v>
      </c>
      <c r="O492" s="356">
        <f>SUM(O493)</f>
        <v>0</v>
      </c>
      <c r="P492" s="356">
        <f>SUM(P493)</f>
        <v>0</v>
      </c>
      <c r="Q492" s="228">
        <f t="shared" si="842"/>
        <v>0</v>
      </c>
      <c r="R492" s="356">
        <f t="shared" ref="R492:W492" si="894">SUM(R493)</f>
        <v>0</v>
      </c>
      <c r="S492" s="356">
        <f t="shared" si="894"/>
        <v>0</v>
      </c>
      <c r="T492" s="356">
        <f t="shared" si="894"/>
        <v>0</v>
      </c>
      <c r="U492" s="356">
        <f t="shared" si="894"/>
        <v>0</v>
      </c>
      <c r="V492" s="356">
        <f t="shared" si="894"/>
        <v>0</v>
      </c>
      <c r="W492" s="230">
        <f t="shared" si="894"/>
        <v>0</v>
      </c>
    </row>
    <row r="493" spans="1:23" ht="13.8" hidden="1" outlineLevel="2">
      <c r="A493" s="170"/>
      <c r="B493" s="17"/>
      <c r="C493" s="171"/>
      <c r="D493" s="27" t="s">
        <v>678</v>
      </c>
      <c r="E493" s="82" t="s">
        <v>216</v>
      </c>
      <c r="F493" s="48"/>
      <c r="G493" s="172"/>
      <c r="H493" s="226">
        <f t="shared" si="887"/>
        <v>0</v>
      </c>
      <c r="I493" s="353">
        <f t="shared" si="845"/>
        <v>0</v>
      </c>
      <c r="J493" s="358">
        <v>0</v>
      </c>
      <c r="K493" s="358">
        <v>0</v>
      </c>
      <c r="L493" s="358">
        <v>0</v>
      </c>
      <c r="M493" s="228">
        <f t="shared" si="888"/>
        <v>0</v>
      </c>
      <c r="N493" s="358">
        <v>0</v>
      </c>
      <c r="O493" s="358">
        <v>0</v>
      </c>
      <c r="P493" s="358">
        <v>0</v>
      </c>
      <c r="Q493" s="228">
        <f t="shared" si="842"/>
        <v>0</v>
      </c>
      <c r="R493" s="358">
        <v>0</v>
      </c>
      <c r="S493" s="358">
        <v>0</v>
      </c>
      <c r="T493" s="358">
        <v>0</v>
      </c>
      <c r="U493" s="358">
        <v>0</v>
      </c>
      <c r="V493" s="358">
        <v>0</v>
      </c>
      <c r="W493" s="229">
        <v>0</v>
      </c>
    </row>
    <row r="494" spans="1:23" ht="13.8" outlineLevel="1" collapsed="1">
      <c r="A494" s="164"/>
      <c r="B494" s="14" t="s">
        <v>679</v>
      </c>
      <c r="C494" s="15" t="s">
        <v>217</v>
      </c>
      <c r="D494" s="18"/>
      <c r="E494" s="172"/>
      <c r="F494" s="27"/>
      <c r="G494" s="175"/>
      <c r="H494" s="226">
        <f t="shared" si="887"/>
        <v>0</v>
      </c>
      <c r="I494" s="353">
        <f t="shared" si="845"/>
        <v>0</v>
      </c>
      <c r="J494" s="356">
        <f>SUM(J495)</f>
        <v>0</v>
      </c>
      <c r="K494" s="356">
        <f>SUM(K495)</f>
        <v>0</v>
      </c>
      <c r="L494" s="356">
        <f>SUM(L495)</f>
        <v>0</v>
      </c>
      <c r="M494" s="228">
        <f t="shared" si="888"/>
        <v>0</v>
      </c>
      <c r="N494" s="356">
        <f>SUM(N495)</f>
        <v>0</v>
      </c>
      <c r="O494" s="356">
        <f>SUM(O495)</f>
        <v>0</v>
      </c>
      <c r="P494" s="356">
        <f>SUM(P495)</f>
        <v>0</v>
      </c>
      <c r="Q494" s="228">
        <f t="shared" si="842"/>
        <v>0</v>
      </c>
      <c r="R494" s="356">
        <f t="shared" ref="R494:W494" si="895">SUM(R495)</f>
        <v>0</v>
      </c>
      <c r="S494" s="356">
        <f t="shared" si="895"/>
        <v>0</v>
      </c>
      <c r="T494" s="356">
        <f t="shared" si="895"/>
        <v>0</v>
      </c>
      <c r="U494" s="356">
        <f t="shared" si="895"/>
        <v>0</v>
      </c>
      <c r="V494" s="356">
        <f t="shared" si="895"/>
        <v>0</v>
      </c>
      <c r="W494" s="230">
        <f t="shared" si="895"/>
        <v>0</v>
      </c>
    </row>
    <row r="495" spans="1:23" ht="13.8" hidden="1" outlineLevel="2">
      <c r="A495" s="170"/>
      <c r="B495" s="17"/>
      <c r="C495" s="171"/>
      <c r="D495" s="27" t="s">
        <v>680</v>
      </c>
      <c r="E495" s="82" t="s">
        <v>217</v>
      </c>
      <c r="F495" s="48"/>
      <c r="G495" s="172"/>
      <c r="H495" s="226">
        <f t="shared" si="887"/>
        <v>0</v>
      </c>
      <c r="I495" s="353">
        <f t="shared" si="845"/>
        <v>0</v>
      </c>
      <c r="J495" s="358">
        <v>0</v>
      </c>
      <c r="K495" s="358">
        <v>0</v>
      </c>
      <c r="L495" s="358">
        <v>0</v>
      </c>
      <c r="M495" s="228">
        <f t="shared" si="888"/>
        <v>0</v>
      </c>
      <c r="N495" s="358">
        <v>0</v>
      </c>
      <c r="O495" s="358">
        <v>0</v>
      </c>
      <c r="P495" s="358">
        <v>0</v>
      </c>
      <c r="Q495" s="228">
        <f t="shared" si="842"/>
        <v>0</v>
      </c>
      <c r="R495" s="358">
        <v>0</v>
      </c>
      <c r="S495" s="358">
        <v>0</v>
      </c>
      <c r="T495" s="358">
        <v>0</v>
      </c>
      <c r="U495" s="358">
        <v>0</v>
      </c>
      <c r="V495" s="358">
        <v>0</v>
      </c>
      <c r="W495" s="229">
        <v>0</v>
      </c>
    </row>
    <row r="496" spans="1:23" ht="13.8" outlineLevel="1" collapsed="1">
      <c r="A496" s="164"/>
      <c r="B496" s="14" t="s">
        <v>681</v>
      </c>
      <c r="C496" s="15" t="s">
        <v>218</v>
      </c>
      <c r="D496" s="18"/>
      <c r="E496" s="172"/>
      <c r="F496" s="176"/>
      <c r="G496" s="175"/>
      <c r="H496" s="226">
        <f t="shared" si="887"/>
        <v>0</v>
      </c>
      <c r="I496" s="353">
        <f t="shared" si="845"/>
        <v>0</v>
      </c>
      <c r="J496" s="356">
        <f>SUM(J497)</f>
        <v>0</v>
      </c>
      <c r="K496" s="356">
        <f>SUM(K497)</f>
        <v>0</v>
      </c>
      <c r="L496" s="356">
        <f>SUM(L497)</f>
        <v>0</v>
      </c>
      <c r="M496" s="228">
        <f t="shared" si="888"/>
        <v>0</v>
      </c>
      <c r="N496" s="356">
        <f>SUM(N497)</f>
        <v>0</v>
      </c>
      <c r="O496" s="356">
        <f>SUM(O497)</f>
        <v>0</v>
      </c>
      <c r="P496" s="356">
        <f>SUM(P497)</f>
        <v>0</v>
      </c>
      <c r="Q496" s="228">
        <f t="shared" si="842"/>
        <v>0</v>
      </c>
      <c r="R496" s="356">
        <f t="shared" ref="R496:W496" si="896">SUM(R497)</f>
        <v>0</v>
      </c>
      <c r="S496" s="356">
        <f t="shared" si="896"/>
        <v>0</v>
      </c>
      <c r="T496" s="356">
        <f t="shared" si="896"/>
        <v>0</v>
      </c>
      <c r="U496" s="356">
        <f t="shared" si="896"/>
        <v>0</v>
      </c>
      <c r="V496" s="356">
        <f t="shared" si="896"/>
        <v>0</v>
      </c>
      <c r="W496" s="230">
        <f t="shared" si="896"/>
        <v>0</v>
      </c>
    </row>
    <row r="497" spans="1:23" ht="13.8" hidden="1" outlineLevel="2">
      <c r="A497" s="170"/>
      <c r="B497" s="17"/>
      <c r="C497" s="171"/>
      <c r="D497" s="27" t="s">
        <v>682</v>
      </c>
      <c r="E497" s="82" t="s">
        <v>218</v>
      </c>
      <c r="F497" s="48"/>
      <c r="G497" s="172"/>
      <c r="H497" s="226">
        <f t="shared" si="887"/>
        <v>0</v>
      </c>
      <c r="I497" s="353">
        <f t="shared" si="845"/>
        <v>0</v>
      </c>
      <c r="J497" s="358">
        <v>0</v>
      </c>
      <c r="K497" s="358">
        <v>0</v>
      </c>
      <c r="L497" s="358">
        <v>0</v>
      </c>
      <c r="M497" s="228">
        <f t="shared" si="888"/>
        <v>0</v>
      </c>
      <c r="N497" s="358">
        <v>0</v>
      </c>
      <c r="O497" s="358">
        <v>0</v>
      </c>
      <c r="P497" s="358">
        <v>0</v>
      </c>
      <c r="Q497" s="228">
        <f t="shared" ref="Q497:Q517" si="897">SUM(R497:W497)</f>
        <v>0</v>
      </c>
      <c r="R497" s="358">
        <v>0</v>
      </c>
      <c r="S497" s="358">
        <v>0</v>
      </c>
      <c r="T497" s="358">
        <v>0</v>
      </c>
      <c r="U497" s="358">
        <v>0</v>
      </c>
      <c r="V497" s="358">
        <v>0</v>
      </c>
      <c r="W497" s="229">
        <v>0</v>
      </c>
    </row>
    <row r="498" spans="1:23" ht="13.8" outlineLevel="1" collapsed="1">
      <c r="A498" s="164"/>
      <c r="B498" s="14" t="s">
        <v>683</v>
      </c>
      <c r="C498" s="15" t="s">
        <v>219</v>
      </c>
      <c r="D498" s="18"/>
      <c r="E498" s="172"/>
      <c r="F498" s="176"/>
      <c r="G498" s="175"/>
      <c r="H498" s="226">
        <f t="shared" si="887"/>
        <v>0</v>
      </c>
      <c r="I498" s="353">
        <f t="shared" si="845"/>
        <v>0</v>
      </c>
      <c r="J498" s="356">
        <f>SUM(J499)</f>
        <v>0</v>
      </c>
      <c r="K498" s="356">
        <f>SUM(K499)</f>
        <v>0</v>
      </c>
      <c r="L498" s="356">
        <f>SUM(L499)</f>
        <v>0</v>
      </c>
      <c r="M498" s="228">
        <f t="shared" si="888"/>
        <v>0</v>
      </c>
      <c r="N498" s="356">
        <f>SUM(N499)</f>
        <v>0</v>
      </c>
      <c r="O498" s="356">
        <f>SUM(O499)</f>
        <v>0</v>
      </c>
      <c r="P498" s="356">
        <f>SUM(P499)</f>
        <v>0</v>
      </c>
      <c r="Q498" s="228">
        <f t="shared" si="897"/>
        <v>0</v>
      </c>
      <c r="R498" s="356">
        <f t="shared" ref="R498:W498" si="898">SUM(R499)</f>
        <v>0</v>
      </c>
      <c r="S498" s="356">
        <f t="shared" si="898"/>
        <v>0</v>
      </c>
      <c r="T498" s="356">
        <f t="shared" si="898"/>
        <v>0</v>
      </c>
      <c r="U498" s="356">
        <f t="shared" si="898"/>
        <v>0</v>
      </c>
      <c r="V498" s="356">
        <f t="shared" si="898"/>
        <v>0</v>
      </c>
      <c r="W498" s="230">
        <f t="shared" si="898"/>
        <v>0</v>
      </c>
    </row>
    <row r="499" spans="1:23" ht="13.8" hidden="1" outlineLevel="2">
      <c r="A499" s="170"/>
      <c r="B499" s="17"/>
      <c r="C499" s="171"/>
      <c r="D499" s="27" t="s">
        <v>684</v>
      </c>
      <c r="E499" s="82" t="s">
        <v>219</v>
      </c>
      <c r="F499" s="48"/>
      <c r="G499" s="172"/>
      <c r="H499" s="226">
        <f t="shared" si="887"/>
        <v>0</v>
      </c>
      <c r="I499" s="353">
        <f t="shared" ref="I499:I517" si="899">SUM(J499:L499)</f>
        <v>0</v>
      </c>
      <c r="J499" s="358">
        <v>0</v>
      </c>
      <c r="K499" s="358">
        <v>0</v>
      </c>
      <c r="L499" s="358">
        <v>0</v>
      </c>
      <c r="M499" s="228">
        <f t="shared" si="888"/>
        <v>0</v>
      </c>
      <c r="N499" s="358">
        <v>0</v>
      </c>
      <c r="O499" s="358">
        <v>0</v>
      </c>
      <c r="P499" s="358">
        <v>0</v>
      </c>
      <c r="Q499" s="228">
        <f t="shared" si="897"/>
        <v>0</v>
      </c>
      <c r="R499" s="358">
        <v>0</v>
      </c>
      <c r="S499" s="358">
        <v>0</v>
      </c>
      <c r="T499" s="358">
        <v>0</v>
      </c>
      <c r="U499" s="358">
        <v>0</v>
      </c>
      <c r="V499" s="358">
        <v>0</v>
      </c>
      <c r="W499" s="229">
        <v>0</v>
      </c>
    </row>
    <row r="500" spans="1:23" ht="13.8" outlineLevel="1" collapsed="1">
      <c r="A500" s="164"/>
      <c r="B500" s="14" t="s">
        <v>685</v>
      </c>
      <c r="C500" s="15" t="s">
        <v>220</v>
      </c>
      <c r="D500" s="18"/>
      <c r="E500" s="172"/>
      <c r="F500" s="176"/>
      <c r="G500" s="175"/>
      <c r="H500" s="226">
        <f t="shared" si="887"/>
        <v>0</v>
      </c>
      <c r="I500" s="353">
        <f t="shared" si="899"/>
        <v>0</v>
      </c>
      <c r="J500" s="356">
        <f>SUM(J501)</f>
        <v>0</v>
      </c>
      <c r="K500" s="356">
        <f>SUM(K501)</f>
        <v>0</v>
      </c>
      <c r="L500" s="356">
        <f>SUM(L501)</f>
        <v>0</v>
      </c>
      <c r="M500" s="228">
        <f t="shared" si="888"/>
        <v>0</v>
      </c>
      <c r="N500" s="356">
        <f>SUM(N501)</f>
        <v>0</v>
      </c>
      <c r="O500" s="356">
        <f>SUM(O501)</f>
        <v>0</v>
      </c>
      <c r="P500" s="356">
        <f>SUM(P501)</f>
        <v>0</v>
      </c>
      <c r="Q500" s="228">
        <f t="shared" si="897"/>
        <v>0</v>
      </c>
      <c r="R500" s="356">
        <f t="shared" ref="R500:W500" si="900">SUM(R501)</f>
        <v>0</v>
      </c>
      <c r="S500" s="356">
        <f t="shared" si="900"/>
        <v>0</v>
      </c>
      <c r="T500" s="356">
        <f t="shared" si="900"/>
        <v>0</v>
      </c>
      <c r="U500" s="356">
        <f t="shared" si="900"/>
        <v>0</v>
      </c>
      <c r="V500" s="356">
        <f t="shared" si="900"/>
        <v>0</v>
      </c>
      <c r="W500" s="230">
        <f t="shared" si="900"/>
        <v>0</v>
      </c>
    </row>
    <row r="501" spans="1:23" ht="13.8" hidden="1" outlineLevel="2">
      <c r="A501" s="170"/>
      <c r="B501" s="17"/>
      <c r="C501" s="171"/>
      <c r="D501" s="27" t="s">
        <v>686</v>
      </c>
      <c r="E501" s="82" t="s">
        <v>220</v>
      </c>
      <c r="F501" s="48"/>
      <c r="G501" s="172"/>
      <c r="H501" s="226">
        <f t="shared" si="887"/>
        <v>0</v>
      </c>
      <c r="I501" s="353">
        <f t="shared" si="899"/>
        <v>0</v>
      </c>
      <c r="J501" s="358">
        <v>0</v>
      </c>
      <c r="K501" s="358">
        <v>0</v>
      </c>
      <c r="L501" s="358">
        <v>0</v>
      </c>
      <c r="M501" s="228">
        <f t="shared" si="888"/>
        <v>0</v>
      </c>
      <c r="N501" s="358">
        <v>0</v>
      </c>
      <c r="O501" s="358">
        <v>0</v>
      </c>
      <c r="P501" s="358">
        <v>0</v>
      </c>
      <c r="Q501" s="228">
        <f t="shared" si="897"/>
        <v>0</v>
      </c>
      <c r="R501" s="358">
        <v>0</v>
      </c>
      <c r="S501" s="358">
        <v>0</v>
      </c>
      <c r="T501" s="358">
        <v>0</v>
      </c>
      <c r="U501" s="358">
        <v>0</v>
      </c>
      <c r="V501" s="358">
        <v>0</v>
      </c>
      <c r="W501" s="229">
        <v>0</v>
      </c>
    </row>
    <row r="502" spans="1:23" ht="13.8" outlineLevel="1" collapsed="1">
      <c r="A502" s="164"/>
      <c r="B502" s="14" t="s">
        <v>699</v>
      </c>
      <c r="C502" s="15" t="s">
        <v>221</v>
      </c>
      <c r="D502" s="18"/>
      <c r="E502" s="175"/>
      <c r="F502" s="176"/>
      <c r="G502" s="175"/>
      <c r="H502" s="709">
        <f t="shared" si="887"/>
        <v>0</v>
      </c>
      <c r="I502" s="353">
        <f t="shared" si="899"/>
        <v>0</v>
      </c>
      <c r="J502" s="356">
        <f>SUM(J503)</f>
        <v>0</v>
      </c>
      <c r="K502" s="356">
        <f>SUM(K503)</f>
        <v>0</v>
      </c>
      <c r="L502" s="356">
        <f>SUM(L503)</f>
        <v>0</v>
      </c>
      <c r="M502" s="228">
        <f t="shared" si="888"/>
        <v>0</v>
      </c>
      <c r="N502" s="356">
        <f>SUM(N503)</f>
        <v>0</v>
      </c>
      <c r="O502" s="356">
        <f>SUM(O503)</f>
        <v>0</v>
      </c>
      <c r="P502" s="356">
        <f>SUM(P503)</f>
        <v>0</v>
      </c>
      <c r="Q502" s="228">
        <f t="shared" si="897"/>
        <v>0</v>
      </c>
      <c r="R502" s="356">
        <f t="shared" ref="R502:W502" si="901">SUM(R503)</f>
        <v>0</v>
      </c>
      <c r="S502" s="356">
        <f t="shared" si="901"/>
        <v>0</v>
      </c>
      <c r="T502" s="356">
        <f t="shared" si="901"/>
        <v>0</v>
      </c>
      <c r="U502" s="356">
        <f t="shared" si="901"/>
        <v>0</v>
      </c>
      <c r="V502" s="356">
        <f t="shared" si="901"/>
        <v>0</v>
      </c>
      <c r="W502" s="230">
        <f t="shared" si="901"/>
        <v>0</v>
      </c>
    </row>
    <row r="503" spans="1:23" ht="13.8" hidden="1" outlineLevel="2">
      <c r="A503" s="170"/>
      <c r="B503" s="17"/>
      <c r="C503" s="171"/>
      <c r="D503" s="27" t="s">
        <v>699</v>
      </c>
      <c r="E503" s="82" t="s">
        <v>221</v>
      </c>
      <c r="F503" s="48"/>
      <c r="G503" s="172"/>
      <c r="H503" s="709">
        <f t="shared" si="887"/>
        <v>0</v>
      </c>
      <c r="I503" s="353">
        <f t="shared" si="899"/>
        <v>0</v>
      </c>
      <c r="J503" s="358">
        <v>0</v>
      </c>
      <c r="K503" s="358">
        <v>0</v>
      </c>
      <c r="L503" s="358">
        <v>0</v>
      </c>
      <c r="M503" s="228">
        <f t="shared" si="888"/>
        <v>0</v>
      </c>
      <c r="N503" s="358">
        <v>0</v>
      </c>
      <c r="O503" s="358">
        <v>0</v>
      </c>
      <c r="P503" s="358">
        <v>0</v>
      </c>
      <c r="Q503" s="228">
        <f t="shared" si="897"/>
        <v>0</v>
      </c>
      <c r="R503" s="358">
        <v>0</v>
      </c>
      <c r="S503" s="358">
        <v>0</v>
      </c>
      <c r="T503" s="358">
        <v>0</v>
      </c>
      <c r="U503" s="358">
        <v>0</v>
      </c>
      <c r="V503" s="358">
        <v>0</v>
      </c>
      <c r="W503" s="229">
        <v>0</v>
      </c>
    </row>
    <row r="504" spans="1:23" ht="13.8" outlineLevel="1">
      <c r="A504" s="164"/>
      <c r="B504" s="14" t="s">
        <v>566</v>
      </c>
      <c r="C504" s="15" t="s">
        <v>222</v>
      </c>
      <c r="D504" s="18"/>
      <c r="E504" s="172"/>
      <c r="F504" s="27"/>
      <c r="G504" s="175"/>
      <c r="H504" s="709">
        <f t="shared" si="887"/>
        <v>3162000</v>
      </c>
      <c r="I504" s="353">
        <f t="shared" si="899"/>
        <v>2233000</v>
      </c>
      <c r="J504" s="356">
        <f>SUM(J505)</f>
        <v>1169000</v>
      </c>
      <c r="K504" s="356">
        <f>SUM(K505)</f>
        <v>985000</v>
      </c>
      <c r="L504" s="356">
        <f>SUM(L505)</f>
        <v>79000</v>
      </c>
      <c r="M504" s="228">
        <f t="shared" si="888"/>
        <v>929000</v>
      </c>
      <c r="N504" s="356">
        <f>SUM(N505)</f>
        <v>0</v>
      </c>
      <c r="O504" s="356">
        <f>SUM(O505)</f>
        <v>884000</v>
      </c>
      <c r="P504" s="356">
        <f>SUM(P505)</f>
        <v>45000</v>
      </c>
      <c r="Q504" s="228">
        <f t="shared" si="897"/>
        <v>0</v>
      </c>
      <c r="R504" s="356">
        <f t="shared" ref="R504:W504" si="902">SUM(R505)</f>
        <v>0</v>
      </c>
      <c r="S504" s="356">
        <f t="shared" si="902"/>
        <v>0</v>
      </c>
      <c r="T504" s="356">
        <f t="shared" si="902"/>
        <v>0</v>
      </c>
      <c r="U504" s="356">
        <f t="shared" si="902"/>
        <v>0</v>
      </c>
      <c r="V504" s="356">
        <f t="shared" si="902"/>
        <v>0</v>
      </c>
      <c r="W504" s="230">
        <f t="shared" si="902"/>
        <v>0</v>
      </c>
    </row>
    <row r="505" spans="1:23" ht="13.8" outlineLevel="2">
      <c r="A505" s="170"/>
      <c r="B505" s="17"/>
      <c r="C505" s="171"/>
      <c r="D505" s="27" t="s">
        <v>566</v>
      </c>
      <c r="E505" s="82" t="s">
        <v>222</v>
      </c>
      <c r="F505" s="48"/>
      <c r="G505" s="172"/>
      <c r="H505" s="709">
        <f t="shared" si="887"/>
        <v>3162000</v>
      </c>
      <c r="I505" s="353">
        <f t="shared" si="899"/>
        <v>2233000</v>
      </c>
      <c r="J505" s="358">
        <v>1169000</v>
      </c>
      <c r="K505" s="358">
        <v>985000</v>
      </c>
      <c r="L505" s="358">
        <v>79000</v>
      </c>
      <c r="M505" s="228">
        <f t="shared" si="888"/>
        <v>929000</v>
      </c>
      <c r="N505" s="229"/>
      <c r="O505" s="229">
        <v>884000</v>
      </c>
      <c r="P505" s="229">
        <v>45000</v>
      </c>
      <c r="Q505" s="228">
        <f t="shared" si="897"/>
        <v>0</v>
      </c>
      <c r="R505" s="229"/>
      <c r="S505" s="229"/>
      <c r="T505" s="229"/>
      <c r="U505" s="229"/>
      <c r="V505" s="229"/>
      <c r="W505" s="229"/>
    </row>
    <row r="506" spans="1:23" ht="13.8" outlineLevel="1">
      <c r="A506" s="164"/>
      <c r="B506" s="14" t="s">
        <v>567</v>
      </c>
      <c r="C506" s="15" t="s">
        <v>223</v>
      </c>
      <c r="D506" s="18"/>
      <c r="E506" s="172"/>
      <c r="F506" s="27"/>
      <c r="G506" s="175"/>
      <c r="H506" s="709">
        <f t="shared" si="887"/>
        <v>10206000</v>
      </c>
      <c r="I506" s="353">
        <f t="shared" si="899"/>
        <v>0</v>
      </c>
      <c r="J506" s="356">
        <f>SUM(J507)</f>
        <v>0</v>
      </c>
      <c r="K506" s="356">
        <f>SUM(K507)</f>
        <v>0</v>
      </c>
      <c r="L506" s="356">
        <f>SUM(L507)</f>
        <v>0</v>
      </c>
      <c r="M506" s="228">
        <f t="shared" si="888"/>
        <v>6696000</v>
      </c>
      <c r="N506" s="356">
        <f t="shared" ref="N506:P506" si="903">SUM(N507)</f>
        <v>2936000</v>
      </c>
      <c r="O506" s="356">
        <f t="shared" si="903"/>
        <v>3121000</v>
      </c>
      <c r="P506" s="356">
        <f t="shared" si="903"/>
        <v>639000</v>
      </c>
      <c r="Q506" s="228">
        <f t="shared" si="897"/>
        <v>3510000</v>
      </c>
      <c r="R506" s="356">
        <f t="shared" ref="R506" si="904">SUM(R507)</f>
        <v>3510000</v>
      </c>
      <c r="S506" s="356">
        <f t="shared" ref="S506" si="905">SUM(S507)</f>
        <v>0</v>
      </c>
      <c r="T506" s="356">
        <f t="shared" ref="T506" si="906">SUM(T507)</f>
        <v>0</v>
      </c>
      <c r="U506" s="356">
        <f t="shared" ref="U506" si="907">SUM(U507)</f>
        <v>0</v>
      </c>
      <c r="V506" s="356">
        <f t="shared" ref="V506" si="908">SUM(V507)</f>
        <v>0</v>
      </c>
      <c r="W506" s="230">
        <f t="shared" ref="W506" si="909">SUM(W507)</f>
        <v>0</v>
      </c>
    </row>
    <row r="507" spans="1:23" ht="13.8" outlineLevel="2">
      <c r="A507" s="170"/>
      <c r="B507" s="17"/>
      <c r="C507" s="171"/>
      <c r="D507" s="27" t="s">
        <v>567</v>
      </c>
      <c r="E507" s="82" t="s">
        <v>223</v>
      </c>
      <c r="F507" s="48"/>
      <c r="G507" s="172"/>
      <c r="H507" s="709">
        <f t="shared" si="887"/>
        <v>10206000</v>
      </c>
      <c r="I507" s="353">
        <f t="shared" si="899"/>
        <v>0</v>
      </c>
      <c r="J507" s="358">
        <v>0</v>
      </c>
      <c r="K507" s="358"/>
      <c r="L507" s="358">
        <v>0</v>
      </c>
      <c r="M507" s="228">
        <f t="shared" si="888"/>
        <v>6696000</v>
      </c>
      <c r="N507" s="229">
        <v>2936000</v>
      </c>
      <c r="O507" s="229">
        <v>3121000</v>
      </c>
      <c r="P507" s="229">
        <v>639000</v>
      </c>
      <c r="Q507" s="228">
        <f t="shared" si="897"/>
        <v>3510000</v>
      </c>
      <c r="R507" s="229">
        <v>3510000</v>
      </c>
      <c r="S507" s="229">
        <v>0</v>
      </c>
      <c r="T507" s="229">
        <v>0</v>
      </c>
      <c r="U507" s="229">
        <v>0</v>
      </c>
      <c r="V507" s="229">
        <v>0</v>
      </c>
      <c r="W507" s="229">
        <v>0</v>
      </c>
    </row>
    <row r="508" spans="1:23" ht="13.8" outlineLevel="1" collapsed="1">
      <c r="A508" s="164"/>
      <c r="B508" s="14" t="s">
        <v>687</v>
      </c>
      <c r="C508" s="15" t="s">
        <v>224</v>
      </c>
      <c r="D508" s="18"/>
      <c r="E508" s="175"/>
      <c r="F508" s="176"/>
      <c r="G508" s="175"/>
      <c r="H508" s="226">
        <f t="shared" si="887"/>
        <v>0</v>
      </c>
      <c r="I508" s="353">
        <f t="shared" si="899"/>
        <v>0</v>
      </c>
      <c r="J508" s="356">
        <f>SUM(J509:J510)</f>
        <v>0</v>
      </c>
      <c r="K508" s="356">
        <f>SUM(K509:K510)</f>
        <v>0</v>
      </c>
      <c r="L508" s="356">
        <f>SUM(L509:L510)</f>
        <v>0</v>
      </c>
      <c r="M508" s="228">
        <f t="shared" si="888"/>
        <v>0</v>
      </c>
      <c r="N508" s="356">
        <f>SUM(N509:N510)</f>
        <v>0</v>
      </c>
      <c r="O508" s="356">
        <f>SUM(O509:O510)</f>
        <v>0</v>
      </c>
      <c r="P508" s="356">
        <f>SUM(P509:P510)</f>
        <v>0</v>
      </c>
      <c r="Q508" s="228">
        <f t="shared" si="897"/>
        <v>0</v>
      </c>
      <c r="R508" s="356">
        <f t="shared" ref="R508:W508" si="910">SUM(R509:R510)</f>
        <v>0</v>
      </c>
      <c r="S508" s="356">
        <f t="shared" si="910"/>
        <v>0</v>
      </c>
      <c r="T508" s="356">
        <f t="shared" si="910"/>
        <v>0</v>
      </c>
      <c r="U508" s="356">
        <f t="shared" si="910"/>
        <v>0</v>
      </c>
      <c r="V508" s="356">
        <f t="shared" si="910"/>
        <v>0</v>
      </c>
      <c r="W508" s="230">
        <f t="shared" si="910"/>
        <v>0</v>
      </c>
    </row>
    <row r="509" spans="1:23" ht="13.8" hidden="1" outlineLevel="2">
      <c r="A509" s="170"/>
      <c r="D509" s="27" t="s">
        <v>688</v>
      </c>
      <c r="E509" s="47" t="s">
        <v>225</v>
      </c>
      <c r="F509" s="48"/>
      <c r="G509" s="172"/>
      <c r="H509" s="226">
        <f t="shared" si="887"/>
        <v>0</v>
      </c>
      <c r="I509" s="353">
        <f t="shared" si="899"/>
        <v>0</v>
      </c>
      <c r="J509" s="368">
        <v>0</v>
      </c>
      <c r="K509" s="368"/>
      <c r="L509" s="368"/>
      <c r="M509" s="228">
        <f t="shared" si="888"/>
        <v>0</v>
      </c>
      <c r="N509" s="229"/>
      <c r="O509" s="229"/>
      <c r="P509" s="229"/>
      <c r="Q509" s="228">
        <f t="shared" si="897"/>
        <v>0</v>
      </c>
      <c r="R509" s="229"/>
      <c r="S509" s="229"/>
      <c r="T509" s="229"/>
      <c r="U509" s="229"/>
      <c r="V509" s="229"/>
      <c r="W509" s="229"/>
    </row>
    <row r="510" spans="1:23" ht="13.8" hidden="1" outlineLevel="2">
      <c r="A510" s="170"/>
      <c r="D510" s="24" t="s">
        <v>910</v>
      </c>
      <c r="E510" s="87" t="s">
        <v>911</v>
      </c>
      <c r="F510" s="93"/>
      <c r="G510" s="171"/>
      <c r="H510" s="695">
        <f t="shared" si="887"/>
        <v>0</v>
      </c>
      <c r="I510" s="353">
        <f t="shared" si="899"/>
        <v>0</v>
      </c>
      <c r="J510" s="692">
        <f>SUM(J511)</f>
        <v>0</v>
      </c>
      <c r="K510" s="692">
        <f t="shared" ref="K510:L510" si="911">SUM(K511)</f>
        <v>0</v>
      </c>
      <c r="L510" s="692">
        <f t="shared" si="911"/>
        <v>0</v>
      </c>
      <c r="M510" s="228">
        <f t="shared" si="888"/>
        <v>0</v>
      </c>
      <c r="N510" s="692">
        <f t="shared" ref="N510:P510" si="912">SUM(N511)</f>
        <v>0</v>
      </c>
      <c r="O510" s="692">
        <f t="shared" si="912"/>
        <v>0</v>
      </c>
      <c r="P510" s="692">
        <f t="shared" si="912"/>
        <v>0</v>
      </c>
      <c r="Q510" s="228">
        <f t="shared" si="897"/>
        <v>0</v>
      </c>
      <c r="R510" s="692">
        <f t="shared" ref="R510:W510" si="913">SUM(R511)</f>
        <v>0</v>
      </c>
      <c r="S510" s="692">
        <f t="shared" si="913"/>
        <v>0</v>
      </c>
      <c r="T510" s="692">
        <f t="shared" si="913"/>
        <v>0</v>
      </c>
      <c r="U510" s="692">
        <f t="shared" si="913"/>
        <v>0</v>
      </c>
      <c r="V510" s="692">
        <f t="shared" si="913"/>
        <v>0</v>
      </c>
      <c r="W510" s="694">
        <f t="shared" si="913"/>
        <v>0</v>
      </c>
    </row>
    <row r="511" spans="1:23" s="563" customFormat="1" ht="13.8" hidden="1" outlineLevel="4">
      <c r="A511" s="564"/>
      <c r="B511" s="565"/>
      <c r="D511" s="566"/>
      <c r="E511" s="567"/>
      <c r="F511" s="545" t="s">
        <v>956</v>
      </c>
      <c r="G511" s="527" t="s">
        <v>957</v>
      </c>
      <c r="H511" s="568">
        <f t="shared" si="887"/>
        <v>0</v>
      </c>
      <c r="I511" s="569">
        <f t="shared" ref="I511" si="914">SUM(J511:L511)</f>
        <v>0</v>
      </c>
      <c r="J511" s="570">
        <v>0</v>
      </c>
      <c r="K511" s="570">
        <v>0</v>
      </c>
      <c r="L511" s="570">
        <v>0</v>
      </c>
      <c r="M511" s="571">
        <f t="shared" si="888"/>
        <v>0</v>
      </c>
      <c r="N511" s="526">
        <v>0</v>
      </c>
      <c r="O511" s="526">
        <v>0</v>
      </c>
      <c r="P511" s="526">
        <v>0</v>
      </c>
      <c r="Q511" s="571">
        <f t="shared" ref="Q511" si="915">SUM(R511:W511)</f>
        <v>0</v>
      </c>
      <c r="R511" s="526">
        <v>0</v>
      </c>
      <c r="S511" s="526">
        <v>0</v>
      </c>
      <c r="T511" s="526">
        <v>0</v>
      </c>
      <c r="U511" s="526">
        <v>0</v>
      </c>
      <c r="V511" s="526">
        <v>0</v>
      </c>
      <c r="W511" s="526">
        <v>0</v>
      </c>
    </row>
    <row r="512" spans="1:23" ht="13.8">
      <c r="A512" s="92" t="s">
        <v>226</v>
      </c>
      <c r="B512" s="21"/>
      <c r="C512" s="202"/>
      <c r="D512" s="22"/>
      <c r="E512" s="202"/>
      <c r="F512" s="21"/>
      <c r="G512" s="202"/>
      <c r="H512" s="185">
        <f t="shared" si="887"/>
        <v>15186000</v>
      </c>
      <c r="I512" s="310">
        <f t="shared" si="899"/>
        <v>4051000</v>
      </c>
      <c r="J512" s="311">
        <f>SUM(J508,J506,J504,J502,J500,J498,J496,J494,J492,J490,J479,J477,J475,J473)</f>
        <v>2214000</v>
      </c>
      <c r="K512" s="311">
        <f>SUM(K508,K506,K504,K502,K500,K498,K496,K494,K492,K490,K479,K477,K475,K473)</f>
        <v>1702000</v>
      </c>
      <c r="L512" s="311">
        <f>SUM(L508,L506,L504,L502,L500,L498,L496,L494,L492,L490,L479,L477,L475,L473)</f>
        <v>135000</v>
      </c>
      <c r="M512" s="254">
        <f t="shared" si="888"/>
        <v>7625000</v>
      </c>
      <c r="N512" s="311">
        <f>SUM(N508,N506,N504,N502,N500,N498,N496,N494,N492,N490,N479,N477,N475,N473)</f>
        <v>2936000</v>
      </c>
      <c r="O512" s="311">
        <f>SUM(O508,O506,O504,O502,O500,O498,O496,O494,O492,O490,O479,O477,O475,O473)</f>
        <v>4005000</v>
      </c>
      <c r="P512" s="311">
        <f>SUM(P508,P506,P504,P502,P500,P498,P496,P494,P492,P490,P479,P477,P475,P473)</f>
        <v>684000</v>
      </c>
      <c r="Q512" s="254">
        <f t="shared" si="897"/>
        <v>3510000</v>
      </c>
      <c r="R512" s="311">
        <f t="shared" ref="R512:W512" si="916">SUM(R508,R506,R504,R502,R500,R498,R496,R494,R492,R490,R479,R477,R475,R473)</f>
        <v>3510000</v>
      </c>
      <c r="S512" s="311">
        <f t="shared" si="916"/>
        <v>0</v>
      </c>
      <c r="T512" s="311">
        <f t="shared" si="916"/>
        <v>0</v>
      </c>
      <c r="U512" s="311">
        <f t="shared" si="916"/>
        <v>0</v>
      </c>
      <c r="V512" s="311">
        <f t="shared" si="916"/>
        <v>0</v>
      </c>
      <c r="W512" s="254">
        <f t="shared" si="916"/>
        <v>0</v>
      </c>
    </row>
    <row r="513" spans="1:23" s="379" customFormat="1" ht="13.8">
      <c r="A513" s="66" t="s">
        <v>227</v>
      </c>
      <c r="B513" s="64"/>
      <c r="C513" s="64"/>
      <c r="D513" s="65"/>
      <c r="E513" s="64"/>
      <c r="F513" s="64"/>
      <c r="G513" s="64"/>
      <c r="H513" s="185">
        <f t="shared" si="887"/>
        <v>3143000</v>
      </c>
      <c r="I513" s="310">
        <f t="shared" si="899"/>
        <v>14254000</v>
      </c>
      <c r="J513" s="311">
        <f>J472-J512</f>
        <v>2961000</v>
      </c>
      <c r="K513" s="311">
        <f>K472-K512</f>
        <v>11428000</v>
      </c>
      <c r="L513" s="311">
        <f>L472-L512</f>
        <v>-135000</v>
      </c>
      <c r="M513" s="254">
        <f t="shared" si="888"/>
        <v>-7625000</v>
      </c>
      <c r="N513" s="311">
        <f>N472-N512</f>
        <v>-2936000</v>
      </c>
      <c r="O513" s="311">
        <f>O472-O512</f>
        <v>-4005000</v>
      </c>
      <c r="P513" s="311">
        <f>P472-P512</f>
        <v>-684000</v>
      </c>
      <c r="Q513" s="254">
        <f t="shared" si="897"/>
        <v>-3486000</v>
      </c>
      <c r="R513" s="311">
        <f t="shared" ref="R513:W513" si="917">R472-R512</f>
        <v>-3510000</v>
      </c>
      <c r="S513" s="311">
        <f t="shared" si="917"/>
        <v>8000</v>
      </c>
      <c r="T513" s="311">
        <f t="shared" si="917"/>
        <v>4000</v>
      </c>
      <c r="U513" s="311">
        <f t="shared" si="917"/>
        <v>4000</v>
      </c>
      <c r="V513" s="311">
        <f t="shared" si="917"/>
        <v>4000</v>
      </c>
      <c r="W513" s="254">
        <f t="shared" si="917"/>
        <v>4000</v>
      </c>
    </row>
    <row r="514" spans="1:23" s="379" customFormat="1" ht="13.8">
      <c r="A514" s="66" t="s">
        <v>228</v>
      </c>
      <c r="B514" s="64"/>
      <c r="C514" s="65"/>
      <c r="D514" s="65"/>
      <c r="E514" s="64"/>
      <c r="F514" s="64"/>
      <c r="G514" s="64"/>
      <c r="H514" s="255">
        <f t="shared" si="887"/>
        <v>0</v>
      </c>
      <c r="I514" s="312">
        <f t="shared" si="899"/>
        <v>0</v>
      </c>
      <c r="J514" s="378">
        <v>0</v>
      </c>
      <c r="K514" s="378">
        <v>0</v>
      </c>
      <c r="L514" s="378">
        <v>0</v>
      </c>
      <c r="M514" s="258">
        <f t="shared" si="888"/>
        <v>0</v>
      </c>
      <c r="N514" s="378">
        <v>0</v>
      </c>
      <c r="O514" s="378">
        <v>0</v>
      </c>
      <c r="P514" s="378">
        <v>0</v>
      </c>
      <c r="Q514" s="258">
        <f t="shared" si="897"/>
        <v>0</v>
      </c>
      <c r="R514" s="378">
        <v>0</v>
      </c>
      <c r="S514" s="378">
        <v>0</v>
      </c>
      <c r="T514" s="378">
        <v>0</v>
      </c>
      <c r="U514" s="378">
        <v>0</v>
      </c>
      <c r="V514" s="378">
        <v>0</v>
      </c>
      <c r="W514" s="257">
        <v>0</v>
      </c>
    </row>
    <row r="515" spans="1:23" s="379" customFormat="1" ht="13.8">
      <c r="A515" s="66" t="s">
        <v>229</v>
      </c>
      <c r="B515" s="64"/>
      <c r="C515" s="64"/>
      <c r="D515" s="65"/>
      <c r="E515" s="64"/>
      <c r="F515" s="64"/>
      <c r="G515" s="64"/>
      <c r="H515" s="259">
        <f t="shared" si="887"/>
        <v>-20000</v>
      </c>
      <c r="I515" s="314">
        <f t="shared" si="899"/>
        <v>0</v>
      </c>
      <c r="J515" s="315">
        <f>J399+J434+J513-J514</f>
        <v>0</v>
      </c>
      <c r="K515" s="315">
        <f>K399+K434+K513-K514</f>
        <v>0</v>
      </c>
      <c r="L515" s="315">
        <f>L399+L434+L513-L514</f>
        <v>0</v>
      </c>
      <c r="M515" s="261">
        <f t="shared" si="888"/>
        <v>0</v>
      </c>
      <c r="N515" s="315">
        <f>N399+N434+N513-N514</f>
        <v>0</v>
      </c>
      <c r="O515" s="315">
        <f>O399+O434+O513-O514</f>
        <v>0</v>
      </c>
      <c r="P515" s="315">
        <f>P399+P434+P513-P514</f>
        <v>0</v>
      </c>
      <c r="Q515" s="261">
        <f t="shared" si="897"/>
        <v>-20000</v>
      </c>
      <c r="R515" s="315">
        <f t="shared" ref="R515:W515" si="918">R399+R434+R513-R514</f>
        <v>0</v>
      </c>
      <c r="S515" s="315">
        <f t="shared" si="918"/>
        <v>0</v>
      </c>
      <c r="T515" s="315">
        <f t="shared" si="918"/>
        <v>0</v>
      </c>
      <c r="U515" s="315">
        <f t="shared" si="918"/>
        <v>0</v>
      </c>
      <c r="V515" s="315">
        <f t="shared" si="918"/>
        <v>0</v>
      </c>
      <c r="W515" s="261">
        <f t="shared" si="918"/>
        <v>-20000</v>
      </c>
    </row>
    <row r="516" spans="1:23" s="379" customFormat="1" ht="13.8">
      <c r="A516" s="66" t="s">
        <v>230</v>
      </c>
      <c r="B516" s="64"/>
      <c r="C516" s="64"/>
      <c r="D516" s="65"/>
      <c r="E516" s="64"/>
      <c r="F516" s="64"/>
      <c r="G516" s="64"/>
      <c r="H516" s="262">
        <f t="shared" si="887"/>
        <v>2043000</v>
      </c>
      <c r="I516" s="316">
        <f t="shared" si="899"/>
        <v>0</v>
      </c>
      <c r="J516" s="317"/>
      <c r="K516" s="317"/>
      <c r="L516" s="317"/>
      <c r="M516" s="264">
        <f t="shared" si="888"/>
        <v>0</v>
      </c>
      <c r="N516" s="317"/>
      <c r="O516" s="317"/>
      <c r="P516" s="317"/>
      <c r="Q516" s="264">
        <f t="shared" si="897"/>
        <v>2043000</v>
      </c>
      <c r="R516" s="317"/>
      <c r="S516" s="317">
        <v>474000</v>
      </c>
      <c r="T516" s="317">
        <v>371000</v>
      </c>
      <c r="U516" s="317">
        <v>314000</v>
      </c>
      <c r="V516" s="317">
        <v>476000</v>
      </c>
      <c r="W516" s="264">
        <v>408000</v>
      </c>
    </row>
    <row r="517" spans="1:23" s="379" customFormat="1" ht="14.4" thickBot="1">
      <c r="A517" s="66" t="s">
        <v>231</v>
      </c>
      <c r="B517" s="64"/>
      <c r="C517" s="64"/>
      <c r="D517" s="65"/>
      <c r="E517" s="64"/>
      <c r="F517" s="64"/>
      <c r="G517" s="64"/>
      <c r="H517" s="265">
        <f t="shared" si="887"/>
        <v>2023000</v>
      </c>
      <c r="I517" s="318">
        <f t="shared" si="899"/>
        <v>0</v>
      </c>
      <c r="J517" s="315">
        <f>SUM(J515:J516)</f>
        <v>0</v>
      </c>
      <c r="K517" s="315">
        <f>SUM(K515:K516)</f>
        <v>0</v>
      </c>
      <c r="L517" s="315">
        <f>SUM(L515:L516)</f>
        <v>0</v>
      </c>
      <c r="M517" s="261">
        <f t="shared" si="888"/>
        <v>0</v>
      </c>
      <c r="N517" s="315">
        <f t="shared" ref="N517:P517" si="919">SUM(N515:N516)</f>
        <v>0</v>
      </c>
      <c r="O517" s="315">
        <f t="shared" si="919"/>
        <v>0</v>
      </c>
      <c r="P517" s="315">
        <f t="shared" si="919"/>
        <v>0</v>
      </c>
      <c r="Q517" s="261">
        <f t="shared" si="897"/>
        <v>2023000</v>
      </c>
      <c r="R517" s="315">
        <f t="shared" ref="R517" si="920">SUM(R515:R516)</f>
        <v>0</v>
      </c>
      <c r="S517" s="315">
        <f t="shared" ref="S517" si="921">SUM(S515:S516)</f>
        <v>474000</v>
      </c>
      <c r="T517" s="315">
        <f t="shared" ref="T517" si="922">SUM(T515:T516)</f>
        <v>371000</v>
      </c>
      <c r="U517" s="315">
        <f t="shared" ref="U517" si="923">SUM(U515:U516)</f>
        <v>314000</v>
      </c>
      <c r="V517" s="315">
        <f t="shared" ref="V517" si="924">SUM(V515:V516)</f>
        <v>476000</v>
      </c>
      <c r="W517" s="261">
        <f t="shared" ref="W517" si="925">SUM(W515:W516)</f>
        <v>388000</v>
      </c>
    </row>
  </sheetData>
  <autoFilter ref="A5:L516" xr:uid="{00000000-0009-0000-0000-000003000000}"/>
  <mergeCells count="1">
    <mergeCell ref="H2:H5"/>
  </mergeCells>
  <phoneticPr fontId="1"/>
  <dataValidations count="1">
    <dataValidation allowBlank="1" showInputMessage="1" showErrorMessage="1" errorTitle="自動計算ｾﾙです!!!" sqref="N378:P378 N401:P401 J472:L472 R474:W474 R413:W413 R432:W434 J512:L513 N432:P434 J474:L474 R56:W56 N472:P472 N202:P202 J425:L430 N165:P165 N79:P79 R165:W165 J189:L189 J378:L378 J401:L401 J408:L408 J306:L307 N391:P391 N385:P385 J413:L413 J376:L376 J410:L411 J398:L399 J204:L204 J318:L319 J515:L515 J255:L255 J12:L12 N66:P67 J79:L79 J66:L67 J56:L56 N111:P111 N29:P29 N376:P376 P318:P319 N214:P214 R404:W404 J331:L331 O307:P307 J369:L369 N371:P371 J14:L15 J29:L29 N12:P12 R14:W15 R331:W331 R34:W34 N408:P408 N413:P413 N410:P411 R241:W241 J371:L371 N396:P396 N389:P389 N387:P387 J387:L387 J389:L389 J404:L404 N14:P15 J391:L391 J396:L396 O364:P364 N318:N319 N241:P241 N255 N398:P399 R66:W67 J214:L214 N474:P474 S292:W295 N56:P56 N125:P125 R202:W202 N204:P204 J111:L111 N331 P365:P366 N369 J7:L7 J202:L202 N189:P189 N306:N307 J385:L385 P255 R389:W389 R387:W387 R29:W29 R12:W12 R378:W378 R376:W376 R371:W371 R214:W214 R398:W399 R189:W189 R318:W319 P306 J432:L434 N512:P513 N404:P404 R7:W7 R49:W49 R72:W73 R79:W79 R111:W111 R125:W125 R255:W255 R204:W204 N515:P515 R306:W307 R369:W369 N7:P7 R364:W366 N364:N366 J34:L34 R410:W411 P369 J364:L366 P331 J241:L241 J165:L165 J72:L73 N72:P73 J125:L125 J49:L49 N49:P49 N34:P34 R391:W391 R385:W385 R396:W396 R401:W401 R408:W408 R515:W515 R512:W513 N425:P430 R470:W470 J470:L470 R472:W472 N470:P470 R425:W430" xr:uid="{00000000-0002-0000-0300-000000000000}"/>
  </dataValidations>
  <pageMargins left="0.39370078740157483" right="0.19685039370078741" top="0.94488188976377963" bottom="0.39370078740157483" header="0.59055118110236227" footer="0.31496062992125984"/>
  <pageSetup paperSize="8" scale="73" fitToHeight="0" orientation="landscape" blackAndWhite="1" errors="NA" r:id="rId1"/>
  <headerFooter alignWithMargins="0">
    <oddHeader>&amp;C&amp;"HGP平成明朝体W3,標準"&amp;12令和3年度　一般会計資金収支予算内訳表(案）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CF517"/>
  <sheetViews>
    <sheetView zoomScaleNormal="100" workbookViewId="0">
      <pane xSplit="8" ySplit="5" topLeftCell="I398" activePane="bottomRight" state="frozen"/>
      <selection activeCell="H280" sqref="H280"/>
      <selection pane="topRight" activeCell="H280" sqref="H280"/>
      <selection pane="bottomLeft" activeCell="H280" sqref="H280"/>
      <selection pane="bottomRight" activeCell="H280" sqref="H280"/>
    </sheetView>
  </sheetViews>
  <sheetFormatPr defaultColWidth="11.44140625" defaultRowHeight="10.8" outlineLevelRow="3"/>
  <cols>
    <col min="1" max="1" width="3.44140625" style="431" customWidth="1"/>
    <col min="2" max="2" width="5.88671875" style="72" customWidth="1"/>
    <col min="3" max="3" width="2.109375" style="431" customWidth="1"/>
    <col min="4" max="4" width="5.109375" style="70" bestFit="1" customWidth="1"/>
    <col min="5" max="5" width="2.44140625" style="431" customWidth="1"/>
    <col min="6" max="6" width="5.109375" style="70" bestFit="1" customWidth="1"/>
    <col min="7" max="7" width="24.88671875" style="431" customWidth="1"/>
    <col min="8" max="8" width="13.33203125" style="461" bestFit="1" customWidth="1"/>
    <col min="9" max="13" width="11.44140625" style="461" customWidth="1"/>
    <col min="14" max="16384" width="11.44140625" style="431"/>
  </cols>
  <sheetData>
    <row r="1" spans="1:13" ht="15" thickBot="1">
      <c r="A1" s="430" t="s">
        <v>54</v>
      </c>
      <c r="H1" s="432" t="s">
        <v>321</v>
      </c>
      <c r="I1" s="574"/>
      <c r="J1" s="574"/>
      <c r="K1" s="574"/>
      <c r="L1" s="574"/>
      <c r="M1" s="574"/>
    </row>
    <row r="2" spans="1:13" s="438" customFormat="1" ht="11.25" customHeight="1">
      <c r="A2" s="433"/>
      <c r="B2" s="73"/>
      <c r="C2" s="434"/>
      <c r="D2" s="435"/>
      <c r="E2" s="434"/>
      <c r="F2" s="435"/>
      <c r="G2" s="434"/>
      <c r="H2" s="752" t="s">
        <v>958</v>
      </c>
      <c r="I2" s="436"/>
      <c r="J2" s="437"/>
      <c r="K2" s="437"/>
      <c r="L2" s="437"/>
      <c r="M2" s="437"/>
    </row>
    <row r="3" spans="1:13" s="49" customFormat="1" ht="25.5" customHeight="1">
      <c r="A3" s="439"/>
      <c r="B3" s="440"/>
      <c r="C3" s="438"/>
      <c r="D3" s="441"/>
      <c r="E3" s="438"/>
      <c r="F3" s="441"/>
      <c r="G3" s="49" t="s">
        <v>248</v>
      </c>
      <c r="H3" s="753"/>
      <c r="I3" s="442" t="s">
        <v>54</v>
      </c>
      <c r="J3" s="443"/>
      <c r="K3" s="443"/>
      <c r="L3" s="443"/>
      <c r="M3" s="443"/>
    </row>
    <row r="4" spans="1:13" s="438" customFormat="1" ht="12.75" customHeight="1">
      <c r="A4" s="444"/>
      <c r="B4" s="445"/>
      <c r="C4" s="49"/>
      <c r="D4" s="446"/>
      <c r="E4" s="49"/>
      <c r="F4" s="447"/>
      <c r="G4" s="49"/>
      <c r="H4" s="753"/>
      <c r="I4" s="448"/>
      <c r="J4" s="449"/>
      <c r="K4" s="449"/>
      <c r="L4" s="449"/>
      <c r="M4" s="449"/>
    </row>
    <row r="5" spans="1:13" s="49" customFormat="1" ht="38.25" customHeight="1" thickBot="1">
      <c r="A5" s="50"/>
      <c r="B5" s="74"/>
      <c r="C5" s="51"/>
      <c r="D5" s="106"/>
      <c r="E5" s="51"/>
      <c r="F5" s="113"/>
      <c r="G5" s="51" t="s">
        <v>249</v>
      </c>
      <c r="H5" s="754"/>
      <c r="I5" s="52"/>
      <c r="J5" s="53" t="s">
        <v>54</v>
      </c>
      <c r="K5" s="53" t="s">
        <v>256</v>
      </c>
      <c r="L5" s="53" t="s">
        <v>257</v>
      </c>
      <c r="M5" s="53" t="s">
        <v>258</v>
      </c>
    </row>
    <row r="6" spans="1:13" s="455" customFormat="1" ht="13.8">
      <c r="A6" s="100" t="s">
        <v>58</v>
      </c>
      <c r="B6" s="75"/>
      <c r="C6" s="450"/>
      <c r="D6" s="107"/>
      <c r="E6" s="450"/>
      <c r="F6" s="451"/>
      <c r="G6" s="450"/>
      <c r="H6" s="452"/>
      <c r="I6" s="453"/>
      <c r="J6" s="454"/>
      <c r="K6" s="454"/>
      <c r="L6" s="454"/>
      <c r="M6" s="454"/>
    </row>
    <row r="7" spans="1:13" s="461" customFormat="1" ht="13.8" collapsed="1">
      <c r="A7" s="456"/>
      <c r="B7" s="68">
        <v>7730</v>
      </c>
      <c r="C7" s="54" t="s">
        <v>30</v>
      </c>
      <c r="D7" s="108"/>
      <c r="E7" s="457"/>
      <c r="F7" s="79"/>
      <c r="G7" s="457"/>
      <c r="H7" s="458">
        <f>SUM(I7)</f>
        <v>0</v>
      </c>
      <c r="I7" s="459">
        <f>SUM(J7:M7)</f>
        <v>0</v>
      </c>
      <c r="J7" s="460">
        <f>SUM(J8:J10)</f>
        <v>0</v>
      </c>
      <c r="K7" s="460">
        <f t="shared" ref="K7:M7" si="0">SUM(K8:K10)</f>
        <v>0</v>
      </c>
      <c r="L7" s="460">
        <f t="shared" si="0"/>
        <v>0</v>
      </c>
      <c r="M7" s="460">
        <f t="shared" si="0"/>
        <v>0</v>
      </c>
    </row>
    <row r="8" spans="1:13" ht="13.8" hidden="1" outlineLevel="1">
      <c r="A8" s="462"/>
      <c r="B8" s="69"/>
      <c r="C8" s="463"/>
      <c r="D8" s="71">
        <v>7731</v>
      </c>
      <c r="E8" s="67" t="s">
        <v>31</v>
      </c>
      <c r="F8" s="81"/>
      <c r="G8" s="464"/>
      <c r="H8" s="458">
        <f t="shared" ref="H8:H74" si="1">SUM(I8)</f>
        <v>0</v>
      </c>
      <c r="I8" s="459">
        <f t="shared" ref="I8:I74" si="2">SUM(J8:M8)</f>
        <v>0</v>
      </c>
      <c r="J8" s="465"/>
      <c r="K8" s="465"/>
      <c r="L8" s="465"/>
      <c r="M8" s="465"/>
    </row>
    <row r="9" spans="1:13" ht="13.8" hidden="1" outlineLevel="1">
      <c r="A9" s="462"/>
      <c r="B9" s="70"/>
      <c r="D9" s="71">
        <v>7732</v>
      </c>
      <c r="E9" s="67" t="s">
        <v>32</v>
      </c>
      <c r="F9" s="81"/>
      <c r="G9" s="464"/>
      <c r="H9" s="458">
        <f t="shared" si="1"/>
        <v>0</v>
      </c>
      <c r="I9" s="459">
        <f t="shared" si="2"/>
        <v>0</v>
      </c>
      <c r="J9" s="465"/>
      <c r="K9" s="465"/>
      <c r="L9" s="465"/>
      <c r="M9" s="465"/>
    </row>
    <row r="10" spans="1:13" ht="13.8" hidden="1" outlineLevel="1">
      <c r="A10" s="462"/>
      <c r="B10" s="68"/>
      <c r="C10" s="466"/>
      <c r="D10" s="71">
        <v>7733</v>
      </c>
      <c r="E10" s="67" t="s">
        <v>39</v>
      </c>
      <c r="F10" s="81"/>
      <c r="G10" s="464"/>
      <c r="H10" s="458">
        <f t="shared" si="1"/>
        <v>0</v>
      </c>
      <c r="I10" s="459">
        <f t="shared" si="2"/>
        <v>0</v>
      </c>
      <c r="J10" s="465"/>
      <c r="K10" s="465"/>
      <c r="L10" s="465"/>
      <c r="M10" s="465"/>
    </row>
    <row r="11" spans="1:13" ht="13.8" hidden="1" outlineLevel="1">
      <c r="A11" s="462"/>
      <c r="B11" s="68"/>
      <c r="C11" s="466"/>
      <c r="D11" s="71">
        <v>7734</v>
      </c>
      <c r="E11" s="67" t="s">
        <v>369</v>
      </c>
      <c r="F11" s="81"/>
      <c r="G11" s="464"/>
      <c r="H11" s="458">
        <f t="shared" si="1"/>
        <v>0</v>
      </c>
      <c r="I11" s="459">
        <f t="shared" si="2"/>
        <v>0</v>
      </c>
      <c r="J11" s="465"/>
      <c r="K11" s="465"/>
      <c r="L11" s="465"/>
      <c r="M11" s="465"/>
    </row>
    <row r="12" spans="1:13" s="461" customFormat="1" ht="13.8" collapsed="1">
      <c r="A12" s="456"/>
      <c r="B12" s="68">
        <v>7750</v>
      </c>
      <c r="C12" s="54" t="s">
        <v>33</v>
      </c>
      <c r="D12" s="109"/>
      <c r="E12" s="467"/>
      <c r="F12" s="468"/>
      <c r="G12" s="467"/>
      <c r="H12" s="458">
        <f t="shared" si="1"/>
        <v>0</v>
      </c>
      <c r="I12" s="459">
        <f t="shared" si="2"/>
        <v>0</v>
      </c>
      <c r="J12" s="469">
        <f>SUM(J13)</f>
        <v>0</v>
      </c>
      <c r="K12" s="469">
        <f t="shared" ref="K12:M12" si="3">SUM(K13)</f>
        <v>0</v>
      </c>
      <c r="L12" s="469">
        <f t="shared" si="3"/>
        <v>0</v>
      </c>
      <c r="M12" s="469">
        <f t="shared" si="3"/>
        <v>0</v>
      </c>
    </row>
    <row r="13" spans="1:13" ht="13.8" hidden="1" outlineLevel="1">
      <c r="A13" s="462"/>
      <c r="B13" s="71"/>
      <c r="C13" s="464"/>
      <c r="D13" s="71">
        <v>7751</v>
      </c>
      <c r="E13" s="67" t="s">
        <v>33</v>
      </c>
      <c r="F13" s="81"/>
      <c r="G13" s="464"/>
      <c r="H13" s="458">
        <f t="shared" si="1"/>
        <v>0</v>
      </c>
      <c r="I13" s="459">
        <f t="shared" si="2"/>
        <v>0</v>
      </c>
      <c r="J13" s="465"/>
      <c r="K13" s="465"/>
      <c r="L13" s="465"/>
      <c r="M13" s="465"/>
    </row>
    <row r="14" spans="1:13" s="461" customFormat="1" ht="13.8" collapsed="1">
      <c r="A14" s="456"/>
      <c r="B14" s="68">
        <v>7760</v>
      </c>
      <c r="C14" s="54" t="s">
        <v>34</v>
      </c>
      <c r="D14" s="109"/>
      <c r="E14" s="467"/>
      <c r="F14" s="468"/>
      <c r="G14" s="467"/>
      <c r="H14" s="458">
        <f t="shared" si="1"/>
        <v>0</v>
      </c>
      <c r="I14" s="459">
        <f t="shared" si="2"/>
        <v>0</v>
      </c>
      <c r="J14" s="469">
        <f>SUM(J15,J18,J24,J29,J32)</f>
        <v>0</v>
      </c>
      <c r="K14" s="469">
        <f t="shared" ref="K14:M14" si="4">SUM(K15,K18,K24,K29,K32)</f>
        <v>0</v>
      </c>
      <c r="L14" s="469">
        <f t="shared" si="4"/>
        <v>0</v>
      </c>
      <c r="M14" s="469">
        <f t="shared" si="4"/>
        <v>0</v>
      </c>
    </row>
    <row r="15" spans="1:13" ht="13.8" hidden="1" outlineLevel="1">
      <c r="A15" s="462"/>
      <c r="B15" s="69"/>
      <c r="C15" s="463"/>
      <c r="D15" s="71">
        <v>7770</v>
      </c>
      <c r="E15" s="67" t="s">
        <v>59</v>
      </c>
      <c r="F15" s="81"/>
      <c r="G15" s="464"/>
      <c r="H15" s="458">
        <f t="shared" si="1"/>
        <v>0</v>
      </c>
      <c r="I15" s="459">
        <f t="shared" si="2"/>
        <v>0</v>
      </c>
      <c r="J15" s="470">
        <f>SUM(J16:J17)</f>
        <v>0</v>
      </c>
      <c r="K15" s="470">
        <f t="shared" ref="K15:M15" si="5">SUM(K16:K17)</f>
        <v>0</v>
      </c>
      <c r="L15" s="470">
        <f t="shared" si="5"/>
        <v>0</v>
      </c>
      <c r="M15" s="470">
        <f t="shared" si="5"/>
        <v>0</v>
      </c>
    </row>
    <row r="16" spans="1:13" ht="13.8" hidden="1" outlineLevel="2">
      <c r="A16" s="462"/>
      <c r="B16" s="70"/>
      <c r="D16" s="69"/>
      <c r="E16" s="463"/>
      <c r="F16" s="71">
        <v>7772</v>
      </c>
      <c r="G16" s="67" t="s">
        <v>60</v>
      </c>
      <c r="H16" s="458">
        <f t="shared" si="1"/>
        <v>0</v>
      </c>
      <c r="I16" s="459">
        <f t="shared" si="2"/>
        <v>0</v>
      </c>
      <c r="J16" s="465"/>
      <c r="K16" s="465"/>
      <c r="L16" s="465"/>
      <c r="M16" s="465"/>
    </row>
    <row r="17" spans="1:13" ht="13.8" hidden="1" outlineLevel="2">
      <c r="A17" s="462"/>
      <c r="B17" s="70"/>
      <c r="F17" s="71" t="s">
        <v>61</v>
      </c>
      <c r="G17" s="67" t="s">
        <v>62</v>
      </c>
      <c r="H17" s="458">
        <f t="shared" si="1"/>
        <v>0</v>
      </c>
      <c r="I17" s="459">
        <f t="shared" si="2"/>
        <v>0</v>
      </c>
      <c r="J17" s="465"/>
      <c r="K17" s="465"/>
      <c r="L17" s="465"/>
      <c r="M17" s="465"/>
    </row>
    <row r="18" spans="1:13" ht="13.8" hidden="1" outlineLevel="1">
      <c r="A18" s="462"/>
      <c r="B18" s="70"/>
      <c r="D18" s="71">
        <v>7780</v>
      </c>
      <c r="E18" s="67" t="s">
        <v>387</v>
      </c>
      <c r="F18" s="81"/>
      <c r="G18" s="464"/>
      <c r="H18" s="458">
        <f t="shared" si="1"/>
        <v>0</v>
      </c>
      <c r="I18" s="459">
        <f t="shared" si="2"/>
        <v>0</v>
      </c>
      <c r="J18" s="470">
        <f>SUM(J19)</f>
        <v>0</v>
      </c>
      <c r="K18" s="470">
        <f t="shared" ref="K18:M18" si="6">SUM(K19)</f>
        <v>0</v>
      </c>
      <c r="L18" s="470">
        <f t="shared" si="6"/>
        <v>0</v>
      </c>
      <c r="M18" s="470">
        <f t="shared" si="6"/>
        <v>0</v>
      </c>
    </row>
    <row r="19" spans="1:13" ht="13.8" hidden="1" outlineLevel="2">
      <c r="A19" s="462"/>
      <c r="B19" s="70"/>
      <c r="D19" s="69"/>
      <c r="E19" s="463"/>
      <c r="F19" s="71">
        <v>7781</v>
      </c>
      <c r="G19" s="67" t="s">
        <v>389</v>
      </c>
      <c r="H19" s="458">
        <f t="shared" si="1"/>
        <v>0</v>
      </c>
      <c r="I19" s="459">
        <f t="shared" si="2"/>
        <v>0</v>
      </c>
      <c r="J19" s="470">
        <f>SUM(J20:J23)</f>
        <v>0</v>
      </c>
      <c r="K19" s="470">
        <f t="shared" ref="K19:M19" si="7">SUM(K20:K23)</f>
        <v>0</v>
      </c>
      <c r="L19" s="470">
        <f t="shared" si="7"/>
        <v>0</v>
      </c>
      <c r="M19" s="470">
        <f t="shared" si="7"/>
        <v>0</v>
      </c>
    </row>
    <row r="20" spans="1:13" ht="13.8" hidden="1" outlineLevel="2">
      <c r="A20" s="462"/>
      <c r="B20" s="70"/>
      <c r="D20" s="69"/>
      <c r="E20" s="463"/>
      <c r="F20" s="471" t="s">
        <v>705</v>
      </c>
      <c r="G20" s="55" t="s">
        <v>709</v>
      </c>
      <c r="H20" s="458">
        <f t="shared" si="1"/>
        <v>0</v>
      </c>
      <c r="I20" s="459">
        <f t="shared" si="2"/>
        <v>0</v>
      </c>
      <c r="J20" s="465"/>
      <c r="K20" s="465"/>
      <c r="L20" s="465"/>
      <c r="M20" s="465"/>
    </row>
    <row r="21" spans="1:13" ht="13.8" hidden="1" outlineLevel="2">
      <c r="A21" s="462"/>
      <c r="B21" s="70"/>
      <c r="D21" s="69"/>
      <c r="E21" s="463"/>
      <c r="F21" s="471" t="s">
        <v>706</v>
      </c>
      <c r="G21" s="55" t="s">
        <v>710</v>
      </c>
      <c r="H21" s="458">
        <f t="shared" si="1"/>
        <v>0</v>
      </c>
      <c r="I21" s="459">
        <f t="shared" si="2"/>
        <v>0</v>
      </c>
      <c r="J21" s="465"/>
      <c r="K21" s="465"/>
      <c r="L21" s="465"/>
      <c r="M21" s="465"/>
    </row>
    <row r="22" spans="1:13" ht="13.8" hidden="1" outlineLevel="2">
      <c r="A22" s="462"/>
      <c r="B22" s="70"/>
      <c r="D22" s="69"/>
      <c r="E22" s="463"/>
      <c r="F22" s="471" t="s">
        <v>707</v>
      </c>
      <c r="G22" s="55" t="s">
        <v>711</v>
      </c>
      <c r="H22" s="458">
        <f t="shared" si="1"/>
        <v>0</v>
      </c>
      <c r="I22" s="459">
        <f t="shared" si="2"/>
        <v>0</v>
      </c>
      <c r="J22" s="465"/>
      <c r="K22" s="465"/>
      <c r="L22" s="465"/>
      <c r="M22" s="465"/>
    </row>
    <row r="23" spans="1:13" ht="13.8" hidden="1" outlineLevel="2">
      <c r="A23" s="462"/>
      <c r="B23" s="70"/>
      <c r="D23" s="69"/>
      <c r="E23" s="463"/>
      <c r="F23" s="471" t="s">
        <v>708</v>
      </c>
      <c r="G23" s="55" t="s">
        <v>712</v>
      </c>
      <c r="H23" s="458">
        <f t="shared" si="1"/>
        <v>0</v>
      </c>
      <c r="I23" s="459">
        <f t="shared" si="2"/>
        <v>0</v>
      </c>
      <c r="J23" s="465"/>
      <c r="K23" s="465"/>
      <c r="L23" s="465"/>
      <c r="M23" s="465"/>
    </row>
    <row r="24" spans="1:13" ht="13.8" hidden="1" outlineLevel="1">
      <c r="A24" s="462"/>
      <c r="B24" s="70"/>
      <c r="D24" s="71">
        <v>7790</v>
      </c>
      <c r="E24" s="55" t="s">
        <v>391</v>
      </c>
      <c r="F24" s="81"/>
      <c r="G24" s="464"/>
      <c r="H24" s="458">
        <f t="shared" si="1"/>
        <v>0</v>
      </c>
      <c r="I24" s="459">
        <f>SUM(J24)</f>
        <v>0</v>
      </c>
      <c r="J24" s="470">
        <f>SUM(J25:J26)</f>
        <v>0</v>
      </c>
      <c r="K24" s="470">
        <f t="shared" ref="K24:M24" si="8">SUM(K25:K26)</f>
        <v>0</v>
      </c>
      <c r="L24" s="470">
        <f t="shared" si="8"/>
        <v>0</v>
      </c>
      <c r="M24" s="470">
        <f t="shared" si="8"/>
        <v>0</v>
      </c>
    </row>
    <row r="25" spans="1:13" ht="13.8" hidden="1" outlineLevel="2">
      <c r="A25" s="462"/>
      <c r="B25" s="68"/>
      <c r="C25" s="466"/>
      <c r="D25" s="69"/>
      <c r="E25" s="463"/>
      <c r="F25" s="71">
        <v>7791</v>
      </c>
      <c r="G25" s="67" t="s">
        <v>393</v>
      </c>
      <c r="H25" s="458">
        <f t="shared" si="1"/>
        <v>0</v>
      </c>
      <c r="I25" s="459">
        <f>SUM(J25)</f>
        <v>0</v>
      </c>
      <c r="J25" s="465"/>
      <c r="K25" s="465"/>
      <c r="L25" s="465"/>
      <c r="M25" s="465"/>
    </row>
    <row r="26" spans="1:13" ht="13.8" hidden="1" outlineLevel="2">
      <c r="A26" s="462"/>
      <c r="B26" s="68"/>
      <c r="C26" s="466"/>
      <c r="D26" s="71"/>
      <c r="E26" s="463"/>
      <c r="F26" s="71">
        <v>7792</v>
      </c>
      <c r="G26" s="67" t="s">
        <v>394</v>
      </c>
      <c r="H26" s="458">
        <f t="shared" si="1"/>
        <v>0</v>
      </c>
      <c r="I26" s="459">
        <f>SUM(J26)</f>
        <v>0</v>
      </c>
      <c r="J26" s="470">
        <f>SUM(J27:J28)</f>
        <v>0</v>
      </c>
      <c r="K26" s="470">
        <f t="shared" ref="K26:M26" si="9">SUM(K27:K28)</f>
        <v>0</v>
      </c>
      <c r="L26" s="470">
        <f t="shared" si="9"/>
        <v>0</v>
      </c>
      <c r="M26" s="470">
        <f t="shared" si="9"/>
        <v>0</v>
      </c>
    </row>
    <row r="27" spans="1:13" s="658" customFormat="1" ht="13.8" hidden="1" outlineLevel="2">
      <c r="A27" s="656"/>
      <c r="B27" s="657"/>
      <c r="D27" s="659"/>
      <c r="E27" s="660"/>
      <c r="F27" s="546" t="s">
        <v>705</v>
      </c>
      <c r="G27" s="547" t="s">
        <v>920</v>
      </c>
      <c r="H27" s="661">
        <f t="shared" ref="H27:H28" si="10">SUM(I27)</f>
        <v>0</v>
      </c>
      <c r="I27" s="662">
        <f>SUM(J27)</f>
        <v>0</v>
      </c>
      <c r="J27" s="663"/>
      <c r="K27" s="663"/>
      <c r="L27" s="663"/>
      <c r="M27" s="663"/>
    </row>
    <row r="28" spans="1:13" s="658" customFormat="1" ht="13.8" hidden="1" outlineLevel="2">
      <c r="A28" s="656"/>
      <c r="B28" s="657"/>
      <c r="D28" s="659"/>
      <c r="E28" s="660"/>
      <c r="F28" s="546" t="s">
        <v>708</v>
      </c>
      <c r="G28" s="547" t="s">
        <v>712</v>
      </c>
      <c r="H28" s="661">
        <f t="shared" si="10"/>
        <v>0</v>
      </c>
      <c r="I28" s="662">
        <f>SUM(J28)</f>
        <v>0</v>
      </c>
      <c r="J28" s="663"/>
      <c r="K28" s="663"/>
      <c r="L28" s="663"/>
      <c r="M28" s="663"/>
    </row>
    <row r="29" spans="1:13" ht="13.8" hidden="1" outlineLevel="1">
      <c r="A29" s="462"/>
      <c r="B29" s="69"/>
      <c r="C29" s="463"/>
      <c r="D29" s="71">
        <v>7810</v>
      </c>
      <c r="E29" s="55" t="s">
        <v>397</v>
      </c>
      <c r="F29" s="81"/>
      <c r="G29" s="464"/>
      <c r="H29" s="458">
        <f t="shared" si="1"/>
        <v>0</v>
      </c>
      <c r="I29" s="459">
        <f t="shared" si="2"/>
        <v>0</v>
      </c>
      <c r="J29" s="470">
        <f>SUM(J30:J31)</f>
        <v>0</v>
      </c>
      <c r="K29" s="470">
        <f t="shared" ref="K29:M29" si="11">SUM(K30:K31)</f>
        <v>0</v>
      </c>
      <c r="L29" s="470">
        <f t="shared" si="11"/>
        <v>0</v>
      </c>
      <c r="M29" s="470">
        <f t="shared" si="11"/>
        <v>0</v>
      </c>
    </row>
    <row r="30" spans="1:13" ht="13.8" hidden="1" outlineLevel="2">
      <c r="A30" s="462"/>
      <c r="B30" s="70"/>
      <c r="E30" s="102"/>
      <c r="F30" s="81">
        <v>7811</v>
      </c>
      <c r="G30" s="464" t="s">
        <v>399</v>
      </c>
      <c r="H30" s="458">
        <f t="shared" si="1"/>
        <v>0</v>
      </c>
      <c r="I30" s="459">
        <f t="shared" si="2"/>
        <v>0</v>
      </c>
      <c r="J30" s="465"/>
      <c r="K30" s="465"/>
      <c r="L30" s="465"/>
      <c r="M30" s="465"/>
    </row>
    <row r="31" spans="1:13" ht="13.8" hidden="1" outlineLevel="2">
      <c r="A31" s="462"/>
      <c r="B31" s="70"/>
      <c r="D31" s="69"/>
      <c r="E31" s="101"/>
      <c r="F31" s="81">
        <v>7812</v>
      </c>
      <c r="G31" s="84" t="s">
        <v>35</v>
      </c>
      <c r="H31" s="458">
        <f t="shared" si="1"/>
        <v>0</v>
      </c>
      <c r="I31" s="459">
        <f t="shared" si="2"/>
        <v>0</v>
      </c>
      <c r="J31" s="465"/>
      <c r="K31" s="465"/>
      <c r="L31" s="465"/>
      <c r="M31" s="465"/>
    </row>
    <row r="32" spans="1:13" ht="13.8" hidden="1" outlineLevel="1">
      <c r="A32" s="462"/>
      <c r="B32" s="70"/>
      <c r="D32" s="68">
        <v>7813</v>
      </c>
      <c r="E32" s="84" t="s">
        <v>36</v>
      </c>
      <c r="F32" s="81"/>
      <c r="G32" s="464"/>
      <c r="H32" s="458">
        <f t="shared" si="1"/>
        <v>0</v>
      </c>
      <c r="I32" s="459">
        <f t="shared" si="2"/>
        <v>0</v>
      </c>
      <c r="J32" s="469">
        <f>SUM(J33)</f>
        <v>0</v>
      </c>
      <c r="K32" s="469">
        <f t="shared" ref="K32:M32" si="12">SUM(K33)</f>
        <v>0</v>
      </c>
      <c r="L32" s="469">
        <f t="shared" si="12"/>
        <v>0</v>
      </c>
      <c r="M32" s="469">
        <f t="shared" si="12"/>
        <v>0</v>
      </c>
    </row>
    <row r="33" spans="1:13" ht="13.8" hidden="1" outlineLevel="2">
      <c r="A33" s="462"/>
      <c r="B33" s="68"/>
      <c r="C33" s="466"/>
      <c r="D33" s="69"/>
      <c r="E33" s="101"/>
      <c r="F33" s="81">
        <v>7813</v>
      </c>
      <c r="G33" s="464" t="s">
        <v>36</v>
      </c>
      <c r="H33" s="458">
        <f t="shared" si="1"/>
        <v>0</v>
      </c>
      <c r="I33" s="459">
        <f t="shared" si="2"/>
        <v>0</v>
      </c>
      <c r="J33" s="465"/>
      <c r="K33" s="465"/>
      <c r="L33" s="465"/>
      <c r="M33" s="465"/>
    </row>
    <row r="34" spans="1:13" s="461" customFormat="1" ht="13.8" collapsed="1">
      <c r="A34" s="456"/>
      <c r="B34" s="68">
        <v>7820</v>
      </c>
      <c r="C34" s="54" t="s">
        <v>0</v>
      </c>
      <c r="D34" s="108"/>
      <c r="E34" s="467"/>
      <c r="F34" s="468"/>
      <c r="G34" s="464"/>
      <c r="H34" s="458">
        <f t="shared" si="1"/>
        <v>0</v>
      </c>
      <c r="I34" s="459">
        <f t="shared" si="2"/>
        <v>0</v>
      </c>
      <c r="J34" s="230">
        <f t="shared" ref="J34" si="13">SUM(J35,J44)</f>
        <v>0</v>
      </c>
      <c r="K34" s="230">
        <f t="shared" ref="K34:M34" si="14">SUM(K35,K44)</f>
        <v>0</v>
      </c>
      <c r="L34" s="230">
        <f t="shared" si="14"/>
        <v>0</v>
      </c>
      <c r="M34" s="230">
        <f t="shared" si="14"/>
        <v>0</v>
      </c>
    </row>
    <row r="35" spans="1:13" ht="13.8" hidden="1" outlineLevel="1">
      <c r="A35" s="462"/>
      <c r="B35" s="70"/>
      <c r="D35" s="71">
        <v>7840</v>
      </c>
      <c r="E35" s="67" t="s">
        <v>404</v>
      </c>
      <c r="F35" s="81"/>
      <c r="G35" s="464"/>
      <c r="H35" s="458">
        <f t="shared" si="1"/>
        <v>0</v>
      </c>
      <c r="I35" s="459">
        <f t="shared" si="2"/>
        <v>0</v>
      </c>
      <c r="J35" s="470">
        <f>SUM(J36)</f>
        <v>0</v>
      </c>
      <c r="K35" s="470">
        <f t="shared" ref="K35:M35" si="15">SUM(K36)</f>
        <v>0</v>
      </c>
      <c r="L35" s="470">
        <f t="shared" si="15"/>
        <v>0</v>
      </c>
      <c r="M35" s="470">
        <f t="shared" si="15"/>
        <v>0</v>
      </c>
    </row>
    <row r="36" spans="1:13" ht="13.8" hidden="1" outlineLevel="2">
      <c r="A36" s="462"/>
      <c r="B36" s="70"/>
      <c r="D36" s="69"/>
      <c r="E36" s="463"/>
      <c r="F36" s="71">
        <v>7841</v>
      </c>
      <c r="G36" s="67" t="s">
        <v>406</v>
      </c>
      <c r="H36" s="458">
        <f t="shared" si="1"/>
        <v>0</v>
      </c>
      <c r="I36" s="459">
        <f t="shared" si="2"/>
        <v>0</v>
      </c>
      <c r="J36" s="470">
        <f>SUM(J37:J43)</f>
        <v>0</v>
      </c>
      <c r="K36" s="470">
        <f t="shared" ref="K36:M36" si="16">SUM(K37:K43)</f>
        <v>0</v>
      </c>
      <c r="L36" s="470">
        <f t="shared" si="16"/>
        <v>0</v>
      </c>
      <c r="M36" s="470">
        <f t="shared" si="16"/>
        <v>0</v>
      </c>
    </row>
    <row r="37" spans="1:13" ht="13.8" hidden="1" outlineLevel="2">
      <c r="A37" s="462"/>
      <c r="B37" s="70"/>
      <c r="D37" s="69"/>
      <c r="E37" s="463"/>
      <c r="F37" s="471" t="s">
        <v>705</v>
      </c>
      <c r="G37" s="55" t="s">
        <v>715</v>
      </c>
      <c r="H37" s="458">
        <f t="shared" si="1"/>
        <v>0</v>
      </c>
      <c r="I37" s="459">
        <f t="shared" si="2"/>
        <v>0</v>
      </c>
      <c r="J37" s="465"/>
      <c r="K37" s="465"/>
      <c r="L37" s="465"/>
      <c r="M37" s="465"/>
    </row>
    <row r="38" spans="1:13" ht="13.8" hidden="1" outlineLevel="2">
      <c r="A38" s="462"/>
      <c r="B38" s="70"/>
      <c r="D38" s="69"/>
      <c r="E38" s="463"/>
      <c r="F38" s="471" t="s">
        <v>706</v>
      </c>
      <c r="G38" s="55" t="s">
        <v>716</v>
      </c>
      <c r="H38" s="458">
        <f t="shared" si="1"/>
        <v>0</v>
      </c>
      <c r="I38" s="459">
        <f t="shared" si="2"/>
        <v>0</v>
      </c>
      <c r="J38" s="465"/>
      <c r="K38" s="465"/>
      <c r="L38" s="465"/>
      <c r="M38" s="465"/>
    </row>
    <row r="39" spans="1:13" ht="13.8" hidden="1" outlineLevel="2">
      <c r="A39" s="462"/>
      <c r="B39" s="70"/>
      <c r="D39" s="69"/>
      <c r="E39" s="463"/>
      <c r="F39" s="471" t="s">
        <v>703</v>
      </c>
      <c r="G39" s="55" t="s">
        <v>717</v>
      </c>
      <c r="H39" s="458">
        <f t="shared" si="1"/>
        <v>0</v>
      </c>
      <c r="I39" s="459">
        <f t="shared" si="2"/>
        <v>0</v>
      </c>
      <c r="J39" s="465"/>
      <c r="K39" s="465"/>
      <c r="L39" s="465"/>
      <c r="M39" s="465"/>
    </row>
    <row r="40" spans="1:13" ht="13.8" hidden="1" outlineLevel="2">
      <c r="A40" s="462"/>
      <c r="B40" s="70"/>
      <c r="D40" s="69"/>
      <c r="E40" s="463"/>
      <c r="F40" s="471" t="s">
        <v>707</v>
      </c>
      <c r="G40" s="55" t="s">
        <v>718</v>
      </c>
      <c r="H40" s="458">
        <f t="shared" si="1"/>
        <v>0</v>
      </c>
      <c r="I40" s="459">
        <f t="shared" si="2"/>
        <v>0</v>
      </c>
      <c r="J40" s="465"/>
      <c r="K40" s="465"/>
      <c r="L40" s="465"/>
      <c r="M40" s="465"/>
    </row>
    <row r="41" spans="1:13" ht="13.8" hidden="1" outlineLevel="2">
      <c r="A41" s="462"/>
      <c r="B41" s="70"/>
      <c r="D41" s="69"/>
      <c r="E41" s="463"/>
      <c r="F41" s="471" t="s">
        <v>713</v>
      </c>
      <c r="G41" s="55" t="s">
        <v>719</v>
      </c>
      <c r="H41" s="458">
        <f t="shared" si="1"/>
        <v>0</v>
      </c>
      <c r="I41" s="459">
        <f t="shared" si="2"/>
        <v>0</v>
      </c>
      <c r="J41" s="465"/>
      <c r="K41" s="465"/>
      <c r="L41" s="465"/>
      <c r="M41" s="465"/>
    </row>
    <row r="42" spans="1:13" ht="13.8" hidden="1" outlineLevel="2">
      <c r="A42" s="462"/>
      <c r="B42" s="70"/>
      <c r="D42" s="69"/>
      <c r="E42" s="463"/>
      <c r="F42" s="471" t="s">
        <v>714</v>
      </c>
      <c r="G42" s="55" t="s">
        <v>720</v>
      </c>
      <c r="H42" s="458">
        <f t="shared" si="1"/>
        <v>0</v>
      </c>
      <c r="I42" s="459">
        <f t="shared" si="2"/>
        <v>0</v>
      </c>
      <c r="J42" s="465"/>
      <c r="K42" s="465"/>
      <c r="L42" s="465"/>
      <c r="M42" s="465"/>
    </row>
    <row r="43" spans="1:13" ht="13.8" hidden="1" outlineLevel="2">
      <c r="A43" s="462"/>
      <c r="B43" s="70"/>
      <c r="D43" s="69"/>
      <c r="E43" s="463"/>
      <c r="F43" s="471" t="s">
        <v>708</v>
      </c>
      <c r="G43" s="55" t="s">
        <v>712</v>
      </c>
      <c r="H43" s="458">
        <f t="shared" si="1"/>
        <v>0</v>
      </c>
      <c r="I43" s="459">
        <f t="shared" si="2"/>
        <v>0</v>
      </c>
      <c r="J43" s="465"/>
      <c r="K43" s="465"/>
      <c r="L43" s="465"/>
      <c r="M43" s="465"/>
    </row>
    <row r="44" spans="1:13" ht="13.8" hidden="1" outlineLevel="1">
      <c r="A44" s="462"/>
      <c r="B44" s="70"/>
      <c r="D44" s="71">
        <v>7871</v>
      </c>
      <c r="E44" s="67" t="s">
        <v>704</v>
      </c>
      <c r="F44" s="81"/>
      <c r="G44" s="464"/>
      <c r="H44" s="458">
        <f t="shared" si="1"/>
        <v>0</v>
      </c>
      <c r="I44" s="459">
        <f t="shared" si="2"/>
        <v>0</v>
      </c>
      <c r="J44" s="470">
        <f>SUM(J45:J48)</f>
        <v>0</v>
      </c>
      <c r="K44" s="470">
        <f t="shared" ref="K44:M44" si="17">SUM(K45:K48)</f>
        <v>0</v>
      </c>
      <c r="L44" s="470">
        <f t="shared" si="17"/>
        <v>0</v>
      </c>
      <c r="M44" s="470">
        <f t="shared" si="17"/>
        <v>0</v>
      </c>
    </row>
    <row r="45" spans="1:13" ht="13.8" hidden="1" outlineLevel="2">
      <c r="A45" s="462"/>
      <c r="B45" s="68"/>
      <c r="C45" s="466"/>
      <c r="D45" s="71"/>
      <c r="E45" s="463"/>
      <c r="F45" s="471" t="s">
        <v>705</v>
      </c>
      <c r="G45" s="55" t="s">
        <v>721</v>
      </c>
      <c r="H45" s="458">
        <f t="shared" si="1"/>
        <v>0</v>
      </c>
      <c r="I45" s="459">
        <f t="shared" si="2"/>
        <v>0</v>
      </c>
      <c r="J45" s="465"/>
      <c r="K45" s="465"/>
      <c r="L45" s="465"/>
      <c r="M45" s="465"/>
    </row>
    <row r="46" spans="1:13" ht="13.8" hidden="1" outlineLevel="2">
      <c r="A46" s="462"/>
      <c r="B46" s="68"/>
      <c r="C46" s="466"/>
      <c r="D46" s="71"/>
      <c r="E46" s="463"/>
      <c r="F46" s="471" t="s">
        <v>706</v>
      </c>
      <c r="G46" s="55" t="s">
        <v>722</v>
      </c>
      <c r="H46" s="458">
        <f t="shared" si="1"/>
        <v>0</v>
      </c>
      <c r="I46" s="459">
        <f t="shared" si="2"/>
        <v>0</v>
      </c>
      <c r="J46" s="465"/>
      <c r="K46" s="465"/>
      <c r="L46" s="465"/>
      <c r="M46" s="465"/>
    </row>
    <row r="47" spans="1:13" ht="13.8" hidden="1" outlineLevel="2">
      <c r="A47" s="462"/>
      <c r="B47" s="68"/>
      <c r="C47" s="466"/>
      <c r="D47" s="71"/>
      <c r="E47" s="463"/>
      <c r="F47" s="471" t="s">
        <v>703</v>
      </c>
      <c r="G47" s="55" t="s">
        <v>723</v>
      </c>
      <c r="H47" s="458">
        <f t="shared" si="1"/>
        <v>0</v>
      </c>
      <c r="I47" s="459">
        <f t="shared" si="2"/>
        <v>0</v>
      </c>
      <c r="J47" s="465"/>
      <c r="K47" s="465"/>
      <c r="L47" s="465"/>
      <c r="M47" s="465"/>
    </row>
    <row r="48" spans="1:13" ht="13.8" hidden="1" outlineLevel="2">
      <c r="A48" s="462"/>
      <c r="B48" s="68"/>
      <c r="C48" s="466"/>
      <c r="D48" s="71"/>
      <c r="E48" s="463"/>
      <c r="F48" s="471" t="s">
        <v>707</v>
      </c>
      <c r="G48" s="55" t="s">
        <v>724</v>
      </c>
      <c r="H48" s="458">
        <f t="shared" si="1"/>
        <v>0</v>
      </c>
      <c r="I48" s="459">
        <f t="shared" si="2"/>
        <v>0</v>
      </c>
      <c r="J48" s="465"/>
      <c r="K48" s="465"/>
      <c r="L48" s="465"/>
      <c r="M48" s="465"/>
    </row>
    <row r="49" spans="1:13" s="461" customFormat="1" ht="13.8" collapsed="1">
      <c r="A49" s="456"/>
      <c r="B49" s="68">
        <v>7890</v>
      </c>
      <c r="C49" s="54" t="s">
        <v>322</v>
      </c>
      <c r="D49" s="109"/>
      <c r="E49" s="467"/>
      <c r="F49" s="468"/>
      <c r="G49" s="467"/>
      <c r="H49" s="458">
        <f t="shared" si="1"/>
        <v>0</v>
      </c>
      <c r="I49" s="459">
        <f t="shared" si="2"/>
        <v>0</v>
      </c>
      <c r="J49" s="469">
        <f>SUM(J50)</f>
        <v>0</v>
      </c>
      <c r="K49" s="469">
        <f t="shared" ref="K49:M49" si="18">SUM(K50)</f>
        <v>0</v>
      </c>
      <c r="L49" s="469">
        <f t="shared" si="18"/>
        <v>0</v>
      </c>
      <c r="M49" s="469">
        <f t="shared" si="18"/>
        <v>0</v>
      </c>
    </row>
    <row r="50" spans="1:13" ht="13.8" hidden="1" outlineLevel="1">
      <c r="A50" s="462"/>
      <c r="B50" s="71"/>
      <c r="C50" s="464"/>
      <c r="D50" s="71">
        <v>7891</v>
      </c>
      <c r="E50" s="67" t="s">
        <v>323</v>
      </c>
      <c r="F50" s="81"/>
      <c r="G50" s="464"/>
      <c r="H50" s="458">
        <f t="shared" si="1"/>
        <v>0</v>
      </c>
      <c r="I50" s="459">
        <f t="shared" si="2"/>
        <v>0</v>
      </c>
      <c r="J50" s="470">
        <f>SUM(J51:J55)</f>
        <v>0</v>
      </c>
      <c r="K50" s="470">
        <f t="shared" ref="K50:M50" si="19">SUM(K51:K55)</f>
        <v>0</v>
      </c>
      <c r="L50" s="470">
        <f t="shared" si="19"/>
        <v>0</v>
      </c>
      <c r="M50" s="470">
        <f t="shared" si="19"/>
        <v>0</v>
      </c>
    </row>
    <row r="51" spans="1:13" ht="13.8" hidden="1" outlineLevel="1">
      <c r="A51" s="462"/>
      <c r="B51" s="68"/>
      <c r="C51" s="466"/>
      <c r="D51" s="68"/>
      <c r="E51" s="67"/>
      <c r="F51" s="471" t="s">
        <v>705</v>
      </c>
      <c r="G51" s="55" t="s">
        <v>725</v>
      </c>
      <c r="H51" s="458">
        <f t="shared" si="1"/>
        <v>0</v>
      </c>
      <c r="I51" s="459">
        <f t="shared" si="2"/>
        <v>0</v>
      </c>
      <c r="J51" s="465"/>
      <c r="K51" s="465"/>
      <c r="L51" s="465"/>
      <c r="M51" s="465"/>
    </row>
    <row r="52" spans="1:13" ht="13.8" hidden="1" outlineLevel="1">
      <c r="A52" s="462"/>
      <c r="B52" s="68"/>
      <c r="C52" s="466"/>
      <c r="D52" s="68"/>
      <c r="E52" s="67"/>
      <c r="F52" s="471" t="s">
        <v>706</v>
      </c>
      <c r="G52" s="55" t="s">
        <v>726</v>
      </c>
      <c r="H52" s="458">
        <f t="shared" si="1"/>
        <v>0</v>
      </c>
      <c r="I52" s="459">
        <f t="shared" si="2"/>
        <v>0</v>
      </c>
      <c r="J52" s="465"/>
      <c r="K52" s="465"/>
      <c r="L52" s="465"/>
      <c r="M52" s="465"/>
    </row>
    <row r="53" spans="1:13" ht="13.8" hidden="1" outlineLevel="1">
      <c r="A53" s="462"/>
      <c r="B53" s="68"/>
      <c r="C53" s="466"/>
      <c r="D53" s="68"/>
      <c r="E53" s="67"/>
      <c r="F53" s="471" t="s">
        <v>703</v>
      </c>
      <c r="G53" s="55" t="s">
        <v>727</v>
      </c>
      <c r="H53" s="458">
        <f t="shared" si="1"/>
        <v>0</v>
      </c>
      <c r="I53" s="459">
        <f t="shared" si="2"/>
        <v>0</v>
      </c>
      <c r="J53" s="465"/>
      <c r="K53" s="465"/>
      <c r="L53" s="465"/>
      <c r="M53" s="465"/>
    </row>
    <row r="54" spans="1:13" ht="13.8" hidden="1" outlineLevel="1">
      <c r="A54" s="462"/>
      <c r="B54" s="68"/>
      <c r="C54" s="466"/>
      <c r="D54" s="68"/>
      <c r="E54" s="67"/>
      <c r="F54" s="471" t="s">
        <v>707</v>
      </c>
      <c r="G54" s="55" t="s">
        <v>728</v>
      </c>
      <c r="H54" s="458">
        <f t="shared" si="1"/>
        <v>0</v>
      </c>
      <c r="I54" s="459">
        <f t="shared" si="2"/>
        <v>0</v>
      </c>
      <c r="J54" s="465"/>
      <c r="K54" s="465"/>
      <c r="L54" s="465"/>
      <c r="M54" s="465"/>
    </row>
    <row r="55" spans="1:13" ht="13.8" hidden="1" outlineLevel="1">
      <c r="A55" s="462"/>
      <c r="B55" s="68"/>
      <c r="C55" s="466"/>
      <c r="D55" s="68"/>
      <c r="E55" s="67"/>
      <c r="F55" s="471" t="s">
        <v>713</v>
      </c>
      <c r="G55" s="55" t="s">
        <v>729</v>
      </c>
      <c r="H55" s="458">
        <f t="shared" si="1"/>
        <v>0</v>
      </c>
      <c r="I55" s="459">
        <f t="shared" si="2"/>
        <v>0</v>
      </c>
      <c r="J55" s="465"/>
      <c r="K55" s="465"/>
      <c r="L55" s="465"/>
      <c r="M55" s="465"/>
    </row>
    <row r="56" spans="1:13" s="461" customFormat="1" ht="13.8" collapsed="1">
      <c r="A56" s="456"/>
      <c r="B56" s="68">
        <v>7920</v>
      </c>
      <c r="C56" s="54" t="s">
        <v>1</v>
      </c>
      <c r="D56" s="108"/>
      <c r="E56" s="467"/>
      <c r="F56" s="468"/>
      <c r="G56" s="467"/>
      <c r="H56" s="458">
        <f t="shared" si="1"/>
        <v>0</v>
      </c>
      <c r="I56" s="459">
        <f t="shared" si="2"/>
        <v>0</v>
      </c>
      <c r="J56" s="230">
        <f>SUM(J65,J63,J58,J57)</f>
        <v>0</v>
      </c>
      <c r="K56" s="230">
        <f>SUM(K65,K63,K58,K57)</f>
        <v>0</v>
      </c>
      <c r="L56" s="230">
        <f>SUM(L65,L63,L58,L57)</f>
        <v>0</v>
      </c>
      <c r="M56" s="230">
        <f>SUM(M65,M63,M58,M57)</f>
        <v>0</v>
      </c>
    </row>
    <row r="57" spans="1:13" ht="13.8" hidden="1" outlineLevel="1">
      <c r="A57" s="462"/>
      <c r="B57" s="69"/>
      <c r="C57" s="463"/>
      <c r="D57" s="71">
        <v>7921</v>
      </c>
      <c r="E57" s="67" t="s">
        <v>2</v>
      </c>
      <c r="F57" s="81"/>
      <c r="G57" s="464"/>
      <c r="H57" s="458">
        <f t="shared" si="1"/>
        <v>0</v>
      </c>
      <c r="I57" s="459">
        <f t="shared" si="2"/>
        <v>0</v>
      </c>
      <c r="J57" s="465"/>
      <c r="K57" s="465"/>
      <c r="L57" s="465"/>
      <c r="M57" s="465"/>
    </row>
    <row r="58" spans="1:13" ht="13.8" hidden="1" outlineLevel="1">
      <c r="A58" s="462"/>
      <c r="B58" s="70"/>
      <c r="D58" s="71">
        <v>7922</v>
      </c>
      <c r="E58" s="67" t="s">
        <v>63</v>
      </c>
      <c r="F58" s="81"/>
      <c r="G58" s="464"/>
      <c r="H58" s="458">
        <f t="shared" si="1"/>
        <v>0</v>
      </c>
      <c r="I58" s="459">
        <f t="shared" si="2"/>
        <v>0</v>
      </c>
      <c r="J58" s="470">
        <f>SUM(J59:J62)</f>
        <v>0</v>
      </c>
      <c r="K58" s="470">
        <f t="shared" ref="K58:M58" si="20">SUM(K59:K62)</f>
        <v>0</v>
      </c>
      <c r="L58" s="470">
        <f t="shared" si="20"/>
        <v>0</v>
      </c>
      <c r="M58" s="470">
        <f t="shared" si="20"/>
        <v>0</v>
      </c>
    </row>
    <row r="59" spans="1:13" ht="13.8" hidden="1" outlineLevel="1">
      <c r="A59" s="462"/>
      <c r="B59" s="70"/>
      <c r="D59" s="71"/>
      <c r="E59" s="67"/>
      <c r="F59" s="471" t="s">
        <v>705</v>
      </c>
      <c r="G59" s="55" t="s">
        <v>730</v>
      </c>
      <c r="H59" s="458">
        <f t="shared" si="1"/>
        <v>0</v>
      </c>
      <c r="I59" s="459">
        <f t="shared" si="2"/>
        <v>0</v>
      </c>
      <c r="J59" s="465"/>
      <c r="K59" s="465"/>
      <c r="L59" s="465"/>
      <c r="M59" s="465"/>
    </row>
    <row r="60" spans="1:13" ht="13.8" hidden="1" outlineLevel="1">
      <c r="A60" s="462"/>
      <c r="B60" s="70"/>
      <c r="D60" s="71"/>
      <c r="E60" s="67"/>
      <c r="F60" s="471" t="s">
        <v>706</v>
      </c>
      <c r="G60" s="55" t="s">
        <v>731</v>
      </c>
      <c r="H60" s="458">
        <f t="shared" si="1"/>
        <v>0</v>
      </c>
      <c r="I60" s="459">
        <f t="shared" si="2"/>
        <v>0</v>
      </c>
      <c r="J60" s="465"/>
      <c r="K60" s="465"/>
      <c r="L60" s="465"/>
      <c r="M60" s="465"/>
    </row>
    <row r="61" spans="1:13" ht="13.8" hidden="1" outlineLevel="1">
      <c r="A61" s="462"/>
      <c r="B61" s="70"/>
      <c r="D61" s="71"/>
      <c r="E61" s="67"/>
      <c r="F61" s="471" t="s">
        <v>703</v>
      </c>
      <c r="G61" s="55" t="s">
        <v>732</v>
      </c>
      <c r="H61" s="458">
        <f t="shared" si="1"/>
        <v>0</v>
      </c>
      <c r="I61" s="459">
        <f t="shared" si="2"/>
        <v>0</v>
      </c>
      <c r="J61" s="465"/>
      <c r="K61" s="465"/>
      <c r="L61" s="465"/>
      <c r="M61" s="465"/>
    </row>
    <row r="62" spans="1:13" ht="13.8" hidden="1" outlineLevel="1">
      <c r="A62" s="462"/>
      <c r="B62" s="70"/>
      <c r="D62" s="71"/>
      <c r="E62" s="67"/>
      <c r="F62" s="546" t="s">
        <v>713</v>
      </c>
      <c r="G62" s="55" t="s">
        <v>733</v>
      </c>
      <c r="H62" s="458">
        <f t="shared" si="1"/>
        <v>0</v>
      </c>
      <c r="I62" s="459">
        <f t="shared" si="2"/>
        <v>0</v>
      </c>
      <c r="J62" s="465"/>
      <c r="K62" s="465"/>
      <c r="L62" s="465"/>
      <c r="M62" s="465"/>
    </row>
    <row r="63" spans="1:13" ht="13.8" hidden="1" outlineLevel="1">
      <c r="A63" s="462"/>
      <c r="B63" s="70"/>
      <c r="D63" s="71">
        <v>7923</v>
      </c>
      <c r="E63" s="67" t="s">
        <v>3</v>
      </c>
      <c r="F63" s="81"/>
      <c r="G63" s="464"/>
      <c r="H63" s="458">
        <f t="shared" si="1"/>
        <v>0</v>
      </c>
      <c r="I63" s="459">
        <f t="shared" si="2"/>
        <v>0</v>
      </c>
      <c r="J63" s="470">
        <f>SUM(J64)</f>
        <v>0</v>
      </c>
      <c r="K63" s="470">
        <f t="shared" ref="K63:M63" si="21">SUM(K64)</f>
        <v>0</v>
      </c>
      <c r="L63" s="470">
        <f t="shared" si="21"/>
        <v>0</v>
      </c>
      <c r="M63" s="470">
        <f t="shared" si="21"/>
        <v>0</v>
      </c>
    </row>
    <row r="64" spans="1:13" s="658" customFormat="1" ht="13.8" hidden="1" outlineLevel="2">
      <c r="A64" s="656"/>
      <c r="B64" s="657"/>
      <c r="D64" s="659"/>
      <c r="E64" s="660"/>
      <c r="F64" s="546" t="s">
        <v>705</v>
      </c>
      <c r="G64" s="547" t="s">
        <v>921</v>
      </c>
      <c r="H64" s="661">
        <f t="shared" si="1"/>
        <v>0</v>
      </c>
      <c r="I64" s="662">
        <f t="shared" si="2"/>
        <v>0</v>
      </c>
      <c r="J64" s="663"/>
      <c r="K64" s="663"/>
      <c r="L64" s="663"/>
      <c r="M64" s="663"/>
    </row>
    <row r="65" spans="1:14" ht="13.8" hidden="1" outlineLevel="1">
      <c r="A65" s="462"/>
      <c r="B65" s="68"/>
      <c r="C65" s="466"/>
      <c r="D65" s="71">
        <v>7925</v>
      </c>
      <c r="E65" s="67" t="s">
        <v>4</v>
      </c>
      <c r="F65" s="81"/>
      <c r="G65" s="464"/>
      <c r="H65" s="458">
        <f t="shared" si="1"/>
        <v>0</v>
      </c>
      <c r="I65" s="459">
        <f t="shared" si="2"/>
        <v>0</v>
      </c>
      <c r="J65" s="465"/>
      <c r="K65" s="465"/>
      <c r="L65" s="465"/>
      <c r="M65" s="465"/>
    </row>
    <row r="66" spans="1:14" s="461" customFormat="1" ht="13.8" collapsed="1">
      <c r="A66" s="456"/>
      <c r="B66" s="68">
        <v>7930</v>
      </c>
      <c r="C66" s="54" t="s">
        <v>37</v>
      </c>
      <c r="D66" s="109"/>
      <c r="E66" s="467"/>
      <c r="F66" s="468"/>
      <c r="G66" s="467"/>
      <c r="H66" s="458">
        <f t="shared" si="1"/>
        <v>0</v>
      </c>
      <c r="I66" s="459">
        <f t="shared" si="2"/>
        <v>0</v>
      </c>
      <c r="J66" s="469">
        <f>SUM(J67)</f>
        <v>0</v>
      </c>
      <c r="K66" s="469">
        <f t="shared" ref="K66:M67" si="22">SUM(K67)</f>
        <v>0</v>
      </c>
      <c r="L66" s="469">
        <f t="shared" si="22"/>
        <v>0</v>
      </c>
      <c r="M66" s="469">
        <f t="shared" si="22"/>
        <v>0</v>
      </c>
    </row>
    <row r="67" spans="1:14" ht="13.8" hidden="1" outlineLevel="1">
      <c r="A67" s="462"/>
      <c r="B67" s="69"/>
      <c r="C67" s="463"/>
      <c r="D67" s="71">
        <v>7940</v>
      </c>
      <c r="E67" s="67" t="s">
        <v>37</v>
      </c>
      <c r="F67" s="81"/>
      <c r="G67" s="464"/>
      <c r="H67" s="458">
        <f t="shared" si="1"/>
        <v>0</v>
      </c>
      <c r="I67" s="459">
        <f t="shared" si="2"/>
        <v>0</v>
      </c>
      <c r="J67" s="470">
        <f>SUM(J68)</f>
        <v>0</v>
      </c>
      <c r="K67" s="470">
        <f t="shared" si="22"/>
        <v>0</v>
      </c>
      <c r="L67" s="470">
        <f t="shared" si="22"/>
        <v>0</v>
      </c>
      <c r="M67" s="470">
        <f t="shared" si="22"/>
        <v>0</v>
      </c>
    </row>
    <row r="68" spans="1:14" ht="13.8" hidden="1" outlineLevel="2">
      <c r="A68" s="462"/>
      <c r="B68" s="68"/>
      <c r="C68" s="466"/>
      <c r="D68" s="68"/>
      <c r="E68" s="466"/>
      <c r="F68" s="71">
        <v>7942</v>
      </c>
      <c r="G68" s="67" t="s">
        <v>64</v>
      </c>
      <c r="H68" s="458">
        <f t="shared" si="1"/>
        <v>0</v>
      </c>
      <c r="I68" s="459">
        <f t="shared" si="2"/>
        <v>0</v>
      </c>
      <c r="J68" s="470">
        <f>SUM(J69:J71)</f>
        <v>0</v>
      </c>
      <c r="K68" s="470">
        <f t="shared" ref="K68:M68" si="23">SUM(K69:K71)</f>
        <v>0</v>
      </c>
      <c r="L68" s="470">
        <f t="shared" si="23"/>
        <v>0</v>
      </c>
      <c r="M68" s="470">
        <f t="shared" si="23"/>
        <v>0</v>
      </c>
    </row>
    <row r="69" spans="1:14" ht="13.8" hidden="1" outlineLevel="2">
      <c r="A69" s="462"/>
      <c r="B69" s="68"/>
      <c r="C69" s="466"/>
      <c r="D69" s="68"/>
      <c r="E69" s="466"/>
      <c r="F69" s="471" t="s">
        <v>705</v>
      </c>
      <c r="G69" s="55" t="s">
        <v>734</v>
      </c>
      <c r="H69" s="458">
        <f t="shared" si="1"/>
        <v>0</v>
      </c>
      <c r="I69" s="459">
        <f t="shared" si="2"/>
        <v>0</v>
      </c>
      <c r="J69" s="465"/>
      <c r="K69" s="465"/>
      <c r="L69" s="465"/>
      <c r="M69" s="465"/>
    </row>
    <row r="70" spans="1:14" ht="13.8" hidden="1" outlineLevel="2">
      <c r="A70" s="462"/>
      <c r="B70" s="68"/>
      <c r="C70" s="466"/>
      <c r="D70" s="68"/>
      <c r="E70" s="466"/>
      <c r="F70" s="471" t="s">
        <v>706</v>
      </c>
      <c r="G70" s="55" t="s">
        <v>735</v>
      </c>
      <c r="H70" s="458">
        <f t="shared" si="1"/>
        <v>0</v>
      </c>
      <c r="I70" s="459">
        <f t="shared" si="2"/>
        <v>0</v>
      </c>
      <c r="J70" s="465"/>
      <c r="K70" s="465"/>
      <c r="L70" s="465"/>
      <c r="M70" s="465"/>
    </row>
    <row r="71" spans="1:14" ht="13.8" hidden="1" outlineLevel="2">
      <c r="A71" s="462"/>
      <c r="B71" s="68"/>
      <c r="C71" s="466"/>
      <c r="D71" s="68"/>
      <c r="E71" s="466"/>
      <c r="F71" s="471" t="s">
        <v>708</v>
      </c>
      <c r="G71" s="55" t="s">
        <v>712</v>
      </c>
      <c r="H71" s="458">
        <f t="shared" si="1"/>
        <v>0</v>
      </c>
      <c r="I71" s="459">
        <f t="shared" si="2"/>
        <v>0</v>
      </c>
      <c r="J71" s="465"/>
      <c r="K71" s="465"/>
      <c r="L71" s="465"/>
      <c r="M71" s="465"/>
    </row>
    <row r="72" spans="1:14" s="461" customFormat="1" ht="13.8" collapsed="1">
      <c r="A72" s="456"/>
      <c r="B72" s="68">
        <v>7100</v>
      </c>
      <c r="C72" s="54" t="s">
        <v>65</v>
      </c>
      <c r="D72" s="108"/>
      <c r="E72" s="457"/>
      <c r="F72" s="468"/>
      <c r="G72" s="467"/>
      <c r="H72" s="458">
        <f t="shared" si="1"/>
        <v>0</v>
      </c>
      <c r="I72" s="459">
        <f t="shared" si="2"/>
        <v>0</v>
      </c>
      <c r="J72" s="469">
        <f>SUM(J73,J79,J100,J111,J125,J96)</f>
        <v>0</v>
      </c>
      <c r="K72" s="469">
        <f t="shared" ref="K72:M72" si="24">SUM(K73,K79,K100,K111,K125,K96)</f>
        <v>0</v>
      </c>
      <c r="L72" s="469">
        <f t="shared" si="24"/>
        <v>0</v>
      </c>
      <c r="M72" s="469">
        <f t="shared" si="24"/>
        <v>0</v>
      </c>
    </row>
    <row r="73" spans="1:14" ht="13.8" hidden="1" outlineLevel="1">
      <c r="A73" s="462"/>
      <c r="B73" s="69"/>
      <c r="C73" s="463"/>
      <c r="D73" s="71" t="s">
        <v>702</v>
      </c>
      <c r="E73" s="67" t="s">
        <v>66</v>
      </c>
      <c r="F73" s="468"/>
      <c r="G73" s="464"/>
      <c r="H73" s="458">
        <f t="shared" si="1"/>
        <v>0</v>
      </c>
      <c r="I73" s="459">
        <f t="shared" si="2"/>
        <v>0</v>
      </c>
      <c r="J73" s="470">
        <f>SUM(J74,J77)</f>
        <v>0</v>
      </c>
      <c r="K73" s="470">
        <f t="shared" ref="K73:M73" si="25">SUM(K74,K77)</f>
        <v>0</v>
      </c>
      <c r="L73" s="470">
        <f t="shared" si="25"/>
        <v>0</v>
      </c>
      <c r="M73" s="470">
        <f t="shared" si="25"/>
        <v>0</v>
      </c>
      <c r="N73" s="431">
        <f>SUM(N74,N77)</f>
        <v>0</v>
      </c>
    </row>
    <row r="74" spans="1:14" ht="13.8" hidden="1" outlineLevel="2">
      <c r="A74" s="462"/>
      <c r="B74" s="70"/>
      <c r="D74" s="69"/>
      <c r="E74" s="463"/>
      <c r="F74" s="71">
        <v>7115</v>
      </c>
      <c r="G74" s="67" t="s">
        <v>5</v>
      </c>
      <c r="H74" s="458">
        <f t="shared" si="1"/>
        <v>0</v>
      </c>
      <c r="I74" s="459">
        <f t="shared" si="2"/>
        <v>0</v>
      </c>
      <c r="J74" s="470">
        <f>SUM(J75:J76)</f>
        <v>0</v>
      </c>
      <c r="K74" s="470">
        <f t="shared" ref="K74:M74" si="26">SUM(K75:K76)</f>
        <v>0</v>
      </c>
      <c r="L74" s="470">
        <f t="shared" si="26"/>
        <v>0</v>
      </c>
      <c r="M74" s="470">
        <f t="shared" si="26"/>
        <v>0</v>
      </c>
    </row>
    <row r="75" spans="1:14" ht="13.8" hidden="1" outlineLevel="2">
      <c r="A75" s="462"/>
      <c r="B75" s="70"/>
      <c r="F75" s="471" t="s">
        <v>705</v>
      </c>
      <c r="G75" s="55" t="s">
        <v>736</v>
      </c>
      <c r="H75" s="458">
        <f t="shared" ref="H75:H139" si="27">SUM(I75)</f>
        <v>0</v>
      </c>
      <c r="I75" s="459">
        <f t="shared" ref="I75:I139" si="28">SUM(J75:M75)</f>
        <v>0</v>
      </c>
      <c r="J75" s="465"/>
      <c r="K75" s="465"/>
      <c r="L75" s="465"/>
      <c r="M75" s="465"/>
    </row>
    <row r="76" spans="1:14" ht="13.8" hidden="1" outlineLevel="2">
      <c r="A76" s="462"/>
      <c r="B76" s="70"/>
      <c r="F76" s="471" t="s">
        <v>706</v>
      </c>
      <c r="G76" s="55" t="s">
        <v>737</v>
      </c>
      <c r="H76" s="458">
        <f t="shared" si="27"/>
        <v>0</v>
      </c>
      <c r="I76" s="459">
        <f t="shared" si="28"/>
        <v>0</v>
      </c>
      <c r="J76" s="465"/>
      <c r="K76" s="465"/>
      <c r="L76" s="465"/>
      <c r="M76" s="465"/>
    </row>
    <row r="77" spans="1:14" ht="13.8" hidden="1" outlineLevel="2">
      <c r="A77" s="462"/>
      <c r="B77" s="70"/>
      <c r="F77" s="71">
        <v>7116</v>
      </c>
      <c r="G77" s="67" t="s">
        <v>67</v>
      </c>
      <c r="H77" s="458">
        <f t="shared" si="27"/>
        <v>0</v>
      </c>
      <c r="I77" s="459">
        <f t="shared" si="28"/>
        <v>0</v>
      </c>
      <c r="J77" s="470">
        <f>SUM(J78)</f>
        <v>0</v>
      </c>
      <c r="K77" s="470">
        <f t="shared" ref="K77:M77" si="29">SUM(K78)</f>
        <v>0</v>
      </c>
      <c r="L77" s="470">
        <f t="shared" si="29"/>
        <v>0</v>
      </c>
      <c r="M77" s="470">
        <f t="shared" si="29"/>
        <v>0</v>
      </c>
    </row>
    <row r="78" spans="1:14" ht="13.8" hidden="1" outlineLevel="2">
      <c r="A78" s="462"/>
      <c r="B78" s="70"/>
      <c r="F78" s="471" t="s">
        <v>705</v>
      </c>
      <c r="G78" s="55" t="s">
        <v>738</v>
      </c>
      <c r="H78" s="458">
        <f t="shared" si="27"/>
        <v>0</v>
      </c>
      <c r="I78" s="459">
        <f t="shared" si="28"/>
        <v>0</v>
      </c>
      <c r="J78" s="465"/>
      <c r="K78" s="465"/>
      <c r="L78" s="465"/>
      <c r="M78" s="465"/>
    </row>
    <row r="79" spans="1:14" ht="13.8" hidden="1" outlineLevel="1">
      <c r="A79" s="462"/>
      <c r="B79" s="70"/>
      <c r="D79" s="68">
        <v>7140</v>
      </c>
      <c r="E79" s="84" t="s">
        <v>68</v>
      </c>
      <c r="F79" s="81"/>
      <c r="G79" s="464"/>
      <c r="H79" s="458">
        <f t="shared" si="27"/>
        <v>0</v>
      </c>
      <c r="I79" s="459">
        <f t="shared" si="28"/>
        <v>0</v>
      </c>
      <c r="J79" s="470">
        <f>SUM(J80,J86,J92,J94)</f>
        <v>0</v>
      </c>
      <c r="K79" s="470">
        <f t="shared" ref="K79:M79" si="30">SUM(K80,K86,K92,K94)</f>
        <v>0</v>
      </c>
      <c r="L79" s="470">
        <f t="shared" si="30"/>
        <v>0</v>
      </c>
      <c r="M79" s="470">
        <f t="shared" si="30"/>
        <v>0</v>
      </c>
    </row>
    <row r="80" spans="1:14" ht="13.8" hidden="1" outlineLevel="2">
      <c r="A80" s="462"/>
      <c r="B80" s="70"/>
      <c r="D80" s="69"/>
      <c r="E80" s="463"/>
      <c r="F80" s="71">
        <v>7118</v>
      </c>
      <c r="G80" s="67" t="s">
        <v>69</v>
      </c>
      <c r="H80" s="458">
        <f t="shared" si="27"/>
        <v>0</v>
      </c>
      <c r="I80" s="459">
        <f t="shared" si="28"/>
        <v>0</v>
      </c>
      <c r="J80" s="470">
        <f>SUM(J81:J85)</f>
        <v>0</v>
      </c>
      <c r="K80" s="470">
        <f t="shared" ref="K80:M80" si="31">SUM(K81:K85)</f>
        <v>0</v>
      </c>
      <c r="L80" s="470">
        <f t="shared" si="31"/>
        <v>0</v>
      </c>
      <c r="M80" s="470">
        <f t="shared" si="31"/>
        <v>0</v>
      </c>
    </row>
    <row r="81" spans="1:13" ht="13.8" hidden="1" outlineLevel="2">
      <c r="A81" s="462"/>
      <c r="B81" s="70"/>
      <c r="F81" s="471" t="s">
        <v>705</v>
      </c>
      <c r="G81" s="55" t="s">
        <v>739</v>
      </c>
      <c r="H81" s="458">
        <f t="shared" si="27"/>
        <v>0</v>
      </c>
      <c r="I81" s="459">
        <f t="shared" si="28"/>
        <v>0</v>
      </c>
      <c r="J81" s="465"/>
      <c r="K81" s="465"/>
      <c r="L81" s="465"/>
      <c r="M81" s="465"/>
    </row>
    <row r="82" spans="1:13" ht="13.8" hidden="1" outlineLevel="2">
      <c r="A82" s="462"/>
      <c r="B82" s="70"/>
      <c r="F82" s="471" t="s">
        <v>706</v>
      </c>
      <c r="G82" s="55" t="s">
        <v>740</v>
      </c>
      <c r="H82" s="458">
        <f t="shared" si="27"/>
        <v>0</v>
      </c>
      <c r="I82" s="459">
        <f t="shared" si="28"/>
        <v>0</v>
      </c>
      <c r="J82" s="465"/>
      <c r="K82" s="465"/>
      <c r="L82" s="465"/>
      <c r="M82" s="465"/>
    </row>
    <row r="83" spans="1:13" ht="13.8" hidden="1" outlineLevel="2">
      <c r="A83" s="462"/>
      <c r="B83" s="70"/>
      <c r="F83" s="471" t="s">
        <v>703</v>
      </c>
      <c r="G83" s="55" t="s">
        <v>741</v>
      </c>
      <c r="H83" s="458">
        <f t="shared" si="27"/>
        <v>0</v>
      </c>
      <c r="I83" s="459">
        <f t="shared" si="28"/>
        <v>0</v>
      </c>
      <c r="J83" s="465"/>
      <c r="K83" s="465"/>
      <c r="L83" s="465"/>
      <c r="M83" s="465"/>
    </row>
    <row r="84" spans="1:13" ht="13.8" hidden="1" outlineLevel="2">
      <c r="A84" s="462"/>
      <c r="B84" s="70"/>
      <c r="F84" s="471" t="s">
        <v>707</v>
      </c>
      <c r="G84" s="55" t="s">
        <v>742</v>
      </c>
      <c r="H84" s="458">
        <f t="shared" si="27"/>
        <v>0</v>
      </c>
      <c r="I84" s="459">
        <f t="shared" si="28"/>
        <v>0</v>
      </c>
      <c r="J84" s="465"/>
      <c r="K84" s="465"/>
      <c r="L84" s="465"/>
      <c r="M84" s="465"/>
    </row>
    <row r="85" spans="1:13" ht="13.8" hidden="1" outlineLevel="2">
      <c r="A85" s="462"/>
      <c r="B85" s="70"/>
      <c r="F85" s="471" t="s">
        <v>713</v>
      </c>
      <c r="G85" s="55" t="s">
        <v>905</v>
      </c>
      <c r="H85" s="458">
        <f t="shared" si="27"/>
        <v>0</v>
      </c>
      <c r="I85" s="459">
        <f t="shared" si="28"/>
        <v>0</v>
      </c>
      <c r="J85" s="465"/>
      <c r="K85" s="465"/>
      <c r="L85" s="465"/>
      <c r="M85" s="465"/>
    </row>
    <row r="86" spans="1:13" ht="13.8" hidden="1" outlineLevel="2">
      <c r="A86" s="462"/>
      <c r="B86" s="70"/>
      <c r="F86" s="71">
        <v>7119</v>
      </c>
      <c r="G86" s="67" t="s">
        <v>70</v>
      </c>
      <c r="H86" s="458">
        <f t="shared" si="27"/>
        <v>0</v>
      </c>
      <c r="I86" s="459">
        <f t="shared" si="28"/>
        <v>0</v>
      </c>
      <c r="J86" s="470">
        <f>SUM(J87:J91)</f>
        <v>0</v>
      </c>
      <c r="K86" s="470">
        <f t="shared" ref="K86:M86" si="32">SUM(K87:K91)</f>
        <v>0</v>
      </c>
      <c r="L86" s="470">
        <f t="shared" si="32"/>
        <v>0</v>
      </c>
      <c r="M86" s="470">
        <f t="shared" si="32"/>
        <v>0</v>
      </c>
    </row>
    <row r="87" spans="1:13" ht="13.8" hidden="1" outlineLevel="2">
      <c r="A87" s="462"/>
      <c r="B87" s="70"/>
      <c r="F87" s="471" t="s">
        <v>705</v>
      </c>
      <c r="G87" s="55" t="s">
        <v>743</v>
      </c>
      <c r="H87" s="458">
        <f t="shared" si="27"/>
        <v>0</v>
      </c>
      <c r="I87" s="459">
        <f t="shared" si="28"/>
        <v>0</v>
      </c>
      <c r="J87" s="465"/>
      <c r="K87" s="465"/>
      <c r="L87" s="465"/>
      <c r="M87" s="465"/>
    </row>
    <row r="88" spans="1:13" ht="13.8" hidden="1" outlineLevel="2">
      <c r="A88" s="462"/>
      <c r="B88" s="70"/>
      <c r="F88" s="471" t="s">
        <v>706</v>
      </c>
      <c r="G88" s="55" t="s">
        <v>744</v>
      </c>
      <c r="H88" s="458">
        <f t="shared" si="27"/>
        <v>0</v>
      </c>
      <c r="I88" s="459">
        <f t="shared" si="28"/>
        <v>0</v>
      </c>
      <c r="J88" s="465"/>
      <c r="K88" s="465"/>
      <c r="L88" s="465"/>
      <c r="M88" s="465"/>
    </row>
    <row r="89" spans="1:13" ht="13.8" hidden="1" outlineLevel="2">
      <c r="A89" s="462"/>
      <c r="B89" s="70"/>
      <c r="F89" s="471" t="s">
        <v>703</v>
      </c>
      <c r="G89" s="55" t="s">
        <v>745</v>
      </c>
      <c r="H89" s="458">
        <f t="shared" si="27"/>
        <v>0</v>
      </c>
      <c r="I89" s="459">
        <f t="shared" si="28"/>
        <v>0</v>
      </c>
      <c r="J89" s="465"/>
      <c r="K89" s="465"/>
      <c r="L89" s="465"/>
      <c r="M89" s="465"/>
    </row>
    <row r="90" spans="1:13" ht="13.8" hidden="1" outlineLevel="2">
      <c r="A90" s="462"/>
      <c r="B90" s="70"/>
      <c r="F90" s="471" t="s">
        <v>713</v>
      </c>
      <c r="G90" s="55" t="s">
        <v>650</v>
      </c>
      <c r="H90" s="458">
        <f t="shared" si="27"/>
        <v>0</v>
      </c>
      <c r="I90" s="459">
        <f t="shared" si="28"/>
        <v>0</v>
      </c>
      <c r="J90" s="465"/>
      <c r="K90" s="465"/>
      <c r="L90" s="465"/>
      <c r="M90" s="465"/>
    </row>
    <row r="91" spans="1:13" ht="13.8" hidden="1" outlineLevel="2">
      <c r="A91" s="462"/>
      <c r="B91" s="70"/>
      <c r="F91" s="471" t="s">
        <v>714</v>
      </c>
      <c r="G91" s="55" t="s">
        <v>906</v>
      </c>
      <c r="H91" s="458">
        <f t="shared" si="27"/>
        <v>0</v>
      </c>
      <c r="I91" s="459">
        <f t="shared" si="28"/>
        <v>0</v>
      </c>
      <c r="J91" s="465"/>
      <c r="K91" s="465"/>
      <c r="L91" s="465"/>
      <c r="M91" s="465"/>
    </row>
    <row r="92" spans="1:13" ht="13.8" hidden="1" outlineLevel="2">
      <c r="A92" s="462"/>
      <c r="B92" s="70"/>
      <c r="F92" s="71">
        <v>7121</v>
      </c>
      <c r="G92" s="67" t="s">
        <v>71</v>
      </c>
      <c r="H92" s="458">
        <f t="shared" si="27"/>
        <v>0</v>
      </c>
      <c r="I92" s="459">
        <f t="shared" si="28"/>
        <v>0</v>
      </c>
      <c r="J92" s="470">
        <f>SUM(J93)</f>
        <v>0</v>
      </c>
      <c r="K92" s="470">
        <f t="shared" ref="K92:M92" si="33">SUM(K93)</f>
        <v>0</v>
      </c>
      <c r="L92" s="470">
        <f t="shared" si="33"/>
        <v>0</v>
      </c>
      <c r="M92" s="470">
        <f t="shared" si="33"/>
        <v>0</v>
      </c>
    </row>
    <row r="93" spans="1:13" ht="13.8" hidden="1" outlineLevel="2">
      <c r="A93" s="462"/>
      <c r="B93" s="70"/>
      <c r="F93" s="471" t="s">
        <v>705</v>
      </c>
      <c r="G93" s="55" t="s">
        <v>746</v>
      </c>
      <c r="H93" s="458">
        <f t="shared" si="27"/>
        <v>0</v>
      </c>
      <c r="I93" s="459">
        <f t="shared" si="28"/>
        <v>0</v>
      </c>
      <c r="J93" s="465"/>
      <c r="K93" s="465"/>
      <c r="L93" s="465"/>
      <c r="M93" s="465"/>
    </row>
    <row r="94" spans="1:13" ht="13.8" hidden="1" outlineLevel="2">
      <c r="A94" s="462"/>
      <c r="B94" s="70"/>
      <c r="F94" s="71">
        <v>7122</v>
      </c>
      <c r="G94" s="67" t="s">
        <v>72</v>
      </c>
      <c r="H94" s="458">
        <f t="shared" si="27"/>
        <v>0</v>
      </c>
      <c r="I94" s="459">
        <f t="shared" si="28"/>
        <v>0</v>
      </c>
      <c r="J94" s="470">
        <f>SUM(J95)</f>
        <v>0</v>
      </c>
      <c r="K94" s="470">
        <f t="shared" ref="K94:M94" si="34">SUM(K95)</f>
        <v>0</v>
      </c>
      <c r="L94" s="470">
        <f t="shared" si="34"/>
        <v>0</v>
      </c>
      <c r="M94" s="470">
        <f t="shared" si="34"/>
        <v>0</v>
      </c>
    </row>
    <row r="95" spans="1:13" ht="13.8" hidden="1" outlineLevel="2">
      <c r="A95" s="462"/>
      <c r="B95" s="70"/>
      <c r="F95" s="471" t="s">
        <v>705</v>
      </c>
      <c r="G95" s="55" t="s">
        <v>747</v>
      </c>
      <c r="H95" s="458">
        <f t="shared" si="27"/>
        <v>0</v>
      </c>
      <c r="I95" s="459">
        <f t="shared" si="28"/>
        <v>0</v>
      </c>
      <c r="J95" s="465"/>
      <c r="K95" s="465"/>
      <c r="L95" s="465"/>
      <c r="M95" s="465"/>
    </row>
    <row r="96" spans="1:13" ht="13.8" hidden="1" outlineLevel="1">
      <c r="A96" s="462"/>
      <c r="B96" s="70"/>
      <c r="D96" s="68">
        <v>7180</v>
      </c>
      <c r="E96" s="84" t="s">
        <v>6</v>
      </c>
      <c r="F96" s="81"/>
      <c r="G96" s="464"/>
      <c r="H96" s="458">
        <f t="shared" si="27"/>
        <v>0</v>
      </c>
      <c r="I96" s="459">
        <f t="shared" si="28"/>
        <v>0</v>
      </c>
      <c r="J96" s="470">
        <f>SUM(J97)</f>
        <v>0</v>
      </c>
      <c r="K96" s="470">
        <f t="shared" ref="K96:M96" si="35">SUM(K97)</f>
        <v>0</v>
      </c>
      <c r="L96" s="470">
        <f t="shared" si="35"/>
        <v>0</v>
      </c>
      <c r="M96" s="470">
        <f t="shared" si="35"/>
        <v>0</v>
      </c>
    </row>
    <row r="97" spans="1:43" ht="13.8" hidden="1" outlineLevel="2">
      <c r="A97" s="462"/>
      <c r="B97" s="70"/>
      <c r="D97" s="69"/>
      <c r="E97" s="463"/>
      <c r="F97" s="71">
        <v>7133</v>
      </c>
      <c r="G97" s="67" t="s">
        <v>73</v>
      </c>
      <c r="H97" s="458">
        <f t="shared" si="27"/>
        <v>0</v>
      </c>
      <c r="I97" s="459">
        <f t="shared" si="28"/>
        <v>0</v>
      </c>
      <c r="J97" s="470">
        <f>SUM(J98:J99)</f>
        <v>0</v>
      </c>
      <c r="K97" s="470">
        <f t="shared" ref="K97:M97" si="36">SUM(K98:K99)</f>
        <v>0</v>
      </c>
      <c r="L97" s="470">
        <f t="shared" si="36"/>
        <v>0</v>
      </c>
      <c r="M97" s="470">
        <f t="shared" si="36"/>
        <v>0</v>
      </c>
    </row>
    <row r="98" spans="1:43" ht="13.8" hidden="1" outlineLevel="2">
      <c r="A98" s="462"/>
      <c r="B98" s="70"/>
      <c r="F98" s="471" t="s">
        <v>705</v>
      </c>
      <c r="G98" s="55" t="s">
        <v>736</v>
      </c>
      <c r="H98" s="458">
        <f t="shared" si="27"/>
        <v>0</v>
      </c>
      <c r="I98" s="459">
        <f t="shared" si="28"/>
        <v>0</v>
      </c>
      <c r="J98" s="465"/>
      <c r="K98" s="465"/>
      <c r="L98" s="465"/>
      <c r="M98" s="465"/>
    </row>
    <row r="99" spans="1:43" ht="13.8" hidden="1" outlineLevel="2">
      <c r="A99" s="462"/>
      <c r="B99" s="70"/>
      <c r="F99" s="471" t="s">
        <v>708</v>
      </c>
      <c r="G99" s="55" t="s">
        <v>712</v>
      </c>
      <c r="H99" s="458">
        <f t="shared" si="27"/>
        <v>0</v>
      </c>
      <c r="I99" s="459">
        <f t="shared" si="28"/>
        <v>0</v>
      </c>
      <c r="J99" s="465"/>
      <c r="K99" s="465"/>
      <c r="L99" s="465"/>
      <c r="M99" s="465"/>
    </row>
    <row r="100" spans="1:43" ht="13.8" hidden="1" outlineLevel="1">
      <c r="A100" s="462"/>
      <c r="B100" s="70"/>
      <c r="D100" s="68">
        <v>7020</v>
      </c>
      <c r="E100" s="84" t="s">
        <v>353</v>
      </c>
      <c r="F100" s="81"/>
      <c r="G100" s="464"/>
      <c r="H100" s="458">
        <f t="shared" si="27"/>
        <v>0</v>
      </c>
      <c r="I100" s="459">
        <f t="shared" si="28"/>
        <v>0</v>
      </c>
      <c r="J100" s="470">
        <f>SUM(J101,J104,J107)</f>
        <v>0</v>
      </c>
      <c r="K100" s="470">
        <f t="shared" ref="K100:M100" si="37">SUM(K101,K104,K107)</f>
        <v>0</v>
      </c>
      <c r="L100" s="470">
        <f t="shared" si="37"/>
        <v>0</v>
      </c>
      <c r="M100" s="470">
        <f t="shared" si="37"/>
        <v>0</v>
      </c>
    </row>
    <row r="101" spans="1:43" ht="13.8" hidden="1" outlineLevel="2">
      <c r="A101" s="462"/>
      <c r="B101" s="70"/>
      <c r="D101" s="69"/>
      <c r="E101" s="463"/>
      <c r="F101" s="71">
        <v>7342</v>
      </c>
      <c r="G101" s="67" t="s">
        <v>429</v>
      </c>
      <c r="H101" s="458">
        <f t="shared" si="27"/>
        <v>0</v>
      </c>
      <c r="I101" s="459">
        <f t="shared" si="28"/>
        <v>0</v>
      </c>
      <c r="J101" s="470">
        <f>SUM(J102:J103)</f>
        <v>0</v>
      </c>
      <c r="K101" s="470">
        <f t="shared" ref="K101:M101" si="38">SUM(K102:K103)</f>
        <v>0</v>
      </c>
      <c r="L101" s="470">
        <f t="shared" si="38"/>
        <v>0</v>
      </c>
      <c r="M101" s="470">
        <f t="shared" si="38"/>
        <v>0</v>
      </c>
    </row>
    <row r="102" spans="1:43" ht="13.8" hidden="1" outlineLevel="2">
      <c r="A102" s="462"/>
      <c r="B102" s="70"/>
      <c r="F102" s="471" t="s">
        <v>705</v>
      </c>
      <c r="G102" s="55" t="s">
        <v>748</v>
      </c>
      <c r="H102" s="458">
        <f t="shared" si="27"/>
        <v>0</v>
      </c>
      <c r="I102" s="459">
        <f t="shared" si="28"/>
        <v>0</v>
      </c>
      <c r="J102" s="465"/>
      <c r="K102" s="465"/>
      <c r="L102" s="465"/>
      <c r="M102" s="465"/>
    </row>
    <row r="103" spans="1:43" ht="13.8" hidden="1" outlineLevel="2">
      <c r="A103" s="462"/>
      <c r="B103" s="70"/>
      <c r="F103" s="471" t="s">
        <v>706</v>
      </c>
      <c r="G103" s="55" t="s">
        <v>893</v>
      </c>
      <c r="H103" s="458">
        <f t="shared" si="27"/>
        <v>0</v>
      </c>
      <c r="I103" s="459">
        <f t="shared" si="28"/>
        <v>0</v>
      </c>
      <c r="J103" s="465"/>
      <c r="K103" s="465"/>
      <c r="L103" s="465"/>
      <c r="M103" s="465"/>
    </row>
    <row r="104" spans="1:43" ht="13.8" hidden="1" outlineLevel="2">
      <c r="A104" s="462"/>
      <c r="B104" s="70"/>
      <c r="F104" s="71">
        <v>7343</v>
      </c>
      <c r="G104" s="67" t="s">
        <v>432</v>
      </c>
      <c r="H104" s="458">
        <f t="shared" si="27"/>
        <v>0</v>
      </c>
      <c r="I104" s="459">
        <f t="shared" si="28"/>
        <v>0</v>
      </c>
      <c r="J104" s="470">
        <f>SUM(J105:J106)</f>
        <v>0</v>
      </c>
      <c r="K104" s="470">
        <f t="shared" ref="K104:M104" si="39">SUM(K105:K106)</f>
        <v>0</v>
      </c>
      <c r="L104" s="470">
        <f t="shared" si="39"/>
        <v>0</v>
      </c>
      <c r="M104" s="470">
        <f t="shared" si="39"/>
        <v>0</v>
      </c>
    </row>
    <row r="105" spans="1:43" ht="13.8" hidden="1" outlineLevel="2">
      <c r="A105" s="462"/>
      <c r="B105" s="70"/>
      <c r="F105" s="471" t="s">
        <v>705</v>
      </c>
      <c r="G105" s="55" t="s">
        <v>749</v>
      </c>
      <c r="H105" s="458">
        <f t="shared" si="27"/>
        <v>0</v>
      </c>
      <c r="I105" s="459">
        <f t="shared" si="28"/>
        <v>0</v>
      </c>
      <c r="J105" s="465"/>
      <c r="K105" s="465"/>
      <c r="L105" s="465"/>
      <c r="M105" s="465"/>
    </row>
    <row r="106" spans="1:43" ht="13.8" hidden="1" outlineLevel="2">
      <c r="A106" s="462"/>
      <c r="B106" s="70"/>
      <c r="F106" s="471" t="s">
        <v>706</v>
      </c>
      <c r="G106" s="55" t="s">
        <v>750</v>
      </c>
      <c r="H106" s="458">
        <f t="shared" si="27"/>
        <v>0</v>
      </c>
      <c r="I106" s="459">
        <f t="shared" si="28"/>
        <v>0</v>
      </c>
      <c r="J106" s="465"/>
      <c r="K106" s="465"/>
      <c r="L106" s="465"/>
      <c r="M106" s="465"/>
    </row>
    <row r="107" spans="1:43" ht="13.8" hidden="1" outlineLevel="2">
      <c r="A107" s="462"/>
      <c r="B107" s="70"/>
      <c r="F107" s="71">
        <v>7344</v>
      </c>
      <c r="G107" s="67" t="s">
        <v>433</v>
      </c>
      <c r="H107" s="458">
        <f t="shared" si="27"/>
        <v>0</v>
      </c>
      <c r="I107" s="459">
        <f t="shared" si="28"/>
        <v>0</v>
      </c>
      <c r="J107" s="470">
        <f>SUM(J108:J110)</f>
        <v>0</v>
      </c>
      <c r="K107" s="470">
        <f t="shared" ref="K107:M107" si="40">SUM(K108:K110)</f>
        <v>0</v>
      </c>
      <c r="L107" s="470">
        <f t="shared" si="40"/>
        <v>0</v>
      </c>
      <c r="M107" s="470">
        <f t="shared" si="40"/>
        <v>0</v>
      </c>
    </row>
    <row r="108" spans="1:43" ht="13.8" hidden="1" outlineLevel="2">
      <c r="A108" s="462"/>
      <c r="B108" s="70"/>
      <c r="F108" s="471" t="s">
        <v>705</v>
      </c>
      <c r="G108" s="55" t="s">
        <v>751</v>
      </c>
      <c r="H108" s="458">
        <f t="shared" si="27"/>
        <v>0</v>
      </c>
      <c r="I108" s="459">
        <f t="shared" si="28"/>
        <v>0</v>
      </c>
      <c r="J108" s="465"/>
      <c r="K108" s="465"/>
      <c r="L108" s="465"/>
      <c r="M108" s="465"/>
    </row>
    <row r="109" spans="1:43" ht="13.8" hidden="1" outlineLevel="2">
      <c r="A109" s="462"/>
      <c r="B109" s="70"/>
      <c r="F109" s="471" t="s">
        <v>706</v>
      </c>
      <c r="G109" s="55" t="s">
        <v>752</v>
      </c>
      <c r="H109" s="458">
        <f t="shared" si="27"/>
        <v>0</v>
      </c>
      <c r="I109" s="459">
        <f t="shared" si="28"/>
        <v>0</v>
      </c>
      <c r="J109" s="465"/>
      <c r="K109" s="465"/>
      <c r="L109" s="465"/>
      <c r="M109" s="465"/>
    </row>
    <row r="110" spans="1:43" ht="13.8" hidden="1" outlineLevel="2">
      <c r="A110" s="462"/>
      <c r="B110" s="70"/>
      <c r="F110" s="471" t="s">
        <v>703</v>
      </c>
      <c r="G110" s="55" t="s">
        <v>894</v>
      </c>
      <c r="H110" s="458">
        <f t="shared" si="27"/>
        <v>0</v>
      </c>
      <c r="I110" s="459">
        <f t="shared" si="28"/>
        <v>0</v>
      </c>
      <c r="J110" s="465"/>
      <c r="K110" s="465"/>
      <c r="L110" s="465"/>
      <c r="M110" s="465"/>
    </row>
    <row r="111" spans="1:43" ht="13.8" hidden="1" outlineLevel="1">
      <c r="A111" s="462"/>
      <c r="B111" s="70"/>
      <c r="D111" s="71">
        <v>7190</v>
      </c>
      <c r="E111" s="67" t="s">
        <v>7</v>
      </c>
      <c r="F111" s="81"/>
      <c r="G111" s="464"/>
      <c r="H111" s="458">
        <f t="shared" si="27"/>
        <v>0</v>
      </c>
      <c r="I111" s="459">
        <f t="shared" si="28"/>
        <v>0</v>
      </c>
      <c r="J111" s="470">
        <f>SUM(J112,J113,J115,J117)</f>
        <v>0</v>
      </c>
      <c r="K111" s="470">
        <f t="shared" ref="K111:M111" si="41">SUM(K112,K113,K115,K117)</f>
        <v>0</v>
      </c>
      <c r="L111" s="470">
        <f t="shared" si="41"/>
        <v>0</v>
      </c>
      <c r="M111" s="470">
        <f t="shared" si="41"/>
        <v>0</v>
      </c>
      <c r="AQ111" s="431">
        <f>SUM(AQ112:AQ117)</f>
        <v>0</v>
      </c>
    </row>
    <row r="112" spans="1:43" ht="13.8" hidden="1" outlineLevel="2">
      <c r="A112" s="462"/>
      <c r="B112" s="70"/>
      <c r="F112" s="71">
        <v>7139</v>
      </c>
      <c r="G112" s="67" t="s">
        <v>74</v>
      </c>
      <c r="H112" s="458">
        <f t="shared" si="27"/>
        <v>0</v>
      </c>
      <c r="I112" s="459">
        <f t="shared" si="28"/>
        <v>0</v>
      </c>
      <c r="J112" s="465"/>
      <c r="K112" s="465"/>
      <c r="L112" s="465"/>
      <c r="M112" s="465"/>
    </row>
    <row r="113" spans="1:13" ht="13.8" hidden="1" outlineLevel="2">
      <c r="A113" s="462"/>
      <c r="B113" s="70"/>
      <c r="F113" s="71">
        <v>7141</v>
      </c>
      <c r="G113" s="67" t="s">
        <v>75</v>
      </c>
      <c r="H113" s="458">
        <f t="shared" si="27"/>
        <v>0</v>
      </c>
      <c r="I113" s="459">
        <f t="shared" si="28"/>
        <v>0</v>
      </c>
      <c r="J113" s="470">
        <f>SUM(J114)</f>
        <v>0</v>
      </c>
      <c r="K113" s="470">
        <f t="shared" ref="K113:M113" si="42">SUM(K114)</f>
        <v>0</v>
      </c>
      <c r="L113" s="470">
        <f t="shared" si="42"/>
        <v>0</v>
      </c>
      <c r="M113" s="470">
        <f t="shared" si="42"/>
        <v>0</v>
      </c>
    </row>
    <row r="114" spans="1:13" ht="13.8" hidden="1" outlineLevel="2">
      <c r="A114" s="462"/>
      <c r="B114" s="70"/>
      <c r="F114" s="471" t="s">
        <v>705</v>
      </c>
      <c r="G114" s="55" t="s">
        <v>753</v>
      </c>
      <c r="H114" s="458">
        <f t="shared" si="27"/>
        <v>0</v>
      </c>
      <c r="I114" s="459">
        <f t="shared" si="28"/>
        <v>0</v>
      </c>
      <c r="J114" s="465"/>
      <c r="K114" s="465"/>
      <c r="L114" s="465"/>
      <c r="M114" s="465"/>
    </row>
    <row r="115" spans="1:13" ht="13.8" hidden="1" outlineLevel="2">
      <c r="A115" s="462"/>
      <c r="B115" s="70"/>
      <c r="F115" s="71">
        <v>7346</v>
      </c>
      <c r="G115" s="85" t="s">
        <v>354</v>
      </c>
      <c r="H115" s="458">
        <f t="shared" si="27"/>
        <v>0</v>
      </c>
      <c r="I115" s="459">
        <f t="shared" si="28"/>
        <v>0</v>
      </c>
      <c r="J115" s="470">
        <f>SUM(J116)</f>
        <v>0</v>
      </c>
      <c r="K115" s="470">
        <f t="shared" ref="K115:M115" si="43">SUM(K116)</f>
        <v>0</v>
      </c>
      <c r="L115" s="470">
        <f t="shared" si="43"/>
        <v>0</v>
      </c>
      <c r="M115" s="470">
        <f t="shared" si="43"/>
        <v>0</v>
      </c>
    </row>
    <row r="116" spans="1:13" ht="13.8" hidden="1" outlineLevel="2">
      <c r="A116" s="462"/>
      <c r="B116" s="70"/>
      <c r="F116" s="471" t="s">
        <v>705</v>
      </c>
      <c r="G116" s="55" t="s">
        <v>754</v>
      </c>
      <c r="H116" s="458">
        <f t="shared" si="27"/>
        <v>0</v>
      </c>
      <c r="I116" s="459">
        <f t="shared" si="28"/>
        <v>0</v>
      </c>
      <c r="J116" s="465"/>
      <c r="K116" s="465"/>
      <c r="L116" s="465"/>
      <c r="M116" s="465"/>
    </row>
    <row r="117" spans="1:13" ht="13.8" hidden="1" outlineLevel="2">
      <c r="A117" s="462"/>
      <c r="B117" s="70"/>
      <c r="F117" s="71">
        <v>7145</v>
      </c>
      <c r="G117" s="67" t="s">
        <v>439</v>
      </c>
      <c r="H117" s="458">
        <f t="shared" si="27"/>
        <v>0</v>
      </c>
      <c r="I117" s="459">
        <f t="shared" si="28"/>
        <v>0</v>
      </c>
      <c r="J117" s="470">
        <f>SUM(J118:J124)</f>
        <v>0</v>
      </c>
      <c r="K117" s="470">
        <f t="shared" ref="K117:M117" si="44">SUM(K118:K124)</f>
        <v>0</v>
      </c>
      <c r="L117" s="470">
        <f t="shared" si="44"/>
        <v>0</v>
      </c>
      <c r="M117" s="470">
        <f t="shared" si="44"/>
        <v>0</v>
      </c>
    </row>
    <row r="118" spans="1:13" ht="13.8" hidden="1" outlineLevel="2">
      <c r="A118" s="462"/>
      <c r="B118" s="70"/>
      <c r="F118" s="471" t="s">
        <v>705</v>
      </c>
      <c r="G118" s="55" t="s">
        <v>755</v>
      </c>
      <c r="H118" s="458">
        <f t="shared" si="27"/>
        <v>0</v>
      </c>
      <c r="I118" s="459">
        <f t="shared" si="28"/>
        <v>0</v>
      </c>
      <c r="J118" s="465"/>
      <c r="K118" s="465"/>
      <c r="L118" s="465"/>
      <c r="M118" s="465"/>
    </row>
    <row r="119" spans="1:13" ht="13.8" hidden="1" outlineLevel="2">
      <c r="A119" s="462"/>
      <c r="B119" s="70"/>
      <c r="F119" s="471" t="s">
        <v>706</v>
      </c>
      <c r="G119" s="55" t="s">
        <v>756</v>
      </c>
      <c r="H119" s="458">
        <f t="shared" si="27"/>
        <v>0</v>
      </c>
      <c r="I119" s="459">
        <f t="shared" si="28"/>
        <v>0</v>
      </c>
      <c r="J119" s="465"/>
      <c r="K119" s="465"/>
      <c r="L119" s="465"/>
      <c r="M119" s="465"/>
    </row>
    <row r="120" spans="1:13" ht="13.8" hidden="1" outlineLevel="2">
      <c r="A120" s="462"/>
      <c r="B120" s="70"/>
      <c r="F120" s="471" t="s">
        <v>703</v>
      </c>
      <c r="G120" s="55" t="s">
        <v>757</v>
      </c>
      <c r="H120" s="458">
        <f t="shared" si="27"/>
        <v>0</v>
      </c>
      <c r="I120" s="459">
        <f t="shared" si="28"/>
        <v>0</v>
      </c>
      <c r="J120" s="465"/>
      <c r="K120" s="465"/>
      <c r="L120" s="465"/>
      <c r="M120" s="465"/>
    </row>
    <row r="121" spans="1:13" ht="13.8" hidden="1" outlineLevel="2">
      <c r="A121" s="462"/>
      <c r="B121" s="70"/>
      <c r="F121" s="471" t="s">
        <v>707</v>
      </c>
      <c r="G121" s="55" t="s">
        <v>758</v>
      </c>
      <c r="H121" s="458">
        <f t="shared" si="27"/>
        <v>0</v>
      </c>
      <c r="I121" s="459">
        <f t="shared" si="28"/>
        <v>0</v>
      </c>
      <c r="J121" s="465"/>
      <c r="K121" s="465"/>
      <c r="L121" s="465"/>
      <c r="M121" s="465"/>
    </row>
    <row r="122" spans="1:13" ht="13.8" hidden="1" outlineLevel="2">
      <c r="A122" s="462"/>
      <c r="B122" s="70"/>
      <c r="F122" s="471" t="s">
        <v>713</v>
      </c>
      <c r="G122" s="55" t="s">
        <v>759</v>
      </c>
      <c r="H122" s="458">
        <f t="shared" si="27"/>
        <v>0</v>
      </c>
      <c r="I122" s="459">
        <f t="shared" si="28"/>
        <v>0</v>
      </c>
      <c r="J122" s="465"/>
      <c r="K122" s="465"/>
      <c r="L122" s="465"/>
      <c r="M122" s="465"/>
    </row>
    <row r="123" spans="1:13" ht="13.8" hidden="1" outlineLevel="2">
      <c r="A123" s="462"/>
      <c r="B123" s="70"/>
      <c r="F123" s="471" t="s">
        <v>714</v>
      </c>
      <c r="G123" s="55" t="s">
        <v>760</v>
      </c>
      <c r="H123" s="458">
        <f t="shared" ref="H123" si="45">SUM(I123)</f>
        <v>0</v>
      </c>
      <c r="I123" s="459">
        <f t="shared" ref="I123" si="46">SUM(J123:M123)</f>
        <v>0</v>
      </c>
      <c r="J123" s="465"/>
      <c r="K123" s="465"/>
      <c r="L123" s="465"/>
      <c r="M123" s="465"/>
    </row>
    <row r="124" spans="1:13" s="658" customFormat="1" ht="13.8" hidden="1" outlineLevel="2">
      <c r="A124" s="656"/>
      <c r="B124" s="657"/>
      <c r="D124" s="657"/>
      <c r="F124" s="546" t="s">
        <v>801</v>
      </c>
      <c r="G124" s="547" t="s">
        <v>922</v>
      </c>
      <c r="H124" s="661">
        <f t="shared" si="27"/>
        <v>0</v>
      </c>
      <c r="I124" s="662">
        <f t="shared" si="28"/>
        <v>0</v>
      </c>
      <c r="J124" s="663"/>
      <c r="K124" s="663"/>
      <c r="L124" s="663"/>
      <c r="M124" s="663"/>
    </row>
    <row r="125" spans="1:13" ht="13.8" hidden="1" outlineLevel="1">
      <c r="A125" s="462"/>
      <c r="B125" s="70"/>
      <c r="D125" s="68">
        <v>7210</v>
      </c>
      <c r="E125" s="84" t="s">
        <v>8</v>
      </c>
      <c r="F125" s="81"/>
      <c r="G125" s="464"/>
      <c r="H125" s="458">
        <f t="shared" si="27"/>
        <v>0</v>
      </c>
      <c r="I125" s="459">
        <f t="shared" si="28"/>
        <v>0</v>
      </c>
      <c r="J125" s="470">
        <f>SUM(J126,J130,J131)</f>
        <v>0</v>
      </c>
      <c r="K125" s="470">
        <f t="shared" ref="K125:M125" si="47">SUM(K126,K130,K131)</f>
        <v>0</v>
      </c>
      <c r="L125" s="470">
        <f t="shared" si="47"/>
        <v>0</v>
      </c>
      <c r="M125" s="470">
        <f t="shared" si="47"/>
        <v>0</v>
      </c>
    </row>
    <row r="126" spans="1:13" ht="13.8" hidden="1" outlineLevel="2">
      <c r="A126" s="462"/>
      <c r="B126" s="70"/>
      <c r="D126" s="69"/>
      <c r="E126" s="463"/>
      <c r="F126" s="71">
        <v>7368</v>
      </c>
      <c r="G126" s="67" t="s">
        <v>370</v>
      </c>
      <c r="H126" s="458">
        <f t="shared" si="27"/>
        <v>0</v>
      </c>
      <c r="I126" s="459">
        <f t="shared" si="28"/>
        <v>0</v>
      </c>
      <c r="J126" s="470">
        <f>SUM(J127:J129)</f>
        <v>0</v>
      </c>
      <c r="K126" s="470">
        <f t="shared" ref="K126:M126" si="48">SUM(K127:K129)</f>
        <v>0</v>
      </c>
      <c r="L126" s="470">
        <f t="shared" si="48"/>
        <v>0</v>
      </c>
      <c r="M126" s="470">
        <f t="shared" si="48"/>
        <v>0</v>
      </c>
    </row>
    <row r="127" spans="1:13" ht="13.8" hidden="1" outlineLevel="2">
      <c r="A127" s="462"/>
      <c r="B127" s="70"/>
      <c r="F127" s="471" t="s">
        <v>705</v>
      </c>
      <c r="G127" s="55" t="s">
        <v>761</v>
      </c>
      <c r="H127" s="458">
        <f t="shared" si="27"/>
        <v>0</v>
      </c>
      <c r="I127" s="459">
        <f t="shared" si="28"/>
        <v>0</v>
      </c>
      <c r="J127" s="465"/>
      <c r="K127" s="465"/>
      <c r="L127" s="465"/>
      <c r="M127" s="465"/>
    </row>
    <row r="128" spans="1:13" ht="13.8" hidden="1" outlineLevel="2">
      <c r="A128" s="462"/>
      <c r="B128" s="70"/>
      <c r="F128" s="471" t="s">
        <v>703</v>
      </c>
      <c r="G128" s="55" t="s">
        <v>762</v>
      </c>
      <c r="H128" s="458">
        <f t="shared" si="27"/>
        <v>0</v>
      </c>
      <c r="I128" s="459">
        <f t="shared" si="28"/>
        <v>0</v>
      </c>
      <c r="J128" s="465"/>
      <c r="K128" s="465"/>
      <c r="L128" s="465"/>
      <c r="M128" s="465"/>
    </row>
    <row r="129" spans="1:13" ht="13.8" hidden="1" outlineLevel="2">
      <c r="A129" s="462"/>
      <c r="B129" s="70"/>
      <c r="F129" s="471" t="s">
        <v>707</v>
      </c>
      <c r="G129" s="55" t="s">
        <v>907</v>
      </c>
      <c r="H129" s="458">
        <f t="shared" si="27"/>
        <v>0</v>
      </c>
      <c r="I129" s="459">
        <f t="shared" si="28"/>
        <v>0</v>
      </c>
      <c r="J129" s="465"/>
      <c r="K129" s="465"/>
      <c r="L129" s="465"/>
      <c r="M129" s="465"/>
    </row>
    <row r="130" spans="1:13" ht="13.8" hidden="1" outlineLevel="2">
      <c r="A130" s="462"/>
      <c r="B130" s="70"/>
      <c r="F130" s="71">
        <v>7371</v>
      </c>
      <c r="G130" s="67" t="s">
        <v>371</v>
      </c>
      <c r="H130" s="458">
        <f t="shared" si="27"/>
        <v>0</v>
      </c>
      <c r="I130" s="459">
        <f t="shared" si="28"/>
        <v>0</v>
      </c>
      <c r="J130" s="465"/>
      <c r="K130" s="465"/>
      <c r="L130" s="465"/>
      <c r="M130" s="465"/>
    </row>
    <row r="131" spans="1:13" ht="13.8" hidden="1" outlineLevel="2">
      <c r="A131" s="462"/>
      <c r="B131" s="70"/>
      <c r="F131" s="71">
        <v>7373</v>
      </c>
      <c r="G131" s="67" t="s">
        <v>372</v>
      </c>
      <c r="H131" s="458">
        <f t="shared" si="27"/>
        <v>0</v>
      </c>
      <c r="I131" s="459">
        <f t="shared" si="28"/>
        <v>0</v>
      </c>
      <c r="J131" s="470">
        <f>SUM(J132:J135)</f>
        <v>0</v>
      </c>
      <c r="K131" s="470">
        <f t="shared" ref="K131:M131" si="49">SUM(K132:K135)</f>
        <v>0</v>
      </c>
      <c r="L131" s="470">
        <f t="shared" si="49"/>
        <v>0</v>
      </c>
      <c r="M131" s="470">
        <f t="shared" si="49"/>
        <v>0</v>
      </c>
    </row>
    <row r="132" spans="1:13" ht="13.8" hidden="1" outlineLevel="2">
      <c r="A132" s="462"/>
      <c r="B132" s="70"/>
      <c r="F132" s="471" t="s">
        <v>705</v>
      </c>
      <c r="G132" s="55" t="s">
        <v>763</v>
      </c>
      <c r="H132" s="458">
        <f t="shared" si="27"/>
        <v>0</v>
      </c>
      <c r="I132" s="459">
        <f t="shared" si="28"/>
        <v>0</v>
      </c>
      <c r="J132" s="465"/>
      <c r="K132" s="465"/>
      <c r="L132" s="465"/>
      <c r="M132" s="465"/>
    </row>
    <row r="133" spans="1:13" ht="13.8" hidden="1" outlineLevel="2">
      <c r="A133" s="462"/>
      <c r="B133" s="70"/>
      <c r="F133" s="471" t="s">
        <v>706</v>
      </c>
      <c r="G133" s="55" t="s">
        <v>764</v>
      </c>
      <c r="H133" s="458">
        <f t="shared" si="27"/>
        <v>0</v>
      </c>
      <c r="I133" s="459">
        <f t="shared" si="28"/>
        <v>0</v>
      </c>
      <c r="J133" s="465"/>
      <c r="K133" s="465"/>
      <c r="L133" s="465"/>
      <c r="M133" s="465"/>
    </row>
    <row r="134" spans="1:13" ht="13.8" hidden="1" outlineLevel="2">
      <c r="A134" s="462"/>
      <c r="B134" s="70"/>
      <c r="F134" s="471" t="s">
        <v>703</v>
      </c>
      <c r="G134" s="55" t="s">
        <v>765</v>
      </c>
      <c r="H134" s="458">
        <f t="shared" si="27"/>
        <v>0</v>
      </c>
      <c r="I134" s="459">
        <f t="shared" si="28"/>
        <v>0</v>
      </c>
      <c r="J134" s="465"/>
      <c r="K134" s="465"/>
      <c r="L134" s="465"/>
      <c r="M134" s="465"/>
    </row>
    <row r="135" spans="1:13" ht="13.8" hidden="1" outlineLevel="2">
      <c r="A135" s="462"/>
      <c r="B135" s="70"/>
      <c r="F135" s="471" t="s">
        <v>707</v>
      </c>
      <c r="G135" s="55" t="s">
        <v>766</v>
      </c>
      <c r="H135" s="458">
        <f t="shared" si="27"/>
        <v>0</v>
      </c>
      <c r="I135" s="459">
        <f t="shared" si="28"/>
        <v>0</v>
      </c>
      <c r="J135" s="465"/>
      <c r="K135" s="465"/>
      <c r="L135" s="465"/>
      <c r="M135" s="465"/>
    </row>
    <row r="136" spans="1:13" s="461" customFormat="1" ht="13.8" collapsed="1">
      <c r="A136" s="456"/>
      <c r="B136" s="68">
        <v>7340</v>
      </c>
      <c r="C136" s="54" t="s">
        <v>77</v>
      </c>
      <c r="D136" s="108"/>
      <c r="E136" s="457"/>
      <c r="F136" s="79"/>
      <c r="G136" s="467"/>
      <c r="H136" s="458">
        <f t="shared" si="27"/>
        <v>0</v>
      </c>
      <c r="I136" s="459">
        <f t="shared" si="28"/>
        <v>0</v>
      </c>
      <c r="J136" s="469">
        <f>SUM(J137)</f>
        <v>0</v>
      </c>
      <c r="K136" s="469">
        <f t="shared" ref="K136:M136" si="50">SUM(K137)</f>
        <v>0</v>
      </c>
      <c r="L136" s="469">
        <f t="shared" si="50"/>
        <v>0</v>
      </c>
      <c r="M136" s="469">
        <f t="shared" si="50"/>
        <v>0</v>
      </c>
    </row>
    <row r="137" spans="1:13" ht="13.8" hidden="1" outlineLevel="1">
      <c r="A137" s="462"/>
      <c r="B137" s="70"/>
      <c r="D137" s="71">
        <v>7340</v>
      </c>
      <c r="E137" s="67" t="s">
        <v>77</v>
      </c>
      <c r="F137" s="81"/>
      <c r="G137" s="464"/>
      <c r="H137" s="458">
        <f t="shared" si="27"/>
        <v>0</v>
      </c>
      <c r="I137" s="459">
        <f t="shared" si="28"/>
        <v>0</v>
      </c>
      <c r="J137" s="470">
        <f>SUM(J138,J142,J149,J150,J154,J157)</f>
        <v>0</v>
      </c>
      <c r="K137" s="470">
        <f t="shared" ref="K137:M137" si="51">SUM(K138,K142,K149,K150,K154,K157)</f>
        <v>0</v>
      </c>
      <c r="L137" s="470">
        <f t="shared" si="51"/>
        <v>0</v>
      </c>
      <c r="M137" s="470">
        <f t="shared" si="51"/>
        <v>0</v>
      </c>
    </row>
    <row r="138" spans="1:13" ht="13.8" hidden="1" outlineLevel="2">
      <c r="A138" s="462"/>
      <c r="B138" s="70"/>
      <c r="F138" s="71">
        <v>7196</v>
      </c>
      <c r="G138" s="67" t="s">
        <v>79</v>
      </c>
      <c r="H138" s="458">
        <f t="shared" si="27"/>
        <v>0</v>
      </c>
      <c r="I138" s="459">
        <f t="shared" si="28"/>
        <v>0</v>
      </c>
      <c r="J138" s="470">
        <f>SUM(J139:J141)</f>
        <v>0</v>
      </c>
      <c r="K138" s="470">
        <f t="shared" ref="K138:M138" si="52">SUM(K139:K141)</f>
        <v>0</v>
      </c>
      <c r="L138" s="470">
        <f t="shared" si="52"/>
        <v>0</v>
      </c>
      <c r="M138" s="470">
        <f t="shared" si="52"/>
        <v>0</v>
      </c>
    </row>
    <row r="139" spans="1:13" ht="13.8" hidden="1" outlineLevel="2">
      <c r="A139" s="462"/>
      <c r="B139" s="70"/>
      <c r="F139" s="471" t="s">
        <v>705</v>
      </c>
      <c r="G139" s="55" t="s">
        <v>767</v>
      </c>
      <c r="H139" s="458">
        <f t="shared" si="27"/>
        <v>0</v>
      </c>
      <c r="I139" s="459">
        <f t="shared" si="28"/>
        <v>0</v>
      </c>
      <c r="J139" s="465"/>
      <c r="K139" s="465"/>
      <c r="L139" s="465"/>
      <c r="M139" s="465"/>
    </row>
    <row r="140" spans="1:13" ht="13.8" hidden="1" outlineLevel="2">
      <c r="A140" s="462"/>
      <c r="B140" s="70"/>
      <c r="F140" s="471" t="s">
        <v>706</v>
      </c>
      <c r="G140" s="55" t="s">
        <v>768</v>
      </c>
      <c r="H140" s="458">
        <f t="shared" ref="H140:H209" si="53">SUM(I140)</f>
        <v>0</v>
      </c>
      <c r="I140" s="459">
        <f t="shared" ref="I140:I209" si="54">SUM(J140:M140)</f>
        <v>0</v>
      </c>
      <c r="J140" s="465"/>
      <c r="K140" s="465"/>
      <c r="L140" s="465"/>
      <c r="M140" s="465"/>
    </row>
    <row r="141" spans="1:13" ht="13.8" hidden="1" outlineLevel="2">
      <c r="A141" s="462"/>
      <c r="B141" s="70"/>
      <c r="F141" s="546" t="s">
        <v>703</v>
      </c>
      <c r="G141" s="547" t="s">
        <v>923</v>
      </c>
      <c r="H141" s="458">
        <f t="shared" si="53"/>
        <v>0</v>
      </c>
      <c r="I141" s="459">
        <f t="shared" si="54"/>
        <v>0</v>
      </c>
      <c r="J141" s="465"/>
      <c r="K141" s="465"/>
      <c r="L141" s="465"/>
      <c r="M141" s="465"/>
    </row>
    <row r="142" spans="1:13" ht="13.8" hidden="1" outlineLevel="2">
      <c r="A142" s="462"/>
      <c r="B142" s="70"/>
      <c r="F142" s="71">
        <v>7197</v>
      </c>
      <c r="G142" s="67" t="s">
        <v>80</v>
      </c>
      <c r="H142" s="458">
        <f t="shared" si="53"/>
        <v>0</v>
      </c>
      <c r="I142" s="459">
        <f t="shared" si="54"/>
        <v>0</v>
      </c>
      <c r="J142" s="470">
        <f>SUM(J143:J148)</f>
        <v>0</v>
      </c>
      <c r="K142" s="470">
        <f t="shared" ref="K142:M142" si="55">SUM(K143:K148)</f>
        <v>0</v>
      </c>
      <c r="L142" s="470">
        <f t="shared" si="55"/>
        <v>0</v>
      </c>
      <c r="M142" s="470">
        <f t="shared" si="55"/>
        <v>0</v>
      </c>
    </row>
    <row r="143" spans="1:13" ht="13.8" hidden="1" outlineLevel="2">
      <c r="A143" s="462"/>
      <c r="B143" s="70"/>
      <c r="F143" s="471" t="s">
        <v>705</v>
      </c>
      <c r="G143" s="55" t="s">
        <v>769</v>
      </c>
      <c r="H143" s="458">
        <f t="shared" si="53"/>
        <v>0</v>
      </c>
      <c r="I143" s="459">
        <f t="shared" si="54"/>
        <v>0</v>
      </c>
      <c r="J143" s="465"/>
      <c r="K143" s="465"/>
      <c r="L143" s="465"/>
      <c r="M143" s="465"/>
    </row>
    <row r="144" spans="1:13" ht="13.8" hidden="1" outlineLevel="2">
      <c r="A144" s="462"/>
      <c r="B144" s="70"/>
      <c r="F144" s="471" t="s">
        <v>706</v>
      </c>
      <c r="G144" s="55" t="s">
        <v>770</v>
      </c>
      <c r="H144" s="458">
        <f t="shared" si="53"/>
        <v>0</v>
      </c>
      <c r="I144" s="459">
        <f t="shared" si="54"/>
        <v>0</v>
      </c>
      <c r="J144" s="465"/>
      <c r="K144" s="465"/>
      <c r="L144" s="465"/>
      <c r="M144" s="465"/>
    </row>
    <row r="145" spans="1:13" ht="13.8" hidden="1" outlineLevel="2">
      <c r="A145" s="462"/>
      <c r="B145" s="70"/>
      <c r="F145" s="471" t="s">
        <v>703</v>
      </c>
      <c r="G145" s="55" t="s">
        <v>892</v>
      </c>
      <c r="H145" s="458">
        <f t="shared" si="53"/>
        <v>0</v>
      </c>
      <c r="I145" s="459">
        <f t="shared" si="54"/>
        <v>0</v>
      </c>
      <c r="J145" s="465"/>
      <c r="K145" s="465"/>
      <c r="L145" s="465"/>
      <c r="M145" s="465"/>
    </row>
    <row r="146" spans="1:13" s="658" customFormat="1" ht="13.8" hidden="1" outlineLevel="2">
      <c r="A146" s="656"/>
      <c r="B146" s="657"/>
      <c r="D146" s="657"/>
      <c r="F146" s="546" t="s">
        <v>707</v>
      </c>
      <c r="G146" s="547" t="s">
        <v>924</v>
      </c>
      <c r="H146" s="661"/>
      <c r="I146" s="662"/>
      <c r="J146" s="663"/>
      <c r="K146" s="663"/>
      <c r="L146" s="663"/>
      <c r="M146" s="663"/>
    </row>
    <row r="147" spans="1:13" s="658" customFormat="1" ht="13.8" hidden="1" outlineLevel="2">
      <c r="A147" s="656"/>
      <c r="B147" s="657"/>
      <c r="D147" s="657"/>
      <c r="F147" s="546" t="s">
        <v>713</v>
      </c>
      <c r="G147" s="547" t="s">
        <v>925</v>
      </c>
      <c r="H147" s="661"/>
      <c r="I147" s="662"/>
      <c r="J147" s="663"/>
      <c r="K147" s="663"/>
      <c r="L147" s="663"/>
      <c r="M147" s="663"/>
    </row>
    <row r="148" spans="1:13" ht="13.8" hidden="1" outlineLevel="2">
      <c r="A148" s="462"/>
      <c r="B148" s="70"/>
      <c r="F148" s="471" t="s">
        <v>708</v>
      </c>
      <c r="G148" s="55" t="s">
        <v>712</v>
      </c>
      <c r="H148" s="458">
        <f t="shared" si="53"/>
        <v>0</v>
      </c>
      <c r="I148" s="459">
        <f t="shared" si="54"/>
        <v>0</v>
      </c>
      <c r="J148" s="465"/>
      <c r="K148" s="465"/>
      <c r="L148" s="465"/>
      <c r="M148" s="465"/>
    </row>
    <row r="149" spans="1:13" ht="13.8" hidden="1" outlineLevel="2">
      <c r="A149" s="462"/>
      <c r="B149" s="70"/>
      <c r="F149" s="71">
        <v>7198</v>
      </c>
      <c r="G149" s="67" t="s">
        <v>81</v>
      </c>
      <c r="H149" s="458">
        <f t="shared" si="53"/>
        <v>0</v>
      </c>
      <c r="I149" s="459">
        <f t="shared" si="54"/>
        <v>0</v>
      </c>
      <c r="J149" s="465">
        <v>0</v>
      </c>
      <c r="K149" s="465"/>
      <c r="L149" s="465"/>
      <c r="M149" s="465"/>
    </row>
    <row r="150" spans="1:13" ht="13.8" hidden="1" outlineLevel="2">
      <c r="A150" s="462"/>
      <c r="B150" s="70"/>
      <c r="F150" s="71">
        <v>7199</v>
      </c>
      <c r="G150" s="67" t="s">
        <v>82</v>
      </c>
      <c r="H150" s="458">
        <f t="shared" si="53"/>
        <v>0</v>
      </c>
      <c r="I150" s="459">
        <f t="shared" si="54"/>
        <v>0</v>
      </c>
      <c r="J150" s="470">
        <f>SUM(J151:J153)</f>
        <v>0</v>
      </c>
      <c r="K150" s="470">
        <f t="shared" ref="K150:M150" si="56">SUM(K151:K153)</f>
        <v>0</v>
      </c>
      <c r="L150" s="470">
        <f t="shared" si="56"/>
        <v>0</v>
      </c>
      <c r="M150" s="470">
        <f t="shared" si="56"/>
        <v>0</v>
      </c>
    </row>
    <row r="151" spans="1:13" ht="13.8" hidden="1" outlineLevel="2">
      <c r="A151" s="462"/>
      <c r="B151" s="70"/>
      <c r="F151" s="471" t="s">
        <v>705</v>
      </c>
      <c r="G151" s="55" t="s">
        <v>771</v>
      </c>
      <c r="H151" s="458">
        <f t="shared" si="53"/>
        <v>0</v>
      </c>
      <c r="I151" s="459">
        <f t="shared" si="54"/>
        <v>0</v>
      </c>
      <c r="J151" s="465"/>
      <c r="K151" s="465"/>
      <c r="L151" s="465"/>
      <c r="M151" s="465"/>
    </row>
    <row r="152" spans="1:13" ht="13.8" hidden="1" outlineLevel="2">
      <c r="A152" s="462"/>
      <c r="B152" s="70"/>
      <c r="F152" s="471" t="s">
        <v>706</v>
      </c>
      <c r="G152" s="55" t="s">
        <v>772</v>
      </c>
      <c r="H152" s="458">
        <f t="shared" si="53"/>
        <v>0</v>
      </c>
      <c r="I152" s="459">
        <f t="shared" si="54"/>
        <v>0</v>
      </c>
      <c r="J152" s="465"/>
      <c r="K152" s="465"/>
      <c r="L152" s="465"/>
      <c r="M152" s="465"/>
    </row>
    <row r="153" spans="1:13" ht="13.8" hidden="1" outlineLevel="2">
      <c r="A153" s="462"/>
      <c r="B153" s="70"/>
      <c r="F153" s="471" t="s">
        <v>703</v>
      </c>
      <c r="G153" s="55" t="s">
        <v>773</v>
      </c>
      <c r="H153" s="458">
        <f t="shared" si="53"/>
        <v>0</v>
      </c>
      <c r="I153" s="459">
        <f t="shared" si="54"/>
        <v>0</v>
      </c>
      <c r="J153" s="465"/>
      <c r="K153" s="465"/>
      <c r="L153" s="465"/>
      <c r="M153" s="465"/>
    </row>
    <row r="154" spans="1:13" ht="13.8" hidden="1" outlineLevel="2">
      <c r="A154" s="462"/>
      <c r="B154" s="70"/>
      <c r="F154" s="71" t="s">
        <v>109</v>
      </c>
      <c r="G154" s="67" t="s">
        <v>84</v>
      </c>
      <c r="H154" s="458">
        <f t="shared" si="53"/>
        <v>0</v>
      </c>
      <c r="I154" s="459">
        <f>SUM(J154)</f>
        <v>0</v>
      </c>
      <c r="J154" s="470">
        <f>SUM(J155:J156)</f>
        <v>0</v>
      </c>
      <c r="K154" s="470">
        <f t="shared" ref="K154:M154" si="57">SUM(K155:K156)</f>
        <v>0</v>
      </c>
      <c r="L154" s="470">
        <f t="shared" si="57"/>
        <v>0</v>
      </c>
      <c r="M154" s="470">
        <f t="shared" si="57"/>
        <v>0</v>
      </c>
    </row>
    <row r="155" spans="1:13" s="658" customFormat="1" ht="13.8" hidden="1" outlineLevel="2">
      <c r="A155" s="656"/>
      <c r="B155" s="669"/>
      <c r="C155" s="670"/>
      <c r="D155" s="669"/>
      <c r="E155" s="670"/>
      <c r="F155" s="546" t="s">
        <v>705</v>
      </c>
      <c r="G155" s="547" t="s">
        <v>927</v>
      </c>
      <c r="H155" s="661">
        <f t="shared" ref="H155:H156" si="58">SUM(I155)</f>
        <v>0</v>
      </c>
      <c r="I155" s="662">
        <f t="shared" ref="I155:I156" si="59">SUM(J155:M155)</f>
        <v>0</v>
      </c>
      <c r="J155" s="663"/>
      <c r="K155" s="663"/>
      <c r="L155" s="663"/>
      <c r="M155" s="663"/>
    </row>
    <row r="156" spans="1:13" s="658" customFormat="1" ht="13.8" hidden="1" outlineLevel="2">
      <c r="A156" s="656"/>
      <c r="B156" s="669"/>
      <c r="C156" s="670"/>
      <c r="D156" s="669"/>
      <c r="E156" s="670"/>
      <c r="F156" s="546" t="s">
        <v>706</v>
      </c>
      <c r="G156" s="547" t="s">
        <v>926</v>
      </c>
      <c r="H156" s="661">
        <f t="shared" si="58"/>
        <v>0</v>
      </c>
      <c r="I156" s="662">
        <f t="shared" si="59"/>
        <v>0</v>
      </c>
      <c r="J156" s="663"/>
      <c r="K156" s="663"/>
      <c r="L156" s="663"/>
      <c r="M156" s="663"/>
    </row>
    <row r="157" spans="1:13" ht="13.8" hidden="1" outlineLevel="2">
      <c r="A157" s="462"/>
      <c r="B157" s="68"/>
      <c r="C157" s="466"/>
      <c r="D157" s="68"/>
      <c r="E157" s="466"/>
      <c r="F157" s="71" t="s">
        <v>110</v>
      </c>
      <c r="G157" s="67" t="s">
        <v>83</v>
      </c>
      <c r="H157" s="458">
        <f t="shared" si="53"/>
        <v>0</v>
      </c>
      <c r="I157" s="459">
        <f t="shared" si="54"/>
        <v>0</v>
      </c>
      <c r="J157" s="470">
        <f>SUM(J158:J164)</f>
        <v>0</v>
      </c>
      <c r="K157" s="470">
        <f t="shared" ref="K157:M157" si="60">SUM(K158:K164)</f>
        <v>0</v>
      </c>
      <c r="L157" s="470">
        <f t="shared" si="60"/>
        <v>0</v>
      </c>
      <c r="M157" s="470">
        <f t="shared" si="60"/>
        <v>0</v>
      </c>
    </row>
    <row r="158" spans="1:13" ht="13.8" hidden="1" outlineLevel="2">
      <c r="A158" s="462"/>
      <c r="B158" s="68"/>
      <c r="C158" s="466"/>
      <c r="D158" s="68"/>
      <c r="E158" s="466"/>
      <c r="F158" s="471" t="s">
        <v>705</v>
      </c>
      <c r="G158" s="55" t="s">
        <v>774</v>
      </c>
      <c r="H158" s="458">
        <f t="shared" si="53"/>
        <v>0</v>
      </c>
      <c r="I158" s="459">
        <f t="shared" si="54"/>
        <v>0</v>
      </c>
      <c r="J158" s="465"/>
      <c r="K158" s="465"/>
      <c r="L158" s="465"/>
      <c r="M158" s="465"/>
    </row>
    <row r="159" spans="1:13" ht="13.8" hidden="1" outlineLevel="2">
      <c r="A159" s="462"/>
      <c r="B159" s="68"/>
      <c r="C159" s="466"/>
      <c r="D159" s="68"/>
      <c r="E159" s="466"/>
      <c r="F159" s="471" t="s">
        <v>706</v>
      </c>
      <c r="G159" s="55" t="s">
        <v>775</v>
      </c>
      <c r="H159" s="458">
        <f t="shared" si="53"/>
        <v>0</v>
      </c>
      <c r="I159" s="459">
        <f t="shared" si="54"/>
        <v>0</v>
      </c>
      <c r="J159" s="465"/>
      <c r="K159" s="465"/>
      <c r="L159" s="465"/>
      <c r="M159" s="465"/>
    </row>
    <row r="160" spans="1:13" ht="13.8" hidden="1" outlineLevel="2">
      <c r="A160" s="462"/>
      <c r="B160" s="68"/>
      <c r="C160" s="466"/>
      <c r="D160" s="68"/>
      <c r="E160" s="466"/>
      <c r="F160" s="471" t="s">
        <v>703</v>
      </c>
      <c r="G160" s="55" t="s">
        <v>776</v>
      </c>
      <c r="H160" s="458">
        <f t="shared" si="53"/>
        <v>0</v>
      </c>
      <c r="I160" s="459">
        <f t="shared" si="54"/>
        <v>0</v>
      </c>
      <c r="J160" s="465"/>
      <c r="K160" s="465"/>
      <c r="L160" s="465"/>
      <c r="M160" s="465"/>
    </row>
    <row r="161" spans="1:84" ht="13.8" hidden="1" outlineLevel="2">
      <c r="A161" s="462"/>
      <c r="B161" s="68"/>
      <c r="C161" s="466"/>
      <c r="D161" s="68"/>
      <c r="E161" s="466"/>
      <c r="F161" s="471" t="s">
        <v>707</v>
      </c>
      <c r="G161" s="55" t="s">
        <v>928</v>
      </c>
      <c r="H161" s="458">
        <f t="shared" ref="H161:H162" si="61">SUM(I161)</f>
        <v>0</v>
      </c>
      <c r="I161" s="459">
        <f t="shared" ref="I161:I162" si="62">SUM(J161:M161)</f>
        <v>0</v>
      </c>
      <c r="J161" s="465"/>
      <c r="K161" s="465"/>
      <c r="L161" s="465"/>
      <c r="M161" s="465"/>
    </row>
    <row r="162" spans="1:84" s="658" customFormat="1" ht="13.8" hidden="1" outlineLevel="2">
      <c r="A162" s="656"/>
      <c r="B162" s="669"/>
      <c r="C162" s="670"/>
      <c r="D162" s="669"/>
      <c r="E162" s="670"/>
      <c r="F162" s="546" t="s">
        <v>713</v>
      </c>
      <c r="G162" s="547" t="s">
        <v>930</v>
      </c>
      <c r="H162" s="661">
        <f t="shared" si="61"/>
        <v>0</v>
      </c>
      <c r="I162" s="662">
        <f t="shared" si="62"/>
        <v>0</v>
      </c>
      <c r="J162" s="663"/>
      <c r="K162" s="663"/>
      <c r="L162" s="663"/>
      <c r="M162" s="663"/>
    </row>
    <row r="163" spans="1:84" s="658" customFormat="1" ht="13.8" hidden="1" outlineLevel="2">
      <c r="A163" s="656"/>
      <c r="B163" s="669"/>
      <c r="C163" s="670"/>
      <c r="D163" s="669"/>
      <c r="E163" s="670"/>
      <c r="F163" s="546" t="s">
        <v>714</v>
      </c>
      <c r="G163" s="547" t="s">
        <v>929</v>
      </c>
      <c r="H163" s="661">
        <f t="shared" si="53"/>
        <v>0</v>
      </c>
      <c r="I163" s="662">
        <f t="shared" si="54"/>
        <v>0</v>
      </c>
      <c r="J163" s="663"/>
      <c r="K163" s="663"/>
      <c r="L163" s="663"/>
      <c r="M163" s="663"/>
    </row>
    <row r="164" spans="1:84" ht="13.8" hidden="1" outlineLevel="2">
      <c r="A164" s="462"/>
      <c r="B164" s="68"/>
      <c r="C164" s="466"/>
      <c r="D164" s="68"/>
      <c r="E164" s="466"/>
      <c r="F164" s="471" t="s">
        <v>708</v>
      </c>
      <c r="G164" s="55" t="s">
        <v>712</v>
      </c>
      <c r="H164" s="458">
        <f t="shared" si="53"/>
        <v>0</v>
      </c>
      <c r="I164" s="459">
        <f t="shared" si="54"/>
        <v>0</v>
      </c>
      <c r="J164" s="465"/>
      <c r="K164" s="465"/>
      <c r="L164" s="465"/>
      <c r="M164" s="465"/>
    </row>
    <row r="165" spans="1:84" s="461" customFormat="1" ht="13.8" collapsed="1">
      <c r="A165" s="456"/>
      <c r="B165" s="68">
        <v>7350</v>
      </c>
      <c r="C165" s="54" t="s">
        <v>85</v>
      </c>
      <c r="D165" s="108"/>
      <c r="E165" s="457"/>
      <c r="F165" s="79"/>
      <c r="G165" s="467"/>
      <c r="H165" s="458">
        <f t="shared" si="53"/>
        <v>0</v>
      </c>
      <c r="I165" s="459">
        <f t="shared" si="54"/>
        <v>0</v>
      </c>
      <c r="J165" s="469">
        <f>SUM(J166,J180)</f>
        <v>0</v>
      </c>
      <c r="K165" s="469">
        <f t="shared" ref="K165:M165" si="63">SUM(K166,K180)</f>
        <v>0</v>
      </c>
      <c r="L165" s="469">
        <f t="shared" si="63"/>
        <v>0</v>
      </c>
      <c r="M165" s="469">
        <f t="shared" si="63"/>
        <v>0</v>
      </c>
    </row>
    <row r="166" spans="1:84" ht="13.8" hidden="1" outlineLevel="1">
      <c r="A166" s="462"/>
      <c r="B166" s="69"/>
      <c r="C166" s="463"/>
      <c r="D166" s="71">
        <v>7360</v>
      </c>
      <c r="E166" s="67" t="s">
        <v>86</v>
      </c>
      <c r="F166" s="81"/>
      <c r="G166" s="464"/>
      <c r="H166" s="458">
        <f t="shared" si="53"/>
        <v>0</v>
      </c>
      <c r="I166" s="459">
        <f t="shared" si="54"/>
        <v>0</v>
      </c>
      <c r="J166" s="470">
        <f>SUM(J167,J170,J171,J174,J175,J176,J177)</f>
        <v>0</v>
      </c>
      <c r="K166" s="470">
        <f t="shared" ref="K166:M166" si="64">SUM(K167,K170,K171,K174,K175,K176,K177)</f>
        <v>0</v>
      </c>
      <c r="L166" s="470">
        <f t="shared" si="64"/>
        <v>0</v>
      </c>
      <c r="M166" s="470">
        <f t="shared" si="64"/>
        <v>0</v>
      </c>
      <c r="N166" s="461"/>
      <c r="O166" s="461"/>
      <c r="P166" s="461"/>
      <c r="Q166" s="461"/>
      <c r="R166" s="461"/>
      <c r="S166" s="461"/>
      <c r="T166" s="461"/>
      <c r="U166" s="461"/>
      <c r="V166" s="461"/>
      <c r="W166" s="461"/>
      <c r="X166" s="461"/>
      <c r="Y166" s="461"/>
      <c r="Z166" s="461"/>
      <c r="AA166" s="461"/>
      <c r="AB166" s="461"/>
      <c r="AC166" s="461"/>
      <c r="AD166" s="461"/>
      <c r="AE166" s="461"/>
      <c r="AF166" s="461"/>
      <c r="AG166" s="461"/>
      <c r="AH166" s="461"/>
      <c r="AI166" s="461"/>
      <c r="AJ166" s="461"/>
      <c r="AK166" s="461"/>
      <c r="AL166" s="461"/>
      <c r="AM166" s="461"/>
      <c r="AN166" s="461"/>
      <c r="AO166" s="461"/>
      <c r="AP166" s="461"/>
      <c r="AQ166" s="461"/>
      <c r="AR166" s="461"/>
      <c r="AS166" s="461"/>
      <c r="AT166" s="461"/>
      <c r="AU166" s="461"/>
      <c r="AV166" s="461"/>
      <c r="AW166" s="461"/>
      <c r="AX166" s="461"/>
      <c r="AY166" s="461"/>
      <c r="AZ166" s="461"/>
      <c r="BA166" s="461"/>
      <c r="BB166" s="461"/>
      <c r="BC166" s="461"/>
      <c r="BD166" s="461"/>
      <c r="BE166" s="461"/>
      <c r="BF166" s="461"/>
      <c r="BG166" s="461"/>
      <c r="BH166" s="461"/>
      <c r="BI166" s="461"/>
      <c r="BJ166" s="461"/>
      <c r="BK166" s="461"/>
      <c r="BL166" s="461"/>
      <c r="BM166" s="461"/>
      <c r="BN166" s="461"/>
      <c r="BO166" s="461"/>
      <c r="BP166" s="461"/>
      <c r="BQ166" s="461"/>
      <c r="BR166" s="461"/>
      <c r="BS166" s="461"/>
      <c r="BT166" s="461"/>
      <c r="BU166" s="461"/>
      <c r="BV166" s="461"/>
      <c r="BW166" s="461"/>
      <c r="BX166" s="461"/>
      <c r="BY166" s="461"/>
      <c r="BZ166" s="461"/>
      <c r="CA166" s="461"/>
      <c r="CB166" s="461"/>
      <c r="CC166" s="461"/>
      <c r="CD166" s="461"/>
      <c r="CE166" s="461"/>
      <c r="CF166" s="461"/>
    </row>
    <row r="167" spans="1:84" ht="13.8" hidden="1" outlineLevel="2">
      <c r="A167" s="462"/>
      <c r="B167" s="70"/>
      <c r="F167" s="71">
        <v>7217</v>
      </c>
      <c r="G167" s="67" t="s">
        <v>451</v>
      </c>
      <c r="H167" s="458">
        <f t="shared" si="53"/>
        <v>0</v>
      </c>
      <c r="I167" s="459">
        <f t="shared" si="54"/>
        <v>0</v>
      </c>
      <c r="J167" s="470">
        <f>SUM(J168:J169)</f>
        <v>0</v>
      </c>
      <c r="K167" s="470">
        <f t="shared" ref="K167:M167" si="65">SUM(K168:K169)</f>
        <v>0</v>
      </c>
      <c r="L167" s="470">
        <f t="shared" si="65"/>
        <v>0</v>
      </c>
      <c r="M167" s="470">
        <f t="shared" si="65"/>
        <v>0</v>
      </c>
      <c r="N167" s="461"/>
      <c r="O167" s="461"/>
      <c r="P167" s="461"/>
      <c r="Q167" s="461"/>
      <c r="R167" s="461"/>
      <c r="S167" s="461"/>
      <c r="T167" s="461"/>
      <c r="U167" s="461"/>
      <c r="V167" s="461"/>
      <c r="W167" s="461"/>
      <c r="X167" s="461"/>
      <c r="Y167" s="461"/>
      <c r="Z167" s="461"/>
      <c r="AA167" s="461"/>
      <c r="AB167" s="461"/>
      <c r="AC167" s="461"/>
      <c r="AD167" s="461"/>
      <c r="AE167" s="461"/>
      <c r="AF167" s="461"/>
      <c r="AG167" s="461"/>
      <c r="AH167" s="461"/>
      <c r="AI167" s="461"/>
      <c r="AJ167" s="461"/>
      <c r="AK167" s="461"/>
      <c r="AL167" s="461"/>
      <c r="AM167" s="461"/>
      <c r="AN167" s="461"/>
      <c r="AO167" s="461"/>
      <c r="AP167" s="461"/>
      <c r="AQ167" s="461"/>
      <c r="AR167" s="461"/>
      <c r="AS167" s="461"/>
      <c r="AT167" s="461"/>
      <c r="AU167" s="461"/>
      <c r="AV167" s="461"/>
      <c r="AW167" s="461"/>
      <c r="AX167" s="461"/>
      <c r="AY167" s="461"/>
      <c r="AZ167" s="461"/>
      <c r="BA167" s="461"/>
      <c r="BB167" s="461"/>
      <c r="BC167" s="461"/>
      <c r="BD167" s="461"/>
      <c r="BE167" s="461"/>
      <c r="BF167" s="461"/>
      <c r="BG167" s="461"/>
      <c r="BH167" s="461"/>
      <c r="BI167" s="461"/>
      <c r="BJ167" s="461"/>
      <c r="BK167" s="461"/>
      <c r="BL167" s="461"/>
      <c r="BM167" s="461"/>
      <c r="BN167" s="461"/>
      <c r="BO167" s="461"/>
      <c r="BP167" s="461"/>
      <c r="BQ167" s="461"/>
      <c r="BR167" s="461"/>
      <c r="BS167" s="461"/>
      <c r="BT167" s="461"/>
      <c r="BU167" s="461"/>
      <c r="BV167" s="461"/>
      <c r="BW167" s="461"/>
      <c r="BX167" s="461"/>
      <c r="BY167" s="461"/>
      <c r="BZ167" s="461"/>
      <c r="CA167" s="461"/>
      <c r="CB167" s="461"/>
      <c r="CC167" s="461"/>
      <c r="CD167" s="461"/>
      <c r="CE167" s="461"/>
      <c r="CF167" s="461"/>
    </row>
    <row r="168" spans="1:84" ht="13.8" hidden="1" outlineLevel="2">
      <c r="A168" s="462"/>
      <c r="B168" s="70"/>
      <c r="F168" s="471" t="s">
        <v>705</v>
      </c>
      <c r="G168" s="55" t="s">
        <v>777</v>
      </c>
      <c r="H168" s="458">
        <f t="shared" si="53"/>
        <v>0</v>
      </c>
      <c r="I168" s="459">
        <f t="shared" si="54"/>
        <v>0</v>
      </c>
      <c r="J168" s="465"/>
      <c r="K168" s="465"/>
      <c r="L168" s="465"/>
      <c r="M168" s="465"/>
      <c r="N168" s="461"/>
      <c r="O168" s="461"/>
      <c r="P168" s="461"/>
      <c r="Q168" s="461"/>
      <c r="R168" s="461"/>
      <c r="S168" s="461"/>
      <c r="T168" s="461"/>
      <c r="U168" s="461"/>
      <c r="V168" s="461"/>
      <c r="W168" s="461"/>
      <c r="X168" s="461"/>
      <c r="Y168" s="461"/>
      <c r="Z168" s="461"/>
      <c r="AA168" s="461"/>
      <c r="AB168" s="461"/>
      <c r="AC168" s="461"/>
      <c r="AD168" s="461"/>
      <c r="AE168" s="461"/>
      <c r="AF168" s="461"/>
      <c r="AG168" s="461"/>
      <c r="AH168" s="461"/>
      <c r="AI168" s="461"/>
      <c r="AJ168" s="461"/>
      <c r="AK168" s="461"/>
      <c r="AL168" s="461"/>
      <c r="AM168" s="461"/>
      <c r="AN168" s="461"/>
      <c r="AO168" s="461"/>
      <c r="AP168" s="461"/>
      <c r="AQ168" s="461"/>
      <c r="AR168" s="461"/>
      <c r="AS168" s="461"/>
      <c r="AT168" s="461"/>
      <c r="AU168" s="461"/>
      <c r="AV168" s="461"/>
      <c r="AW168" s="461"/>
      <c r="AX168" s="461"/>
      <c r="AY168" s="461"/>
      <c r="AZ168" s="461"/>
      <c r="BA168" s="461"/>
      <c r="BB168" s="461"/>
      <c r="BC168" s="461"/>
      <c r="BD168" s="461"/>
      <c r="BE168" s="461"/>
      <c r="BF168" s="461"/>
      <c r="BG168" s="461"/>
      <c r="BH168" s="461"/>
      <c r="BI168" s="461"/>
      <c r="BJ168" s="461"/>
      <c r="BK168" s="461"/>
      <c r="BL168" s="461"/>
      <c r="BM168" s="461"/>
      <c r="BN168" s="461"/>
      <c r="BO168" s="461"/>
      <c r="BP168" s="461"/>
      <c r="BQ168" s="461"/>
      <c r="BR168" s="461"/>
      <c r="BS168" s="461"/>
      <c r="BT168" s="461"/>
      <c r="BU168" s="461"/>
      <c r="BV168" s="461"/>
      <c r="BW168" s="461"/>
      <c r="BX168" s="461"/>
      <c r="BY168" s="461"/>
      <c r="BZ168" s="461"/>
      <c r="CA168" s="461"/>
      <c r="CB168" s="461"/>
      <c r="CC168" s="461"/>
      <c r="CD168" s="461"/>
      <c r="CE168" s="461"/>
      <c r="CF168" s="461"/>
    </row>
    <row r="169" spans="1:84" ht="13.8" hidden="1" outlineLevel="2">
      <c r="A169" s="462"/>
      <c r="B169" s="70"/>
      <c r="F169" s="471" t="s">
        <v>706</v>
      </c>
      <c r="G169" s="55" t="s">
        <v>778</v>
      </c>
      <c r="H169" s="458">
        <f t="shared" si="53"/>
        <v>0</v>
      </c>
      <c r="I169" s="459">
        <f t="shared" si="54"/>
        <v>0</v>
      </c>
      <c r="J169" s="465"/>
      <c r="K169" s="465"/>
      <c r="L169" s="465"/>
      <c r="M169" s="465"/>
      <c r="N169" s="461"/>
      <c r="O169" s="461"/>
      <c r="P169" s="461"/>
      <c r="Q169" s="461"/>
      <c r="R169" s="461"/>
      <c r="S169" s="461"/>
      <c r="T169" s="461"/>
      <c r="U169" s="461"/>
      <c r="V169" s="461"/>
      <c r="W169" s="461"/>
      <c r="X169" s="461"/>
      <c r="Y169" s="461"/>
      <c r="Z169" s="461"/>
      <c r="AA169" s="461"/>
      <c r="AB169" s="461"/>
      <c r="AC169" s="461"/>
      <c r="AD169" s="461"/>
      <c r="AE169" s="461"/>
      <c r="AF169" s="461"/>
      <c r="AG169" s="461"/>
      <c r="AH169" s="461"/>
      <c r="AI169" s="461"/>
      <c r="AJ169" s="461"/>
      <c r="AK169" s="461"/>
      <c r="AL169" s="461"/>
      <c r="AM169" s="461"/>
      <c r="AN169" s="461"/>
      <c r="AO169" s="461"/>
      <c r="AP169" s="461"/>
      <c r="AQ169" s="461"/>
      <c r="AR169" s="461"/>
      <c r="AS169" s="461"/>
      <c r="AT169" s="461"/>
      <c r="AU169" s="461"/>
      <c r="AV169" s="461"/>
      <c r="AW169" s="461"/>
      <c r="AX169" s="461"/>
      <c r="AY169" s="461"/>
      <c r="AZ169" s="461"/>
      <c r="BA169" s="461"/>
      <c r="BB169" s="461"/>
      <c r="BC169" s="461"/>
      <c r="BD169" s="461"/>
      <c r="BE169" s="461"/>
      <c r="BF169" s="461"/>
      <c r="BG169" s="461"/>
      <c r="BH169" s="461"/>
      <c r="BI169" s="461"/>
      <c r="BJ169" s="461"/>
      <c r="BK169" s="461"/>
      <c r="BL169" s="461"/>
      <c r="BM169" s="461"/>
      <c r="BN169" s="461"/>
      <c r="BO169" s="461"/>
      <c r="BP169" s="461"/>
      <c r="BQ169" s="461"/>
      <c r="BR169" s="461"/>
      <c r="BS169" s="461"/>
      <c r="BT169" s="461"/>
      <c r="BU169" s="461"/>
      <c r="BV169" s="461"/>
      <c r="BW169" s="461"/>
      <c r="BX169" s="461"/>
      <c r="BY169" s="461"/>
      <c r="BZ169" s="461"/>
      <c r="CA169" s="461"/>
      <c r="CB169" s="461"/>
      <c r="CC169" s="461"/>
      <c r="CD169" s="461"/>
      <c r="CE169" s="461"/>
      <c r="CF169" s="461"/>
    </row>
    <row r="170" spans="1:84" ht="13.8" hidden="1" outlineLevel="2">
      <c r="A170" s="462"/>
      <c r="B170" s="70"/>
      <c r="F170" s="71" t="s">
        <v>651</v>
      </c>
      <c r="G170" s="67" t="s">
        <v>89</v>
      </c>
      <c r="H170" s="458">
        <f t="shared" si="53"/>
        <v>0</v>
      </c>
      <c r="I170" s="459">
        <f t="shared" si="54"/>
        <v>0</v>
      </c>
      <c r="J170" s="465"/>
      <c r="K170" s="465"/>
      <c r="L170" s="465"/>
      <c r="M170" s="465"/>
      <c r="N170" s="461"/>
      <c r="O170" s="461"/>
      <c r="P170" s="461"/>
      <c r="Q170" s="461"/>
      <c r="R170" s="461"/>
      <c r="S170" s="461"/>
      <c r="T170" s="461"/>
      <c r="U170" s="461"/>
      <c r="V170" s="461"/>
      <c r="W170" s="461"/>
      <c r="X170" s="461"/>
      <c r="Y170" s="461"/>
      <c r="Z170" s="461"/>
      <c r="AA170" s="461"/>
      <c r="AB170" s="461"/>
      <c r="AC170" s="461"/>
      <c r="AD170" s="461"/>
      <c r="AE170" s="461"/>
      <c r="AF170" s="461"/>
      <c r="AG170" s="461"/>
      <c r="AH170" s="461"/>
      <c r="AI170" s="461"/>
      <c r="AJ170" s="461"/>
      <c r="AK170" s="461"/>
      <c r="AL170" s="461"/>
      <c r="AM170" s="461"/>
      <c r="AN170" s="461"/>
      <c r="AO170" s="461"/>
      <c r="AP170" s="461"/>
      <c r="AQ170" s="461"/>
      <c r="AR170" s="461"/>
      <c r="AS170" s="461"/>
      <c r="AT170" s="461"/>
      <c r="AU170" s="461"/>
      <c r="AV170" s="461"/>
      <c r="AW170" s="461"/>
      <c r="AX170" s="461"/>
      <c r="AY170" s="461"/>
      <c r="AZ170" s="461"/>
      <c r="BA170" s="461"/>
      <c r="BB170" s="461"/>
      <c r="BC170" s="461"/>
      <c r="BD170" s="461"/>
      <c r="BE170" s="461"/>
      <c r="BF170" s="461"/>
      <c r="BG170" s="461"/>
      <c r="BH170" s="461"/>
      <c r="BI170" s="461"/>
      <c r="BJ170" s="461"/>
      <c r="BK170" s="461"/>
      <c r="BL170" s="461"/>
      <c r="BM170" s="461"/>
      <c r="BN170" s="461"/>
      <c r="BO170" s="461"/>
      <c r="BP170" s="461"/>
      <c r="BQ170" s="461"/>
      <c r="BR170" s="461"/>
      <c r="BS170" s="461"/>
      <c r="BT170" s="461"/>
      <c r="BU170" s="461"/>
      <c r="BV170" s="461"/>
      <c r="BW170" s="461"/>
      <c r="BX170" s="461"/>
      <c r="BY170" s="461"/>
      <c r="BZ170" s="461"/>
      <c r="CA170" s="461"/>
      <c r="CB170" s="461"/>
      <c r="CC170" s="461"/>
      <c r="CD170" s="461"/>
      <c r="CE170" s="461"/>
      <c r="CF170" s="461"/>
    </row>
    <row r="171" spans="1:84" ht="13.8" hidden="1" outlineLevel="2">
      <c r="A171" s="462"/>
      <c r="B171" s="70"/>
      <c r="F171" s="71">
        <v>7219</v>
      </c>
      <c r="G171" s="67" t="s">
        <v>90</v>
      </c>
      <c r="H171" s="458">
        <f t="shared" si="53"/>
        <v>0</v>
      </c>
      <c r="I171" s="459">
        <f t="shared" si="54"/>
        <v>0</v>
      </c>
      <c r="J171" s="470">
        <f>SUM(J172:J173)</f>
        <v>0</v>
      </c>
      <c r="K171" s="470">
        <f t="shared" ref="K171:M171" si="66">SUM(K172:K173)</f>
        <v>0</v>
      </c>
      <c r="L171" s="470">
        <f t="shared" si="66"/>
        <v>0</v>
      </c>
      <c r="M171" s="470">
        <f t="shared" si="66"/>
        <v>0</v>
      </c>
      <c r="N171" s="461"/>
      <c r="O171" s="461"/>
      <c r="P171" s="461"/>
      <c r="Q171" s="461"/>
      <c r="R171" s="461"/>
      <c r="S171" s="461"/>
      <c r="T171" s="461"/>
      <c r="U171" s="461"/>
      <c r="V171" s="461"/>
      <c r="W171" s="461"/>
      <c r="X171" s="461"/>
      <c r="Y171" s="461"/>
      <c r="Z171" s="461"/>
      <c r="AA171" s="461"/>
      <c r="AB171" s="461"/>
      <c r="AC171" s="461"/>
      <c r="AD171" s="461"/>
      <c r="AE171" s="461"/>
      <c r="AF171" s="461"/>
      <c r="AG171" s="461"/>
      <c r="AH171" s="461"/>
      <c r="AI171" s="461"/>
      <c r="AJ171" s="461"/>
      <c r="AK171" s="461"/>
      <c r="AL171" s="461"/>
      <c r="AM171" s="461"/>
      <c r="AN171" s="461"/>
      <c r="AO171" s="461"/>
      <c r="AP171" s="461"/>
      <c r="AQ171" s="461"/>
      <c r="AR171" s="461"/>
      <c r="AS171" s="461"/>
      <c r="AT171" s="461"/>
      <c r="AU171" s="461"/>
      <c r="AV171" s="461"/>
      <c r="AW171" s="461"/>
      <c r="AX171" s="461"/>
      <c r="AY171" s="461"/>
      <c r="AZ171" s="461"/>
      <c r="BA171" s="461"/>
      <c r="BB171" s="461"/>
      <c r="BC171" s="461"/>
      <c r="BD171" s="461"/>
      <c r="BE171" s="461"/>
      <c r="BF171" s="461"/>
      <c r="BG171" s="461"/>
      <c r="BH171" s="461"/>
      <c r="BI171" s="461"/>
      <c r="BJ171" s="461"/>
      <c r="BK171" s="461"/>
      <c r="BL171" s="461"/>
      <c r="BM171" s="461"/>
      <c r="BN171" s="461"/>
      <c r="BO171" s="461"/>
      <c r="BP171" s="461"/>
      <c r="BQ171" s="461"/>
      <c r="BR171" s="461"/>
      <c r="BS171" s="461"/>
      <c r="BT171" s="461"/>
      <c r="BU171" s="461"/>
      <c r="BV171" s="461"/>
      <c r="BW171" s="461"/>
      <c r="BX171" s="461"/>
      <c r="BY171" s="461"/>
      <c r="BZ171" s="461"/>
      <c r="CA171" s="461"/>
      <c r="CB171" s="461"/>
      <c r="CC171" s="461"/>
      <c r="CD171" s="461"/>
      <c r="CE171" s="461"/>
      <c r="CF171" s="461"/>
    </row>
    <row r="172" spans="1:84" ht="13.8" hidden="1" outlineLevel="2">
      <c r="A172" s="462"/>
      <c r="B172" s="70"/>
      <c r="F172" s="471" t="s">
        <v>705</v>
      </c>
      <c r="G172" s="55" t="s">
        <v>779</v>
      </c>
      <c r="H172" s="458">
        <f t="shared" si="53"/>
        <v>0</v>
      </c>
      <c r="I172" s="459">
        <f t="shared" si="54"/>
        <v>0</v>
      </c>
      <c r="J172" s="465"/>
      <c r="K172" s="465"/>
      <c r="L172" s="465"/>
      <c r="M172" s="465"/>
      <c r="N172" s="461"/>
      <c r="O172" s="461"/>
      <c r="P172" s="461"/>
      <c r="Q172" s="461"/>
      <c r="R172" s="461"/>
      <c r="S172" s="461"/>
      <c r="T172" s="461"/>
      <c r="U172" s="461"/>
      <c r="V172" s="461"/>
      <c r="W172" s="461"/>
      <c r="X172" s="461"/>
      <c r="Y172" s="461"/>
      <c r="Z172" s="461"/>
      <c r="AA172" s="461"/>
      <c r="AB172" s="461"/>
      <c r="AC172" s="461"/>
      <c r="AD172" s="461"/>
      <c r="AE172" s="461"/>
      <c r="AF172" s="461"/>
      <c r="AG172" s="461"/>
      <c r="AH172" s="461"/>
      <c r="AI172" s="461"/>
      <c r="AJ172" s="461"/>
      <c r="AK172" s="461"/>
      <c r="AL172" s="461"/>
      <c r="AM172" s="461"/>
      <c r="AN172" s="461"/>
      <c r="AO172" s="461"/>
      <c r="AP172" s="461"/>
      <c r="AQ172" s="461"/>
      <c r="AR172" s="461"/>
      <c r="AS172" s="461"/>
      <c r="AT172" s="461"/>
      <c r="AU172" s="461"/>
      <c r="AV172" s="461"/>
      <c r="AW172" s="461"/>
      <c r="AX172" s="461"/>
      <c r="AY172" s="461"/>
      <c r="AZ172" s="461"/>
      <c r="BA172" s="461"/>
      <c r="BB172" s="461"/>
      <c r="BC172" s="461"/>
      <c r="BD172" s="461"/>
      <c r="BE172" s="461"/>
      <c r="BF172" s="461"/>
      <c r="BG172" s="461"/>
      <c r="BH172" s="461"/>
      <c r="BI172" s="461"/>
      <c r="BJ172" s="461"/>
      <c r="BK172" s="461"/>
      <c r="BL172" s="461"/>
      <c r="BM172" s="461"/>
      <c r="BN172" s="461"/>
      <c r="BO172" s="461"/>
      <c r="BP172" s="461"/>
      <c r="BQ172" s="461"/>
      <c r="BR172" s="461"/>
      <c r="BS172" s="461"/>
      <c r="BT172" s="461"/>
      <c r="BU172" s="461"/>
      <c r="BV172" s="461"/>
      <c r="BW172" s="461"/>
      <c r="BX172" s="461"/>
      <c r="BY172" s="461"/>
      <c r="BZ172" s="461"/>
      <c r="CA172" s="461"/>
      <c r="CB172" s="461"/>
      <c r="CC172" s="461"/>
      <c r="CD172" s="461"/>
      <c r="CE172" s="461"/>
      <c r="CF172" s="461"/>
    </row>
    <row r="173" spans="1:84" ht="13.8" hidden="1" outlineLevel="2">
      <c r="A173" s="462"/>
      <c r="B173" s="70"/>
      <c r="F173" s="471" t="s">
        <v>706</v>
      </c>
      <c r="G173" s="55" t="s">
        <v>780</v>
      </c>
      <c r="H173" s="458">
        <f t="shared" si="53"/>
        <v>0</v>
      </c>
      <c r="I173" s="459">
        <f t="shared" si="54"/>
        <v>0</v>
      </c>
      <c r="J173" s="465"/>
      <c r="K173" s="465"/>
      <c r="L173" s="465"/>
      <c r="M173" s="465"/>
      <c r="N173" s="461"/>
      <c r="O173" s="461"/>
      <c r="P173" s="461"/>
      <c r="Q173" s="461"/>
      <c r="R173" s="461"/>
      <c r="S173" s="461"/>
      <c r="T173" s="461"/>
      <c r="U173" s="461"/>
      <c r="V173" s="461"/>
      <c r="W173" s="461"/>
      <c r="X173" s="461"/>
      <c r="Y173" s="461"/>
      <c r="Z173" s="461"/>
      <c r="AA173" s="461"/>
      <c r="AB173" s="461"/>
      <c r="AC173" s="461"/>
      <c r="AD173" s="461"/>
      <c r="AE173" s="461"/>
      <c r="AF173" s="461"/>
      <c r="AG173" s="461"/>
      <c r="AH173" s="461"/>
      <c r="AI173" s="461"/>
      <c r="AJ173" s="461"/>
      <c r="AK173" s="461"/>
      <c r="AL173" s="461"/>
      <c r="AM173" s="461"/>
      <c r="AN173" s="461"/>
      <c r="AO173" s="461"/>
      <c r="AP173" s="461"/>
      <c r="AQ173" s="461"/>
      <c r="AR173" s="461"/>
      <c r="AS173" s="461"/>
      <c r="AT173" s="461"/>
      <c r="AU173" s="461"/>
      <c r="AV173" s="461"/>
      <c r="AW173" s="461"/>
      <c r="AX173" s="461"/>
      <c r="AY173" s="461"/>
      <c r="AZ173" s="461"/>
      <c r="BA173" s="461"/>
      <c r="BB173" s="461"/>
      <c r="BC173" s="461"/>
      <c r="BD173" s="461"/>
      <c r="BE173" s="461"/>
      <c r="BF173" s="461"/>
      <c r="BG173" s="461"/>
      <c r="BH173" s="461"/>
      <c r="BI173" s="461"/>
      <c r="BJ173" s="461"/>
      <c r="BK173" s="461"/>
      <c r="BL173" s="461"/>
      <c r="BM173" s="461"/>
      <c r="BN173" s="461"/>
      <c r="BO173" s="461"/>
      <c r="BP173" s="461"/>
      <c r="BQ173" s="461"/>
      <c r="BR173" s="461"/>
      <c r="BS173" s="461"/>
      <c r="BT173" s="461"/>
      <c r="BU173" s="461"/>
      <c r="BV173" s="461"/>
      <c r="BW173" s="461"/>
      <c r="BX173" s="461"/>
      <c r="BY173" s="461"/>
      <c r="BZ173" s="461"/>
      <c r="CA173" s="461"/>
      <c r="CB173" s="461"/>
      <c r="CC173" s="461"/>
      <c r="CD173" s="461"/>
      <c r="CE173" s="461"/>
      <c r="CF173" s="461"/>
    </row>
    <row r="174" spans="1:84" ht="13.8" hidden="1" outlineLevel="2">
      <c r="A174" s="462"/>
      <c r="B174" s="70"/>
      <c r="F174" s="71" t="s">
        <v>652</v>
      </c>
      <c r="G174" s="67" t="s">
        <v>91</v>
      </c>
      <c r="H174" s="458">
        <f t="shared" si="53"/>
        <v>0</v>
      </c>
      <c r="I174" s="459">
        <f t="shared" si="54"/>
        <v>0</v>
      </c>
      <c r="J174" s="465"/>
      <c r="K174" s="465"/>
      <c r="L174" s="465"/>
      <c r="M174" s="465"/>
      <c r="N174" s="461"/>
      <c r="O174" s="461"/>
      <c r="P174" s="461"/>
      <c r="Q174" s="461"/>
      <c r="R174" s="461"/>
      <c r="S174" s="461"/>
      <c r="T174" s="461"/>
      <c r="U174" s="461"/>
      <c r="V174" s="461"/>
      <c r="W174" s="461"/>
      <c r="X174" s="461"/>
      <c r="Y174" s="461"/>
      <c r="Z174" s="461"/>
      <c r="AA174" s="461"/>
      <c r="AB174" s="461"/>
      <c r="AC174" s="461"/>
      <c r="AD174" s="461"/>
      <c r="AE174" s="461"/>
      <c r="AF174" s="461"/>
      <c r="AG174" s="461"/>
      <c r="AH174" s="461"/>
      <c r="AI174" s="461"/>
      <c r="AJ174" s="461"/>
      <c r="AK174" s="461"/>
      <c r="AL174" s="461"/>
      <c r="AM174" s="461"/>
      <c r="AN174" s="461"/>
      <c r="AO174" s="461"/>
      <c r="AP174" s="461"/>
      <c r="AQ174" s="461"/>
      <c r="AR174" s="461"/>
      <c r="AS174" s="461"/>
      <c r="AT174" s="461"/>
      <c r="AU174" s="461"/>
      <c r="AV174" s="461"/>
      <c r="AW174" s="461"/>
      <c r="AX174" s="461"/>
      <c r="AY174" s="461"/>
      <c r="AZ174" s="461"/>
      <c r="BA174" s="461"/>
      <c r="BB174" s="461"/>
      <c r="BC174" s="461"/>
      <c r="BD174" s="461"/>
      <c r="BE174" s="461"/>
      <c r="BF174" s="461"/>
      <c r="BG174" s="461"/>
      <c r="BH174" s="461"/>
      <c r="BI174" s="461"/>
      <c r="BJ174" s="461"/>
      <c r="BK174" s="461"/>
      <c r="BL174" s="461"/>
      <c r="BM174" s="461"/>
      <c r="BN174" s="461"/>
      <c r="BO174" s="461"/>
      <c r="BP174" s="461"/>
      <c r="BQ174" s="461"/>
      <c r="BR174" s="461"/>
      <c r="BS174" s="461"/>
      <c r="BT174" s="461"/>
      <c r="BU174" s="461"/>
      <c r="BV174" s="461"/>
      <c r="BW174" s="461"/>
      <c r="BX174" s="461"/>
      <c r="BY174" s="461"/>
      <c r="BZ174" s="461"/>
      <c r="CA174" s="461"/>
      <c r="CB174" s="461"/>
      <c r="CC174" s="461"/>
      <c r="CD174" s="461"/>
      <c r="CE174" s="461"/>
      <c r="CF174" s="461"/>
    </row>
    <row r="175" spans="1:84" ht="13.8" hidden="1" outlineLevel="2">
      <c r="A175" s="462"/>
      <c r="B175" s="70"/>
      <c r="F175" s="71">
        <v>7332</v>
      </c>
      <c r="G175" s="67" t="s">
        <v>355</v>
      </c>
      <c r="H175" s="458">
        <f t="shared" si="53"/>
        <v>0</v>
      </c>
      <c r="I175" s="459">
        <f t="shared" si="54"/>
        <v>0</v>
      </c>
      <c r="J175" s="465"/>
      <c r="K175" s="465"/>
      <c r="L175" s="465"/>
      <c r="M175" s="465"/>
      <c r="N175" s="461"/>
      <c r="O175" s="461"/>
      <c r="P175" s="461"/>
      <c r="Q175" s="461"/>
      <c r="R175" s="461"/>
      <c r="S175" s="461"/>
      <c r="T175" s="461"/>
      <c r="U175" s="461"/>
      <c r="V175" s="461"/>
      <c r="W175" s="461"/>
      <c r="X175" s="461"/>
      <c r="Y175" s="461"/>
      <c r="Z175" s="461"/>
      <c r="AA175" s="461"/>
      <c r="AB175" s="461"/>
      <c r="AC175" s="461"/>
      <c r="AD175" s="461"/>
      <c r="AE175" s="461"/>
      <c r="AF175" s="461"/>
      <c r="AG175" s="461"/>
      <c r="AH175" s="461"/>
      <c r="AI175" s="461"/>
      <c r="AJ175" s="461"/>
      <c r="AK175" s="461"/>
      <c r="AL175" s="461"/>
      <c r="AM175" s="461"/>
      <c r="AN175" s="461"/>
      <c r="AO175" s="461"/>
      <c r="AP175" s="461"/>
      <c r="AQ175" s="461"/>
      <c r="AR175" s="461"/>
      <c r="AS175" s="461"/>
      <c r="AT175" s="461"/>
      <c r="AU175" s="461"/>
      <c r="AV175" s="461"/>
      <c r="AW175" s="461"/>
      <c r="AX175" s="461"/>
      <c r="AY175" s="461"/>
      <c r="AZ175" s="461"/>
      <c r="BA175" s="461"/>
      <c r="BB175" s="461"/>
      <c r="BC175" s="461"/>
      <c r="BD175" s="461"/>
      <c r="BE175" s="461"/>
      <c r="BF175" s="461"/>
      <c r="BG175" s="461"/>
      <c r="BH175" s="461"/>
      <c r="BI175" s="461"/>
      <c r="BJ175" s="461"/>
      <c r="BK175" s="461"/>
      <c r="BL175" s="461"/>
      <c r="BM175" s="461"/>
      <c r="BN175" s="461"/>
      <c r="BO175" s="461"/>
      <c r="BP175" s="461"/>
      <c r="BQ175" s="461"/>
      <c r="BR175" s="461"/>
      <c r="BS175" s="461"/>
      <c r="BT175" s="461"/>
      <c r="BU175" s="461"/>
      <c r="BV175" s="461"/>
      <c r="BW175" s="461"/>
      <c r="BX175" s="461"/>
      <c r="BY175" s="461"/>
      <c r="BZ175" s="461"/>
      <c r="CA175" s="461"/>
      <c r="CB175" s="461"/>
      <c r="CC175" s="461"/>
      <c r="CD175" s="461"/>
      <c r="CE175" s="461"/>
      <c r="CF175" s="461"/>
    </row>
    <row r="176" spans="1:84" ht="13.8" hidden="1" outlineLevel="2">
      <c r="A176" s="462"/>
      <c r="B176" s="70"/>
      <c r="F176" s="71" t="s">
        <v>653</v>
      </c>
      <c r="G176" s="67" t="s">
        <v>357</v>
      </c>
      <c r="H176" s="458">
        <f t="shared" si="53"/>
        <v>0</v>
      </c>
      <c r="I176" s="459">
        <f t="shared" si="54"/>
        <v>0</v>
      </c>
      <c r="J176" s="465"/>
      <c r="K176" s="465"/>
      <c r="L176" s="465"/>
      <c r="M176" s="465"/>
      <c r="N176" s="461"/>
      <c r="O176" s="461"/>
      <c r="P176" s="461"/>
      <c r="Q176" s="461"/>
      <c r="R176" s="461"/>
      <c r="S176" s="461"/>
      <c r="T176" s="461"/>
      <c r="U176" s="461"/>
      <c r="V176" s="461"/>
      <c r="W176" s="461"/>
      <c r="X176" s="461"/>
      <c r="Y176" s="461"/>
      <c r="Z176" s="461"/>
      <c r="AA176" s="461"/>
      <c r="AB176" s="461"/>
      <c r="AC176" s="461"/>
      <c r="AD176" s="461"/>
      <c r="AE176" s="461"/>
      <c r="AF176" s="461"/>
      <c r="AG176" s="461"/>
      <c r="AH176" s="461"/>
      <c r="AI176" s="461"/>
      <c r="AJ176" s="461"/>
      <c r="AK176" s="461"/>
      <c r="AL176" s="461"/>
      <c r="AM176" s="461"/>
      <c r="AN176" s="461"/>
      <c r="AO176" s="461"/>
      <c r="AP176" s="461"/>
      <c r="AQ176" s="461"/>
      <c r="AR176" s="461"/>
      <c r="AS176" s="461"/>
      <c r="AT176" s="461"/>
      <c r="AU176" s="461"/>
      <c r="AV176" s="461"/>
      <c r="AW176" s="461"/>
      <c r="AX176" s="461"/>
      <c r="AY176" s="461"/>
      <c r="AZ176" s="461"/>
      <c r="BA176" s="461"/>
      <c r="BB176" s="461"/>
      <c r="BC176" s="461"/>
      <c r="BD176" s="461"/>
      <c r="BE176" s="461"/>
      <c r="BF176" s="461"/>
      <c r="BG176" s="461"/>
      <c r="BH176" s="461"/>
      <c r="BI176" s="461"/>
      <c r="BJ176" s="461"/>
      <c r="BK176" s="461"/>
      <c r="BL176" s="461"/>
      <c r="BM176" s="461"/>
      <c r="BN176" s="461"/>
      <c r="BO176" s="461"/>
      <c r="BP176" s="461"/>
      <c r="BQ176" s="461"/>
      <c r="BR176" s="461"/>
      <c r="BS176" s="461"/>
      <c r="BT176" s="461"/>
      <c r="BU176" s="461"/>
      <c r="BV176" s="461"/>
      <c r="BW176" s="461"/>
      <c r="BX176" s="461"/>
      <c r="BY176" s="461"/>
      <c r="BZ176" s="461"/>
      <c r="CA176" s="461"/>
      <c r="CB176" s="461"/>
      <c r="CC176" s="461"/>
      <c r="CD176" s="461"/>
      <c r="CE176" s="461"/>
      <c r="CF176" s="461"/>
    </row>
    <row r="177" spans="1:84" ht="13.8" hidden="1" outlineLevel="1">
      <c r="A177" s="462"/>
      <c r="B177" s="70"/>
      <c r="E177" s="102"/>
      <c r="F177" s="71">
        <v>7225</v>
      </c>
      <c r="G177" s="67" t="s">
        <v>452</v>
      </c>
      <c r="H177" s="458">
        <f t="shared" si="53"/>
        <v>0</v>
      </c>
      <c r="I177" s="459">
        <f t="shared" si="54"/>
        <v>0</v>
      </c>
      <c r="J177" s="470">
        <f>SUM(J178:J179)</f>
        <v>0</v>
      </c>
      <c r="K177" s="470">
        <f t="shared" ref="K177:M177" si="67">SUM(K178:K179)</f>
        <v>0</v>
      </c>
      <c r="L177" s="470">
        <f t="shared" si="67"/>
        <v>0</v>
      </c>
      <c r="M177" s="470">
        <f t="shared" si="67"/>
        <v>0</v>
      </c>
      <c r="N177" s="461"/>
      <c r="O177" s="461"/>
      <c r="P177" s="461"/>
      <c r="Q177" s="461"/>
      <c r="R177" s="461"/>
      <c r="S177" s="461"/>
      <c r="T177" s="461"/>
      <c r="U177" s="461"/>
      <c r="V177" s="461"/>
      <c r="W177" s="461"/>
      <c r="X177" s="461"/>
      <c r="Y177" s="461"/>
      <c r="Z177" s="461"/>
      <c r="AA177" s="461"/>
      <c r="AB177" s="461"/>
      <c r="AC177" s="461"/>
      <c r="AD177" s="461"/>
      <c r="AE177" s="461"/>
      <c r="AF177" s="461"/>
      <c r="AG177" s="461"/>
      <c r="AH177" s="461"/>
      <c r="AI177" s="461"/>
      <c r="AJ177" s="461"/>
      <c r="AK177" s="461"/>
      <c r="AL177" s="461"/>
      <c r="AM177" s="461"/>
      <c r="AN177" s="461"/>
      <c r="AO177" s="461"/>
      <c r="AP177" s="461"/>
      <c r="AQ177" s="461"/>
      <c r="AR177" s="461"/>
      <c r="AS177" s="461"/>
      <c r="AT177" s="461"/>
      <c r="AU177" s="461"/>
      <c r="AV177" s="461"/>
      <c r="AW177" s="461"/>
      <c r="AX177" s="461"/>
      <c r="AY177" s="461"/>
      <c r="AZ177" s="461"/>
      <c r="BA177" s="461"/>
      <c r="BB177" s="461"/>
      <c r="BC177" s="461"/>
      <c r="BD177" s="461"/>
      <c r="BE177" s="461"/>
      <c r="BF177" s="461"/>
      <c r="BG177" s="461"/>
      <c r="BH177" s="461"/>
      <c r="BI177" s="461"/>
      <c r="BJ177" s="461"/>
      <c r="BK177" s="461"/>
      <c r="BL177" s="461"/>
      <c r="BM177" s="461"/>
      <c r="BN177" s="461"/>
      <c r="BO177" s="461"/>
      <c r="BP177" s="461"/>
      <c r="BQ177" s="461"/>
      <c r="BR177" s="461"/>
      <c r="BS177" s="461"/>
      <c r="BT177" s="461"/>
      <c r="BU177" s="461"/>
      <c r="BV177" s="461"/>
      <c r="BW177" s="461"/>
      <c r="BX177" s="461"/>
      <c r="BY177" s="461"/>
      <c r="BZ177" s="461"/>
      <c r="CA177" s="461"/>
      <c r="CB177" s="461"/>
      <c r="CC177" s="461"/>
      <c r="CD177" s="461"/>
      <c r="CE177" s="461"/>
      <c r="CF177" s="461"/>
    </row>
    <row r="178" spans="1:84" ht="13.8" hidden="1" outlineLevel="1">
      <c r="A178" s="462"/>
      <c r="B178" s="70"/>
      <c r="E178" s="102"/>
      <c r="F178" s="471" t="s">
        <v>705</v>
      </c>
      <c r="G178" s="55" t="s">
        <v>781</v>
      </c>
      <c r="H178" s="458">
        <f t="shared" si="53"/>
        <v>0</v>
      </c>
      <c r="I178" s="459">
        <f t="shared" si="54"/>
        <v>0</v>
      </c>
      <c r="J178" s="465"/>
      <c r="K178" s="465"/>
      <c r="L178" s="465"/>
      <c r="M178" s="465"/>
      <c r="N178" s="461"/>
      <c r="O178" s="461"/>
      <c r="P178" s="461"/>
      <c r="Q178" s="461"/>
      <c r="R178" s="461"/>
      <c r="S178" s="461"/>
      <c r="T178" s="461"/>
      <c r="U178" s="461"/>
      <c r="V178" s="461"/>
      <c r="W178" s="461"/>
      <c r="X178" s="461"/>
      <c r="Y178" s="461"/>
      <c r="Z178" s="461"/>
      <c r="AA178" s="461"/>
      <c r="AB178" s="461"/>
      <c r="AC178" s="461"/>
      <c r="AD178" s="461"/>
      <c r="AE178" s="461"/>
      <c r="AF178" s="461"/>
      <c r="AG178" s="461"/>
      <c r="AH178" s="461"/>
      <c r="AI178" s="461"/>
      <c r="AJ178" s="461"/>
      <c r="AK178" s="461"/>
      <c r="AL178" s="461"/>
      <c r="AM178" s="461"/>
      <c r="AN178" s="461"/>
      <c r="AO178" s="461"/>
      <c r="AP178" s="461"/>
      <c r="AQ178" s="461"/>
      <c r="AR178" s="461"/>
      <c r="AS178" s="461"/>
      <c r="AT178" s="461"/>
      <c r="AU178" s="461"/>
      <c r="AV178" s="461"/>
      <c r="AW178" s="461"/>
      <c r="AX178" s="461"/>
      <c r="AY178" s="461"/>
      <c r="AZ178" s="461"/>
      <c r="BA178" s="461"/>
      <c r="BB178" s="461"/>
      <c r="BC178" s="461"/>
      <c r="BD178" s="461"/>
      <c r="BE178" s="461"/>
      <c r="BF178" s="461"/>
      <c r="BG178" s="461"/>
      <c r="BH178" s="461"/>
      <c r="BI178" s="461"/>
      <c r="BJ178" s="461"/>
      <c r="BK178" s="461"/>
      <c r="BL178" s="461"/>
      <c r="BM178" s="461"/>
      <c r="BN178" s="461"/>
      <c r="BO178" s="461"/>
      <c r="BP178" s="461"/>
      <c r="BQ178" s="461"/>
      <c r="BR178" s="461"/>
      <c r="BS178" s="461"/>
      <c r="BT178" s="461"/>
      <c r="BU178" s="461"/>
      <c r="BV178" s="461"/>
      <c r="BW178" s="461"/>
      <c r="BX178" s="461"/>
      <c r="BY178" s="461"/>
      <c r="BZ178" s="461"/>
      <c r="CA178" s="461"/>
      <c r="CB178" s="461"/>
      <c r="CC178" s="461"/>
      <c r="CD178" s="461"/>
      <c r="CE178" s="461"/>
      <c r="CF178" s="461"/>
    </row>
    <row r="179" spans="1:84" ht="13.8" hidden="1" outlineLevel="1">
      <c r="A179" s="462"/>
      <c r="B179" s="70"/>
      <c r="E179" s="102"/>
      <c r="F179" s="471" t="s">
        <v>706</v>
      </c>
      <c r="G179" s="55" t="s">
        <v>782</v>
      </c>
      <c r="H179" s="458">
        <f t="shared" si="53"/>
        <v>0</v>
      </c>
      <c r="I179" s="459">
        <f t="shared" si="54"/>
        <v>0</v>
      </c>
      <c r="J179" s="465"/>
      <c r="K179" s="465"/>
      <c r="L179" s="465"/>
      <c r="M179" s="465"/>
      <c r="N179" s="461"/>
      <c r="O179" s="461"/>
      <c r="P179" s="461"/>
      <c r="Q179" s="461"/>
      <c r="R179" s="461"/>
      <c r="S179" s="461"/>
      <c r="T179" s="461"/>
      <c r="U179" s="461"/>
      <c r="V179" s="461"/>
      <c r="W179" s="461"/>
      <c r="X179" s="461"/>
      <c r="Y179" s="461"/>
      <c r="Z179" s="461"/>
      <c r="AA179" s="461"/>
      <c r="AB179" s="461"/>
      <c r="AC179" s="461"/>
      <c r="AD179" s="461"/>
      <c r="AE179" s="461"/>
      <c r="AF179" s="461"/>
      <c r="AG179" s="461"/>
      <c r="AH179" s="461"/>
      <c r="AI179" s="461"/>
      <c r="AJ179" s="461"/>
      <c r="AK179" s="461"/>
      <c r="AL179" s="461"/>
      <c r="AM179" s="461"/>
      <c r="AN179" s="461"/>
      <c r="AO179" s="461"/>
      <c r="AP179" s="461"/>
      <c r="AQ179" s="461"/>
      <c r="AR179" s="461"/>
      <c r="AS179" s="461"/>
      <c r="AT179" s="461"/>
      <c r="AU179" s="461"/>
      <c r="AV179" s="461"/>
      <c r="AW179" s="461"/>
      <c r="AX179" s="461"/>
      <c r="AY179" s="461"/>
      <c r="AZ179" s="461"/>
      <c r="BA179" s="461"/>
      <c r="BB179" s="461"/>
      <c r="BC179" s="461"/>
      <c r="BD179" s="461"/>
      <c r="BE179" s="461"/>
      <c r="BF179" s="461"/>
      <c r="BG179" s="461"/>
      <c r="BH179" s="461"/>
      <c r="BI179" s="461"/>
      <c r="BJ179" s="461"/>
      <c r="BK179" s="461"/>
      <c r="BL179" s="461"/>
      <c r="BM179" s="461"/>
      <c r="BN179" s="461"/>
      <c r="BO179" s="461"/>
      <c r="BP179" s="461"/>
      <c r="BQ179" s="461"/>
      <c r="BR179" s="461"/>
      <c r="BS179" s="461"/>
      <c r="BT179" s="461"/>
      <c r="BU179" s="461"/>
      <c r="BV179" s="461"/>
      <c r="BW179" s="461"/>
      <c r="BX179" s="461"/>
      <c r="BY179" s="461"/>
      <c r="BZ179" s="461"/>
      <c r="CA179" s="461"/>
      <c r="CB179" s="461"/>
      <c r="CC179" s="461"/>
      <c r="CD179" s="461"/>
      <c r="CE179" s="461"/>
      <c r="CF179" s="461"/>
    </row>
    <row r="180" spans="1:84" ht="13.8" hidden="1" outlineLevel="1">
      <c r="A180" s="462"/>
      <c r="B180" s="70"/>
      <c r="D180" s="68" t="s">
        <v>453</v>
      </c>
      <c r="E180" s="84" t="s">
        <v>76</v>
      </c>
      <c r="F180" s="81"/>
      <c r="G180" s="464"/>
      <c r="H180" s="458">
        <f t="shared" si="53"/>
        <v>0</v>
      </c>
      <c r="I180" s="459">
        <f t="shared" si="54"/>
        <v>0</v>
      </c>
      <c r="J180" s="470">
        <f>SUM(J181,J185,J186,J187)</f>
        <v>0</v>
      </c>
      <c r="K180" s="470">
        <f t="shared" ref="K180:M180" si="68">SUM(K181,K185,K186,K187)</f>
        <v>0</v>
      </c>
      <c r="L180" s="470">
        <f t="shared" si="68"/>
        <v>0</v>
      </c>
      <c r="M180" s="470">
        <f t="shared" si="68"/>
        <v>0</v>
      </c>
      <c r="N180" s="461"/>
      <c r="O180" s="461"/>
      <c r="P180" s="461"/>
      <c r="Q180" s="461"/>
      <c r="R180" s="461"/>
      <c r="S180" s="461"/>
      <c r="T180" s="461"/>
      <c r="U180" s="461"/>
      <c r="V180" s="461"/>
      <c r="W180" s="461"/>
      <c r="X180" s="461"/>
      <c r="Y180" s="461"/>
      <c r="Z180" s="461"/>
      <c r="AA180" s="461"/>
      <c r="AB180" s="461"/>
      <c r="AC180" s="461"/>
      <c r="AD180" s="461"/>
      <c r="AE180" s="461"/>
      <c r="AF180" s="461"/>
      <c r="AG180" s="461"/>
      <c r="AH180" s="461"/>
      <c r="AI180" s="461"/>
      <c r="AJ180" s="461"/>
      <c r="AK180" s="461"/>
      <c r="AL180" s="461"/>
      <c r="AM180" s="461"/>
      <c r="AN180" s="461"/>
      <c r="AO180" s="461"/>
      <c r="AP180" s="461"/>
      <c r="AQ180" s="461"/>
      <c r="AR180" s="461"/>
      <c r="AS180" s="461"/>
      <c r="AT180" s="461"/>
      <c r="AU180" s="461"/>
      <c r="AV180" s="461"/>
      <c r="AW180" s="461"/>
      <c r="AX180" s="461"/>
      <c r="AY180" s="461"/>
      <c r="AZ180" s="461"/>
      <c r="BA180" s="461"/>
      <c r="BB180" s="461"/>
      <c r="BC180" s="461"/>
      <c r="BD180" s="461"/>
      <c r="BE180" s="461"/>
      <c r="BF180" s="461"/>
      <c r="BG180" s="461"/>
      <c r="BH180" s="461"/>
      <c r="BI180" s="461"/>
      <c r="BJ180" s="461"/>
      <c r="BK180" s="461"/>
      <c r="BL180" s="461"/>
      <c r="BM180" s="461"/>
      <c r="BN180" s="461"/>
      <c r="BO180" s="461"/>
      <c r="BP180" s="461"/>
      <c r="BQ180" s="461"/>
      <c r="BR180" s="461"/>
      <c r="BS180" s="461"/>
      <c r="BT180" s="461"/>
      <c r="BU180" s="461"/>
      <c r="BV180" s="461"/>
      <c r="BW180" s="461"/>
      <c r="BX180" s="461"/>
      <c r="BY180" s="461"/>
      <c r="BZ180" s="461"/>
      <c r="CA180" s="461"/>
      <c r="CB180" s="461"/>
      <c r="CC180" s="461"/>
      <c r="CD180" s="461"/>
      <c r="CE180" s="461"/>
      <c r="CF180" s="461"/>
    </row>
    <row r="181" spans="1:84" ht="13.8" hidden="1" outlineLevel="2">
      <c r="A181" s="462"/>
      <c r="B181" s="70"/>
      <c r="F181" s="137" t="s">
        <v>454</v>
      </c>
      <c r="G181" s="55" t="s">
        <v>900</v>
      </c>
      <c r="H181" s="458">
        <f t="shared" si="53"/>
        <v>0</v>
      </c>
      <c r="I181" s="459">
        <f t="shared" si="54"/>
        <v>0</v>
      </c>
      <c r="J181" s="470">
        <f>SUM(J182:J184)</f>
        <v>0</v>
      </c>
      <c r="K181" s="470">
        <f t="shared" ref="K181:M181" si="69">SUM(K182:K184)</f>
        <v>0</v>
      </c>
      <c r="L181" s="470">
        <f t="shared" si="69"/>
        <v>0</v>
      </c>
      <c r="M181" s="470">
        <f t="shared" si="69"/>
        <v>0</v>
      </c>
      <c r="N181" s="461"/>
      <c r="O181" s="461"/>
      <c r="P181" s="461"/>
      <c r="Q181" s="461"/>
      <c r="R181" s="461"/>
      <c r="S181" s="461"/>
      <c r="T181" s="461"/>
      <c r="U181" s="461"/>
      <c r="V181" s="461"/>
      <c r="W181" s="461"/>
      <c r="X181" s="461"/>
      <c r="Y181" s="461"/>
      <c r="Z181" s="461"/>
      <c r="AA181" s="461"/>
      <c r="AB181" s="461"/>
      <c r="AC181" s="461"/>
      <c r="AD181" s="461"/>
      <c r="AE181" s="461"/>
      <c r="AF181" s="461"/>
      <c r="AG181" s="461"/>
      <c r="AH181" s="461"/>
      <c r="AI181" s="461"/>
      <c r="AJ181" s="461"/>
      <c r="AK181" s="461"/>
      <c r="AL181" s="461"/>
      <c r="AM181" s="461"/>
      <c r="AN181" s="461"/>
      <c r="AO181" s="461"/>
      <c r="AP181" s="461"/>
      <c r="AQ181" s="461"/>
      <c r="AR181" s="461"/>
      <c r="AS181" s="461"/>
      <c r="AT181" s="461"/>
      <c r="AU181" s="461"/>
      <c r="AV181" s="461"/>
      <c r="AW181" s="461"/>
      <c r="AX181" s="461"/>
      <c r="AY181" s="461"/>
      <c r="AZ181" s="461"/>
      <c r="BA181" s="461"/>
      <c r="BB181" s="461"/>
      <c r="BC181" s="461"/>
      <c r="BD181" s="461"/>
      <c r="BE181" s="461"/>
      <c r="BF181" s="461"/>
      <c r="BG181" s="461"/>
      <c r="BH181" s="461"/>
      <c r="BI181" s="461"/>
      <c r="BJ181" s="461"/>
      <c r="BK181" s="461"/>
      <c r="BL181" s="461"/>
      <c r="BM181" s="461"/>
      <c r="BN181" s="461"/>
      <c r="BO181" s="461"/>
      <c r="BP181" s="461"/>
      <c r="BQ181" s="461"/>
      <c r="BR181" s="461"/>
      <c r="BS181" s="461"/>
      <c r="BT181" s="461"/>
      <c r="BU181" s="461"/>
      <c r="BV181" s="461"/>
      <c r="BW181" s="461"/>
      <c r="BX181" s="461"/>
      <c r="BY181" s="461"/>
      <c r="BZ181" s="461"/>
      <c r="CA181" s="461"/>
      <c r="CB181" s="461"/>
      <c r="CC181" s="461"/>
      <c r="CD181" s="461"/>
      <c r="CE181" s="461"/>
      <c r="CF181" s="461"/>
    </row>
    <row r="182" spans="1:84" ht="13.8" hidden="1" outlineLevel="1">
      <c r="A182" s="462"/>
      <c r="B182" s="70"/>
      <c r="E182" s="102"/>
      <c r="F182" s="471" t="s">
        <v>705</v>
      </c>
      <c r="G182" s="55" t="s">
        <v>901</v>
      </c>
      <c r="H182" s="458">
        <f t="shared" si="53"/>
        <v>0</v>
      </c>
      <c r="I182" s="459">
        <f t="shared" si="54"/>
        <v>0</v>
      </c>
      <c r="J182" s="465"/>
      <c r="K182" s="465"/>
      <c r="L182" s="465"/>
      <c r="M182" s="465"/>
    </row>
    <row r="183" spans="1:84" ht="13.8" hidden="1" outlineLevel="1" collapsed="1">
      <c r="A183" s="462"/>
      <c r="B183" s="70"/>
      <c r="E183" s="102"/>
      <c r="F183" s="471" t="s">
        <v>706</v>
      </c>
      <c r="G183" s="55" t="s">
        <v>902</v>
      </c>
      <c r="H183" s="458">
        <f t="shared" si="53"/>
        <v>0</v>
      </c>
      <c r="I183" s="459">
        <f t="shared" si="54"/>
        <v>0</v>
      </c>
      <c r="J183" s="465"/>
      <c r="K183" s="465"/>
      <c r="L183" s="465"/>
      <c r="M183" s="465"/>
    </row>
    <row r="184" spans="1:84" ht="13.8" hidden="1" outlineLevel="1">
      <c r="A184" s="462"/>
      <c r="B184" s="70"/>
      <c r="E184" s="102"/>
      <c r="F184" s="471" t="s">
        <v>703</v>
      </c>
      <c r="G184" s="55" t="s">
        <v>908</v>
      </c>
      <c r="H184" s="458">
        <f t="shared" si="53"/>
        <v>0</v>
      </c>
      <c r="I184" s="459">
        <f t="shared" si="54"/>
        <v>0</v>
      </c>
      <c r="J184" s="465"/>
      <c r="K184" s="465"/>
      <c r="L184" s="465"/>
      <c r="M184" s="465"/>
    </row>
    <row r="185" spans="1:84" ht="13.8" hidden="1" outlineLevel="2">
      <c r="A185" s="462"/>
      <c r="B185" s="70"/>
      <c r="F185" s="71">
        <v>7387</v>
      </c>
      <c r="G185" s="67" t="s">
        <v>458</v>
      </c>
      <c r="H185" s="458">
        <f t="shared" si="53"/>
        <v>0</v>
      </c>
      <c r="I185" s="459">
        <f t="shared" si="54"/>
        <v>0</v>
      </c>
      <c r="J185" s="465">
        <v>0</v>
      </c>
      <c r="K185" s="465">
        <v>0</v>
      </c>
      <c r="L185" s="465">
        <v>0</v>
      </c>
      <c r="M185" s="465">
        <v>0</v>
      </c>
    </row>
    <row r="186" spans="1:84" ht="13.8" hidden="1" outlineLevel="2">
      <c r="A186" s="462"/>
      <c r="B186" s="70"/>
      <c r="F186" s="71">
        <v>7388</v>
      </c>
      <c r="G186" s="67" t="s">
        <v>459</v>
      </c>
      <c r="H186" s="458">
        <f t="shared" si="53"/>
        <v>0</v>
      </c>
      <c r="I186" s="459">
        <f t="shared" si="54"/>
        <v>0</v>
      </c>
      <c r="J186" s="465"/>
      <c r="K186" s="465"/>
      <c r="L186" s="465"/>
      <c r="M186" s="465"/>
    </row>
    <row r="187" spans="1:84" ht="13.8" hidden="1" outlineLevel="2">
      <c r="A187" s="462"/>
      <c r="B187" s="68"/>
      <c r="C187" s="466"/>
      <c r="D187" s="68"/>
      <c r="F187" s="71">
        <v>7237</v>
      </c>
      <c r="G187" s="67" t="s">
        <v>460</v>
      </c>
      <c r="H187" s="458">
        <f t="shared" si="53"/>
        <v>0</v>
      </c>
      <c r="I187" s="459">
        <f t="shared" si="54"/>
        <v>0</v>
      </c>
      <c r="J187" s="470">
        <f>SUM(J188)</f>
        <v>0</v>
      </c>
      <c r="K187" s="470">
        <f t="shared" ref="K187:M187" si="70">SUM(K188)</f>
        <v>0</v>
      </c>
      <c r="L187" s="470">
        <f t="shared" si="70"/>
        <v>0</v>
      </c>
      <c r="M187" s="470">
        <f t="shared" si="70"/>
        <v>0</v>
      </c>
    </row>
    <row r="188" spans="1:84" ht="13.8" hidden="1" outlineLevel="2">
      <c r="A188" s="462"/>
      <c r="B188" s="68"/>
      <c r="C188" s="466"/>
      <c r="D188" s="68"/>
      <c r="F188" s="471" t="s">
        <v>705</v>
      </c>
      <c r="G188" s="55" t="s">
        <v>783</v>
      </c>
      <c r="H188" s="458">
        <f t="shared" si="53"/>
        <v>0</v>
      </c>
      <c r="I188" s="459">
        <f t="shared" si="54"/>
        <v>0</v>
      </c>
      <c r="J188" s="465"/>
      <c r="K188" s="465"/>
      <c r="L188" s="465"/>
      <c r="M188" s="465"/>
    </row>
    <row r="189" spans="1:84" s="461" customFormat="1" ht="13.8" collapsed="1">
      <c r="A189" s="456"/>
      <c r="B189" s="68">
        <v>7450</v>
      </c>
      <c r="C189" s="54" t="s">
        <v>339</v>
      </c>
      <c r="D189" s="108"/>
      <c r="E189" s="467"/>
      <c r="F189" s="468"/>
      <c r="G189" s="467"/>
      <c r="H189" s="458">
        <f t="shared" si="53"/>
        <v>0</v>
      </c>
      <c r="I189" s="459">
        <f t="shared" si="54"/>
        <v>0</v>
      </c>
      <c r="J189" s="469">
        <f>SUM(J190,J194)</f>
        <v>0</v>
      </c>
      <c r="K189" s="469">
        <f t="shared" ref="K189:M189" si="71">SUM(K190,K194)</f>
        <v>0</v>
      </c>
      <c r="L189" s="469">
        <f t="shared" si="71"/>
        <v>0</v>
      </c>
      <c r="M189" s="469">
        <f t="shared" si="71"/>
        <v>0</v>
      </c>
    </row>
    <row r="190" spans="1:84" ht="13.8" hidden="1" outlineLevel="1">
      <c r="A190" s="462"/>
      <c r="B190" s="69"/>
      <c r="C190" s="463"/>
      <c r="D190" s="71">
        <v>7623</v>
      </c>
      <c r="E190" s="67" t="s">
        <v>462</v>
      </c>
      <c r="F190" s="81"/>
      <c r="G190" s="464"/>
      <c r="H190" s="458">
        <f t="shared" si="53"/>
        <v>0</v>
      </c>
      <c r="I190" s="459">
        <f t="shared" si="54"/>
        <v>0</v>
      </c>
      <c r="J190" s="470">
        <f>SUM(J191:J193)</f>
        <v>0</v>
      </c>
      <c r="K190" s="470">
        <f t="shared" ref="K190:M190" si="72">SUM(K191:K193)</f>
        <v>0</v>
      </c>
      <c r="L190" s="470">
        <f t="shared" si="72"/>
        <v>0</v>
      </c>
      <c r="M190" s="470">
        <f t="shared" si="72"/>
        <v>0</v>
      </c>
    </row>
    <row r="191" spans="1:84" ht="13.8" hidden="1" outlineLevel="1">
      <c r="A191" s="462"/>
      <c r="B191" s="70"/>
      <c r="D191" s="71"/>
      <c r="E191" s="67"/>
      <c r="F191" s="471" t="s">
        <v>705</v>
      </c>
      <c r="G191" s="55" t="s">
        <v>784</v>
      </c>
      <c r="H191" s="458">
        <f t="shared" si="53"/>
        <v>0</v>
      </c>
      <c r="I191" s="459">
        <f t="shared" si="54"/>
        <v>0</v>
      </c>
      <c r="J191" s="465"/>
      <c r="K191" s="465"/>
      <c r="L191" s="465"/>
      <c r="M191" s="465"/>
    </row>
    <row r="192" spans="1:84" ht="13.8" hidden="1" outlineLevel="1">
      <c r="A192" s="462"/>
      <c r="B192" s="70"/>
      <c r="D192" s="71"/>
      <c r="E192" s="67"/>
      <c r="F192" s="471" t="s">
        <v>706</v>
      </c>
      <c r="G192" s="55" t="s">
        <v>785</v>
      </c>
      <c r="H192" s="458">
        <f t="shared" si="53"/>
        <v>0</v>
      </c>
      <c r="I192" s="459">
        <f t="shared" si="54"/>
        <v>0</v>
      </c>
      <c r="J192" s="465"/>
      <c r="K192" s="465"/>
      <c r="L192" s="465"/>
      <c r="M192" s="465"/>
    </row>
    <row r="193" spans="1:13" ht="13.8" hidden="1" outlineLevel="1">
      <c r="A193" s="462"/>
      <c r="B193" s="70"/>
      <c r="D193" s="71"/>
      <c r="E193" s="67"/>
      <c r="F193" s="471" t="s">
        <v>703</v>
      </c>
      <c r="G193" s="55" t="s">
        <v>786</v>
      </c>
      <c r="H193" s="458">
        <f t="shared" si="53"/>
        <v>0</v>
      </c>
      <c r="I193" s="459">
        <f t="shared" si="54"/>
        <v>0</v>
      </c>
      <c r="J193" s="465"/>
      <c r="K193" s="465"/>
      <c r="L193" s="465"/>
      <c r="M193" s="465"/>
    </row>
    <row r="194" spans="1:13" ht="13.8" hidden="1" outlineLevel="1">
      <c r="A194" s="462"/>
      <c r="B194" s="70"/>
      <c r="D194" s="71">
        <v>7480</v>
      </c>
      <c r="E194" s="67" t="s">
        <v>340</v>
      </c>
      <c r="F194" s="81"/>
      <c r="G194" s="464"/>
      <c r="H194" s="458">
        <f t="shared" si="53"/>
        <v>0</v>
      </c>
      <c r="I194" s="459">
        <f t="shared" si="54"/>
        <v>0</v>
      </c>
      <c r="J194" s="470">
        <f>SUM(J195,J197)</f>
        <v>0</v>
      </c>
      <c r="K194" s="470">
        <f t="shared" ref="K194:M194" si="73">SUM(K195,K197)</f>
        <v>0</v>
      </c>
      <c r="L194" s="470">
        <f t="shared" si="73"/>
        <v>0</v>
      </c>
      <c r="M194" s="470">
        <f t="shared" si="73"/>
        <v>0</v>
      </c>
    </row>
    <row r="195" spans="1:13" ht="13.8" hidden="1" outlineLevel="2">
      <c r="A195" s="462"/>
      <c r="B195" s="70"/>
      <c r="D195" s="69"/>
      <c r="E195" s="463"/>
      <c r="F195" s="71">
        <v>7275</v>
      </c>
      <c r="G195" s="67" t="s">
        <v>341</v>
      </c>
      <c r="H195" s="458">
        <f t="shared" si="53"/>
        <v>0</v>
      </c>
      <c r="I195" s="459">
        <f t="shared" si="54"/>
        <v>0</v>
      </c>
      <c r="J195" s="470">
        <f>SUM(J196)</f>
        <v>0</v>
      </c>
      <c r="K195" s="470">
        <f t="shared" ref="K195:M195" si="74">SUM(K196)</f>
        <v>0</v>
      </c>
      <c r="L195" s="470">
        <f t="shared" si="74"/>
        <v>0</v>
      </c>
      <c r="M195" s="470">
        <f t="shared" si="74"/>
        <v>0</v>
      </c>
    </row>
    <row r="196" spans="1:13" ht="13.8" hidden="1" outlineLevel="2">
      <c r="A196" s="462"/>
      <c r="B196" s="70"/>
      <c r="F196" s="471" t="s">
        <v>705</v>
      </c>
      <c r="G196" s="55" t="s">
        <v>787</v>
      </c>
      <c r="H196" s="458">
        <f t="shared" si="53"/>
        <v>0</v>
      </c>
      <c r="I196" s="459">
        <f t="shared" si="54"/>
        <v>0</v>
      </c>
      <c r="J196" s="465"/>
      <c r="K196" s="465"/>
      <c r="L196" s="465"/>
      <c r="M196" s="465"/>
    </row>
    <row r="197" spans="1:13" ht="13.8" hidden="1" outlineLevel="2">
      <c r="A197" s="462"/>
      <c r="B197" s="68"/>
      <c r="C197" s="466"/>
      <c r="F197" s="71">
        <v>7277</v>
      </c>
      <c r="G197" s="67" t="s">
        <v>342</v>
      </c>
      <c r="H197" s="458">
        <f t="shared" si="53"/>
        <v>0</v>
      </c>
      <c r="I197" s="459">
        <f t="shared" si="54"/>
        <v>0</v>
      </c>
      <c r="J197" s="470">
        <f>SUM(J198:J201)</f>
        <v>0</v>
      </c>
      <c r="K197" s="470">
        <f t="shared" ref="K197:M197" si="75">SUM(K198:K201)</f>
        <v>0</v>
      </c>
      <c r="L197" s="470">
        <f t="shared" si="75"/>
        <v>0</v>
      </c>
      <c r="M197" s="470">
        <f t="shared" si="75"/>
        <v>0</v>
      </c>
    </row>
    <row r="198" spans="1:13" ht="13.8" hidden="1" outlineLevel="2">
      <c r="A198" s="462"/>
      <c r="B198" s="68"/>
      <c r="C198" s="466"/>
      <c r="F198" s="471" t="s">
        <v>705</v>
      </c>
      <c r="G198" s="55" t="s">
        <v>788</v>
      </c>
      <c r="H198" s="458">
        <f t="shared" si="53"/>
        <v>0</v>
      </c>
      <c r="I198" s="459">
        <f t="shared" si="54"/>
        <v>0</v>
      </c>
      <c r="J198" s="465"/>
      <c r="K198" s="465"/>
      <c r="L198" s="465"/>
      <c r="M198" s="465"/>
    </row>
    <row r="199" spans="1:13" ht="13.8" hidden="1" outlineLevel="2">
      <c r="A199" s="462"/>
      <c r="B199" s="68"/>
      <c r="C199" s="466"/>
      <c r="F199" s="471" t="s">
        <v>706</v>
      </c>
      <c r="G199" s="55" t="s">
        <v>756</v>
      </c>
      <c r="H199" s="458">
        <f t="shared" si="53"/>
        <v>0</v>
      </c>
      <c r="I199" s="459">
        <f t="shared" si="54"/>
        <v>0</v>
      </c>
      <c r="J199" s="465"/>
      <c r="K199" s="465"/>
      <c r="L199" s="465"/>
      <c r="M199" s="465"/>
    </row>
    <row r="200" spans="1:13" ht="13.8" hidden="1" outlineLevel="2">
      <c r="A200" s="462"/>
      <c r="B200" s="68"/>
      <c r="C200" s="466"/>
      <c r="F200" s="471" t="s">
        <v>707</v>
      </c>
      <c r="G200" s="55" t="s">
        <v>790</v>
      </c>
      <c r="H200" s="458">
        <f t="shared" si="53"/>
        <v>0</v>
      </c>
      <c r="I200" s="459">
        <f t="shared" si="54"/>
        <v>0</v>
      </c>
      <c r="J200" s="465"/>
      <c r="K200" s="465"/>
      <c r="L200" s="465"/>
      <c r="M200" s="465"/>
    </row>
    <row r="201" spans="1:13" ht="13.8" hidden="1" outlineLevel="2">
      <c r="A201" s="462"/>
      <c r="B201" s="68"/>
      <c r="C201" s="466"/>
      <c r="F201" s="471" t="s">
        <v>708</v>
      </c>
      <c r="G201" s="55" t="s">
        <v>789</v>
      </c>
      <c r="H201" s="458">
        <f t="shared" si="53"/>
        <v>0</v>
      </c>
      <c r="I201" s="459">
        <f t="shared" si="54"/>
        <v>0</v>
      </c>
      <c r="J201" s="465"/>
      <c r="K201" s="465"/>
      <c r="L201" s="465"/>
      <c r="M201" s="465"/>
    </row>
    <row r="202" spans="1:13" s="461" customFormat="1" ht="13.8">
      <c r="A202" s="456"/>
      <c r="B202" s="68">
        <v>7312</v>
      </c>
      <c r="C202" s="54" t="s">
        <v>40</v>
      </c>
      <c r="D202" s="108"/>
      <c r="E202" s="467"/>
      <c r="F202" s="468"/>
      <c r="G202" s="467"/>
      <c r="H202" s="458">
        <f t="shared" si="53"/>
        <v>17000</v>
      </c>
      <c r="I202" s="459">
        <f t="shared" si="54"/>
        <v>17000</v>
      </c>
      <c r="J202" s="469">
        <f>SUM(J203)</f>
        <v>14000</v>
      </c>
      <c r="K202" s="469">
        <f t="shared" ref="K202:M202" si="76">SUM(K203)</f>
        <v>1000</v>
      </c>
      <c r="L202" s="469">
        <f t="shared" si="76"/>
        <v>1000</v>
      </c>
      <c r="M202" s="469">
        <f t="shared" si="76"/>
        <v>1000</v>
      </c>
    </row>
    <row r="203" spans="1:13" ht="13.8" outlineLevel="1">
      <c r="A203" s="462"/>
      <c r="B203" s="68"/>
      <c r="C203" s="466"/>
      <c r="D203" s="71">
        <v>7312</v>
      </c>
      <c r="E203" s="67" t="s">
        <v>40</v>
      </c>
      <c r="F203" s="81"/>
      <c r="G203" s="464"/>
      <c r="H203" s="458">
        <f t="shared" si="53"/>
        <v>17000</v>
      </c>
      <c r="I203" s="459">
        <f t="shared" si="54"/>
        <v>17000</v>
      </c>
      <c r="J203" s="465">
        <v>14000</v>
      </c>
      <c r="K203" s="465">
        <v>1000</v>
      </c>
      <c r="L203" s="465">
        <v>1000</v>
      </c>
      <c r="M203" s="465">
        <v>1000</v>
      </c>
    </row>
    <row r="204" spans="1:13" s="461" customFormat="1" ht="13.8" collapsed="1">
      <c r="A204" s="456"/>
      <c r="B204" s="68">
        <v>7570</v>
      </c>
      <c r="C204" s="54" t="s">
        <v>11</v>
      </c>
      <c r="D204" s="108"/>
      <c r="E204" s="467"/>
      <c r="F204" s="468"/>
      <c r="G204" s="467"/>
      <c r="H204" s="458">
        <f t="shared" si="53"/>
        <v>0</v>
      </c>
      <c r="I204" s="459">
        <f t="shared" si="54"/>
        <v>0</v>
      </c>
      <c r="J204" s="469">
        <f>SUM(J205:J207,J213)</f>
        <v>0</v>
      </c>
      <c r="K204" s="469">
        <f t="shared" ref="K204:M204" si="77">SUM(K205:K207,K213)</f>
        <v>0</v>
      </c>
      <c r="L204" s="469">
        <f t="shared" si="77"/>
        <v>0</v>
      </c>
      <c r="M204" s="469">
        <f t="shared" si="77"/>
        <v>0</v>
      </c>
    </row>
    <row r="205" spans="1:13" ht="13.8" hidden="1" outlineLevel="1">
      <c r="A205" s="462"/>
      <c r="B205" s="69"/>
      <c r="C205" s="463"/>
      <c r="D205" s="71">
        <v>7313</v>
      </c>
      <c r="E205" s="67" t="s">
        <v>96</v>
      </c>
      <c r="F205" s="81"/>
      <c r="G205" s="464"/>
      <c r="H205" s="458">
        <f t="shared" si="53"/>
        <v>0</v>
      </c>
      <c r="I205" s="459">
        <f t="shared" si="54"/>
        <v>0</v>
      </c>
      <c r="J205" s="465"/>
      <c r="K205" s="465"/>
      <c r="L205" s="465"/>
      <c r="M205" s="465"/>
    </row>
    <row r="206" spans="1:13" ht="13.8" hidden="1" outlineLevel="1">
      <c r="A206" s="462"/>
      <c r="B206" s="70"/>
      <c r="D206" s="71">
        <v>7314</v>
      </c>
      <c r="E206" s="67" t="s">
        <v>97</v>
      </c>
      <c r="F206" s="81"/>
      <c r="G206" s="464"/>
      <c r="H206" s="458">
        <f t="shared" si="53"/>
        <v>0</v>
      </c>
      <c r="I206" s="459">
        <f t="shared" si="54"/>
        <v>0</v>
      </c>
      <c r="J206" s="465"/>
      <c r="K206" s="465"/>
      <c r="L206" s="465"/>
      <c r="M206" s="465"/>
    </row>
    <row r="207" spans="1:13" ht="13.8" hidden="1" outlineLevel="2">
      <c r="A207" s="462"/>
      <c r="B207" s="68"/>
      <c r="C207" s="466"/>
      <c r="D207" s="70" t="s">
        <v>896</v>
      </c>
      <c r="E207" s="431" t="s">
        <v>897</v>
      </c>
      <c r="F207" s="71"/>
      <c r="G207" s="67"/>
      <c r="H207" s="458">
        <f t="shared" si="53"/>
        <v>0</v>
      </c>
      <c r="I207" s="459">
        <f t="shared" si="54"/>
        <v>0</v>
      </c>
      <c r="J207" s="470">
        <f>SUM(J208:J212)</f>
        <v>0</v>
      </c>
      <c r="K207" s="470">
        <f t="shared" ref="K207:M207" si="78">SUM(K208:K212)</f>
        <v>0</v>
      </c>
      <c r="L207" s="470">
        <f t="shared" si="78"/>
        <v>0</v>
      </c>
      <c r="M207" s="470">
        <f t="shared" si="78"/>
        <v>0</v>
      </c>
    </row>
    <row r="208" spans="1:13" ht="13.8" hidden="1" outlineLevel="2">
      <c r="A208" s="462"/>
      <c r="B208" s="70"/>
      <c r="F208" s="471" t="s">
        <v>705</v>
      </c>
      <c r="G208" s="55" t="s">
        <v>791</v>
      </c>
      <c r="H208" s="458">
        <f t="shared" si="53"/>
        <v>0</v>
      </c>
      <c r="I208" s="459">
        <f t="shared" si="54"/>
        <v>0</v>
      </c>
      <c r="J208" s="465"/>
      <c r="K208" s="465"/>
      <c r="L208" s="465"/>
      <c r="M208" s="465"/>
    </row>
    <row r="209" spans="1:54" ht="13.8" hidden="1" outlineLevel="2">
      <c r="A209" s="462"/>
      <c r="B209" s="70"/>
      <c r="F209" s="471" t="s">
        <v>706</v>
      </c>
      <c r="G209" s="55" t="s">
        <v>792</v>
      </c>
      <c r="H209" s="458">
        <f t="shared" si="53"/>
        <v>0</v>
      </c>
      <c r="I209" s="459">
        <f t="shared" si="54"/>
        <v>0</v>
      </c>
      <c r="J209" s="465"/>
      <c r="K209" s="465"/>
      <c r="L209" s="465"/>
      <c r="M209" s="465"/>
    </row>
    <row r="210" spans="1:54" ht="13.8" hidden="1" outlineLevel="2">
      <c r="A210" s="462"/>
      <c r="B210" s="70"/>
      <c r="F210" s="471" t="s">
        <v>703</v>
      </c>
      <c r="G210" s="55" t="s">
        <v>793</v>
      </c>
      <c r="H210" s="458">
        <f t="shared" ref="H210:H294" si="79">SUM(I210)</f>
        <v>0</v>
      </c>
      <c r="I210" s="459">
        <f t="shared" ref="I210:I294" si="80">SUM(J210:M210)</f>
        <v>0</v>
      </c>
      <c r="J210" s="465"/>
      <c r="K210" s="465"/>
      <c r="L210" s="465"/>
      <c r="M210" s="465"/>
    </row>
    <row r="211" spans="1:54" ht="13.8" hidden="1" outlineLevel="2">
      <c r="A211" s="462"/>
      <c r="B211" s="70"/>
      <c r="F211" s="471" t="s">
        <v>707</v>
      </c>
      <c r="G211" s="55" t="s">
        <v>794</v>
      </c>
      <c r="H211" s="458">
        <f t="shared" si="79"/>
        <v>0</v>
      </c>
      <c r="I211" s="459">
        <f t="shared" si="80"/>
        <v>0</v>
      </c>
      <c r="J211" s="465"/>
      <c r="K211" s="465"/>
      <c r="L211" s="465"/>
      <c r="M211" s="465"/>
    </row>
    <row r="212" spans="1:54" ht="13.8" hidden="1" outlineLevel="2">
      <c r="A212" s="462"/>
      <c r="B212" s="70"/>
      <c r="F212" s="471" t="s">
        <v>708</v>
      </c>
      <c r="G212" s="55" t="s">
        <v>789</v>
      </c>
      <c r="H212" s="458">
        <f t="shared" si="79"/>
        <v>0</v>
      </c>
      <c r="I212" s="459">
        <f t="shared" si="80"/>
        <v>0</v>
      </c>
      <c r="J212" s="465"/>
      <c r="K212" s="465"/>
      <c r="L212" s="465"/>
      <c r="M212" s="465"/>
    </row>
    <row r="213" spans="1:54" ht="13.8" hidden="1" outlineLevel="2">
      <c r="A213" s="462"/>
      <c r="B213" s="70"/>
      <c r="D213" s="70" t="s">
        <v>898</v>
      </c>
      <c r="E213" s="67" t="s">
        <v>99</v>
      </c>
      <c r="F213" s="71"/>
      <c r="G213" s="67"/>
      <c r="H213" s="458">
        <f t="shared" si="79"/>
        <v>0</v>
      </c>
      <c r="I213" s="459">
        <f t="shared" si="80"/>
        <v>0</v>
      </c>
      <c r="J213" s="465"/>
      <c r="K213" s="465"/>
      <c r="L213" s="465"/>
      <c r="M213" s="465"/>
    </row>
    <row r="214" spans="1:54" ht="13.8">
      <c r="A214" s="104" t="s">
        <v>169</v>
      </c>
      <c r="B214" s="77"/>
      <c r="C214" s="476"/>
      <c r="D214" s="110"/>
      <c r="E214" s="476"/>
      <c r="F214" s="80"/>
      <c r="G214" s="476"/>
      <c r="H214" s="477">
        <f t="shared" si="79"/>
        <v>17000</v>
      </c>
      <c r="I214" s="478">
        <f t="shared" si="80"/>
        <v>17000</v>
      </c>
      <c r="J214" s="479">
        <f>SUM(J7,J12,J14,J56,J34,J66,J72,J136,J165,J202,J204,J49,J189)</f>
        <v>14000</v>
      </c>
      <c r="K214" s="479">
        <f>SUM(K7,K12,K14,K56,K34,K66,K72,K136,K165,K202,K204,K49,K189)</f>
        <v>1000</v>
      </c>
      <c r="L214" s="479">
        <f>SUM(L7,L12,L14,L56,L34,L66,L72,L136,L165,L202,L204,L49,L189)</f>
        <v>1000</v>
      </c>
      <c r="M214" s="479">
        <f>SUM(M7,M12,M14,M56,M34,M66,M72,M136,M165,M202,M204,M49,M189)</f>
        <v>1000</v>
      </c>
      <c r="BB214" s="431" t="e">
        <f>SUM(BB7,BB12,BB14,#REF!,BB56,BB34,#REF!,BB66,BB72,BB136,BB165,BB202,BB204,#REF!,BB49,BB189)</f>
        <v>#REF!</v>
      </c>
    </row>
    <row r="215" spans="1:54" s="461" customFormat="1" ht="13.8" collapsed="1">
      <c r="A215" s="456"/>
      <c r="B215" s="68">
        <v>8310</v>
      </c>
      <c r="C215" s="54" t="s">
        <v>41</v>
      </c>
      <c r="D215" s="111"/>
      <c r="E215" s="480"/>
      <c r="F215" s="138"/>
      <c r="G215" s="480"/>
      <c r="H215" s="481">
        <f t="shared" si="79"/>
        <v>0</v>
      </c>
      <c r="I215" s="482">
        <f t="shared" si="80"/>
        <v>0</v>
      </c>
      <c r="J215" s="483">
        <f>SUM(J216,J217,J222,J227,J236,J238)</f>
        <v>0</v>
      </c>
      <c r="K215" s="483">
        <f t="shared" ref="K215:M215" si="81">SUM(K216,K217,K222,K227,K236,K238)</f>
        <v>0</v>
      </c>
      <c r="L215" s="483">
        <f t="shared" si="81"/>
        <v>0</v>
      </c>
      <c r="M215" s="483">
        <f t="shared" si="81"/>
        <v>0</v>
      </c>
    </row>
    <row r="216" spans="1:54" ht="16.5" hidden="1" customHeight="1" outlineLevel="1">
      <c r="A216" s="462"/>
      <c r="B216" s="69"/>
      <c r="C216" s="463"/>
      <c r="D216" s="71">
        <v>8311</v>
      </c>
      <c r="E216" s="67" t="s">
        <v>102</v>
      </c>
      <c r="F216" s="81"/>
      <c r="G216" s="464"/>
      <c r="H216" s="484">
        <f t="shared" si="79"/>
        <v>0</v>
      </c>
      <c r="I216" s="485">
        <f t="shared" si="80"/>
        <v>0</v>
      </c>
      <c r="J216" s="465"/>
      <c r="K216" s="465"/>
      <c r="L216" s="465"/>
      <c r="M216" s="465"/>
    </row>
    <row r="217" spans="1:54" ht="16.5" hidden="1" customHeight="1" outlineLevel="1">
      <c r="A217" s="462"/>
      <c r="B217" s="70"/>
      <c r="D217" s="71">
        <v>8312</v>
      </c>
      <c r="E217" s="67" t="s">
        <v>103</v>
      </c>
      <c r="F217" s="81"/>
      <c r="G217" s="464"/>
      <c r="H217" s="484">
        <f t="shared" si="79"/>
        <v>0</v>
      </c>
      <c r="I217" s="485">
        <f t="shared" si="80"/>
        <v>0</v>
      </c>
      <c r="J217" s="470">
        <f>SUM(J218:J221)</f>
        <v>0</v>
      </c>
      <c r="K217" s="470">
        <f t="shared" ref="K217:M217" si="82">SUM(K218:K221)</f>
        <v>0</v>
      </c>
      <c r="L217" s="470">
        <f t="shared" si="82"/>
        <v>0</v>
      </c>
      <c r="M217" s="470">
        <f t="shared" si="82"/>
        <v>0</v>
      </c>
    </row>
    <row r="218" spans="1:54" s="658" customFormat="1" ht="13.8" hidden="1" outlineLevel="2">
      <c r="A218" s="656"/>
      <c r="B218" s="657"/>
      <c r="D218" s="657"/>
      <c r="F218" s="546" t="s">
        <v>705</v>
      </c>
      <c r="G218" s="547" t="s">
        <v>931</v>
      </c>
      <c r="H218" s="661">
        <f t="shared" si="79"/>
        <v>0</v>
      </c>
      <c r="I218" s="662">
        <f t="shared" si="80"/>
        <v>0</v>
      </c>
      <c r="J218" s="663"/>
      <c r="K218" s="663"/>
      <c r="L218" s="663"/>
      <c r="M218" s="663"/>
    </row>
    <row r="219" spans="1:54" s="658" customFormat="1" ht="13.8" hidden="1" outlineLevel="2">
      <c r="A219" s="656"/>
      <c r="B219" s="657"/>
      <c r="D219" s="657"/>
      <c r="F219" s="546" t="s">
        <v>706</v>
      </c>
      <c r="G219" s="547" t="s">
        <v>932</v>
      </c>
      <c r="H219" s="661">
        <f t="shared" si="79"/>
        <v>0</v>
      </c>
      <c r="I219" s="662">
        <f t="shared" si="80"/>
        <v>0</v>
      </c>
      <c r="J219" s="663"/>
      <c r="K219" s="663"/>
      <c r="L219" s="663"/>
      <c r="M219" s="663"/>
    </row>
    <row r="220" spans="1:54" s="658" customFormat="1" ht="13.8" hidden="1" outlineLevel="2">
      <c r="A220" s="656"/>
      <c r="B220" s="657"/>
      <c r="D220" s="657"/>
      <c r="F220" s="546" t="s">
        <v>703</v>
      </c>
      <c r="G220" s="547" t="s">
        <v>933</v>
      </c>
      <c r="H220" s="661">
        <f t="shared" ref="H220:H221" si="83">SUM(I220)</f>
        <v>0</v>
      </c>
      <c r="I220" s="662">
        <f t="shared" ref="I220:I221" si="84">SUM(J220:M220)</f>
        <v>0</v>
      </c>
      <c r="J220" s="663"/>
      <c r="K220" s="663"/>
      <c r="L220" s="663"/>
      <c r="M220" s="663"/>
    </row>
    <row r="221" spans="1:54" s="658" customFormat="1" ht="13.8" hidden="1" outlineLevel="2">
      <c r="A221" s="656"/>
      <c r="B221" s="657"/>
      <c r="D221" s="657"/>
      <c r="F221" s="546" t="s">
        <v>707</v>
      </c>
      <c r="G221" s="547" t="s">
        <v>934</v>
      </c>
      <c r="H221" s="661">
        <f t="shared" si="83"/>
        <v>0</v>
      </c>
      <c r="I221" s="662">
        <f t="shared" si="84"/>
        <v>0</v>
      </c>
      <c r="J221" s="663"/>
      <c r="K221" s="663"/>
      <c r="L221" s="663"/>
      <c r="M221" s="663"/>
    </row>
    <row r="222" spans="1:54" ht="16.5" hidden="1" customHeight="1" outlineLevel="1">
      <c r="A222" s="462"/>
      <c r="B222" s="70"/>
      <c r="D222" s="71">
        <v>8313</v>
      </c>
      <c r="E222" s="67" t="s">
        <v>104</v>
      </c>
      <c r="F222" s="81"/>
      <c r="G222" s="464"/>
      <c r="H222" s="484">
        <f t="shared" si="79"/>
        <v>0</v>
      </c>
      <c r="I222" s="485">
        <f t="shared" si="80"/>
        <v>0</v>
      </c>
      <c r="J222" s="470">
        <f>SUM(J223:J226)</f>
        <v>0</v>
      </c>
      <c r="K222" s="470">
        <f t="shared" ref="K222:M222" si="85">SUM(K223:K226)</f>
        <v>0</v>
      </c>
      <c r="L222" s="470">
        <f t="shared" si="85"/>
        <v>0</v>
      </c>
      <c r="M222" s="470">
        <f t="shared" si="85"/>
        <v>0</v>
      </c>
    </row>
    <row r="223" spans="1:54" s="658" customFormat="1" ht="13.8" hidden="1" outlineLevel="2">
      <c r="A223" s="656"/>
      <c r="B223" s="657"/>
      <c r="D223" s="657"/>
      <c r="F223" s="546" t="s">
        <v>705</v>
      </c>
      <c r="G223" s="547" t="s">
        <v>935</v>
      </c>
      <c r="H223" s="661">
        <f t="shared" ref="H223:H225" si="86">SUM(I223)</f>
        <v>0</v>
      </c>
      <c r="I223" s="662">
        <f t="shared" ref="I223:I225" si="87">SUM(J223:M223)</f>
        <v>0</v>
      </c>
      <c r="J223" s="663"/>
      <c r="K223" s="663"/>
      <c r="L223" s="663"/>
      <c r="M223" s="663"/>
    </row>
    <row r="224" spans="1:54" s="658" customFormat="1" ht="13.8" hidden="1" outlineLevel="2">
      <c r="A224" s="656"/>
      <c r="B224" s="657"/>
      <c r="D224" s="657"/>
      <c r="F224" s="546" t="s">
        <v>706</v>
      </c>
      <c r="G224" s="547" t="s">
        <v>936</v>
      </c>
      <c r="H224" s="661">
        <f t="shared" si="86"/>
        <v>0</v>
      </c>
      <c r="I224" s="662">
        <f t="shared" si="87"/>
        <v>0</v>
      </c>
      <c r="J224" s="663"/>
      <c r="K224" s="663"/>
      <c r="L224" s="663"/>
      <c r="M224" s="663"/>
    </row>
    <row r="225" spans="1:13" s="658" customFormat="1" ht="13.8" hidden="1" outlineLevel="2">
      <c r="A225" s="656"/>
      <c r="B225" s="657"/>
      <c r="D225" s="657"/>
      <c r="F225" s="546" t="s">
        <v>703</v>
      </c>
      <c r="G225" s="547" t="s">
        <v>937</v>
      </c>
      <c r="H225" s="661">
        <f t="shared" si="86"/>
        <v>0</v>
      </c>
      <c r="I225" s="662">
        <f t="shared" si="87"/>
        <v>0</v>
      </c>
      <c r="J225" s="663"/>
      <c r="K225" s="663"/>
      <c r="L225" s="663"/>
      <c r="M225" s="663"/>
    </row>
    <row r="226" spans="1:13" s="658" customFormat="1" ht="13.8" hidden="1" outlineLevel="2">
      <c r="A226" s="656"/>
      <c r="B226" s="657"/>
      <c r="D226" s="657"/>
      <c r="F226" s="546" t="s">
        <v>713</v>
      </c>
      <c r="G226" s="547" t="s">
        <v>938</v>
      </c>
      <c r="H226" s="661">
        <f t="shared" ref="H226" si="88">SUM(I226)</f>
        <v>0</v>
      </c>
      <c r="I226" s="662">
        <f t="shared" ref="I226" si="89">SUM(J226:M226)</f>
        <v>0</v>
      </c>
      <c r="J226" s="663"/>
      <c r="K226" s="663"/>
      <c r="L226" s="663"/>
      <c r="M226" s="663"/>
    </row>
    <row r="227" spans="1:13" ht="16.5" hidden="1" customHeight="1" outlineLevel="1">
      <c r="A227" s="462"/>
      <c r="B227" s="70"/>
      <c r="D227" s="71">
        <v>8314</v>
      </c>
      <c r="E227" s="67" t="s">
        <v>105</v>
      </c>
      <c r="F227" s="81"/>
      <c r="G227" s="464"/>
      <c r="H227" s="484">
        <f t="shared" si="79"/>
        <v>0</v>
      </c>
      <c r="I227" s="485">
        <f t="shared" si="80"/>
        <v>0</v>
      </c>
      <c r="J227" s="470">
        <f>SUM(J228:J235)</f>
        <v>0</v>
      </c>
      <c r="K227" s="470">
        <f t="shared" ref="K227:M227" si="90">SUM(K228:K235)</f>
        <v>0</v>
      </c>
      <c r="L227" s="470">
        <f t="shared" si="90"/>
        <v>0</v>
      </c>
      <c r="M227" s="470">
        <f t="shared" si="90"/>
        <v>0</v>
      </c>
    </row>
    <row r="228" spans="1:13" s="658" customFormat="1" ht="13.8" hidden="1" outlineLevel="2">
      <c r="A228" s="656"/>
      <c r="B228" s="657"/>
      <c r="D228" s="657"/>
      <c r="F228" s="546" t="s">
        <v>705</v>
      </c>
      <c r="G228" s="547" t="s">
        <v>939</v>
      </c>
      <c r="H228" s="661">
        <f t="shared" ref="H228:H230" si="91">SUM(I228)</f>
        <v>0</v>
      </c>
      <c r="I228" s="662">
        <f t="shared" ref="I228:I230" si="92">SUM(J228:M228)</f>
        <v>0</v>
      </c>
      <c r="J228" s="663"/>
      <c r="K228" s="663"/>
      <c r="L228" s="663"/>
      <c r="M228" s="663"/>
    </row>
    <row r="229" spans="1:13" s="658" customFormat="1" ht="13.8" hidden="1" outlineLevel="2">
      <c r="A229" s="656"/>
      <c r="B229" s="657"/>
      <c r="D229" s="657"/>
      <c r="F229" s="546" t="s">
        <v>706</v>
      </c>
      <c r="G229" s="547" t="s">
        <v>940</v>
      </c>
      <c r="H229" s="661">
        <f t="shared" si="91"/>
        <v>0</v>
      </c>
      <c r="I229" s="662">
        <f t="shared" si="92"/>
        <v>0</v>
      </c>
      <c r="J229" s="663"/>
      <c r="K229" s="663"/>
      <c r="L229" s="663"/>
      <c r="M229" s="663"/>
    </row>
    <row r="230" spans="1:13" s="658" customFormat="1" ht="13.8" hidden="1" outlineLevel="2">
      <c r="A230" s="656"/>
      <c r="B230" s="657"/>
      <c r="D230" s="657"/>
      <c r="F230" s="546" t="s">
        <v>703</v>
      </c>
      <c r="G230" s="547" t="s">
        <v>941</v>
      </c>
      <c r="H230" s="661">
        <f t="shared" si="91"/>
        <v>0</v>
      </c>
      <c r="I230" s="662">
        <f t="shared" si="92"/>
        <v>0</v>
      </c>
      <c r="J230" s="663"/>
      <c r="K230" s="663"/>
      <c r="L230" s="663"/>
      <c r="M230" s="663"/>
    </row>
    <row r="231" spans="1:13" s="658" customFormat="1" ht="13.8" hidden="1" outlineLevel="2">
      <c r="A231" s="656"/>
      <c r="B231" s="657"/>
      <c r="D231" s="657"/>
      <c r="F231" s="546" t="s">
        <v>839</v>
      </c>
      <c r="G231" s="547" t="s">
        <v>942</v>
      </c>
      <c r="H231" s="661">
        <f t="shared" si="79"/>
        <v>0</v>
      </c>
      <c r="I231" s="662">
        <f t="shared" si="80"/>
        <v>0</v>
      </c>
      <c r="J231" s="663"/>
      <c r="K231" s="663"/>
      <c r="L231" s="663"/>
      <c r="M231" s="663"/>
    </row>
    <row r="232" spans="1:13" s="658" customFormat="1" ht="13.8" hidden="1" outlineLevel="2">
      <c r="A232" s="656"/>
      <c r="B232" s="657"/>
      <c r="D232" s="657"/>
      <c r="F232" s="546" t="s">
        <v>707</v>
      </c>
      <c r="G232" s="547" t="s">
        <v>943</v>
      </c>
      <c r="H232" s="661">
        <f t="shared" si="79"/>
        <v>0</v>
      </c>
      <c r="I232" s="662">
        <f t="shared" si="80"/>
        <v>0</v>
      </c>
      <c r="J232" s="663"/>
      <c r="K232" s="663"/>
      <c r="L232" s="663"/>
      <c r="M232" s="663"/>
    </row>
    <row r="233" spans="1:13" s="658" customFormat="1" ht="13.8" hidden="1" outlineLevel="2">
      <c r="A233" s="656"/>
      <c r="B233" s="657"/>
      <c r="D233" s="657"/>
      <c r="F233" s="546" t="s">
        <v>713</v>
      </c>
      <c r="G233" s="547" t="s">
        <v>944</v>
      </c>
      <c r="H233" s="661">
        <f t="shared" si="79"/>
        <v>0</v>
      </c>
      <c r="I233" s="662">
        <f t="shared" si="80"/>
        <v>0</v>
      </c>
      <c r="J233" s="663"/>
      <c r="K233" s="663"/>
      <c r="L233" s="663"/>
      <c r="M233" s="663"/>
    </row>
    <row r="234" spans="1:13" s="658" customFormat="1" ht="13.8" hidden="1" outlineLevel="2">
      <c r="A234" s="656"/>
      <c r="B234" s="657"/>
      <c r="D234" s="657"/>
      <c r="F234" s="546" t="s">
        <v>714</v>
      </c>
      <c r="G234" s="547" t="s">
        <v>945</v>
      </c>
      <c r="H234" s="661">
        <f t="shared" ref="H234" si="93">SUM(I234)</f>
        <v>0</v>
      </c>
      <c r="I234" s="662">
        <f t="shared" ref="I234" si="94">SUM(J234:M234)</f>
        <v>0</v>
      </c>
      <c r="J234" s="663"/>
      <c r="K234" s="663"/>
      <c r="L234" s="663"/>
      <c r="M234" s="663"/>
    </row>
    <row r="235" spans="1:13" s="658" customFormat="1" ht="13.8" hidden="1" outlineLevel="2">
      <c r="A235" s="656"/>
      <c r="B235" s="657"/>
      <c r="D235" s="657"/>
      <c r="F235" s="546" t="s">
        <v>823</v>
      </c>
      <c r="G235" s="547" t="s">
        <v>946</v>
      </c>
      <c r="H235" s="661">
        <f t="shared" si="79"/>
        <v>0</v>
      </c>
      <c r="I235" s="662">
        <f t="shared" si="80"/>
        <v>0</v>
      </c>
      <c r="J235" s="663"/>
      <c r="K235" s="663"/>
      <c r="L235" s="663"/>
      <c r="M235" s="663"/>
    </row>
    <row r="236" spans="1:13" ht="16.5" hidden="1" customHeight="1" outlineLevel="1">
      <c r="A236" s="462"/>
      <c r="B236" s="70"/>
      <c r="D236" s="71">
        <v>8316</v>
      </c>
      <c r="E236" s="67" t="s">
        <v>106</v>
      </c>
      <c r="F236" s="81"/>
      <c r="G236" s="464"/>
      <c r="H236" s="484">
        <f t="shared" si="79"/>
        <v>0</v>
      </c>
      <c r="I236" s="485">
        <f t="shared" si="80"/>
        <v>0</v>
      </c>
      <c r="J236" s="470">
        <f>SUM(J237)</f>
        <v>0</v>
      </c>
      <c r="K236" s="470">
        <f t="shared" ref="K236:M236" si="95">SUM(K237)</f>
        <v>0</v>
      </c>
      <c r="L236" s="470">
        <f t="shared" si="95"/>
        <v>0</v>
      </c>
      <c r="M236" s="470">
        <f t="shared" si="95"/>
        <v>0</v>
      </c>
    </row>
    <row r="237" spans="1:13" s="658" customFormat="1" ht="13.8" hidden="1" outlineLevel="2">
      <c r="A237" s="656"/>
      <c r="B237" s="657"/>
      <c r="D237" s="657"/>
      <c r="F237" s="546" t="s">
        <v>706</v>
      </c>
      <c r="G237" s="547" t="s">
        <v>947</v>
      </c>
      <c r="H237" s="661">
        <f t="shared" ref="H237" si="96">SUM(I237)</f>
        <v>0</v>
      </c>
      <c r="I237" s="662">
        <f t="shared" ref="I237" si="97">SUM(J237:M237)</f>
        <v>0</v>
      </c>
      <c r="J237" s="663"/>
      <c r="K237" s="663"/>
      <c r="L237" s="663"/>
      <c r="M237" s="663"/>
    </row>
    <row r="238" spans="1:13" ht="16.5" hidden="1" customHeight="1" outlineLevel="1">
      <c r="A238" s="462"/>
      <c r="B238" s="68"/>
      <c r="C238" s="466"/>
      <c r="D238" s="71">
        <v>8317</v>
      </c>
      <c r="E238" s="67" t="s">
        <v>107</v>
      </c>
      <c r="F238" s="81"/>
      <c r="G238" s="464"/>
      <c r="H238" s="484">
        <f t="shared" si="79"/>
        <v>0</v>
      </c>
      <c r="I238" s="485">
        <f t="shared" si="80"/>
        <v>0</v>
      </c>
      <c r="J238" s="470">
        <f>SUM(J239:J240)</f>
        <v>0</v>
      </c>
      <c r="K238" s="470">
        <f t="shared" ref="K238:M238" si="98">SUM(K239:K240)</f>
        <v>0</v>
      </c>
      <c r="L238" s="470">
        <f t="shared" si="98"/>
        <v>0</v>
      </c>
      <c r="M238" s="470">
        <f t="shared" si="98"/>
        <v>0</v>
      </c>
    </row>
    <row r="239" spans="1:13" s="658" customFormat="1" ht="13.8" hidden="1" outlineLevel="2">
      <c r="A239" s="656"/>
      <c r="B239" s="657"/>
      <c r="D239" s="657"/>
      <c r="F239" s="546" t="s">
        <v>705</v>
      </c>
      <c r="G239" s="547" t="s">
        <v>948</v>
      </c>
      <c r="H239" s="661">
        <f t="shared" si="79"/>
        <v>0</v>
      </c>
      <c r="I239" s="662">
        <f t="shared" si="80"/>
        <v>0</v>
      </c>
      <c r="J239" s="663"/>
      <c r="K239" s="663"/>
      <c r="L239" s="663"/>
      <c r="M239" s="663"/>
    </row>
    <row r="240" spans="1:13" s="658" customFormat="1" ht="13.8" hidden="1" outlineLevel="2">
      <c r="A240" s="656"/>
      <c r="B240" s="657"/>
      <c r="D240" s="657"/>
      <c r="F240" s="546" t="s">
        <v>706</v>
      </c>
      <c r="G240" s="547" t="s">
        <v>949</v>
      </c>
      <c r="H240" s="661">
        <f t="shared" ref="H240" si="99">SUM(I240)</f>
        <v>0</v>
      </c>
      <c r="I240" s="662">
        <f t="shared" ref="I240" si="100">SUM(J240:M240)</f>
        <v>0</v>
      </c>
      <c r="J240" s="663"/>
      <c r="K240" s="663"/>
      <c r="L240" s="663"/>
      <c r="M240" s="663"/>
    </row>
    <row r="241" spans="1:13" s="461" customFormat="1" ht="13.8">
      <c r="A241" s="456"/>
      <c r="B241" s="68">
        <v>8320</v>
      </c>
      <c r="C241" s="54" t="s">
        <v>108</v>
      </c>
      <c r="D241" s="109"/>
      <c r="E241" s="467"/>
      <c r="F241" s="468"/>
      <c r="G241" s="467"/>
      <c r="H241" s="484">
        <f t="shared" si="79"/>
        <v>303000</v>
      </c>
      <c r="I241" s="485">
        <f t="shared" si="80"/>
        <v>303000</v>
      </c>
      <c r="J241" s="469">
        <f>SUM(J242:J250,J254:J256,J261,J272:J273,J283,J288:J291,J295:J298,J302,J306)</f>
        <v>0</v>
      </c>
      <c r="K241" s="469">
        <f>SUM(K242:K250,K254:K256,K261,K272:K273,K283,K288:K291,K295:K298,K302,K306)</f>
        <v>37000</v>
      </c>
      <c r="L241" s="469">
        <f>SUM(L242:L250,L254:L256,L261,L272:L273,L283,L288:L291,L295:L298,L302,L306)</f>
        <v>189000</v>
      </c>
      <c r="M241" s="469">
        <f>SUM(M242:M250,M254:M256,M261,M272:M273,M283,M288:M291,M295:M298,M302,M306)</f>
        <v>77000</v>
      </c>
    </row>
    <row r="242" spans="1:13" ht="13.8" outlineLevel="1">
      <c r="A242" s="462"/>
      <c r="B242" s="69"/>
      <c r="C242" s="463"/>
      <c r="D242" s="71">
        <v>8331</v>
      </c>
      <c r="E242" s="67" t="s">
        <v>114</v>
      </c>
      <c r="F242" s="81"/>
      <c r="G242" s="464"/>
      <c r="H242" s="484">
        <f t="shared" si="79"/>
        <v>0</v>
      </c>
      <c r="I242" s="485">
        <f t="shared" si="80"/>
        <v>0</v>
      </c>
      <c r="J242" s="465">
        <v>0</v>
      </c>
      <c r="K242" s="465">
        <v>0</v>
      </c>
      <c r="L242" s="465">
        <v>0</v>
      </c>
      <c r="M242" s="465">
        <v>0</v>
      </c>
    </row>
    <row r="243" spans="1:13" ht="13.8" outlineLevel="1">
      <c r="A243" s="462"/>
      <c r="B243" s="70"/>
      <c r="D243" s="71">
        <v>8332</v>
      </c>
      <c r="E243" s="67" t="s">
        <v>117</v>
      </c>
      <c r="F243" s="81"/>
      <c r="G243" s="464"/>
      <c r="H243" s="484">
        <f t="shared" si="79"/>
        <v>0</v>
      </c>
      <c r="I243" s="485">
        <f t="shared" si="80"/>
        <v>0</v>
      </c>
      <c r="J243" s="465"/>
      <c r="K243" s="465"/>
      <c r="L243" s="465"/>
      <c r="M243" s="465"/>
    </row>
    <row r="244" spans="1:13" ht="13.8" outlineLevel="1">
      <c r="A244" s="462"/>
      <c r="B244" s="70"/>
      <c r="D244" s="71">
        <v>8333</v>
      </c>
      <c r="E244" s="67" t="s">
        <v>118</v>
      </c>
      <c r="F244" s="81"/>
      <c r="G244" s="464"/>
      <c r="H244" s="484">
        <f t="shared" si="79"/>
        <v>0</v>
      </c>
      <c r="I244" s="485">
        <f t="shared" si="80"/>
        <v>0</v>
      </c>
      <c r="J244" s="465"/>
      <c r="K244" s="465"/>
      <c r="L244" s="465"/>
      <c r="M244" s="465"/>
    </row>
    <row r="245" spans="1:13" ht="13.8" outlineLevel="1">
      <c r="A245" s="462"/>
      <c r="B245" s="70"/>
      <c r="D245" s="71">
        <v>8335</v>
      </c>
      <c r="E245" s="67" t="s">
        <v>119</v>
      </c>
      <c r="F245" s="81"/>
      <c r="G245" s="464"/>
      <c r="H245" s="484">
        <f t="shared" si="79"/>
        <v>0</v>
      </c>
      <c r="I245" s="485">
        <f t="shared" si="80"/>
        <v>0</v>
      </c>
      <c r="J245" s="465"/>
      <c r="K245" s="465"/>
      <c r="L245" s="465"/>
      <c r="M245" s="465"/>
    </row>
    <row r="246" spans="1:13" ht="13.8" outlineLevel="1">
      <c r="A246" s="462"/>
      <c r="B246" s="70"/>
      <c r="D246" s="71">
        <v>8336</v>
      </c>
      <c r="E246" s="67" t="s">
        <v>120</v>
      </c>
      <c r="F246" s="81"/>
      <c r="G246" s="464"/>
      <c r="H246" s="484">
        <f t="shared" si="79"/>
        <v>0</v>
      </c>
      <c r="I246" s="485">
        <f t="shared" si="80"/>
        <v>0</v>
      </c>
      <c r="J246" s="465"/>
      <c r="K246" s="465"/>
      <c r="L246" s="465"/>
      <c r="M246" s="465"/>
    </row>
    <row r="247" spans="1:13" ht="13.8" outlineLevel="1">
      <c r="A247" s="462"/>
      <c r="B247" s="70"/>
      <c r="D247" s="71">
        <v>8337</v>
      </c>
      <c r="E247" s="67" t="s">
        <v>121</v>
      </c>
      <c r="F247" s="81"/>
      <c r="G247" s="464"/>
      <c r="H247" s="484">
        <f t="shared" si="79"/>
        <v>0</v>
      </c>
      <c r="I247" s="485">
        <f t="shared" si="80"/>
        <v>0</v>
      </c>
      <c r="J247" s="465"/>
      <c r="K247" s="465"/>
      <c r="L247" s="465"/>
      <c r="M247" s="465"/>
    </row>
    <row r="248" spans="1:13" ht="13.8" outlineLevel="1">
      <c r="A248" s="462"/>
      <c r="B248" s="70"/>
      <c r="D248" s="71">
        <v>8338</v>
      </c>
      <c r="E248" s="67" t="s">
        <v>122</v>
      </c>
      <c r="F248" s="81"/>
      <c r="G248" s="464"/>
      <c r="H248" s="484">
        <f t="shared" si="79"/>
        <v>0</v>
      </c>
      <c r="I248" s="485">
        <f t="shared" si="80"/>
        <v>0</v>
      </c>
      <c r="J248" s="465"/>
      <c r="K248" s="465"/>
      <c r="L248" s="465"/>
      <c r="M248" s="465"/>
    </row>
    <row r="249" spans="1:13" ht="13.8" outlineLevel="1">
      <c r="A249" s="462"/>
      <c r="B249" s="70"/>
      <c r="D249" s="71">
        <v>8339</v>
      </c>
      <c r="E249" s="67" t="s">
        <v>123</v>
      </c>
      <c r="F249" s="81"/>
      <c r="G249" s="464"/>
      <c r="H249" s="484">
        <f t="shared" si="79"/>
        <v>0</v>
      </c>
      <c r="I249" s="485">
        <f t="shared" si="80"/>
        <v>0</v>
      </c>
      <c r="J249" s="465"/>
      <c r="K249" s="465"/>
      <c r="L249" s="465"/>
      <c r="M249" s="465"/>
    </row>
    <row r="250" spans="1:13" ht="13.8" outlineLevel="1" collapsed="1">
      <c r="A250" s="462"/>
      <c r="B250" s="70"/>
      <c r="D250" s="71">
        <v>8343</v>
      </c>
      <c r="E250" s="67" t="s">
        <v>124</v>
      </c>
      <c r="F250" s="81"/>
      <c r="G250" s="464"/>
      <c r="H250" s="484">
        <f t="shared" si="79"/>
        <v>0</v>
      </c>
      <c r="I250" s="485">
        <f t="shared" si="80"/>
        <v>0</v>
      </c>
      <c r="J250" s="470">
        <f>SUM(J251:J253)</f>
        <v>0</v>
      </c>
      <c r="K250" s="470">
        <f t="shared" ref="K250:M250" si="101">SUM(K251:K253)</f>
        <v>0</v>
      </c>
      <c r="L250" s="470">
        <f t="shared" si="101"/>
        <v>0</v>
      </c>
      <c r="M250" s="470">
        <f t="shared" si="101"/>
        <v>0</v>
      </c>
    </row>
    <row r="251" spans="1:13" ht="13.8" hidden="1" outlineLevel="2">
      <c r="A251" s="462"/>
      <c r="B251" s="70"/>
      <c r="D251" s="71"/>
      <c r="E251" s="67"/>
      <c r="F251" s="471" t="s">
        <v>705</v>
      </c>
      <c r="G251" s="55" t="s">
        <v>795</v>
      </c>
      <c r="H251" s="484">
        <f t="shared" si="79"/>
        <v>0</v>
      </c>
      <c r="I251" s="485">
        <f t="shared" si="80"/>
        <v>0</v>
      </c>
      <c r="J251" s="465"/>
      <c r="K251" s="465"/>
      <c r="L251" s="465"/>
      <c r="M251" s="465"/>
    </row>
    <row r="252" spans="1:13" ht="13.8" hidden="1" outlineLevel="2">
      <c r="A252" s="462"/>
      <c r="B252" s="70"/>
      <c r="D252" s="71"/>
      <c r="E252" s="67"/>
      <c r="F252" s="471" t="s">
        <v>706</v>
      </c>
      <c r="G252" s="55" t="s">
        <v>796</v>
      </c>
      <c r="H252" s="484">
        <f t="shared" si="79"/>
        <v>0</v>
      </c>
      <c r="I252" s="485">
        <f t="shared" si="80"/>
        <v>0</v>
      </c>
      <c r="J252" s="465"/>
      <c r="K252" s="465"/>
      <c r="L252" s="465"/>
      <c r="M252" s="465"/>
    </row>
    <row r="253" spans="1:13" ht="13.8" hidden="1" outlineLevel="2">
      <c r="A253" s="462"/>
      <c r="B253" s="70"/>
      <c r="D253" s="71"/>
      <c r="E253" s="67"/>
      <c r="F253" s="471" t="s">
        <v>703</v>
      </c>
      <c r="G253" s="55" t="s">
        <v>797</v>
      </c>
      <c r="H253" s="484">
        <f t="shared" si="79"/>
        <v>0</v>
      </c>
      <c r="I253" s="485">
        <f t="shared" si="80"/>
        <v>0</v>
      </c>
      <c r="J253" s="465"/>
      <c r="K253" s="465"/>
      <c r="L253" s="465"/>
      <c r="M253" s="465"/>
    </row>
    <row r="254" spans="1:13" ht="13.8" outlineLevel="1">
      <c r="A254" s="462"/>
      <c r="B254" s="70"/>
      <c r="D254" s="71">
        <v>8344</v>
      </c>
      <c r="E254" s="67" t="s">
        <v>125</v>
      </c>
      <c r="F254" s="81"/>
      <c r="G254" s="464"/>
      <c r="H254" s="484">
        <f t="shared" si="79"/>
        <v>0</v>
      </c>
      <c r="I254" s="485">
        <f t="shared" si="80"/>
        <v>0</v>
      </c>
      <c r="J254" s="465"/>
      <c r="K254" s="465"/>
      <c r="L254" s="465"/>
      <c r="M254" s="465"/>
    </row>
    <row r="255" spans="1:13" ht="13.8" outlineLevel="1">
      <c r="A255" s="462"/>
      <c r="B255" s="70"/>
      <c r="D255" s="71">
        <v>8345</v>
      </c>
      <c r="E255" s="67" t="s">
        <v>126</v>
      </c>
      <c r="F255" s="81"/>
      <c r="G255" s="464"/>
      <c r="H255" s="484">
        <f t="shared" si="79"/>
        <v>217000</v>
      </c>
      <c r="I255" s="485">
        <f t="shared" si="80"/>
        <v>217000</v>
      </c>
      <c r="J255" s="465"/>
      <c r="K255" s="465"/>
      <c r="L255" s="465">
        <v>157000</v>
      </c>
      <c r="M255" s="465">
        <v>60000</v>
      </c>
    </row>
    <row r="256" spans="1:13" ht="13.8" outlineLevel="1" collapsed="1">
      <c r="A256" s="462"/>
      <c r="B256" s="70"/>
      <c r="D256" s="71">
        <v>8346</v>
      </c>
      <c r="E256" s="67" t="s">
        <v>128</v>
      </c>
      <c r="F256" s="81"/>
      <c r="G256" s="464"/>
      <c r="H256" s="484">
        <f t="shared" si="79"/>
        <v>0</v>
      </c>
      <c r="I256" s="485">
        <f t="shared" si="80"/>
        <v>0</v>
      </c>
      <c r="J256" s="470">
        <f>SUM(J257:J260)</f>
        <v>0</v>
      </c>
      <c r="K256" s="470">
        <f t="shared" ref="K256:M256" si="102">SUM(K257:K260)</f>
        <v>0</v>
      </c>
      <c r="L256" s="470">
        <f t="shared" si="102"/>
        <v>0</v>
      </c>
      <c r="M256" s="470">
        <f t="shared" si="102"/>
        <v>0</v>
      </c>
    </row>
    <row r="257" spans="1:13" ht="13.8" hidden="1" outlineLevel="2">
      <c r="A257" s="462"/>
      <c r="B257" s="70"/>
      <c r="D257" s="71"/>
      <c r="E257" s="67"/>
      <c r="F257" s="546" t="s">
        <v>706</v>
      </c>
      <c r="G257" s="55" t="s">
        <v>798</v>
      </c>
      <c r="H257" s="484">
        <f t="shared" si="79"/>
        <v>0</v>
      </c>
      <c r="I257" s="485">
        <f t="shared" si="80"/>
        <v>0</v>
      </c>
      <c r="J257" s="465"/>
      <c r="K257" s="465"/>
      <c r="L257" s="465"/>
      <c r="M257" s="465"/>
    </row>
    <row r="258" spans="1:13" ht="13.8" hidden="1" outlineLevel="2">
      <c r="A258" s="462"/>
      <c r="B258" s="70"/>
      <c r="D258" s="71"/>
      <c r="E258" s="67"/>
      <c r="F258" s="546" t="s">
        <v>703</v>
      </c>
      <c r="G258" s="55" t="s">
        <v>799</v>
      </c>
      <c r="H258" s="484">
        <f t="shared" si="79"/>
        <v>0</v>
      </c>
      <c r="I258" s="485">
        <f t="shared" si="80"/>
        <v>0</v>
      </c>
      <c r="J258" s="465"/>
      <c r="K258" s="465"/>
      <c r="L258" s="465"/>
      <c r="M258" s="465"/>
    </row>
    <row r="259" spans="1:13" ht="13.8" hidden="1" outlineLevel="2">
      <c r="A259" s="462"/>
      <c r="B259" s="70"/>
      <c r="D259" s="71"/>
      <c r="E259" s="67"/>
      <c r="F259" s="546" t="s">
        <v>707</v>
      </c>
      <c r="G259" s="55" t="s">
        <v>800</v>
      </c>
      <c r="H259" s="484">
        <f t="shared" si="79"/>
        <v>0</v>
      </c>
      <c r="I259" s="485">
        <f t="shared" si="80"/>
        <v>0</v>
      </c>
      <c r="J259" s="465"/>
      <c r="K259" s="465"/>
      <c r="L259" s="465"/>
      <c r="M259" s="465"/>
    </row>
    <row r="260" spans="1:13" ht="13.8" hidden="1" outlineLevel="2">
      <c r="A260" s="462"/>
      <c r="B260" s="70"/>
      <c r="D260" s="71"/>
      <c r="E260" s="67"/>
      <c r="F260" s="471" t="s">
        <v>708</v>
      </c>
      <c r="G260" s="55" t="s">
        <v>712</v>
      </c>
      <c r="H260" s="484">
        <f t="shared" si="79"/>
        <v>0</v>
      </c>
      <c r="I260" s="485">
        <f t="shared" si="80"/>
        <v>0</v>
      </c>
      <c r="J260" s="465"/>
      <c r="K260" s="465"/>
      <c r="L260" s="465"/>
      <c r="M260" s="465"/>
    </row>
    <row r="261" spans="1:13" ht="13.8" outlineLevel="1" collapsed="1">
      <c r="A261" s="462"/>
      <c r="B261" s="70"/>
      <c r="D261" s="71">
        <v>8347</v>
      </c>
      <c r="E261" s="67" t="s">
        <v>130</v>
      </c>
      <c r="F261" s="81"/>
      <c r="G261" s="464"/>
      <c r="H261" s="484">
        <f t="shared" si="79"/>
        <v>0</v>
      </c>
      <c r="I261" s="485">
        <f t="shared" si="80"/>
        <v>0</v>
      </c>
      <c r="J261" s="470">
        <f>SUM(J262:J271)</f>
        <v>0</v>
      </c>
      <c r="K261" s="470">
        <f>SUM(K262:K271)</f>
        <v>0</v>
      </c>
      <c r="L261" s="470">
        <f>SUM(L262:L271)</f>
        <v>0</v>
      </c>
      <c r="M261" s="470">
        <f>SUM(M262:M271)</f>
        <v>0</v>
      </c>
    </row>
    <row r="262" spans="1:13" ht="13.8" hidden="1" outlineLevel="2">
      <c r="A262" s="462"/>
      <c r="B262" s="70"/>
      <c r="D262" s="71"/>
      <c r="E262" s="67"/>
      <c r="F262" s="471" t="s">
        <v>705</v>
      </c>
      <c r="G262" s="55" t="s">
        <v>803</v>
      </c>
      <c r="H262" s="484">
        <f t="shared" si="79"/>
        <v>0</v>
      </c>
      <c r="I262" s="485">
        <f t="shared" si="80"/>
        <v>0</v>
      </c>
      <c r="J262" s="465"/>
      <c r="K262" s="465"/>
      <c r="L262" s="465"/>
      <c r="M262" s="465"/>
    </row>
    <row r="263" spans="1:13" ht="13.8" hidden="1" outlineLevel="2">
      <c r="A263" s="462"/>
      <c r="B263" s="70"/>
      <c r="D263" s="71"/>
      <c r="E263" s="67"/>
      <c r="F263" s="471" t="s">
        <v>706</v>
      </c>
      <c r="G263" s="55" t="s">
        <v>804</v>
      </c>
      <c r="H263" s="484">
        <f t="shared" si="79"/>
        <v>0</v>
      </c>
      <c r="I263" s="485">
        <f t="shared" si="80"/>
        <v>0</v>
      </c>
      <c r="J263" s="465"/>
      <c r="K263" s="465"/>
      <c r="L263" s="465"/>
      <c r="M263" s="465"/>
    </row>
    <row r="264" spans="1:13" s="658" customFormat="1" ht="13.8" hidden="1" outlineLevel="2">
      <c r="A264" s="656"/>
      <c r="B264" s="657"/>
      <c r="D264" s="676"/>
      <c r="E264" s="677"/>
      <c r="F264" s="546" t="s">
        <v>703</v>
      </c>
      <c r="G264" s="547" t="s">
        <v>978</v>
      </c>
      <c r="H264" s="678">
        <f t="shared" ref="H264" si="103">SUM(I264)</f>
        <v>0</v>
      </c>
      <c r="I264" s="679">
        <f t="shared" ref="I264" si="104">SUM(J264:M264)</f>
        <v>0</v>
      </c>
      <c r="J264" s="663"/>
      <c r="K264" s="663"/>
      <c r="L264" s="663"/>
      <c r="M264" s="663"/>
    </row>
    <row r="265" spans="1:13" ht="13.8" hidden="1" outlineLevel="2">
      <c r="A265" s="462"/>
      <c r="B265" s="70"/>
      <c r="D265" s="71"/>
      <c r="E265" s="67"/>
      <c r="F265" s="471" t="s">
        <v>707</v>
      </c>
      <c r="G265" s="55" t="s">
        <v>805</v>
      </c>
      <c r="H265" s="484">
        <f t="shared" si="79"/>
        <v>0</v>
      </c>
      <c r="I265" s="485">
        <f t="shared" si="80"/>
        <v>0</v>
      </c>
      <c r="J265" s="465"/>
      <c r="K265" s="465"/>
      <c r="L265" s="465"/>
      <c r="M265" s="465"/>
    </row>
    <row r="266" spans="1:13" ht="13.8" hidden="1" outlineLevel="2">
      <c r="A266" s="462"/>
      <c r="B266" s="70"/>
      <c r="D266" s="71"/>
      <c r="E266" s="67"/>
      <c r="F266" s="471" t="s">
        <v>713</v>
      </c>
      <c r="G266" s="55" t="s">
        <v>806</v>
      </c>
      <c r="H266" s="484">
        <f t="shared" si="79"/>
        <v>0</v>
      </c>
      <c r="I266" s="485">
        <f t="shared" si="80"/>
        <v>0</v>
      </c>
      <c r="J266" s="465"/>
      <c r="K266" s="465"/>
      <c r="L266" s="465"/>
      <c r="M266" s="465"/>
    </row>
    <row r="267" spans="1:13" ht="13.8" hidden="1" outlineLevel="2">
      <c r="A267" s="462"/>
      <c r="B267" s="70"/>
      <c r="D267" s="71"/>
      <c r="E267" s="67"/>
      <c r="F267" s="471" t="s">
        <v>714</v>
      </c>
      <c r="G267" s="55" t="s">
        <v>807</v>
      </c>
      <c r="H267" s="484">
        <f t="shared" si="79"/>
        <v>0</v>
      </c>
      <c r="I267" s="485">
        <f t="shared" si="80"/>
        <v>0</v>
      </c>
      <c r="J267" s="465"/>
      <c r="K267" s="465"/>
      <c r="L267" s="465"/>
      <c r="M267" s="465"/>
    </row>
    <row r="268" spans="1:13" ht="13.8" hidden="1" outlineLevel="2">
      <c r="A268" s="462"/>
      <c r="B268" s="70"/>
      <c r="D268" s="71"/>
      <c r="E268" s="67"/>
      <c r="F268" s="471" t="s">
        <v>802</v>
      </c>
      <c r="G268" s="55" t="s">
        <v>808</v>
      </c>
      <c r="H268" s="484">
        <f t="shared" si="79"/>
        <v>0</v>
      </c>
      <c r="I268" s="485">
        <f t="shared" si="80"/>
        <v>0</v>
      </c>
      <c r="J268" s="465"/>
      <c r="K268" s="465"/>
      <c r="L268" s="465"/>
      <c r="M268" s="465"/>
    </row>
    <row r="269" spans="1:13" ht="13.8" hidden="1" outlineLevel="2">
      <c r="A269" s="462"/>
      <c r="B269" s="70"/>
      <c r="D269" s="71"/>
      <c r="E269" s="67"/>
      <c r="F269" s="471" t="s">
        <v>839</v>
      </c>
      <c r="G269" s="55" t="s">
        <v>809</v>
      </c>
      <c r="H269" s="484">
        <f t="shared" ref="H269" si="105">SUM(I269)</f>
        <v>0</v>
      </c>
      <c r="I269" s="485">
        <f t="shared" ref="I269" si="106">SUM(J269:M269)</f>
        <v>0</v>
      </c>
      <c r="J269" s="465"/>
      <c r="K269" s="465"/>
      <c r="L269" s="465"/>
      <c r="M269" s="465"/>
    </row>
    <row r="270" spans="1:13" s="658" customFormat="1" ht="13.8" hidden="1" outlineLevel="2">
      <c r="A270" s="656"/>
      <c r="B270" s="657"/>
      <c r="D270" s="676"/>
      <c r="E270" s="677"/>
      <c r="F270" s="546" t="s">
        <v>823</v>
      </c>
      <c r="G270" s="547" t="s">
        <v>950</v>
      </c>
      <c r="H270" s="678">
        <f t="shared" si="79"/>
        <v>0</v>
      </c>
      <c r="I270" s="679">
        <f t="shared" si="80"/>
        <v>0</v>
      </c>
      <c r="J270" s="663"/>
      <c r="K270" s="663"/>
      <c r="L270" s="663"/>
      <c r="M270" s="663"/>
    </row>
    <row r="271" spans="1:13" ht="13.8" hidden="1" outlineLevel="2">
      <c r="A271" s="462"/>
      <c r="B271" s="70"/>
      <c r="D271" s="71"/>
      <c r="E271" s="67"/>
      <c r="F271" s="471" t="s">
        <v>708</v>
      </c>
      <c r="G271" s="55" t="s">
        <v>712</v>
      </c>
      <c r="H271" s="484">
        <f t="shared" si="79"/>
        <v>0</v>
      </c>
      <c r="I271" s="485">
        <f t="shared" si="80"/>
        <v>0</v>
      </c>
      <c r="J271" s="465"/>
      <c r="K271" s="465"/>
      <c r="L271" s="465"/>
      <c r="M271" s="465"/>
    </row>
    <row r="272" spans="1:13" ht="13.8" outlineLevel="1">
      <c r="A272" s="462"/>
      <c r="B272" s="70"/>
      <c r="D272" s="71">
        <v>8349</v>
      </c>
      <c r="E272" s="67" t="s">
        <v>132</v>
      </c>
      <c r="F272" s="81"/>
      <c r="G272" s="464"/>
      <c r="H272" s="484">
        <f t="shared" si="79"/>
        <v>0</v>
      </c>
      <c r="I272" s="485">
        <f t="shared" si="80"/>
        <v>0</v>
      </c>
      <c r="J272" s="465"/>
      <c r="K272" s="465"/>
      <c r="L272" s="465"/>
      <c r="M272" s="465"/>
    </row>
    <row r="273" spans="1:13" ht="13.8" outlineLevel="1" collapsed="1">
      <c r="A273" s="462"/>
      <c r="B273" s="70"/>
      <c r="D273" s="71">
        <v>8352</v>
      </c>
      <c r="E273" s="67" t="s">
        <v>135</v>
      </c>
      <c r="F273" s="81"/>
      <c r="G273" s="464"/>
      <c r="H273" s="484">
        <f t="shared" si="79"/>
        <v>0</v>
      </c>
      <c r="I273" s="485">
        <f t="shared" si="80"/>
        <v>0</v>
      </c>
      <c r="J273" s="470">
        <f>SUM(J274:J282)</f>
        <v>0</v>
      </c>
      <c r="K273" s="470">
        <f>SUM(K274:K282)</f>
        <v>0</v>
      </c>
      <c r="L273" s="470">
        <f>SUM(L274:L282)</f>
        <v>0</v>
      </c>
      <c r="M273" s="470">
        <f>SUM(M274:M282)</f>
        <v>0</v>
      </c>
    </row>
    <row r="274" spans="1:13" ht="13.8" hidden="1" outlineLevel="2">
      <c r="A274" s="462"/>
      <c r="B274" s="70"/>
      <c r="D274" s="71"/>
      <c r="E274" s="67"/>
      <c r="F274" s="471" t="s">
        <v>705</v>
      </c>
      <c r="G274" s="55" t="s">
        <v>951</v>
      </c>
      <c r="H274" s="484">
        <f t="shared" si="79"/>
        <v>0</v>
      </c>
      <c r="I274" s="485">
        <f t="shared" si="80"/>
        <v>0</v>
      </c>
      <c r="J274" s="465"/>
      <c r="K274" s="465"/>
      <c r="L274" s="465"/>
      <c r="M274" s="465"/>
    </row>
    <row r="275" spans="1:13" ht="13.8" hidden="1" outlineLevel="2">
      <c r="A275" s="462"/>
      <c r="B275" s="70"/>
      <c r="D275" s="71"/>
      <c r="E275" s="67"/>
      <c r="F275" s="471" t="s">
        <v>706</v>
      </c>
      <c r="G275" s="55" t="s">
        <v>952</v>
      </c>
      <c r="H275" s="484">
        <f t="shared" si="79"/>
        <v>0</v>
      </c>
      <c r="I275" s="485">
        <f t="shared" si="80"/>
        <v>0</v>
      </c>
      <c r="J275" s="465"/>
      <c r="K275" s="465"/>
      <c r="L275" s="465"/>
      <c r="M275" s="465"/>
    </row>
    <row r="276" spans="1:13" ht="13.8" hidden="1" outlineLevel="2">
      <c r="A276" s="462"/>
      <c r="B276" s="70"/>
      <c r="D276" s="71"/>
      <c r="E276" s="67"/>
      <c r="F276" s="471" t="s">
        <v>703</v>
      </c>
      <c r="G276" s="55" t="s">
        <v>810</v>
      </c>
      <c r="H276" s="484">
        <f t="shared" si="79"/>
        <v>0</v>
      </c>
      <c r="I276" s="485">
        <f t="shared" si="80"/>
        <v>0</v>
      </c>
      <c r="J276" s="465"/>
      <c r="K276" s="465"/>
      <c r="L276" s="465"/>
      <c r="M276" s="465"/>
    </row>
    <row r="277" spans="1:13" ht="13.8" hidden="1" outlineLevel="2">
      <c r="A277" s="462"/>
      <c r="B277" s="70"/>
      <c r="D277" s="71"/>
      <c r="E277" s="67"/>
      <c r="F277" s="471" t="s">
        <v>707</v>
      </c>
      <c r="G277" s="55" t="s">
        <v>811</v>
      </c>
      <c r="H277" s="484">
        <f t="shared" si="79"/>
        <v>0</v>
      </c>
      <c r="I277" s="485">
        <f t="shared" si="80"/>
        <v>0</v>
      </c>
      <c r="J277" s="465"/>
      <c r="K277" s="465"/>
      <c r="L277" s="465"/>
      <c r="M277" s="465"/>
    </row>
    <row r="278" spans="1:13" ht="13.8" hidden="1" outlineLevel="2">
      <c r="A278" s="462"/>
      <c r="B278" s="70"/>
      <c r="D278" s="71"/>
      <c r="E278" s="67"/>
      <c r="F278" s="471" t="s">
        <v>713</v>
      </c>
      <c r="G278" s="55" t="s">
        <v>812</v>
      </c>
      <c r="H278" s="484">
        <f t="shared" si="79"/>
        <v>0</v>
      </c>
      <c r="I278" s="485">
        <f t="shared" si="80"/>
        <v>0</v>
      </c>
      <c r="J278" s="465"/>
      <c r="K278" s="465"/>
      <c r="L278" s="465"/>
      <c r="M278" s="465"/>
    </row>
    <row r="279" spans="1:13" ht="13.8" hidden="1" outlineLevel="2">
      <c r="A279" s="462"/>
      <c r="B279" s="70"/>
      <c r="D279" s="71"/>
      <c r="E279" s="67"/>
      <c r="F279" s="471" t="s">
        <v>714</v>
      </c>
      <c r="G279" s="55" t="s">
        <v>813</v>
      </c>
      <c r="H279" s="484">
        <f t="shared" ref="H279" si="107">SUM(I279)</f>
        <v>0</v>
      </c>
      <c r="I279" s="485">
        <f t="shared" ref="I279" si="108">SUM(J279:M279)</f>
        <v>0</v>
      </c>
      <c r="J279" s="465"/>
      <c r="K279" s="465"/>
      <c r="L279" s="465"/>
      <c r="M279" s="465"/>
    </row>
    <row r="280" spans="1:13" ht="13.8" hidden="1" outlineLevel="2">
      <c r="A280" s="462"/>
      <c r="B280" s="70"/>
      <c r="D280" s="71"/>
      <c r="E280" s="67"/>
      <c r="F280" s="471" t="s">
        <v>801</v>
      </c>
      <c r="G280" s="55" t="s">
        <v>979</v>
      </c>
      <c r="H280" s="484">
        <f t="shared" si="79"/>
        <v>0</v>
      </c>
      <c r="I280" s="485">
        <f t="shared" si="80"/>
        <v>0</v>
      </c>
      <c r="J280" s="465"/>
      <c r="K280" s="465"/>
      <c r="L280" s="465"/>
      <c r="M280" s="465"/>
    </row>
    <row r="281" spans="1:13" ht="13.8" hidden="1" outlineLevel="2">
      <c r="A281" s="462"/>
      <c r="B281" s="70"/>
      <c r="D281" s="71"/>
      <c r="E281" s="67"/>
      <c r="F281" s="471" t="s">
        <v>802</v>
      </c>
      <c r="G281" s="55" t="s">
        <v>814</v>
      </c>
      <c r="H281" s="484">
        <f t="shared" ref="H281" si="109">SUM(I281)</f>
        <v>0</v>
      </c>
      <c r="I281" s="485">
        <f t="shared" ref="I281" si="110">SUM(J281:M281)</f>
        <v>0</v>
      </c>
      <c r="J281" s="465"/>
      <c r="K281" s="465"/>
      <c r="L281" s="465"/>
      <c r="M281" s="465"/>
    </row>
    <row r="282" spans="1:13" ht="13.8" hidden="1" outlineLevel="2">
      <c r="A282" s="462"/>
      <c r="B282" s="70"/>
      <c r="D282" s="71"/>
      <c r="E282" s="67"/>
      <c r="F282" s="471" t="s">
        <v>708</v>
      </c>
      <c r="G282" s="55" t="s">
        <v>953</v>
      </c>
      <c r="H282" s="484">
        <f t="shared" si="79"/>
        <v>0</v>
      </c>
      <c r="I282" s="485">
        <f t="shared" si="80"/>
        <v>0</v>
      </c>
      <c r="J282" s="465"/>
      <c r="K282" s="465"/>
      <c r="L282" s="465"/>
      <c r="M282" s="465"/>
    </row>
    <row r="283" spans="1:13" ht="13.8" outlineLevel="1" collapsed="1">
      <c r="A283" s="462"/>
      <c r="B283" s="70"/>
      <c r="D283" s="71">
        <v>8357</v>
      </c>
      <c r="E283" s="67" t="s">
        <v>116</v>
      </c>
      <c r="F283" s="81"/>
      <c r="G283" s="464"/>
      <c r="H283" s="484">
        <f t="shared" si="79"/>
        <v>0</v>
      </c>
      <c r="I283" s="485">
        <f t="shared" si="80"/>
        <v>0</v>
      </c>
      <c r="J283" s="470">
        <f>SUM(J284:J287)</f>
        <v>0</v>
      </c>
      <c r="K283" s="470">
        <f>SUM(K284:K287)</f>
        <v>0</v>
      </c>
      <c r="L283" s="470">
        <f>SUM(L284:L287)</f>
        <v>0</v>
      </c>
      <c r="M283" s="470">
        <f>SUM(M284:M287)</f>
        <v>0</v>
      </c>
    </row>
    <row r="284" spans="1:13" ht="13.8" hidden="1" outlineLevel="2">
      <c r="A284" s="462"/>
      <c r="B284" s="70"/>
      <c r="D284" s="71"/>
      <c r="E284" s="67"/>
      <c r="F284" s="471" t="s">
        <v>705</v>
      </c>
      <c r="G284" s="55" t="s">
        <v>815</v>
      </c>
      <c r="H284" s="484">
        <f t="shared" si="79"/>
        <v>0</v>
      </c>
      <c r="I284" s="485">
        <f t="shared" si="80"/>
        <v>0</v>
      </c>
      <c r="J284" s="465"/>
      <c r="K284" s="465"/>
      <c r="L284" s="465"/>
      <c r="M284" s="465"/>
    </row>
    <row r="285" spans="1:13" ht="13.8" hidden="1" outlineLevel="2">
      <c r="A285" s="462"/>
      <c r="B285" s="70"/>
      <c r="D285" s="71"/>
      <c r="E285" s="67"/>
      <c r="F285" s="471" t="s">
        <v>706</v>
      </c>
      <c r="G285" s="55" t="s">
        <v>816</v>
      </c>
      <c r="H285" s="484">
        <f t="shared" si="79"/>
        <v>0</v>
      </c>
      <c r="I285" s="485">
        <f t="shared" si="80"/>
        <v>0</v>
      </c>
      <c r="J285" s="465"/>
      <c r="K285" s="465"/>
      <c r="L285" s="465"/>
      <c r="M285" s="465"/>
    </row>
    <row r="286" spans="1:13" ht="13.8" hidden="1" outlineLevel="2">
      <c r="A286" s="462"/>
      <c r="B286" s="70"/>
      <c r="D286" s="71"/>
      <c r="E286" s="67"/>
      <c r="F286" s="471" t="s">
        <v>703</v>
      </c>
      <c r="G286" s="55" t="s">
        <v>918</v>
      </c>
      <c r="H286" s="484">
        <f t="shared" ref="H286" si="111">SUM(I286)</f>
        <v>0</v>
      </c>
      <c r="I286" s="485">
        <f t="shared" ref="I286" si="112">SUM(J286:M286)</f>
        <v>0</v>
      </c>
      <c r="J286" s="465"/>
      <c r="K286" s="465"/>
      <c r="L286" s="465"/>
      <c r="M286" s="465"/>
    </row>
    <row r="287" spans="1:13" ht="13.8" hidden="1" outlineLevel="2">
      <c r="A287" s="462"/>
      <c r="B287" s="70"/>
      <c r="D287" s="71"/>
      <c r="E287" s="67"/>
      <c r="F287" s="471" t="s">
        <v>708</v>
      </c>
      <c r="G287" s="55" t="s">
        <v>712</v>
      </c>
      <c r="H287" s="484">
        <f t="shared" si="79"/>
        <v>0</v>
      </c>
      <c r="I287" s="485">
        <f t="shared" si="80"/>
        <v>0</v>
      </c>
      <c r="J287" s="465"/>
      <c r="K287" s="465"/>
      <c r="L287" s="465"/>
      <c r="M287" s="465"/>
    </row>
    <row r="288" spans="1:13" ht="13.8" outlineLevel="1">
      <c r="A288" s="462"/>
      <c r="B288" s="70"/>
      <c r="D288" s="71">
        <v>8358</v>
      </c>
      <c r="E288" s="67" t="s">
        <v>115</v>
      </c>
      <c r="F288" s="81"/>
      <c r="G288" s="464"/>
      <c r="H288" s="484">
        <f t="shared" si="79"/>
        <v>0</v>
      </c>
      <c r="I288" s="485">
        <f t="shared" si="80"/>
        <v>0</v>
      </c>
      <c r="J288" s="465"/>
      <c r="K288" s="465"/>
      <c r="L288" s="465"/>
      <c r="M288" s="465"/>
    </row>
    <row r="289" spans="1:13" ht="13.8" outlineLevel="1">
      <c r="A289" s="462"/>
      <c r="B289" s="70"/>
      <c r="D289" s="71">
        <v>8359</v>
      </c>
      <c r="E289" s="67" t="s">
        <v>127</v>
      </c>
      <c r="F289" s="81"/>
      <c r="G289" s="464"/>
      <c r="H289" s="484">
        <f t="shared" si="79"/>
        <v>0</v>
      </c>
      <c r="I289" s="485">
        <f t="shared" si="80"/>
        <v>0</v>
      </c>
      <c r="J289" s="465"/>
      <c r="K289" s="465"/>
      <c r="L289" s="465"/>
      <c r="M289" s="465"/>
    </row>
    <row r="290" spans="1:13" ht="13.8" outlineLevel="1">
      <c r="A290" s="462"/>
      <c r="B290" s="70"/>
      <c r="D290" s="71">
        <v>8361</v>
      </c>
      <c r="E290" s="67" t="s">
        <v>129</v>
      </c>
      <c r="F290" s="81"/>
      <c r="G290" s="464"/>
      <c r="H290" s="484">
        <f t="shared" si="79"/>
        <v>30000</v>
      </c>
      <c r="I290" s="485">
        <f t="shared" si="80"/>
        <v>30000</v>
      </c>
      <c r="J290" s="465"/>
      <c r="K290" s="465"/>
      <c r="L290" s="465">
        <v>30000</v>
      </c>
      <c r="M290" s="465"/>
    </row>
    <row r="291" spans="1:13" ht="13.8" outlineLevel="1">
      <c r="A291" s="462"/>
      <c r="B291" s="70"/>
      <c r="D291" s="71">
        <v>8362</v>
      </c>
      <c r="E291" s="67" t="s">
        <v>136</v>
      </c>
      <c r="F291" s="81"/>
      <c r="G291" s="464"/>
      <c r="H291" s="484">
        <f t="shared" si="79"/>
        <v>17000</v>
      </c>
      <c r="I291" s="485">
        <f t="shared" si="80"/>
        <v>17000</v>
      </c>
      <c r="J291" s="470">
        <f>SUM(J292:J294)</f>
        <v>0</v>
      </c>
      <c r="K291" s="470">
        <f t="shared" ref="K291:M291" si="113">SUM(K292:K294)</f>
        <v>7000</v>
      </c>
      <c r="L291" s="470">
        <f t="shared" si="113"/>
        <v>1000</v>
      </c>
      <c r="M291" s="470">
        <f t="shared" si="113"/>
        <v>9000</v>
      </c>
    </row>
    <row r="292" spans="1:13" ht="13.8" outlineLevel="2">
      <c r="A292" s="462"/>
      <c r="B292" s="70"/>
      <c r="D292" s="71"/>
      <c r="E292" s="67"/>
      <c r="F292" s="471" t="s">
        <v>705</v>
      </c>
      <c r="G292" s="55" t="s">
        <v>836</v>
      </c>
      <c r="H292" s="484">
        <f t="shared" si="79"/>
        <v>0</v>
      </c>
      <c r="I292" s="485">
        <f t="shared" si="80"/>
        <v>0</v>
      </c>
      <c r="J292" s="465"/>
      <c r="K292" s="465"/>
      <c r="L292" s="465"/>
      <c r="M292" s="465"/>
    </row>
    <row r="293" spans="1:13" ht="13.8" outlineLevel="2">
      <c r="A293" s="462"/>
      <c r="B293" s="70"/>
      <c r="D293" s="71"/>
      <c r="E293" s="67"/>
      <c r="F293" s="471" t="s">
        <v>706</v>
      </c>
      <c r="G293" s="55" t="s">
        <v>837</v>
      </c>
      <c r="H293" s="484">
        <f t="shared" si="79"/>
        <v>17000</v>
      </c>
      <c r="I293" s="485">
        <f t="shared" si="80"/>
        <v>17000</v>
      </c>
      <c r="J293" s="465"/>
      <c r="K293" s="465">
        <v>7000</v>
      </c>
      <c r="L293" s="465">
        <v>1000</v>
      </c>
      <c r="M293" s="465">
        <v>9000</v>
      </c>
    </row>
    <row r="294" spans="1:13" ht="13.8" outlineLevel="2">
      <c r="A294" s="462"/>
      <c r="B294" s="70"/>
      <c r="D294" s="71"/>
      <c r="E294" s="67"/>
      <c r="F294" s="471" t="s">
        <v>708</v>
      </c>
      <c r="G294" s="55" t="s">
        <v>712</v>
      </c>
      <c r="H294" s="484">
        <f t="shared" si="79"/>
        <v>0</v>
      </c>
      <c r="I294" s="485">
        <f t="shared" si="80"/>
        <v>0</v>
      </c>
      <c r="J294" s="465"/>
      <c r="K294" s="465"/>
      <c r="L294" s="465"/>
      <c r="M294" s="465"/>
    </row>
    <row r="295" spans="1:13" ht="13.8" outlineLevel="1">
      <c r="A295" s="462"/>
      <c r="B295" s="70"/>
      <c r="D295" s="71">
        <v>8363</v>
      </c>
      <c r="E295" s="67" t="s">
        <v>138</v>
      </c>
      <c r="F295" s="81"/>
      <c r="G295" s="464"/>
      <c r="H295" s="484">
        <f t="shared" ref="H295:H358" si="114">SUM(I295)</f>
        <v>3000</v>
      </c>
      <c r="I295" s="485">
        <f t="shared" ref="I295:I358" si="115">SUM(J295:M295)</f>
        <v>3000</v>
      </c>
      <c r="J295" s="465"/>
      <c r="K295" s="465"/>
      <c r="L295" s="465"/>
      <c r="M295" s="465">
        <v>3000</v>
      </c>
    </row>
    <row r="296" spans="1:13" ht="13.8" outlineLevel="1">
      <c r="A296" s="462"/>
      <c r="B296" s="70"/>
      <c r="D296" s="71">
        <v>8364</v>
      </c>
      <c r="E296" s="67" t="s">
        <v>137</v>
      </c>
      <c r="F296" s="81"/>
      <c r="G296" s="464"/>
      <c r="H296" s="484">
        <f t="shared" si="114"/>
        <v>0</v>
      </c>
      <c r="I296" s="485">
        <f t="shared" si="115"/>
        <v>0</v>
      </c>
      <c r="J296" s="465"/>
      <c r="K296" s="465"/>
      <c r="L296" s="465"/>
      <c r="M296" s="465"/>
    </row>
    <row r="297" spans="1:13" ht="13.8" outlineLevel="1">
      <c r="A297" s="462"/>
      <c r="B297" s="70"/>
      <c r="D297" s="71">
        <v>8365</v>
      </c>
      <c r="E297" s="67" t="s">
        <v>131</v>
      </c>
      <c r="F297" s="81"/>
      <c r="G297" s="464"/>
      <c r="H297" s="484">
        <f t="shared" si="114"/>
        <v>0</v>
      </c>
      <c r="I297" s="485">
        <f t="shared" si="115"/>
        <v>0</v>
      </c>
      <c r="J297" s="465"/>
      <c r="K297" s="465"/>
      <c r="L297" s="465"/>
      <c r="M297" s="465"/>
    </row>
    <row r="298" spans="1:13" ht="13.8" outlineLevel="1">
      <c r="A298" s="462"/>
      <c r="B298" s="70"/>
      <c r="D298" s="71">
        <v>8367</v>
      </c>
      <c r="E298" s="67" t="s">
        <v>133</v>
      </c>
      <c r="F298" s="81"/>
      <c r="G298" s="464"/>
      <c r="H298" s="484">
        <f t="shared" si="114"/>
        <v>36000</v>
      </c>
      <c r="I298" s="485">
        <f t="shared" si="115"/>
        <v>36000</v>
      </c>
      <c r="J298" s="470">
        <f>SUM(J299:J301)</f>
        <v>0</v>
      </c>
      <c r="K298" s="470">
        <f t="shared" ref="K298:M298" si="116">SUM(K299:K301)</f>
        <v>30000</v>
      </c>
      <c r="L298" s="470">
        <f t="shared" si="116"/>
        <v>1000</v>
      </c>
      <c r="M298" s="470">
        <f t="shared" si="116"/>
        <v>5000</v>
      </c>
    </row>
    <row r="299" spans="1:13" ht="13.8" outlineLevel="2">
      <c r="A299" s="462"/>
      <c r="B299" s="70"/>
      <c r="D299" s="71"/>
      <c r="E299" s="67"/>
      <c r="F299" s="471" t="s">
        <v>705</v>
      </c>
      <c r="G299" s="55" t="s">
        <v>817</v>
      </c>
      <c r="H299" s="484">
        <f t="shared" si="114"/>
        <v>36000</v>
      </c>
      <c r="I299" s="485">
        <f t="shared" si="115"/>
        <v>36000</v>
      </c>
      <c r="J299" s="465"/>
      <c r="K299" s="465">
        <v>30000</v>
      </c>
      <c r="L299" s="465">
        <v>1000</v>
      </c>
      <c r="M299" s="465">
        <v>5000</v>
      </c>
    </row>
    <row r="300" spans="1:13" ht="13.8" outlineLevel="2">
      <c r="A300" s="462"/>
      <c r="B300" s="70"/>
      <c r="D300" s="71"/>
      <c r="E300" s="67"/>
      <c r="F300" s="471" t="s">
        <v>706</v>
      </c>
      <c r="G300" s="55" t="s">
        <v>818</v>
      </c>
      <c r="H300" s="484">
        <f t="shared" si="114"/>
        <v>0</v>
      </c>
      <c r="I300" s="485">
        <f t="shared" si="115"/>
        <v>0</v>
      </c>
      <c r="J300" s="465"/>
      <c r="K300" s="465"/>
      <c r="L300" s="465"/>
      <c r="M300" s="465"/>
    </row>
    <row r="301" spans="1:13" ht="13.8" outlineLevel="2">
      <c r="A301" s="462"/>
      <c r="B301" s="70"/>
      <c r="D301" s="71"/>
      <c r="E301" s="67"/>
      <c r="F301" s="471" t="s">
        <v>708</v>
      </c>
      <c r="G301" s="55" t="s">
        <v>712</v>
      </c>
      <c r="H301" s="484">
        <f t="shared" si="114"/>
        <v>0</v>
      </c>
      <c r="I301" s="485">
        <f t="shared" si="115"/>
        <v>0</v>
      </c>
      <c r="J301" s="465"/>
      <c r="K301" s="465"/>
      <c r="L301" s="465"/>
      <c r="M301" s="465"/>
    </row>
    <row r="302" spans="1:13" ht="13.8" outlineLevel="1" collapsed="1">
      <c r="A302" s="462"/>
      <c r="B302" s="70"/>
      <c r="D302" s="71">
        <v>8372</v>
      </c>
      <c r="E302" s="67" t="s">
        <v>134</v>
      </c>
      <c r="F302" s="81"/>
      <c r="G302" s="464"/>
      <c r="H302" s="484">
        <f t="shared" si="114"/>
        <v>0</v>
      </c>
      <c r="I302" s="485">
        <f t="shared" si="115"/>
        <v>0</v>
      </c>
      <c r="J302" s="470">
        <f>SUM(J303:J305)</f>
        <v>0</v>
      </c>
      <c r="K302" s="470">
        <f t="shared" ref="K302:M302" si="117">SUM(K303:K305)</f>
        <v>0</v>
      </c>
      <c r="L302" s="470">
        <f t="shared" si="117"/>
        <v>0</v>
      </c>
      <c r="M302" s="470">
        <f t="shared" si="117"/>
        <v>0</v>
      </c>
    </row>
    <row r="303" spans="1:13" ht="13.8" hidden="1" outlineLevel="2">
      <c r="A303" s="462"/>
      <c r="B303" s="70"/>
      <c r="D303" s="71"/>
      <c r="E303" s="67"/>
      <c r="F303" s="471" t="s">
        <v>705</v>
      </c>
      <c r="G303" s="55" t="s">
        <v>819</v>
      </c>
      <c r="H303" s="484">
        <f t="shared" si="114"/>
        <v>0</v>
      </c>
      <c r="I303" s="485">
        <f t="shared" si="115"/>
        <v>0</v>
      </c>
      <c r="J303" s="465"/>
      <c r="K303" s="465"/>
      <c r="L303" s="465"/>
      <c r="M303" s="465"/>
    </row>
    <row r="304" spans="1:13" ht="13.8" hidden="1" outlineLevel="2">
      <c r="A304" s="462"/>
      <c r="B304" s="70"/>
      <c r="D304" s="71"/>
      <c r="E304" s="67"/>
      <c r="F304" s="471" t="s">
        <v>706</v>
      </c>
      <c r="G304" s="55" t="s">
        <v>820</v>
      </c>
      <c r="H304" s="484">
        <f t="shared" si="114"/>
        <v>0</v>
      </c>
      <c r="I304" s="485">
        <f t="shared" si="115"/>
        <v>0</v>
      </c>
      <c r="J304" s="465"/>
      <c r="K304" s="465"/>
      <c r="L304" s="465"/>
      <c r="M304" s="465"/>
    </row>
    <row r="305" spans="1:13" ht="13.8" hidden="1" outlineLevel="2">
      <c r="A305" s="462"/>
      <c r="B305" s="70"/>
      <c r="D305" s="71"/>
      <c r="E305" s="67"/>
      <c r="F305" s="471" t="s">
        <v>703</v>
      </c>
      <c r="G305" s="55" t="s">
        <v>821</v>
      </c>
      <c r="H305" s="484">
        <f t="shared" si="114"/>
        <v>0</v>
      </c>
      <c r="I305" s="485">
        <f t="shared" si="115"/>
        <v>0</v>
      </c>
      <c r="J305" s="465"/>
      <c r="K305" s="465"/>
      <c r="L305" s="465"/>
      <c r="M305" s="465"/>
    </row>
    <row r="306" spans="1:13" ht="13.8" outlineLevel="1">
      <c r="A306" s="462"/>
      <c r="B306" s="68"/>
      <c r="C306" s="466"/>
      <c r="D306" s="71">
        <v>8379</v>
      </c>
      <c r="E306" s="67" t="s">
        <v>572</v>
      </c>
      <c r="F306" s="81"/>
      <c r="G306" s="464"/>
      <c r="H306" s="484">
        <f t="shared" si="114"/>
        <v>0</v>
      </c>
      <c r="I306" s="485">
        <f t="shared" si="115"/>
        <v>0</v>
      </c>
      <c r="J306" s="465"/>
      <c r="K306" s="465"/>
      <c r="L306" s="465"/>
      <c r="M306" s="465"/>
    </row>
    <row r="307" spans="1:13" s="461" customFormat="1" ht="13.8" collapsed="1">
      <c r="A307" s="456"/>
      <c r="B307" s="68">
        <v>8330</v>
      </c>
      <c r="C307" s="54" t="s">
        <v>140</v>
      </c>
      <c r="D307" s="109"/>
      <c r="E307" s="467"/>
      <c r="F307" s="468"/>
      <c r="G307" s="467"/>
      <c r="H307" s="484">
        <f t="shared" si="114"/>
        <v>0</v>
      </c>
      <c r="I307" s="485">
        <f t="shared" si="115"/>
        <v>0</v>
      </c>
      <c r="J307" s="469">
        <f>SUM(J308,J318:J320,J325:J327,J331:J333,J337:J339,J342,J346,J349,J361,J364,J367:J370)</f>
        <v>0</v>
      </c>
      <c r="K307" s="469">
        <f t="shared" ref="K307:M307" si="118">SUM(K308,K318:K320,K325:K327,K331:K333,K337:K339,K342,K346,K349,K361,K364,K367:K370)</f>
        <v>0</v>
      </c>
      <c r="L307" s="469">
        <f t="shared" si="118"/>
        <v>0</v>
      </c>
      <c r="M307" s="469">
        <f t="shared" si="118"/>
        <v>0</v>
      </c>
    </row>
    <row r="308" spans="1:13" ht="13.8" hidden="1" outlineLevel="1">
      <c r="A308" s="462"/>
      <c r="B308" s="69"/>
      <c r="C308" s="463"/>
      <c r="D308" s="71">
        <v>8511</v>
      </c>
      <c r="E308" s="67" t="s">
        <v>145</v>
      </c>
      <c r="F308" s="81"/>
      <c r="G308" s="464"/>
      <c r="H308" s="484">
        <f t="shared" si="114"/>
        <v>0</v>
      </c>
      <c r="I308" s="485">
        <f t="shared" si="115"/>
        <v>0</v>
      </c>
      <c r="J308" s="470">
        <f>SUM(J309:J317)</f>
        <v>0</v>
      </c>
      <c r="K308" s="470">
        <f t="shared" ref="K308:M308" si="119">SUM(K309:K317)</f>
        <v>0</v>
      </c>
      <c r="L308" s="470">
        <f t="shared" si="119"/>
        <v>0</v>
      </c>
      <c r="M308" s="470">
        <f t="shared" si="119"/>
        <v>0</v>
      </c>
    </row>
    <row r="309" spans="1:13" ht="13.8" hidden="1" outlineLevel="2">
      <c r="A309" s="462"/>
      <c r="B309" s="70"/>
      <c r="D309" s="71"/>
      <c r="E309" s="67"/>
      <c r="F309" s="471" t="s">
        <v>705</v>
      </c>
      <c r="G309" s="55" t="s">
        <v>825</v>
      </c>
      <c r="H309" s="484">
        <f t="shared" si="114"/>
        <v>0</v>
      </c>
      <c r="I309" s="485">
        <f t="shared" si="115"/>
        <v>0</v>
      </c>
      <c r="J309" s="465"/>
      <c r="K309" s="465"/>
      <c r="L309" s="465"/>
      <c r="M309" s="465"/>
    </row>
    <row r="310" spans="1:13" ht="13.8" hidden="1" outlineLevel="2">
      <c r="A310" s="462"/>
      <c r="B310" s="70"/>
      <c r="D310" s="71"/>
      <c r="E310" s="67"/>
      <c r="F310" s="471" t="s">
        <v>706</v>
      </c>
      <c r="G310" s="55" t="s">
        <v>826</v>
      </c>
      <c r="H310" s="484">
        <f t="shared" si="114"/>
        <v>0</v>
      </c>
      <c r="I310" s="485">
        <f t="shared" si="115"/>
        <v>0</v>
      </c>
      <c r="J310" s="465"/>
      <c r="K310" s="465"/>
      <c r="L310" s="465"/>
      <c r="M310" s="465"/>
    </row>
    <row r="311" spans="1:13" ht="13.8" hidden="1" outlineLevel="2">
      <c r="A311" s="462"/>
      <c r="B311" s="70"/>
      <c r="D311" s="71"/>
      <c r="E311" s="67"/>
      <c r="F311" s="471" t="s">
        <v>703</v>
      </c>
      <c r="G311" s="55" t="s">
        <v>827</v>
      </c>
      <c r="H311" s="484">
        <f t="shared" si="114"/>
        <v>0</v>
      </c>
      <c r="I311" s="485">
        <f t="shared" si="115"/>
        <v>0</v>
      </c>
      <c r="J311" s="465"/>
      <c r="K311" s="465"/>
      <c r="L311" s="465"/>
      <c r="M311" s="465"/>
    </row>
    <row r="312" spans="1:13" ht="13.8" hidden="1" outlineLevel="2">
      <c r="A312" s="462"/>
      <c r="B312" s="70"/>
      <c r="D312" s="71"/>
      <c r="E312" s="67"/>
      <c r="F312" s="471" t="s">
        <v>707</v>
      </c>
      <c r="G312" s="55" t="s">
        <v>828</v>
      </c>
      <c r="H312" s="484">
        <f t="shared" si="114"/>
        <v>0</v>
      </c>
      <c r="I312" s="485">
        <f t="shared" si="115"/>
        <v>0</v>
      </c>
      <c r="J312" s="465"/>
      <c r="K312" s="465"/>
      <c r="L312" s="465"/>
      <c r="M312" s="465"/>
    </row>
    <row r="313" spans="1:13" ht="13.8" hidden="1" outlineLevel="2">
      <c r="A313" s="462"/>
      <c r="B313" s="70"/>
      <c r="D313" s="71"/>
      <c r="E313" s="67"/>
      <c r="F313" s="471" t="s">
        <v>713</v>
      </c>
      <c r="G313" s="55" t="s">
        <v>829</v>
      </c>
      <c r="H313" s="484">
        <f t="shared" si="114"/>
        <v>0</v>
      </c>
      <c r="I313" s="485">
        <f t="shared" si="115"/>
        <v>0</v>
      </c>
      <c r="J313" s="465"/>
      <c r="K313" s="465"/>
      <c r="L313" s="465"/>
      <c r="M313" s="465"/>
    </row>
    <row r="314" spans="1:13" ht="13.8" hidden="1" outlineLevel="2">
      <c r="A314" s="462"/>
      <c r="B314" s="70"/>
      <c r="D314" s="71"/>
      <c r="E314" s="67"/>
      <c r="F314" s="471" t="s">
        <v>822</v>
      </c>
      <c r="G314" s="55" t="s">
        <v>830</v>
      </c>
      <c r="H314" s="484">
        <f t="shared" si="114"/>
        <v>0</v>
      </c>
      <c r="I314" s="485">
        <f t="shared" si="115"/>
        <v>0</v>
      </c>
      <c r="J314" s="465"/>
      <c r="K314" s="465"/>
      <c r="L314" s="465"/>
      <c r="M314" s="465"/>
    </row>
    <row r="315" spans="1:13" ht="13.8" hidden="1" outlineLevel="2">
      <c r="A315" s="462"/>
      <c r="B315" s="70"/>
      <c r="D315" s="71"/>
      <c r="E315" s="67"/>
      <c r="F315" s="471" t="s">
        <v>823</v>
      </c>
      <c r="G315" s="682" t="s">
        <v>831</v>
      </c>
      <c r="H315" s="484">
        <f t="shared" si="114"/>
        <v>0</v>
      </c>
      <c r="I315" s="485">
        <f t="shared" si="115"/>
        <v>0</v>
      </c>
      <c r="J315" s="465"/>
      <c r="K315" s="465"/>
      <c r="L315" s="465"/>
      <c r="M315" s="465"/>
    </row>
    <row r="316" spans="1:13" ht="13.8" hidden="1" outlineLevel="2">
      <c r="A316" s="462"/>
      <c r="B316" s="70"/>
      <c r="D316" s="71"/>
      <c r="E316" s="67"/>
      <c r="F316" s="471" t="s">
        <v>824</v>
      </c>
      <c r="G316" s="682" t="s">
        <v>832</v>
      </c>
      <c r="H316" s="484">
        <f t="shared" si="114"/>
        <v>0</v>
      </c>
      <c r="I316" s="485">
        <f t="shared" si="115"/>
        <v>0</v>
      </c>
      <c r="J316" s="465"/>
      <c r="K316" s="465"/>
      <c r="L316" s="465"/>
      <c r="M316" s="465"/>
    </row>
    <row r="317" spans="1:13" ht="13.8" hidden="1" outlineLevel="2">
      <c r="A317" s="462"/>
      <c r="B317" s="70"/>
      <c r="D317" s="71"/>
      <c r="E317" s="67"/>
      <c r="F317" s="471" t="s">
        <v>708</v>
      </c>
      <c r="G317" s="55" t="s">
        <v>712</v>
      </c>
      <c r="H317" s="484">
        <f t="shared" si="114"/>
        <v>0</v>
      </c>
      <c r="I317" s="485">
        <f t="shared" si="115"/>
        <v>0</v>
      </c>
      <c r="J317" s="465"/>
      <c r="K317" s="465"/>
      <c r="L317" s="465"/>
      <c r="M317" s="465"/>
    </row>
    <row r="318" spans="1:13" ht="13.8" hidden="1" outlineLevel="1">
      <c r="A318" s="462"/>
      <c r="B318" s="70"/>
      <c r="D318" s="71">
        <v>8512</v>
      </c>
      <c r="E318" s="67" t="s">
        <v>146</v>
      </c>
      <c r="F318" s="81"/>
      <c r="G318" s="464"/>
      <c r="H318" s="484">
        <f t="shared" si="114"/>
        <v>0</v>
      </c>
      <c r="I318" s="485">
        <f t="shared" si="115"/>
        <v>0</v>
      </c>
      <c r="J318" s="465"/>
      <c r="K318" s="465"/>
      <c r="L318" s="465"/>
      <c r="M318" s="465"/>
    </row>
    <row r="319" spans="1:13" ht="13.8" hidden="1" outlineLevel="1">
      <c r="A319" s="462"/>
      <c r="B319" s="70"/>
      <c r="D319" s="71">
        <v>8513</v>
      </c>
      <c r="E319" s="67" t="s">
        <v>115</v>
      </c>
      <c r="F319" s="81"/>
      <c r="G319" s="464"/>
      <c r="H319" s="484">
        <f t="shared" si="114"/>
        <v>0</v>
      </c>
      <c r="I319" s="485">
        <f t="shared" si="115"/>
        <v>0</v>
      </c>
      <c r="J319" s="465"/>
      <c r="K319" s="465"/>
      <c r="L319" s="465"/>
      <c r="M319" s="465"/>
    </row>
    <row r="320" spans="1:13" ht="13.8" hidden="1" outlineLevel="1">
      <c r="A320" s="462"/>
      <c r="B320" s="70"/>
      <c r="D320" s="71">
        <v>8514</v>
      </c>
      <c r="E320" s="67" t="s">
        <v>147</v>
      </c>
      <c r="F320" s="81"/>
      <c r="G320" s="464"/>
      <c r="H320" s="484">
        <f t="shared" si="114"/>
        <v>0</v>
      </c>
      <c r="I320" s="485">
        <f t="shared" si="115"/>
        <v>0</v>
      </c>
      <c r="J320" s="470">
        <f>SUM(J321:J324)</f>
        <v>0</v>
      </c>
      <c r="K320" s="470">
        <f t="shared" ref="K320:M320" si="120">SUM(K321:K324)</f>
        <v>0</v>
      </c>
      <c r="L320" s="470">
        <f t="shared" si="120"/>
        <v>0</v>
      </c>
      <c r="M320" s="470">
        <f t="shared" si="120"/>
        <v>0</v>
      </c>
    </row>
    <row r="321" spans="1:13" ht="13.8" hidden="1" outlineLevel="2">
      <c r="A321" s="462"/>
      <c r="B321" s="70"/>
      <c r="D321" s="71"/>
      <c r="E321" s="67"/>
      <c r="F321" s="471" t="s">
        <v>705</v>
      </c>
      <c r="G321" s="55" t="s">
        <v>833</v>
      </c>
      <c r="H321" s="484">
        <f t="shared" si="114"/>
        <v>0</v>
      </c>
      <c r="I321" s="485">
        <f t="shared" si="115"/>
        <v>0</v>
      </c>
      <c r="J321" s="465"/>
      <c r="K321" s="465"/>
      <c r="L321" s="465"/>
      <c r="M321" s="465"/>
    </row>
    <row r="322" spans="1:13" ht="13.8" hidden="1" outlineLevel="2">
      <c r="A322" s="462"/>
      <c r="B322" s="70"/>
      <c r="D322" s="71"/>
      <c r="E322" s="67"/>
      <c r="F322" s="471" t="s">
        <v>706</v>
      </c>
      <c r="G322" s="55" t="s">
        <v>834</v>
      </c>
      <c r="H322" s="484">
        <f t="shared" si="114"/>
        <v>0</v>
      </c>
      <c r="I322" s="485">
        <f t="shared" si="115"/>
        <v>0</v>
      </c>
      <c r="J322" s="465"/>
      <c r="K322" s="465"/>
      <c r="L322" s="465"/>
      <c r="M322" s="465"/>
    </row>
    <row r="323" spans="1:13" ht="13.8" hidden="1" outlineLevel="2">
      <c r="A323" s="462"/>
      <c r="B323" s="70"/>
      <c r="D323" s="71"/>
      <c r="E323" s="67"/>
      <c r="F323" s="471" t="s">
        <v>703</v>
      </c>
      <c r="G323" s="55" t="s">
        <v>835</v>
      </c>
      <c r="H323" s="484">
        <f t="shared" si="114"/>
        <v>0</v>
      </c>
      <c r="I323" s="485">
        <f t="shared" si="115"/>
        <v>0</v>
      </c>
      <c r="J323" s="465"/>
      <c r="K323" s="465"/>
      <c r="L323" s="465"/>
      <c r="M323" s="465"/>
    </row>
    <row r="324" spans="1:13" ht="13.8" hidden="1" outlineLevel="2">
      <c r="A324" s="462"/>
      <c r="B324" s="70"/>
      <c r="D324" s="71"/>
      <c r="E324" s="67"/>
      <c r="F324" s="471" t="s">
        <v>708</v>
      </c>
      <c r="G324" s="55" t="s">
        <v>712</v>
      </c>
      <c r="H324" s="484">
        <f t="shared" si="114"/>
        <v>0</v>
      </c>
      <c r="I324" s="485">
        <f t="shared" si="115"/>
        <v>0</v>
      </c>
      <c r="J324" s="465"/>
      <c r="K324" s="465"/>
      <c r="L324" s="465"/>
      <c r="M324" s="465"/>
    </row>
    <row r="325" spans="1:13" ht="13.8" hidden="1" outlineLevel="1">
      <c r="A325" s="462"/>
      <c r="B325" s="70"/>
      <c r="D325" s="71">
        <v>8515</v>
      </c>
      <c r="E325" s="67" t="s">
        <v>148</v>
      </c>
      <c r="F325" s="81"/>
      <c r="G325" s="464"/>
      <c r="H325" s="484">
        <f t="shared" si="114"/>
        <v>0</v>
      </c>
      <c r="I325" s="485">
        <f t="shared" si="115"/>
        <v>0</v>
      </c>
      <c r="J325" s="465"/>
      <c r="K325" s="465"/>
      <c r="L325" s="465"/>
      <c r="M325" s="465"/>
    </row>
    <row r="326" spans="1:13" ht="13.8" hidden="1" outlineLevel="1">
      <c r="A326" s="462"/>
      <c r="B326" s="70"/>
      <c r="D326" s="71">
        <v>8516</v>
      </c>
      <c r="E326" s="67" t="s">
        <v>573</v>
      </c>
      <c r="F326" s="81"/>
      <c r="G326" s="464"/>
      <c r="H326" s="484">
        <f t="shared" si="114"/>
        <v>0</v>
      </c>
      <c r="I326" s="485">
        <f t="shared" si="115"/>
        <v>0</v>
      </c>
      <c r="J326" s="465"/>
      <c r="K326" s="465"/>
      <c r="L326" s="465"/>
      <c r="M326" s="465"/>
    </row>
    <row r="327" spans="1:13" ht="13.8" hidden="1" outlineLevel="1">
      <c r="A327" s="462"/>
      <c r="B327" s="70"/>
      <c r="D327" s="71">
        <v>8517</v>
      </c>
      <c r="E327" s="67" t="s">
        <v>574</v>
      </c>
      <c r="F327" s="81"/>
      <c r="G327" s="464"/>
      <c r="H327" s="484">
        <f t="shared" si="114"/>
        <v>0</v>
      </c>
      <c r="I327" s="485">
        <f t="shared" si="115"/>
        <v>0</v>
      </c>
      <c r="J327" s="470">
        <f>SUM(J328:J330)</f>
        <v>0</v>
      </c>
      <c r="K327" s="470">
        <f t="shared" ref="K327:M327" si="121">SUM(K328:K330)</f>
        <v>0</v>
      </c>
      <c r="L327" s="470">
        <f t="shared" si="121"/>
        <v>0</v>
      </c>
      <c r="M327" s="470">
        <f t="shared" si="121"/>
        <v>0</v>
      </c>
    </row>
    <row r="328" spans="1:13" ht="13.8" hidden="1" outlineLevel="2">
      <c r="A328" s="462"/>
      <c r="B328" s="70"/>
      <c r="D328" s="71"/>
      <c r="E328" s="67"/>
      <c r="F328" s="471" t="s">
        <v>705</v>
      </c>
      <c r="G328" s="55" t="s">
        <v>795</v>
      </c>
      <c r="H328" s="484">
        <f t="shared" si="114"/>
        <v>0</v>
      </c>
      <c r="I328" s="485">
        <f t="shared" si="115"/>
        <v>0</v>
      </c>
      <c r="J328" s="465"/>
      <c r="K328" s="465"/>
      <c r="L328" s="465"/>
      <c r="M328" s="465"/>
    </row>
    <row r="329" spans="1:13" ht="13.8" hidden="1" outlineLevel="2">
      <c r="A329" s="462"/>
      <c r="B329" s="70"/>
      <c r="D329" s="71"/>
      <c r="E329" s="67"/>
      <c r="F329" s="471" t="s">
        <v>706</v>
      </c>
      <c r="G329" s="55" t="s">
        <v>796</v>
      </c>
      <c r="H329" s="484">
        <f t="shared" si="114"/>
        <v>0</v>
      </c>
      <c r="I329" s="485">
        <f t="shared" si="115"/>
        <v>0</v>
      </c>
      <c r="J329" s="465"/>
      <c r="K329" s="465"/>
      <c r="L329" s="465"/>
      <c r="M329" s="465"/>
    </row>
    <row r="330" spans="1:13" ht="13.8" hidden="1" outlineLevel="2">
      <c r="A330" s="462"/>
      <c r="B330" s="70"/>
      <c r="D330" s="71"/>
      <c r="E330" s="67"/>
      <c r="F330" s="471" t="s">
        <v>703</v>
      </c>
      <c r="G330" s="55" t="s">
        <v>797</v>
      </c>
      <c r="H330" s="484">
        <f t="shared" si="114"/>
        <v>0</v>
      </c>
      <c r="I330" s="485">
        <f t="shared" si="115"/>
        <v>0</v>
      </c>
      <c r="J330" s="465"/>
      <c r="K330" s="465"/>
      <c r="L330" s="465"/>
      <c r="M330" s="465"/>
    </row>
    <row r="331" spans="1:13" ht="13.8" hidden="1" outlineLevel="1">
      <c r="A331" s="462"/>
      <c r="B331" s="70"/>
      <c r="D331" s="71">
        <v>8518</v>
      </c>
      <c r="E331" s="67" t="s">
        <v>575</v>
      </c>
      <c r="F331" s="81"/>
      <c r="G331" s="464"/>
      <c r="H331" s="484">
        <f t="shared" si="114"/>
        <v>0</v>
      </c>
      <c r="I331" s="485">
        <f t="shared" si="115"/>
        <v>0</v>
      </c>
      <c r="J331" s="465"/>
      <c r="K331" s="465"/>
      <c r="L331" s="465"/>
      <c r="M331" s="465"/>
    </row>
    <row r="332" spans="1:13" ht="13.8" hidden="1" outlineLevel="1">
      <c r="A332" s="462"/>
      <c r="B332" s="70"/>
      <c r="D332" s="71">
        <v>8519</v>
      </c>
      <c r="E332" s="67" t="s">
        <v>576</v>
      </c>
      <c r="F332" s="81"/>
      <c r="G332" s="464"/>
      <c r="H332" s="484">
        <f t="shared" si="114"/>
        <v>0</v>
      </c>
      <c r="I332" s="485">
        <f t="shared" si="115"/>
        <v>0</v>
      </c>
      <c r="J332" s="465"/>
      <c r="K332" s="465"/>
      <c r="L332" s="465"/>
      <c r="M332" s="465"/>
    </row>
    <row r="333" spans="1:13" ht="13.8" hidden="1" outlineLevel="1">
      <c r="A333" s="462"/>
      <c r="B333" s="70"/>
      <c r="D333" s="71">
        <v>8521</v>
      </c>
      <c r="E333" s="67" t="s">
        <v>577</v>
      </c>
      <c r="F333" s="81"/>
      <c r="G333" s="464"/>
      <c r="H333" s="484">
        <f t="shared" si="114"/>
        <v>0</v>
      </c>
      <c r="I333" s="485">
        <f t="shared" si="115"/>
        <v>0</v>
      </c>
      <c r="J333" s="470">
        <f>SUM(J334:J336)</f>
        <v>0</v>
      </c>
      <c r="K333" s="470">
        <f t="shared" ref="K333:M333" si="122">SUM(K334:K336)</f>
        <v>0</v>
      </c>
      <c r="L333" s="470">
        <f t="shared" si="122"/>
        <v>0</v>
      </c>
      <c r="M333" s="470">
        <f t="shared" si="122"/>
        <v>0</v>
      </c>
    </row>
    <row r="334" spans="1:13" ht="13.8" hidden="1" outlineLevel="2">
      <c r="A334" s="462"/>
      <c r="B334" s="70"/>
      <c r="D334" s="71"/>
      <c r="E334" s="67"/>
      <c r="F334" s="471" t="s">
        <v>705</v>
      </c>
      <c r="G334" s="55" t="s">
        <v>836</v>
      </c>
      <c r="H334" s="484">
        <f t="shared" si="114"/>
        <v>0</v>
      </c>
      <c r="I334" s="485">
        <f t="shared" si="115"/>
        <v>0</v>
      </c>
      <c r="J334" s="465"/>
      <c r="K334" s="465"/>
      <c r="L334" s="465"/>
      <c r="M334" s="465"/>
    </row>
    <row r="335" spans="1:13" ht="13.8" hidden="1" outlineLevel="2">
      <c r="A335" s="462"/>
      <c r="B335" s="70"/>
      <c r="D335" s="71"/>
      <c r="E335" s="67"/>
      <c r="F335" s="471" t="s">
        <v>706</v>
      </c>
      <c r="G335" s="55" t="s">
        <v>837</v>
      </c>
      <c r="H335" s="484">
        <f t="shared" si="114"/>
        <v>0</v>
      </c>
      <c r="I335" s="485">
        <f t="shared" si="115"/>
        <v>0</v>
      </c>
      <c r="J335" s="465"/>
      <c r="K335" s="465"/>
      <c r="L335" s="465"/>
      <c r="M335" s="465"/>
    </row>
    <row r="336" spans="1:13" ht="13.8" hidden="1" outlineLevel="2">
      <c r="A336" s="462"/>
      <c r="B336" s="70"/>
      <c r="D336" s="71"/>
      <c r="E336" s="67"/>
      <c r="F336" s="471" t="s">
        <v>708</v>
      </c>
      <c r="G336" s="55" t="s">
        <v>712</v>
      </c>
      <c r="H336" s="484">
        <f t="shared" si="114"/>
        <v>0</v>
      </c>
      <c r="I336" s="485">
        <f t="shared" si="115"/>
        <v>0</v>
      </c>
      <c r="J336" s="465"/>
      <c r="K336" s="465"/>
      <c r="L336" s="465"/>
      <c r="M336" s="465"/>
    </row>
    <row r="337" spans="1:13" ht="13.8" hidden="1" outlineLevel="1">
      <c r="A337" s="462"/>
      <c r="B337" s="70"/>
      <c r="D337" s="71">
        <v>8522</v>
      </c>
      <c r="E337" s="67" t="s">
        <v>578</v>
      </c>
      <c r="F337" s="81"/>
      <c r="G337" s="464"/>
      <c r="H337" s="484">
        <f t="shared" si="114"/>
        <v>0</v>
      </c>
      <c r="I337" s="485">
        <f t="shared" si="115"/>
        <v>0</v>
      </c>
      <c r="J337" s="465"/>
      <c r="K337" s="465"/>
      <c r="L337" s="465"/>
      <c r="M337" s="465"/>
    </row>
    <row r="338" spans="1:13" ht="13.8" hidden="1" outlineLevel="1">
      <c r="A338" s="462"/>
      <c r="B338" s="70"/>
      <c r="D338" s="71">
        <v>8523</v>
      </c>
      <c r="E338" s="67" t="s">
        <v>579</v>
      </c>
      <c r="F338" s="81"/>
      <c r="G338" s="464"/>
      <c r="H338" s="484">
        <f t="shared" si="114"/>
        <v>0</v>
      </c>
      <c r="I338" s="485">
        <f t="shared" si="115"/>
        <v>0</v>
      </c>
      <c r="J338" s="465"/>
      <c r="K338" s="465"/>
      <c r="L338" s="465"/>
      <c r="M338" s="465"/>
    </row>
    <row r="339" spans="1:13" ht="13.8" hidden="1" outlineLevel="1">
      <c r="A339" s="462"/>
      <c r="B339" s="70"/>
      <c r="D339" s="71">
        <v>8340</v>
      </c>
      <c r="E339" s="67" t="s">
        <v>580</v>
      </c>
      <c r="F339" s="81"/>
      <c r="G339" s="464"/>
      <c r="H339" s="484">
        <f t="shared" si="114"/>
        <v>0</v>
      </c>
      <c r="I339" s="485">
        <f t="shared" si="115"/>
        <v>0</v>
      </c>
      <c r="J339" s="470">
        <f>SUM(J340:J341)</f>
        <v>0</v>
      </c>
      <c r="K339" s="470">
        <f t="shared" ref="K339:M339" si="123">SUM(K340:K341)</f>
        <v>0</v>
      </c>
      <c r="L339" s="470">
        <f t="shared" si="123"/>
        <v>0</v>
      </c>
      <c r="M339" s="470">
        <f t="shared" si="123"/>
        <v>0</v>
      </c>
    </row>
    <row r="340" spans="1:13" ht="13.8" hidden="1" outlineLevel="2">
      <c r="A340" s="462"/>
      <c r="B340" s="70"/>
      <c r="D340" s="69"/>
      <c r="E340" s="463"/>
      <c r="F340" s="71">
        <v>8528</v>
      </c>
      <c r="G340" s="67" t="s">
        <v>569</v>
      </c>
      <c r="H340" s="484">
        <f t="shared" si="114"/>
        <v>0</v>
      </c>
      <c r="I340" s="485">
        <f t="shared" si="115"/>
        <v>0</v>
      </c>
      <c r="J340" s="465"/>
      <c r="K340" s="465"/>
      <c r="L340" s="465"/>
      <c r="M340" s="465"/>
    </row>
    <row r="341" spans="1:13" ht="13.8" hidden="1" outlineLevel="2">
      <c r="A341" s="462"/>
      <c r="B341" s="68"/>
      <c r="C341" s="466"/>
      <c r="F341" s="71">
        <v>8532</v>
      </c>
      <c r="G341" s="67" t="s">
        <v>570</v>
      </c>
      <c r="H341" s="484">
        <f t="shared" si="114"/>
        <v>0</v>
      </c>
      <c r="I341" s="485">
        <f t="shared" si="115"/>
        <v>0</v>
      </c>
      <c r="J341" s="465"/>
      <c r="K341" s="465"/>
      <c r="L341" s="465"/>
      <c r="M341" s="465"/>
    </row>
    <row r="342" spans="1:13" ht="13.8" hidden="1" outlineLevel="1">
      <c r="A342" s="462"/>
      <c r="B342" s="70"/>
      <c r="D342" s="71">
        <v>8533</v>
      </c>
      <c r="E342" s="67" t="s">
        <v>581</v>
      </c>
      <c r="F342" s="81"/>
      <c r="G342" s="464"/>
      <c r="H342" s="484">
        <f t="shared" si="114"/>
        <v>0</v>
      </c>
      <c r="I342" s="485">
        <f t="shared" si="115"/>
        <v>0</v>
      </c>
      <c r="J342" s="470">
        <f>SUM(J343:J345)</f>
        <v>0</v>
      </c>
      <c r="K342" s="470">
        <f t="shared" ref="K342:M342" si="124">SUM(K343:K345)</f>
        <v>0</v>
      </c>
      <c r="L342" s="470">
        <f t="shared" si="124"/>
        <v>0</v>
      </c>
      <c r="M342" s="470">
        <f t="shared" si="124"/>
        <v>0</v>
      </c>
    </row>
    <row r="343" spans="1:13" ht="13.8" hidden="1" outlineLevel="2">
      <c r="A343" s="462"/>
      <c r="B343" s="70"/>
      <c r="D343" s="71"/>
      <c r="E343" s="67"/>
      <c r="F343" s="471" t="s">
        <v>705</v>
      </c>
      <c r="G343" s="55" t="s">
        <v>817</v>
      </c>
      <c r="H343" s="484">
        <f t="shared" si="114"/>
        <v>0</v>
      </c>
      <c r="I343" s="485">
        <f t="shared" si="115"/>
        <v>0</v>
      </c>
      <c r="J343" s="465"/>
      <c r="K343" s="465"/>
      <c r="L343" s="465"/>
      <c r="M343" s="465"/>
    </row>
    <row r="344" spans="1:13" ht="13.8" hidden="1" outlineLevel="2">
      <c r="A344" s="462"/>
      <c r="B344" s="70"/>
      <c r="D344" s="71"/>
      <c r="E344" s="67"/>
      <c r="F344" s="471" t="s">
        <v>706</v>
      </c>
      <c r="G344" s="55" t="s">
        <v>818</v>
      </c>
      <c r="H344" s="484">
        <f t="shared" si="114"/>
        <v>0</v>
      </c>
      <c r="I344" s="485">
        <f t="shared" si="115"/>
        <v>0</v>
      </c>
      <c r="J344" s="465"/>
      <c r="K344" s="465"/>
      <c r="L344" s="465"/>
      <c r="M344" s="465"/>
    </row>
    <row r="345" spans="1:13" ht="13.8" hidden="1" outlineLevel="2">
      <c r="A345" s="462"/>
      <c r="B345" s="70"/>
      <c r="D345" s="71"/>
      <c r="E345" s="67"/>
      <c r="F345" s="471" t="s">
        <v>708</v>
      </c>
      <c r="G345" s="55" t="s">
        <v>712</v>
      </c>
      <c r="H345" s="484">
        <f t="shared" si="114"/>
        <v>0</v>
      </c>
      <c r="I345" s="485">
        <f t="shared" si="115"/>
        <v>0</v>
      </c>
      <c r="J345" s="465"/>
      <c r="K345" s="465"/>
      <c r="L345" s="465"/>
      <c r="M345" s="465"/>
    </row>
    <row r="346" spans="1:13" ht="13.8" hidden="1" outlineLevel="1">
      <c r="A346" s="462"/>
      <c r="B346" s="70"/>
      <c r="D346" s="71">
        <v>8534</v>
      </c>
      <c r="E346" s="67" t="s">
        <v>582</v>
      </c>
      <c r="F346" s="81"/>
      <c r="G346" s="464"/>
      <c r="H346" s="484">
        <f t="shared" si="114"/>
        <v>0</v>
      </c>
      <c r="I346" s="485">
        <f t="shared" si="115"/>
        <v>0</v>
      </c>
      <c r="J346" s="470">
        <f>SUM(J347:J348)</f>
        <v>0</v>
      </c>
      <c r="K346" s="470">
        <f t="shared" ref="K346:M346" si="125">SUM(K347:K348)</f>
        <v>0</v>
      </c>
      <c r="L346" s="470">
        <f t="shared" si="125"/>
        <v>0</v>
      </c>
      <c r="M346" s="470">
        <f t="shared" si="125"/>
        <v>0</v>
      </c>
    </row>
    <row r="347" spans="1:13" ht="13.8" hidden="1" outlineLevel="2">
      <c r="A347" s="462"/>
      <c r="B347" s="70"/>
      <c r="D347" s="71"/>
      <c r="E347" s="67"/>
      <c r="F347" s="471" t="s">
        <v>705</v>
      </c>
      <c r="G347" s="55" t="s">
        <v>838</v>
      </c>
      <c r="H347" s="484">
        <f t="shared" si="114"/>
        <v>0</v>
      </c>
      <c r="I347" s="485">
        <f t="shared" si="115"/>
        <v>0</v>
      </c>
      <c r="J347" s="465"/>
      <c r="K347" s="465"/>
      <c r="L347" s="465"/>
      <c r="M347" s="465"/>
    </row>
    <row r="348" spans="1:13" ht="13.8" hidden="1" outlineLevel="2">
      <c r="A348" s="462"/>
      <c r="B348" s="70"/>
      <c r="D348" s="71"/>
      <c r="E348" s="67"/>
      <c r="F348" s="471" t="s">
        <v>708</v>
      </c>
      <c r="G348" s="55" t="s">
        <v>712</v>
      </c>
      <c r="H348" s="484">
        <f t="shared" si="114"/>
        <v>0</v>
      </c>
      <c r="I348" s="485">
        <f t="shared" si="115"/>
        <v>0</v>
      </c>
      <c r="J348" s="465"/>
      <c r="K348" s="465"/>
      <c r="L348" s="465"/>
      <c r="M348" s="465"/>
    </row>
    <row r="349" spans="1:13" ht="13.8" hidden="1" outlineLevel="1">
      <c r="A349" s="462"/>
      <c r="B349" s="70"/>
      <c r="D349" s="71">
        <v>8535</v>
      </c>
      <c r="E349" s="67" t="s">
        <v>583</v>
      </c>
      <c r="F349" s="81"/>
      <c r="G349" s="464"/>
      <c r="H349" s="484">
        <f t="shared" si="114"/>
        <v>0</v>
      </c>
      <c r="I349" s="485">
        <f t="shared" si="115"/>
        <v>0</v>
      </c>
      <c r="J349" s="470">
        <f>SUM(J350:J360)</f>
        <v>0</v>
      </c>
      <c r="K349" s="470">
        <f t="shared" ref="K349:M349" si="126">SUM(K350:K360)</f>
        <v>0</v>
      </c>
      <c r="L349" s="470">
        <f t="shared" si="126"/>
        <v>0</v>
      </c>
      <c r="M349" s="470">
        <f t="shared" si="126"/>
        <v>0</v>
      </c>
    </row>
    <row r="350" spans="1:13" ht="13.8" hidden="1" outlineLevel="2">
      <c r="A350" s="462"/>
      <c r="B350" s="70"/>
      <c r="D350" s="71"/>
      <c r="E350" s="67"/>
      <c r="F350" s="471" t="s">
        <v>705</v>
      </c>
      <c r="G350" s="55" t="s">
        <v>840</v>
      </c>
      <c r="H350" s="484">
        <f t="shared" si="114"/>
        <v>0</v>
      </c>
      <c r="I350" s="485">
        <f t="shared" si="115"/>
        <v>0</v>
      </c>
      <c r="J350" s="465"/>
      <c r="K350" s="465"/>
      <c r="L350" s="465"/>
      <c r="M350" s="465"/>
    </row>
    <row r="351" spans="1:13" ht="13.8" hidden="1" outlineLevel="2">
      <c r="A351" s="462"/>
      <c r="B351" s="70"/>
      <c r="D351" s="71"/>
      <c r="E351" s="67"/>
      <c r="F351" s="471" t="s">
        <v>706</v>
      </c>
      <c r="G351" s="55" t="s">
        <v>841</v>
      </c>
      <c r="H351" s="484">
        <f t="shared" si="114"/>
        <v>0</v>
      </c>
      <c r="I351" s="485">
        <f t="shared" si="115"/>
        <v>0</v>
      </c>
      <c r="J351" s="465"/>
      <c r="K351" s="465"/>
      <c r="L351" s="465"/>
      <c r="M351" s="465"/>
    </row>
    <row r="352" spans="1:13" ht="13.8" hidden="1" outlineLevel="2">
      <c r="A352" s="462"/>
      <c r="B352" s="70"/>
      <c r="D352" s="71"/>
      <c r="E352" s="67"/>
      <c r="F352" s="471" t="s">
        <v>703</v>
      </c>
      <c r="G352" s="55" t="s">
        <v>804</v>
      </c>
      <c r="H352" s="484">
        <f t="shared" si="114"/>
        <v>0</v>
      </c>
      <c r="I352" s="485">
        <f t="shared" si="115"/>
        <v>0</v>
      </c>
      <c r="J352" s="465"/>
      <c r="K352" s="465"/>
      <c r="L352" s="465"/>
      <c r="M352" s="465"/>
    </row>
    <row r="353" spans="1:13" ht="13.8" hidden="1" outlineLevel="2">
      <c r="A353" s="462"/>
      <c r="B353" s="70"/>
      <c r="D353" s="71"/>
      <c r="E353" s="67"/>
      <c r="F353" s="471" t="s">
        <v>707</v>
      </c>
      <c r="G353" s="55" t="s">
        <v>808</v>
      </c>
      <c r="H353" s="484">
        <f t="shared" si="114"/>
        <v>0</v>
      </c>
      <c r="I353" s="485">
        <f t="shared" si="115"/>
        <v>0</v>
      </c>
      <c r="J353" s="465"/>
      <c r="K353" s="465"/>
      <c r="L353" s="465"/>
      <c r="M353" s="465"/>
    </row>
    <row r="354" spans="1:13" ht="13.8" hidden="1" outlineLevel="2">
      <c r="A354" s="462"/>
      <c r="B354" s="70"/>
      <c r="D354" s="71"/>
      <c r="E354" s="67"/>
      <c r="F354" s="471" t="s">
        <v>713</v>
      </c>
      <c r="G354" s="55" t="s">
        <v>842</v>
      </c>
      <c r="H354" s="484">
        <f t="shared" si="114"/>
        <v>0</v>
      </c>
      <c r="I354" s="485">
        <f t="shared" si="115"/>
        <v>0</v>
      </c>
      <c r="J354" s="465"/>
      <c r="K354" s="465"/>
      <c r="L354" s="465"/>
      <c r="M354" s="465"/>
    </row>
    <row r="355" spans="1:13" ht="13.8" hidden="1" outlineLevel="2">
      <c r="A355" s="462"/>
      <c r="B355" s="70"/>
      <c r="D355" s="71"/>
      <c r="E355" s="67"/>
      <c r="F355" s="471" t="s">
        <v>714</v>
      </c>
      <c r="G355" s="55" t="s">
        <v>843</v>
      </c>
      <c r="H355" s="484">
        <f t="shared" si="114"/>
        <v>0</v>
      </c>
      <c r="I355" s="485">
        <f t="shared" si="115"/>
        <v>0</v>
      </c>
      <c r="J355" s="465"/>
      <c r="K355" s="465"/>
      <c r="L355" s="465"/>
      <c r="M355" s="465"/>
    </row>
    <row r="356" spans="1:13" ht="13.8" hidden="1" outlineLevel="2">
      <c r="A356" s="462"/>
      <c r="B356" s="70"/>
      <c r="D356" s="71"/>
      <c r="E356" s="67"/>
      <c r="F356" s="471" t="s">
        <v>801</v>
      </c>
      <c r="G356" s="55" t="s">
        <v>806</v>
      </c>
      <c r="H356" s="484">
        <f t="shared" si="114"/>
        <v>0</v>
      </c>
      <c r="I356" s="485">
        <f t="shared" si="115"/>
        <v>0</v>
      </c>
      <c r="J356" s="465"/>
      <c r="K356" s="465"/>
      <c r="L356" s="465"/>
      <c r="M356" s="465"/>
    </row>
    <row r="357" spans="1:13" ht="13.8" hidden="1" outlineLevel="2">
      <c r="A357" s="462"/>
      <c r="B357" s="70"/>
      <c r="D357" s="71"/>
      <c r="E357" s="67"/>
      <c r="F357" s="471" t="s">
        <v>802</v>
      </c>
      <c r="G357" s="55" t="s">
        <v>844</v>
      </c>
      <c r="H357" s="484">
        <f t="shared" si="114"/>
        <v>0</v>
      </c>
      <c r="I357" s="485">
        <f t="shared" si="115"/>
        <v>0</v>
      </c>
      <c r="J357" s="465"/>
      <c r="K357" s="465"/>
      <c r="L357" s="465"/>
      <c r="M357" s="465"/>
    </row>
    <row r="358" spans="1:13" ht="13.8" hidden="1" outlineLevel="2">
      <c r="A358" s="462"/>
      <c r="B358" s="70"/>
      <c r="D358" s="71"/>
      <c r="E358" s="67"/>
      <c r="F358" s="471" t="s">
        <v>839</v>
      </c>
      <c r="G358" s="55" t="s">
        <v>845</v>
      </c>
      <c r="H358" s="484">
        <f t="shared" si="114"/>
        <v>0</v>
      </c>
      <c r="I358" s="485">
        <f t="shared" si="115"/>
        <v>0</v>
      </c>
      <c r="J358" s="465"/>
      <c r="K358" s="465"/>
      <c r="L358" s="465"/>
      <c r="M358" s="465"/>
    </row>
    <row r="359" spans="1:13" ht="13.8" hidden="1" outlineLevel="2">
      <c r="A359" s="462"/>
      <c r="B359" s="70"/>
      <c r="D359" s="71"/>
      <c r="E359" s="67"/>
      <c r="F359" s="471" t="s">
        <v>823</v>
      </c>
      <c r="G359" s="55" t="s">
        <v>846</v>
      </c>
      <c r="H359" s="484">
        <f t="shared" ref="H359:H422" si="127">SUM(I359)</f>
        <v>0</v>
      </c>
      <c r="I359" s="485">
        <f t="shared" ref="I359:I422" si="128">SUM(J359:M359)</f>
        <v>0</v>
      </c>
      <c r="J359" s="465"/>
      <c r="K359" s="465"/>
      <c r="L359" s="465"/>
      <c r="M359" s="465"/>
    </row>
    <row r="360" spans="1:13" ht="13.8" hidden="1" outlineLevel="2">
      <c r="A360" s="462"/>
      <c r="B360" s="70"/>
      <c r="D360" s="71"/>
      <c r="E360" s="67"/>
      <c r="F360" s="471" t="s">
        <v>708</v>
      </c>
      <c r="G360" s="55" t="s">
        <v>712</v>
      </c>
      <c r="H360" s="484">
        <f t="shared" si="127"/>
        <v>0</v>
      </c>
      <c r="I360" s="485">
        <f t="shared" si="128"/>
        <v>0</v>
      </c>
      <c r="J360" s="465"/>
      <c r="K360" s="465"/>
      <c r="L360" s="465"/>
      <c r="M360" s="465"/>
    </row>
    <row r="361" spans="1:13" ht="13.8" hidden="1" outlineLevel="1">
      <c r="A361" s="462"/>
      <c r="B361" s="70"/>
      <c r="D361" s="71">
        <v>8536</v>
      </c>
      <c r="E361" s="67" t="s">
        <v>149</v>
      </c>
      <c r="F361" s="81"/>
      <c r="G361" s="464"/>
      <c r="H361" s="484">
        <f t="shared" si="127"/>
        <v>0</v>
      </c>
      <c r="I361" s="485">
        <f t="shared" si="128"/>
        <v>0</v>
      </c>
      <c r="J361" s="470">
        <f>SUM(J362:J363)</f>
        <v>0</v>
      </c>
      <c r="K361" s="470">
        <f t="shared" ref="K361:M361" si="129">SUM(K362:K363)</f>
        <v>0</v>
      </c>
      <c r="L361" s="470">
        <f t="shared" si="129"/>
        <v>0</v>
      </c>
      <c r="M361" s="470">
        <f t="shared" si="129"/>
        <v>0</v>
      </c>
    </row>
    <row r="362" spans="1:13" ht="13.8" hidden="1" outlineLevel="2">
      <c r="A362" s="462"/>
      <c r="B362" s="70"/>
      <c r="D362" s="71"/>
      <c r="E362" s="67"/>
      <c r="F362" s="471" t="s">
        <v>705</v>
      </c>
      <c r="G362" s="55" t="s">
        <v>847</v>
      </c>
      <c r="H362" s="484">
        <f t="shared" si="127"/>
        <v>0</v>
      </c>
      <c r="I362" s="485">
        <f t="shared" si="128"/>
        <v>0</v>
      </c>
      <c r="J362" s="465"/>
      <c r="K362" s="465"/>
      <c r="L362" s="465"/>
      <c r="M362" s="465"/>
    </row>
    <row r="363" spans="1:13" ht="13.8" hidden="1" outlineLevel="2">
      <c r="A363" s="462"/>
      <c r="B363" s="70"/>
      <c r="D363" s="71"/>
      <c r="E363" s="67"/>
      <c r="F363" s="471" t="s">
        <v>706</v>
      </c>
      <c r="G363" s="55" t="s">
        <v>848</v>
      </c>
      <c r="H363" s="484">
        <f t="shared" si="127"/>
        <v>0</v>
      </c>
      <c r="I363" s="485">
        <f t="shared" si="128"/>
        <v>0</v>
      </c>
      <c r="J363" s="465"/>
      <c r="K363" s="465"/>
      <c r="L363" s="465"/>
      <c r="M363" s="465"/>
    </row>
    <row r="364" spans="1:13" ht="13.8" hidden="1" outlineLevel="1">
      <c r="A364" s="462"/>
      <c r="B364" s="70"/>
      <c r="D364" s="71" t="s">
        <v>515</v>
      </c>
      <c r="E364" s="67" t="s">
        <v>584</v>
      </c>
      <c r="F364" s="81"/>
      <c r="G364" s="464"/>
      <c r="H364" s="484">
        <f t="shared" si="127"/>
        <v>0</v>
      </c>
      <c r="I364" s="485">
        <f t="shared" si="128"/>
        <v>0</v>
      </c>
      <c r="J364" s="470">
        <f>SUM(J365:J366)</f>
        <v>0</v>
      </c>
      <c r="K364" s="470">
        <f t="shared" ref="K364:M364" si="130">SUM(K365:K366)</f>
        <v>0</v>
      </c>
      <c r="L364" s="470">
        <f t="shared" si="130"/>
        <v>0</v>
      </c>
      <c r="M364" s="470">
        <f t="shared" si="130"/>
        <v>0</v>
      </c>
    </row>
    <row r="365" spans="1:13" ht="13.8" hidden="1" outlineLevel="2">
      <c r="A365" s="462"/>
      <c r="B365" s="70"/>
      <c r="D365" s="71"/>
      <c r="E365" s="67"/>
      <c r="F365" s="471" t="s">
        <v>705</v>
      </c>
      <c r="G365" s="55" t="s">
        <v>849</v>
      </c>
      <c r="H365" s="484">
        <f t="shared" si="127"/>
        <v>0</v>
      </c>
      <c r="I365" s="485">
        <f t="shared" si="128"/>
        <v>0</v>
      </c>
      <c r="J365" s="465"/>
      <c r="K365" s="465"/>
      <c r="L365" s="465"/>
      <c r="M365" s="465"/>
    </row>
    <row r="366" spans="1:13" ht="13.8" hidden="1" outlineLevel="2">
      <c r="A366" s="462"/>
      <c r="B366" s="70"/>
      <c r="D366" s="71"/>
      <c r="E366" s="67"/>
      <c r="F366" s="471" t="s">
        <v>706</v>
      </c>
      <c r="G366" s="55" t="s">
        <v>821</v>
      </c>
      <c r="H366" s="484">
        <f t="shared" si="127"/>
        <v>0</v>
      </c>
      <c r="I366" s="485">
        <f t="shared" si="128"/>
        <v>0</v>
      </c>
      <c r="J366" s="465"/>
      <c r="K366" s="465"/>
      <c r="L366" s="465"/>
      <c r="M366" s="465"/>
    </row>
    <row r="367" spans="1:13" ht="13.8" hidden="1" outlineLevel="1">
      <c r="A367" s="462"/>
      <c r="B367" s="70"/>
      <c r="D367" s="71">
        <v>8538</v>
      </c>
      <c r="E367" s="67" t="s">
        <v>150</v>
      </c>
      <c r="F367" s="81"/>
      <c r="G367" s="464"/>
      <c r="H367" s="484">
        <f t="shared" si="127"/>
        <v>0</v>
      </c>
      <c r="I367" s="485">
        <f t="shared" si="128"/>
        <v>0</v>
      </c>
      <c r="J367" s="465"/>
      <c r="K367" s="465"/>
      <c r="L367" s="465"/>
      <c r="M367" s="465"/>
    </row>
    <row r="368" spans="1:13" ht="13.8" hidden="1" outlineLevel="1">
      <c r="A368" s="462"/>
      <c r="B368" s="70"/>
      <c r="D368" s="71">
        <v>8539</v>
      </c>
      <c r="E368" s="67" t="s">
        <v>151</v>
      </c>
      <c r="F368" s="81"/>
      <c r="G368" s="464"/>
      <c r="H368" s="484">
        <f t="shared" si="127"/>
        <v>0</v>
      </c>
      <c r="I368" s="485">
        <f t="shared" si="128"/>
        <v>0</v>
      </c>
      <c r="J368" s="465"/>
      <c r="K368" s="465"/>
      <c r="L368" s="465"/>
      <c r="M368" s="465"/>
    </row>
    <row r="369" spans="1:13" ht="13.8" hidden="1" outlineLevel="1">
      <c r="A369" s="462"/>
      <c r="B369" s="70"/>
      <c r="D369" s="71">
        <v>8541</v>
      </c>
      <c r="E369" s="67" t="s">
        <v>152</v>
      </c>
      <c r="F369" s="81"/>
      <c r="G369" s="464"/>
      <c r="H369" s="484">
        <f t="shared" si="127"/>
        <v>0</v>
      </c>
      <c r="I369" s="485">
        <f t="shared" si="128"/>
        <v>0</v>
      </c>
      <c r="J369" s="465"/>
      <c r="K369" s="465"/>
      <c r="L369" s="465"/>
      <c r="M369" s="465"/>
    </row>
    <row r="370" spans="1:13" ht="13.8" hidden="1" outlineLevel="1">
      <c r="A370" s="462"/>
      <c r="B370" s="68"/>
      <c r="C370" s="466"/>
      <c r="D370" s="71">
        <v>8552</v>
      </c>
      <c r="E370" s="67" t="s">
        <v>585</v>
      </c>
      <c r="F370" s="81"/>
      <c r="G370" s="464"/>
      <c r="H370" s="484">
        <f t="shared" si="127"/>
        <v>0</v>
      </c>
      <c r="I370" s="485">
        <f t="shared" si="128"/>
        <v>0</v>
      </c>
      <c r="J370" s="465"/>
      <c r="K370" s="465"/>
      <c r="L370" s="465"/>
      <c r="M370" s="465"/>
    </row>
    <row r="371" spans="1:13" s="461" customFormat="1" ht="13.8" collapsed="1">
      <c r="A371" s="456"/>
      <c r="B371" s="68">
        <v>8360</v>
      </c>
      <c r="C371" s="54" t="s">
        <v>153</v>
      </c>
      <c r="D371" s="109"/>
      <c r="E371" s="467"/>
      <c r="F371" s="468"/>
      <c r="G371" s="467"/>
      <c r="H371" s="484">
        <f t="shared" si="127"/>
        <v>0</v>
      </c>
      <c r="I371" s="485">
        <f t="shared" si="128"/>
        <v>0</v>
      </c>
      <c r="J371" s="469">
        <f>SUM(J372,J375)</f>
        <v>0</v>
      </c>
      <c r="K371" s="469">
        <f t="shared" ref="K371:M371" si="131">SUM(K372,K375)</f>
        <v>0</v>
      </c>
      <c r="L371" s="469">
        <f t="shared" si="131"/>
        <v>0</v>
      </c>
      <c r="M371" s="469">
        <f t="shared" si="131"/>
        <v>0</v>
      </c>
    </row>
    <row r="372" spans="1:13" ht="13.8" hidden="1" outlineLevel="1">
      <c r="A372" s="462"/>
      <c r="B372" s="69"/>
      <c r="C372" s="463"/>
      <c r="D372" s="71">
        <v>8370</v>
      </c>
      <c r="E372" s="67" t="s">
        <v>154</v>
      </c>
      <c r="F372" s="81"/>
      <c r="G372" s="464"/>
      <c r="H372" s="484">
        <f t="shared" si="127"/>
        <v>0</v>
      </c>
      <c r="I372" s="485">
        <f t="shared" si="128"/>
        <v>0</v>
      </c>
      <c r="J372" s="470">
        <f>SUM(J373:J374)</f>
        <v>0</v>
      </c>
      <c r="K372" s="470">
        <f t="shared" ref="K372:M372" si="132">SUM(K373:K374)</f>
        <v>0</v>
      </c>
      <c r="L372" s="470">
        <f t="shared" si="132"/>
        <v>0</v>
      </c>
      <c r="M372" s="470">
        <f t="shared" si="132"/>
        <v>0</v>
      </c>
    </row>
    <row r="373" spans="1:13" ht="13.8" hidden="1" outlineLevel="2">
      <c r="A373" s="462"/>
      <c r="B373" s="70"/>
      <c r="E373" s="67"/>
      <c r="F373" s="68">
        <v>8380</v>
      </c>
      <c r="G373" s="67" t="s">
        <v>155</v>
      </c>
      <c r="H373" s="484">
        <f t="shared" si="127"/>
        <v>0</v>
      </c>
      <c r="I373" s="485">
        <f t="shared" si="128"/>
        <v>0</v>
      </c>
      <c r="J373" s="465"/>
      <c r="K373" s="465"/>
      <c r="L373" s="465"/>
      <c r="M373" s="465"/>
    </row>
    <row r="374" spans="1:13" ht="13.8" hidden="1" outlineLevel="2">
      <c r="A374" s="462"/>
      <c r="B374" s="70"/>
      <c r="D374" s="68"/>
      <c r="E374" s="466"/>
      <c r="F374" s="71">
        <v>8191</v>
      </c>
      <c r="G374" s="67" t="s">
        <v>156</v>
      </c>
      <c r="H374" s="484">
        <f t="shared" si="127"/>
        <v>0</v>
      </c>
      <c r="I374" s="485">
        <f t="shared" si="128"/>
        <v>0</v>
      </c>
      <c r="J374" s="465"/>
      <c r="K374" s="465"/>
      <c r="L374" s="465"/>
      <c r="M374" s="465"/>
    </row>
    <row r="375" spans="1:13" ht="13.8" hidden="1" outlineLevel="1">
      <c r="A375" s="462"/>
      <c r="B375" s="68"/>
      <c r="C375" s="466"/>
      <c r="D375" s="68">
        <v>8390</v>
      </c>
      <c r="E375" s="84" t="s">
        <v>157</v>
      </c>
      <c r="F375" s="116"/>
      <c r="G375" s="464"/>
      <c r="H375" s="484">
        <f t="shared" si="127"/>
        <v>0</v>
      </c>
      <c r="I375" s="485">
        <f t="shared" si="128"/>
        <v>0</v>
      </c>
      <c r="J375" s="465"/>
      <c r="K375" s="465"/>
      <c r="L375" s="465"/>
      <c r="M375" s="465"/>
    </row>
    <row r="376" spans="1:13" s="461" customFormat="1" ht="13.8" collapsed="1">
      <c r="A376" s="456"/>
      <c r="B376" s="68" t="s">
        <v>649</v>
      </c>
      <c r="C376" s="54" t="s">
        <v>650</v>
      </c>
      <c r="D376" s="109"/>
      <c r="E376" s="467"/>
      <c r="F376" s="468"/>
      <c r="G376" s="467"/>
      <c r="H376" s="484">
        <f t="shared" si="127"/>
        <v>0</v>
      </c>
      <c r="I376" s="485">
        <f t="shared" si="128"/>
        <v>0</v>
      </c>
      <c r="J376" s="469">
        <f>SUM(J377)</f>
        <v>0</v>
      </c>
      <c r="K376" s="469">
        <f t="shared" ref="K376:M376" si="133">SUM(K377)</f>
        <v>0</v>
      </c>
      <c r="L376" s="469">
        <f t="shared" si="133"/>
        <v>0</v>
      </c>
      <c r="M376" s="469">
        <f t="shared" si="133"/>
        <v>0</v>
      </c>
    </row>
    <row r="377" spans="1:13" ht="13.8" hidden="1" outlineLevel="1">
      <c r="A377" s="462"/>
      <c r="B377" s="71"/>
      <c r="C377" s="464"/>
      <c r="D377" s="71" t="s">
        <v>649</v>
      </c>
      <c r="E377" s="67" t="s">
        <v>650</v>
      </c>
      <c r="F377" s="81"/>
      <c r="G377" s="464"/>
      <c r="H377" s="484">
        <f t="shared" si="127"/>
        <v>0</v>
      </c>
      <c r="I377" s="485">
        <f t="shared" si="128"/>
        <v>0</v>
      </c>
      <c r="J377" s="465"/>
      <c r="K377" s="465"/>
      <c r="L377" s="465"/>
      <c r="M377" s="465"/>
    </row>
    <row r="378" spans="1:13" s="461" customFormat="1" ht="13.8" collapsed="1">
      <c r="A378" s="456"/>
      <c r="B378" s="68">
        <v>8910</v>
      </c>
      <c r="C378" s="54" t="s">
        <v>158</v>
      </c>
      <c r="D378" s="109"/>
      <c r="E378" s="467"/>
      <c r="F378" s="468"/>
      <c r="G378" s="467"/>
      <c r="H378" s="484">
        <f t="shared" si="127"/>
        <v>0</v>
      </c>
      <c r="I378" s="485">
        <f t="shared" si="128"/>
        <v>0</v>
      </c>
      <c r="J378" s="469">
        <f>SUM(J379)</f>
        <v>0</v>
      </c>
      <c r="K378" s="469">
        <f t="shared" ref="K378:M378" si="134">SUM(K379)</f>
        <v>0</v>
      </c>
      <c r="L378" s="469">
        <f t="shared" si="134"/>
        <v>0</v>
      </c>
      <c r="M378" s="469">
        <f t="shared" si="134"/>
        <v>0</v>
      </c>
    </row>
    <row r="379" spans="1:13" ht="13.8" hidden="1" outlineLevel="1">
      <c r="A379" s="462"/>
      <c r="B379" s="71"/>
      <c r="C379" s="464"/>
      <c r="D379" s="71">
        <v>8911</v>
      </c>
      <c r="E379" s="67" t="s">
        <v>159</v>
      </c>
      <c r="F379" s="81"/>
      <c r="G379" s="464"/>
      <c r="H379" s="484">
        <f t="shared" si="127"/>
        <v>0</v>
      </c>
      <c r="I379" s="485">
        <f t="shared" si="128"/>
        <v>0</v>
      </c>
      <c r="J379" s="470">
        <f>SUM(J380:J384)</f>
        <v>0</v>
      </c>
      <c r="K379" s="470">
        <f t="shared" ref="K379:M379" si="135">SUM(K380:K384)</f>
        <v>0</v>
      </c>
      <c r="L379" s="470">
        <f t="shared" si="135"/>
        <v>0</v>
      </c>
      <c r="M379" s="470">
        <f t="shared" si="135"/>
        <v>0</v>
      </c>
    </row>
    <row r="380" spans="1:13" ht="13.8" hidden="1" outlineLevel="1">
      <c r="A380" s="462"/>
      <c r="B380" s="68"/>
      <c r="C380" s="466"/>
      <c r="D380" s="71"/>
      <c r="E380" s="67"/>
      <c r="F380" s="471" t="s">
        <v>705</v>
      </c>
      <c r="G380" s="55" t="s">
        <v>725</v>
      </c>
      <c r="H380" s="484">
        <f t="shared" si="127"/>
        <v>0</v>
      </c>
      <c r="I380" s="485">
        <f t="shared" si="128"/>
        <v>0</v>
      </c>
      <c r="J380" s="465"/>
      <c r="K380" s="465"/>
      <c r="L380" s="465"/>
      <c r="M380" s="465"/>
    </row>
    <row r="381" spans="1:13" ht="13.8" hidden="1" outlineLevel="1">
      <c r="A381" s="462"/>
      <c r="B381" s="68"/>
      <c r="C381" s="466"/>
      <c r="D381" s="71"/>
      <c r="E381" s="67"/>
      <c r="F381" s="471" t="s">
        <v>706</v>
      </c>
      <c r="G381" s="55" t="s">
        <v>726</v>
      </c>
      <c r="H381" s="484">
        <f t="shared" si="127"/>
        <v>0</v>
      </c>
      <c r="I381" s="485">
        <f t="shared" si="128"/>
        <v>0</v>
      </c>
      <c r="J381" s="465"/>
      <c r="K381" s="465"/>
      <c r="L381" s="465"/>
      <c r="M381" s="465"/>
    </row>
    <row r="382" spans="1:13" ht="13.8" hidden="1" outlineLevel="1">
      <c r="A382" s="462"/>
      <c r="B382" s="68"/>
      <c r="C382" s="466"/>
      <c r="D382" s="71"/>
      <c r="E382" s="67"/>
      <c r="F382" s="471" t="s">
        <v>703</v>
      </c>
      <c r="G382" s="55" t="s">
        <v>727</v>
      </c>
      <c r="H382" s="484">
        <f t="shared" si="127"/>
        <v>0</v>
      </c>
      <c r="I382" s="485">
        <f t="shared" si="128"/>
        <v>0</v>
      </c>
      <c r="J382" s="465"/>
      <c r="K382" s="465"/>
      <c r="L382" s="465"/>
      <c r="M382" s="465"/>
    </row>
    <row r="383" spans="1:13" ht="13.8" hidden="1" outlineLevel="1">
      <c r="A383" s="462"/>
      <c r="B383" s="68"/>
      <c r="C383" s="466"/>
      <c r="D383" s="71"/>
      <c r="E383" s="67"/>
      <c r="F383" s="471" t="s">
        <v>707</v>
      </c>
      <c r="G383" s="55" t="s">
        <v>728</v>
      </c>
      <c r="H383" s="484">
        <f t="shared" si="127"/>
        <v>0</v>
      </c>
      <c r="I383" s="485">
        <f t="shared" si="128"/>
        <v>0</v>
      </c>
      <c r="J383" s="465"/>
      <c r="K383" s="465"/>
      <c r="L383" s="465"/>
      <c r="M383" s="465"/>
    </row>
    <row r="384" spans="1:13" ht="13.8" hidden="1" outlineLevel="1">
      <c r="A384" s="462"/>
      <c r="B384" s="68"/>
      <c r="C384" s="466"/>
      <c r="D384" s="71"/>
      <c r="E384" s="67"/>
      <c r="F384" s="471" t="s">
        <v>713</v>
      </c>
      <c r="G384" s="55" t="s">
        <v>729</v>
      </c>
      <c r="H384" s="484">
        <f t="shared" si="127"/>
        <v>0</v>
      </c>
      <c r="I384" s="485">
        <f t="shared" si="128"/>
        <v>0</v>
      </c>
      <c r="J384" s="465"/>
      <c r="K384" s="465"/>
      <c r="L384" s="465"/>
      <c r="M384" s="465"/>
    </row>
    <row r="385" spans="1:13" s="461" customFormat="1" ht="13.8" collapsed="1">
      <c r="A385" s="456"/>
      <c r="B385" s="68">
        <v>8920</v>
      </c>
      <c r="C385" s="54" t="s">
        <v>42</v>
      </c>
      <c r="D385" s="109"/>
      <c r="E385" s="467"/>
      <c r="F385" s="468"/>
      <c r="G385" s="467"/>
      <c r="H385" s="484">
        <f t="shared" si="127"/>
        <v>0</v>
      </c>
      <c r="I385" s="485">
        <f t="shared" si="128"/>
        <v>0</v>
      </c>
      <c r="J385" s="469">
        <f>SUM(J386:J386)</f>
        <v>0</v>
      </c>
      <c r="K385" s="469">
        <f t="shared" ref="K385:M385" si="136">SUM(K386:K386)</f>
        <v>0</v>
      </c>
      <c r="L385" s="469">
        <f t="shared" si="136"/>
        <v>0</v>
      </c>
      <c r="M385" s="469">
        <f t="shared" si="136"/>
        <v>0</v>
      </c>
    </row>
    <row r="386" spans="1:13" ht="13.8" hidden="1" outlineLevel="1">
      <c r="A386" s="462"/>
      <c r="B386" s="69"/>
      <c r="C386" s="463"/>
      <c r="D386" s="71">
        <v>8938</v>
      </c>
      <c r="E386" s="67" t="s">
        <v>375</v>
      </c>
      <c r="F386" s="81"/>
      <c r="G386" s="464"/>
      <c r="H386" s="484">
        <f t="shared" si="127"/>
        <v>0</v>
      </c>
      <c r="I386" s="485">
        <f t="shared" si="128"/>
        <v>0</v>
      </c>
      <c r="J386" s="465"/>
      <c r="K386" s="465"/>
      <c r="L386" s="465"/>
      <c r="M386" s="465"/>
    </row>
    <row r="387" spans="1:13" s="461" customFormat="1" ht="13.8">
      <c r="A387" s="456"/>
      <c r="B387" s="68">
        <v>8950</v>
      </c>
      <c r="C387" s="54" t="s">
        <v>43</v>
      </c>
      <c r="D387" s="109"/>
      <c r="E387" s="467"/>
      <c r="F387" s="468"/>
      <c r="G387" s="467"/>
      <c r="H387" s="484">
        <f t="shared" si="127"/>
        <v>1810000</v>
      </c>
      <c r="I387" s="485">
        <f t="shared" si="128"/>
        <v>1810000</v>
      </c>
      <c r="J387" s="469">
        <f>SUM(J388)</f>
        <v>0</v>
      </c>
      <c r="K387" s="469">
        <f t="shared" ref="K387:M387" si="137">SUM(K388)</f>
        <v>1570000</v>
      </c>
      <c r="L387" s="469">
        <f t="shared" si="137"/>
        <v>0</v>
      </c>
      <c r="M387" s="469">
        <f t="shared" si="137"/>
        <v>240000</v>
      </c>
    </row>
    <row r="388" spans="1:13" ht="16.5" customHeight="1" outlineLevel="1">
      <c r="A388" s="462"/>
      <c r="B388" s="69"/>
      <c r="C388" s="463"/>
      <c r="D388" s="71" t="s">
        <v>529</v>
      </c>
      <c r="E388" s="67" t="s">
        <v>43</v>
      </c>
      <c r="F388" s="81"/>
      <c r="G388" s="464"/>
      <c r="H388" s="484">
        <f t="shared" si="127"/>
        <v>1810000</v>
      </c>
      <c r="I388" s="485">
        <f t="shared" si="128"/>
        <v>1810000</v>
      </c>
      <c r="J388" s="465">
        <v>0</v>
      </c>
      <c r="K388" s="465">
        <v>1570000</v>
      </c>
      <c r="L388" s="465">
        <v>0</v>
      </c>
      <c r="M388" s="465">
        <v>240000</v>
      </c>
    </row>
    <row r="389" spans="1:13" s="461" customFormat="1" ht="13.8" collapsed="1">
      <c r="A389" s="456"/>
      <c r="B389" s="68">
        <v>8615</v>
      </c>
      <c r="C389" s="54" t="s">
        <v>160</v>
      </c>
      <c r="D389" s="109"/>
      <c r="E389" s="467"/>
      <c r="F389" s="468"/>
      <c r="G389" s="467"/>
      <c r="H389" s="484">
        <f t="shared" si="127"/>
        <v>0</v>
      </c>
      <c r="I389" s="485">
        <f t="shared" si="128"/>
        <v>0</v>
      </c>
      <c r="J389" s="469">
        <f>SUM(J390)</f>
        <v>0</v>
      </c>
      <c r="K389" s="469">
        <f t="shared" ref="K389:M389" si="138">SUM(K390)</f>
        <v>0</v>
      </c>
      <c r="L389" s="469">
        <f t="shared" si="138"/>
        <v>0</v>
      </c>
      <c r="M389" s="469">
        <f t="shared" si="138"/>
        <v>0</v>
      </c>
    </row>
    <row r="390" spans="1:13" ht="13.8" hidden="1" outlineLevel="1">
      <c r="A390" s="462"/>
      <c r="B390" s="71"/>
      <c r="C390" s="464"/>
      <c r="D390" s="71">
        <v>8615</v>
      </c>
      <c r="E390" s="67" t="s">
        <v>160</v>
      </c>
      <c r="F390" s="81"/>
      <c r="G390" s="464"/>
      <c r="H390" s="484">
        <f t="shared" si="127"/>
        <v>0</v>
      </c>
      <c r="I390" s="485">
        <f t="shared" si="128"/>
        <v>0</v>
      </c>
      <c r="J390" s="465"/>
      <c r="K390" s="465"/>
      <c r="L390" s="465"/>
      <c r="M390" s="465"/>
    </row>
    <row r="391" spans="1:13" s="461" customFormat="1" ht="13.8" collapsed="1">
      <c r="A391" s="456"/>
      <c r="B391" s="68">
        <v>8450</v>
      </c>
      <c r="C391" s="54" t="s">
        <v>12</v>
      </c>
      <c r="D391" s="109"/>
      <c r="E391" s="467"/>
      <c r="F391" s="468"/>
      <c r="G391" s="467"/>
      <c r="H391" s="484">
        <f t="shared" si="127"/>
        <v>0</v>
      </c>
      <c r="I391" s="485">
        <f t="shared" si="128"/>
        <v>0</v>
      </c>
      <c r="J391" s="469">
        <f>SUM(J392:J393)</f>
        <v>0</v>
      </c>
      <c r="K391" s="469">
        <f t="shared" ref="K391:M391" si="139">SUM(K392:K393)</f>
        <v>0</v>
      </c>
      <c r="L391" s="469">
        <f t="shared" si="139"/>
        <v>0</v>
      </c>
      <c r="M391" s="469">
        <f t="shared" si="139"/>
        <v>0</v>
      </c>
    </row>
    <row r="392" spans="1:13" ht="13.8" hidden="1" outlineLevel="1">
      <c r="A392" s="462"/>
      <c r="B392" s="69"/>
      <c r="C392" s="463"/>
      <c r="D392" s="71">
        <v>8616</v>
      </c>
      <c r="E392" s="67" t="s">
        <v>162</v>
      </c>
      <c r="F392" s="81"/>
      <c r="G392" s="464"/>
      <c r="H392" s="484">
        <f t="shared" si="127"/>
        <v>0</v>
      </c>
      <c r="I392" s="485">
        <f t="shared" si="128"/>
        <v>0</v>
      </c>
      <c r="J392" s="465"/>
      <c r="K392" s="465"/>
      <c r="L392" s="465"/>
      <c r="M392" s="465"/>
    </row>
    <row r="393" spans="1:13" ht="13.8" hidden="1" outlineLevel="1">
      <c r="A393" s="462"/>
      <c r="B393" s="70"/>
      <c r="D393" s="71">
        <v>8460</v>
      </c>
      <c r="E393" s="67" t="s">
        <v>139</v>
      </c>
      <c r="F393" s="81"/>
      <c r="G393" s="464"/>
      <c r="H393" s="484">
        <f t="shared" si="127"/>
        <v>0</v>
      </c>
      <c r="I393" s="485">
        <f t="shared" si="128"/>
        <v>0</v>
      </c>
      <c r="J393" s="470">
        <f>SUM(J394:J395)</f>
        <v>0</v>
      </c>
      <c r="K393" s="470">
        <f t="shared" ref="K393:M393" si="140">SUM(K394:K395)</f>
        <v>0</v>
      </c>
      <c r="L393" s="470">
        <f t="shared" si="140"/>
        <v>0</v>
      </c>
      <c r="M393" s="470">
        <f t="shared" si="140"/>
        <v>0</v>
      </c>
    </row>
    <row r="394" spans="1:13" ht="13.8" hidden="1" outlineLevel="2">
      <c r="A394" s="462"/>
      <c r="B394" s="70"/>
      <c r="D394" s="69"/>
      <c r="E394" s="463"/>
      <c r="F394" s="71">
        <v>8878</v>
      </c>
      <c r="G394" s="67" t="s">
        <v>163</v>
      </c>
      <c r="H394" s="484">
        <f t="shared" si="127"/>
        <v>0</v>
      </c>
      <c r="I394" s="485">
        <f t="shared" si="128"/>
        <v>0</v>
      </c>
      <c r="J394" s="465"/>
      <c r="K394" s="465"/>
      <c r="L394" s="465"/>
      <c r="M394" s="465"/>
    </row>
    <row r="395" spans="1:13" ht="13.8" hidden="1" outlineLevel="2">
      <c r="A395" s="462"/>
      <c r="B395" s="68"/>
      <c r="C395" s="466"/>
      <c r="D395" s="68"/>
      <c r="E395" s="466"/>
      <c r="F395" s="71">
        <v>8460</v>
      </c>
      <c r="G395" s="67" t="s">
        <v>164</v>
      </c>
      <c r="H395" s="484">
        <f t="shared" si="127"/>
        <v>0</v>
      </c>
      <c r="I395" s="485">
        <f t="shared" si="128"/>
        <v>0</v>
      </c>
      <c r="J395" s="465"/>
      <c r="K395" s="465"/>
      <c r="L395" s="465"/>
      <c r="M395" s="465"/>
    </row>
    <row r="396" spans="1:13" s="461" customFormat="1" ht="13.8" collapsed="1">
      <c r="A396" s="456"/>
      <c r="B396" s="68">
        <v>8470</v>
      </c>
      <c r="C396" s="54" t="s">
        <v>165</v>
      </c>
      <c r="D396" s="108"/>
      <c r="E396" s="467"/>
      <c r="F396" s="468"/>
      <c r="G396" s="467"/>
      <c r="H396" s="484">
        <f t="shared" si="127"/>
        <v>0</v>
      </c>
      <c r="I396" s="485">
        <f t="shared" si="128"/>
        <v>0</v>
      </c>
      <c r="J396" s="469">
        <f>SUM(J397)</f>
        <v>0</v>
      </c>
      <c r="K396" s="469">
        <f t="shared" ref="K396:M396" si="141">SUM(K397)</f>
        <v>0</v>
      </c>
      <c r="L396" s="469">
        <f t="shared" si="141"/>
        <v>0</v>
      </c>
      <c r="M396" s="469">
        <f t="shared" si="141"/>
        <v>0</v>
      </c>
    </row>
    <row r="397" spans="1:13" ht="13.8" hidden="1" outlineLevel="1">
      <c r="A397" s="462"/>
      <c r="B397" s="76"/>
      <c r="C397" s="472"/>
      <c r="D397" s="473">
        <v>8632</v>
      </c>
      <c r="E397" s="103" t="s">
        <v>13</v>
      </c>
      <c r="F397" s="114"/>
      <c r="G397" s="474"/>
      <c r="H397" s="486">
        <f t="shared" si="127"/>
        <v>0</v>
      </c>
      <c r="I397" s="487">
        <f t="shared" si="128"/>
        <v>0</v>
      </c>
      <c r="J397" s="475"/>
      <c r="K397" s="475"/>
      <c r="L397" s="475"/>
      <c r="M397" s="475"/>
    </row>
    <row r="398" spans="1:13" ht="13.8">
      <c r="A398" s="104" t="s">
        <v>168</v>
      </c>
      <c r="B398" s="77"/>
      <c r="C398" s="476"/>
      <c r="D398" s="110"/>
      <c r="E398" s="476"/>
      <c r="F398" s="80"/>
      <c r="G398" s="476"/>
      <c r="H398" s="477">
        <f t="shared" si="127"/>
        <v>2113000</v>
      </c>
      <c r="I398" s="488">
        <f t="shared" si="128"/>
        <v>2113000</v>
      </c>
      <c r="J398" s="479">
        <f>SUM(J215,J241,J307,J371,J378,J385,J387,J389,J391,J396,J376)</f>
        <v>0</v>
      </c>
      <c r="K398" s="479">
        <f>SUM(K215,K241,K307,K371,K378,K385,K387,K389,K391,K396,K376)</f>
        <v>1607000</v>
      </c>
      <c r="L398" s="479">
        <f>SUM(L215,L241,L307,L371,L378,L385,L387,L389,L391,L396,L376)</f>
        <v>189000</v>
      </c>
      <c r="M398" s="479">
        <f>SUM(M215,M241,M307,M371,M378,M385,M387,M389,M391,M396,M376)</f>
        <v>317000</v>
      </c>
    </row>
    <row r="399" spans="1:13" ht="13.8">
      <c r="A399" s="104" t="s">
        <v>167</v>
      </c>
      <c r="B399" s="77"/>
      <c r="C399" s="476"/>
      <c r="D399" s="110"/>
      <c r="E399" s="476"/>
      <c r="F399" s="80"/>
      <c r="G399" s="476"/>
      <c r="H399" s="477">
        <f t="shared" si="127"/>
        <v>-2096000</v>
      </c>
      <c r="I399" s="488">
        <f t="shared" si="128"/>
        <v>-2096000</v>
      </c>
      <c r="J399" s="479">
        <f>J214-J398</f>
        <v>14000</v>
      </c>
      <c r="K399" s="479">
        <f>K214-K398</f>
        <v>-1606000</v>
      </c>
      <c r="L399" s="479">
        <f>L214-L398</f>
        <v>-188000</v>
      </c>
      <c r="M399" s="479">
        <f>M214-M398</f>
        <v>-316000</v>
      </c>
    </row>
    <row r="400" spans="1:13" s="461" customFormat="1" ht="13.8" collapsed="1">
      <c r="A400" s="57" t="s">
        <v>38</v>
      </c>
      <c r="B400" s="76"/>
      <c r="C400" s="489"/>
      <c r="D400" s="112"/>
      <c r="E400" s="489"/>
      <c r="F400" s="490"/>
      <c r="G400" s="489"/>
      <c r="H400" s="491">
        <f t="shared" si="127"/>
        <v>0</v>
      </c>
      <c r="I400" s="492">
        <f t="shared" si="128"/>
        <v>0</v>
      </c>
      <c r="J400" s="493"/>
      <c r="K400" s="493"/>
      <c r="L400" s="493"/>
      <c r="M400" s="493"/>
    </row>
    <row r="401" spans="1:13" s="461" customFormat="1" ht="13.8" hidden="1" outlineLevel="1">
      <c r="A401" s="456"/>
      <c r="B401" s="138" t="s">
        <v>654</v>
      </c>
      <c r="C401" s="56" t="s">
        <v>9</v>
      </c>
      <c r="D401" s="111"/>
      <c r="E401" s="480"/>
      <c r="F401" s="138"/>
      <c r="G401" s="480"/>
      <c r="H401" s="481">
        <f t="shared" si="127"/>
        <v>0</v>
      </c>
      <c r="I401" s="494">
        <f t="shared" si="128"/>
        <v>0</v>
      </c>
      <c r="J401" s="483">
        <f>SUM(J402:J403)</f>
        <v>0</v>
      </c>
      <c r="K401" s="483">
        <f t="shared" ref="K401:M401" si="142">SUM(K402:K403)</f>
        <v>0</v>
      </c>
      <c r="L401" s="483">
        <f t="shared" si="142"/>
        <v>0</v>
      </c>
      <c r="M401" s="483">
        <f t="shared" si="142"/>
        <v>0</v>
      </c>
    </row>
    <row r="402" spans="1:13" ht="13.8" hidden="1" outlineLevel="2">
      <c r="A402" s="462"/>
      <c r="B402" s="69"/>
      <c r="C402" s="463"/>
      <c r="D402" s="71" t="s">
        <v>954</v>
      </c>
      <c r="E402" s="67" t="s">
        <v>172</v>
      </c>
      <c r="F402" s="81"/>
      <c r="G402" s="464"/>
      <c r="H402" s="484">
        <f t="shared" si="127"/>
        <v>0</v>
      </c>
      <c r="I402" s="485">
        <f t="shared" si="128"/>
        <v>0</v>
      </c>
      <c r="J402" s="465"/>
      <c r="K402" s="465"/>
      <c r="L402" s="465"/>
      <c r="M402" s="465"/>
    </row>
    <row r="403" spans="1:13" ht="13.8" hidden="1" outlineLevel="2">
      <c r="A403" s="462"/>
      <c r="B403" s="68"/>
      <c r="C403" s="466"/>
      <c r="D403" s="71" t="s">
        <v>171</v>
      </c>
      <c r="E403" s="67" t="s">
        <v>173</v>
      </c>
      <c r="F403" s="81"/>
      <c r="G403" s="464"/>
      <c r="H403" s="484">
        <f t="shared" si="127"/>
        <v>0</v>
      </c>
      <c r="I403" s="485">
        <f t="shared" si="128"/>
        <v>0</v>
      </c>
      <c r="J403" s="465"/>
      <c r="K403" s="465"/>
      <c r="L403" s="465"/>
      <c r="M403" s="465"/>
    </row>
    <row r="404" spans="1:13" s="461" customFormat="1" ht="13.8" hidden="1" outlineLevel="1">
      <c r="A404" s="456"/>
      <c r="B404" s="68">
        <v>7630</v>
      </c>
      <c r="C404" s="54" t="s">
        <v>10</v>
      </c>
      <c r="D404" s="109"/>
      <c r="E404" s="467"/>
      <c r="F404" s="468"/>
      <c r="G404" s="467"/>
      <c r="H404" s="484">
        <f t="shared" si="127"/>
        <v>0</v>
      </c>
      <c r="I404" s="485">
        <f t="shared" si="128"/>
        <v>0</v>
      </c>
      <c r="J404" s="469">
        <f>SUM(J405:J407)</f>
        <v>0</v>
      </c>
      <c r="K404" s="469">
        <f t="shared" ref="K404:M404" si="143">SUM(K405:K407)</f>
        <v>0</v>
      </c>
      <c r="L404" s="469">
        <f t="shared" si="143"/>
        <v>0</v>
      </c>
      <c r="M404" s="469">
        <f t="shared" si="143"/>
        <v>0</v>
      </c>
    </row>
    <row r="405" spans="1:13" ht="13.8" hidden="1" outlineLevel="2">
      <c r="A405" s="462"/>
      <c r="B405" s="69"/>
      <c r="C405" s="463"/>
      <c r="D405" s="71" t="s">
        <v>655</v>
      </c>
      <c r="E405" s="67" t="s">
        <v>174</v>
      </c>
      <c r="F405" s="81"/>
      <c r="G405" s="464"/>
      <c r="H405" s="484">
        <f t="shared" si="127"/>
        <v>0</v>
      </c>
      <c r="I405" s="485">
        <f t="shared" si="128"/>
        <v>0</v>
      </c>
      <c r="J405" s="465"/>
      <c r="K405" s="465"/>
      <c r="L405" s="465"/>
      <c r="M405" s="465"/>
    </row>
    <row r="406" spans="1:13" ht="13.8" hidden="1" outlineLevel="2">
      <c r="A406" s="462"/>
      <c r="B406" s="70"/>
      <c r="D406" s="71">
        <v>7428</v>
      </c>
      <c r="E406" s="67" t="s">
        <v>175</v>
      </c>
      <c r="F406" s="81"/>
      <c r="G406" s="464"/>
      <c r="H406" s="484">
        <f t="shared" si="127"/>
        <v>0</v>
      </c>
      <c r="I406" s="485">
        <f t="shared" si="128"/>
        <v>0</v>
      </c>
      <c r="J406" s="465"/>
      <c r="K406" s="465"/>
      <c r="L406" s="465"/>
      <c r="M406" s="465"/>
    </row>
    <row r="407" spans="1:13" ht="13.8" hidden="1" outlineLevel="2">
      <c r="A407" s="462"/>
      <c r="B407" s="68"/>
      <c r="C407" s="466"/>
      <c r="D407" s="71" t="s">
        <v>708</v>
      </c>
      <c r="E407" s="67" t="s">
        <v>656</v>
      </c>
      <c r="F407" s="81"/>
      <c r="G407" s="464"/>
      <c r="H407" s="484">
        <f t="shared" si="127"/>
        <v>0</v>
      </c>
      <c r="I407" s="485">
        <f t="shared" si="128"/>
        <v>0</v>
      </c>
      <c r="J407" s="465"/>
      <c r="K407" s="465"/>
      <c r="L407" s="465"/>
      <c r="M407" s="465"/>
    </row>
    <row r="408" spans="1:13" s="461" customFormat="1" ht="13.8" hidden="1" outlineLevel="1">
      <c r="A408" s="456"/>
      <c r="B408" s="68" t="s">
        <v>657</v>
      </c>
      <c r="C408" s="54" t="s">
        <v>176</v>
      </c>
      <c r="D408" s="109"/>
      <c r="E408" s="467"/>
      <c r="F408" s="468"/>
      <c r="G408" s="467"/>
      <c r="H408" s="484">
        <f t="shared" si="127"/>
        <v>0</v>
      </c>
      <c r="I408" s="485">
        <f t="shared" si="128"/>
        <v>0</v>
      </c>
      <c r="J408" s="469">
        <f>SUM(J409)</f>
        <v>0</v>
      </c>
      <c r="K408" s="469">
        <f t="shared" ref="K408:M408" si="144">SUM(K409)</f>
        <v>0</v>
      </c>
      <c r="L408" s="469">
        <f t="shared" si="144"/>
        <v>0</v>
      </c>
      <c r="M408" s="469">
        <f t="shared" si="144"/>
        <v>0</v>
      </c>
    </row>
    <row r="409" spans="1:13" ht="13.8" hidden="1" outlineLevel="2">
      <c r="A409" s="462"/>
      <c r="B409" s="69"/>
      <c r="C409" s="463"/>
      <c r="D409" s="473" t="s">
        <v>658</v>
      </c>
      <c r="E409" s="103" t="s">
        <v>177</v>
      </c>
      <c r="F409" s="114"/>
      <c r="G409" s="464"/>
      <c r="H409" s="484">
        <f t="shared" si="127"/>
        <v>0</v>
      </c>
      <c r="I409" s="485">
        <f t="shared" si="128"/>
        <v>0</v>
      </c>
      <c r="J409" s="465"/>
      <c r="K409" s="465"/>
      <c r="L409" s="465"/>
      <c r="M409" s="465"/>
    </row>
    <row r="410" spans="1:13" s="461" customFormat="1" ht="13.8">
      <c r="A410" s="104" t="s">
        <v>178</v>
      </c>
      <c r="B410" s="77"/>
      <c r="C410" s="476"/>
      <c r="D410" s="110"/>
      <c r="E410" s="476"/>
      <c r="F410" s="80"/>
      <c r="G410" s="476"/>
      <c r="H410" s="477">
        <f t="shared" si="127"/>
        <v>0</v>
      </c>
      <c r="I410" s="478">
        <f t="shared" si="128"/>
        <v>0</v>
      </c>
      <c r="J410" s="479">
        <f>SUM(J401,J404,J408)</f>
        <v>0</v>
      </c>
      <c r="K410" s="479">
        <f t="shared" ref="K410:M410" si="145">SUM(K401,K404,K408)</f>
        <v>0</v>
      </c>
      <c r="L410" s="479">
        <f t="shared" si="145"/>
        <v>0</v>
      </c>
      <c r="M410" s="479">
        <f t="shared" si="145"/>
        <v>0</v>
      </c>
    </row>
    <row r="411" spans="1:13" ht="13.8" outlineLevel="1" collapsed="1">
      <c r="A411" s="456"/>
      <c r="B411" s="68">
        <v>8520</v>
      </c>
      <c r="C411" s="54" t="s">
        <v>179</v>
      </c>
      <c r="D411" s="108"/>
      <c r="E411" s="457"/>
      <c r="F411" s="79"/>
      <c r="G411" s="457"/>
      <c r="H411" s="458">
        <f t="shared" si="127"/>
        <v>0</v>
      </c>
      <c r="I411" s="459">
        <f t="shared" si="128"/>
        <v>0</v>
      </c>
      <c r="J411" s="460">
        <f>SUM(J412)</f>
        <v>0</v>
      </c>
      <c r="K411" s="460">
        <f t="shared" ref="K411:M411" si="146">SUM(K412)</f>
        <v>0</v>
      </c>
      <c r="L411" s="460">
        <f t="shared" si="146"/>
        <v>0</v>
      </c>
      <c r="M411" s="460">
        <f t="shared" si="146"/>
        <v>0</v>
      </c>
    </row>
    <row r="412" spans="1:13" ht="13.8" hidden="1" outlineLevel="2">
      <c r="A412" s="462"/>
      <c r="B412" s="69"/>
      <c r="C412" s="463"/>
      <c r="D412" s="71">
        <v>8711</v>
      </c>
      <c r="E412" s="67" t="s">
        <v>179</v>
      </c>
      <c r="F412" s="81"/>
      <c r="G412" s="464"/>
      <c r="H412" s="458">
        <f t="shared" si="127"/>
        <v>0</v>
      </c>
      <c r="I412" s="485">
        <f t="shared" si="128"/>
        <v>0</v>
      </c>
      <c r="J412" s="465"/>
      <c r="K412" s="465"/>
      <c r="L412" s="465"/>
      <c r="M412" s="465"/>
    </row>
    <row r="413" spans="1:13" ht="13.8" outlineLevel="1">
      <c r="A413" s="456"/>
      <c r="B413" s="68">
        <v>8530</v>
      </c>
      <c r="C413" s="54" t="s">
        <v>180</v>
      </c>
      <c r="D413" s="108"/>
      <c r="E413" s="457"/>
      <c r="F413" s="79"/>
      <c r="G413" s="457"/>
      <c r="H413" s="458">
        <f t="shared" si="127"/>
        <v>240000</v>
      </c>
      <c r="I413" s="485">
        <f t="shared" si="128"/>
        <v>240000</v>
      </c>
      <c r="J413" s="469">
        <f>SUM(J414:J421)</f>
        <v>0</v>
      </c>
      <c r="K413" s="469">
        <f t="shared" ref="K413:M413" si="147">SUM(K414:K421)</f>
        <v>0</v>
      </c>
      <c r="L413" s="469">
        <f t="shared" si="147"/>
        <v>240000</v>
      </c>
      <c r="M413" s="469">
        <f t="shared" si="147"/>
        <v>0</v>
      </c>
    </row>
    <row r="414" spans="1:13" ht="13.8" outlineLevel="2">
      <c r="A414" s="462"/>
      <c r="B414" s="69"/>
      <c r="C414" s="463"/>
      <c r="D414" s="71" t="s">
        <v>659</v>
      </c>
      <c r="E414" s="67" t="s">
        <v>181</v>
      </c>
      <c r="F414" s="81"/>
      <c r="G414" s="464"/>
      <c r="H414" s="458">
        <f t="shared" si="127"/>
        <v>0</v>
      </c>
      <c r="I414" s="485">
        <f t="shared" si="128"/>
        <v>0</v>
      </c>
      <c r="J414" s="465"/>
      <c r="K414" s="465"/>
      <c r="L414" s="465"/>
      <c r="M414" s="465"/>
    </row>
    <row r="415" spans="1:13" ht="13.8" outlineLevel="2">
      <c r="A415" s="462"/>
      <c r="B415" s="70"/>
      <c r="D415" s="71" t="s">
        <v>660</v>
      </c>
      <c r="E415" s="67" t="s">
        <v>182</v>
      </c>
      <c r="F415" s="81"/>
      <c r="G415" s="464"/>
      <c r="H415" s="458">
        <f t="shared" si="127"/>
        <v>0</v>
      </c>
      <c r="I415" s="485">
        <f t="shared" si="128"/>
        <v>0</v>
      </c>
      <c r="J415" s="465"/>
      <c r="K415" s="465"/>
      <c r="L415" s="465"/>
      <c r="M415" s="465"/>
    </row>
    <row r="416" spans="1:13" ht="13.8" outlineLevel="2">
      <c r="A416" s="462"/>
      <c r="B416" s="70"/>
      <c r="D416" s="71" t="s">
        <v>661</v>
      </c>
      <c r="E416" s="67" t="s">
        <v>183</v>
      </c>
      <c r="F416" s="81"/>
      <c r="G416" s="464"/>
      <c r="H416" s="458">
        <f t="shared" si="127"/>
        <v>0</v>
      </c>
      <c r="I416" s="485">
        <f t="shared" si="128"/>
        <v>0</v>
      </c>
      <c r="J416" s="465"/>
      <c r="K416" s="465"/>
      <c r="L416" s="465"/>
      <c r="M416" s="465"/>
    </row>
    <row r="417" spans="1:14" ht="13.8" outlineLevel="2">
      <c r="A417" s="462"/>
      <c r="B417" s="70"/>
      <c r="D417" s="71" t="s">
        <v>662</v>
      </c>
      <c r="E417" s="67" t="s">
        <v>184</v>
      </c>
      <c r="F417" s="81"/>
      <c r="G417" s="464"/>
      <c r="H417" s="458">
        <f t="shared" si="127"/>
        <v>0</v>
      </c>
      <c r="I417" s="485">
        <f t="shared" si="128"/>
        <v>0</v>
      </c>
      <c r="J417" s="465"/>
      <c r="K417" s="465"/>
      <c r="L417" s="465"/>
      <c r="M417" s="465"/>
    </row>
    <row r="418" spans="1:14" ht="13.8" outlineLevel="2">
      <c r="A418" s="462"/>
      <c r="B418" s="70"/>
      <c r="D418" s="71">
        <v>8722</v>
      </c>
      <c r="E418" s="67" t="s">
        <v>185</v>
      </c>
      <c r="F418" s="81"/>
      <c r="G418" s="464"/>
      <c r="H418" s="458">
        <f t="shared" si="127"/>
        <v>0</v>
      </c>
      <c r="I418" s="485">
        <f t="shared" si="128"/>
        <v>0</v>
      </c>
      <c r="J418" s="465"/>
      <c r="K418" s="465"/>
      <c r="L418" s="465"/>
      <c r="M418" s="465"/>
    </row>
    <row r="419" spans="1:14" ht="13.8" outlineLevel="2">
      <c r="A419" s="462"/>
      <c r="B419" s="70"/>
      <c r="D419" s="71">
        <v>8723</v>
      </c>
      <c r="E419" s="67" t="s">
        <v>186</v>
      </c>
      <c r="F419" s="81"/>
      <c r="G419" s="464"/>
      <c r="H419" s="458">
        <f t="shared" si="127"/>
        <v>240000</v>
      </c>
      <c r="I419" s="485">
        <f t="shared" si="128"/>
        <v>240000</v>
      </c>
      <c r="J419" s="465"/>
      <c r="K419" s="465"/>
      <c r="L419" s="465">
        <v>240000</v>
      </c>
      <c r="M419" s="465"/>
    </row>
    <row r="420" spans="1:14" ht="13.8" outlineLevel="2">
      <c r="A420" s="462"/>
      <c r="B420" s="70"/>
      <c r="D420" s="71" t="s">
        <v>695</v>
      </c>
      <c r="E420" s="67" t="s">
        <v>700</v>
      </c>
      <c r="F420" s="81"/>
      <c r="G420" s="464"/>
      <c r="H420" s="458">
        <f t="shared" si="127"/>
        <v>0</v>
      </c>
      <c r="I420" s="485">
        <f t="shared" si="128"/>
        <v>0</v>
      </c>
      <c r="J420" s="465"/>
      <c r="K420" s="465"/>
      <c r="L420" s="465"/>
      <c r="M420" s="465"/>
    </row>
    <row r="421" spans="1:14" ht="13.8" outlineLevel="2">
      <c r="A421" s="462"/>
      <c r="B421" s="68"/>
      <c r="C421" s="466"/>
      <c r="D421" s="71" t="s">
        <v>542</v>
      </c>
      <c r="E421" s="67" t="s">
        <v>701</v>
      </c>
      <c r="F421" s="81"/>
      <c r="G421" s="464"/>
      <c r="H421" s="458">
        <f t="shared" si="127"/>
        <v>0</v>
      </c>
      <c r="I421" s="485">
        <f t="shared" si="128"/>
        <v>0</v>
      </c>
      <c r="J421" s="465"/>
      <c r="K421" s="465"/>
      <c r="L421" s="465"/>
      <c r="M421" s="465"/>
    </row>
    <row r="422" spans="1:14" ht="13.8" outlineLevel="1" collapsed="1">
      <c r="A422" s="456"/>
      <c r="B422" s="68" t="s">
        <v>697</v>
      </c>
      <c r="C422" s="54" t="s">
        <v>187</v>
      </c>
      <c r="D422" s="108"/>
      <c r="E422" s="457"/>
      <c r="F422" s="468"/>
      <c r="G422" s="467"/>
      <c r="H422" s="458">
        <f t="shared" si="127"/>
        <v>0</v>
      </c>
      <c r="I422" s="485">
        <f t="shared" si="128"/>
        <v>0</v>
      </c>
      <c r="J422" s="469">
        <f>SUM(J423)</f>
        <v>0</v>
      </c>
      <c r="K422" s="469">
        <f t="shared" ref="K422:M422" si="148">SUM(K423)</f>
        <v>0</v>
      </c>
      <c r="L422" s="469">
        <f t="shared" si="148"/>
        <v>0</v>
      </c>
      <c r="M422" s="469">
        <f t="shared" si="148"/>
        <v>0</v>
      </c>
    </row>
    <row r="423" spans="1:14" ht="13.8" hidden="1" outlineLevel="2">
      <c r="A423" s="462"/>
      <c r="B423" s="69"/>
      <c r="C423" s="463"/>
      <c r="D423" s="71" t="s">
        <v>188</v>
      </c>
      <c r="E423" s="67" t="s">
        <v>187</v>
      </c>
      <c r="F423" s="81"/>
      <c r="G423" s="464"/>
      <c r="H423" s="458">
        <f t="shared" ref="H423:H489" si="149">SUM(I423)</f>
        <v>0</v>
      </c>
      <c r="I423" s="485">
        <f t="shared" ref="I423:I489" si="150">SUM(J423:M423)</f>
        <v>0</v>
      </c>
      <c r="J423" s="465"/>
      <c r="K423" s="465"/>
      <c r="L423" s="465"/>
      <c r="M423" s="465"/>
    </row>
    <row r="424" spans="1:14" ht="13.8" outlineLevel="1" collapsed="1">
      <c r="A424" s="456"/>
      <c r="B424" s="68">
        <v>8550</v>
      </c>
      <c r="C424" s="54" t="s">
        <v>189</v>
      </c>
      <c r="D424" s="108"/>
      <c r="E424" s="457"/>
      <c r="F424" s="468"/>
      <c r="G424" s="467"/>
      <c r="H424" s="458">
        <f t="shared" si="149"/>
        <v>0</v>
      </c>
      <c r="I424" s="485">
        <f t="shared" si="150"/>
        <v>0</v>
      </c>
      <c r="J424" s="469">
        <f>SUM(J425,J428)</f>
        <v>0</v>
      </c>
      <c r="K424" s="469">
        <f t="shared" ref="K424:M424" si="151">SUM(K425,K428)</f>
        <v>0</v>
      </c>
      <c r="L424" s="469">
        <f t="shared" si="151"/>
        <v>0</v>
      </c>
      <c r="M424" s="469">
        <f t="shared" si="151"/>
        <v>0</v>
      </c>
      <c r="N424" s="461"/>
    </row>
    <row r="425" spans="1:14" ht="13.8" hidden="1" outlineLevel="2">
      <c r="A425" s="462"/>
      <c r="B425" s="69"/>
      <c r="C425" s="463"/>
      <c r="D425" s="69">
        <v>8743</v>
      </c>
      <c r="E425" s="84" t="s">
        <v>189</v>
      </c>
      <c r="F425" s="117"/>
      <c r="G425" s="463"/>
      <c r="H425" s="458">
        <f t="shared" si="149"/>
        <v>0</v>
      </c>
      <c r="I425" s="485">
        <f t="shared" si="150"/>
        <v>0</v>
      </c>
      <c r="J425" s="470">
        <f>SUM(J426:J427)</f>
        <v>0</v>
      </c>
      <c r="K425" s="470">
        <f>SUM(K426:K427)</f>
        <v>0</v>
      </c>
      <c r="L425" s="470">
        <f>SUM(L426:L427)</f>
        <v>0</v>
      </c>
      <c r="M425" s="470">
        <f>SUM(M426:M427)</f>
        <v>0</v>
      </c>
    </row>
    <row r="426" spans="1:14" ht="13.8" hidden="1" outlineLevel="2">
      <c r="A426" s="462"/>
      <c r="B426" s="70"/>
      <c r="E426" s="84"/>
      <c r="F426" s="471" t="s">
        <v>850</v>
      </c>
      <c r="G426" s="55" t="s">
        <v>851</v>
      </c>
      <c r="H426" s="458">
        <f t="shared" si="149"/>
        <v>0</v>
      </c>
      <c r="I426" s="485">
        <f t="shared" si="150"/>
        <v>0</v>
      </c>
      <c r="J426" s="465">
        <v>0</v>
      </c>
      <c r="K426" s="465">
        <v>0</v>
      </c>
      <c r="L426" s="465">
        <v>0</v>
      </c>
      <c r="M426" s="465">
        <v>0</v>
      </c>
    </row>
    <row r="427" spans="1:14" ht="13.8" hidden="1" outlineLevel="2">
      <c r="A427" s="462"/>
      <c r="B427" s="70"/>
      <c r="E427" s="84"/>
      <c r="F427" s="471" t="s">
        <v>706</v>
      </c>
      <c r="G427" s="55" t="s">
        <v>909</v>
      </c>
      <c r="H427" s="458">
        <f t="shared" ref="H427" si="152">SUM(I427)</f>
        <v>0</v>
      </c>
      <c r="I427" s="485">
        <f t="shared" ref="I427:I429" si="153">SUM(J427:M427)</f>
        <v>0</v>
      </c>
      <c r="J427" s="465"/>
      <c r="K427" s="465"/>
      <c r="L427" s="465"/>
      <c r="M427" s="465"/>
    </row>
    <row r="428" spans="1:14" ht="13.8" hidden="1" outlineLevel="2">
      <c r="A428" s="462"/>
      <c r="B428" s="69"/>
      <c r="C428" s="463"/>
      <c r="D428" s="69" t="s">
        <v>975</v>
      </c>
      <c r="E428" s="84" t="s">
        <v>976</v>
      </c>
      <c r="F428" s="117"/>
      <c r="G428" s="463"/>
      <c r="H428" s="458">
        <f t="shared" ref="H428:H429" si="154">SUM(I428)</f>
        <v>0</v>
      </c>
      <c r="I428" s="485">
        <f t="shared" si="153"/>
        <v>0</v>
      </c>
      <c r="J428" s="470">
        <f>SUM(J429:J430)</f>
        <v>0</v>
      </c>
      <c r="K428" s="470">
        <f>SUM(K429:K430)</f>
        <v>0</v>
      </c>
      <c r="L428" s="470">
        <f>SUM(L429:L430)</f>
        <v>0</v>
      </c>
      <c r="M428" s="470">
        <f>SUM(M429:M430)</f>
        <v>0</v>
      </c>
    </row>
    <row r="429" spans="1:14" ht="13.8" hidden="1" outlineLevel="2">
      <c r="A429" s="462"/>
      <c r="B429" s="70"/>
      <c r="E429" s="84"/>
      <c r="F429" s="471" t="s">
        <v>850</v>
      </c>
      <c r="G429" s="55" t="s">
        <v>851</v>
      </c>
      <c r="H429" s="458">
        <f t="shared" si="154"/>
        <v>0</v>
      </c>
      <c r="I429" s="485">
        <f t="shared" si="153"/>
        <v>0</v>
      </c>
      <c r="J429" s="465"/>
      <c r="K429" s="465">
        <v>0</v>
      </c>
      <c r="L429" s="465">
        <v>0</v>
      </c>
      <c r="M429" s="465">
        <v>0</v>
      </c>
    </row>
    <row r="430" spans="1:14" ht="13.8" hidden="1" outlineLevel="2">
      <c r="A430" s="462"/>
      <c r="B430" s="70"/>
      <c r="E430" s="84"/>
      <c r="F430" s="471" t="s">
        <v>977</v>
      </c>
      <c r="G430" s="55" t="s">
        <v>909</v>
      </c>
      <c r="H430" s="458">
        <f t="shared" ref="H430" si="155">SUM(I430)</f>
        <v>0</v>
      </c>
      <c r="I430" s="485">
        <f t="shared" ref="I430" si="156">SUM(J430:M430)</f>
        <v>0</v>
      </c>
      <c r="J430" s="465"/>
      <c r="K430" s="465"/>
      <c r="L430" s="465"/>
      <c r="M430" s="465"/>
    </row>
    <row r="431" spans="1:14" ht="13.8" outlineLevel="1" collapsed="1">
      <c r="A431" s="456"/>
      <c r="B431" s="68" t="s">
        <v>663</v>
      </c>
      <c r="C431" s="54" t="s">
        <v>190</v>
      </c>
      <c r="D431" s="108"/>
      <c r="E431" s="457"/>
      <c r="F431" s="468"/>
      <c r="G431" s="467"/>
      <c r="H431" s="458">
        <f t="shared" si="149"/>
        <v>0</v>
      </c>
      <c r="I431" s="485">
        <f t="shared" si="150"/>
        <v>0</v>
      </c>
      <c r="J431" s="469">
        <f>SUM(J432)</f>
        <v>0</v>
      </c>
      <c r="K431" s="469">
        <f t="shared" ref="K431:M431" si="157">SUM(K432)</f>
        <v>0</v>
      </c>
      <c r="L431" s="469">
        <f t="shared" si="157"/>
        <v>0</v>
      </c>
      <c r="M431" s="469">
        <f t="shared" si="157"/>
        <v>0</v>
      </c>
    </row>
    <row r="432" spans="1:14" ht="13.8" hidden="1" outlineLevel="2">
      <c r="A432" s="462"/>
      <c r="B432" s="70"/>
      <c r="D432" s="69" t="s">
        <v>664</v>
      </c>
      <c r="E432" s="101" t="s">
        <v>190</v>
      </c>
      <c r="F432" s="117"/>
      <c r="G432" s="463"/>
      <c r="H432" s="495">
        <f t="shared" si="149"/>
        <v>0</v>
      </c>
      <c r="I432" s="485">
        <f t="shared" si="150"/>
        <v>0</v>
      </c>
      <c r="J432" s="496">
        <v>0</v>
      </c>
      <c r="K432" s="496">
        <v>0</v>
      </c>
      <c r="L432" s="496">
        <v>0</v>
      </c>
      <c r="M432" s="496">
        <v>0</v>
      </c>
    </row>
    <row r="433" spans="1:13" ht="13.8">
      <c r="A433" s="104" t="s">
        <v>192</v>
      </c>
      <c r="B433" s="80"/>
      <c r="C433" s="476"/>
      <c r="D433" s="110"/>
      <c r="E433" s="476"/>
      <c r="F433" s="80"/>
      <c r="G433" s="476"/>
      <c r="H433" s="477">
        <f t="shared" si="149"/>
        <v>240000</v>
      </c>
      <c r="I433" s="478">
        <f t="shared" si="150"/>
        <v>240000</v>
      </c>
      <c r="J433" s="479">
        <f>SUM(J411,J413,J422,J424,J431)</f>
        <v>0</v>
      </c>
      <c r="K433" s="479">
        <f>SUM(K411,K413,K422,K424,K431)</f>
        <v>0</v>
      </c>
      <c r="L433" s="479">
        <f>SUM(L411,L413,L422,L424,L431)</f>
        <v>240000</v>
      </c>
      <c r="M433" s="479">
        <f>SUM(M411,M413,M422,M424,M431)</f>
        <v>0</v>
      </c>
    </row>
    <row r="434" spans="1:13" ht="13.8">
      <c r="A434" s="104" t="s">
        <v>193</v>
      </c>
      <c r="B434" s="80"/>
      <c r="C434" s="476"/>
      <c r="D434" s="110"/>
      <c r="E434" s="476"/>
      <c r="F434" s="80"/>
      <c r="G434" s="476"/>
      <c r="H434" s="477">
        <f t="shared" si="149"/>
        <v>-240000</v>
      </c>
      <c r="I434" s="478">
        <f t="shared" si="150"/>
        <v>-240000</v>
      </c>
      <c r="J434" s="479">
        <f>J410-J433</f>
        <v>0</v>
      </c>
      <c r="K434" s="479">
        <f>K410-K433</f>
        <v>0</v>
      </c>
      <c r="L434" s="479">
        <f>L410-L433</f>
        <v>-240000</v>
      </c>
      <c r="M434" s="479">
        <f>M410-M433</f>
        <v>0</v>
      </c>
    </row>
    <row r="435" spans="1:13" s="461" customFormat="1" ht="13.8">
      <c r="A435" s="57" t="s">
        <v>194</v>
      </c>
      <c r="B435" s="77"/>
      <c r="C435" s="476"/>
      <c r="D435" s="110"/>
      <c r="E435" s="476"/>
      <c r="F435" s="80"/>
      <c r="G435" s="476"/>
      <c r="H435" s="491">
        <f t="shared" si="149"/>
        <v>0</v>
      </c>
      <c r="I435" s="492">
        <f t="shared" si="150"/>
        <v>0</v>
      </c>
      <c r="J435" s="493"/>
      <c r="K435" s="493"/>
      <c r="L435" s="493"/>
      <c r="M435" s="493"/>
    </row>
    <row r="436" spans="1:13" ht="13.8" outlineLevel="1">
      <c r="A436" s="456"/>
      <c r="B436" s="68" t="s">
        <v>545</v>
      </c>
      <c r="C436" s="54" t="s">
        <v>197</v>
      </c>
      <c r="D436" s="109"/>
      <c r="E436" s="467"/>
      <c r="F436" s="468"/>
      <c r="G436" s="467"/>
      <c r="H436" s="458">
        <f t="shared" si="149"/>
        <v>2353000</v>
      </c>
      <c r="I436" s="459">
        <f t="shared" si="150"/>
        <v>2353000</v>
      </c>
      <c r="J436" s="469">
        <f>SUM(J437:J438,J442:J449)</f>
        <v>0</v>
      </c>
      <c r="K436" s="469">
        <f t="shared" ref="K436:M436" si="158">SUM(K437:K438,K442:K449)</f>
        <v>1607000</v>
      </c>
      <c r="L436" s="469">
        <f t="shared" si="158"/>
        <v>429000</v>
      </c>
      <c r="M436" s="469">
        <f t="shared" si="158"/>
        <v>317000</v>
      </c>
    </row>
    <row r="437" spans="1:13" ht="13.8" outlineLevel="2">
      <c r="A437" s="462"/>
      <c r="B437" s="69"/>
      <c r="C437" s="463"/>
      <c r="D437" s="71" t="s">
        <v>586</v>
      </c>
      <c r="E437" s="84" t="s">
        <v>345</v>
      </c>
      <c r="F437" s="81"/>
      <c r="G437" s="464"/>
      <c r="H437" s="458">
        <f t="shared" si="149"/>
        <v>0</v>
      </c>
      <c r="I437" s="459">
        <f t="shared" si="150"/>
        <v>0</v>
      </c>
      <c r="J437" s="465">
        <v>0</v>
      </c>
      <c r="K437" s="465">
        <v>0</v>
      </c>
      <c r="L437" s="465">
        <v>0</v>
      </c>
      <c r="M437" s="465">
        <v>0</v>
      </c>
    </row>
    <row r="438" spans="1:13" ht="13.8" outlineLevel="2">
      <c r="A438" s="462"/>
      <c r="B438" s="70"/>
      <c r="D438" s="71">
        <v>7324</v>
      </c>
      <c r="E438" s="84" t="s">
        <v>346</v>
      </c>
      <c r="F438" s="81"/>
      <c r="G438" s="464"/>
      <c r="H438" s="458">
        <f t="shared" si="149"/>
        <v>2353000</v>
      </c>
      <c r="I438" s="459">
        <f t="shared" si="150"/>
        <v>2353000</v>
      </c>
      <c r="J438" s="470">
        <f>SUM(J439:J441)</f>
        <v>0</v>
      </c>
      <c r="K438" s="470">
        <f t="shared" ref="K438:M438" si="159">SUM(K439:K441)</f>
        <v>1607000</v>
      </c>
      <c r="L438" s="470">
        <f t="shared" si="159"/>
        <v>429000</v>
      </c>
      <c r="M438" s="470">
        <f t="shared" si="159"/>
        <v>317000</v>
      </c>
    </row>
    <row r="439" spans="1:13" ht="13.8" outlineLevel="2">
      <c r="A439" s="462"/>
      <c r="B439" s="70"/>
      <c r="D439" s="71"/>
      <c r="E439" s="84"/>
      <c r="F439" s="471"/>
      <c r="G439" s="55" t="s">
        <v>852</v>
      </c>
      <c r="H439" s="458">
        <f t="shared" si="149"/>
        <v>1607000</v>
      </c>
      <c r="I439" s="459">
        <f t="shared" si="150"/>
        <v>1607000</v>
      </c>
      <c r="J439" s="465">
        <v>0</v>
      </c>
      <c r="K439" s="465">
        <v>1607000</v>
      </c>
      <c r="L439" s="465">
        <v>0</v>
      </c>
      <c r="M439" s="465">
        <v>0</v>
      </c>
    </row>
    <row r="440" spans="1:13" ht="13.8" outlineLevel="2">
      <c r="A440" s="462"/>
      <c r="B440" s="70"/>
      <c r="D440" s="71"/>
      <c r="E440" s="84"/>
      <c r="F440" s="471"/>
      <c r="G440" s="55" t="s">
        <v>853</v>
      </c>
      <c r="H440" s="458">
        <f t="shared" si="149"/>
        <v>429000</v>
      </c>
      <c r="I440" s="459">
        <f t="shared" si="150"/>
        <v>429000</v>
      </c>
      <c r="J440" s="465">
        <v>0</v>
      </c>
      <c r="K440" s="465">
        <v>0</v>
      </c>
      <c r="L440" s="465">
        <v>429000</v>
      </c>
      <c r="M440" s="465">
        <v>0</v>
      </c>
    </row>
    <row r="441" spans="1:13" ht="13.8" outlineLevel="2">
      <c r="A441" s="462"/>
      <c r="B441" s="70"/>
      <c r="D441" s="71"/>
      <c r="E441" s="84"/>
      <c r="F441" s="471"/>
      <c r="G441" s="55" t="s">
        <v>854</v>
      </c>
      <c r="H441" s="458">
        <f t="shared" si="149"/>
        <v>317000</v>
      </c>
      <c r="I441" s="459">
        <f t="shared" si="150"/>
        <v>317000</v>
      </c>
      <c r="J441" s="465">
        <v>0</v>
      </c>
      <c r="K441" s="465">
        <v>0</v>
      </c>
      <c r="L441" s="465">
        <v>0</v>
      </c>
      <c r="M441" s="465">
        <v>317000</v>
      </c>
    </row>
    <row r="442" spans="1:13" ht="13.8" outlineLevel="2">
      <c r="A442" s="462"/>
      <c r="B442" s="70"/>
      <c r="D442" s="137" t="s">
        <v>855</v>
      </c>
      <c r="E442" s="55" t="s">
        <v>856</v>
      </c>
      <c r="F442" s="115"/>
      <c r="G442" s="515"/>
      <c r="H442" s="458">
        <f t="shared" si="149"/>
        <v>0</v>
      </c>
      <c r="I442" s="459">
        <f t="shared" si="150"/>
        <v>0</v>
      </c>
      <c r="J442" s="465">
        <v>0</v>
      </c>
      <c r="K442" s="465">
        <v>0</v>
      </c>
      <c r="L442" s="465">
        <v>0</v>
      </c>
      <c r="M442" s="465">
        <v>0</v>
      </c>
    </row>
    <row r="443" spans="1:13" ht="13.8" outlineLevel="2">
      <c r="A443" s="462"/>
      <c r="B443" s="70"/>
      <c r="D443" s="71">
        <v>7536</v>
      </c>
      <c r="E443" s="67" t="s">
        <v>359</v>
      </c>
      <c r="F443" s="81"/>
      <c r="G443" s="464"/>
      <c r="H443" s="458">
        <f t="shared" si="149"/>
        <v>0</v>
      </c>
      <c r="I443" s="459">
        <f t="shared" si="150"/>
        <v>0</v>
      </c>
      <c r="J443" s="465">
        <v>0</v>
      </c>
      <c r="K443" s="465">
        <v>0</v>
      </c>
      <c r="L443" s="465">
        <v>0</v>
      </c>
      <c r="M443" s="465">
        <v>0</v>
      </c>
    </row>
    <row r="444" spans="1:13" ht="13.8" outlineLevel="2">
      <c r="A444" s="462"/>
      <c r="B444" s="70"/>
      <c r="D444" s="71">
        <v>7537</v>
      </c>
      <c r="E444" s="67" t="s">
        <v>360</v>
      </c>
      <c r="F444" s="81"/>
      <c r="G444" s="464"/>
      <c r="H444" s="458">
        <f t="shared" si="149"/>
        <v>0</v>
      </c>
      <c r="I444" s="459">
        <f t="shared" si="150"/>
        <v>0</v>
      </c>
      <c r="J444" s="465">
        <v>0</v>
      </c>
      <c r="K444" s="465">
        <v>0</v>
      </c>
      <c r="L444" s="465">
        <v>0</v>
      </c>
      <c r="M444" s="465">
        <v>0</v>
      </c>
    </row>
    <row r="445" spans="1:13" ht="13.8" outlineLevel="2">
      <c r="A445" s="462"/>
      <c r="B445" s="70"/>
      <c r="D445" s="71">
        <v>7538</v>
      </c>
      <c r="E445" s="67" t="s">
        <v>344</v>
      </c>
      <c r="F445" s="81"/>
      <c r="G445" s="464"/>
      <c r="H445" s="458">
        <f t="shared" si="149"/>
        <v>0</v>
      </c>
      <c r="I445" s="459">
        <f t="shared" si="150"/>
        <v>0</v>
      </c>
      <c r="J445" s="465">
        <v>0</v>
      </c>
      <c r="K445" s="465">
        <v>0</v>
      </c>
      <c r="L445" s="465">
        <v>0</v>
      </c>
      <c r="M445" s="465">
        <v>0</v>
      </c>
    </row>
    <row r="446" spans="1:13" ht="13.8" outlineLevel="2">
      <c r="A446" s="462"/>
      <c r="B446" s="70"/>
      <c r="D446" s="71">
        <v>7539</v>
      </c>
      <c r="E446" s="67" t="s">
        <v>361</v>
      </c>
      <c r="F446" s="81"/>
      <c r="G446" s="464"/>
      <c r="H446" s="458">
        <f t="shared" si="149"/>
        <v>0</v>
      </c>
      <c r="I446" s="459">
        <f t="shared" si="150"/>
        <v>0</v>
      </c>
      <c r="J446" s="465">
        <v>0</v>
      </c>
      <c r="K446" s="465">
        <v>0</v>
      </c>
      <c r="L446" s="465">
        <v>0</v>
      </c>
      <c r="M446" s="465">
        <v>0</v>
      </c>
    </row>
    <row r="447" spans="1:13" ht="13.8" outlineLevel="2">
      <c r="A447" s="462"/>
      <c r="B447" s="70"/>
      <c r="D447" s="71">
        <v>7541</v>
      </c>
      <c r="E447" s="67" t="s">
        <v>368</v>
      </c>
      <c r="F447" s="81"/>
      <c r="G447" s="464"/>
      <c r="H447" s="458">
        <f t="shared" si="149"/>
        <v>0</v>
      </c>
      <c r="I447" s="459">
        <f t="shared" si="150"/>
        <v>0</v>
      </c>
      <c r="J447" s="465">
        <v>0</v>
      </c>
      <c r="K447" s="465">
        <v>0</v>
      </c>
      <c r="L447" s="465">
        <v>0</v>
      </c>
      <c r="M447" s="465">
        <v>0</v>
      </c>
    </row>
    <row r="448" spans="1:13" ht="13.8" outlineLevel="2">
      <c r="A448" s="462"/>
      <c r="B448" s="70"/>
      <c r="D448" s="71">
        <v>7534</v>
      </c>
      <c r="E448" s="67" t="s">
        <v>358</v>
      </c>
      <c r="F448" s="81"/>
      <c r="G448" s="464"/>
      <c r="H448" s="458">
        <f t="shared" si="149"/>
        <v>0</v>
      </c>
      <c r="I448" s="459">
        <f t="shared" si="150"/>
        <v>0</v>
      </c>
      <c r="J448" s="465">
        <v>0</v>
      </c>
      <c r="K448" s="465">
        <v>0</v>
      </c>
      <c r="L448" s="465">
        <v>0</v>
      </c>
      <c r="M448" s="465">
        <v>0</v>
      </c>
    </row>
    <row r="449" spans="1:13" ht="13.8" outlineLevel="2">
      <c r="A449" s="462"/>
      <c r="B449" s="70"/>
      <c r="C449" s="463"/>
      <c r="D449" s="71">
        <v>7517</v>
      </c>
      <c r="E449" s="67" t="s">
        <v>198</v>
      </c>
      <c r="F449" s="81"/>
      <c r="G449" s="464"/>
      <c r="H449" s="458">
        <f t="shared" si="149"/>
        <v>0</v>
      </c>
      <c r="I449" s="459">
        <f t="shared" si="150"/>
        <v>0</v>
      </c>
      <c r="J449" s="465">
        <v>0</v>
      </c>
      <c r="K449" s="465">
        <v>0</v>
      </c>
      <c r="L449" s="465">
        <v>0</v>
      </c>
      <c r="M449" s="465">
        <v>0</v>
      </c>
    </row>
    <row r="450" spans="1:13" ht="13.8" outlineLevel="2" collapsed="1">
      <c r="A450" s="456"/>
      <c r="B450" s="68" t="s">
        <v>668</v>
      </c>
      <c r="C450" s="54" t="s">
        <v>199</v>
      </c>
      <c r="D450" s="109"/>
      <c r="E450" s="464"/>
      <c r="F450" s="468"/>
      <c r="G450" s="467"/>
      <c r="H450" s="458">
        <f t="shared" si="149"/>
        <v>0</v>
      </c>
      <c r="I450" s="459">
        <f t="shared" si="150"/>
        <v>0</v>
      </c>
      <c r="J450" s="469">
        <f>SUM(J451)</f>
        <v>0</v>
      </c>
      <c r="K450" s="469">
        <f>SUM(K451)</f>
        <v>0</v>
      </c>
      <c r="L450" s="469">
        <f>SUM(L451)</f>
        <v>0</v>
      </c>
      <c r="M450" s="469">
        <f>SUM(M451)</f>
        <v>0</v>
      </c>
    </row>
    <row r="451" spans="1:13" ht="13.8" hidden="1" outlineLevel="3">
      <c r="A451" s="462"/>
      <c r="B451" s="69"/>
      <c r="C451" s="463"/>
      <c r="D451" s="71" t="s">
        <v>689</v>
      </c>
      <c r="E451" s="84" t="s">
        <v>199</v>
      </c>
      <c r="F451" s="81"/>
      <c r="G451" s="464"/>
      <c r="H451" s="458">
        <f t="shared" si="149"/>
        <v>0</v>
      </c>
      <c r="I451" s="459">
        <f t="shared" si="150"/>
        <v>0</v>
      </c>
      <c r="J451" s="465"/>
      <c r="K451" s="465"/>
      <c r="L451" s="465"/>
      <c r="M451" s="465"/>
    </row>
    <row r="452" spans="1:13" ht="13.8" outlineLevel="2" collapsed="1">
      <c r="A452" s="456"/>
      <c r="B452" s="68" t="s">
        <v>669</v>
      </c>
      <c r="C452" s="54" t="s">
        <v>200</v>
      </c>
      <c r="D452" s="109"/>
      <c r="E452" s="464"/>
      <c r="F452" s="468"/>
      <c r="G452" s="467"/>
      <c r="H452" s="458">
        <f t="shared" si="149"/>
        <v>0</v>
      </c>
      <c r="I452" s="459">
        <f t="shared" si="150"/>
        <v>0</v>
      </c>
      <c r="J452" s="469">
        <f>SUM(J453)</f>
        <v>0</v>
      </c>
      <c r="K452" s="469">
        <f t="shared" ref="K452:M452" si="160">SUM(K453)</f>
        <v>0</v>
      </c>
      <c r="L452" s="469">
        <f t="shared" si="160"/>
        <v>0</v>
      </c>
      <c r="M452" s="469">
        <f t="shared" si="160"/>
        <v>0</v>
      </c>
    </row>
    <row r="453" spans="1:13" ht="13.8" hidden="1" outlineLevel="3">
      <c r="A453" s="462"/>
      <c r="B453" s="69"/>
      <c r="C453" s="463"/>
      <c r="D453" s="71" t="s">
        <v>690</v>
      </c>
      <c r="E453" s="84" t="s">
        <v>200</v>
      </c>
      <c r="F453" s="81"/>
      <c r="G453" s="464"/>
      <c r="H453" s="458">
        <f t="shared" si="149"/>
        <v>0</v>
      </c>
      <c r="I453" s="459">
        <f t="shared" si="150"/>
        <v>0</v>
      </c>
      <c r="J453" s="465"/>
      <c r="K453" s="465"/>
      <c r="L453" s="465"/>
      <c r="M453" s="465"/>
    </row>
    <row r="454" spans="1:13" ht="13.8" outlineLevel="2" collapsed="1">
      <c r="A454" s="456"/>
      <c r="B454" s="68" t="s">
        <v>670</v>
      </c>
      <c r="C454" s="54" t="s">
        <v>201</v>
      </c>
      <c r="D454" s="109"/>
      <c r="E454" s="464"/>
      <c r="F454" s="468"/>
      <c r="G454" s="467"/>
      <c r="H454" s="458">
        <f t="shared" si="149"/>
        <v>0</v>
      </c>
      <c r="I454" s="459">
        <f t="shared" si="150"/>
        <v>0</v>
      </c>
      <c r="J454" s="469">
        <f>SUM(J455)</f>
        <v>0</v>
      </c>
      <c r="K454" s="469">
        <f t="shared" ref="K454:M454" si="161">SUM(K455)</f>
        <v>0</v>
      </c>
      <c r="L454" s="469">
        <f t="shared" si="161"/>
        <v>0</v>
      </c>
      <c r="M454" s="469">
        <f t="shared" si="161"/>
        <v>0</v>
      </c>
    </row>
    <row r="455" spans="1:13" ht="13.8" hidden="1" outlineLevel="3">
      <c r="A455" s="462"/>
      <c r="B455" s="69"/>
      <c r="C455" s="463"/>
      <c r="D455" s="71" t="s">
        <v>691</v>
      </c>
      <c r="E455" s="84" t="s">
        <v>201</v>
      </c>
      <c r="F455" s="81"/>
      <c r="G455" s="464"/>
      <c r="H455" s="458">
        <f t="shared" si="149"/>
        <v>0</v>
      </c>
      <c r="I455" s="459">
        <f t="shared" si="150"/>
        <v>0</v>
      </c>
      <c r="J455" s="465"/>
      <c r="K455" s="465"/>
      <c r="L455" s="465"/>
      <c r="M455" s="465"/>
    </row>
    <row r="456" spans="1:13" ht="13.8" outlineLevel="2" collapsed="1">
      <c r="A456" s="456"/>
      <c r="B456" s="68" t="s">
        <v>665</v>
      </c>
      <c r="C456" s="54" t="s">
        <v>202</v>
      </c>
      <c r="D456" s="109"/>
      <c r="E456" s="464"/>
      <c r="F456" s="468"/>
      <c r="G456" s="467"/>
      <c r="H456" s="458">
        <f t="shared" si="149"/>
        <v>0</v>
      </c>
      <c r="I456" s="459">
        <f t="shared" si="150"/>
        <v>0</v>
      </c>
      <c r="J456" s="469">
        <f>SUM(J457)</f>
        <v>0</v>
      </c>
      <c r="K456" s="469">
        <f t="shared" ref="K456:M456" si="162">SUM(K457)</f>
        <v>0</v>
      </c>
      <c r="L456" s="469">
        <f t="shared" si="162"/>
        <v>0</v>
      </c>
      <c r="M456" s="469">
        <f t="shared" si="162"/>
        <v>0</v>
      </c>
    </row>
    <row r="457" spans="1:13" ht="13.8" hidden="1" outlineLevel="3">
      <c r="A457" s="462"/>
      <c r="B457" s="69"/>
      <c r="C457" s="463"/>
      <c r="D457" s="71" t="s">
        <v>692</v>
      </c>
      <c r="E457" s="84" t="s">
        <v>202</v>
      </c>
      <c r="F457" s="81"/>
      <c r="G457" s="464"/>
      <c r="H457" s="458">
        <f t="shared" si="149"/>
        <v>0</v>
      </c>
      <c r="I457" s="459">
        <f t="shared" si="150"/>
        <v>0</v>
      </c>
      <c r="J457" s="465"/>
      <c r="K457" s="465"/>
      <c r="L457" s="465"/>
      <c r="M457" s="465"/>
    </row>
    <row r="458" spans="1:13" ht="13.8" outlineLevel="2" collapsed="1">
      <c r="A458" s="456"/>
      <c r="B458" s="68" t="s">
        <v>666</v>
      </c>
      <c r="C458" s="54" t="s">
        <v>203</v>
      </c>
      <c r="D458" s="109"/>
      <c r="E458" s="464"/>
      <c r="F458" s="468"/>
      <c r="G458" s="467"/>
      <c r="H458" s="458">
        <f t="shared" si="149"/>
        <v>0</v>
      </c>
      <c r="I458" s="459">
        <f t="shared" si="150"/>
        <v>0</v>
      </c>
      <c r="J458" s="469">
        <f>SUM(J459)</f>
        <v>0</v>
      </c>
      <c r="K458" s="469">
        <f t="shared" ref="K458:M458" si="163">SUM(K459)</f>
        <v>0</v>
      </c>
      <c r="L458" s="469">
        <f t="shared" si="163"/>
        <v>0</v>
      </c>
      <c r="M458" s="469">
        <f t="shared" si="163"/>
        <v>0</v>
      </c>
    </row>
    <row r="459" spans="1:13" ht="13.8" hidden="1" outlineLevel="3">
      <c r="A459" s="462"/>
      <c r="B459" s="69"/>
      <c r="C459" s="463"/>
      <c r="D459" s="71" t="s">
        <v>693</v>
      </c>
      <c r="E459" s="84" t="s">
        <v>203</v>
      </c>
      <c r="F459" s="81"/>
      <c r="G459" s="464"/>
      <c r="H459" s="458">
        <f t="shared" si="149"/>
        <v>0</v>
      </c>
      <c r="I459" s="459">
        <f t="shared" si="150"/>
        <v>0</v>
      </c>
      <c r="J459" s="465"/>
      <c r="K459" s="465"/>
      <c r="L459" s="465"/>
      <c r="M459" s="465"/>
    </row>
    <row r="460" spans="1:13" ht="13.8" outlineLevel="2" collapsed="1">
      <c r="A460" s="456"/>
      <c r="B460" s="68" t="s">
        <v>667</v>
      </c>
      <c r="C460" s="54" t="s">
        <v>204</v>
      </c>
      <c r="D460" s="109"/>
      <c r="E460" s="464"/>
      <c r="F460" s="468"/>
      <c r="G460" s="467"/>
      <c r="H460" s="458">
        <f t="shared" si="149"/>
        <v>0</v>
      </c>
      <c r="I460" s="459">
        <f t="shared" si="150"/>
        <v>0</v>
      </c>
      <c r="J460" s="469">
        <f>SUM(J461)</f>
        <v>0</v>
      </c>
      <c r="K460" s="469">
        <f t="shared" ref="K460:M460" si="164">SUM(K461)</f>
        <v>0</v>
      </c>
      <c r="L460" s="469">
        <f t="shared" si="164"/>
        <v>0</v>
      </c>
      <c r="M460" s="469">
        <f t="shared" si="164"/>
        <v>0</v>
      </c>
    </row>
    <row r="461" spans="1:13" ht="13.8" hidden="1" outlineLevel="3">
      <c r="A461" s="462"/>
      <c r="B461" s="69"/>
      <c r="C461" s="463"/>
      <c r="D461" s="71" t="s">
        <v>694</v>
      </c>
      <c r="E461" s="84" t="s">
        <v>204</v>
      </c>
      <c r="F461" s="81"/>
      <c r="G461" s="464"/>
      <c r="H461" s="458">
        <f t="shared" si="149"/>
        <v>0</v>
      </c>
      <c r="I461" s="459">
        <f t="shared" si="150"/>
        <v>0</v>
      </c>
      <c r="J461" s="465"/>
      <c r="K461" s="465"/>
      <c r="L461" s="465"/>
      <c r="M461" s="465"/>
    </row>
    <row r="462" spans="1:13" ht="13.8" outlineLevel="1" collapsed="1">
      <c r="A462" s="456"/>
      <c r="B462" s="68">
        <v>7548</v>
      </c>
      <c r="C462" s="54" t="s">
        <v>205</v>
      </c>
      <c r="D462" s="109"/>
      <c r="E462" s="467"/>
      <c r="F462" s="468"/>
      <c r="G462" s="467"/>
      <c r="H462" s="712">
        <f t="shared" si="149"/>
        <v>0</v>
      </c>
      <c r="I462" s="459">
        <f t="shared" si="150"/>
        <v>0</v>
      </c>
      <c r="J462" s="469">
        <f>SUM(J463)</f>
        <v>0</v>
      </c>
      <c r="K462" s="469">
        <f t="shared" ref="K462:M462" si="165">SUM(K463)</f>
        <v>0</v>
      </c>
      <c r="L462" s="469">
        <f t="shared" si="165"/>
        <v>0</v>
      </c>
      <c r="M462" s="469">
        <f t="shared" si="165"/>
        <v>0</v>
      </c>
    </row>
    <row r="463" spans="1:13" ht="13.8" hidden="1" outlineLevel="2">
      <c r="A463" s="462"/>
      <c r="B463" s="69"/>
      <c r="C463" s="463"/>
      <c r="D463" s="71">
        <v>7548</v>
      </c>
      <c r="E463" s="84" t="s">
        <v>205</v>
      </c>
      <c r="F463" s="81"/>
      <c r="G463" s="464"/>
      <c r="H463" s="712">
        <f t="shared" si="149"/>
        <v>0</v>
      </c>
      <c r="I463" s="459">
        <f t="shared" si="150"/>
        <v>0</v>
      </c>
      <c r="J463" s="465"/>
      <c r="K463" s="465"/>
      <c r="L463" s="465"/>
      <c r="M463" s="465"/>
    </row>
    <row r="464" spans="1:13" ht="13.8" outlineLevel="1" collapsed="1">
      <c r="A464" s="456"/>
      <c r="B464" s="68">
        <v>7549</v>
      </c>
      <c r="C464" s="54" t="s">
        <v>206</v>
      </c>
      <c r="D464" s="109"/>
      <c r="E464" s="464"/>
      <c r="F464" s="71"/>
      <c r="G464" s="467"/>
      <c r="H464" s="712">
        <f t="shared" si="149"/>
        <v>0</v>
      </c>
      <c r="I464" s="459">
        <f t="shared" si="150"/>
        <v>0</v>
      </c>
      <c r="J464" s="469">
        <f>SUM(J465)</f>
        <v>0</v>
      </c>
      <c r="K464" s="469">
        <f t="shared" ref="K464:M464" si="166">SUM(K465)</f>
        <v>0</v>
      </c>
      <c r="L464" s="469">
        <f t="shared" si="166"/>
        <v>0</v>
      </c>
      <c r="M464" s="469">
        <f t="shared" si="166"/>
        <v>0</v>
      </c>
    </row>
    <row r="465" spans="1:13" ht="13.8" hidden="1" outlineLevel="2">
      <c r="A465" s="462"/>
      <c r="B465" s="69"/>
      <c r="C465" s="463"/>
      <c r="D465" s="71">
        <v>7549</v>
      </c>
      <c r="E465" s="84" t="s">
        <v>206</v>
      </c>
      <c r="F465" s="81"/>
      <c r="G465" s="464"/>
      <c r="H465" s="712">
        <f t="shared" si="149"/>
        <v>0</v>
      </c>
      <c r="I465" s="459">
        <f t="shared" si="150"/>
        <v>0</v>
      </c>
      <c r="J465" s="465"/>
      <c r="K465" s="465"/>
      <c r="L465" s="465"/>
      <c r="M465" s="465"/>
    </row>
    <row r="466" spans="1:13" ht="13.8" outlineLevel="1" collapsed="1">
      <c r="A466" s="456"/>
      <c r="B466" s="68">
        <v>7551</v>
      </c>
      <c r="C466" s="54" t="s">
        <v>207</v>
      </c>
      <c r="D466" s="109"/>
      <c r="E466" s="464"/>
      <c r="F466" s="71"/>
      <c r="G466" s="467"/>
      <c r="H466" s="712">
        <f t="shared" si="149"/>
        <v>0</v>
      </c>
      <c r="I466" s="459">
        <f t="shared" si="150"/>
        <v>0</v>
      </c>
      <c r="J466" s="469">
        <f>SUM(J467)</f>
        <v>0</v>
      </c>
      <c r="K466" s="469">
        <f t="shared" ref="K466:M466" si="167">SUM(K467)</f>
        <v>0</v>
      </c>
      <c r="L466" s="469">
        <f t="shared" si="167"/>
        <v>0</v>
      </c>
      <c r="M466" s="469">
        <f t="shared" si="167"/>
        <v>0</v>
      </c>
    </row>
    <row r="467" spans="1:13" ht="13.8" hidden="1" outlineLevel="2">
      <c r="A467" s="462"/>
      <c r="B467" s="69"/>
      <c r="C467" s="463"/>
      <c r="D467" s="71">
        <v>7551</v>
      </c>
      <c r="E467" s="84" t="s">
        <v>207</v>
      </c>
      <c r="F467" s="81"/>
      <c r="G467" s="464"/>
      <c r="H467" s="712">
        <f t="shared" si="149"/>
        <v>0</v>
      </c>
      <c r="I467" s="459">
        <f t="shared" si="150"/>
        <v>0</v>
      </c>
      <c r="J467" s="465"/>
      <c r="K467" s="465"/>
      <c r="L467" s="465"/>
      <c r="M467" s="465"/>
    </row>
    <row r="468" spans="1:13" ht="13.8" outlineLevel="1" collapsed="1">
      <c r="A468" s="456"/>
      <c r="B468" s="68" t="s">
        <v>955</v>
      </c>
      <c r="C468" s="54" t="s">
        <v>208</v>
      </c>
      <c r="D468" s="109"/>
      <c r="E468" s="467"/>
      <c r="F468" s="468"/>
      <c r="G468" s="467"/>
      <c r="H468" s="458">
        <f t="shared" si="149"/>
        <v>0</v>
      </c>
      <c r="I468" s="459">
        <f t="shared" si="150"/>
        <v>0</v>
      </c>
      <c r="J468" s="469">
        <f>SUM(J469:J470)</f>
        <v>0</v>
      </c>
      <c r="K468" s="469">
        <f>SUM(K469:K470)</f>
        <v>0</v>
      </c>
      <c r="L468" s="469">
        <f>SUM(L469:L470)</f>
        <v>0</v>
      </c>
      <c r="M468" s="469">
        <f>SUM(M469:M470)</f>
        <v>0</v>
      </c>
    </row>
    <row r="469" spans="1:13" ht="13.8" hidden="1" outlineLevel="2">
      <c r="A469" s="462"/>
      <c r="B469" s="70"/>
      <c r="D469" s="71" t="s">
        <v>698</v>
      </c>
      <c r="E469" s="67" t="s">
        <v>209</v>
      </c>
      <c r="F469" s="81"/>
      <c r="G469" s="464"/>
      <c r="H469" s="458">
        <f t="shared" si="149"/>
        <v>0</v>
      </c>
      <c r="I469" s="459">
        <f t="shared" si="150"/>
        <v>0</v>
      </c>
      <c r="J469" s="465"/>
      <c r="K469" s="465"/>
      <c r="L469" s="465"/>
      <c r="M469" s="465"/>
    </row>
    <row r="470" spans="1:13" ht="13.8" hidden="1" outlineLevel="2">
      <c r="A470" s="462"/>
      <c r="B470" s="70"/>
      <c r="D470" s="71" t="s">
        <v>912</v>
      </c>
      <c r="E470" s="101" t="s">
        <v>913</v>
      </c>
      <c r="F470" s="117"/>
      <c r="G470" s="463"/>
      <c r="H470" s="484">
        <f t="shared" si="149"/>
        <v>0</v>
      </c>
      <c r="I470" s="459">
        <f t="shared" si="150"/>
        <v>0</v>
      </c>
      <c r="J470" s="693">
        <f>SUM(J471)</f>
        <v>0</v>
      </c>
      <c r="K470" s="693">
        <f t="shared" ref="K470:M470" si="168">SUM(K471)</f>
        <v>0</v>
      </c>
      <c r="L470" s="693">
        <f t="shared" si="168"/>
        <v>0</v>
      </c>
      <c r="M470" s="693">
        <f t="shared" si="168"/>
        <v>0</v>
      </c>
    </row>
    <row r="471" spans="1:13" s="658" customFormat="1" ht="13.8" hidden="1" outlineLevel="2">
      <c r="A471" s="656"/>
      <c r="B471" s="657"/>
      <c r="D471" s="676"/>
      <c r="E471" s="686"/>
      <c r="F471" s="546" t="s">
        <v>956</v>
      </c>
      <c r="G471" s="547" t="s">
        <v>957</v>
      </c>
      <c r="H471" s="661">
        <f t="shared" ref="H471" si="169">SUM(I471)</f>
        <v>0</v>
      </c>
      <c r="I471" s="662">
        <f t="shared" ref="I471" si="170">SUM(J471:M471)</f>
        <v>0</v>
      </c>
      <c r="J471" s="663">
        <v>0</v>
      </c>
      <c r="K471" s="663">
        <v>0</v>
      </c>
      <c r="L471" s="663">
        <v>0</v>
      </c>
      <c r="M471" s="663">
        <v>0</v>
      </c>
    </row>
    <row r="472" spans="1:13" s="461" customFormat="1" ht="13.8">
      <c r="A472" s="104" t="s">
        <v>210</v>
      </c>
      <c r="B472" s="80"/>
      <c r="C472" s="476"/>
      <c r="D472" s="110"/>
      <c r="E472" s="476"/>
      <c r="F472" s="80"/>
      <c r="G472" s="476"/>
      <c r="H472" s="477">
        <f t="shared" si="149"/>
        <v>2353000</v>
      </c>
      <c r="I472" s="478">
        <f t="shared" si="150"/>
        <v>2353000</v>
      </c>
      <c r="J472" s="479">
        <f>SUM(J468,J466,J464,J462,J460,J458,J456,J454,J452,J450,J436)</f>
        <v>0</v>
      </c>
      <c r="K472" s="479">
        <f>SUM(K468,K466,K464,K462,K460,K458,K456,K454,K452,K450,K436)</f>
        <v>1607000</v>
      </c>
      <c r="L472" s="479">
        <f>SUM(L468,L466,L464,L462,L460,L458,L456,L454,L452,L450,L436)</f>
        <v>429000</v>
      </c>
      <c r="M472" s="479">
        <f>SUM(M468,M466,M464,M462,M460,M458,M456,M454,M452,M450,M436)</f>
        <v>317000</v>
      </c>
    </row>
    <row r="473" spans="1:13" ht="13.8" outlineLevel="1" collapsed="1">
      <c r="A473" s="456"/>
      <c r="B473" s="68" t="s">
        <v>671</v>
      </c>
      <c r="C473" s="54" t="s">
        <v>211</v>
      </c>
      <c r="D473" s="108"/>
      <c r="E473" s="457"/>
      <c r="F473" s="79"/>
      <c r="G473" s="457"/>
      <c r="H473" s="458">
        <f t="shared" si="149"/>
        <v>0</v>
      </c>
      <c r="I473" s="459">
        <f t="shared" si="150"/>
        <v>0</v>
      </c>
      <c r="J473" s="460">
        <f>SUM(J474)</f>
        <v>0</v>
      </c>
      <c r="K473" s="460">
        <f t="shared" ref="K473:M473" si="171">SUM(K474)</f>
        <v>0</v>
      </c>
      <c r="L473" s="460">
        <f t="shared" si="171"/>
        <v>0</v>
      </c>
      <c r="M473" s="460">
        <f t="shared" si="171"/>
        <v>0</v>
      </c>
    </row>
    <row r="474" spans="1:13" s="461" customFormat="1" ht="13.8" hidden="1" outlineLevel="2">
      <c r="A474" s="462"/>
      <c r="B474" s="69"/>
      <c r="C474" s="463"/>
      <c r="D474" s="71" t="s">
        <v>195</v>
      </c>
      <c r="E474" s="84" t="s">
        <v>211</v>
      </c>
      <c r="F474" s="81"/>
      <c r="G474" s="464"/>
      <c r="H474" s="458">
        <f t="shared" si="149"/>
        <v>0</v>
      </c>
      <c r="I474" s="459">
        <f t="shared" si="150"/>
        <v>0</v>
      </c>
      <c r="J474" s="465">
        <v>0</v>
      </c>
      <c r="K474" s="465">
        <v>0</v>
      </c>
      <c r="L474" s="465">
        <v>0</v>
      </c>
      <c r="M474" s="465">
        <v>0</v>
      </c>
    </row>
    <row r="475" spans="1:13" ht="13.8" outlineLevel="1" collapsed="1">
      <c r="A475" s="456"/>
      <c r="B475" s="79" t="s">
        <v>672</v>
      </c>
      <c r="C475" s="54" t="s">
        <v>212</v>
      </c>
      <c r="D475" s="109"/>
      <c r="E475" s="464"/>
      <c r="F475" s="71"/>
      <c r="G475" s="467"/>
      <c r="H475" s="458">
        <f t="shared" si="149"/>
        <v>0</v>
      </c>
      <c r="I475" s="459">
        <f t="shared" si="150"/>
        <v>0</v>
      </c>
      <c r="J475" s="469">
        <f>SUM(J476)</f>
        <v>0</v>
      </c>
      <c r="K475" s="469">
        <f t="shared" ref="K475:M475" si="172">SUM(K476)</f>
        <v>0</v>
      </c>
      <c r="L475" s="469">
        <f t="shared" si="172"/>
        <v>0</v>
      </c>
      <c r="M475" s="469">
        <f t="shared" si="172"/>
        <v>0</v>
      </c>
    </row>
    <row r="476" spans="1:13" ht="13.8" hidden="1" outlineLevel="2">
      <c r="A476" s="462"/>
      <c r="B476" s="78"/>
      <c r="C476" s="463"/>
      <c r="D476" s="71" t="s">
        <v>673</v>
      </c>
      <c r="E476" s="84" t="s">
        <v>212</v>
      </c>
      <c r="F476" s="81"/>
      <c r="G476" s="464"/>
      <c r="H476" s="458">
        <f t="shared" si="149"/>
        <v>0</v>
      </c>
      <c r="I476" s="459">
        <f t="shared" si="150"/>
        <v>0</v>
      </c>
      <c r="J476" s="465">
        <v>0</v>
      </c>
      <c r="K476" s="465">
        <v>0</v>
      </c>
      <c r="L476" s="465">
        <v>0</v>
      </c>
      <c r="M476" s="465">
        <v>0</v>
      </c>
    </row>
    <row r="477" spans="1:13" ht="13.8" outlineLevel="1" collapsed="1">
      <c r="A477" s="456"/>
      <c r="B477" s="79" t="s">
        <v>674</v>
      </c>
      <c r="C477" s="54" t="s">
        <v>242</v>
      </c>
      <c r="D477" s="109"/>
      <c r="E477" s="464"/>
      <c r="F477" s="71"/>
      <c r="G477" s="467"/>
      <c r="H477" s="458">
        <f t="shared" si="149"/>
        <v>0</v>
      </c>
      <c r="I477" s="459">
        <f t="shared" si="150"/>
        <v>0</v>
      </c>
      <c r="J477" s="469">
        <f>SUM(J478)</f>
        <v>0</v>
      </c>
      <c r="K477" s="469">
        <f t="shared" ref="K477:M477" si="173">SUM(K478)</f>
        <v>0</v>
      </c>
      <c r="L477" s="469">
        <f t="shared" si="173"/>
        <v>0</v>
      </c>
      <c r="M477" s="469">
        <f t="shared" si="173"/>
        <v>0</v>
      </c>
    </row>
    <row r="478" spans="1:13" ht="13.8" hidden="1" outlineLevel="2">
      <c r="A478" s="462"/>
      <c r="B478" s="78"/>
      <c r="C478" s="463"/>
      <c r="D478" s="71" t="s">
        <v>675</v>
      </c>
      <c r="E478" s="84" t="s">
        <v>242</v>
      </c>
      <c r="F478" s="81"/>
      <c r="G478" s="464"/>
      <c r="H478" s="458">
        <f t="shared" si="149"/>
        <v>0</v>
      </c>
      <c r="I478" s="459">
        <f t="shared" si="150"/>
        <v>0</v>
      </c>
      <c r="J478" s="465">
        <v>0</v>
      </c>
      <c r="K478" s="465">
        <v>0</v>
      </c>
      <c r="L478" s="465">
        <v>0</v>
      </c>
      <c r="M478" s="465">
        <v>0</v>
      </c>
    </row>
    <row r="479" spans="1:13" ht="13.8" outlineLevel="1">
      <c r="A479" s="456"/>
      <c r="B479" s="79">
        <v>8610</v>
      </c>
      <c r="C479" s="54" t="s">
        <v>213</v>
      </c>
      <c r="D479" s="109"/>
      <c r="E479" s="467"/>
      <c r="F479" s="468"/>
      <c r="G479" s="467"/>
      <c r="H479" s="458">
        <f t="shared" si="149"/>
        <v>17000</v>
      </c>
      <c r="I479" s="459">
        <f t="shared" si="150"/>
        <v>17000</v>
      </c>
      <c r="J479" s="469">
        <f>SUM(J480:J489)</f>
        <v>14000</v>
      </c>
      <c r="K479" s="469">
        <f t="shared" ref="K479:M479" si="174">SUM(K480:K489)</f>
        <v>1000</v>
      </c>
      <c r="L479" s="469">
        <f t="shared" si="174"/>
        <v>1000</v>
      </c>
      <c r="M479" s="469">
        <f t="shared" si="174"/>
        <v>1000</v>
      </c>
    </row>
    <row r="480" spans="1:13" ht="13.8" outlineLevel="2">
      <c r="A480" s="462"/>
      <c r="B480" s="78"/>
      <c r="C480" s="463"/>
      <c r="D480" s="71">
        <v>8623</v>
      </c>
      <c r="E480" s="84" t="s">
        <v>348</v>
      </c>
      <c r="F480" s="81"/>
      <c r="G480" s="464"/>
      <c r="H480" s="458">
        <f t="shared" si="149"/>
        <v>14000</v>
      </c>
      <c r="I480" s="459">
        <f t="shared" si="150"/>
        <v>14000</v>
      </c>
      <c r="J480" s="465">
        <v>14000</v>
      </c>
      <c r="K480" s="465">
        <v>0</v>
      </c>
      <c r="L480" s="465">
        <v>0</v>
      </c>
      <c r="M480" s="465">
        <v>0</v>
      </c>
    </row>
    <row r="481" spans="1:13" ht="13.8" outlineLevel="2">
      <c r="A481" s="462"/>
      <c r="D481" s="71">
        <v>8624</v>
      </c>
      <c r="E481" s="84" t="s">
        <v>349</v>
      </c>
      <c r="F481" s="81"/>
      <c r="G481" s="464"/>
      <c r="H481" s="458">
        <f t="shared" si="149"/>
        <v>3000</v>
      </c>
      <c r="I481" s="459">
        <f t="shared" si="150"/>
        <v>3000</v>
      </c>
      <c r="J481" s="465">
        <v>0</v>
      </c>
      <c r="K481" s="465">
        <v>1000</v>
      </c>
      <c r="L481" s="465">
        <v>1000</v>
      </c>
      <c r="M481" s="465">
        <v>1000</v>
      </c>
    </row>
    <row r="482" spans="1:13" ht="13.8" outlineLevel="2">
      <c r="A482" s="462"/>
      <c r="B482" s="79"/>
      <c r="C482" s="466"/>
      <c r="D482" s="71">
        <v>8834</v>
      </c>
      <c r="E482" s="84" t="s">
        <v>347</v>
      </c>
      <c r="F482" s="81"/>
      <c r="G482" s="464"/>
      <c r="H482" s="458">
        <f t="shared" si="149"/>
        <v>0</v>
      </c>
      <c r="I482" s="459">
        <f t="shared" si="150"/>
        <v>0</v>
      </c>
      <c r="J482" s="465">
        <v>0</v>
      </c>
      <c r="K482" s="465">
        <v>0</v>
      </c>
      <c r="L482" s="465">
        <v>0</v>
      </c>
      <c r="M482" s="465">
        <v>0</v>
      </c>
    </row>
    <row r="483" spans="1:13" ht="13.8" outlineLevel="2">
      <c r="A483" s="462"/>
      <c r="D483" s="71">
        <v>8835</v>
      </c>
      <c r="E483" s="67" t="s">
        <v>362</v>
      </c>
      <c r="F483" s="81"/>
      <c r="G483" s="464"/>
      <c r="H483" s="458">
        <f t="shared" si="149"/>
        <v>0</v>
      </c>
      <c r="I483" s="459">
        <f t="shared" si="150"/>
        <v>0</v>
      </c>
      <c r="J483" s="465">
        <v>0</v>
      </c>
      <c r="K483" s="465">
        <v>0</v>
      </c>
      <c r="L483" s="465">
        <v>0</v>
      </c>
      <c r="M483" s="465">
        <v>0</v>
      </c>
    </row>
    <row r="484" spans="1:13" ht="13.8" outlineLevel="2">
      <c r="A484" s="462"/>
      <c r="D484" s="71">
        <v>8836</v>
      </c>
      <c r="E484" s="67" t="s">
        <v>364</v>
      </c>
      <c r="F484" s="81"/>
      <c r="G484" s="464"/>
      <c r="H484" s="458">
        <f t="shared" si="149"/>
        <v>0</v>
      </c>
      <c r="I484" s="459">
        <f t="shared" si="150"/>
        <v>0</v>
      </c>
      <c r="J484" s="465">
        <v>0</v>
      </c>
      <c r="K484" s="465">
        <v>0</v>
      </c>
      <c r="L484" s="465">
        <v>0</v>
      </c>
      <c r="M484" s="465">
        <v>0</v>
      </c>
    </row>
    <row r="485" spans="1:13" ht="13.8" outlineLevel="2">
      <c r="A485" s="462"/>
      <c r="D485" s="71">
        <v>8837</v>
      </c>
      <c r="E485" s="67" t="s">
        <v>365</v>
      </c>
      <c r="F485" s="81"/>
      <c r="G485" s="464"/>
      <c r="H485" s="458">
        <f t="shared" si="149"/>
        <v>0</v>
      </c>
      <c r="I485" s="459">
        <f t="shared" si="150"/>
        <v>0</v>
      </c>
      <c r="J485" s="465">
        <v>0</v>
      </c>
      <c r="K485" s="465">
        <v>0</v>
      </c>
      <c r="L485" s="465">
        <v>0</v>
      </c>
      <c r="M485" s="465">
        <v>0</v>
      </c>
    </row>
    <row r="486" spans="1:13" ht="13.8" outlineLevel="2">
      <c r="A486" s="462"/>
      <c r="D486" s="71">
        <v>8838</v>
      </c>
      <c r="E486" s="67" t="s">
        <v>366</v>
      </c>
      <c r="F486" s="81"/>
      <c r="G486" s="464"/>
      <c r="H486" s="458">
        <f t="shared" si="149"/>
        <v>0</v>
      </c>
      <c r="I486" s="459">
        <f t="shared" si="150"/>
        <v>0</v>
      </c>
      <c r="J486" s="465">
        <v>0</v>
      </c>
      <c r="K486" s="465">
        <v>0</v>
      </c>
      <c r="L486" s="465">
        <v>0</v>
      </c>
      <c r="M486" s="465">
        <v>0</v>
      </c>
    </row>
    <row r="487" spans="1:13" ht="13.8" outlineLevel="2">
      <c r="A487" s="462"/>
      <c r="D487" s="71">
        <v>8839</v>
      </c>
      <c r="E487" s="67" t="s">
        <v>367</v>
      </c>
      <c r="F487" s="81"/>
      <c r="G487" s="464"/>
      <c r="H487" s="458">
        <f t="shared" si="149"/>
        <v>0</v>
      </c>
      <c r="I487" s="459">
        <f t="shared" si="150"/>
        <v>0</v>
      </c>
      <c r="J487" s="465">
        <v>0</v>
      </c>
      <c r="K487" s="465">
        <v>0</v>
      </c>
      <c r="L487" s="465">
        <v>0</v>
      </c>
      <c r="M487" s="465">
        <v>0</v>
      </c>
    </row>
    <row r="488" spans="1:13" ht="13.8" outlineLevel="2">
      <c r="A488" s="462"/>
      <c r="D488" s="71">
        <v>8833</v>
      </c>
      <c r="E488" s="67" t="s">
        <v>363</v>
      </c>
      <c r="F488" s="81"/>
      <c r="G488" s="464"/>
      <c r="H488" s="458">
        <f t="shared" si="149"/>
        <v>0</v>
      </c>
      <c r="I488" s="459">
        <f t="shared" si="150"/>
        <v>0</v>
      </c>
      <c r="J488" s="465">
        <v>0</v>
      </c>
      <c r="K488" s="465">
        <v>0</v>
      </c>
      <c r="L488" s="465">
        <v>0</v>
      </c>
      <c r="M488" s="465">
        <v>0</v>
      </c>
    </row>
    <row r="489" spans="1:13" ht="13.8" outlineLevel="2">
      <c r="A489" s="462"/>
      <c r="B489" s="78"/>
      <c r="C489" s="463"/>
      <c r="D489" s="71">
        <v>8816</v>
      </c>
      <c r="E489" s="67" t="s">
        <v>214</v>
      </c>
      <c r="F489" s="81"/>
      <c r="G489" s="464"/>
      <c r="H489" s="458">
        <f t="shared" si="149"/>
        <v>0</v>
      </c>
      <c r="I489" s="459">
        <f t="shared" si="150"/>
        <v>0</v>
      </c>
      <c r="J489" s="465">
        <v>0</v>
      </c>
      <c r="K489" s="465">
        <v>0</v>
      </c>
      <c r="L489" s="465">
        <v>0</v>
      </c>
      <c r="M489" s="465">
        <v>0</v>
      </c>
    </row>
    <row r="490" spans="1:13" ht="13.8" outlineLevel="1" collapsed="1">
      <c r="A490" s="456"/>
      <c r="B490" s="79" t="s">
        <v>676</v>
      </c>
      <c r="C490" s="54" t="s">
        <v>215</v>
      </c>
      <c r="D490" s="109"/>
      <c r="E490" s="464"/>
      <c r="F490" s="468"/>
      <c r="G490" s="467"/>
      <c r="H490" s="458">
        <f t="shared" ref="H490:H517" si="175">SUM(I490)</f>
        <v>0</v>
      </c>
      <c r="I490" s="459">
        <f t="shared" ref="I490:I517" si="176">SUM(J490:M490)</f>
        <v>0</v>
      </c>
      <c r="J490" s="469">
        <f>SUM(J491)</f>
        <v>0</v>
      </c>
      <c r="K490" s="469">
        <f t="shared" ref="K490:M490" si="177">SUM(K491)</f>
        <v>0</v>
      </c>
      <c r="L490" s="469">
        <f t="shared" si="177"/>
        <v>0</v>
      </c>
      <c r="M490" s="469">
        <f t="shared" si="177"/>
        <v>0</v>
      </c>
    </row>
    <row r="491" spans="1:13" ht="13.8" hidden="1" outlineLevel="2">
      <c r="A491" s="462"/>
      <c r="B491" s="78"/>
      <c r="C491" s="463"/>
      <c r="D491" s="71" t="s">
        <v>196</v>
      </c>
      <c r="E491" s="84" t="s">
        <v>215</v>
      </c>
      <c r="F491" s="81"/>
      <c r="G491" s="464"/>
      <c r="H491" s="458">
        <f t="shared" si="175"/>
        <v>0</v>
      </c>
      <c r="I491" s="459">
        <f t="shared" si="176"/>
        <v>0</v>
      </c>
      <c r="J491" s="465"/>
      <c r="K491" s="465"/>
      <c r="L491" s="465"/>
      <c r="M491" s="465"/>
    </row>
    <row r="492" spans="1:13" ht="13.8" outlineLevel="1" collapsed="1">
      <c r="A492" s="456"/>
      <c r="B492" s="79" t="s">
        <v>677</v>
      </c>
      <c r="C492" s="54" t="s">
        <v>216</v>
      </c>
      <c r="D492" s="109"/>
      <c r="E492" s="464"/>
      <c r="F492" s="71"/>
      <c r="G492" s="467"/>
      <c r="H492" s="458">
        <f t="shared" si="175"/>
        <v>0</v>
      </c>
      <c r="I492" s="459">
        <f t="shared" si="176"/>
        <v>0</v>
      </c>
      <c r="J492" s="469">
        <f>SUM(J493)</f>
        <v>0</v>
      </c>
      <c r="K492" s="469">
        <f t="shared" ref="K492:M492" si="178">SUM(K493)</f>
        <v>0</v>
      </c>
      <c r="L492" s="469">
        <f t="shared" si="178"/>
        <v>0</v>
      </c>
      <c r="M492" s="469">
        <f t="shared" si="178"/>
        <v>0</v>
      </c>
    </row>
    <row r="493" spans="1:13" ht="13.8" hidden="1" outlineLevel="2">
      <c r="A493" s="462"/>
      <c r="B493" s="78"/>
      <c r="C493" s="463"/>
      <c r="D493" s="71" t="s">
        <v>678</v>
      </c>
      <c r="E493" s="84" t="s">
        <v>216</v>
      </c>
      <c r="F493" s="81"/>
      <c r="G493" s="464"/>
      <c r="H493" s="458">
        <f t="shared" si="175"/>
        <v>0</v>
      </c>
      <c r="I493" s="459">
        <f t="shared" si="176"/>
        <v>0</v>
      </c>
      <c r="J493" s="465"/>
      <c r="K493" s="465"/>
      <c r="L493" s="465"/>
      <c r="M493" s="465"/>
    </row>
    <row r="494" spans="1:13" ht="13.8" outlineLevel="1" collapsed="1">
      <c r="A494" s="456"/>
      <c r="B494" s="79" t="s">
        <v>679</v>
      </c>
      <c r="C494" s="54" t="s">
        <v>217</v>
      </c>
      <c r="D494" s="109"/>
      <c r="E494" s="464"/>
      <c r="F494" s="71"/>
      <c r="G494" s="467"/>
      <c r="H494" s="458">
        <f t="shared" si="175"/>
        <v>0</v>
      </c>
      <c r="I494" s="459">
        <f t="shared" si="176"/>
        <v>0</v>
      </c>
      <c r="J494" s="469">
        <f>SUM(J495)</f>
        <v>0</v>
      </c>
      <c r="K494" s="469">
        <f t="shared" ref="K494:M494" si="179">SUM(K495)</f>
        <v>0</v>
      </c>
      <c r="L494" s="469">
        <f t="shared" si="179"/>
        <v>0</v>
      </c>
      <c r="M494" s="469">
        <f t="shared" si="179"/>
        <v>0</v>
      </c>
    </row>
    <row r="495" spans="1:13" ht="13.8" hidden="1" outlineLevel="2">
      <c r="A495" s="462"/>
      <c r="B495" s="78"/>
      <c r="C495" s="463"/>
      <c r="D495" s="71" t="s">
        <v>680</v>
      </c>
      <c r="E495" s="84" t="s">
        <v>217</v>
      </c>
      <c r="F495" s="81"/>
      <c r="G495" s="464"/>
      <c r="H495" s="458">
        <f t="shared" si="175"/>
        <v>0</v>
      </c>
      <c r="I495" s="459">
        <f t="shared" si="176"/>
        <v>0</v>
      </c>
      <c r="J495" s="465"/>
      <c r="K495" s="465"/>
      <c r="L495" s="465"/>
      <c r="M495" s="465"/>
    </row>
    <row r="496" spans="1:13" ht="13.8" outlineLevel="1" collapsed="1">
      <c r="A496" s="456"/>
      <c r="B496" s="79" t="s">
        <v>681</v>
      </c>
      <c r="C496" s="54" t="s">
        <v>218</v>
      </c>
      <c r="D496" s="109"/>
      <c r="E496" s="464"/>
      <c r="F496" s="468"/>
      <c r="G496" s="467"/>
      <c r="H496" s="458">
        <f t="shared" si="175"/>
        <v>0</v>
      </c>
      <c r="I496" s="459">
        <f t="shared" si="176"/>
        <v>0</v>
      </c>
      <c r="J496" s="469">
        <f>SUM(J497)</f>
        <v>0</v>
      </c>
      <c r="K496" s="469">
        <f t="shared" ref="K496:M496" si="180">SUM(K497)</f>
        <v>0</v>
      </c>
      <c r="L496" s="469">
        <f t="shared" si="180"/>
        <v>0</v>
      </c>
      <c r="M496" s="469">
        <f t="shared" si="180"/>
        <v>0</v>
      </c>
    </row>
    <row r="497" spans="1:13" ht="13.8" hidden="1" outlineLevel="2">
      <c r="A497" s="462"/>
      <c r="B497" s="78"/>
      <c r="C497" s="463"/>
      <c r="D497" s="71" t="s">
        <v>682</v>
      </c>
      <c r="E497" s="84" t="s">
        <v>218</v>
      </c>
      <c r="F497" s="81"/>
      <c r="G497" s="464"/>
      <c r="H497" s="458">
        <f t="shared" si="175"/>
        <v>0</v>
      </c>
      <c r="I497" s="459">
        <f t="shared" si="176"/>
        <v>0</v>
      </c>
      <c r="J497" s="465"/>
      <c r="K497" s="465"/>
      <c r="L497" s="465"/>
      <c r="M497" s="465"/>
    </row>
    <row r="498" spans="1:13" ht="13.8" outlineLevel="1" collapsed="1">
      <c r="A498" s="456"/>
      <c r="B498" s="79" t="s">
        <v>683</v>
      </c>
      <c r="C498" s="54" t="s">
        <v>219</v>
      </c>
      <c r="D498" s="109"/>
      <c r="E498" s="464"/>
      <c r="F498" s="468"/>
      <c r="G498" s="467"/>
      <c r="H498" s="458">
        <f t="shared" si="175"/>
        <v>0</v>
      </c>
      <c r="I498" s="459">
        <f t="shared" si="176"/>
        <v>0</v>
      </c>
      <c r="J498" s="469">
        <f>SUM(J499)</f>
        <v>0</v>
      </c>
      <c r="K498" s="469">
        <f t="shared" ref="K498:M498" si="181">SUM(K499)</f>
        <v>0</v>
      </c>
      <c r="L498" s="469">
        <f t="shared" si="181"/>
        <v>0</v>
      </c>
      <c r="M498" s="469">
        <f t="shared" si="181"/>
        <v>0</v>
      </c>
    </row>
    <row r="499" spans="1:13" ht="13.8" hidden="1" outlineLevel="2">
      <c r="A499" s="462"/>
      <c r="B499" s="78"/>
      <c r="C499" s="463"/>
      <c r="D499" s="71" t="s">
        <v>684</v>
      </c>
      <c r="E499" s="84" t="s">
        <v>219</v>
      </c>
      <c r="F499" s="81"/>
      <c r="G499" s="464"/>
      <c r="H499" s="458">
        <f t="shared" si="175"/>
        <v>0</v>
      </c>
      <c r="I499" s="459">
        <f t="shared" si="176"/>
        <v>0</v>
      </c>
      <c r="J499" s="465"/>
      <c r="K499" s="465"/>
      <c r="L499" s="465"/>
      <c r="M499" s="465"/>
    </row>
    <row r="500" spans="1:13" ht="13.8" outlineLevel="1" collapsed="1">
      <c r="A500" s="456"/>
      <c r="B500" s="79" t="s">
        <v>685</v>
      </c>
      <c r="C500" s="54" t="s">
        <v>220</v>
      </c>
      <c r="D500" s="109"/>
      <c r="E500" s="464"/>
      <c r="F500" s="468"/>
      <c r="G500" s="467"/>
      <c r="H500" s="458">
        <f t="shared" si="175"/>
        <v>0</v>
      </c>
      <c r="I500" s="459">
        <f t="shared" si="176"/>
        <v>0</v>
      </c>
      <c r="J500" s="469">
        <f>SUM(J501)</f>
        <v>0</v>
      </c>
      <c r="K500" s="469">
        <f t="shared" ref="K500:M500" si="182">SUM(K501)</f>
        <v>0</v>
      </c>
      <c r="L500" s="469">
        <f t="shared" si="182"/>
        <v>0</v>
      </c>
      <c r="M500" s="469">
        <f t="shared" si="182"/>
        <v>0</v>
      </c>
    </row>
    <row r="501" spans="1:13" ht="13.8" hidden="1" outlineLevel="2">
      <c r="A501" s="462"/>
      <c r="B501" s="78"/>
      <c r="C501" s="463"/>
      <c r="D501" s="71" t="s">
        <v>686</v>
      </c>
      <c r="E501" s="84" t="s">
        <v>220</v>
      </c>
      <c r="F501" s="81"/>
      <c r="G501" s="464"/>
      <c r="H501" s="458">
        <f t="shared" si="175"/>
        <v>0</v>
      </c>
      <c r="I501" s="459">
        <f t="shared" si="176"/>
        <v>0</v>
      </c>
      <c r="J501" s="465"/>
      <c r="K501" s="465"/>
      <c r="L501" s="465"/>
      <c r="M501" s="465"/>
    </row>
    <row r="502" spans="1:13" ht="13.8" outlineLevel="1" collapsed="1">
      <c r="A502" s="456"/>
      <c r="B502" s="79" t="s">
        <v>699</v>
      </c>
      <c r="C502" s="54" t="s">
        <v>221</v>
      </c>
      <c r="D502" s="109"/>
      <c r="E502" s="467"/>
      <c r="F502" s="468"/>
      <c r="G502" s="467"/>
      <c r="H502" s="712">
        <f t="shared" si="175"/>
        <v>0</v>
      </c>
      <c r="I502" s="459">
        <f t="shared" si="176"/>
        <v>0</v>
      </c>
      <c r="J502" s="469">
        <f>SUM(J503)</f>
        <v>0</v>
      </c>
      <c r="K502" s="469">
        <f t="shared" ref="K502:M502" si="183">SUM(K503)</f>
        <v>0</v>
      </c>
      <c r="L502" s="469">
        <f t="shared" si="183"/>
        <v>0</v>
      </c>
      <c r="M502" s="469">
        <f t="shared" si="183"/>
        <v>0</v>
      </c>
    </row>
    <row r="503" spans="1:13" ht="13.8" hidden="1" outlineLevel="2">
      <c r="A503" s="462"/>
      <c r="B503" s="78"/>
      <c r="C503" s="463"/>
      <c r="D503" s="71" t="s">
        <v>699</v>
      </c>
      <c r="E503" s="84" t="s">
        <v>221</v>
      </c>
      <c r="F503" s="81"/>
      <c r="G503" s="464"/>
      <c r="H503" s="712">
        <f t="shared" si="175"/>
        <v>0</v>
      </c>
      <c r="I503" s="459">
        <f t="shared" si="176"/>
        <v>0</v>
      </c>
      <c r="J503" s="465"/>
      <c r="K503" s="465"/>
      <c r="L503" s="465"/>
      <c r="M503" s="465"/>
    </row>
    <row r="504" spans="1:13" ht="13.8" outlineLevel="1" collapsed="1">
      <c r="A504" s="456"/>
      <c r="B504" s="79">
        <v>8848</v>
      </c>
      <c r="C504" s="54" t="s">
        <v>222</v>
      </c>
      <c r="D504" s="109"/>
      <c r="E504" s="464"/>
      <c r="F504" s="71"/>
      <c r="G504" s="467"/>
      <c r="H504" s="712">
        <f t="shared" si="175"/>
        <v>0</v>
      </c>
      <c r="I504" s="459">
        <f t="shared" si="176"/>
        <v>0</v>
      </c>
      <c r="J504" s="469">
        <f>SUM(J505)</f>
        <v>0</v>
      </c>
      <c r="K504" s="469">
        <f t="shared" ref="K504:M504" si="184">SUM(K505)</f>
        <v>0</v>
      </c>
      <c r="L504" s="469">
        <f t="shared" si="184"/>
        <v>0</v>
      </c>
      <c r="M504" s="469">
        <f t="shared" si="184"/>
        <v>0</v>
      </c>
    </row>
    <row r="505" spans="1:13" ht="13.8" hidden="1" outlineLevel="2">
      <c r="A505" s="462"/>
      <c r="B505" s="78"/>
      <c r="C505" s="463"/>
      <c r="D505" s="71">
        <v>8848</v>
      </c>
      <c r="E505" s="84" t="s">
        <v>222</v>
      </c>
      <c r="F505" s="81"/>
      <c r="G505" s="464"/>
      <c r="H505" s="712">
        <f t="shared" si="175"/>
        <v>0</v>
      </c>
      <c r="I505" s="459">
        <f t="shared" si="176"/>
        <v>0</v>
      </c>
      <c r="J505" s="465"/>
      <c r="K505" s="465"/>
      <c r="L505" s="465"/>
      <c r="M505" s="465"/>
    </row>
    <row r="506" spans="1:13" ht="13.8" outlineLevel="1" collapsed="1">
      <c r="A506" s="456"/>
      <c r="B506" s="79">
        <v>8849</v>
      </c>
      <c r="C506" s="54" t="s">
        <v>223</v>
      </c>
      <c r="D506" s="109"/>
      <c r="E506" s="464"/>
      <c r="F506" s="71"/>
      <c r="G506" s="467"/>
      <c r="H506" s="712">
        <f t="shared" si="175"/>
        <v>0</v>
      </c>
      <c r="I506" s="459">
        <f t="shared" si="176"/>
        <v>0</v>
      </c>
      <c r="J506" s="469">
        <f>SUM(J507)</f>
        <v>0</v>
      </c>
      <c r="K506" s="469">
        <f t="shared" ref="K506:M506" si="185">SUM(K507)</f>
        <v>0</v>
      </c>
      <c r="L506" s="469">
        <f t="shared" si="185"/>
        <v>0</v>
      </c>
      <c r="M506" s="469">
        <f t="shared" si="185"/>
        <v>0</v>
      </c>
    </row>
    <row r="507" spans="1:13" ht="13.8" hidden="1" outlineLevel="2">
      <c r="A507" s="462"/>
      <c r="B507" s="78"/>
      <c r="C507" s="463"/>
      <c r="D507" s="71">
        <v>8849</v>
      </c>
      <c r="E507" s="84" t="s">
        <v>223</v>
      </c>
      <c r="F507" s="81"/>
      <c r="G507" s="464"/>
      <c r="H507" s="712">
        <f t="shared" si="175"/>
        <v>0</v>
      </c>
      <c r="I507" s="459">
        <f t="shared" si="176"/>
        <v>0</v>
      </c>
      <c r="J507" s="465"/>
      <c r="K507" s="465"/>
      <c r="L507" s="465"/>
      <c r="M507" s="465"/>
    </row>
    <row r="508" spans="1:13" ht="13.8" outlineLevel="1" collapsed="1">
      <c r="A508" s="456"/>
      <c r="B508" s="79" t="s">
        <v>687</v>
      </c>
      <c r="C508" s="54" t="s">
        <v>224</v>
      </c>
      <c r="D508" s="109"/>
      <c r="E508" s="467"/>
      <c r="F508" s="468"/>
      <c r="G508" s="467"/>
      <c r="H508" s="458">
        <f t="shared" si="175"/>
        <v>0</v>
      </c>
      <c r="I508" s="459">
        <f t="shared" si="176"/>
        <v>0</v>
      </c>
      <c r="J508" s="469">
        <f>SUM(J509:J510)</f>
        <v>0</v>
      </c>
      <c r="K508" s="469">
        <f>SUM(K509:K510)</f>
        <v>0</v>
      </c>
      <c r="L508" s="469">
        <f>SUM(L509:L510)</f>
        <v>0</v>
      </c>
      <c r="M508" s="469">
        <f>SUM(M509:M510)</f>
        <v>0</v>
      </c>
    </row>
    <row r="509" spans="1:13" ht="13.8" hidden="1" outlineLevel="2">
      <c r="A509" s="462"/>
      <c r="D509" s="71" t="s">
        <v>688</v>
      </c>
      <c r="E509" s="67" t="s">
        <v>225</v>
      </c>
      <c r="F509" s="81"/>
      <c r="G509" s="464"/>
      <c r="H509" s="458">
        <f t="shared" si="175"/>
        <v>0</v>
      </c>
      <c r="I509" s="459">
        <f t="shared" si="176"/>
        <v>0</v>
      </c>
      <c r="J509" s="465">
        <v>0</v>
      </c>
      <c r="K509" s="465"/>
      <c r="L509" s="465"/>
      <c r="M509" s="465"/>
    </row>
    <row r="510" spans="1:13" ht="13.8" hidden="1" outlineLevel="2">
      <c r="A510" s="462"/>
      <c r="D510" s="69" t="s">
        <v>910</v>
      </c>
      <c r="E510" s="101" t="s">
        <v>911</v>
      </c>
      <c r="F510" s="117"/>
      <c r="G510" s="463"/>
      <c r="H510" s="484">
        <f t="shared" si="175"/>
        <v>0</v>
      </c>
      <c r="I510" s="459">
        <f t="shared" si="176"/>
        <v>0</v>
      </c>
      <c r="J510" s="693">
        <f>SUM(J511)</f>
        <v>0</v>
      </c>
      <c r="K510" s="693">
        <f t="shared" ref="K510:M510" si="186">SUM(K511)</f>
        <v>0</v>
      </c>
      <c r="L510" s="693">
        <f t="shared" si="186"/>
        <v>0</v>
      </c>
      <c r="M510" s="693">
        <f t="shared" si="186"/>
        <v>0</v>
      </c>
    </row>
    <row r="511" spans="1:13" s="658" customFormat="1" ht="13.8" hidden="1" outlineLevel="2">
      <c r="A511" s="656"/>
      <c r="B511" s="657"/>
      <c r="D511" s="676"/>
      <c r="E511" s="686"/>
      <c r="F511" s="546" t="s">
        <v>956</v>
      </c>
      <c r="G511" s="547" t="s">
        <v>957</v>
      </c>
      <c r="H511" s="661">
        <f t="shared" ref="H511" si="187">SUM(I511)</f>
        <v>0</v>
      </c>
      <c r="I511" s="662">
        <f t="shared" si="176"/>
        <v>0</v>
      </c>
      <c r="J511" s="663">
        <v>0</v>
      </c>
      <c r="K511" s="663">
        <v>0</v>
      </c>
      <c r="L511" s="663">
        <v>0</v>
      </c>
      <c r="M511" s="663">
        <v>0</v>
      </c>
    </row>
    <row r="512" spans="1:13" ht="13.8">
      <c r="A512" s="104" t="s">
        <v>226</v>
      </c>
      <c r="B512" s="80"/>
      <c r="C512" s="476"/>
      <c r="D512" s="110"/>
      <c r="E512" s="476"/>
      <c r="F512" s="80"/>
      <c r="G512" s="476"/>
      <c r="H512" s="497">
        <f t="shared" si="175"/>
        <v>17000</v>
      </c>
      <c r="I512" s="498">
        <f t="shared" si="176"/>
        <v>17000</v>
      </c>
      <c r="J512" s="499">
        <f>SUM(J508,J506,J504,J502,J500,J498,J496,J494,J492,J490,J479,J477,J475,J473)</f>
        <v>14000</v>
      </c>
      <c r="K512" s="499">
        <f>SUM(K508,K506,K504,K502,K500,K498,K496,K494,K492,K490,K479,K477,K475,K473)</f>
        <v>1000</v>
      </c>
      <c r="L512" s="499">
        <f>SUM(L508,L506,L504,L502,L500,L498,L496,L494,L492,L490,L479,L477,L475,L473)</f>
        <v>1000</v>
      </c>
      <c r="M512" s="499">
        <f>SUM(M508,M506,M504,M502,M500,M498,M496,M494,M492,M490,M479,M477,M475,M473)</f>
        <v>1000</v>
      </c>
    </row>
    <row r="513" spans="1:13" ht="13.8">
      <c r="A513" s="104" t="s">
        <v>227</v>
      </c>
      <c r="B513" s="80"/>
      <c r="C513" s="476"/>
      <c r="D513" s="110"/>
      <c r="E513" s="476"/>
      <c r="F513" s="80"/>
      <c r="G513" s="476"/>
      <c r="H513" s="497">
        <f t="shared" si="175"/>
        <v>2336000</v>
      </c>
      <c r="I513" s="498">
        <f t="shared" si="176"/>
        <v>2336000</v>
      </c>
      <c r="J513" s="499">
        <f>J472-J512</f>
        <v>-14000</v>
      </c>
      <c r="K513" s="499">
        <f>K472-K512</f>
        <v>1606000</v>
      </c>
      <c r="L513" s="499">
        <f>L472-L512</f>
        <v>428000</v>
      </c>
      <c r="M513" s="499">
        <f>M472-M512</f>
        <v>316000</v>
      </c>
    </row>
    <row r="514" spans="1:13" ht="13.8">
      <c r="A514" s="104" t="s">
        <v>228</v>
      </c>
      <c r="B514" s="80"/>
      <c r="C514" s="58"/>
      <c r="D514" s="110"/>
      <c r="E514" s="476"/>
      <c r="F514" s="80"/>
      <c r="G514" s="476"/>
      <c r="H514" s="500">
        <f t="shared" si="175"/>
        <v>0</v>
      </c>
      <c r="I514" s="501">
        <f t="shared" si="176"/>
        <v>0</v>
      </c>
      <c r="J514" s="502">
        <v>0</v>
      </c>
      <c r="K514" s="502">
        <v>0</v>
      </c>
      <c r="L514" s="502">
        <v>0</v>
      </c>
      <c r="M514" s="502">
        <v>0</v>
      </c>
    </row>
    <row r="515" spans="1:13" ht="13.8">
      <c r="A515" s="104" t="s">
        <v>229</v>
      </c>
      <c r="B515" s="80"/>
      <c r="C515" s="476"/>
      <c r="D515" s="110"/>
      <c r="E515" s="476"/>
      <c r="F515" s="80"/>
      <c r="G515" s="476"/>
      <c r="H515" s="503">
        <f t="shared" si="175"/>
        <v>0</v>
      </c>
      <c r="I515" s="504">
        <f t="shared" si="176"/>
        <v>0</v>
      </c>
      <c r="J515" s="505">
        <f>J399+J434+J513-J514</f>
        <v>0</v>
      </c>
      <c r="K515" s="505">
        <f>K399+K434+K513-K514</f>
        <v>0</v>
      </c>
      <c r="L515" s="505">
        <f>L399+L434+L513-L514</f>
        <v>0</v>
      </c>
      <c r="M515" s="505">
        <f>M399+M434+M513-M514</f>
        <v>0</v>
      </c>
    </row>
    <row r="516" spans="1:13" ht="13.8">
      <c r="A516" s="104" t="s">
        <v>230</v>
      </c>
      <c r="B516" s="80"/>
      <c r="C516" s="476"/>
      <c r="D516" s="110"/>
      <c r="E516" s="476"/>
      <c r="F516" s="80"/>
      <c r="G516" s="476"/>
      <c r="H516" s="688">
        <f t="shared" si="175"/>
        <v>89000</v>
      </c>
      <c r="I516" s="689">
        <f t="shared" si="176"/>
        <v>89000</v>
      </c>
      <c r="J516" s="506"/>
      <c r="K516" s="506"/>
      <c r="L516" s="506">
        <v>89000</v>
      </c>
      <c r="M516" s="506"/>
    </row>
    <row r="517" spans="1:13" ht="13.8">
      <c r="A517" s="104" t="s">
        <v>231</v>
      </c>
      <c r="B517" s="80"/>
      <c r="C517" s="476"/>
      <c r="D517" s="110"/>
      <c r="E517" s="476"/>
      <c r="F517" s="80"/>
      <c r="G517" s="476"/>
      <c r="H517" s="503">
        <f t="shared" si="175"/>
        <v>89000</v>
      </c>
      <c r="I517" s="690">
        <f t="shared" si="176"/>
        <v>89000</v>
      </c>
      <c r="J517" s="505">
        <f>SUM(J515:J516)</f>
        <v>0</v>
      </c>
      <c r="K517" s="505">
        <f t="shared" ref="K517:M517" si="188">SUM(K515:K516)</f>
        <v>0</v>
      </c>
      <c r="L517" s="505">
        <f t="shared" si="188"/>
        <v>89000</v>
      </c>
      <c r="M517" s="505">
        <f t="shared" si="188"/>
        <v>0</v>
      </c>
    </row>
  </sheetData>
  <autoFilter ref="A5:M516" xr:uid="{00000000-0009-0000-0000-000004000000}"/>
  <mergeCells count="1">
    <mergeCell ref="H2:H5"/>
  </mergeCells>
  <phoneticPr fontId="1"/>
  <dataValidations count="1">
    <dataValidation allowBlank="1" showInputMessage="1" showErrorMessage="1" errorTitle="自動計算ｾﾙです!!!" sqref="J34:M34 J376:M376 J401:M401 J396:M396 J378:M378 J391:M391 J389:M389 J398:M399 J385:M385 J413:M413 J364:M366 J204:M204 J410:M411 J404:M404 J189:M189 J318:M319 J515:M515 J255:M255 J14:M15 J387:M387 J72:M73 J79:M79 J56:M56 J66:M67 J111:M111 J125:M125 J7:M7 J214:M214 J29:M29 J306:M307 J369:M369 J371:M371 J512:M513 J408:M408 J49:M49 J12:M12 J331:M331 J165:M165 J470:M470 J474:M474 J202:M202 J432:M434 J241:M241 J472:M472 J425:M430" xr:uid="{00000000-0002-0000-0400-000000000000}"/>
  </dataValidations>
  <pageMargins left="0.39370078740157483" right="0.19685039370078741" top="0.94488188976377963" bottom="0.39370078740157483" header="0.59055118110236227" footer="0.31496062992125984"/>
  <pageSetup paperSize="8" fitToHeight="0" orientation="landscape" blackAndWhite="1" errors="NA" r:id="rId1"/>
  <headerFooter alignWithMargins="0">
    <oddHeader>&amp;C&amp;"HGP平成明朝体W3,標準"&amp;12令和3年度　一般会計資金収支予算内訳表(案）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  <pageSetUpPr fitToPage="1"/>
  </sheetPr>
  <dimension ref="A1:CG517"/>
  <sheetViews>
    <sheetView zoomScaleNormal="100" workbookViewId="0">
      <pane xSplit="8" ySplit="5" topLeftCell="I452" activePane="bottomRight" state="frozen"/>
      <selection activeCell="H280" sqref="H280"/>
      <selection pane="topRight" activeCell="H280" sqref="H280"/>
      <selection pane="bottomLeft" activeCell="H280" sqref="H280"/>
      <selection pane="bottomRight" activeCell="H280" sqref="H280"/>
    </sheetView>
  </sheetViews>
  <sheetFormatPr defaultColWidth="11.44140625" defaultRowHeight="10.8" outlineLevelRow="3" outlineLevelCol="2"/>
  <cols>
    <col min="1" max="1" width="3.44140625" style="143" customWidth="1"/>
    <col min="2" max="2" width="5.88671875" style="9" customWidth="1"/>
    <col min="3" max="3" width="2.109375" style="143" customWidth="1"/>
    <col min="4" max="4" width="5.109375" style="25" bestFit="1" customWidth="1"/>
    <col min="5" max="5" width="2.44140625" style="143" customWidth="1"/>
    <col min="6" max="6" width="5.109375" style="25" bestFit="1" customWidth="1"/>
    <col min="7" max="7" width="24.88671875" style="143" customWidth="1"/>
    <col min="8" max="8" width="15.88671875" style="169" bestFit="1" customWidth="1"/>
    <col min="9" max="9" width="11.44140625" style="169" customWidth="1"/>
    <col min="10" max="12" width="11.44140625" style="169" customWidth="1" outlineLevel="1"/>
    <col min="13" max="13" width="12.33203125" style="717" customWidth="1" outlineLevel="2"/>
    <col min="14" max="15" width="12.33203125" style="169" customWidth="1" outlineLevel="2"/>
    <col min="16" max="16384" width="11.44140625" style="143"/>
  </cols>
  <sheetData>
    <row r="1" spans="1:15" s="25" customFormat="1" ht="15" thickBot="1">
      <c r="A1" s="142" t="s">
        <v>329</v>
      </c>
      <c r="B1" s="9"/>
      <c r="C1" s="143"/>
      <c r="E1" s="143"/>
      <c r="G1" s="143"/>
      <c r="H1" s="427" t="s">
        <v>321</v>
      </c>
      <c r="I1" s="219"/>
      <c r="J1" s="218"/>
      <c r="K1" s="218"/>
      <c r="L1" s="218"/>
      <c r="M1" s="218"/>
      <c r="N1" s="218"/>
      <c r="O1" s="218"/>
    </row>
    <row r="2" spans="1:15" s="147" customFormat="1" ht="11.25" customHeight="1">
      <c r="A2" s="220"/>
      <c r="B2" s="10"/>
      <c r="C2" s="221"/>
      <c r="D2" s="221"/>
      <c r="E2" s="221"/>
      <c r="F2" s="221"/>
      <c r="G2" s="221"/>
      <c r="H2" s="752" t="s">
        <v>958</v>
      </c>
      <c r="I2" s="639" t="s">
        <v>53</v>
      </c>
      <c r="J2" s="151"/>
      <c r="K2" s="151"/>
      <c r="L2" s="420"/>
      <c r="M2" s="713"/>
      <c r="N2" s="708" t="s">
        <v>964</v>
      </c>
      <c r="O2" s="708" t="s">
        <v>964</v>
      </c>
    </row>
    <row r="3" spans="1:15" s="1" customFormat="1" ht="38.4">
      <c r="A3" s="146"/>
      <c r="B3" s="11"/>
      <c r="C3" s="147"/>
      <c r="D3" s="147"/>
      <c r="E3" s="147"/>
      <c r="F3" s="147"/>
      <c r="G3" s="1" t="s">
        <v>248</v>
      </c>
      <c r="H3" s="753"/>
      <c r="I3" s="630"/>
      <c r="J3" s="639" t="s">
        <v>53</v>
      </c>
      <c r="K3" s="639" t="s">
        <v>338</v>
      </c>
      <c r="L3" s="721" t="s">
        <v>917</v>
      </c>
      <c r="M3" s="714"/>
      <c r="N3" s="714"/>
      <c r="O3" s="714"/>
    </row>
    <row r="4" spans="1:15" s="147" customFormat="1">
      <c r="A4" s="632"/>
      <c r="B4" s="152"/>
      <c r="C4" s="1"/>
      <c r="D4" s="153"/>
      <c r="E4" s="1"/>
      <c r="F4" s="1"/>
      <c r="G4" s="1"/>
      <c r="H4" s="753"/>
      <c r="I4" s="151"/>
      <c r="J4" s="639"/>
      <c r="K4" s="639"/>
      <c r="L4" s="721"/>
      <c r="M4" s="715"/>
      <c r="N4" s="715"/>
      <c r="O4" s="715"/>
    </row>
    <row r="5" spans="1:15" s="1" customFormat="1" ht="47.4" customHeight="1" thickBot="1">
      <c r="A5" s="633"/>
      <c r="B5" s="6"/>
      <c r="C5" s="4"/>
      <c r="D5" s="7"/>
      <c r="E5" s="4"/>
      <c r="F5" s="4"/>
      <c r="G5" s="4" t="s">
        <v>249</v>
      </c>
      <c r="H5" s="754"/>
      <c r="I5" s="631"/>
      <c r="J5" s="640"/>
      <c r="K5" s="640"/>
      <c r="L5" s="720"/>
      <c r="M5" s="629" t="s">
        <v>967</v>
      </c>
      <c r="N5" s="716" t="s">
        <v>968</v>
      </c>
      <c r="O5" s="716" t="s">
        <v>969</v>
      </c>
    </row>
    <row r="6" spans="1:15" s="163" customFormat="1" ht="13.8">
      <c r="A6" s="86" t="s">
        <v>58</v>
      </c>
      <c r="B6" s="12"/>
      <c r="C6" s="157"/>
      <c r="D6" s="13"/>
      <c r="E6" s="157"/>
      <c r="F6" s="158"/>
      <c r="G6" s="157"/>
      <c r="H6" s="392"/>
      <c r="I6" s="225"/>
      <c r="J6" s="225"/>
      <c r="K6" s="225"/>
      <c r="L6" s="225"/>
      <c r="M6" s="225"/>
      <c r="N6" s="225"/>
      <c r="O6" s="225"/>
    </row>
    <row r="7" spans="1:15" s="169" customFormat="1" ht="13.8" collapsed="1">
      <c r="A7" s="164"/>
      <c r="B7" s="23" t="s">
        <v>376</v>
      </c>
      <c r="C7" s="15" t="s">
        <v>30</v>
      </c>
      <c r="D7" s="16"/>
      <c r="E7" s="165"/>
      <c r="F7" s="14"/>
      <c r="G7" s="165"/>
      <c r="H7" s="404">
        <f>SUM(I7)</f>
        <v>0</v>
      </c>
      <c r="I7" s="228">
        <f>SUM(J7:L7)</f>
        <v>0</v>
      </c>
      <c r="J7" s="228">
        <f>SUM(J8:J10)</f>
        <v>0</v>
      </c>
      <c r="K7" s="228">
        <f>SUM(K8:K10)</f>
        <v>0</v>
      </c>
      <c r="L7" s="228">
        <f>SUM(M7:O7)</f>
        <v>0</v>
      </c>
      <c r="M7" s="228">
        <f>SUM(M8:M10)</f>
        <v>0</v>
      </c>
      <c r="N7" s="354">
        <f t="shared" ref="N7:O7" si="0">SUM(N8:N10)</f>
        <v>0</v>
      </c>
      <c r="O7" s="228">
        <f t="shared" si="0"/>
        <v>0</v>
      </c>
    </row>
    <row r="8" spans="1:15" ht="13.8" hidden="1" outlineLevel="1">
      <c r="A8" s="170"/>
      <c r="B8" s="24"/>
      <c r="C8" s="171"/>
      <c r="D8" s="27" t="s">
        <v>377</v>
      </c>
      <c r="E8" s="47" t="s">
        <v>31</v>
      </c>
      <c r="F8" s="48"/>
      <c r="G8" s="172"/>
      <c r="H8" s="404">
        <f t="shared" ref="H8:H74" si="1">SUM(I8)</f>
        <v>0</v>
      </c>
      <c r="I8" s="228">
        <f t="shared" ref="I8:I74" si="2">SUM(J8:L8)</f>
        <v>0</v>
      </c>
      <c r="J8" s="229"/>
      <c r="K8" s="229"/>
      <c r="L8" s="228">
        <f t="shared" ref="L8:L71" si="3">SUM(M8:O8)</f>
        <v>0</v>
      </c>
      <c r="M8" s="229"/>
      <c r="N8" s="229">
        <v>0</v>
      </c>
      <c r="O8" s="229">
        <v>0</v>
      </c>
    </row>
    <row r="9" spans="1:15" ht="13.8" hidden="1" outlineLevel="1">
      <c r="A9" s="170"/>
      <c r="B9" s="25"/>
      <c r="D9" s="27" t="s">
        <v>378</v>
      </c>
      <c r="E9" s="47" t="s">
        <v>32</v>
      </c>
      <c r="F9" s="48"/>
      <c r="G9" s="172"/>
      <c r="H9" s="404">
        <f t="shared" si="1"/>
        <v>0</v>
      </c>
      <c r="I9" s="228">
        <f t="shared" si="2"/>
        <v>0</v>
      </c>
      <c r="J9" s="229"/>
      <c r="K9" s="229"/>
      <c r="L9" s="228">
        <f t="shared" si="3"/>
        <v>0</v>
      </c>
      <c r="M9" s="229"/>
      <c r="N9" s="229">
        <v>0</v>
      </c>
      <c r="O9" s="229">
        <v>0</v>
      </c>
    </row>
    <row r="10" spans="1:15" ht="13.8" hidden="1" outlineLevel="1">
      <c r="A10" s="170"/>
      <c r="B10" s="23"/>
      <c r="C10" s="179"/>
      <c r="D10" s="27" t="s">
        <v>379</v>
      </c>
      <c r="E10" s="47" t="s">
        <v>39</v>
      </c>
      <c r="F10" s="48"/>
      <c r="G10" s="172"/>
      <c r="H10" s="404">
        <f t="shared" si="1"/>
        <v>0</v>
      </c>
      <c r="I10" s="228">
        <f t="shared" si="2"/>
        <v>0</v>
      </c>
      <c r="J10" s="229"/>
      <c r="K10" s="229"/>
      <c r="L10" s="228">
        <f t="shared" si="3"/>
        <v>0</v>
      </c>
      <c r="M10" s="229"/>
      <c r="N10" s="229">
        <v>0</v>
      </c>
      <c r="O10" s="229">
        <v>0</v>
      </c>
    </row>
    <row r="11" spans="1:15" ht="13.8" hidden="1" outlineLevel="1">
      <c r="A11" s="170"/>
      <c r="B11" s="23"/>
      <c r="C11" s="179"/>
      <c r="D11" s="27" t="s">
        <v>380</v>
      </c>
      <c r="E11" s="47" t="s">
        <v>369</v>
      </c>
      <c r="F11" s="48"/>
      <c r="G11" s="172"/>
      <c r="H11" s="404">
        <f t="shared" si="1"/>
        <v>0</v>
      </c>
      <c r="I11" s="228">
        <f t="shared" si="2"/>
        <v>0</v>
      </c>
      <c r="J11" s="229"/>
      <c r="K11" s="229"/>
      <c r="L11" s="228">
        <f t="shared" si="3"/>
        <v>0</v>
      </c>
      <c r="M11" s="229"/>
      <c r="N11" s="229">
        <v>0</v>
      </c>
      <c r="O11" s="229">
        <v>0</v>
      </c>
    </row>
    <row r="12" spans="1:15" s="169" customFormat="1" ht="13.8">
      <c r="A12" s="164"/>
      <c r="B12" s="23" t="s">
        <v>381</v>
      </c>
      <c r="C12" s="15" t="s">
        <v>33</v>
      </c>
      <c r="D12" s="18"/>
      <c r="E12" s="175"/>
      <c r="F12" s="176"/>
      <c r="G12" s="175"/>
      <c r="H12" s="404">
        <f t="shared" si="1"/>
        <v>2000000</v>
      </c>
      <c r="I12" s="228">
        <f t="shared" si="2"/>
        <v>2000000</v>
      </c>
      <c r="J12" s="230">
        <f>SUM(J13)</f>
        <v>2000000</v>
      </c>
      <c r="K12" s="230">
        <f>SUM(K13)</f>
        <v>0</v>
      </c>
      <c r="L12" s="228">
        <f t="shared" si="3"/>
        <v>0</v>
      </c>
      <c r="M12" s="230">
        <f>SUM(M13)</f>
        <v>0</v>
      </c>
      <c r="N12" s="356">
        <f t="shared" ref="N12:O12" si="4">SUM(N13)</f>
        <v>0</v>
      </c>
      <c r="O12" s="230">
        <f t="shared" si="4"/>
        <v>0</v>
      </c>
    </row>
    <row r="13" spans="1:15" ht="13.8" outlineLevel="1">
      <c r="A13" s="170"/>
      <c r="B13" s="27"/>
      <c r="C13" s="172"/>
      <c r="D13" s="27" t="s">
        <v>382</v>
      </c>
      <c r="E13" s="47" t="s">
        <v>33</v>
      </c>
      <c r="F13" s="48"/>
      <c r="G13" s="172"/>
      <c r="H13" s="404">
        <f t="shared" si="1"/>
        <v>2000000</v>
      </c>
      <c r="I13" s="228">
        <f t="shared" si="2"/>
        <v>2000000</v>
      </c>
      <c r="J13" s="229">
        <v>2000000</v>
      </c>
      <c r="K13" s="229"/>
      <c r="L13" s="228">
        <f t="shared" si="3"/>
        <v>0</v>
      </c>
      <c r="M13" s="229"/>
      <c r="N13" s="229">
        <v>0</v>
      </c>
      <c r="O13" s="229"/>
    </row>
    <row r="14" spans="1:15" s="169" customFormat="1" ht="13.8" collapsed="1">
      <c r="A14" s="164"/>
      <c r="B14" s="23" t="s">
        <v>383</v>
      </c>
      <c r="C14" s="15" t="s">
        <v>34</v>
      </c>
      <c r="D14" s="18"/>
      <c r="E14" s="175"/>
      <c r="F14" s="176"/>
      <c r="G14" s="175"/>
      <c r="H14" s="404">
        <f t="shared" si="1"/>
        <v>0</v>
      </c>
      <c r="I14" s="228">
        <f t="shared" si="2"/>
        <v>0</v>
      </c>
      <c r="J14" s="230">
        <f>SUM(J15,J18,J24,J29,J32)</f>
        <v>0</v>
      </c>
      <c r="K14" s="230">
        <f>SUM(K15,K18,K24,K29,K32)</f>
        <v>0</v>
      </c>
      <c r="L14" s="228">
        <f t="shared" si="3"/>
        <v>0</v>
      </c>
      <c r="M14" s="230">
        <f>SUM(M15,M18,M24,M29,M32)</f>
        <v>0</v>
      </c>
      <c r="N14" s="356">
        <f t="shared" ref="N14:O14" si="5">SUM(N15,N18,N24,N29,N32)</f>
        <v>0</v>
      </c>
      <c r="O14" s="230">
        <f t="shared" si="5"/>
        <v>0</v>
      </c>
    </row>
    <row r="15" spans="1:15" ht="13.8" hidden="1" outlineLevel="1">
      <c r="A15" s="170"/>
      <c r="B15" s="24"/>
      <c r="C15" s="171"/>
      <c r="D15" s="27" t="s">
        <v>384</v>
      </c>
      <c r="E15" s="47" t="s">
        <v>59</v>
      </c>
      <c r="F15" s="48"/>
      <c r="G15" s="172"/>
      <c r="H15" s="404">
        <f t="shared" si="1"/>
        <v>0</v>
      </c>
      <c r="I15" s="228">
        <f t="shared" si="2"/>
        <v>0</v>
      </c>
      <c r="J15" s="231">
        <f>SUM(J16:J17)</f>
        <v>0</v>
      </c>
      <c r="K15" s="231">
        <f>SUM(K16:K17)</f>
        <v>0</v>
      </c>
      <c r="L15" s="228">
        <f t="shared" si="3"/>
        <v>0</v>
      </c>
      <c r="M15" s="231">
        <f>SUM(M16:M17)</f>
        <v>0</v>
      </c>
      <c r="N15" s="359">
        <f t="shared" ref="N15:O15" si="6">SUM(N16:N17)</f>
        <v>0</v>
      </c>
      <c r="O15" s="231">
        <f t="shared" si="6"/>
        <v>0</v>
      </c>
    </row>
    <row r="16" spans="1:15" ht="13.8" hidden="1" outlineLevel="2">
      <c r="A16" s="170"/>
      <c r="B16" s="25"/>
      <c r="D16" s="24"/>
      <c r="E16" s="171"/>
      <c r="F16" s="27" t="s">
        <v>385</v>
      </c>
      <c r="G16" s="47" t="s">
        <v>60</v>
      </c>
      <c r="H16" s="404">
        <f t="shared" si="1"/>
        <v>0</v>
      </c>
      <c r="I16" s="228">
        <f t="shared" si="2"/>
        <v>0</v>
      </c>
      <c r="J16" s="229"/>
      <c r="K16" s="229"/>
      <c r="L16" s="228">
        <f t="shared" si="3"/>
        <v>0</v>
      </c>
      <c r="M16" s="229"/>
      <c r="N16" s="229"/>
      <c r="O16" s="229"/>
    </row>
    <row r="17" spans="1:15" ht="13.8" hidden="1" outlineLevel="2">
      <c r="A17" s="170"/>
      <c r="B17" s="25"/>
      <c r="F17" s="27" t="s">
        <v>61</v>
      </c>
      <c r="G17" s="47" t="s">
        <v>62</v>
      </c>
      <c r="H17" s="404">
        <f t="shared" si="1"/>
        <v>0</v>
      </c>
      <c r="I17" s="228">
        <f t="shared" si="2"/>
        <v>0</v>
      </c>
      <c r="J17" s="229"/>
      <c r="K17" s="229"/>
      <c r="L17" s="228">
        <f t="shared" si="3"/>
        <v>0</v>
      </c>
      <c r="M17" s="229"/>
      <c r="N17" s="229"/>
      <c r="O17" s="229"/>
    </row>
    <row r="18" spans="1:15" ht="13.8" hidden="1" outlineLevel="1">
      <c r="A18" s="170"/>
      <c r="B18" s="25"/>
      <c r="D18" s="27" t="s">
        <v>386</v>
      </c>
      <c r="E18" s="47" t="s">
        <v>387</v>
      </c>
      <c r="F18" s="48"/>
      <c r="G18" s="172"/>
      <c r="H18" s="404">
        <f t="shared" si="1"/>
        <v>0</v>
      </c>
      <c r="I18" s="228">
        <f t="shared" si="2"/>
        <v>0</v>
      </c>
      <c r="J18" s="231">
        <f>SUM(J19)</f>
        <v>0</v>
      </c>
      <c r="K18" s="231">
        <f>SUM(K19)</f>
        <v>0</v>
      </c>
      <c r="L18" s="228">
        <f t="shared" si="3"/>
        <v>0</v>
      </c>
      <c r="M18" s="231">
        <f>SUM(M19)</f>
        <v>0</v>
      </c>
      <c r="N18" s="359">
        <f t="shared" ref="N18:O18" si="7">SUM(N19)</f>
        <v>0</v>
      </c>
      <c r="O18" s="231">
        <f t="shared" si="7"/>
        <v>0</v>
      </c>
    </row>
    <row r="19" spans="1:15" ht="13.8" hidden="1" outlineLevel="2">
      <c r="A19" s="170"/>
      <c r="B19" s="25"/>
      <c r="D19" s="24"/>
      <c r="E19" s="171"/>
      <c r="F19" s="27" t="s">
        <v>388</v>
      </c>
      <c r="G19" s="47" t="s">
        <v>389</v>
      </c>
      <c r="H19" s="404">
        <f t="shared" si="1"/>
        <v>0</v>
      </c>
      <c r="I19" s="228">
        <f t="shared" si="2"/>
        <v>0</v>
      </c>
      <c r="J19" s="231">
        <f>SUM(J20:J23)</f>
        <v>0</v>
      </c>
      <c r="K19" s="231">
        <f>SUM(K20:K23)</f>
        <v>0</v>
      </c>
      <c r="L19" s="228">
        <f t="shared" si="3"/>
        <v>0</v>
      </c>
      <c r="M19" s="231">
        <f>SUM(M20:M23)</f>
        <v>0</v>
      </c>
      <c r="N19" s="359">
        <f t="shared" ref="N19:O19" si="8">SUM(N20:N23)</f>
        <v>0</v>
      </c>
      <c r="O19" s="231">
        <f t="shared" si="8"/>
        <v>0</v>
      </c>
    </row>
    <row r="20" spans="1:15" ht="13.8" hidden="1" outlineLevel="2">
      <c r="A20" s="170"/>
      <c r="B20" s="25"/>
      <c r="D20" s="24"/>
      <c r="E20" s="171"/>
      <c r="F20" s="178" t="s">
        <v>705</v>
      </c>
      <c r="G20" s="43" t="s">
        <v>709</v>
      </c>
      <c r="H20" s="404">
        <f t="shared" si="1"/>
        <v>0</v>
      </c>
      <c r="I20" s="228">
        <f t="shared" si="2"/>
        <v>0</v>
      </c>
      <c r="J20" s="229"/>
      <c r="K20" s="229"/>
      <c r="L20" s="228">
        <f t="shared" si="3"/>
        <v>0</v>
      </c>
      <c r="M20" s="229"/>
      <c r="N20" s="229"/>
      <c r="O20" s="229"/>
    </row>
    <row r="21" spans="1:15" ht="13.8" hidden="1" outlineLevel="2">
      <c r="A21" s="170"/>
      <c r="B21" s="25"/>
      <c r="D21" s="24"/>
      <c r="E21" s="171"/>
      <c r="F21" s="178" t="s">
        <v>706</v>
      </c>
      <c r="G21" s="43" t="s">
        <v>710</v>
      </c>
      <c r="H21" s="404">
        <f t="shared" si="1"/>
        <v>0</v>
      </c>
      <c r="I21" s="228">
        <f t="shared" si="2"/>
        <v>0</v>
      </c>
      <c r="J21" s="229"/>
      <c r="K21" s="229"/>
      <c r="L21" s="228">
        <f t="shared" si="3"/>
        <v>0</v>
      </c>
      <c r="M21" s="229"/>
      <c r="N21" s="229"/>
      <c r="O21" s="229"/>
    </row>
    <row r="22" spans="1:15" ht="13.8" hidden="1" outlineLevel="2">
      <c r="A22" s="170"/>
      <c r="B22" s="25"/>
      <c r="D22" s="24"/>
      <c r="E22" s="171"/>
      <c r="F22" s="178" t="s">
        <v>707</v>
      </c>
      <c r="G22" s="43" t="s">
        <v>711</v>
      </c>
      <c r="H22" s="404">
        <f t="shared" si="1"/>
        <v>0</v>
      </c>
      <c r="I22" s="228">
        <f t="shared" si="2"/>
        <v>0</v>
      </c>
      <c r="J22" s="229"/>
      <c r="K22" s="229"/>
      <c r="L22" s="228">
        <f t="shared" si="3"/>
        <v>0</v>
      </c>
      <c r="M22" s="229"/>
      <c r="N22" s="229"/>
      <c r="O22" s="229"/>
    </row>
    <row r="23" spans="1:15" ht="13.8" hidden="1" outlineLevel="2">
      <c r="A23" s="170"/>
      <c r="B23" s="25"/>
      <c r="D23" s="24"/>
      <c r="E23" s="171"/>
      <c r="F23" s="178" t="s">
        <v>708</v>
      </c>
      <c r="G23" s="43" t="s">
        <v>712</v>
      </c>
      <c r="H23" s="404">
        <f t="shared" si="1"/>
        <v>0</v>
      </c>
      <c r="I23" s="228">
        <f t="shared" si="2"/>
        <v>0</v>
      </c>
      <c r="J23" s="229"/>
      <c r="K23" s="229"/>
      <c r="L23" s="228">
        <f t="shared" si="3"/>
        <v>0</v>
      </c>
      <c r="M23" s="229"/>
      <c r="N23" s="229"/>
      <c r="O23" s="229"/>
    </row>
    <row r="24" spans="1:15" ht="13.8" hidden="1" outlineLevel="1">
      <c r="A24" s="170"/>
      <c r="B24" s="25"/>
      <c r="D24" s="27" t="s">
        <v>390</v>
      </c>
      <c r="E24" s="43" t="s">
        <v>391</v>
      </c>
      <c r="F24" s="48"/>
      <c r="G24" s="172"/>
      <c r="H24" s="404">
        <f t="shared" si="1"/>
        <v>0</v>
      </c>
      <c r="I24" s="228">
        <f>SUM(J24)</f>
        <v>0</v>
      </c>
      <c r="J24" s="231">
        <f>SUM(J25:J26)</f>
        <v>0</v>
      </c>
      <c r="K24" s="231">
        <f>SUM(K25:K26)</f>
        <v>0</v>
      </c>
      <c r="L24" s="228">
        <f t="shared" si="3"/>
        <v>0</v>
      </c>
      <c r="M24" s="231">
        <f>SUM(M25:M26)</f>
        <v>0</v>
      </c>
      <c r="N24" s="359">
        <f t="shared" ref="N24:O24" si="9">SUM(N25:N26)</f>
        <v>0</v>
      </c>
      <c r="O24" s="231">
        <f t="shared" si="9"/>
        <v>0</v>
      </c>
    </row>
    <row r="25" spans="1:15" ht="13.8" hidden="1" outlineLevel="2">
      <c r="A25" s="170"/>
      <c r="B25" s="23"/>
      <c r="C25" s="179"/>
      <c r="D25" s="24"/>
      <c r="E25" s="171"/>
      <c r="F25" s="27" t="s">
        <v>392</v>
      </c>
      <c r="G25" s="47" t="s">
        <v>393</v>
      </c>
      <c r="H25" s="404">
        <f t="shared" si="1"/>
        <v>0</v>
      </c>
      <c r="I25" s="228">
        <f>SUM(J25)</f>
        <v>0</v>
      </c>
      <c r="J25" s="229"/>
      <c r="K25" s="229"/>
      <c r="L25" s="228">
        <f t="shared" si="3"/>
        <v>0</v>
      </c>
      <c r="M25" s="229"/>
      <c r="N25" s="358"/>
      <c r="O25" s="229"/>
    </row>
    <row r="26" spans="1:15" ht="13.8" hidden="1" outlineLevel="2">
      <c r="A26" s="170"/>
      <c r="B26" s="23"/>
      <c r="C26" s="179"/>
      <c r="D26" s="27"/>
      <c r="E26" s="171"/>
      <c r="F26" s="27" t="s">
        <v>395</v>
      </c>
      <c r="G26" s="47" t="s">
        <v>394</v>
      </c>
      <c r="H26" s="404">
        <f t="shared" si="1"/>
        <v>0</v>
      </c>
      <c r="I26" s="228">
        <f>SUM(J26)</f>
        <v>0</v>
      </c>
      <c r="J26" s="231">
        <f>SUM(J27:J28)</f>
        <v>0</v>
      </c>
      <c r="K26" s="231">
        <f t="shared" ref="K26:O26" si="10">SUM(K27:K28)</f>
        <v>0</v>
      </c>
      <c r="L26" s="228">
        <f t="shared" si="3"/>
        <v>0</v>
      </c>
      <c r="M26" s="231">
        <f t="shared" ref="M26" si="11">SUM(M27:M28)</f>
        <v>0</v>
      </c>
      <c r="N26" s="359">
        <f t="shared" si="10"/>
        <v>0</v>
      </c>
      <c r="O26" s="231">
        <f t="shared" si="10"/>
        <v>0</v>
      </c>
    </row>
    <row r="27" spans="1:15" s="563" customFormat="1" ht="13.8" hidden="1" outlineLevel="2">
      <c r="A27" s="564"/>
      <c r="B27" s="565"/>
      <c r="D27" s="566"/>
      <c r="E27" s="567"/>
      <c r="F27" s="545" t="s">
        <v>705</v>
      </c>
      <c r="G27" s="527" t="s">
        <v>920</v>
      </c>
      <c r="H27" s="655">
        <f t="shared" ref="H27:H28" si="12">SUM(I27)</f>
        <v>0</v>
      </c>
      <c r="I27" s="571">
        <f>SUM(J27)</f>
        <v>0</v>
      </c>
      <c r="J27" s="526"/>
      <c r="K27" s="526"/>
      <c r="L27" s="228">
        <f t="shared" si="3"/>
        <v>0</v>
      </c>
      <c r="M27" s="526"/>
      <c r="N27" s="358">
        <v>0</v>
      </c>
      <c r="O27" s="229">
        <v>0</v>
      </c>
    </row>
    <row r="28" spans="1:15" s="563" customFormat="1" ht="13.8" hidden="1" outlineLevel="2">
      <c r="A28" s="564"/>
      <c r="B28" s="565"/>
      <c r="D28" s="566"/>
      <c r="E28" s="567"/>
      <c r="F28" s="545" t="s">
        <v>708</v>
      </c>
      <c r="G28" s="527" t="s">
        <v>712</v>
      </c>
      <c r="H28" s="655">
        <f t="shared" si="12"/>
        <v>0</v>
      </c>
      <c r="I28" s="571">
        <f>SUM(J28)</f>
        <v>0</v>
      </c>
      <c r="J28" s="526"/>
      <c r="K28" s="526"/>
      <c r="L28" s="228">
        <f t="shared" si="3"/>
        <v>0</v>
      </c>
      <c r="M28" s="526"/>
      <c r="N28" s="358"/>
      <c r="O28" s="229"/>
    </row>
    <row r="29" spans="1:15" ht="13.8" hidden="1" outlineLevel="1">
      <c r="A29" s="170"/>
      <c r="B29" s="24"/>
      <c r="C29" s="171"/>
      <c r="D29" s="27" t="s">
        <v>396</v>
      </c>
      <c r="E29" s="43" t="s">
        <v>397</v>
      </c>
      <c r="F29" s="48"/>
      <c r="G29" s="172"/>
      <c r="H29" s="404">
        <f t="shared" si="1"/>
        <v>0</v>
      </c>
      <c r="I29" s="228">
        <f t="shared" si="2"/>
        <v>0</v>
      </c>
      <c r="J29" s="231">
        <f>SUM(J30:J31)</f>
        <v>0</v>
      </c>
      <c r="K29" s="231">
        <f>SUM(K30:K31)</f>
        <v>0</v>
      </c>
      <c r="L29" s="228">
        <f t="shared" si="3"/>
        <v>0</v>
      </c>
      <c r="M29" s="231">
        <f>SUM(M30:M31)</f>
        <v>0</v>
      </c>
      <c r="N29" s="359">
        <f t="shared" ref="N29:O29" si="13">SUM(N30:N31)</f>
        <v>0</v>
      </c>
      <c r="O29" s="231">
        <f t="shared" si="13"/>
        <v>0</v>
      </c>
    </row>
    <row r="30" spans="1:15" ht="13.8" hidden="1" outlineLevel="2">
      <c r="A30" s="170"/>
      <c r="B30" s="25"/>
      <c r="E30" s="88"/>
      <c r="F30" s="48" t="s">
        <v>398</v>
      </c>
      <c r="G30" s="172" t="s">
        <v>399</v>
      </c>
      <c r="H30" s="404">
        <f t="shared" si="1"/>
        <v>0</v>
      </c>
      <c r="I30" s="228">
        <f t="shared" si="2"/>
        <v>0</v>
      </c>
      <c r="J30" s="229"/>
      <c r="K30" s="229"/>
      <c r="L30" s="228">
        <f t="shared" si="3"/>
        <v>0</v>
      </c>
      <c r="M30" s="229"/>
      <c r="N30" s="358">
        <v>0</v>
      </c>
      <c r="O30" s="229">
        <v>0</v>
      </c>
    </row>
    <row r="31" spans="1:15" ht="13.8" hidden="1" outlineLevel="2">
      <c r="A31" s="170"/>
      <c r="B31" s="25"/>
      <c r="D31" s="24"/>
      <c r="E31" s="87"/>
      <c r="F31" s="48" t="s">
        <v>400</v>
      </c>
      <c r="G31" s="82" t="s">
        <v>35</v>
      </c>
      <c r="H31" s="404">
        <f t="shared" si="1"/>
        <v>0</v>
      </c>
      <c r="I31" s="228">
        <f t="shared" si="2"/>
        <v>0</v>
      </c>
      <c r="J31" s="229"/>
      <c r="K31" s="229"/>
      <c r="L31" s="228">
        <f t="shared" si="3"/>
        <v>0</v>
      </c>
      <c r="M31" s="229"/>
      <c r="N31" s="358">
        <v>0</v>
      </c>
      <c r="O31" s="229">
        <v>0</v>
      </c>
    </row>
    <row r="32" spans="1:15" ht="13.8" hidden="1" outlineLevel="1">
      <c r="A32" s="170"/>
      <c r="B32" s="25"/>
      <c r="D32" s="23" t="s">
        <v>401</v>
      </c>
      <c r="E32" s="82" t="s">
        <v>36</v>
      </c>
      <c r="F32" s="48"/>
      <c r="G32" s="172"/>
      <c r="H32" s="404">
        <f t="shared" si="1"/>
        <v>0</v>
      </c>
      <c r="I32" s="228">
        <f t="shared" si="2"/>
        <v>0</v>
      </c>
      <c r="J32" s="230">
        <f>SUM(J33)</f>
        <v>0</v>
      </c>
      <c r="K32" s="230">
        <f>SUM(K33)</f>
        <v>0</v>
      </c>
      <c r="L32" s="228">
        <f t="shared" si="3"/>
        <v>0</v>
      </c>
      <c r="M32" s="230">
        <f>SUM(M33)</f>
        <v>0</v>
      </c>
      <c r="N32" s="356">
        <f t="shared" ref="N32:O32" si="14">SUM(N33)</f>
        <v>0</v>
      </c>
      <c r="O32" s="230">
        <f t="shared" si="14"/>
        <v>0</v>
      </c>
    </row>
    <row r="33" spans="1:15" ht="13.8" hidden="1" outlineLevel="2">
      <c r="A33" s="170"/>
      <c r="B33" s="23"/>
      <c r="C33" s="179"/>
      <c r="D33" s="24"/>
      <c r="E33" s="87"/>
      <c r="F33" s="48" t="s">
        <v>401</v>
      </c>
      <c r="G33" s="172" t="s">
        <v>36</v>
      </c>
      <c r="H33" s="404">
        <f t="shared" si="1"/>
        <v>0</v>
      </c>
      <c r="I33" s="228">
        <f t="shared" si="2"/>
        <v>0</v>
      </c>
      <c r="J33" s="229"/>
      <c r="K33" s="229"/>
      <c r="L33" s="228">
        <f t="shared" si="3"/>
        <v>0</v>
      </c>
      <c r="M33" s="229"/>
      <c r="N33" s="358">
        <v>0</v>
      </c>
      <c r="O33" s="229">
        <v>0</v>
      </c>
    </row>
    <row r="34" spans="1:15" s="169" customFormat="1" ht="13.8" collapsed="1">
      <c r="A34" s="164"/>
      <c r="B34" s="23" t="s">
        <v>402</v>
      </c>
      <c r="C34" s="15" t="s">
        <v>0</v>
      </c>
      <c r="D34" s="16"/>
      <c r="E34" s="175"/>
      <c r="F34" s="176"/>
      <c r="G34" s="172"/>
      <c r="H34" s="404">
        <f t="shared" si="1"/>
        <v>0</v>
      </c>
      <c r="I34" s="228">
        <f t="shared" si="2"/>
        <v>0</v>
      </c>
      <c r="J34" s="230">
        <f t="shared" ref="J34" si="15">SUM(J35,J44)</f>
        <v>0</v>
      </c>
      <c r="K34" s="230">
        <f t="shared" ref="K34:O34" si="16">SUM(K35,K44)</f>
        <v>0</v>
      </c>
      <c r="L34" s="228">
        <f t="shared" si="3"/>
        <v>0</v>
      </c>
      <c r="M34" s="230">
        <f t="shared" ref="M34" si="17">SUM(M35,M44)</f>
        <v>0</v>
      </c>
      <c r="N34" s="230">
        <f t="shared" si="16"/>
        <v>0</v>
      </c>
      <c r="O34" s="230">
        <f t="shared" si="16"/>
        <v>0</v>
      </c>
    </row>
    <row r="35" spans="1:15" ht="13.8" hidden="1" outlineLevel="1" collapsed="1">
      <c r="A35" s="170"/>
      <c r="B35" s="25"/>
      <c r="D35" s="27" t="s">
        <v>403</v>
      </c>
      <c r="E35" s="47" t="s">
        <v>404</v>
      </c>
      <c r="F35" s="48"/>
      <c r="G35" s="172"/>
      <c r="H35" s="404">
        <f t="shared" si="1"/>
        <v>0</v>
      </c>
      <c r="I35" s="228">
        <f t="shared" si="2"/>
        <v>0</v>
      </c>
      <c r="J35" s="231">
        <f>SUM(J36)</f>
        <v>0</v>
      </c>
      <c r="K35" s="231">
        <f>SUM(K36)</f>
        <v>0</v>
      </c>
      <c r="L35" s="228">
        <f t="shared" si="3"/>
        <v>0</v>
      </c>
      <c r="M35" s="231">
        <f>SUM(M36)</f>
        <v>0</v>
      </c>
      <c r="N35" s="359">
        <f t="shared" ref="N35:O35" si="18">SUM(N36)</f>
        <v>0</v>
      </c>
      <c r="O35" s="231">
        <f t="shared" si="18"/>
        <v>0</v>
      </c>
    </row>
    <row r="36" spans="1:15" ht="13.8" hidden="1" outlineLevel="2">
      <c r="A36" s="170"/>
      <c r="B36" s="25"/>
      <c r="D36" s="24"/>
      <c r="E36" s="171"/>
      <c r="F36" s="27" t="s">
        <v>405</v>
      </c>
      <c r="G36" s="47" t="s">
        <v>406</v>
      </c>
      <c r="H36" s="404">
        <f t="shared" si="1"/>
        <v>0</v>
      </c>
      <c r="I36" s="228">
        <f t="shared" si="2"/>
        <v>0</v>
      </c>
      <c r="J36" s="231">
        <f>SUM(J37:J43)</f>
        <v>0</v>
      </c>
      <c r="K36" s="231">
        <f>SUM(K37:K43)</f>
        <v>0</v>
      </c>
      <c r="L36" s="228">
        <f t="shared" si="3"/>
        <v>0</v>
      </c>
      <c r="M36" s="231">
        <f>SUM(M37:M43)</f>
        <v>0</v>
      </c>
      <c r="N36" s="359">
        <f t="shared" ref="N36:O36" si="19">SUM(N37:N43)</f>
        <v>0</v>
      </c>
      <c r="O36" s="231">
        <f t="shared" si="19"/>
        <v>0</v>
      </c>
    </row>
    <row r="37" spans="1:15" ht="13.8" hidden="1" outlineLevel="2">
      <c r="A37" s="170"/>
      <c r="B37" s="25"/>
      <c r="D37" s="24"/>
      <c r="E37" s="171"/>
      <c r="F37" s="178" t="s">
        <v>705</v>
      </c>
      <c r="G37" s="43" t="s">
        <v>715</v>
      </c>
      <c r="H37" s="404">
        <f t="shared" si="1"/>
        <v>0</v>
      </c>
      <c r="I37" s="228">
        <f t="shared" si="2"/>
        <v>0</v>
      </c>
      <c r="J37" s="229"/>
      <c r="K37" s="229"/>
      <c r="L37" s="228">
        <f t="shared" si="3"/>
        <v>0</v>
      </c>
      <c r="M37" s="229"/>
      <c r="N37" s="229"/>
      <c r="O37" s="229"/>
    </row>
    <row r="38" spans="1:15" ht="13.8" hidden="1" outlineLevel="2">
      <c r="A38" s="170"/>
      <c r="B38" s="25"/>
      <c r="D38" s="24"/>
      <c r="E38" s="171"/>
      <c r="F38" s="178" t="s">
        <v>706</v>
      </c>
      <c r="G38" s="43" t="s">
        <v>716</v>
      </c>
      <c r="H38" s="404">
        <f t="shared" si="1"/>
        <v>0</v>
      </c>
      <c r="I38" s="228">
        <f t="shared" si="2"/>
        <v>0</v>
      </c>
      <c r="J38" s="229"/>
      <c r="K38" s="229"/>
      <c r="L38" s="228">
        <f t="shared" si="3"/>
        <v>0</v>
      </c>
      <c r="M38" s="229"/>
      <c r="N38" s="229"/>
      <c r="O38" s="229"/>
    </row>
    <row r="39" spans="1:15" ht="13.8" hidden="1" outlineLevel="2">
      <c r="A39" s="170"/>
      <c r="B39" s="25"/>
      <c r="D39" s="24"/>
      <c r="E39" s="171"/>
      <c r="F39" s="178" t="s">
        <v>703</v>
      </c>
      <c r="G39" s="43" t="s">
        <v>717</v>
      </c>
      <c r="H39" s="404">
        <f t="shared" si="1"/>
        <v>0</v>
      </c>
      <c r="I39" s="228">
        <f t="shared" si="2"/>
        <v>0</v>
      </c>
      <c r="J39" s="229"/>
      <c r="K39" s="229"/>
      <c r="L39" s="228">
        <f t="shared" si="3"/>
        <v>0</v>
      </c>
      <c r="M39" s="229"/>
      <c r="N39" s="229"/>
      <c r="O39" s="229"/>
    </row>
    <row r="40" spans="1:15" ht="13.8" hidden="1" outlineLevel="2">
      <c r="A40" s="170"/>
      <c r="B40" s="25"/>
      <c r="D40" s="24"/>
      <c r="E40" s="171"/>
      <c r="F40" s="178" t="s">
        <v>707</v>
      </c>
      <c r="G40" s="43" t="s">
        <v>718</v>
      </c>
      <c r="H40" s="404">
        <f t="shared" si="1"/>
        <v>0</v>
      </c>
      <c r="I40" s="228">
        <f t="shared" si="2"/>
        <v>0</v>
      </c>
      <c r="J40" s="229"/>
      <c r="K40" s="229"/>
      <c r="L40" s="228">
        <f t="shared" si="3"/>
        <v>0</v>
      </c>
      <c r="M40" s="229"/>
      <c r="N40" s="229"/>
      <c r="O40" s="229"/>
    </row>
    <row r="41" spans="1:15" ht="13.8" hidden="1" outlineLevel="2">
      <c r="A41" s="170"/>
      <c r="B41" s="25"/>
      <c r="D41" s="24"/>
      <c r="E41" s="171"/>
      <c r="F41" s="178" t="s">
        <v>713</v>
      </c>
      <c r="G41" s="43" t="s">
        <v>719</v>
      </c>
      <c r="H41" s="404">
        <f t="shared" si="1"/>
        <v>0</v>
      </c>
      <c r="I41" s="228">
        <f t="shared" si="2"/>
        <v>0</v>
      </c>
      <c r="J41" s="229"/>
      <c r="K41" s="229"/>
      <c r="L41" s="228">
        <f t="shared" si="3"/>
        <v>0</v>
      </c>
      <c r="M41" s="229"/>
      <c r="N41" s="229"/>
      <c r="O41" s="229"/>
    </row>
    <row r="42" spans="1:15" ht="13.8" hidden="1" outlineLevel="2">
      <c r="A42" s="170"/>
      <c r="B42" s="25"/>
      <c r="D42" s="24"/>
      <c r="E42" s="171"/>
      <c r="F42" s="178" t="s">
        <v>714</v>
      </c>
      <c r="G42" s="43" t="s">
        <v>720</v>
      </c>
      <c r="H42" s="404">
        <f t="shared" si="1"/>
        <v>0</v>
      </c>
      <c r="I42" s="228">
        <f t="shared" si="2"/>
        <v>0</v>
      </c>
      <c r="J42" s="229"/>
      <c r="K42" s="229"/>
      <c r="L42" s="228">
        <f t="shared" si="3"/>
        <v>0</v>
      </c>
      <c r="M42" s="229"/>
      <c r="N42" s="229"/>
      <c r="O42" s="229"/>
    </row>
    <row r="43" spans="1:15" ht="13.8" hidden="1" outlineLevel="2">
      <c r="A43" s="170"/>
      <c r="B43" s="25"/>
      <c r="D43" s="24"/>
      <c r="E43" s="171"/>
      <c r="F43" s="178" t="s">
        <v>708</v>
      </c>
      <c r="G43" s="43" t="s">
        <v>712</v>
      </c>
      <c r="H43" s="404">
        <f t="shared" si="1"/>
        <v>0</v>
      </c>
      <c r="I43" s="228">
        <f t="shared" si="2"/>
        <v>0</v>
      </c>
      <c r="J43" s="229"/>
      <c r="K43" s="229"/>
      <c r="L43" s="228">
        <f t="shared" si="3"/>
        <v>0</v>
      </c>
      <c r="M43" s="229"/>
      <c r="N43" s="229"/>
      <c r="O43" s="229"/>
    </row>
    <row r="44" spans="1:15" ht="13.8" hidden="1" outlineLevel="1">
      <c r="A44" s="170"/>
      <c r="B44" s="25"/>
      <c r="D44" s="27" t="s">
        <v>407</v>
      </c>
      <c r="E44" s="47" t="s">
        <v>704</v>
      </c>
      <c r="F44" s="48"/>
      <c r="G44" s="172"/>
      <c r="H44" s="404">
        <f t="shared" si="1"/>
        <v>0</v>
      </c>
      <c r="I44" s="228">
        <f t="shared" si="2"/>
        <v>0</v>
      </c>
      <c r="J44" s="231">
        <f>SUM(J45:J48)</f>
        <v>0</v>
      </c>
      <c r="K44" s="231">
        <f>SUM(K45:K48)</f>
        <v>0</v>
      </c>
      <c r="L44" s="228">
        <f t="shared" si="3"/>
        <v>0</v>
      </c>
      <c r="M44" s="231">
        <f>SUM(M45:M48)</f>
        <v>0</v>
      </c>
      <c r="N44" s="359">
        <f t="shared" ref="N44:O44" si="20">SUM(N45:N48)</f>
        <v>0</v>
      </c>
      <c r="O44" s="231">
        <f t="shared" si="20"/>
        <v>0</v>
      </c>
    </row>
    <row r="45" spans="1:15" ht="13.8" hidden="1" outlineLevel="2">
      <c r="A45" s="170"/>
      <c r="B45" s="23"/>
      <c r="C45" s="179"/>
      <c r="D45" s="27"/>
      <c r="E45" s="171"/>
      <c r="F45" s="178" t="s">
        <v>705</v>
      </c>
      <c r="G45" s="43" t="s">
        <v>721</v>
      </c>
      <c r="H45" s="404">
        <f t="shared" si="1"/>
        <v>0</v>
      </c>
      <c r="I45" s="228">
        <f t="shared" si="2"/>
        <v>0</v>
      </c>
      <c r="J45" s="229"/>
      <c r="K45" s="229"/>
      <c r="L45" s="228">
        <f t="shared" si="3"/>
        <v>0</v>
      </c>
      <c r="M45" s="229"/>
      <c r="N45" s="358">
        <v>0</v>
      </c>
      <c r="O45" s="229">
        <v>0</v>
      </c>
    </row>
    <row r="46" spans="1:15" ht="13.8" hidden="1" outlineLevel="2">
      <c r="A46" s="170"/>
      <c r="B46" s="23"/>
      <c r="C46" s="179"/>
      <c r="D46" s="27"/>
      <c r="E46" s="171"/>
      <c r="F46" s="178" t="s">
        <v>706</v>
      </c>
      <c r="G46" s="43" t="s">
        <v>722</v>
      </c>
      <c r="H46" s="404">
        <f t="shared" si="1"/>
        <v>0</v>
      </c>
      <c r="I46" s="228">
        <f t="shared" si="2"/>
        <v>0</v>
      </c>
      <c r="J46" s="229"/>
      <c r="K46" s="229"/>
      <c r="L46" s="228">
        <f t="shared" si="3"/>
        <v>0</v>
      </c>
      <c r="M46" s="229"/>
      <c r="N46" s="358"/>
      <c r="O46" s="229"/>
    </row>
    <row r="47" spans="1:15" ht="13.8" hidden="1" outlineLevel="2">
      <c r="A47" s="170"/>
      <c r="B47" s="23"/>
      <c r="C47" s="179"/>
      <c r="D47" s="27"/>
      <c r="E47" s="171"/>
      <c r="F47" s="178" t="s">
        <v>703</v>
      </c>
      <c r="G47" s="43" t="s">
        <v>723</v>
      </c>
      <c r="H47" s="404">
        <f t="shared" si="1"/>
        <v>0</v>
      </c>
      <c r="I47" s="228">
        <f t="shared" si="2"/>
        <v>0</v>
      </c>
      <c r="J47" s="229"/>
      <c r="K47" s="229"/>
      <c r="L47" s="228">
        <f t="shared" si="3"/>
        <v>0</v>
      </c>
      <c r="M47" s="229"/>
      <c r="N47" s="358"/>
      <c r="O47" s="229"/>
    </row>
    <row r="48" spans="1:15" ht="13.8" hidden="1" outlineLevel="2">
      <c r="A48" s="170"/>
      <c r="B48" s="23"/>
      <c r="C48" s="179"/>
      <c r="D48" s="27"/>
      <c r="E48" s="171"/>
      <c r="F48" s="178" t="s">
        <v>707</v>
      </c>
      <c r="G48" s="43" t="s">
        <v>724</v>
      </c>
      <c r="H48" s="404">
        <f t="shared" si="1"/>
        <v>0</v>
      </c>
      <c r="I48" s="228">
        <f t="shared" si="2"/>
        <v>0</v>
      </c>
      <c r="J48" s="229"/>
      <c r="K48" s="229"/>
      <c r="L48" s="228">
        <f t="shared" si="3"/>
        <v>0</v>
      </c>
      <c r="M48" s="229"/>
      <c r="N48" s="358"/>
      <c r="O48" s="229"/>
    </row>
    <row r="49" spans="1:15" s="169" customFormat="1" ht="13.8" collapsed="1">
      <c r="A49" s="164"/>
      <c r="B49" s="23" t="s">
        <v>408</v>
      </c>
      <c r="C49" s="15" t="s">
        <v>322</v>
      </c>
      <c r="D49" s="18"/>
      <c r="E49" s="175"/>
      <c r="F49" s="176"/>
      <c r="G49" s="175"/>
      <c r="H49" s="404">
        <f t="shared" si="1"/>
        <v>0</v>
      </c>
      <c r="I49" s="228">
        <f t="shared" si="2"/>
        <v>0</v>
      </c>
      <c r="J49" s="230">
        <f>SUM(J50)</f>
        <v>0</v>
      </c>
      <c r="K49" s="230">
        <f>SUM(K50)</f>
        <v>0</v>
      </c>
      <c r="L49" s="228">
        <f t="shared" si="3"/>
        <v>0</v>
      </c>
      <c r="M49" s="230">
        <f>SUM(M50)</f>
        <v>0</v>
      </c>
      <c r="N49" s="356">
        <f t="shared" ref="N49:O49" si="21">SUM(N50)</f>
        <v>0</v>
      </c>
      <c r="O49" s="230">
        <f t="shared" si="21"/>
        <v>0</v>
      </c>
    </row>
    <row r="50" spans="1:15" ht="13.8" hidden="1" outlineLevel="1">
      <c r="A50" s="170"/>
      <c r="B50" s="27"/>
      <c r="C50" s="172"/>
      <c r="D50" s="27" t="s">
        <v>409</v>
      </c>
      <c r="E50" s="47" t="s">
        <v>323</v>
      </c>
      <c r="F50" s="48"/>
      <c r="G50" s="172"/>
      <c r="H50" s="404">
        <f t="shared" si="1"/>
        <v>0</v>
      </c>
      <c r="I50" s="228">
        <f t="shared" si="2"/>
        <v>0</v>
      </c>
      <c r="J50" s="231">
        <f>SUM(J51:J55)</f>
        <v>0</v>
      </c>
      <c r="K50" s="231">
        <f>SUM(K51:K55)</f>
        <v>0</v>
      </c>
      <c r="L50" s="228">
        <f t="shared" si="3"/>
        <v>0</v>
      </c>
      <c r="M50" s="231">
        <f>SUM(M51:M55)</f>
        <v>0</v>
      </c>
      <c r="N50" s="359">
        <f t="shared" ref="N50:O50" si="22">SUM(N51:N55)</f>
        <v>0</v>
      </c>
      <c r="O50" s="231">
        <f t="shared" si="22"/>
        <v>0</v>
      </c>
    </row>
    <row r="51" spans="1:15" ht="13.8" hidden="1" outlineLevel="1">
      <c r="A51" s="170"/>
      <c r="B51" s="23"/>
      <c r="C51" s="179"/>
      <c r="D51" s="23"/>
      <c r="E51" s="47"/>
      <c r="F51" s="178" t="s">
        <v>705</v>
      </c>
      <c r="G51" s="43" t="s">
        <v>725</v>
      </c>
      <c r="H51" s="404">
        <f t="shared" si="1"/>
        <v>0</v>
      </c>
      <c r="I51" s="228">
        <f t="shared" si="2"/>
        <v>0</v>
      </c>
      <c r="J51" s="229"/>
      <c r="K51" s="229"/>
      <c r="L51" s="228">
        <f t="shared" si="3"/>
        <v>0</v>
      </c>
      <c r="M51" s="229"/>
      <c r="N51" s="358"/>
      <c r="O51" s="229"/>
    </row>
    <row r="52" spans="1:15" ht="13.8" hidden="1" outlineLevel="1">
      <c r="A52" s="170"/>
      <c r="B52" s="23"/>
      <c r="C52" s="179"/>
      <c r="D52" s="23"/>
      <c r="E52" s="47"/>
      <c r="F52" s="178" t="s">
        <v>706</v>
      </c>
      <c r="G52" s="43" t="s">
        <v>726</v>
      </c>
      <c r="H52" s="404">
        <f t="shared" si="1"/>
        <v>0</v>
      </c>
      <c r="I52" s="228">
        <f t="shared" si="2"/>
        <v>0</v>
      </c>
      <c r="J52" s="229"/>
      <c r="K52" s="229"/>
      <c r="L52" s="228">
        <f t="shared" si="3"/>
        <v>0</v>
      </c>
      <c r="M52" s="229"/>
      <c r="N52" s="358"/>
      <c r="O52" s="229"/>
    </row>
    <row r="53" spans="1:15" ht="13.8" hidden="1" outlineLevel="1">
      <c r="A53" s="170"/>
      <c r="B53" s="23"/>
      <c r="C53" s="179"/>
      <c r="D53" s="23"/>
      <c r="E53" s="47"/>
      <c r="F53" s="178" t="s">
        <v>703</v>
      </c>
      <c r="G53" s="43" t="s">
        <v>727</v>
      </c>
      <c r="H53" s="404">
        <f t="shared" si="1"/>
        <v>0</v>
      </c>
      <c r="I53" s="228">
        <f t="shared" si="2"/>
        <v>0</v>
      </c>
      <c r="J53" s="229"/>
      <c r="K53" s="229"/>
      <c r="L53" s="228">
        <f t="shared" si="3"/>
        <v>0</v>
      </c>
      <c r="M53" s="229"/>
      <c r="N53" s="358"/>
      <c r="O53" s="229"/>
    </row>
    <row r="54" spans="1:15" ht="13.8" hidden="1" outlineLevel="1">
      <c r="A54" s="170"/>
      <c r="B54" s="23"/>
      <c r="C54" s="179"/>
      <c r="D54" s="23"/>
      <c r="E54" s="47"/>
      <c r="F54" s="178" t="s">
        <v>707</v>
      </c>
      <c r="G54" s="43" t="s">
        <v>728</v>
      </c>
      <c r="H54" s="404">
        <f t="shared" si="1"/>
        <v>0</v>
      </c>
      <c r="I54" s="228">
        <f t="shared" si="2"/>
        <v>0</v>
      </c>
      <c r="J54" s="229"/>
      <c r="K54" s="229"/>
      <c r="L54" s="228">
        <f t="shared" si="3"/>
        <v>0</v>
      </c>
      <c r="M54" s="229"/>
      <c r="N54" s="358"/>
      <c r="O54" s="229"/>
    </row>
    <row r="55" spans="1:15" ht="13.8" hidden="1" outlineLevel="1">
      <c r="A55" s="170"/>
      <c r="B55" s="23"/>
      <c r="C55" s="179"/>
      <c r="D55" s="23"/>
      <c r="E55" s="47"/>
      <c r="F55" s="178" t="s">
        <v>713</v>
      </c>
      <c r="G55" s="43" t="s">
        <v>729</v>
      </c>
      <c r="H55" s="404">
        <f t="shared" si="1"/>
        <v>0</v>
      </c>
      <c r="I55" s="228">
        <f t="shared" si="2"/>
        <v>0</v>
      </c>
      <c r="J55" s="229"/>
      <c r="K55" s="229"/>
      <c r="L55" s="228">
        <f t="shared" si="3"/>
        <v>0</v>
      </c>
      <c r="M55" s="229"/>
      <c r="N55" s="358"/>
      <c r="O55" s="229"/>
    </row>
    <row r="56" spans="1:15" s="169" customFormat="1" ht="13.8" collapsed="1">
      <c r="A56" s="164"/>
      <c r="B56" s="23" t="s">
        <v>410</v>
      </c>
      <c r="C56" s="15" t="s">
        <v>1</v>
      </c>
      <c r="D56" s="16"/>
      <c r="E56" s="175"/>
      <c r="F56" s="176"/>
      <c r="G56" s="175"/>
      <c r="H56" s="404">
        <f t="shared" si="1"/>
        <v>0</v>
      </c>
      <c r="I56" s="228">
        <f t="shared" si="2"/>
        <v>0</v>
      </c>
      <c r="J56" s="230">
        <f>SUM(J65,J63,J58,J57)</f>
        <v>0</v>
      </c>
      <c r="K56" s="230">
        <f>SUM(K65,K63,K58,K57)</f>
        <v>0</v>
      </c>
      <c r="L56" s="228">
        <f t="shared" si="3"/>
        <v>0</v>
      </c>
      <c r="M56" s="230">
        <f>SUM(M65,M63,M58,M57)</f>
        <v>0</v>
      </c>
      <c r="N56" s="230">
        <f>SUM(N65,N63,N58,N57)</f>
        <v>0</v>
      </c>
      <c r="O56" s="230">
        <f>SUM(O65,O63,O58,O57)</f>
        <v>0</v>
      </c>
    </row>
    <row r="57" spans="1:15" ht="13.8" hidden="1" outlineLevel="1">
      <c r="A57" s="170"/>
      <c r="B57" s="24"/>
      <c r="C57" s="171"/>
      <c r="D57" s="27" t="s">
        <v>411</v>
      </c>
      <c r="E57" s="47" t="s">
        <v>2</v>
      </c>
      <c r="F57" s="48"/>
      <c r="G57" s="172"/>
      <c r="H57" s="404">
        <f t="shared" si="1"/>
        <v>0</v>
      </c>
      <c r="I57" s="228">
        <f t="shared" si="2"/>
        <v>0</v>
      </c>
      <c r="J57" s="229"/>
      <c r="K57" s="229"/>
      <c r="L57" s="228">
        <f t="shared" si="3"/>
        <v>0</v>
      </c>
      <c r="M57" s="229"/>
      <c r="N57" s="358">
        <v>0</v>
      </c>
      <c r="O57" s="229">
        <v>0</v>
      </c>
    </row>
    <row r="58" spans="1:15" ht="13.8" hidden="1" outlineLevel="1">
      <c r="A58" s="170"/>
      <c r="B58" s="25"/>
      <c r="D58" s="27" t="s">
        <v>412</v>
      </c>
      <c r="E58" s="47" t="s">
        <v>63</v>
      </c>
      <c r="F58" s="48"/>
      <c r="G58" s="172"/>
      <c r="H58" s="404">
        <f t="shared" si="1"/>
        <v>0</v>
      </c>
      <c r="I58" s="228">
        <f t="shared" si="2"/>
        <v>0</v>
      </c>
      <c r="J58" s="231">
        <f>SUM(J59:J62)</f>
        <v>0</v>
      </c>
      <c r="K58" s="231">
        <f>SUM(K59:K62)</f>
        <v>0</v>
      </c>
      <c r="L58" s="228">
        <f t="shared" si="3"/>
        <v>0</v>
      </c>
      <c r="M58" s="231">
        <f>SUM(M59:M62)</f>
        <v>0</v>
      </c>
      <c r="N58" s="359">
        <f t="shared" ref="N58:O58" si="23">SUM(N59:N62)</f>
        <v>0</v>
      </c>
      <c r="O58" s="231">
        <f t="shared" si="23"/>
        <v>0</v>
      </c>
    </row>
    <row r="59" spans="1:15" ht="13.8" hidden="1" outlineLevel="1">
      <c r="A59" s="170"/>
      <c r="B59" s="25"/>
      <c r="D59" s="27"/>
      <c r="E59" s="47"/>
      <c r="F59" s="178" t="s">
        <v>705</v>
      </c>
      <c r="G59" s="43" t="s">
        <v>730</v>
      </c>
      <c r="H59" s="404">
        <f t="shared" si="1"/>
        <v>0</v>
      </c>
      <c r="I59" s="228">
        <f t="shared" si="2"/>
        <v>0</v>
      </c>
      <c r="J59" s="229"/>
      <c r="K59" s="229"/>
      <c r="L59" s="228">
        <f t="shared" si="3"/>
        <v>0</v>
      </c>
      <c r="M59" s="229"/>
      <c r="N59" s="229"/>
      <c r="O59" s="229"/>
    </row>
    <row r="60" spans="1:15" ht="13.8" hidden="1" outlineLevel="1">
      <c r="A60" s="170"/>
      <c r="B60" s="25"/>
      <c r="D60" s="27"/>
      <c r="E60" s="47"/>
      <c r="F60" s="178" t="s">
        <v>706</v>
      </c>
      <c r="G60" s="43" t="s">
        <v>731</v>
      </c>
      <c r="H60" s="404">
        <f t="shared" si="1"/>
        <v>0</v>
      </c>
      <c r="I60" s="228">
        <f t="shared" si="2"/>
        <v>0</v>
      </c>
      <c r="J60" s="229"/>
      <c r="K60" s="229"/>
      <c r="L60" s="228">
        <f t="shared" si="3"/>
        <v>0</v>
      </c>
      <c r="M60" s="229"/>
      <c r="N60" s="229"/>
      <c r="O60" s="229"/>
    </row>
    <row r="61" spans="1:15" ht="13.8" hidden="1" outlineLevel="1">
      <c r="A61" s="170"/>
      <c r="B61" s="25"/>
      <c r="D61" s="27"/>
      <c r="E61" s="47"/>
      <c r="F61" s="178" t="s">
        <v>703</v>
      </c>
      <c r="G61" s="43" t="s">
        <v>732</v>
      </c>
      <c r="H61" s="404">
        <f t="shared" si="1"/>
        <v>0</v>
      </c>
      <c r="I61" s="228">
        <f t="shared" si="2"/>
        <v>0</v>
      </c>
      <c r="J61" s="229"/>
      <c r="K61" s="229"/>
      <c r="L61" s="228">
        <f t="shared" si="3"/>
        <v>0</v>
      </c>
      <c r="M61" s="229"/>
      <c r="N61" s="229"/>
      <c r="O61" s="229"/>
    </row>
    <row r="62" spans="1:15" ht="13.8" hidden="1" outlineLevel="1">
      <c r="A62" s="170"/>
      <c r="B62" s="25"/>
      <c r="D62" s="27"/>
      <c r="E62" s="47"/>
      <c r="F62" s="545" t="s">
        <v>713</v>
      </c>
      <c r="G62" s="43" t="s">
        <v>733</v>
      </c>
      <c r="H62" s="404">
        <f t="shared" si="1"/>
        <v>0</v>
      </c>
      <c r="I62" s="228">
        <f t="shared" si="2"/>
        <v>0</v>
      </c>
      <c r="J62" s="229"/>
      <c r="K62" s="229"/>
      <c r="L62" s="228">
        <f t="shared" si="3"/>
        <v>0</v>
      </c>
      <c r="M62" s="229"/>
      <c r="N62" s="229"/>
      <c r="O62" s="229"/>
    </row>
    <row r="63" spans="1:15" ht="13.8" hidden="1" outlineLevel="1">
      <c r="A63" s="170"/>
      <c r="B63" s="25"/>
      <c r="D63" s="27" t="s">
        <v>413</v>
      </c>
      <c r="E63" s="47" t="s">
        <v>3</v>
      </c>
      <c r="F63" s="48"/>
      <c r="G63" s="172"/>
      <c r="H63" s="404">
        <f t="shared" si="1"/>
        <v>0</v>
      </c>
      <c r="I63" s="228">
        <f t="shared" si="2"/>
        <v>0</v>
      </c>
      <c r="J63" s="231">
        <f>SUM(J64)</f>
        <v>0</v>
      </c>
      <c r="K63" s="231">
        <f t="shared" ref="K63:M63" si="24">SUM(K64)</f>
        <v>0</v>
      </c>
      <c r="L63" s="228">
        <f t="shared" si="3"/>
        <v>0</v>
      </c>
      <c r="M63" s="231">
        <f t="shared" si="24"/>
        <v>0</v>
      </c>
      <c r="N63" s="358">
        <f t="shared" ref="N63:O63" si="25">SUM(N64)</f>
        <v>0</v>
      </c>
      <c r="O63" s="229">
        <f t="shared" si="25"/>
        <v>0</v>
      </c>
    </row>
    <row r="64" spans="1:15" s="563" customFormat="1" ht="13.8" hidden="1" outlineLevel="2">
      <c r="A64" s="564"/>
      <c r="B64" s="565"/>
      <c r="D64" s="566"/>
      <c r="E64" s="567"/>
      <c r="F64" s="545" t="s">
        <v>705</v>
      </c>
      <c r="G64" s="527" t="s">
        <v>921</v>
      </c>
      <c r="H64" s="655">
        <f t="shared" si="1"/>
        <v>0</v>
      </c>
      <c r="I64" s="571">
        <f t="shared" si="2"/>
        <v>0</v>
      </c>
      <c r="J64" s="526"/>
      <c r="K64" s="526"/>
      <c r="L64" s="228">
        <f t="shared" si="3"/>
        <v>0</v>
      </c>
      <c r="M64" s="526"/>
      <c r="N64" s="358"/>
      <c r="O64" s="229"/>
    </row>
    <row r="65" spans="1:18" ht="13.8" hidden="1" outlineLevel="1">
      <c r="A65" s="170"/>
      <c r="B65" s="23"/>
      <c r="C65" s="179"/>
      <c r="D65" s="27" t="s">
        <v>414</v>
      </c>
      <c r="E65" s="47" t="s">
        <v>4</v>
      </c>
      <c r="F65" s="48"/>
      <c r="G65" s="172"/>
      <c r="H65" s="404">
        <f t="shared" si="1"/>
        <v>0</v>
      </c>
      <c r="I65" s="228">
        <f t="shared" si="2"/>
        <v>0</v>
      </c>
      <c r="J65" s="229"/>
      <c r="K65" s="229"/>
      <c r="L65" s="228">
        <f t="shared" si="3"/>
        <v>0</v>
      </c>
      <c r="M65" s="229"/>
      <c r="N65" s="229">
        <v>0</v>
      </c>
      <c r="O65" s="229">
        <v>0</v>
      </c>
    </row>
    <row r="66" spans="1:18" s="169" customFormat="1" ht="13.8" collapsed="1">
      <c r="A66" s="164"/>
      <c r="B66" s="23" t="s">
        <v>415</v>
      </c>
      <c r="C66" s="15" t="s">
        <v>37</v>
      </c>
      <c r="D66" s="18"/>
      <c r="E66" s="175"/>
      <c r="F66" s="176"/>
      <c r="G66" s="175"/>
      <c r="H66" s="404">
        <f t="shared" si="1"/>
        <v>0</v>
      </c>
      <c r="I66" s="228">
        <f t="shared" si="2"/>
        <v>0</v>
      </c>
      <c r="J66" s="230">
        <f t="shared" ref="J66:M67" si="26">SUM(J67)</f>
        <v>0</v>
      </c>
      <c r="K66" s="230">
        <f t="shared" si="26"/>
        <v>0</v>
      </c>
      <c r="L66" s="228">
        <f t="shared" si="3"/>
        <v>0</v>
      </c>
      <c r="M66" s="230">
        <f t="shared" si="26"/>
        <v>0</v>
      </c>
      <c r="N66" s="356">
        <f t="shared" ref="N66:O67" si="27">SUM(N67)</f>
        <v>0</v>
      </c>
      <c r="O66" s="230">
        <f t="shared" si="27"/>
        <v>0</v>
      </c>
    </row>
    <row r="67" spans="1:18" ht="13.8" hidden="1" outlineLevel="1">
      <c r="A67" s="170"/>
      <c r="B67" s="24"/>
      <c r="C67" s="171"/>
      <c r="D67" s="27" t="s">
        <v>416</v>
      </c>
      <c r="E67" s="47" t="s">
        <v>37</v>
      </c>
      <c r="F67" s="48"/>
      <c r="G67" s="172"/>
      <c r="H67" s="404">
        <f t="shared" si="1"/>
        <v>0</v>
      </c>
      <c r="I67" s="228">
        <f t="shared" si="2"/>
        <v>0</v>
      </c>
      <c r="J67" s="231">
        <f t="shared" si="26"/>
        <v>0</v>
      </c>
      <c r="K67" s="231">
        <f t="shared" si="26"/>
        <v>0</v>
      </c>
      <c r="L67" s="228">
        <f t="shared" si="3"/>
        <v>0</v>
      </c>
      <c r="M67" s="231">
        <f t="shared" si="26"/>
        <v>0</v>
      </c>
      <c r="N67" s="359">
        <f t="shared" si="27"/>
        <v>0</v>
      </c>
      <c r="O67" s="231">
        <f t="shared" si="27"/>
        <v>0</v>
      </c>
    </row>
    <row r="68" spans="1:18" ht="13.8" hidden="1" outlineLevel="2">
      <c r="A68" s="170"/>
      <c r="B68" s="23"/>
      <c r="C68" s="179"/>
      <c r="D68" s="23"/>
      <c r="E68" s="179"/>
      <c r="F68" s="27" t="s">
        <v>417</v>
      </c>
      <c r="G68" s="47" t="s">
        <v>64</v>
      </c>
      <c r="H68" s="404">
        <f t="shared" si="1"/>
        <v>0</v>
      </c>
      <c r="I68" s="228">
        <f t="shared" si="2"/>
        <v>0</v>
      </c>
      <c r="J68" s="231">
        <f>SUM(J69:J71)</f>
        <v>0</v>
      </c>
      <c r="K68" s="231">
        <f>SUM(K69:K71)</f>
        <v>0</v>
      </c>
      <c r="L68" s="228">
        <f t="shared" si="3"/>
        <v>0</v>
      </c>
      <c r="M68" s="231">
        <f>SUM(M69:M71)</f>
        <v>0</v>
      </c>
      <c r="N68" s="359">
        <f t="shared" ref="N68:O68" si="28">SUM(N69:N71)</f>
        <v>0</v>
      </c>
      <c r="O68" s="231">
        <f t="shared" si="28"/>
        <v>0</v>
      </c>
    </row>
    <row r="69" spans="1:18" ht="13.8" hidden="1" outlineLevel="2">
      <c r="A69" s="170"/>
      <c r="B69" s="23"/>
      <c r="C69" s="179"/>
      <c r="D69" s="23"/>
      <c r="E69" s="179"/>
      <c r="F69" s="178" t="s">
        <v>705</v>
      </c>
      <c r="G69" s="43" t="s">
        <v>734</v>
      </c>
      <c r="H69" s="404">
        <f t="shared" si="1"/>
        <v>0</v>
      </c>
      <c r="I69" s="228">
        <f t="shared" si="2"/>
        <v>0</v>
      </c>
      <c r="J69" s="229"/>
      <c r="K69" s="229"/>
      <c r="L69" s="228">
        <f t="shared" si="3"/>
        <v>0</v>
      </c>
      <c r="M69" s="229"/>
      <c r="N69" s="358"/>
      <c r="O69" s="229"/>
    </row>
    <row r="70" spans="1:18" ht="13.8" hidden="1" outlineLevel="2">
      <c r="A70" s="170"/>
      <c r="B70" s="23"/>
      <c r="C70" s="179"/>
      <c r="D70" s="23"/>
      <c r="E70" s="179"/>
      <c r="F70" s="178" t="s">
        <v>706</v>
      </c>
      <c r="G70" s="43" t="s">
        <v>735</v>
      </c>
      <c r="H70" s="404">
        <f t="shared" si="1"/>
        <v>0</v>
      </c>
      <c r="I70" s="228">
        <f t="shared" si="2"/>
        <v>0</v>
      </c>
      <c r="J70" s="229"/>
      <c r="K70" s="229"/>
      <c r="L70" s="228">
        <f t="shared" si="3"/>
        <v>0</v>
      </c>
      <c r="M70" s="229"/>
      <c r="N70" s="358"/>
      <c r="O70" s="229"/>
    </row>
    <row r="71" spans="1:18" ht="13.8" hidden="1" outlineLevel="2">
      <c r="A71" s="170"/>
      <c r="B71" s="23"/>
      <c r="C71" s="179"/>
      <c r="D71" s="23"/>
      <c r="E71" s="179"/>
      <c r="F71" s="178" t="s">
        <v>708</v>
      </c>
      <c r="G71" s="43" t="s">
        <v>712</v>
      </c>
      <c r="H71" s="404">
        <f t="shared" si="1"/>
        <v>0</v>
      </c>
      <c r="I71" s="228">
        <f t="shared" si="2"/>
        <v>0</v>
      </c>
      <c r="J71" s="229"/>
      <c r="K71" s="229"/>
      <c r="L71" s="228">
        <f t="shared" si="3"/>
        <v>0</v>
      </c>
      <c r="M71" s="229"/>
      <c r="N71" s="358"/>
      <c r="O71" s="229"/>
    </row>
    <row r="72" spans="1:18" s="169" customFormat="1" ht="13.8" collapsed="1">
      <c r="A72" s="164"/>
      <c r="B72" s="23" t="s">
        <v>418</v>
      </c>
      <c r="C72" s="15" t="s">
        <v>65</v>
      </c>
      <c r="D72" s="16"/>
      <c r="E72" s="165"/>
      <c r="F72" s="176"/>
      <c r="G72" s="175"/>
      <c r="H72" s="404">
        <f t="shared" si="1"/>
        <v>0</v>
      </c>
      <c r="I72" s="228">
        <f t="shared" si="2"/>
        <v>0</v>
      </c>
      <c r="J72" s="230">
        <f>SUM(J73,J79,J100,J111,J125,J96)</f>
        <v>0</v>
      </c>
      <c r="K72" s="230">
        <f>SUM(K73,K79,K100,K111,K125,K96)</f>
        <v>0</v>
      </c>
      <c r="L72" s="228">
        <f t="shared" ref="L72:L135" si="29">SUM(M72:O72)</f>
        <v>0</v>
      </c>
      <c r="M72" s="230">
        <f>SUM(M73,M79,M100,M111,M125,M96)</f>
        <v>0</v>
      </c>
      <c r="N72" s="356">
        <f t="shared" ref="N72:O72" si="30">SUM(N73,N79,N100,N111,N125,N96)</f>
        <v>0</v>
      </c>
      <c r="O72" s="230">
        <f t="shared" si="30"/>
        <v>0</v>
      </c>
    </row>
    <row r="73" spans="1:18" ht="13.8" hidden="1" outlineLevel="1">
      <c r="A73" s="170"/>
      <c r="B73" s="24"/>
      <c r="C73" s="171"/>
      <c r="D73" s="27" t="s">
        <v>702</v>
      </c>
      <c r="E73" s="47" t="s">
        <v>66</v>
      </c>
      <c r="F73" s="176"/>
      <c r="G73" s="172"/>
      <c r="H73" s="404">
        <f t="shared" si="1"/>
        <v>0</v>
      </c>
      <c r="I73" s="228">
        <f t="shared" si="2"/>
        <v>0</v>
      </c>
      <c r="J73" s="231">
        <f>SUM(J74,J77)</f>
        <v>0</v>
      </c>
      <c r="K73" s="231">
        <f>SUM(K74,K77)</f>
        <v>0</v>
      </c>
      <c r="L73" s="228">
        <f t="shared" si="29"/>
        <v>0</v>
      </c>
      <c r="M73" s="231">
        <f>SUM(M74,M77)</f>
        <v>0</v>
      </c>
      <c r="N73" s="359">
        <f t="shared" ref="N73:O73" si="31">SUM(N74,N77)</f>
        <v>0</v>
      </c>
      <c r="O73" s="231">
        <f t="shared" si="31"/>
        <v>0</v>
      </c>
      <c r="R73" s="143">
        <f>SUM(R74,R77)</f>
        <v>0</v>
      </c>
    </row>
    <row r="74" spans="1:18" ht="13.8" hidden="1" outlineLevel="2">
      <c r="A74" s="170"/>
      <c r="B74" s="25"/>
      <c r="D74" s="24"/>
      <c r="E74" s="171"/>
      <c r="F74" s="27" t="s">
        <v>419</v>
      </c>
      <c r="G74" s="47" t="s">
        <v>5</v>
      </c>
      <c r="H74" s="404">
        <f t="shared" si="1"/>
        <v>0</v>
      </c>
      <c r="I74" s="228">
        <f t="shared" si="2"/>
        <v>0</v>
      </c>
      <c r="J74" s="231">
        <f>SUM(J75:J76)</f>
        <v>0</v>
      </c>
      <c r="K74" s="231">
        <f>SUM(K75:K76)</f>
        <v>0</v>
      </c>
      <c r="L74" s="228">
        <f t="shared" si="29"/>
        <v>0</v>
      </c>
      <c r="M74" s="231">
        <f>SUM(M75:M76)</f>
        <v>0</v>
      </c>
      <c r="N74" s="359">
        <f t="shared" ref="N74:O74" si="32">SUM(N75:N76)</f>
        <v>0</v>
      </c>
      <c r="O74" s="231">
        <f t="shared" si="32"/>
        <v>0</v>
      </c>
    </row>
    <row r="75" spans="1:18" ht="13.8" hidden="1" outlineLevel="2">
      <c r="A75" s="170"/>
      <c r="B75" s="25"/>
      <c r="F75" s="178" t="s">
        <v>705</v>
      </c>
      <c r="G75" s="43" t="s">
        <v>736</v>
      </c>
      <c r="H75" s="404">
        <f t="shared" ref="H75:H139" si="33">SUM(I75)</f>
        <v>0</v>
      </c>
      <c r="I75" s="228">
        <f t="shared" ref="I75:I139" si="34">SUM(J75:L75)</f>
        <v>0</v>
      </c>
      <c r="J75" s="229"/>
      <c r="K75" s="229"/>
      <c r="L75" s="228">
        <f t="shared" si="29"/>
        <v>0</v>
      </c>
      <c r="M75" s="229"/>
      <c r="N75" s="358"/>
      <c r="O75" s="229"/>
    </row>
    <row r="76" spans="1:18" ht="13.8" hidden="1" outlineLevel="2">
      <c r="A76" s="170"/>
      <c r="B76" s="25"/>
      <c r="F76" s="178" t="s">
        <v>706</v>
      </c>
      <c r="G76" s="43" t="s">
        <v>737</v>
      </c>
      <c r="H76" s="404">
        <f t="shared" si="33"/>
        <v>0</v>
      </c>
      <c r="I76" s="228">
        <f t="shared" si="34"/>
        <v>0</v>
      </c>
      <c r="J76" s="229"/>
      <c r="K76" s="229"/>
      <c r="L76" s="228">
        <f t="shared" si="29"/>
        <v>0</v>
      </c>
      <c r="M76" s="229"/>
      <c r="N76" s="358"/>
      <c r="O76" s="229"/>
    </row>
    <row r="77" spans="1:18" ht="13.8" hidden="1" outlineLevel="2">
      <c r="A77" s="170"/>
      <c r="B77" s="25"/>
      <c r="F77" s="27" t="s">
        <v>101</v>
      </c>
      <c r="G77" s="47" t="s">
        <v>67</v>
      </c>
      <c r="H77" s="404">
        <f t="shared" si="33"/>
        <v>0</v>
      </c>
      <c r="I77" s="228">
        <f t="shared" si="34"/>
        <v>0</v>
      </c>
      <c r="J77" s="231">
        <f>SUM(J78)</f>
        <v>0</v>
      </c>
      <c r="K77" s="231">
        <f>SUM(K78)</f>
        <v>0</v>
      </c>
      <c r="L77" s="228">
        <f t="shared" si="29"/>
        <v>0</v>
      </c>
      <c r="M77" s="231">
        <f>SUM(M78)</f>
        <v>0</v>
      </c>
      <c r="N77" s="359">
        <f t="shared" ref="N77:O77" si="35">SUM(N78)</f>
        <v>0</v>
      </c>
      <c r="O77" s="231">
        <f t="shared" si="35"/>
        <v>0</v>
      </c>
    </row>
    <row r="78" spans="1:18" ht="13.8" hidden="1" outlineLevel="2">
      <c r="A78" s="170"/>
      <c r="B78" s="25"/>
      <c r="F78" s="178" t="s">
        <v>705</v>
      </c>
      <c r="G78" s="43" t="s">
        <v>738</v>
      </c>
      <c r="H78" s="404">
        <f t="shared" si="33"/>
        <v>0</v>
      </c>
      <c r="I78" s="228">
        <f t="shared" si="34"/>
        <v>0</v>
      </c>
      <c r="J78" s="229"/>
      <c r="K78" s="229"/>
      <c r="L78" s="228">
        <f t="shared" si="29"/>
        <v>0</v>
      </c>
      <c r="M78" s="229"/>
      <c r="N78" s="358"/>
      <c r="O78" s="229"/>
    </row>
    <row r="79" spans="1:18" ht="13.8" hidden="1" outlineLevel="1">
      <c r="A79" s="170"/>
      <c r="B79" s="25"/>
      <c r="D79" s="23" t="s">
        <v>420</v>
      </c>
      <c r="E79" s="82" t="s">
        <v>68</v>
      </c>
      <c r="F79" s="48"/>
      <c r="G79" s="172"/>
      <c r="H79" s="404">
        <f t="shared" si="33"/>
        <v>0</v>
      </c>
      <c r="I79" s="228">
        <f t="shared" si="34"/>
        <v>0</v>
      </c>
      <c r="J79" s="231">
        <f>SUM(J80,J86,J92,J94)</f>
        <v>0</v>
      </c>
      <c r="K79" s="231">
        <f>SUM(K80,K86,K92,K94)</f>
        <v>0</v>
      </c>
      <c r="L79" s="228">
        <f t="shared" si="29"/>
        <v>0</v>
      </c>
      <c r="M79" s="231">
        <f>SUM(M80,M86,M92,M94)</f>
        <v>0</v>
      </c>
      <c r="N79" s="359">
        <f t="shared" ref="N79:O79" si="36">SUM(N80,N86,N92,N94)</f>
        <v>0</v>
      </c>
      <c r="O79" s="231">
        <f t="shared" si="36"/>
        <v>0</v>
      </c>
    </row>
    <row r="80" spans="1:18" ht="13.8" hidden="1" outlineLevel="2">
      <c r="A80" s="170"/>
      <c r="B80" s="25"/>
      <c r="D80" s="24"/>
      <c r="E80" s="171"/>
      <c r="F80" s="27" t="s">
        <v>421</v>
      </c>
      <c r="G80" s="47" t="s">
        <v>69</v>
      </c>
      <c r="H80" s="404">
        <f t="shared" si="33"/>
        <v>0</v>
      </c>
      <c r="I80" s="228">
        <f t="shared" si="34"/>
        <v>0</v>
      </c>
      <c r="J80" s="231">
        <f>SUM(J81:J85)</f>
        <v>0</v>
      </c>
      <c r="K80" s="231">
        <f>SUM(K81:K85)</f>
        <v>0</v>
      </c>
      <c r="L80" s="228">
        <f t="shared" si="29"/>
        <v>0</v>
      </c>
      <c r="M80" s="231">
        <f>SUM(M81:M85)</f>
        <v>0</v>
      </c>
      <c r="N80" s="359">
        <f t="shared" ref="N80:O80" si="37">SUM(N81:N85)</f>
        <v>0</v>
      </c>
      <c r="O80" s="231">
        <f t="shared" si="37"/>
        <v>0</v>
      </c>
      <c r="R80" s="143">
        <f>SUM(R81:R85)</f>
        <v>0</v>
      </c>
    </row>
    <row r="81" spans="1:15" ht="13.8" hidden="1" outlineLevel="2">
      <c r="A81" s="170"/>
      <c r="B81" s="25"/>
      <c r="F81" s="178" t="s">
        <v>705</v>
      </c>
      <c r="G81" s="43" t="s">
        <v>739</v>
      </c>
      <c r="H81" s="404">
        <f t="shared" si="33"/>
        <v>0</v>
      </c>
      <c r="I81" s="228">
        <f t="shared" si="34"/>
        <v>0</v>
      </c>
      <c r="J81" s="229"/>
      <c r="K81" s="229"/>
      <c r="L81" s="228">
        <f t="shared" si="29"/>
        <v>0</v>
      </c>
      <c r="M81" s="229"/>
      <c r="N81" s="229"/>
      <c r="O81" s="229"/>
    </row>
    <row r="82" spans="1:15" ht="13.8" hidden="1" outlineLevel="2">
      <c r="A82" s="170"/>
      <c r="B82" s="25"/>
      <c r="F82" s="178" t="s">
        <v>706</v>
      </c>
      <c r="G82" s="43" t="s">
        <v>740</v>
      </c>
      <c r="H82" s="404">
        <f t="shared" si="33"/>
        <v>0</v>
      </c>
      <c r="I82" s="228">
        <f t="shared" si="34"/>
        <v>0</v>
      </c>
      <c r="J82" s="229"/>
      <c r="K82" s="229"/>
      <c r="L82" s="228">
        <f t="shared" si="29"/>
        <v>0</v>
      </c>
      <c r="M82" s="229"/>
      <c r="N82" s="229"/>
      <c r="O82" s="229"/>
    </row>
    <row r="83" spans="1:15" ht="13.8" hidden="1" outlineLevel="2">
      <c r="A83" s="170"/>
      <c r="B83" s="25"/>
      <c r="F83" s="178" t="s">
        <v>703</v>
      </c>
      <c r="G83" s="43" t="s">
        <v>741</v>
      </c>
      <c r="H83" s="404">
        <f t="shared" si="33"/>
        <v>0</v>
      </c>
      <c r="I83" s="228">
        <f t="shared" si="34"/>
        <v>0</v>
      </c>
      <c r="J83" s="229"/>
      <c r="K83" s="229"/>
      <c r="L83" s="228">
        <f t="shared" si="29"/>
        <v>0</v>
      </c>
      <c r="M83" s="229"/>
      <c r="N83" s="229"/>
      <c r="O83" s="229"/>
    </row>
    <row r="84" spans="1:15" ht="13.8" hidden="1" outlineLevel="2">
      <c r="A84" s="170"/>
      <c r="B84" s="25"/>
      <c r="F84" s="178" t="s">
        <v>707</v>
      </c>
      <c r="G84" s="43" t="s">
        <v>742</v>
      </c>
      <c r="H84" s="404">
        <f t="shared" si="33"/>
        <v>0</v>
      </c>
      <c r="I84" s="228">
        <f t="shared" si="34"/>
        <v>0</v>
      </c>
      <c r="J84" s="229"/>
      <c r="K84" s="229"/>
      <c r="L84" s="228">
        <f t="shared" si="29"/>
        <v>0</v>
      </c>
      <c r="M84" s="229"/>
      <c r="N84" s="229"/>
      <c r="O84" s="229"/>
    </row>
    <row r="85" spans="1:15" ht="13.8" hidden="1" outlineLevel="2">
      <c r="A85" s="170"/>
      <c r="B85" s="25"/>
      <c r="F85" s="178" t="s">
        <v>713</v>
      </c>
      <c r="G85" s="43" t="s">
        <v>905</v>
      </c>
      <c r="H85" s="404">
        <f t="shared" si="33"/>
        <v>0</v>
      </c>
      <c r="I85" s="228">
        <f t="shared" si="34"/>
        <v>0</v>
      </c>
      <c r="J85" s="229"/>
      <c r="K85" s="229"/>
      <c r="L85" s="228">
        <f t="shared" si="29"/>
        <v>0</v>
      </c>
      <c r="M85" s="229"/>
      <c r="N85" s="229"/>
      <c r="O85" s="229"/>
    </row>
    <row r="86" spans="1:15" ht="13.8" hidden="1" outlineLevel="2">
      <c r="A86" s="170"/>
      <c r="B86" s="25"/>
      <c r="F86" s="27" t="s">
        <v>422</v>
      </c>
      <c r="G86" s="47" t="s">
        <v>70</v>
      </c>
      <c r="H86" s="404">
        <f t="shared" si="33"/>
        <v>0</v>
      </c>
      <c r="I86" s="228">
        <f t="shared" si="34"/>
        <v>0</v>
      </c>
      <c r="J86" s="231">
        <f>SUM(J87:J91)</f>
        <v>0</v>
      </c>
      <c r="K86" s="231">
        <f>SUM(K87:K91)</f>
        <v>0</v>
      </c>
      <c r="L86" s="228">
        <f t="shared" si="29"/>
        <v>0</v>
      </c>
      <c r="M86" s="231">
        <f>SUM(M87:M91)</f>
        <v>0</v>
      </c>
      <c r="N86" s="359">
        <f t="shared" ref="N86:O86" si="38">SUM(N87:N91)</f>
        <v>0</v>
      </c>
      <c r="O86" s="231">
        <f t="shared" si="38"/>
        <v>0</v>
      </c>
    </row>
    <row r="87" spans="1:15" ht="13.8" hidden="1" outlineLevel="2">
      <c r="A87" s="170"/>
      <c r="B87" s="25"/>
      <c r="F87" s="178" t="s">
        <v>705</v>
      </c>
      <c r="G87" s="43" t="s">
        <v>743</v>
      </c>
      <c r="H87" s="404">
        <f t="shared" si="33"/>
        <v>0</v>
      </c>
      <c r="I87" s="228">
        <f t="shared" si="34"/>
        <v>0</v>
      </c>
      <c r="J87" s="229"/>
      <c r="K87" s="229"/>
      <c r="L87" s="228">
        <f t="shared" si="29"/>
        <v>0</v>
      </c>
      <c r="M87" s="229"/>
      <c r="N87" s="358"/>
      <c r="O87" s="229"/>
    </row>
    <row r="88" spans="1:15" ht="13.8" hidden="1" outlineLevel="2">
      <c r="A88" s="170"/>
      <c r="B88" s="25"/>
      <c r="F88" s="178" t="s">
        <v>706</v>
      </c>
      <c r="G88" s="43" t="s">
        <v>744</v>
      </c>
      <c r="H88" s="404">
        <f t="shared" si="33"/>
        <v>0</v>
      </c>
      <c r="I88" s="228">
        <f t="shared" si="34"/>
        <v>0</v>
      </c>
      <c r="J88" s="229"/>
      <c r="K88" s="229"/>
      <c r="L88" s="228">
        <f t="shared" si="29"/>
        <v>0</v>
      </c>
      <c r="M88" s="229"/>
      <c r="N88" s="358"/>
      <c r="O88" s="229"/>
    </row>
    <row r="89" spans="1:15" ht="13.8" hidden="1" outlineLevel="2">
      <c r="A89" s="170"/>
      <c r="B89" s="25"/>
      <c r="F89" s="178" t="s">
        <v>703</v>
      </c>
      <c r="G89" s="43" t="s">
        <v>745</v>
      </c>
      <c r="H89" s="404">
        <f t="shared" si="33"/>
        <v>0</v>
      </c>
      <c r="I89" s="228">
        <f t="shared" si="34"/>
        <v>0</v>
      </c>
      <c r="J89" s="229"/>
      <c r="K89" s="229"/>
      <c r="L89" s="228">
        <f t="shared" si="29"/>
        <v>0</v>
      </c>
      <c r="M89" s="229"/>
      <c r="N89" s="358"/>
      <c r="O89" s="229"/>
    </row>
    <row r="90" spans="1:15" ht="13.8" hidden="1" outlineLevel="2">
      <c r="A90" s="170"/>
      <c r="B90" s="25"/>
      <c r="F90" s="178" t="s">
        <v>713</v>
      </c>
      <c r="G90" s="43" t="s">
        <v>650</v>
      </c>
      <c r="H90" s="404">
        <f t="shared" si="33"/>
        <v>0</v>
      </c>
      <c r="I90" s="228">
        <f t="shared" si="34"/>
        <v>0</v>
      </c>
      <c r="J90" s="229"/>
      <c r="K90" s="229"/>
      <c r="L90" s="228">
        <f t="shared" si="29"/>
        <v>0</v>
      </c>
      <c r="M90" s="229"/>
      <c r="N90" s="358"/>
      <c r="O90" s="229"/>
    </row>
    <row r="91" spans="1:15" ht="13.8" hidden="1" outlineLevel="2">
      <c r="A91" s="170"/>
      <c r="B91" s="25"/>
      <c r="F91" s="178" t="s">
        <v>714</v>
      </c>
      <c r="G91" s="43" t="s">
        <v>906</v>
      </c>
      <c r="H91" s="404">
        <f t="shared" si="33"/>
        <v>0</v>
      </c>
      <c r="I91" s="228">
        <f t="shared" si="34"/>
        <v>0</v>
      </c>
      <c r="J91" s="229"/>
      <c r="K91" s="229"/>
      <c r="L91" s="228">
        <f t="shared" si="29"/>
        <v>0</v>
      </c>
      <c r="M91" s="229"/>
      <c r="N91" s="358"/>
      <c r="O91" s="229"/>
    </row>
    <row r="92" spans="1:15" ht="13.8" hidden="1" outlineLevel="2">
      <c r="A92" s="170"/>
      <c r="B92" s="25"/>
      <c r="F92" s="27" t="s">
        <v>423</v>
      </c>
      <c r="G92" s="47" t="s">
        <v>71</v>
      </c>
      <c r="H92" s="404">
        <f t="shared" si="33"/>
        <v>0</v>
      </c>
      <c r="I92" s="228">
        <f t="shared" si="34"/>
        <v>0</v>
      </c>
      <c r="J92" s="231">
        <f>SUM(J93)</f>
        <v>0</v>
      </c>
      <c r="K92" s="231">
        <f>SUM(K93)</f>
        <v>0</v>
      </c>
      <c r="L92" s="228">
        <f t="shared" si="29"/>
        <v>0</v>
      </c>
      <c r="M92" s="231">
        <f>SUM(M93)</f>
        <v>0</v>
      </c>
      <c r="N92" s="359">
        <f t="shared" ref="N92:O92" si="39">SUM(N93)</f>
        <v>0</v>
      </c>
      <c r="O92" s="231">
        <f t="shared" si="39"/>
        <v>0</v>
      </c>
    </row>
    <row r="93" spans="1:15" ht="13.8" hidden="1" outlineLevel="2">
      <c r="A93" s="170"/>
      <c r="B93" s="25"/>
      <c r="F93" s="178" t="s">
        <v>705</v>
      </c>
      <c r="G93" s="43" t="s">
        <v>746</v>
      </c>
      <c r="H93" s="404">
        <f t="shared" si="33"/>
        <v>0</v>
      </c>
      <c r="I93" s="228">
        <f t="shared" si="34"/>
        <v>0</v>
      </c>
      <c r="J93" s="229"/>
      <c r="K93" s="229"/>
      <c r="L93" s="228">
        <f t="shared" si="29"/>
        <v>0</v>
      </c>
      <c r="M93" s="229"/>
      <c r="N93" s="358"/>
      <c r="O93" s="229"/>
    </row>
    <row r="94" spans="1:15" ht="13.8" hidden="1" outlineLevel="2">
      <c r="A94" s="170"/>
      <c r="B94" s="25"/>
      <c r="F94" s="27" t="s">
        <v>424</v>
      </c>
      <c r="G94" s="47" t="s">
        <v>72</v>
      </c>
      <c r="H94" s="404">
        <f t="shared" si="33"/>
        <v>0</v>
      </c>
      <c r="I94" s="228">
        <f t="shared" si="34"/>
        <v>0</v>
      </c>
      <c r="J94" s="231">
        <f>SUM(J95)</f>
        <v>0</v>
      </c>
      <c r="K94" s="231">
        <f>SUM(K95)</f>
        <v>0</v>
      </c>
      <c r="L94" s="228">
        <f t="shared" si="29"/>
        <v>0</v>
      </c>
      <c r="M94" s="231">
        <f>SUM(M95)</f>
        <v>0</v>
      </c>
      <c r="N94" s="359">
        <f t="shared" ref="N94:O94" si="40">SUM(N95)</f>
        <v>0</v>
      </c>
      <c r="O94" s="231">
        <f t="shared" si="40"/>
        <v>0</v>
      </c>
    </row>
    <row r="95" spans="1:15" ht="13.8" hidden="1" outlineLevel="2">
      <c r="A95" s="170"/>
      <c r="B95" s="25"/>
      <c r="F95" s="178" t="s">
        <v>705</v>
      </c>
      <c r="G95" s="43" t="s">
        <v>747</v>
      </c>
      <c r="H95" s="404">
        <f t="shared" si="33"/>
        <v>0</v>
      </c>
      <c r="I95" s="228">
        <f t="shared" si="34"/>
        <v>0</v>
      </c>
      <c r="J95" s="229"/>
      <c r="K95" s="229"/>
      <c r="L95" s="228">
        <f t="shared" si="29"/>
        <v>0</v>
      </c>
      <c r="M95" s="229"/>
      <c r="N95" s="358"/>
      <c r="O95" s="229"/>
    </row>
    <row r="96" spans="1:15" ht="13.8" hidden="1" outlineLevel="1">
      <c r="A96" s="170"/>
      <c r="B96" s="25"/>
      <c r="D96" s="23" t="s">
        <v>425</v>
      </c>
      <c r="E96" s="82" t="s">
        <v>6</v>
      </c>
      <c r="F96" s="48"/>
      <c r="G96" s="172"/>
      <c r="H96" s="404">
        <f t="shared" si="33"/>
        <v>0</v>
      </c>
      <c r="I96" s="228">
        <f t="shared" si="34"/>
        <v>0</v>
      </c>
      <c r="J96" s="231">
        <f>SUM(J97)</f>
        <v>0</v>
      </c>
      <c r="K96" s="231">
        <f>SUM(K97)</f>
        <v>0</v>
      </c>
      <c r="L96" s="228">
        <f t="shared" si="29"/>
        <v>0</v>
      </c>
      <c r="M96" s="231">
        <f>SUM(M97)</f>
        <v>0</v>
      </c>
      <c r="N96" s="359">
        <f t="shared" ref="N96:O96" si="41">SUM(N97)</f>
        <v>0</v>
      </c>
      <c r="O96" s="231">
        <f t="shared" si="41"/>
        <v>0</v>
      </c>
    </row>
    <row r="97" spans="1:47" ht="13.8" hidden="1" outlineLevel="2">
      <c r="A97" s="170"/>
      <c r="B97" s="25"/>
      <c r="D97" s="24"/>
      <c r="E97" s="171"/>
      <c r="F97" s="27" t="s">
        <v>426</v>
      </c>
      <c r="G97" s="47" t="s">
        <v>73</v>
      </c>
      <c r="H97" s="404">
        <f t="shared" si="33"/>
        <v>0</v>
      </c>
      <c r="I97" s="228">
        <f t="shared" si="34"/>
        <v>0</v>
      </c>
      <c r="J97" s="231">
        <f>SUM(J98:J99)</f>
        <v>0</v>
      </c>
      <c r="K97" s="231">
        <f>SUM(K98:K99)</f>
        <v>0</v>
      </c>
      <c r="L97" s="228">
        <f t="shared" si="29"/>
        <v>0</v>
      </c>
      <c r="M97" s="231">
        <f>SUM(M98:M99)</f>
        <v>0</v>
      </c>
      <c r="N97" s="359">
        <f t="shared" ref="N97:O97" si="42">SUM(N98:N99)</f>
        <v>0</v>
      </c>
      <c r="O97" s="231">
        <f t="shared" si="42"/>
        <v>0</v>
      </c>
    </row>
    <row r="98" spans="1:47" ht="13.8" hidden="1" outlineLevel="2">
      <c r="A98" s="170"/>
      <c r="B98" s="25"/>
      <c r="F98" s="178" t="s">
        <v>705</v>
      </c>
      <c r="G98" s="43" t="s">
        <v>736</v>
      </c>
      <c r="H98" s="404">
        <f t="shared" si="33"/>
        <v>0</v>
      </c>
      <c r="I98" s="228">
        <f t="shared" si="34"/>
        <v>0</v>
      </c>
      <c r="J98" s="229"/>
      <c r="K98" s="229"/>
      <c r="L98" s="228">
        <f t="shared" si="29"/>
        <v>0</v>
      </c>
      <c r="M98" s="229"/>
      <c r="N98" s="358"/>
      <c r="O98" s="229"/>
    </row>
    <row r="99" spans="1:47" ht="13.8" hidden="1" outlineLevel="2">
      <c r="A99" s="170"/>
      <c r="B99" s="25"/>
      <c r="F99" s="178" t="s">
        <v>708</v>
      </c>
      <c r="G99" s="43" t="s">
        <v>712</v>
      </c>
      <c r="H99" s="404">
        <f t="shared" si="33"/>
        <v>0</v>
      </c>
      <c r="I99" s="228">
        <f t="shared" si="34"/>
        <v>0</v>
      </c>
      <c r="J99" s="229"/>
      <c r="K99" s="229"/>
      <c r="L99" s="228">
        <f t="shared" si="29"/>
        <v>0</v>
      </c>
      <c r="M99" s="229"/>
      <c r="N99" s="358"/>
      <c r="O99" s="229"/>
    </row>
    <row r="100" spans="1:47" ht="13.8" hidden="1" outlineLevel="1">
      <c r="A100" s="170"/>
      <c r="B100" s="25"/>
      <c r="D100" s="23" t="s">
        <v>427</v>
      </c>
      <c r="E100" s="82" t="s">
        <v>353</v>
      </c>
      <c r="F100" s="48"/>
      <c r="G100" s="172"/>
      <c r="H100" s="404">
        <f t="shared" si="33"/>
        <v>0</v>
      </c>
      <c r="I100" s="228">
        <f t="shared" si="34"/>
        <v>0</v>
      </c>
      <c r="J100" s="231">
        <f>SUM(J101,J104,J107)</f>
        <v>0</v>
      </c>
      <c r="K100" s="231">
        <f>SUM(K101,K104,K107)</f>
        <v>0</v>
      </c>
      <c r="L100" s="228">
        <f t="shared" si="29"/>
        <v>0</v>
      </c>
      <c r="M100" s="231">
        <f>SUM(M101,M104,M107)</f>
        <v>0</v>
      </c>
      <c r="N100" s="359">
        <f t="shared" ref="N100:O100" si="43">SUM(N101,N104,N107)</f>
        <v>0</v>
      </c>
      <c r="O100" s="231">
        <f t="shared" si="43"/>
        <v>0</v>
      </c>
    </row>
    <row r="101" spans="1:47" ht="13.8" hidden="1" outlineLevel="2">
      <c r="A101" s="170"/>
      <c r="B101" s="25"/>
      <c r="D101" s="24"/>
      <c r="E101" s="171"/>
      <c r="F101" s="27" t="s">
        <v>428</v>
      </c>
      <c r="G101" s="47" t="s">
        <v>429</v>
      </c>
      <c r="H101" s="404">
        <f t="shared" si="33"/>
        <v>0</v>
      </c>
      <c r="I101" s="228">
        <f t="shared" si="34"/>
        <v>0</v>
      </c>
      <c r="J101" s="231">
        <f>SUM(J102:J103)</f>
        <v>0</v>
      </c>
      <c r="K101" s="231">
        <f>SUM(K102:K103)</f>
        <v>0</v>
      </c>
      <c r="L101" s="228">
        <f t="shared" si="29"/>
        <v>0</v>
      </c>
      <c r="M101" s="231">
        <f>SUM(M102:M103)</f>
        <v>0</v>
      </c>
      <c r="N101" s="359">
        <f t="shared" ref="N101:O101" si="44">SUM(N102:N103)</f>
        <v>0</v>
      </c>
      <c r="O101" s="231">
        <f t="shared" si="44"/>
        <v>0</v>
      </c>
    </row>
    <row r="102" spans="1:47" ht="13.8" hidden="1" outlineLevel="2">
      <c r="A102" s="170"/>
      <c r="B102" s="25"/>
      <c r="F102" s="178" t="s">
        <v>705</v>
      </c>
      <c r="G102" s="43" t="s">
        <v>748</v>
      </c>
      <c r="H102" s="404">
        <f t="shared" si="33"/>
        <v>0</v>
      </c>
      <c r="I102" s="228">
        <f t="shared" si="34"/>
        <v>0</v>
      </c>
      <c r="J102" s="229"/>
      <c r="K102" s="229"/>
      <c r="L102" s="228">
        <f t="shared" si="29"/>
        <v>0</v>
      </c>
      <c r="M102" s="229"/>
      <c r="N102" s="358"/>
      <c r="O102" s="229"/>
    </row>
    <row r="103" spans="1:47" ht="13.8" hidden="1" outlineLevel="2">
      <c r="A103" s="170"/>
      <c r="B103" s="25"/>
      <c r="F103" s="178" t="s">
        <v>706</v>
      </c>
      <c r="G103" s="43" t="s">
        <v>893</v>
      </c>
      <c r="H103" s="404">
        <f t="shared" si="33"/>
        <v>0</v>
      </c>
      <c r="I103" s="228">
        <f t="shared" si="34"/>
        <v>0</v>
      </c>
      <c r="J103" s="229"/>
      <c r="K103" s="229"/>
      <c r="L103" s="228">
        <f t="shared" si="29"/>
        <v>0</v>
      </c>
      <c r="M103" s="229"/>
      <c r="N103" s="358"/>
      <c r="O103" s="229"/>
    </row>
    <row r="104" spans="1:47" ht="13.8" hidden="1" outlineLevel="2">
      <c r="A104" s="170"/>
      <c r="B104" s="25"/>
      <c r="F104" s="27" t="s">
        <v>430</v>
      </c>
      <c r="G104" s="47" t="s">
        <v>432</v>
      </c>
      <c r="H104" s="404">
        <f t="shared" si="33"/>
        <v>0</v>
      </c>
      <c r="I104" s="228">
        <f t="shared" si="34"/>
        <v>0</v>
      </c>
      <c r="J104" s="231">
        <f>SUM(J105:J106)</f>
        <v>0</v>
      </c>
      <c r="K104" s="231">
        <f>SUM(K105:K106)</f>
        <v>0</v>
      </c>
      <c r="L104" s="228">
        <f t="shared" si="29"/>
        <v>0</v>
      </c>
      <c r="M104" s="231">
        <f>SUM(M105:M106)</f>
        <v>0</v>
      </c>
      <c r="N104" s="359">
        <f t="shared" ref="N104:O104" si="45">SUM(N105:N106)</f>
        <v>0</v>
      </c>
      <c r="O104" s="231">
        <f t="shared" si="45"/>
        <v>0</v>
      </c>
    </row>
    <row r="105" spans="1:47" ht="13.8" hidden="1" outlineLevel="2">
      <c r="A105" s="170"/>
      <c r="B105" s="25"/>
      <c r="F105" s="178" t="s">
        <v>705</v>
      </c>
      <c r="G105" s="43" t="s">
        <v>749</v>
      </c>
      <c r="H105" s="404">
        <f t="shared" si="33"/>
        <v>0</v>
      </c>
      <c r="I105" s="228">
        <f t="shared" si="34"/>
        <v>0</v>
      </c>
      <c r="J105" s="229"/>
      <c r="K105" s="229"/>
      <c r="L105" s="228">
        <f t="shared" si="29"/>
        <v>0</v>
      </c>
      <c r="M105" s="229"/>
      <c r="N105" s="358"/>
      <c r="O105" s="229"/>
    </row>
    <row r="106" spans="1:47" ht="13.8" hidden="1" outlineLevel="2">
      <c r="A106" s="170"/>
      <c r="B106" s="25"/>
      <c r="F106" s="178" t="s">
        <v>706</v>
      </c>
      <c r="G106" s="43" t="s">
        <v>750</v>
      </c>
      <c r="H106" s="404">
        <f t="shared" si="33"/>
        <v>0</v>
      </c>
      <c r="I106" s="228">
        <f t="shared" si="34"/>
        <v>0</v>
      </c>
      <c r="J106" s="229"/>
      <c r="K106" s="229"/>
      <c r="L106" s="228">
        <f t="shared" si="29"/>
        <v>0</v>
      </c>
      <c r="M106" s="229"/>
      <c r="N106" s="358"/>
      <c r="O106" s="229"/>
    </row>
    <row r="107" spans="1:47" ht="13.8" hidden="1" outlineLevel="2">
      <c r="A107" s="170"/>
      <c r="B107" s="25"/>
      <c r="F107" s="27" t="s">
        <v>431</v>
      </c>
      <c r="G107" s="47" t="s">
        <v>433</v>
      </c>
      <c r="H107" s="404">
        <f t="shared" si="33"/>
        <v>0</v>
      </c>
      <c r="I107" s="228">
        <f t="shared" si="34"/>
        <v>0</v>
      </c>
      <c r="J107" s="231">
        <f>SUM(J108:J110)</f>
        <v>0</v>
      </c>
      <c r="K107" s="231">
        <f>SUM(K108:K110)</f>
        <v>0</v>
      </c>
      <c r="L107" s="228">
        <f t="shared" si="29"/>
        <v>0</v>
      </c>
      <c r="M107" s="231">
        <f>SUM(M108:M110)</f>
        <v>0</v>
      </c>
      <c r="N107" s="359">
        <f t="shared" ref="N107:O107" si="46">SUM(N108:N110)</f>
        <v>0</v>
      </c>
      <c r="O107" s="231">
        <f t="shared" si="46"/>
        <v>0</v>
      </c>
    </row>
    <row r="108" spans="1:47" ht="13.8" hidden="1" outlineLevel="2">
      <c r="A108" s="170"/>
      <c r="B108" s="25"/>
      <c r="F108" s="178" t="s">
        <v>705</v>
      </c>
      <c r="G108" s="43" t="s">
        <v>751</v>
      </c>
      <c r="H108" s="404">
        <f t="shared" si="33"/>
        <v>0</v>
      </c>
      <c r="I108" s="228">
        <f t="shared" si="34"/>
        <v>0</v>
      </c>
      <c r="J108" s="229"/>
      <c r="K108" s="229"/>
      <c r="L108" s="228">
        <f t="shared" si="29"/>
        <v>0</v>
      </c>
      <c r="M108" s="229"/>
      <c r="N108" s="358"/>
      <c r="O108" s="229"/>
    </row>
    <row r="109" spans="1:47" ht="13.8" hidden="1" outlineLevel="2">
      <c r="A109" s="170"/>
      <c r="B109" s="25"/>
      <c r="F109" s="178" t="s">
        <v>706</v>
      </c>
      <c r="G109" s="43" t="s">
        <v>752</v>
      </c>
      <c r="H109" s="404">
        <f t="shared" si="33"/>
        <v>0</v>
      </c>
      <c r="I109" s="228">
        <f t="shared" si="34"/>
        <v>0</v>
      </c>
      <c r="J109" s="229"/>
      <c r="K109" s="229"/>
      <c r="L109" s="228">
        <f t="shared" si="29"/>
        <v>0</v>
      </c>
      <c r="M109" s="229"/>
      <c r="N109" s="358"/>
      <c r="O109" s="229"/>
    </row>
    <row r="110" spans="1:47" ht="13.8" hidden="1" outlineLevel="2">
      <c r="A110" s="170"/>
      <c r="B110" s="25"/>
      <c r="F110" s="178" t="s">
        <v>703</v>
      </c>
      <c r="G110" s="43" t="s">
        <v>894</v>
      </c>
      <c r="H110" s="404">
        <f t="shared" si="33"/>
        <v>0</v>
      </c>
      <c r="I110" s="228">
        <f t="shared" si="34"/>
        <v>0</v>
      </c>
      <c r="J110" s="229"/>
      <c r="K110" s="229"/>
      <c r="L110" s="228">
        <f t="shared" si="29"/>
        <v>0</v>
      </c>
      <c r="M110" s="229"/>
      <c r="N110" s="358"/>
      <c r="O110" s="229"/>
    </row>
    <row r="111" spans="1:47" ht="13.8" hidden="1" outlineLevel="1">
      <c r="A111" s="170"/>
      <c r="B111" s="25"/>
      <c r="D111" s="27" t="s">
        <v>434</v>
      </c>
      <c r="E111" s="47" t="s">
        <v>7</v>
      </c>
      <c r="F111" s="48"/>
      <c r="G111" s="172"/>
      <c r="H111" s="404">
        <f t="shared" si="33"/>
        <v>0</v>
      </c>
      <c r="I111" s="228">
        <f t="shared" si="34"/>
        <v>0</v>
      </c>
      <c r="J111" s="231">
        <f>SUM(J112,J113,J115,J117)</f>
        <v>0</v>
      </c>
      <c r="K111" s="231">
        <f>SUM(K112,K113,K115,K117)</f>
        <v>0</v>
      </c>
      <c r="L111" s="228">
        <f t="shared" si="29"/>
        <v>0</v>
      </c>
      <c r="M111" s="231">
        <f>SUM(M112,M113,M115,M117)</f>
        <v>0</v>
      </c>
      <c r="N111" s="359">
        <f t="shared" ref="N111:O111" si="47">SUM(N112,N113,N115,N117)</f>
        <v>0</v>
      </c>
      <c r="O111" s="231">
        <f t="shared" si="47"/>
        <v>0</v>
      </c>
      <c r="AU111" s="143">
        <f>SUM(AU112:AU117)</f>
        <v>0</v>
      </c>
    </row>
    <row r="112" spans="1:47" ht="13.8" hidden="1" outlineLevel="2">
      <c r="A112" s="170"/>
      <c r="B112" s="25"/>
      <c r="F112" s="27" t="s">
        <v>435</v>
      </c>
      <c r="G112" s="47" t="s">
        <v>74</v>
      </c>
      <c r="H112" s="404">
        <f t="shared" si="33"/>
        <v>0</v>
      </c>
      <c r="I112" s="228">
        <f t="shared" si="34"/>
        <v>0</v>
      </c>
      <c r="J112" s="229"/>
      <c r="K112" s="229"/>
      <c r="L112" s="228">
        <f t="shared" si="29"/>
        <v>0</v>
      </c>
      <c r="M112" s="229"/>
      <c r="N112" s="358">
        <v>0</v>
      </c>
      <c r="O112" s="229">
        <v>0</v>
      </c>
    </row>
    <row r="113" spans="1:15" ht="13.8" hidden="1" outlineLevel="2">
      <c r="A113" s="170"/>
      <c r="B113" s="25"/>
      <c r="F113" s="27" t="s">
        <v>436</v>
      </c>
      <c r="G113" s="47" t="s">
        <v>75</v>
      </c>
      <c r="H113" s="404">
        <f t="shared" si="33"/>
        <v>0</v>
      </c>
      <c r="I113" s="228">
        <f t="shared" si="34"/>
        <v>0</v>
      </c>
      <c r="J113" s="231">
        <f>SUM(J114)</f>
        <v>0</v>
      </c>
      <c r="K113" s="231">
        <f>SUM(K114)</f>
        <v>0</v>
      </c>
      <c r="L113" s="228">
        <f t="shared" si="29"/>
        <v>0</v>
      </c>
      <c r="M113" s="231">
        <f>SUM(M114)</f>
        <v>0</v>
      </c>
      <c r="N113" s="359">
        <f t="shared" ref="N113:O113" si="48">SUM(N114)</f>
        <v>0</v>
      </c>
      <c r="O113" s="231">
        <f t="shared" si="48"/>
        <v>0</v>
      </c>
    </row>
    <row r="114" spans="1:15" ht="13.8" hidden="1" outlineLevel="2">
      <c r="A114" s="170"/>
      <c r="B114" s="25"/>
      <c r="F114" s="178" t="s">
        <v>705</v>
      </c>
      <c r="G114" s="43" t="s">
        <v>753</v>
      </c>
      <c r="H114" s="404">
        <f t="shared" si="33"/>
        <v>0</v>
      </c>
      <c r="I114" s="228">
        <f t="shared" si="34"/>
        <v>0</v>
      </c>
      <c r="J114" s="229"/>
      <c r="K114" s="229"/>
      <c r="L114" s="228">
        <f t="shared" si="29"/>
        <v>0</v>
      </c>
      <c r="M114" s="229"/>
      <c r="N114" s="358"/>
      <c r="O114" s="229"/>
    </row>
    <row r="115" spans="1:15" ht="13.8" hidden="1" outlineLevel="2">
      <c r="A115" s="170"/>
      <c r="B115" s="25"/>
      <c r="F115" s="27" t="s">
        <v>437</v>
      </c>
      <c r="G115" s="83" t="s">
        <v>354</v>
      </c>
      <c r="H115" s="404">
        <f t="shared" si="33"/>
        <v>0</v>
      </c>
      <c r="I115" s="228">
        <f t="shared" si="34"/>
        <v>0</v>
      </c>
      <c r="J115" s="231">
        <f>SUM(J116)</f>
        <v>0</v>
      </c>
      <c r="K115" s="231">
        <f>SUM(K116)</f>
        <v>0</v>
      </c>
      <c r="L115" s="228">
        <f t="shared" si="29"/>
        <v>0</v>
      </c>
      <c r="M115" s="231">
        <f>SUM(M116)</f>
        <v>0</v>
      </c>
      <c r="N115" s="359">
        <f t="shared" ref="N115:O115" si="49">SUM(N116)</f>
        <v>0</v>
      </c>
      <c r="O115" s="231">
        <f t="shared" si="49"/>
        <v>0</v>
      </c>
    </row>
    <row r="116" spans="1:15" ht="13.8" hidden="1" outlineLevel="2">
      <c r="A116" s="170"/>
      <c r="B116" s="25"/>
      <c r="F116" s="178" t="s">
        <v>705</v>
      </c>
      <c r="G116" s="43" t="s">
        <v>754</v>
      </c>
      <c r="H116" s="404">
        <f t="shared" si="33"/>
        <v>0</v>
      </c>
      <c r="I116" s="228">
        <f t="shared" si="34"/>
        <v>0</v>
      </c>
      <c r="J116" s="229"/>
      <c r="K116" s="229"/>
      <c r="L116" s="228">
        <f t="shared" si="29"/>
        <v>0</v>
      </c>
      <c r="M116" s="229"/>
      <c r="N116" s="358"/>
      <c r="O116" s="229"/>
    </row>
    <row r="117" spans="1:15" ht="13.8" hidden="1" outlineLevel="2">
      <c r="A117" s="170"/>
      <c r="B117" s="25"/>
      <c r="F117" s="27" t="s">
        <v>438</v>
      </c>
      <c r="G117" s="47" t="s">
        <v>439</v>
      </c>
      <c r="H117" s="404">
        <f t="shared" si="33"/>
        <v>0</v>
      </c>
      <c r="I117" s="228">
        <f t="shared" si="34"/>
        <v>0</v>
      </c>
      <c r="J117" s="231">
        <f>SUM(J118:J124)</f>
        <v>0</v>
      </c>
      <c r="K117" s="231">
        <f>SUM(K118:K124)</f>
        <v>0</v>
      </c>
      <c r="L117" s="228">
        <f t="shared" si="29"/>
        <v>0</v>
      </c>
      <c r="M117" s="231">
        <f>SUM(M118:M124)</f>
        <v>0</v>
      </c>
      <c r="N117" s="359">
        <f t="shared" ref="N117:O117" si="50">SUM(N118:N124)</f>
        <v>0</v>
      </c>
      <c r="O117" s="231">
        <f t="shared" si="50"/>
        <v>0</v>
      </c>
    </row>
    <row r="118" spans="1:15" ht="13.8" hidden="1" outlineLevel="2">
      <c r="A118" s="170"/>
      <c r="B118" s="25"/>
      <c r="F118" s="178" t="s">
        <v>705</v>
      </c>
      <c r="G118" s="43" t="s">
        <v>755</v>
      </c>
      <c r="H118" s="404">
        <f t="shared" si="33"/>
        <v>0</v>
      </c>
      <c r="I118" s="228">
        <f t="shared" si="34"/>
        <v>0</v>
      </c>
      <c r="J118" s="229"/>
      <c r="K118" s="229"/>
      <c r="L118" s="228">
        <f t="shared" si="29"/>
        <v>0</v>
      </c>
      <c r="M118" s="229"/>
      <c r="N118" s="358"/>
      <c r="O118" s="229"/>
    </row>
    <row r="119" spans="1:15" ht="13.8" hidden="1" outlineLevel="2">
      <c r="A119" s="170"/>
      <c r="B119" s="25"/>
      <c r="F119" s="178" t="s">
        <v>706</v>
      </c>
      <c r="G119" s="43" t="s">
        <v>756</v>
      </c>
      <c r="H119" s="404">
        <f t="shared" si="33"/>
        <v>0</v>
      </c>
      <c r="I119" s="228">
        <f t="shared" si="34"/>
        <v>0</v>
      </c>
      <c r="J119" s="229"/>
      <c r="K119" s="229"/>
      <c r="L119" s="228">
        <f t="shared" si="29"/>
        <v>0</v>
      </c>
      <c r="M119" s="229"/>
      <c r="N119" s="358"/>
      <c r="O119" s="229"/>
    </row>
    <row r="120" spans="1:15" ht="13.8" hidden="1" outlineLevel="2">
      <c r="A120" s="170"/>
      <c r="B120" s="25"/>
      <c r="F120" s="178" t="s">
        <v>703</v>
      </c>
      <c r="G120" s="43" t="s">
        <v>757</v>
      </c>
      <c r="H120" s="404">
        <f t="shared" si="33"/>
        <v>0</v>
      </c>
      <c r="I120" s="228">
        <f t="shared" si="34"/>
        <v>0</v>
      </c>
      <c r="J120" s="229"/>
      <c r="K120" s="229"/>
      <c r="L120" s="228">
        <f t="shared" si="29"/>
        <v>0</v>
      </c>
      <c r="M120" s="229"/>
      <c r="N120" s="358"/>
      <c r="O120" s="229"/>
    </row>
    <row r="121" spans="1:15" ht="13.8" hidden="1" outlineLevel="2">
      <c r="A121" s="170"/>
      <c r="B121" s="25"/>
      <c r="F121" s="178" t="s">
        <v>707</v>
      </c>
      <c r="G121" s="43" t="s">
        <v>758</v>
      </c>
      <c r="H121" s="404">
        <f t="shared" si="33"/>
        <v>0</v>
      </c>
      <c r="I121" s="228">
        <f t="shared" si="34"/>
        <v>0</v>
      </c>
      <c r="J121" s="229"/>
      <c r="K121" s="229"/>
      <c r="L121" s="228">
        <f t="shared" si="29"/>
        <v>0</v>
      </c>
      <c r="M121" s="229"/>
      <c r="N121" s="358"/>
      <c r="O121" s="229"/>
    </row>
    <row r="122" spans="1:15" ht="13.8" hidden="1" outlineLevel="2">
      <c r="A122" s="170"/>
      <c r="B122" s="25"/>
      <c r="F122" s="178" t="s">
        <v>713</v>
      </c>
      <c r="G122" s="43" t="s">
        <v>759</v>
      </c>
      <c r="H122" s="404">
        <f t="shared" si="33"/>
        <v>0</v>
      </c>
      <c r="I122" s="228">
        <f t="shared" si="34"/>
        <v>0</v>
      </c>
      <c r="J122" s="229"/>
      <c r="K122" s="229"/>
      <c r="L122" s="228">
        <f t="shared" si="29"/>
        <v>0</v>
      </c>
      <c r="M122" s="229"/>
      <c r="N122" s="358"/>
      <c r="O122" s="229"/>
    </row>
    <row r="123" spans="1:15" ht="13.8" hidden="1" outlineLevel="2">
      <c r="A123" s="170"/>
      <c r="B123" s="25"/>
      <c r="F123" s="178" t="s">
        <v>714</v>
      </c>
      <c r="G123" s="43" t="s">
        <v>760</v>
      </c>
      <c r="H123" s="404">
        <f t="shared" ref="H123" si="51">SUM(I123)</f>
        <v>0</v>
      </c>
      <c r="I123" s="228">
        <f t="shared" ref="I123" si="52">SUM(J123:L123)</f>
        <v>0</v>
      </c>
      <c r="J123" s="229"/>
      <c r="K123" s="229"/>
      <c r="L123" s="228">
        <f t="shared" si="29"/>
        <v>0</v>
      </c>
      <c r="M123" s="229"/>
      <c r="N123" s="358"/>
      <c r="O123" s="229"/>
    </row>
    <row r="124" spans="1:15" s="563" customFormat="1" ht="13.8" hidden="1" outlineLevel="2">
      <c r="A124" s="564"/>
      <c r="B124" s="565"/>
      <c r="D124" s="565"/>
      <c r="F124" s="545" t="s">
        <v>801</v>
      </c>
      <c r="G124" s="527" t="s">
        <v>922</v>
      </c>
      <c r="H124" s="655">
        <f t="shared" si="33"/>
        <v>0</v>
      </c>
      <c r="I124" s="571">
        <f t="shared" si="34"/>
        <v>0</v>
      </c>
      <c r="J124" s="526"/>
      <c r="K124" s="526"/>
      <c r="L124" s="228">
        <f t="shared" si="29"/>
        <v>0</v>
      </c>
      <c r="M124" s="526"/>
      <c r="N124" s="358"/>
      <c r="O124" s="229"/>
    </row>
    <row r="125" spans="1:15" ht="13.8" hidden="1" outlineLevel="1">
      <c r="A125" s="170"/>
      <c r="B125" s="25"/>
      <c r="D125" s="23" t="s">
        <v>440</v>
      </c>
      <c r="E125" s="82" t="s">
        <v>8</v>
      </c>
      <c r="F125" s="48"/>
      <c r="G125" s="172"/>
      <c r="H125" s="404">
        <f t="shared" si="33"/>
        <v>0</v>
      </c>
      <c r="I125" s="228">
        <f t="shared" si="34"/>
        <v>0</v>
      </c>
      <c r="J125" s="231">
        <f>SUM(J126,J130,J131)</f>
        <v>0</v>
      </c>
      <c r="K125" s="231">
        <f>SUM(K126,K130,K131)</f>
        <v>0</v>
      </c>
      <c r="L125" s="228">
        <f t="shared" si="29"/>
        <v>0</v>
      </c>
      <c r="M125" s="231">
        <f>SUM(M126,M130,M131)</f>
        <v>0</v>
      </c>
      <c r="N125" s="359">
        <f t="shared" ref="N125:O125" si="53">SUM(N126,N130,N131)</f>
        <v>0</v>
      </c>
      <c r="O125" s="231">
        <f t="shared" si="53"/>
        <v>0</v>
      </c>
    </row>
    <row r="126" spans="1:15" ht="13.8" hidden="1" outlineLevel="2">
      <c r="A126" s="170"/>
      <c r="B126" s="25"/>
      <c r="D126" s="24"/>
      <c r="E126" s="171"/>
      <c r="F126" s="27" t="s">
        <v>441</v>
      </c>
      <c r="G126" s="47" t="s">
        <v>370</v>
      </c>
      <c r="H126" s="404">
        <f t="shared" si="33"/>
        <v>0</v>
      </c>
      <c r="I126" s="228">
        <f t="shared" si="34"/>
        <v>0</v>
      </c>
      <c r="J126" s="231">
        <f>SUM(J127:J129)</f>
        <v>0</v>
      </c>
      <c r="K126" s="231">
        <f>SUM(K127:K129)</f>
        <v>0</v>
      </c>
      <c r="L126" s="228">
        <f t="shared" si="29"/>
        <v>0</v>
      </c>
      <c r="M126" s="231">
        <f>SUM(M127:M129)</f>
        <v>0</v>
      </c>
      <c r="N126" s="359">
        <f t="shared" ref="N126:O126" si="54">SUM(N127:N129)</f>
        <v>0</v>
      </c>
      <c r="O126" s="231">
        <f t="shared" si="54"/>
        <v>0</v>
      </c>
    </row>
    <row r="127" spans="1:15" ht="13.8" hidden="1" outlineLevel="2">
      <c r="A127" s="170"/>
      <c r="B127" s="25"/>
      <c r="F127" s="178" t="s">
        <v>705</v>
      </c>
      <c r="G127" s="43" t="s">
        <v>761</v>
      </c>
      <c r="H127" s="404">
        <f t="shared" si="33"/>
        <v>0</v>
      </c>
      <c r="I127" s="228">
        <f t="shared" si="34"/>
        <v>0</v>
      </c>
      <c r="J127" s="229"/>
      <c r="K127" s="229"/>
      <c r="L127" s="228">
        <f t="shared" si="29"/>
        <v>0</v>
      </c>
      <c r="M127" s="229"/>
      <c r="N127" s="358"/>
      <c r="O127" s="229"/>
    </row>
    <row r="128" spans="1:15" ht="13.8" hidden="1" outlineLevel="2">
      <c r="A128" s="170"/>
      <c r="B128" s="25"/>
      <c r="F128" s="178" t="s">
        <v>703</v>
      </c>
      <c r="G128" s="43" t="s">
        <v>762</v>
      </c>
      <c r="H128" s="404">
        <f t="shared" si="33"/>
        <v>0</v>
      </c>
      <c r="I128" s="228">
        <f t="shared" si="34"/>
        <v>0</v>
      </c>
      <c r="J128" s="229"/>
      <c r="K128" s="229"/>
      <c r="L128" s="228">
        <f t="shared" si="29"/>
        <v>0</v>
      </c>
      <c r="M128" s="229"/>
      <c r="N128" s="358"/>
      <c r="O128" s="229"/>
    </row>
    <row r="129" spans="1:15" ht="13.8" hidden="1" outlineLevel="2">
      <c r="A129" s="170"/>
      <c r="B129" s="25"/>
      <c r="F129" s="178" t="s">
        <v>707</v>
      </c>
      <c r="G129" s="43" t="s">
        <v>907</v>
      </c>
      <c r="H129" s="404">
        <f t="shared" si="33"/>
        <v>0</v>
      </c>
      <c r="I129" s="228">
        <f t="shared" si="34"/>
        <v>0</v>
      </c>
      <c r="J129" s="229"/>
      <c r="K129" s="229"/>
      <c r="L129" s="228">
        <f t="shared" si="29"/>
        <v>0</v>
      </c>
      <c r="M129" s="229"/>
      <c r="N129" s="358"/>
      <c r="O129" s="229"/>
    </row>
    <row r="130" spans="1:15" ht="13.8" hidden="1" outlineLevel="2">
      <c r="A130" s="170"/>
      <c r="B130" s="25"/>
      <c r="F130" s="27" t="s">
        <v>442</v>
      </c>
      <c r="G130" s="47" t="s">
        <v>371</v>
      </c>
      <c r="H130" s="404">
        <f t="shared" si="33"/>
        <v>0</v>
      </c>
      <c r="I130" s="228">
        <f t="shared" si="34"/>
        <v>0</v>
      </c>
      <c r="J130" s="229"/>
      <c r="K130" s="229"/>
      <c r="L130" s="228">
        <f t="shared" si="29"/>
        <v>0</v>
      </c>
      <c r="M130" s="229"/>
      <c r="N130" s="358">
        <v>0</v>
      </c>
      <c r="O130" s="229">
        <v>0</v>
      </c>
    </row>
    <row r="131" spans="1:15" ht="13.8" hidden="1" outlineLevel="2">
      <c r="A131" s="170"/>
      <c r="B131" s="25"/>
      <c r="F131" s="27" t="s">
        <v>443</v>
      </c>
      <c r="G131" s="47" t="s">
        <v>372</v>
      </c>
      <c r="H131" s="404">
        <f t="shared" si="33"/>
        <v>0</v>
      </c>
      <c r="I131" s="228">
        <f t="shared" si="34"/>
        <v>0</v>
      </c>
      <c r="J131" s="231">
        <f>SUM(J132:J135)</f>
        <v>0</v>
      </c>
      <c r="K131" s="231">
        <f>SUM(K132:K135)</f>
        <v>0</v>
      </c>
      <c r="L131" s="228">
        <f t="shared" si="29"/>
        <v>0</v>
      </c>
      <c r="M131" s="231">
        <f>SUM(M132:M135)</f>
        <v>0</v>
      </c>
      <c r="N131" s="359">
        <f t="shared" ref="N131:O131" si="55">SUM(N132:N135)</f>
        <v>0</v>
      </c>
      <c r="O131" s="231">
        <f t="shared" si="55"/>
        <v>0</v>
      </c>
    </row>
    <row r="132" spans="1:15" ht="13.8" hidden="1" outlineLevel="2">
      <c r="A132" s="170"/>
      <c r="B132" s="25"/>
      <c r="F132" s="178" t="s">
        <v>705</v>
      </c>
      <c r="G132" s="43" t="s">
        <v>763</v>
      </c>
      <c r="H132" s="404">
        <f t="shared" si="33"/>
        <v>0</v>
      </c>
      <c r="I132" s="228">
        <f t="shared" si="34"/>
        <v>0</v>
      </c>
      <c r="J132" s="229"/>
      <c r="K132" s="229"/>
      <c r="L132" s="228">
        <f t="shared" si="29"/>
        <v>0</v>
      </c>
      <c r="M132" s="229"/>
      <c r="N132" s="358"/>
      <c r="O132" s="229"/>
    </row>
    <row r="133" spans="1:15" ht="13.8" hidden="1" outlineLevel="2">
      <c r="A133" s="170"/>
      <c r="B133" s="25"/>
      <c r="F133" s="178" t="s">
        <v>706</v>
      </c>
      <c r="G133" s="43" t="s">
        <v>764</v>
      </c>
      <c r="H133" s="404">
        <f t="shared" si="33"/>
        <v>0</v>
      </c>
      <c r="I133" s="228">
        <f t="shared" si="34"/>
        <v>0</v>
      </c>
      <c r="J133" s="229"/>
      <c r="K133" s="229"/>
      <c r="L133" s="228">
        <f t="shared" si="29"/>
        <v>0</v>
      </c>
      <c r="M133" s="229"/>
      <c r="N133" s="358"/>
      <c r="O133" s="229"/>
    </row>
    <row r="134" spans="1:15" ht="13.8" hidden="1" outlineLevel="2">
      <c r="A134" s="170"/>
      <c r="B134" s="25"/>
      <c r="F134" s="178" t="s">
        <v>703</v>
      </c>
      <c r="G134" s="43" t="s">
        <v>765</v>
      </c>
      <c r="H134" s="404">
        <f t="shared" si="33"/>
        <v>0</v>
      </c>
      <c r="I134" s="228">
        <f t="shared" si="34"/>
        <v>0</v>
      </c>
      <c r="J134" s="229"/>
      <c r="K134" s="229"/>
      <c r="L134" s="228">
        <f t="shared" si="29"/>
        <v>0</v>
      </c>
      <c r="M134" s="229"/>
      <c r="N134" s="358"/>
      <c r="O134" s="229"/>
    </row>
    <row r="135" spans="1:15" ht="13.8" hidden="1" outlineLevel="2">
      <c r="A135" s="170"/>
      <c r="B135" s="25"/>
      <c r="F135" s="178" t="s">
        <v>707</v>
      </c>
      <c r="G135" s="43" t="s">
        <v>766</v>
      </c>
      <c r="H135" s="404">
        <f t="shared" si="33"/>
        <v>0</v>
      </c>
      <c r="I135" s="228">
        <f t="shared" si="34"/>
        <v>0</v>
      </c>
      <c r="J135" s="229"/>
      <c r="K135" s="229"/>
      <c r="L135" s="228">
        <f t="shared" si="29"/>
        <v>0</v>
      </c>
      <c r="M135" s="229"/>
      <c r="N135" s="358"/>
      <c r="O135" s="229"/>
    </row>
    <row r="136" spans="1:15" s="169" customFormat="1" ht="13.8" collapsed="1">
      <c r="A136" s="164"/>
      <c r="B136" s="23" t="s">
        <v>444</v>
      </c>
      <c r="C136" s="15" t="s">
        <v>77</v>
      </c>
      <c r="D136" s="16"/>
      <c r="E136" s="165"/>
      <c r="F136" s="14"/>
      <c r="G136" s="175"/>
      <c r="H136" s="404">
        <f t="shared" si="33"/>
        <v>0</v>
      </c>
      <c r="I136" s="228">
        <f t="shared" si="34"/>
        <v>0</v>
      </c>
      <c r="J136" s="230">
        <f>SUM(J137)</f>
        <v>0</v>
      </c>
      <c r="K136" s="230">
        <f>SUM(K137)</f>
        <v>0</v>
      </c>
      <c r="L136" s="228">
        <f t="shared" ref="L136:L199" si="56">SUM(M136:O136)</f>
        <v>0</v>
      </c>
      <c r="M136" s="230">
        <f>SUM(M137)</f>
        <v>0</v>
      </c>
      <c r="N136" s="356">
        <f t="shared" ref="N136:O136" si="57">SUM(N137)</f>
        <v>0</v>
      </c>
      <c r="O136" s="230">
        <f t="shared" si="57"/>
        <v>0</v>
      </c>
    </row>
    <row r="137" spans="1:15" ht="13.8" hidden="1" outlineLevel="1">
      <c r="A137" s="170"/>
      <c r="B137" s="25"/>
      <c r="D137" s="27" t="s">
        <v>444</v>
      </c>
      <c r="E137" s="47" t="s">
        <v>77</v>
      </c>
      <c r="F137" s="48"/>
      <c r="G137" s="172"/>
      <c r="H137" s="404">
        <f t="shared" si="33"/>
        <v>0</v>
      </c>
      <c r="I137" s="228">
        <f t="shared" si="34"/>
        <v>0</v>
      </c>
      <c r="J137" s="231">
        <f>SUM(J138,J142,J149,J150,J154,J157)</f>
        <v>0</v>
      </c>
      <c r="K137" s="231">
        <f>SUM(K138,K142,K149,K150,K154,K157)</f>
        <v>0</v>
      </c>
      <c r="L137" s="228">
        <f t="shared" si="56"/>
        <v>0</v>
      </c>
      <c r="M137" s="231">
        <f>SUM(M138,M142,M149,M150,M154,M157)</f>
        <v>0</v>
      </c>
      <c r="N137" s="359">
        <f t="shared" ref="N137:O137" si="58">SUM(N138,N142,N149,N150,N154,N157)</f>
        <v>0</v>
      </c>
      <c r="O137" s="231">
        <f t="shared" si="58"/>
        <v>0</v>
      </c>
    </row>
    <row r="138" spans="1:15" ht="13.8" hidden="1" outlineLevel="2">
      <c r="A138" s="170"/>
      <c r="B138" s="25"/>
      <c r="F138" s="27" t="s">
        <v>445</v>
      </c>
      <c r="G138" s="47" t="s">
        <v>79</v>
      </c>
      <c r="H138" s="404">
        <f t="shared" si="33"/>
        <v>0</v>
      </c>
      <c r="I138" s="228">
        <f t="shared" si="34"/>
        <v>0</v>
      </c>
      <c r="J138" s="231">
        <f>SUM(J139:J141)</f>
        <v>0</v>
      </c>
      <c r="K138" s="231">
        <f>SUM(K139:K141)</f>
        <v>0</v>
      </c>
      <c r="L138" s="228">
        <f t="shared" si="56"/>
        <v>0</v>
      </c>
      <c r="M138" s="231">
        <f>SUM(M139:M141)</f>
        <v>0</v>
      </c>
      <c r="N138" s="359">
        <f t="shared" ref="N138:O138" si="59">SUM(N139:N141)</f>
        <v>0</v>
      </c>
      <c r="O138" s="231">
        <f t="shared" si="59"/>
        <v>0</v>
      </c>
    </row>
    <row r="139" spans="1:15" ht="13.8" hidden="1" outlineLevel="2">
      <c r="A139" s="170"/>
      <c r="B139" s="25"/>
      <c r="F139" s="178" t="s">
        <v>705</v>
      </c>
      <c r="G139" s="43" t="s">
        <v>767</v>
      </c>
      <c r="H139" s="404">
        <f t="shared" si="33"/>
        <v>0</v>
      </c>
      <c r="I139" s="228">
        <f t="shared" si="34"/>
        <v>0</v>
      </c>
      <c r="J139" s="229"/>
      <c r="K139" s="229"/>
      <c r="L139" s="228">
        <f t="shared" si="56"/>
        <v>0</v>
      </c>
      <c r="M139" s="229"/>
      <c r="N139" s="358"/>
      <c r="O139" s="229"/>
    </row>
    <row r="140" spans="1:15" ht="13.8" hidden="1" outlineLevel="2">
      <c r="A140" s="170"/>
      <c r="B140" s="25"/>
      <c r="F140" s="178" t="s">
        <v>706</v>
      </c>
      <c r="G140" s="43" t="s">
        <v>768</v>
      </c>
      <c r="H140" s="404">
        <f t="shared" ref="H140:H209" si="60">SUM(I140)</f>
        <v>0</v>
      </c>
      <c r="I140" s="228">
        <f t="shared" ref="I140:I209" si="61">SUM(J140:L140)</f>
        <v>0</v>
      </c>
      <c r="J140" s="229"/>
      <c r="K140" s="229"/>
      <c r="L140" s="228">
        <f t="shared" si="56"/>
        <v>0</v>
      </c>
      <c r="M140" s="229"/>
      <c r="N140" s="358"/>
      <c r="O140" s="229"/>
    </row>
    <row r="141" spans="1:15" ht="13.8" hidden="1" outlineLevel="2">
      <c r="A141" s="170"/>
      <c r="B141" s="25"/>
      <c r="F141" s="545" t="s">
        <v>703</v>
      </c>
      <c r="G141" s="527" t="s">
        <v>923</v>
      </c>
      <c r="H141" s="404">
        <f t="shared" si="60"/>
        <v>0</v>
      </c>
      <c r="I141" s="228">
        <f t="shared" si="61"/>
        <v>0</v>
      </c>
      <c r="J141" s="229"/>
      <c r="K141" s="229"/>
      <c r="L141" s="228">
        <f t="shared" si="56"/>
        <v>0</v>
      </c>
      <c r="M141" s="229"/>
      <c r="N141" s="358"/>
      <c r="O141" s="229"/>
    </row>
    <row r="142" spans="1:15" ht="13.8" hidden="1" outlineLevel="2">
      <c r="A142" s="170"/>
      <c r="B142" s="25"/>
      <c r="F142" s="27" t="s">
        <v>446</v>
      </c>
      <c r="G142" s="47" t="s">
        <v>80</v>
      </c>
      <c r="H142" s="404">
        <f t="shared" si="60"/>
        <v>0</v>
      </c>
      <c r="I142" s="228">
        <f t="shared" si="61"/>
        <v>0</v>
      </c>
      <c r="J142" s="231">
        <f>SUM(J143:J148)</f>
        <v>0</v>
      </c>
      <c r="K142" s="231">
        <f>SUM(K143:K148)</f>
        <v>0</v>
      </c>
      <c r="L142" s="228">
        <f t="shared" si="56"/>
        <v>0</v>
      </c>
      <c r="M142" s="231">
        <f>SUM(M143:M148)</f>
        <v>0</v>
      </c>
      <c r="N142" s="359">
        <f t="shared" ref="N142:O142" si="62">SUM(N143:N148)</f>
        <v>0</v>
      </c>
      <c r="O142" s="231">
        <f t="shared" si="62"/>
        <v>0</v>
      </c>
    </row>
    <row r="143" spans="1:15" ht="13.8" hidden="1" outlineLevel="2">
      <c r="A143" s="170"/>
      <c r="B143" s="25"/>
      <c r="F143" s="178" t="s">
        <v>705</v>
      </c>
      <c r="G143" s="43" t="s">
        <v>769</v>
      </c>
      <c r="H143" s="404">
        <f t="shared" si="60"/>
        <v>0</v>
      </c>
      <c r="I143" s="228">
        <f t="shared" si="61"/>
        <v>0</v>
      </c>
      <c r="J143" s="229"/>
      <c r="K143" s="229"/>
      <c r="L143" s="228">
        <f t="shared" si="56"/>
        <v>0</v>
      </c>
      <c r="M143" s="229"/>
      <c r="N143" s="229"/>
      <c r="O143" s="229"/>
    </row>
    <row r="144" spans="1:15" ht="13.8" hidden="1" outlineLevel="2">
      <c r="A144" s="170"/>
      <c r="B144" s="25"/>
      <c r="F144" s="178" t="s">
        <v>706</v>
      </c>
      <c r="G144" s="43" t="s">
        <v>770</v>
      </c>
      <c r="H144" s="404">
        <f t="shared" si="60"/>
        <v>0</v>
      </c>
      <c r="I144" s="228">
        <f t="shared" si="61"/>
        <v>0</v>
      </c>
      <c r="J144" s="229"/>
      <c r="K144" s="229"/>
      <c r="L144" s="228">
        <f t="shared" si="56"/>
        <v>0</v>
      </c>
      <c r="M144" s="229"/>
      <c r="N144" s="229"/>
      <c r="O144" s="229"/>
    </row>
    <row r="145" spans="1:15" ht="13.8" hidden="1" outlineLevel="2">
      <c r="A145" s="170"/>
      <c r="B145" s="25"/>
      <c r="F145" s="178" t="s">
        <v>703</v>
      </c>
      <c r="G145" s="43" t="s">
        <v>892</v>
      </c>
      <c r="H145" s="404">
        <f t="shared" si="60"/>
        <v>0</v>
      </c>
      <c r="I145" s="228">
        <f t="shared" si="61"/>
        <v>0</v>
      </c>
      <c r="J145" s="229"/>
      <c r="K145" s="229"/>
      <c r="L145" s="228">
        <f t="shared" si="56"/>
        <v>0</v>
      </c>
      <c r="M145" s="229"/>
      <c r="N145" s="229"/>
      <c r="O145" s="229"/>
    </row>
    <row r="146" spans="1:15" s="563" customFormat="1" ht="13.8" hidden="1" outlineLevel="2">
      <c r="A146" s="564"/>
      <c r="B146" s="565"/>
      <c r="D146" s="565"/>
      <c r="F146" s="545" t="s">
        <v>707</v>
      </c>
      <c r="G146" s="527" t="s">
        <v>924</v>
      </c>
      <c r="H146" s="655"/>
      <c r="I146" s="571"/>
      <c r="J146" s="526"/>
      <c r="K146" s="526"/>
      <c r="L146" s="228">
        <f t="shared" si="56"/>
        <v>0</v>
      </c>
      <c r="M146" s="526"/>
      <c r="N146" s="229"/>
      <c r="O146" s="229"/>
    </row>
    <row r="147" spans="1:15" s="563" customFormat="1" ht="13.8" hidden="1" outlineLevel="2">
      <c r="A147" s="564"/>
      <c r="B147" s="565"/>
      <c r="D147" s="565"/>
      <c r="F147" s="545" t="s">
        <v>713</v>
      </c>
      <c r="G147" s="527" t="s">
        <v>925</v>
      </c>
      <c r="H147" s="655"/>
      <c r="I147" s="571"/>
      <c r="J147" s="526"/>
      <c r="K147" s="526"/>
      <c r="L147" s="228">
        <f t="shared" si="56"/>
        <v>0</v>
      </c>
      <c r="M147" s="526"/>
      <c r="N147" s="229"/>
      <c r="O147" s="229"/>
    </row>
    <row r="148" spans="1:15" ht="13.8" hidden="1" outlineLevel="2">
      <c r="A148" s="170"/>
      <c r="B148" s="25"/>
      <c r="F148" s="178" t="s">
        <v>708</v>
      </c>
      <c r="G148" s="43" t="s">
        <v>712</v>
      </c>
      <c r="H148" s="404">
        <f t="shared" si="60"/>
        <v>0</v>
      </c>
      <c r="I148" s="228">
        <f t="shared" si="61"/>
        <v>0</v>
      </c>
      <c r="J148" s="229"/>
      <c r="K148" s="229"/>
      <c r="L148" s="228">
        <f t="shared" si="56"/>
        <v>0</v>
      </c>
      <c r="M148" s="229"/>
      <c r="N148" s="229"/>
      <c r="O148" s="229"/>
    </row>
    <row r="149" spans="1:15" ht="13.8" hidden="1" outlineLevel="2">
      <c r="A149" s="170"/>
      <c r="B149" s="25"/>
      <c r="F149" s="27" t="s">
        <v>447</v>
      </c>
      <c r="G149" s="47" t="s">
        <v>81</v>
      </c>
      <c r="H149" s="404">
        <f t="shared" si="60"/>
        <v>0</v>
      </c>
      <c r="I149" s="228">
        <f t="shared" si="61"/>
        <v>0</v>
      </c>
      <c r="J149" s="229">
        <v>0</v>
      </c>
      <c r="K149" s="229">
        <v>0</v>
      </c>
      <c r="L149" s="228">
        <f t="shared" si="56"/>
        <v>0</v>
      </c>
      <c r="M149" s="229">
        <v>0</v>
      </c>
      <c r="N149" s="229">
        <v>0</v>
      </c>
      <c r="O149" s="229">
        <v>0</v>
      </c>
    </row>
    <row r="150" spans="1:15" ht="13.8" hidden="1" outlineLevel="2">
      <c r="A150" s="170"/>
      <c r="B150" s="25"/>
      <c r="F150" s="27" t="s">
        <v>448</v>
      </c>
      <c r="G150" s="47" t="s">
        <v>82</v>
      </c>
      <c r="H150" s="404">
        <f t="shared" si="60"/>
        <v>0</v>
      </c>
      <c r="I150" s="228">
        <f t="shared" si="61"/>
        <v>0</v>
      </c>
      <c r="J150" s="231">
        <f>SUM(J151:J153)</f>
        <v>0</v>
      </c>
      <c r="K150" s="231">
        <f>SUM(K151:K153)</f>
        <v>0</v>
      </c>
      <c r="L150" s="228">
        <f t="shared" si="56"/>
        <v>0</v>
      </c>
      <c r="M150" s="231">
        <f>SUM(M151:M153)</f>
        <v>0</v>
      </c>
      <c r="N150" s="359">
        <f t="shared" ref="N150:O150" si="63">SUM(N151:N153)</f>
        <v>0</v>
      </c>
      <c r="O150" s="231">
        <f t="shared" si="63"/>
        <v>0</v>
      </c>
    </row>
    <row r="151" spans="1:15" ht="13.8" hidden="1" outlineLevel="2">
      <c r="A151" s="170"/>
      <c r="B151" s="25"/>
      <c r="F151" s="178" t="s">
        <v>705</v>
      </c>
      <c r="G151" s="43" t="s">
        <v>771</v>
      </c>
      <c r="H151" s="404">
        <f t="shared" si="60"/>
        <v>0</v>
      </c>
      <c r="I151" s="228">
        <f t="shared" si="61"/>
        <v>0</v>
      </c>
      <c r="J151" s="229"/>
      <c r="K151" s="229"/>
      <c r="L151" s="228">
        <f t="shared" si="56"/>
        <v>0</v>
      </c>
      <c r="M151" s="229"/>
      <c r="N151" s="358"/>
      <c r="O151" s="229"/>
    </row>
    <row r="152" spans="1:15" ht="13.8" hidden="1" outlineLevel="2">
      <c r="A152" s="170"/>
      <c r="B152" s="25"/>
      <c r="F152" s="178" t="s">
        <v>706</v>
      </c>
      <c r="G152" s="43" t="s">
        <v>772</v>
      </c>
      <c r="H152" s="404">
        <f t="shared" si="60"/>
        <v>0</v>
      </c>
      <c r="I152" s="228">
        <f t="shared" si="61"/>
        <v>0</v>
      </c>
      <c r="J152" s="229"/>
      <c r="K152" s="229"/>
      <c r="L152" s="228">
        <f t="shared" si="56"/>
        <v>0</v>
      </c>
      <c r="M152" s="229"/>
      <c r="N152" s="358"/>
      <c r="O152" s="229"/>
    </row>
    <row r="153" spans="1:15" ht="13.8" hidden="1" outlineLevel="2">
      <c r="A153" s="170"/>
      <c r="B153" s="25"/>
      <c r="F153" s="178" t="s">
        <v>703</v>
      </c>
      <c r="G153" s="43" t="s">
        <v>773</v>
      </c>
      <c r="H153" s="404">
        <f t="shared" si="60"/>
        <v>0</v>
      </c>
      <c r="I153" s="228">
        <f t="shared" si="61"/>
        <v>0</v>
      </c>
      <c r="J153" s="229"/>
      <c r="K153" s="229"/>
      <c r="L153" s="228">
        <f t="shared" si="56"/>
        <v>0</v>
      </c>
      <c r="M153" s="229"/>
      <c r="N153" s="358"/>
      <c r="O153" s="229"/>
    </row>
    <row r="154" spans="1:15" ht="13.8" hidden="1" outlineLevel="2">
      <c r="A154" s="170"/>
      <c r="B154" s="25"/>
      <c r="F154" s="27" t="s">
        <v>109</v>
      </c>
      <c r="G154" s="47" t="s">
        <v>84</v>
      </c>
      <c r="H154" s="404">
        <f t="shared" si="60"/>
        <v>0</v>
      </c>
      <c r="I154" s="228">
        <f>SUM(J154)</f>
        <v>0</v>
      </c>
      <c r="J154" s="231">
        <f>SUM(J155:J156)</f>
        <v>0</v>
      </c>
      <c r="K154" s="231">
        <f t="shared" ref="K154:O154" si="64">SUM(K155:K156)</f>
        <v>0</v>
      </c>
      <c r="L154" s="228">
        <f t="shared" si="56"/>
        <v>0</v>
      </c>
      <c r="M154" s="231">
        <f t="shared" ref="M154" si="65">SUM(M155:M156)</f>
        <v>0</v>
      </c>
      <c r="N154" s="359">
        <f t="shared" si="64"/>
        <v>0</v>
      </c>
      <c r="O154" s="231">
        <f t="shared" si="64"/>
        <v>0</v>
      </c>
    </row>
    <row r="155" spans="1:15" s="563" customFormat="1" ht="13.8" hidden="1" outlineLevel="2">
      <c r="A155" s="564"/>
      <c r="B155" s="667"/>
      <c r="C155" s="668"/>
      <c r="D155" s="667"/>
      <c r="E155" s="668"/>
      <c r="F155" s="545" t="s">
        <v>705</v>
      </c>
      <c r="G155" s="527" t="s">
        <v>927</v>
      </c>
      <c r="H155" s="655">
        <f t="shared" ref="H155:H156" si="66">SUM(I155)</f>
        <v>0</v>
      </c>
      <c r="I155" s="571">
        <f t="shared" ref="I155:I156" si="67">SUM(J155:L155)</f>
        <v>0</v>
      </c>
      <c r="J155" s="526"/>
      <c r="K155" s="526"/>
      <c r="L155" s="228">
        <f t="shared" si="56"/>
        <v>0</v>
      </c>
      <c r="M155" s="526"/>
      <c r="N155" s="358"/>
      <c r="O155" s="229"/>
    </row>
    <row r="156" spans="1:15" s="563" customFormat="1" ht="13.8" hidden="1" outlineLevel="2">
      <c r="A156" s="564"/>
      <c r="B156" s="667"/>
      <c r="C156" s="668"/>
      <c r="D156" s="667"/>
      <c r="E156" s="668"/>
      <c r="F156" s="545" t="s">
        <v>706</v>
      </c>
      <c r="G156" s="527" t="s">
        <v>926</v>
      </c>
      <c r="H156" s="655">
        <f t="shared" si="66"/>
        <v>0</v>
      </c>
      <c r="I156" s="571">
        <f t="shared" si="67"/>
        <v>0</v>
      </c>
      <c r="J156" s="526"/>
      <c r="K156" s="526"/>
      <c r="L156" s="228">
        <f t="shared" si="56"/>
        <v>0</v>
      </c>
      <c r="M156" s="526"/>
      <c r="N156" s="358"/>
      <c r="O156" s="229"/>
    </row>
    <row r="157" spans="1:15" ht="13.8" hidden="1" outlineLevel="2">
      <c r="A157" s="170"/>
      <c r="B157" s="23"/>
      <c r="C157" s="179"/>
      <c r="D157" s="23"/>
      <c r="E157" s="179"/>
      <c r="F157" s="27" t="s">
        <v>110</v>
      </c>
      <c r="G157" s="47" t="s">
        <v>83</v>
      </c>
      <c r="H157" s="404">
        <f t="shared" si="60"/>
        <v>0</v>
      </c>
      <c r="I157" s="228">
        <f t="shared" si="61"/>
        <v>0</v>
      </c>
      <c r="J157" s="231">
        <f>SUM(J158:J164)</f>
        <v>0</v>
      </c>
      <c r="K157" s="231">
        <f>SUM(K158:K164)</f>
        <v>0</v>
      </c>
      <c r="L157" s="228">
        <f t="shared" si="56"/>
        <v>0</v>
      </c>
      <c r="M157" s="231">
        <f>SUM(M158:M164)</f>
        <v>0</v>
      </c>
      <c r="N157" s="359">
        <f>SUM(N158:N164)</f>
        <v>0</v>
      </c>
      <c r="O157" s="231">
        <f t="shared" ref="O157" si="68">SUM(O158:O164)</f>
        <v>0</v>
      </c>
    </row>
    <row r="158" spans="1:15" ht="13.8" hidden="1" outlineLevel="2">
      <c r="A158" s="170"/>
      <c r="B158" s="23"/>
      <c r="C158" s="179"/>
      <c r="D158" s="23"/>
      <c r="E158" s="179"/>
      <c r="F158" s="178" t="s">
        <v>705</v>
      </c>
      <c r="G158" s="43" t="s">
        <v>774</v>
      </c>
      <c r="H158" s="404">
        <f t="shared" si="60"/>
        <v>0</v>
      </c>
      <c r="I158" s="228">
        <f t="shared" si="61"/>
        <v>0</v>
      </c>
      <c r="J158" s="229"/>
      <c r="K158" s="229"/>
      <c r="L158" s="228">
        <f t="shared" si="56"/>
        <v>0</v>
      </c>
      <c r="M158" s="229"/>
      <c r="N158" s="358"/>
      <c r="O158" s="229"/>
    </row>
    <row r="159" spans="1:15" ht="13.8" hidden="1" outlineLevel="2">
      <c r="A159" s="170"/>
      <c r="B159" s="23"/>
      <c r="C159" s="179"/>
      <c r="D159" s="23"/>
      <c r="E159" s="179"/>
      <c r="F159" s="178" t="s">
        <v>706</v>
      </c>
      <c r="G159" s="43" t="s">
        <v>775</v>
      </c>
      <c r="H159" s="404">
        <f t="shared" si="60"/>
        <v>0</v>
      </c>
      <c r="I159" s="228">
        <f t="shared" si="61"/>
        <v>0</v>
      </c>
      <c r="J159" s="229"/>
      <c r="K159" s="229"/>
      <c r="L159" s="228">
        <f t="shared" si="56"/>
        <v>0</v>
      </c>
      <c r="M159" s="229"/>
      <c r="N159" s="358"/>
      <c r="O159" s="229"/>
    </row>
    <row r="160" spans="1:15" ht="13.8" hidden="1" outlineLevel="2">
      <c r="A160" s="170"/>
      <c r="B160" s="23"/>
      <c r="C160" s="179"/>
      <c r="D160" s="23"/>
      <c r="E160" s="179"/>
      <c r="F160" s="178" t="s">
        <v>703</v>
      </c>
      <c r="G160" s="43" t="s">
        <v>776</v>
      </c>
      <c r="H160" s="404">
        <f t="shared" si="60"/>
        <v>0</v>
      </c>
      <c r="I160" s="228">
        <f t="shared" si="61"/>
        <v>0</v>
      </c>
      <c r="J160" s="229"/>
      <c r="K160" s="229"/>
      <c r="L160" s="228">
        <f t="shared" si="56"/>
        <v>0</v>
      </c>
      <c r="M160" s="229"/>
      <c r="N160" s="358"/>
      <c r="O160" s="229"/>
    </row>
    <row r="161" spans="1:16" ht="13.8" hidden="1" outlineLevel="2">
      <c r="A161" s="170"/>
      <c r="B161" s="23"/>
      <c r="C161" s="179"/>
      <c r="D161" s="23"/>
      <c r="E161" s="179"/>
      <c r="F161" s="178" t="s">
        <v>707</v>
      </c>
      <c r="G161" s="43" t="s">
        <v>928</v>
      </c>
      <c r="H161" s="404">
        <f t="shared" ref="H161:H162" si="69">SUM(I161)</f>
        <v>0</v>
      </c>
      <c r="I161" s="228">
        <f t="shared" ref="I161:I162" si="70">SUM(J161:L161)</f>
        <v>0</v>
      </c>
      <c r="J161" s="229"/>
      <c r="K161" s="229"/>
      <c r="L161" s="228">
        <f t="shared" si="56"/>
        <v>0</v>
      </c>
      <c r="M161" s="229"/>
      <c r="N161" s="358"/>
      <c r="O161" s="229"/>
    </row>
    <row r="162" spans="1:16" s="563" customFormat="1" ht="13.8" hidden="1" outlineLevel="2">
      <c r="A162" s="564"/>
      <c r="B162" s="667"/>
      <c r="C162" s="668"/>
      <c r="D162" s="667"/>
      <c r="E162" s="668"/>
      <c r="F162" s="545" t="s">
        <v>713</v>
      </c>
      <c r="G162" s="527" t="s">
        <v>930</v>
      </c>
      <c r="H162" s="655">
        <f t="shared" si="69"/>
        <v>0</v>
      </c>
      <c r="I162" s="571">
        <f t="shared" si="70"/>
        <v>0</v>
      </c>
      <c r="J162" s="526"/>
      <c r="K162" s="526"/>
      <c r="L162" s="228">
        <f t="shared" si="56"/>
        <v>0</v>
      </c>
      <c r="M162" s="526"/>
      <c r="N162" s="358"/>
      <c r="O162" s="229"/>
    </row>
    <row r="163" spans="1:16" s="563" customFormat="1" ht="13.8" hidden="1" outlineLevel="2">
      <c r="A163" s="564"/>
      <c r="B163" s="667"/>
      <c r="C163" s="668"/>
      <c r="D163" s="667"/>
      <c r="E163" s="668"/>
      <c r="F163" s="545" t="s">
        <v>714</v>
      </c>
      <c r="G163" s="527" t="s">
        <v>929</v>
      </c>
      <c r="H163" s="655">
        <f t="shared" si="60"/>
        <v>0</v>
      </c>
      <c r="I163" s="571">
        <f t="shared" si="61"/>
        <v>0</v>
      </c>
      <c r="J163" s="526"/>
      <c r="K163" s="526"/>
      <c r="L163" s="228">
        <f t="shared" si="56"/>
        <v>0</v>
      </c>
      <c r="M163" s="526"/>
      <c r="N163" s="358"/>
      <c r="O163" s="229"/>
    </row>
    <row r="164" spans="1:16" ht="13.8" hidden="1" outlineLevel="2">
      <c r="A164" s="170"/>
      <c r="B164" s="23"/>
      <c r="C164" s="179"/>
      <c r="D164" s="23"/>
      <c r="E164" s="179"/>
      <c r="F164" s="178" t="s">
        <v>708</v>
      </c>
      <c r="G164" s="43" t="s">
        <v>712</v>
      </c>
      <c r="H164" s="404">
        <f t="shared" si="60"/>
        <v>0</v>
      </c>
      <c r="I164" s="228">
        <f t="shared" si="61"/>
        <v>0</v>
      </c>
      <c r="J164" s="229"/>
      <c r="K164" s="229"/>
      <c r="L164" s="228">
        <f t="shared" si="56"/>
        <v>0</v>
      </c>
      <c r="M164" s="229"/>
      <c r="N164" s="358"/>
      <c r="O164" s="229"/>
    </row>
    <row r="165" spans="1:16" s="169" customFormat="1" ht="13.8" collapsed="1">
      <c r="A165" s="164"/>
      <c r="B165" s="23" t="s">
        <v>449</v>
      </c>
      <c r="C165" s="15" t="s">
        <v>85</v>
      </c>
      <c r="D165" s="16"/>
      <c r="E165" s="165"/>
      <c r="F165" s="14"/>
      <c r="G165" s="175"/>
      <c r="H165" s="404">
        <f t="shared" si="60"/>
        <v>0</v>
      </c>
      <c r="I165" s="228">
        <f t="shared" si="61"/>
        <v>0</v>
      </c>
      <c r="J165" s="230">
        <f>SUM(J166,J180)</f>
        <v>0</v>
      </c>
      <c r="K165" s="230">
        <f>SUM(K166,K180)</f>
        <v>0</v>
      </c>
      <c r="L165" s="228">
        <f t="shared" si="56"/>
        <v>0</v>
      </c>
      <c r="M165" s="230">
        <f>SUM(M166,M180)</f>
        <v>0</v>
      </c>
      <c r="N165" s="356">
        <f t="shared" ref="N165:O165" si="71">SUM(N166,N180)</f>
        <v>0</v>
      </c>
      <c r="O165" s="230">
        <f t="shared" si="71"/>
        <v>0</v>
      </c>
    </row>
    <row r="166" spans="1:16" ht="13.8" hidden="1" outlineLevel="1">
      <c r="A166" s="170"/>
      <c r="B166" s="24"/>
      <c r="C166" s="171"/>
      <c r="D166" s="27" t="s">
        <v>450</v>
      </c>
      <c r="E166" s="47" t="s">
        <v>86</v>
      </c>
      <c r="F166" s="48"/>
      <c r="G166" s="172"/>
      <c r="H166" s="404">
        <f t="shared" si="60"/>
        <v>0</v>
      </c>
      <c r="I166" s="228">
        <f t="shared" si="61"/>
        <v>0</v>
      </c>
      <c r="J166" s="231">
        <f>SUM(J167,J170,J171,J174,J175,J176,J177)</f>
        <v>0</v>
      </c>
      <c r="K166" s="231">
        <f>SUM(K167,K170,K171,K174,K175,K176,K177)</f>
        <v>0</v>
      </c>
      <c r="L166" s="228">
        <f t="shared" si="56"/>
        <v>0</v>
      </c>
      <c r="M166" s="231">
        <f>SUM(M167,M170,M171,M174,M175,M176,M177)</f>
        <v>0</v>
      </c>
      <c r="N166" s="359">
        <f t="shared" ref="N166:O166" si="72">SUM(N167,N170,N171,N174,N175,N176,N177)</f>
        <v>0</v>
      </c>
      <c r="O166" s="231">
        <f t="shared" si="72"/>
        <v>0</v>
      </c>
      <c r="P166" s="169"/>
    </row>
    <row r="167" spans="1:16" ht="13.8" hidden="1" outlineLevel="2">
      <c r="A167" s="170"/>
      <c r="B167" s="25"/>
      <c r="F167" s="27" t="s">
        <v>111</v>
      </c>
      <c r="G167" s="47" t="s">
        <v>451</v>
      </c>
      <c r="H167" s="404">
        <f t="shared" si="60"/>
        <v>0</v>
      </c>
      <c r="I167" s="228">
        <f t="shared" si="61"/>
        <v>0</v>
      </c>
      <c r="J167" s="231">
        <f>SUM(J168:J169)</f>
        <v>0</v>
      </c>
      <c r="K167" s="231">
        <f>SUM(K168:K169)</f>
        <v>0</v>
      </c>
      <c r="L167" s="228">
        <f t="shared" si="56"/>
        <v>0</v>
      </c>
      <c r="M167" s="231">
        <f>SUM(M168:M169)</f>
        <v>0</v>
      </c>
      <c r="N167" s="359">
        <f t="shared" ref="N167:O167" si="73">SUM(N168:N169)</f>
        <v>0</v>
      </c>
      <c r="O167" s="231">
        <f t="shared" si="73"/>
        <v>0</v>
      </c>
      <c r="P167" s="169"/>
    </row>
    <row r="168" spans="1:16" ht="13.8" hidden="1" outlineLevel="2">
      <c r="A168" s="170"/>
      <c r="B168" s="25"/>
      <c r="F168" s="178" t="s">
        <v>705</v>
      </c>
      <c r="G168" s="43" t="s">
        <v>777</v>
      </c>
      <c r="H168" s="404">
        <f t="shared" si="60"/>
        <v>0</v>
      </c>
      <c r="I168" s="228">
        <f t="shared" si="61"/>
        <v>0</v>
      </c>
      <c r="J168" s="229"/>
      <c r="K168" s="229"/>
      <c r="L168" s="228">
        <f t="shared" si="56"/>
        <v>0</v>
      </c>
      <c r="M168" s="229"/>
      <c r="N168" s="229"/>
      <c r="O168" s="229"/>
      <c r="P168" s="169"/>
    </row>
    <row r="169" spans="1:16" ht="13.8" hidden="1" outlineLevel="2">
      <c r="A169" s="170"/>
      <c r="B169" s="25"/>
      <c r="F169" s="178" t="s">
        <v>706</v>
      </c>
      <c r="G169" s="43" t="s">
        <v>778</v>
      </c>
      <c r="H169" s="404">
        <f t="shared" si="60"/>
        <v>0</v>
      </c>
      <c r="I169" s="228">
        <f t="shared" si="61"/>
        <v>0</v>
      </c>
      <c r="J169" s="229"/>
      <c r="K169" s="229"/>
      <c r="L169" s="228">
        <f t="shared" si="56"/>
        <v>0</v>
      </c>
      <c r="M169" s="229"/>
      <c r="N169" s="229"/>
      <c r="O169" s="229"/>
      <c r="P169" s="169"/>
    </row>
    <row r="170" spans="1:16" ht="13.8" hidden="1" outlineLevel="2">
      <c r="A170" s="170"/>
      <c r="B170" s="25"/>
      <c r="F170" s="27" t="s">
        <v>651</v>
      </c>
      <c r="G170" s="47" t="s">
        <v>89</v>
      </c>
      <c r="H170" s="404">
        <f t="shared" si="60"/>
        <v>0</v>
      </c>
      <c r="I170" s="228">
        <f t="shared" si="61"/>
        <v>0</v>
      </c>
      <c r="J170" s="229"/>
      <c r="K170" s="229"/>
      <c r="L170" s="228">
        <f t="shared" si="56"/>
        <v>0</v>
      </c>
      <c r="M170" s="229"/>
      <c r="N170" s="229">
        <v>0</v>
      </c>
      <c r="O170" s="229">
        <v>0</v>
      </c>
      <c r="P170" s="169"/>
    </row>
    <row r="171" spans="1:16" ht="13.8" hidden="1" outlineLevel="2">
      <c r="A171" s="170"/>
      <c r="B171" s="25"/>
      <c r="F171" s="27" t="s">
        <v>112</v>
      </c>
      <c r="G171" s="47" t="s">
        <v>90</v>
      </c>
      <c r="H171" s="404">
        <f t="shared" si="60"/>
        <v>0</v>
      </c>
      <c r="I171" s="228">
        <f t="shared" si="61"/>
        <v>0</v>
      </c>
      <c r="J171" s="231">
        <f>SUM(J172:J173)</f>
        <v>0</v>
      </c>
      <c r="K171" s="231">
        <f>SUM(K172:K173)</f>
        <v>0</v>
      </c>
      <c r="L171" s="228">
        <f t="shared" si="56"/>
        <v>0</v>
      </c>
      <c r="M171" s="231">
        <f>SUM(M172:M173)</f>
        <v>0</v>
      </c>
      <c r="N171" s="359">
        <f t="shared" ref="N171:O171" si="74">SUM(N172:N173)</f>
        <v>0</v>
      </c>
      <c r="O171" s="231">
        <f t="shared" si="74"/>
        <v>0</v>
      </c>
      <c r="P171" s="169"/>
    </row>
    <row r="172" spans="1:16" ht="13.8" hidden="1" outlineLevel="2">
      <c r="A172" s="170"/>
      <c r="B172" s="25"/>
      <c r="F172" s="178" t="s">
        <v>705</v>
      </c>
      <c r="G172" s="43" t="s">
        <v>779</v>
      </c>
      <c r="H172" s="404">
        <f t="shared" si="60"/>
        <v>0</v>
      </c>
      <c r="I172" s="228">
        <f t="shared" si="61"/>
        <v>0</v>
      </c>
      <c r="J172" s="229"/>
      <c r="K172" s="229"/>
      <c r="L172" s="228">
        <f t="shared" si="56"/>
        <v>0</v>
      </c>
      <c r="M172" s="229"/>
      <c r="N172" s="229"/>
      <c r="O172" s="229"/>
      <c r="P172" s="169"/>
    </row>
    <row r="173" spans="1:16" ht="13.8" hidden="1" outlineLevel="2">
      <c r="A173" s="170"/>
      <c r="B173" s="25"/>
      <c r="F173" s="178" t="s">
        <v>706</v>
      </c>
      <c r="G173" s="43" t="s">
        <v>780</v>
      </c>
      <c r="H173" s="404">
        <f t="shared" si="60"/>
        <v>0</v>
      </c>
      <c r="I173" s="228">
        <f t="shared" si="61"/>
        <v>0</v>
      </c>
      <c r="J173" s="229"/>
      <c r="K173" s="229"/>
      <c r="L173" s="228">
        <f t="shared" si="56"/>
        <v>0</v>
      </c>
      <c r="M173" s="229"/>
      <c r="N173" s="229"/>
      <c r="O173" s="229"/>
      <c r="P173" s="169"/>
    </row>
    <row r="174" spans="1:16" ht="13.8" hidden="1" outlineLevel="2">
      <c r="A174" s="170"/>
      <c r="B174" s="25"/>
      <c r="F174" s="27" t="s">
        <v>652</v>
      </c>
      <c r="G174" s="47" t="s">
        <v>91</v>
      </c>
      <c r="H174" s="404">
        <f t="shared" si="60"/>
        <v>0</v>
      </c>
      <c r="I174" s="228">
        <f t="shared" si="61"/>
        <v>0</v>
      </c>
      <c r="J174" s="229"/>
      <c r="K174" s="229"/>
      <c r="L174" s="228">
        <f t="shared" si="56"/>
        <v>0</v>
      </c>
      <c r="M174" s="229"/>
      <c r="N174" s="229">
        <v>0</v>
      </c>
      <c r="O174" s="229">
        <v>0</v>
      </c>
      <c r="P174" s="169"/>
    </row>
    <row r="175" spans="1:16" ht="13.8" hidden="1" outlineLevel="2">
      <c r="A175" s="170"/>
      <c r="B175" s="25"/>
      <c r="F175" s="27" t="s">
        <v>144</v>
      </c>
      <c r="G175" s="47" t="s">
        <v>355</v>
      </c>
      <c r="H175" s="404">
        <f t="shared" si="60"/>
        <v>0</v>
      </c>
      <c r="I175" s="228">
        <f t="shared" si="61"/>
        <v>0</v>
      </c>
      <c r="J175" s="229"/>
      <c r="K175" s="229"/>
      <c r="L175" s="228">
        <f t="shared" si="56"/>
        <v>0</v>
      </c>
      <c r="M175" s="229"/>
      <c r="N175" s="229"/>
      <c r="O175" s="229"/>
      <c r="P175" s="169"/>
    </row>
    <row r="176" spans="1:16" ht="13.8" hidden="1" outlineLevel="2">
      <c r="A176" s="170"/>
      <c r="B176" s="25"/>
      <c r="F176" s="27" t="s">
        <v>653</v>
      </c>
      <c r="G176" s="47" t="s">
        <v>357</v>
      </c>
      <c r="H176" s="404">
        <f t="shared" si="60"/>
        <v>0</v>
      </c>
      <c r="I176" s="228">
        <f t="shared" si="61"/>
        <v>0</v>
      </c>
      <c r="J176" s="229"/>
      <c r="K176" s="229"/>
      <c r="L176" s="228">
        <f t="shared" si="56"/>
        <v>0</v>
      </c>
      <c r="M176" s="229"/>
      <c r="N176" s="229"/>
      <c r="O176" s="229"/>
      <c r="P176" s="169"/>
    </row>
    <row r="177" spans="1:85" ht="13.8" hidden="1" outlineLevel="1">
      <c r="A177" s="170"/>
      <c r="B177" s="25"/>
      <c r="E177" s="88"/>
      <c r="F177" s="27" t="s">
        <v>113</v>
      </c>
      <c r="G177" s="47" t="s">
        <v>452</v>
      </c>
      <c r="H177" s="404">
        <f t="shared" si="60"/>
        <v>0</v>
      </c>
      <c r="I177" s="228">
        <f t="shared" si="61"/>
        <v>0</v>
      </c>
      <c r="J177" s="231">
        <f>SUM(J178:J179)</f>
        <v>0</v>
      </c>
      <c r="K177" s="231">
        <f>SUM(K178:K179)</f>
        <v>0</v>
      </c>
      <c r="L177" s="228">
        <f t="shared" si="56"/>
        <v>0</v>
      </c>
      <c r="M177" s="231">
        <f>SUM(M178:M179)</f>
        <v>0</v>
      </c>
      <c r="N177" s="229">
        <f t="shared" ref="N177:O177" si="75">SUM(N178:N179)</f>
        <v>0</v>
      </c>
      <c r="O177" s="229">
        <f t="shared" si="75"/>
        <v>0</v>
      </c>
      <c r="P177" s="169"/>
    </row>
    <row r="178" spans="1:85" ht="13.8" hidden="1" outlineLevel="1">
      <c r="A178" s="170"/>
      <c r="B178" s="25"/>
      <c r="E178" s="88"/>
      <c r="F178" s="178" t="s">
        <v>705</v>
      </c>
      <c r="G178" s="43" t="s">
        <v>781</v>
      </c>
      <c r="H178" s="404">
        <f t="shared" si="60"/>
        <v>0</v>
      </c>
      <c r="I178" s="228">
        <f t="shared" si="61"/>
        <v>0</v>
      </c>
      <c r="J178" s="229"/>
      <c r="K178" s="229"/>
      <c r="L178" s="228">
        <f t="shared" si="56"/>
        <v>0</v>
      </c>
      <c r="M178" s="229"/>
      <c r="N178" s="229"/>
      <c r="O178" s="229"/>
      <c r="P178" s="169"/>
    </row>
    <row r="179" spans="1:85" ht="13.8" hidden="1" outlineLevel="1">
      <c r="A179" s="170"/>
      <c r="B179" s="25"/>
      <c r="E179" s="88"/>
      <c r="F179" s="178" t="s">
        <v>706</v>
      </c>
      <c r="G179" s="43" t="s">
        <v>782</v>
      </c>
      <c r="H179" s="404">
        <f t="shared" si="60"/>
        <v>0</v>
      </c>
      <c r="I179" s="228">
        <f t="shared" si="61"/>
        <v>0</v>
      </c>
      <c r="J179" s="229"/>
      <c r="K179" s="229"/>
      <c r="L179" s="228">
        <f t="shared" si="56"/>
        <v>0</v>
      </c>
      <c r="M179" s="229"/>
      <c r="N179" s="229"/>
      <c r="O179" s="229"/>
      <c r="P179" s="169"/>
    </row>
    <row r="180" spans="1:85" ht="13.8" hidden="1" outlineLevel="1">
      <c r="A180" s="170"/>
      <c r="B180" s="25"/>
      <c r="D180" s="23" t="s">
        <v>453</v>
      </c>
      <c r="E180" s="82" t="s">
        <v>76</v>
      </c>
      <c r="F180" s="48"/>
      <c r="G180" s="172"/>
      <c r="H180" s="404">
        <f t="shared" si="60"/>
        <v>0</v>
      </c>
      <c r="I180" s="228">
        <f t="shared" si="61"/>
        <v>0</v>
      </c>
      <c r="J180" s="231">
        <f>SUM(J181,J185,J186,J187)</f>
        <v>0</v>
      </c>
      <c r="K180" s="231">
        <f>SUM(K181,K185,K186,K187)</f>
        <v>0</v>
      </c>
      <c r="L180" s="228">
        <f t="shared" si="56"/>
        <v>0</v>
      </c>
      <c r="M180" s="231">
        <f>SUM(M181,M185,M186,M187)</f>
        <v>0</v>
      </c>
      <c r="N180" s="359">
        <f t="shared" ref="N180:O180" si="76">SUM(N181,N185,N186,N187)</f>
        <v>0</v>
      </c>
      <c r="O180" s="231">
        <f t="shared" si="76"/>
        <v>0</v>
      </c>
      <c r="P180" s="169"/>
    </row>
    <row r="181" spans="1:85" ht="13.8" hidden="1" outlineLevel="2">
      <c r="A181" s="170"/>
      <c r="B181" s="25"/>
      <c r="F181" s="136" t="s">
        <v>454</v>
      </c>
      <c r="G181" s="43" t="s">
        <v>900</v>
      </c>
      <c r="H181" s="404">
        <f t="shared" si="60"/>
        <v>0</v>
      </c>
      <c r="I181" s="228">
        <f t="shared" si="61"/>
        <v>0</v>
      </c>
      <c r="J181" s="231">
        <f>SUM(J182:J184)</f>
        <v>0</v>
      </c>
      <c r="K181" s="231">
        <f>SUM(K182:K184)</f>
        <v>0</v>
      </c>
      <c r="L181" s="228">
        <f t="shared" si="56"/>
        <v>0</v>
      </c>
      <c r="M181" s="231">
        <f>SUM(M182:M184)</f>
        <v>0</v>
      </c>
      <c r="N181" s="359">
        <f t="shared" ref="N181:O181" si="77">SUM(N182:N184)</f>
        <v>0</v>
      </c>
      <c r="O181" s="231">
        <f t="shared" si="77"/>
        <v>0</v>
      </c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  <c r="AG181" s="169"/>
      <c r="AH181" s="169"/>
      <c r="AI181" s="169"/>
      <c r="AJ181" s="169"/>
      <c r="AK181" s="169"/>
      <c r="AL181" s="169"/>
      <c r="AM181" s="169"/>
      <c r="AN181" s="169"/>
      <c r="AO181" s="169"/>
      <c r="AP181" s="169"/>
      <c r="AQ181" s="169"/>
      <c r="AR181" s="169"/>
      <c r="AS181" s="169"/>
      <c r="AT181" s="169"/>
      <c r="AU181" s="169"/>
      <c r="AV181" s="169"/>
      <c r="AW181" s="169"/>
      <c r="AX181" s="169"/>
      <c r="AY181" s="169"/>
      <c r="AZ181" s="169"/>
      <c r="BA181" s="169"/>
      <c r="BB181" s="169"/>
      <c r="BC181" s="169"/>
      <c r="BD181" s="169"/>
      <c r="BE181" s="169"/>
      <c r="BF181" s="169"/>
      <c r="BG181" s="169"/>
      <c r="BH181" s="169"/>
      <c r="BI181" s="169"/>
      <c r="BJ181" s="169"/>
      <c r="BK181" s="169"/>
      <c r="BL181" s="169"/>
      <c r="BM181" s="169"/>
      <c r="BN181" s="169"/>
      <c r="BO181" s="169"/>
      <c r="BP181" s="169"/>
      <c r="BQ181" s="169"/>
      <c r="BR181" s="169"/>
      <c r="BS181" s="169"/>
      <c r="BT181" s="169"/>
      <c r="BU181" s="169"/>
      <c r="BV181" s="169"/>
      <c r="BW181" s="169"/>
      <c r="BX181" s="169"/>
      <c r="BY181" s="169"/>
      <c r="BZ181" s="169"/>
      <c r="CA181" s="169"/>
      <c r="CB181" s="169"/>
      <c r="CC181" s="169"/>
      <c r="CD181" s="169"/>
      <c r="CE181" s="169"/>
      <c r="CF181" s="169"/>
      <c r="CG181" s="169"/>
    </row>
    <row r="182" spans="1:85" ht="13.8" hidden="1" outlineLevel="1">
      <c r="A182" s="170"/>
      <c r="B182" s="25"/>
      <c r="E182" s="88"/>
      <c r="F182" s="178" t="s">
        <v>705</v>
      </c>
      <c r="G182" s="43" t="s">
        <v>901</v>
      </c>
      <c r="H182" s="404">
        <f t="shared" si="60"/>
        <v>0</v>
      </c>
      <c r="I182" s="228">
        <f t="shared" si="61"/>
        <v>0</v>
      </c>
      <c r="J182" s="229"/>
      <c r="K182" s="229"/>
      <c r="L182" s="228">
        <f t="shared" si="56"/>
        <v>0</v>
      </c>
      <c r="M182" s="229"/>
      <c r="N182" s="358"/>
      <c r="O182" s="229"/>
    </row>
    <row r="183" spans="1:85" ht="13.8" hidden="1" outlineLevel="1" collapsed="1">
      <c r="A183" s="170"/>
      <c r="B183" s="25"/>
      <c r="E183" s="88"/>
      <c r="F183" s="178" t="s">
        <v>706</v>
      </c>
      <c r="G183" s="43" t="s">
        <v>902</v>
      </c>
      <c r="H183" s="404">
        <f t="shared" si="60"/>
        <v>0</v>
      </c>
      <c r="I183" s="228">
        <f t="shared" si="61"/>
        <v>0</v>
      </c>
      <c r="J183" s="229"/>
      <c r="K183" s="229"/>
      <c r="L183" s="228">
        <f t="shared" si="56"/>
        <v>0</v>
      </c>
      <c r="M183" s="229"/>
      <c r="N183" s="358"/>
      <c r="O183" s="229"/>
    </row>
    <row r="184" spans="1:85" ht="13.8" hidden="1" outlineLevel="1">
      <c r="A184" s="170"/>
      <c r="B184" s="25"/>
      <c r="E184" s="88"/>
      <c r="F184" s="178" t="s">
        <v>703</v>
      </c>
      <c r="G184" s="43" t="s">
        <v>908</v>
      </c>
      <c r="H184" s="404">
        <f t="shared" si="60"/>
        <v>0</v>
      </c>
      <c r="I184" s="228">
        <f t="shared" si="61"/>
        <v>0</v>
      </c>
      <c r="J184" s="229"/>
      <c r="K184" s="229"/>
      <c r="L184" s="228">
        <f t="shared" si="56"/>
        <v>0</v>
      </c>
      <c r="M184" s="229"/>
      <c r="N184" s="358"/>
      <c r="O184" s="229"/>
    </row>
    <row r="185" spans="1:85" ht="13.8" hidden="1" outlineLevel="2">
      <c r="A185" s="170"/>
      <c r="B185" s="25"/>
      <c r="F185" s="27" t="s">
        <v>455</v>
      </c>
      <c r="G185" s="47" t="s">
        <v>458</v>
      </c>
      <c r="H185" s="404">
        <f t="shared" si="60"/>
        <v>0</v>
      </c>
      <c r="I185" s="228">
        <f t="shared" si="61"/>
        <v>0</v>
      </c>
      <c r="J185" s="229">
        <v>0</v>
      </c>
      <c r="K185" s="229"/>
      <c r="L185" s="228">
        <f t="shared" si="56"/>
        <v>0</v>
      </c>
      <c r="M185" s="229"/>
      <c r="N185" s="358">
        <v>0</v>
      </c>
      <c r="O185" s="229">
        <v>0</v>
      </c>
    </row>
    <row r="186" spans="1:85" ht="13.8" hidden="1" outlineLevel="2">
      <c r="A186" s="170"/>
      <c r="B186" s="25"/>
      <c r="F186" s="27" t="s">
        <v>456</v>
      </c>
      <c r="G186" s="47" t="s">
        <v>459</v>
      </c>
      <c r="H186" s="404">
        <f t="shared" si="60"/>
        <v>0</v>
      </c>
      <c r="I186" s="228">
        <f t="shared" si="61"/>
        <v>0</v>
      </c>
      <c r="J186" s="229"/>
      <c r="K186" s="229"/>
      <c r="L186" s="228">
        <f t="shared" si="56"/>
        <v>0</v>
      </c>
      <c r="M186" s="229"/>
      <c r="N186" s="358">
        <v>0</v>
      </c>
      <c r="O186" s="229">
        <v>0</v>
      </c>
    </row>
    <row r="187" spans="1:85" ht="13.8" hidden="1" outlineLevel="2">
      <c r="A187" s="170"/>
      <c r="B187" s="23"/>
      <c r="C187" s="179"/>
      <c r="D187" s="23"/>
      <c r="F187" s="27" t="s">
        <v>457</v>
      </c>
      <c r="G187" s="47" t="s">
        <v>460</v>
      </c>
      <c r="H187" s="404">
        <f t="shared" si="60"/>
        <v>0</v>
      </c>
      <c r="I187" s="228">
        <f t="shared" si="61"/>
        <v>0</v>
      </c>
      <c r="J187" s="231">
        <f>SUM(J188)</f>
        <v>0</v>
      </c>
      <c r="K187" s="231">
        <f>SUM(K188)</f>
        <v>0</v>
      </c>
      <c r="L187" s="228">
        <f t="shared" si="56"/>
        <v>0</v>
      </c>
      <c r="M187" s="231">
        <f>SUM(M188)</f>
        <v>0</v>
      </c>
      <c r="N187" s="359">
        <f t="shared" ref="N187:O187" si="78">SUM(N188)</f>
        <v>0</v>
      </c>
      <c r="O187" s="231">
        <f t="shared" si="78"/>
        <v>0</v>
      </c>
    </row>
    <row r="188" spans="1:85" ht="13.8" hidden="1" outlineLevel="2">
      <c r="A188" s="170"/>
      <c r="B188" s="23"/>
      <c r="C188" s="179"/>
      <c r="D188" s="23"/>
      <c r="F188" s="178" t="s">
        <v>705</v>
      </c>
      <c r="G188" s="43" t="s">
        <v>783</v>
      </c>
      <c r="H188" s="404">
        <f t="shared" si="60"/>
        <v>0</v>
      </c>
      <c r="I188" s="228">
        <f t="shared" si="61"/>
        <v>0</v>
      </c>
      <c r="J188" s="229"/>
      <c r="K188" s="229"/>
      <c r="L188" s="228">
        <f t="shared" si="56"/>
        <v>0</v>
      </c>
      <c r="M188" s="229"/>
      <c r="N188" s="358"/>
      <c r="O188" s="229"/>
    </row>
    <row r="189" spans="1:85" s="169" customFormat="1" ht="13.8" collapsed="1">
      <c r="A189" s="164"/>
      <c r="B189" s="23" t="s">
        <v>461</v>
      </c>
      <c r="C189" s="15" t="s">
        <v>339</v>
      </c>
      <c r="D189" s="16"/>
      <c r="E189" s="175"/>
      <c r="F189" s="176"/>
      <c r="G189" s="175"/>
      <c r="H189" s="404">
        <f t="shared" si="60"/>
        <v>0</v>
      </c>
      <c r="I189" s="228">
        <f t="shared" si="61"/>
        <v>0</v>
      </c>
      <c r="J189" s="230">
        <f>SUM(J190,J194)</f>
        <v>0</v>
      </c>
      <c r="K189" s="230">
        <f>SUM(K190,K194)</f>
        <v>0</v>
      </c>
      <c r="L189" s="228">
        <f t="shared" si="56"/>
        <v>0</v>
      </c>
      <c r="M189" s="230">
        <f>SUM(M190,M194)</f>
        <v>0</v>
      </c>
      <c r="N189" s="356">
        <f t="shared" ref="N189:O189" si="79">SUM(N190,N194)</f>
        <v>0</v>
      </c>
      <c r="O189" s="230">
        <f t="shared" si="79"/>
        <v>0</v>
      </c>
    </row>
    <row r="190" spans="1:85" ht="13.8" hidden="1" outlineLevel="1">
      <c r="A190" s="170"/>
      <c r="B190" s="24"/>
      <c r="C190" s="171"/>
      <c r="D190" s="27" t="s">
        <v>463</v>
      </c>
      <c r="E190" s="47" t="s">
        <v>462</v>
      </c>
      <c r="F190" s="48"/>
      <c r="G190" s="172"/>
      <c r="H190" s="404">
        <f t="shared" si="60"/>
        <v>0</v>
      </c>
      <c r="I190" s="228">
        <f t="shared" si="61"/>
        <v>0</v>
      </c>
      <c r="J190" s="231">
        <f>SUM(J191:J193)</f>
        <v>0</v>
      </c>
      <c r="K190" s="231">
        <f>SUM(K191:K193)</f>
        <v>0</v>
      </c>
      <c r="L190" s="228">
        <f t="shared" si="56"/>
        <v>0</v>
      </c>
      <c r="M190" s="231">
        <f>SUM(M191:M193)</f>
        <v>0</v>
      </c>
      <c r="N190" s="359">
        <f t="shared" ref="N190:O190" si="80">SUM(N191:N193)</f>
        <v>0</v>
      </c>
      <c r="O190" s="231">
        <f t="shared" si="80"/>
        <v>0</v>
      </c>
    </row>
    <row r="191" spans="1:85" ht="13.8" hidden="1" outlineLevel="1">
      <c r="A191" s="170"/>
      <c r="B191" s="25"/>
      <c r="D191" s="27"/>
      <c r="E191" s="47"/>
      <c r="F191" s="178" t="s">
        <v>705</v>
      </c>
      <c r="G191" s="43" t="s">
        <v>784</v>
      </c>
      <c r="H191" s="404">
        <f t="shared" si="60"/>
        <v>0</v>
      </c>
      <c r="I191" s="228">
        <f t="shared" si="61"/>
        <v>0</v>
      </c>
      <c r="J191" s="229"/>
      <c r="K191" s="229"/>
      <c r="L191" s="228">
        <f t="shared" si="56"/>
        <v>0</v>
      </c>
      <c r="M191" s="229"/>
      <c r="N191" s="358"/>
      <c r="O191" s="229"/>
    </row>
    <row r="192" spans="1:85" ht="13.8" hidden="1" outlineLevel="1">
      <c r="A192" s="170"/>
      <c r="B192" s="25"/>
      <c r="D192" s="27"/>
      <c r="E192" s="47"/>
      <c r="F192" s="178" t="s">
        <v>706</v>
      </c>
      <c r="G192" s="43" t="s">
        <v>785</v>
      </c>
      <c r="H192" s="404">
        <f t="shared" si="60"/>
        <v>0</v>
      </c>
      <c r="I192" s="228">
        <f t="shared" si="61"/>
        <v>0</v>
      </c>
      <c r="J192" s="229"/>
      <c r="K192" s="229"/>
      <c r="L192" s="228">
        <f t="shared" si="56"/>
        <v>0</v>
      </c>
      <c r="M192" s="229"/>
      <c r="N192" s="358"/>
      <c r="O192" s="229"/>
    </row>
    <row r="193" spans="1:15" ht="13.8" hidden="1" outlineLevel="1">
      <c r="A193" s="170"/>
      <c r="B193" s="25"/>
      <c r="D193" s="27"/>
      <c r="E193" s="47"/>
      <c r="F193" s="178" t="s">
        <v>703</v>
      </c>
      <c r="G193" s="43" t="s">
        <v>786</v>
      </c>
      <c r="H193" s="404">
        <f t="shared" si="60"/>
        <v>0</v>
      </c>
      <c r="I193" s="228">
        <f t="shared" si="61"/>
        <v>0</v>
      </c>
      <c r="J193" s="229"/>
      <c r="K193" s="229"/>
      <c r="L193" s="228">
        <f t="shared" si="56"/>
        <v>0</v>
      </c>
      <c r="M193" s="229"/>
      <c r="N193" s="358"/>
      <c r="O193" s="229"/>
    </row>
    <row r="194" spans="1:15" ht="13.8" hidden="1" outlineLevel="1">
      <c r="A194" s="170"/>
      <c r="B194" s="25"/>
      <c r="D194" s="27" t="s">
        <v>464</v>
      </c>
      <c r="E194" s="47" t="s">
        <v>340</v>
      </c>
      <c r="F194" s="48"/>
      <c r="G194" s="172"/>
      <c r="H194" s="404">
        <f t="shared" si="60"/>
        <v>0</v>
      </c>
      <c r="I194" s="228">
        <f t="shared" si="61"/>
        <v>0</v>
      </c>
      <c r="J194" s="231">
        <f>SUM(J195,J197)</f>
        <v>0</v>
      </c>
      <c r="K194" s="231">
        <f>SUM(K195,K197)</f>
        <v>0</v>
      </c>
      <c r="L194" s="228">
        <f t="shared" si="56"/>
        <v>0</v>
      </c>
      <c r="M194" s="231">
        <f>SUM(M195,M197)</f>
        <v>0</v>
      </c>
      <c r="N194" s="359">
        <f t="shared" ref="N194:O194" si="81">SUM(N195,N197)</f>
        <v>0</v>
      </c>
      <c r="O194" s="231">
        <f t="shared" si="81"/>
        <v>0</v>
      </c>
    </row>
    <row r="195" spans="1:15" ht="13.8" hidden="1" outlineLevel="2">
      <c r="A195" s="170"/>
      <c r="B195" s="25"/>
      <c r="D195" s="24"/>
      <c r="E195" s="171"/>
      <c r="F195" s="27" t="s">
        <v>465</v>
      </c>
      <c r="G195" s="47" t="s">
        <v>341</v>
      </c>
      <c r="H195" s="404">
        <f t="shared" si="60"/>
        <v>0</v>
      </c>
      <c r="I195" s="228">
        <f t="shared" si="61"/>
        <v>0</v>
      </c>
      <c r="J195" s="231">
        <f>SUM(J196)</f>
        <v>0</v>
      </c>
      <c r="K195" s="231">
        <f>SUM(K196)</f>
        <v>0</v>
      </c>
      <c r="L195" s="228">
        <f t="shared" si="56"/>
        <v>0</v>
      </c>
      <c r="M195" s="231">
        <f>SUM(M196)</f>
        <v>0</v>
      </c>
      <c r="N195" s="359">
        <f t="shared" ref="N195:O195" si="82">SUM(N196)</f>
        <v>0</v>
      </c>
      <c r="O195" s="231">
        <f t="shared" si="82"/>
        <v>0</v>
      </c>
    </row>
    <row r="196" spans="1:15" ht="13.8" hidden="1" outlineLevel="2">
      <c r="A196" s="170"/>
      <c r="B196" s="25"/>
      <c r="F196" s="178" t="s">
        <v>705</v>
      </c>
      <c r="G196" s="43" t="s">
        <v>787</v>
      </c>
      <c r="H196" s="404">
        <f t="shared" si="60"/>
        <v>0</v>
      </c>
      <c r="I196" s="228">
        <f t="shared" si="61"/>
        <v>0</v>
      </c>
      <c r="J196" s="229"/>
      <c r="K196" s="229"/>
      <c r="L196" s="228">
        <f t="shared" si="56"/>
        <v>0</v>
      </c>
      <c r="M196" s="229"/>
      <c r="N196" s="358"/>
      <c r="O196" s="229"/>
    </row>
    <row r="197" spans="1:15" ht="13.8" hidden="1" outlineLevel="2">
      <c r="A197" s="170"/>
      <c r="B197" s="23"/>
      <c r="C197" s="179"/>
      <c r="F197" s="27" t="s">
        <v>466</v>
      </c>
      <c r="G197" s="47" t="s">
        <v>342</v>
      </c>
      <c r="H197" s="404">
        <f t="shared" si="60"/>
        <v>0</v>
      </c>
      <c r="I197" s="228">
        <f t="shared" si="61"/>
        <v>0</v>
      </c>
      <c r="J197" s="231">
        <f>SUM(J198:J201)</f>
        <v>0</v>
      </c>
      <c r="K197" s="231">
        <f>SUM(K198:K201)</f>
        <v>0</v>
      </c>
      <c r="L197" s="228">
        <f t="shared" si="56"/>
        <v>0</v>
      </c>
      <c r="M197" s="231">
        <f>SUM(M198:M201)</f>
        <v>0</v>
      </c>
      <c r="N197" s="359">
        <f t="shared" ref="N197:O197" si="83">SUM(N198:N201)</f>
        <v>0</v>
      </c>
      <c r="O197" s="231">
        <f t="shared" si="83"/>
        <v>0</v>
      </c>
    </row>
    <row r="198" spans="1:15" ht="13.8" hidden="1" outlineLevel="2">
      <c r="A198" s="170"/>
      <c r="B198" s="23"/>
      <c r="C198" s="179"/>
      <c r="F198" s="178" t="s">
        <v>705</v>
      </c>
      <c r="G198" s="43" t="s">
        <v>788</v>
      </c>
      <c r="H198" s="404">
        <f t="shared" si="60"/>
        <v>0</v>
      </c>
      <c r="I198" s="228">
        <f t="shared" si="61"/>
        <v>0</v>
      </c>
      <c r="J198" s="229"/>
      <c r="K198" s="229"/>
      <c r="L198" s="228">
        <f t="shared" si="56"/>
        <v>0</v>
      </c>
      <c r="M198" s="229"/>
      <c r="N198" s="229"/>
      <c r="O198" s="229"/>
    </row>
    <row r="199" spans="1:15" ht="13.8" hidden="1" outlineLevel="2">
      <c r="A199" s="170"/>
      <c r="B199" s="23"/>
      <c r="C199" s="179"/>
      <c r="F199" s="178" t="s">
        <v>706</v>
      </c>
      <c r="G199" s="43" t="s">
        <v>756</v>
      </c>
      <c r="H199" s="404">
        <f t="shared" si="60"/>
        <v>0</v>
      </c>
      <c r="I199" s="228">
        <f t="shared" si="61"/>
        <v>0</v>
      </c>
      <c r="J199" s="229"/>
      <c r="K199" s="229"/>
      <c r="L199" s="228">
        <f t="shared" si="56"/>
        <v>0</v>
      </c>
      <c r="M199" s="229"/>
      <c r="N199" s="229"/>
      <c r="O199" s="229"/>
    </row>
    <row r="200" spans="1:15" ht="13.8" hidden="1" outlineLevel="2">
      <c r="A200" s="170"/>
      <c r="B200" s="23"/>
      <c r="C200" s="179"/>
      <c r="F200" s="178" t="s">
        <v>707</v>
      </c>
      <c r="G200" s="43" t="s">
        <v>790</v>
      </c>
      <c r="H200" s="404">
        <f t="shared" si="60"/>
        <v>0</v>
      </c>
      <c r="I200" s="228">
        <f t="shared" si="61"/>
        <v>0</v>
      </c>
      <c r="J200" s="229"/>
      <c r="K200" s="229"/>
      <c r="L200" s="228">
        <f t="shared" ref="L200:L204" si="84">SUM(M200:O200)</f>
        <v>0</v>
      </c>
      <c r="M200" s="229"/>
      <c r="N200" s="229"/>
      <c r="O200" s="229"/>
    </row>
    <row r="201" spans="1:15" ht="13.8" hidden="1" outlineLevel="2">
      <c r="A201" s="170"/>
      <c r="B201" s="23"/>
      <c r="C201" s="179"/>
      <c r="F201" s="178" t="s">
        <v>708</v>
      </c>
      <c r="G201" s="43" t="s">
        <v>789</v>
      </c>
      <c r="H201" s="404">
        <f t="shared" si="60"/>
        <v>0</v>
      </c>
      <c r="I201" s="228">
        <f t="shared" si="61"/>
        <v>0</v>
      </c>
      <c r="J201" s="229"/>
      <c r="K201" s="229"/>
      <c r="L201" s="228">
        <f t="shared" si="84"/>
        <v>0</v>
      </c>
      <c r="M201" s="229"/>
      <c r="N201" s="229"/>
      <c r="O201" s="229"/>
    </row>
    <row r="202" spans="1:15" s="169" customFormat="1" ht="13.8">
      <c r="A202" s="164"/>
      <c r="B202" s="23" t="s">
        <v>141</v>
      </c>
      <c r="C202" s="15" t="s">
        <v>40</v>
      </c>
      <c r="D202" s="16"/>
      <c r="E202" s="175"/>
      <c r="F202" s="176"/>
      <c r="G202" s="175"/>
      <c r="H202" s="404">
        <f t="shared" si="60"/>
        <v>10000</v>
      </c>
      <c r="I202" s="228">
        <f t="shared" si="61"/>
        <v>10000</v>
      </c>
      <c r="J202" s="230">
        <f>SUM(J203)</f>
        <v>9000</v>
      </c>
      <c r="K202" s="230">
        <f>SUM(K203)</f>
        <v>1000</v>
      </c>
      <c r="L202" s="228">
        <f t="shared" si="84"/>
        <v>0</v>
      </c>
      <c r="M202" s="230">
        <f>SUM(M203)</f>
        <v>0</v>
      </c>
      <c r="N202" s="356">
        <f t="shared" ref="N202:O202" si="85">SUM(N203)</f>
        <v>0</v>
      </c>
      <c r="O202" s="230">
        <f t="shared" si="85"/>
        <v>0</v>
      </c>
    </row>
    <row r="203" spans="1:15" ht="13.8" outlineLevel="1">
      <c r="A203" s="170"/>
      <c r="B203" s="23"/>
      <c r="C203" s="179"/>
      <c r="D203" s="27" t="s">
        <v>141</v>
      </c>
      <c r="E203" s="47" t="s">
        <v>40</v>
      </c>
      <c r="F203" s="48"/>
      <c r="G203" s="172"/>
      <c r="H203" s="404">
        <f t="shared" si="60"/>
        <v>10000</v>
      </c>
      <c r="I203" s="228">
        <f t="shared" si="61"/>
        <v>10000</v>
      </c>
      <c r="J203" s="229">
        <v>9000</v>
      </c>
      <c r="K203" s="229">
        <v>1000</v>
      </c>
      <c r="L203" s="228">
        <f t="shared" si="84"/>
        <v>0</v>
      </c>
      <c r="M203" s="229">
        <v>0</v>
      </c>
      <c r="N203" s="358">
        <v>0</v>
      </c>
      <c r="O203" s="229">
        <v>0</v>
      </c>
    </row>
    <row r="204" spans="1:15" s="169" customFormat="1" ht="13.8" collapsed="1">
      <c r="A204" s="164"/>
      <c r="B204" s="23" t="s">
        <v>467</v>
      </c>
      <c r="C204" s="15" t="s">
        <v>11</v>
      </c>
      <c r="D204" s="16"/>
      <c r="E204" s="175"/>
      <c r="F204" s="176"/>
      <c r="G204" s="175"/>
      <c r="H204" s="404">
        <f t="shared" si="60"/>
        <v>0</v>
      </c>
      <c r="I204" s="228">
        <f t="shared" si="61"/>
        <v>0</v>
      </c>
      <c r="J204" s="230">
        <f>SUM(J205:J207,J213)</f>
        <v>0</v>
      </c>
      <c r="K204" s="230">
        <f>SUM(K205:K207,K213)</f>
        <v>0</v>
      </c>
      <c r="L204" s="228">
        <f t="shared" si="84"/>
        <v>0</v>
      </c>
      <c r="M204" s="230">
        <f>SUM(M205:M207,M213)</f>
        <v>0</v>
      </c>
      <c r="N204" s="356">
        <f t="shared" ref="N204:O204" si="86">SUM(N205:N207,N213)</f>
        <v>0</v>
      </c>
      <c r="O204" s="230">
        <f t="shared" si="86"/>
        <v>0</v>
      </c>
    </row>
    <row r="205" spans="1:15" ht="13.8" hidden="1" outlineLevel="1">
      <c r="A205" s="170"/>
      <c r="B205" s="24"/>
      <c r="C205" s="171"/>
      <c r="D205" s="27" t="s">
        <v>142</v>
      </c>
      <c r="E205" s="47" t="s">
        <v>96</v>
      </c>
      <c r="F205" s="48"/>
      <c r="G205" s="172"/>
      <c r="H205" s="404">
        <f t="shared" si="60"/>
        <v>0</v>
      </c>
      <c r="I205" s="228">
        <f t="shared" si="61"/>
        <v>0</v>
      </c>
      <c r="J205" s="229"/>
      <c r="K205" s="229"/>
      <c r="L205" s="229"/>
      <c r="M205" s="229"/>
      <c r="N205" s="358">
        <v>0</v>
      </c>
      <c r="O205" s="229">
        <v>0</v>
      </c>
    </row>
    <row r="206" spans="1:15" ht="13.8" hidden="1" outlineLevel="1">
      <c r="A206" s="170"/>
      <c r="B206" s="25"/>
      <c r="D206" s="27" t="s">
        <v>143</v>
      </c>
      <c r="E206" s="47" t="s">
        <v>97</v>
      </c>
      <c r="F206" s="48"/>
      <c r="G206" s="172"/>
      <c r="H206" s="404">
        <f t="shared" si="60"/>
        <v>0</v>
      </c>
      <c r="I206" s="228">
        <f t="shared" si="61"/>
        <v>0</v>
      </c>
      <c r="J206" s="229"/>
      <c r="K206" s="229"/>
      <c r="L206" s="229"/>
      <c r="M206" s="229"/>
      <c r="N206" s="358">
        <v>0</v>
      </c>
      <c r="O206" s="229"/>
    </row>
    <row r="207" spans="1:15" ht="13.8" hidden="1" outlineLevel="2">
      <c r="A207" s="170"/>
      <c r="B207" s="23"/>
      <c r="C207" s="179"/>
      <c r="D207" s="25" t="s">
        <v>896</v>
      </c>
      <c r="E207" s="143" t="s">
        <v>897</v>
      </c>
      <c r="F207" s="27"/>
      <c r="G207" s="47"/>
      <c r="H207" s="404">
        <f t="shared" si="60"/>
        <v>0</v>
      </c>
      <c r="I207" s="228">
        <f t="shared" si="61"/>
        <v>0</v>
      </c>
      <c r="J207" s="231">
        <f>SUM(J208:J212)</f>
        <v>0</v>
      </c>
      <c r="K207" s="231">
        <f>SUM(K208:K212)</f>
        <v>0</v>
      </c>
      <c r="L207" s="231">
        <f>SUM(L208:L212)</f>
        <v>0</v>
      </c>
      <c r="M207" s="231">
        <f>SUM(M208:M212)</f>
        <v>0</v>
      </c>
      <c r="N207" s="359">
        <f t="shared" ref="N207:O207" si="87">SUM(N208:N212)</f>
        <v>0</v>
      </c>
      <c r="O207" s="231">
        <f t="shared" si="87"/>
        <v>0</v>
      </c>
    </row>
    <row r="208" spans="1:15" ht="13.8" hidden="1" outlineLevel="2">
      <c r="A208" s="170"/>
      <c r="B208" s="25"/>
      <c r="F208" s="178" t="s">
        <v>705</v>
      </c>
      <c r="G208" s="43" t="s">
        <v>791</v>
      </c>
      <c r="H208" s="404">
        <f t="shared" si="60"/>
        <v>0</v>
      </c>
      <c r="I208" s="228">
        <f t="shared" si="61"/>
        <v>0</v>
      </c>
      <c r="J208" s="229"/>
      <c r="K208" s="229"/>
      <c r="L208" s="229"/>
      <c r="M208" s="229"/>
      <c r="N208" s="229"/>
      <c r="O208" s="229"/>
    </row>
    <row r="209" spans="1:59" ht="13.8" hidden="1" outlineLevel="2">
      <c r="A209" s="170"/>
      <c r="B209" s="25"/>
      <c r="F209" s="178" t="s">
        <v>706</v>
      </c>
      <c r="G209" s="43" t="s">
        <v>792</v>
      </c>
      <c r="H209" s="404">
        <f t="shared" si="60"/>
        <v>0</v>
      </c>
      <c r="I209" s="228">
        <f t="shared" si="61"/>
        <v>0</v>
      </c>
      <c r="J209" s="229"/>
      <c r="K209" s="229"/>
      <c r="L209" s="229"/>
      <c r="M209" s="229"/>
      <c r="N209" s="229"/>
      <c r="O209" s="229"/>
    </row>
    <row r="210" spans="1:59" ht="13.8" hidden="1" outlineLevel="2">
      <c r="A210" s="170"/>
      <c r="B210" s="25"/>
      <c r="F210" s="178" t="s">
        <v>703</v>
      </c>
      <c r="G210" s="43" t="s">
        <v>793</v>
      </c>
      <c r="H210" s="404">
        <f t="shared" ref="H210:H294" si="88">SUM(I210)</f>
        <v>0</v>
      </c>
      <c r="I210" s="228">
        <f t="shared" ref="I210:I294" si="89">SUM(J210:L210)</f>
        <v>0</v>
      </c>
      <c r="J210" s="229"/>
      <c r="K210" s="229"/>
      <c r="L210" s="229"/>
      <c r="M210" s="229"/>
      <c r="N210" s="229"/>
      <c r="O210" s="229"/>
    </row>
    <row r="211" spans="1:59" ht="13.8" hidden="1" outlineLevel="2">
      <c r="A211" s="170"/>
      <c r="B211" s="25"/>
      <c r="F211" s="178" t="s">
        <v>707</v>
      </c>
      <c r="G211" s="43" t="s">
        <v>794</v>
      </c>
      <c r="H211" s="404">
        <f t="shared" si="88"/>
        <v>0</v>
      </c>
      <c r="I211" s="228">
        <f t="shared" si="89"/>
        <v>0</v>
      </c>
      <c r="J211" s="229"/>
      <c r="K211" s="229"/>
      <c r="L211" s="229"/>
      <c r="M211" s="229"/>
      <c r="N211" s="229"/>
      <c r="O211" s="229"/>
    </row>
    <row r="212" spans="1:59" ht="13.8" hidden="1" outlineLevel="2">
      <c r="A212" s="170"/>
      <c r="B212" s="25"/>
      <c r="F212" s="178" t="s">
        <v>708</v>
      </c>
      <c r="G212" s="43" t="s">
        <v>789</v>
      </c>
      <c r="H212" s="404">
        <f t="shared" si="88"/>
        <v>0</v>
      </c>
      <c r="I212" s="228">
        <f t="shared" si="89"/>
        <v>0</v>
      </c>
      <c r="J212" s="229"/>
      <c r="K212" s="229"/>
      <c r="L212" s="229"/>
      <c r="M212" s="229"/>
      <c r="N212" s="229"/>
      <c r="O212" s="229"/>
    </row>
    <row r="213" spans="1:59" ht="13.8" hidden="1" outlineLevel="2">
      <c r="A213" s="170"/>
      <c r="B213" s="25"/>
      <c r="D213" s="25" t="s">
        <v>898</v>
      </c>
      <c r="E213" s="47" t="s">
        <v>99</v>
      </c>
      <c r="F213" s="27"/>
      <c r="G213" s="47"/>
      <c r="H213" s="404">
        <f t="shared" si="88"/>
        <v>0</v>
      </c>
      <c r="I213" s="228">
        <f t="shared" si="89"/>
        <v>0</v>
      </c>
      <c r="J213" s="229"/>
      <c r="K213" s="229"/>
      <c r="L213" s="229"/>
      <c r="M213" s="229"/>
      <c r="N213" s="229"/>
      <c r="O213" s="229"/>
    </row>
    <row r="214" spans="1:59" ht="13.8">
      <c r="A214" s="92" t="s">
        <v>169</v>
      </c>
      <c r="B214" s="46"/>
      <c r="C214" s="202"/>
      <c r="D214" s="22"/>
      <c r="E214" s="202"/>
      <c r="F214" s="21"/>
      <c r="G214" s="202"/>
      <c r="H214" s="405">
        <f t="shared" si="88"/>
        <v>2010000</v>
      </c>
      <c r="I214" s="235">
        <f t="shared" si="89"/>
        <v>2010000</v>
      </c>
      <c r="J214" s="235">
        <f>SUM(J7,J12,J14,J56,J34,J66,J72,J136,J165,J202,J204,J49,J189)</f>
        <v>2009000</v>
      </c>
      <c r="K214" s="235">
        <f>SUM(K7,K12,K14,K56,K34,K66,K72,K136,K165,K202,K204,K49,K189)</f>
        <v>1000</v>
      </c>
      <c r="L214" s="235">
        <f t="shared" ref="L214:L278" si="90">SUM(M214:O214)</f>
        <v>0</v>
      </c>
      <c r="M214" s="235">
        <f>SUM(M7,M12,M14,M56,M34,M66,M72,M136,M165,M202,M204,M49,M189)</f>
        <v>0</v>
      </c>
      <c r="N214" s="373">
        <f>SUM(N7,N12,N14,N56,N34,N66,N72,N136,N165,N202,N204,N49,N189)</f>
        <v>0</v>
      </c>
      <c r="O214" s="235">
        <f>SUM(O7,O12,O14,O56,O34,O66,O72,O136,O165,O202,O204,O49,O189)</f>
        <v>0</v>
      </c>
      <c r="BG214" s="143" t="e">
        <f>SUM(BG7,BG12,BG14,#REF!,BG56,BG34,#REF!,BG66,BG72,BG136,BG165,BG202,BG204,#REF!,BG49,BG189)</f>
        <v>#REF!</v>
      </c>
    </row>
    <row r="215" spans="1:59" s="169" customFormat="1" ht="13.8" collapsed="1">
      <c r="A215" s="164"/>
      <c r="B215" s="23" t="s">
        <v>468</v>
      </c>
      <c r="C215" s="15" t="s">
        <v>41</v>
      </c>
      <c r="D215" s="20"/>
      <c r="E215" s="191"/>
      <c r="F215" s="30"/>
      <c r="G215" s="191"/>
      <c r="H215" s="406">
        <f t="shared" si="88"/>
        <v>0</v>
      </c>
      <c r="I215" s="238">
        <f t="shared" si="89"/>
        <v>0</v>
      </c>
      <c r="J215" s="237">
        <f>SUM(J216,J217,J222,J227,J236,J238)</f>
        <v>0</v>
      </c>
      <c r="K215" s="237">
        <f t="shared" ref="K215:O215" si="91">SUM(K216,K217,K222,K227,K236,K238)</f>
        <v>0</v>
      </c>
      <c r="L215" s="228">
        <f t="shared" si="90"/>
        <v>0</v>
      </c>
      <c r="M215" s="237">
        <f t="shared" ref="M215" si="92">SUM(M216,M217,M222,M227,M236,M238)</f>
        <v>0</v>
      </c>
      <c r="N215" s="366">
        <f t="shared" si="91"/>
        <v>0</v>
      </c>
      <c r="O215" s="237">
        <f t="shared" si="91"/>
        <v>0</v>
      </c>
    </row>
    <row r="216" spans="1:59" ht="16.5" hidden="1" customHeight="1" outlineLevel="1">
      <c r="A216" s="170"/>
      <c r="B216" s="24"/>
      <c r="C216" s="171"/>
      <c r="D216" s="27" t="s">
        <v>469</v>
      </c>
      <c r="E216" s="47" t="s">
        <v>102</v>
      </c>
      <c r="F216" s="48"/>
      <c r="G216" s="172"/>
      <c r="H216" s="407">
        <f t="shared" si="88"/>
        <v>0</v>
      </c>
      <c r="I216" s="230">
        <f t="shared" si="89"/>
        <v>0</v>
      </c>
      <c r="J216" s="240"/>
      <c r="K216" s="240"/>
      <c r="L216" s="228">
        <f t="shared" si="90"/>
        <v>0</v>
      </c>
      <c r="M216" s="240"/>
      <c r="N216" s="240">
        <v>0</v>
      </c>
      <c r="O216" s="229">
        <v>0</v>
      </c>
    </row>
    <row r="217" spans="1:59" ht="16.5" hidden="1" customHeight="1" outlineLevel="1">
      <c r="A217" s="170"/>
      <c r="B217" s="25"/>
      <c r="D217" s="27" t="s">
        <v>470</v>
      </c>
      <c r="E217" s="47" t="s">
        <v>103</v>
      </c>
      <c r="F217" s="48"/>
      <c r="G217" s="172"/>
      <c r="H217" s="407">
        <f t="shared" si="88"/>
        <v>0</v>
      </c>
      <c r="I217" s="230">
        <f t="shared" si="89"/>
        <v>0</v>
      </c>
      <c r="J217" s="523">
        <f>SUM(J218:J221)</f>
        <v>0</v>
      </c>
      <c r="K217" s="523">
        <f t="shared" ref="K217:O217" si="93">SUM(K218:K221)</f>
        <v>0</v>
      </c>
      <c r="L217" s="228">
        <f t="shared" si="90"/>
        <v>0</v>
      </c>
      <c r="M217" s="523">
        <f t="shared" ref="M217" si="94">SUM(M218:M221)</f>
        <v>0</v>
      </c>
      <c r="N217" s="691">
        <f t="shared" si="93"/>
        <v>0</v>
      </c>
      <c r="O217" s="523">
        <f t="shared" si="93"/>
        <v>0</v>
      </c>
    </row>
    <row r="218" spans="1:59" s="563" customFormat="1" ht="13.8" hidden="1" outlineLevel="2">
      <c r="A218" s="564"/>
      <c r="B218" s="565"/>
      <c r="D218" s="565"/>
      <c r="F218" s="545" t="s">
        <v>705</v>
      </c>
      <c r="G218" s="527" t="s">
        <v>931</v>
      </c>
      <c r="H218" s="655">
        <f t="shared" si="88"/>
        <v>0</v>
      </c>
      <c r="I218" s="571">
        <f t="shared" si="89"/>
        <v>0</v>
      </c>
      <c r="J218" s="526"/>
      <c r="K218" s="526"/>
      <c r="L218" s="228">
        <f t="shared" si="90"/>
        <v>0</v>
      </c>
      <c r="M218" s="526"/>
      <c r="N218" s="358"/>
      <c r="O218" s="229"/>
    </row>
    <row r="219" spans="1:59" s="563" customFormat="1" ht="13.8" hidden="1" outlineLevel="2">
      <c r="A219" s="564"/>
      <c r="B219" s="565"/>
      <c r="D219" s="565"/>
      <c r="F219" s="545" t="s">
        <v>706</v>
      </c>
      <c r="G219" s="527" t="s">
        <v>932</v>
      </c>
      <c r="H219" s="655">
        <f t="shared" si="88"/>
        <v>0</v>
      </c>
      <c r="I219" s="571">
        <f t="shared" si="89"/>
        <v>0</v>
      </c>
      <c r="J219" s="526"/>
      <c r="K219" s="526"/>
      <c r="L219" s="228">
        <f t="shared" si="90"/>
        <v>0</v>
      </c>
      <c r="M219" s="526"/>
      <c r="N219" s="358"/>
      <c r="O219" s="229"/>
    </row>
    <row r="220" spans="1:59" s="563" customFormat="1" ht="13.8" hidden="1" outlineLevel="2">
      <c r="A220" s="564"/>
      <c r="B220" s="565"/>
      <c r="D220" s="565"/>
      <c r="F220" s="545" t="s">
        <v>703</v>
      </c>
      <c r="G220" s="527" t="s">
        <v>933</v>
      </c>
      <c r="H220" s="655">
        <f t="shared" ref="H220:H221" si="95">SUM(I220)</f>
        <v>0</v>
      </c>
      <c r="I220" s="571">
        <f t="shared" ref="I220:I221" si="96">SUM(J220:L220)</f>
        <v>0</v>
      </c>
      <c r="J220" s="526"/>
      <c r="K220" s="526"/>
      <c r="L220" s="228">
        <f t="shared" si="90"/>
        <v>0</v>
      </c>
      <c r="M220" s="526"/>
      <c r="N220" s="358"/>
      <c r="O220" s="229"/>
    </row>
    <row r="221" spans="1:59" s="563" customFormat="1" ht="13.8" hidden="1" outlineLevel="2">
      <c r="A221" s="564"/>
      <c r="B221" s="565"/>
      <c r="D221" s="565"/>
      <c r="F221" s="545" t="s">
        <v>707</v>
      </c>
      <c r="G221" s="527" t="s">
        <v>934</v>
      </c>
      <c r="H221" s="655">
        <f t="shared" si="95"/>
        <v>0</v>
      </c>
      <c r="I221" s="571">
        <f t="shared" si="96"/>
        <v>0</v>
      </c>
      <c r="J221" s="526"/>
      <c r="K221" s="526"/>
      <c r="L221" s="228">
        <f t="shared" si="90"/>
        <v>0</v>
      </c>
      <c r="M221" s="526"/>
      <c r="N221" s="358"/>
      <c r="O221" s="229"/>
    </row>
    <row r="222" spans="1:59" ht="16.5" hidden="1" customHeight="1" outlineLevel="1">
      <c r="A222" s="170"/>
      <c r="B222" s="25"/>
      <c r="D222" s="27" t="s">
        <v>471</v>
      </c>
      <c r="E222" s="47" t="s">
        <v>104</v>
      </c>
      <c r="F222" s="48"/>
      <c r="G222" s="172"/>
      <c r="H222" s="407">
        <f t="shared" si="88"/>
        <v>0</v>
      </c>
      <c r="I222" s="230">
        <f t="shared" si="89"/>
        <v>0</v>
      </c>
      <c r="J222" s="523">
        <f>SUM(J223:J226)</f>
        <v>0</v>
      </c>
      <c r="K222" s="523">
        <f t="shared" ref="K222:O222" si="97">SUM(K223:K226)</f>
        <v>0</v>
      </c>
      <c r="L222" s="228">
        <f t="shared" si="90"/>
        <v>0</v>
      </c>
      <c r="M222" s="523">
        <f t="shared" ref="M222" si="98">SUM(M223:M226)</f>
        <v>0</v>
      </c>
      <c r="N222" s="691">
        <f t="shared" si="97"/>
        <v>0</v>
      </c>
      <c r="O222" s="523">
        <f t="shared" si="97"/>
        <v>0</v>
      </c>
    </row>
    <row r="223" spans="1:59" s="563" customFormat="1" ht="13.8" hidden="1" outlineLevel="2">
      <c r="A223" s="564"/>
      <c r="B223" s="565"/>
      <c r="D223" s="565"/>
      <c r="F223" s="545" t="s">
        <v>705</v>
      </c>
      <c r="G223" s="527" t="s">
        <v>935</v>
      </c>
      <c r="H223" s="655">
        <f t="shared" ref="H223:H225" si="99">SUM(I223)</f>
        <v>0</v>
      </c>
      <c r="I223" s="571">
        <f t="shared" ref="I223:I225" si="100">SUM(J223:L223)</f>
        <v>0</v>
      </c>
      <c r="J223" s="526"/>
      <c r="K223" s="526"/>
      <c r="L223" s="228">
        <f t="shared" si="90"/>
        <v>0</v>
      </c>
      <c r="M223" s="526"/>
      <c r="N223" s="358"/>
      <c r="O223" s="229"/>
    </row>
    <row r="224" spans="1:59" s="563" customFormat="1" ht="13.8" hidden="1" outlineLevel="2">
      <c r="A224" s="564"/>
      <c r="B224" s="565"/>
      <c r="D224" s="565"/>
      <c r="F224" s="545" t="s">
        <v>706</v>
      </c>
      <c r="G224" s="527" t="s">
        <v>936</v>
      </c>
      <c r="H224" s="655">
        <f t="shared" si="99"/>
        <v>0</v>
      </c>
      <c r="I224" s="571">
        <f t="shared" si="100"/>
        <v>0</v>
      </c>
      <c r="J224" s="526"/>
      <c r="K224" s="526"/>
      <c r="L224" s="228">
        <f t="shared" si="90"/>
        <v>0</v>
      </c>
      <c r="M224" s="526"/>
      <c r="N224" s="358"/>
      <c r="O224" s="229"/>
    </row>
    <row r="225" spans="1:15" s="563" customFormat="1" ht="13.8" hidden="1" outlineLevel="2">
      <c r="A225" s="564"/>
      <c r="B225" s="565"/>
      <c r="D225" s="565"/>
      <c r="F225" s="545" t="s">
        <v>703</v>
      </c>
      <c r="G225" s="527" t="s">
        <v>937</v>
      </c>
      <c r="H225" s="655">
        <f t="shared" si="99"/>
        <v>0</v>
      </c>
      <c r="I225" s="571">
        <f t="shared" si="100"/>
        <v>0</v>
      </c>
      <c r="J225" s="526"/>
      <c r="K225" s="526"/>
      <c r="L225" s="228">
        <f t="shared" si="90"/>
        <v>0</v>
      </c>
      <c r="M225" s="526"/>
      <c r="N225" s="358"/>
      <c r="O225" s="229"/>
    </row>
    <row r="226" spans="1:15" s="563" customFormat="1" ht="13.8" hidden="1" outlineLevel="2">
      <c r="A226" s="564"/>
      <c r="B226" s="565"/>
      <c r="D226" s="565"/>
      <c r="F226" s="545" t="s">
        <v>713</v>
      </c>
      <c r="G226" s="527" t="s">
        <v>938</v>
      </c>
      <c r="H226" s="655">
        <f t="shared" ref="H226" si="101">SUM(I226)</f>
        <v>0</v>
      </c>
      <c r="I226" s="571">
        <f t="shared" ref="I226" si="102">SUM(J226:L226)</f>
        <v>0</v>
      </c>
      <c r="J226" s="526"/>
      <c r="K226" s="526"/>
      <c r="L226" s="228">
        <f t="shared" si="90"/>
        <v>0</v>
      </c>
      <c r="M226" s="526"/>
      <c r="N226" s="358"/>
      <c r="O226" s="229"/>
    </row>
    <row r="227" spans="1:15" ht="16.5" hidden="1" customHeight="1" outlineLevel="1">
      <c r="A227" s="170"/>
      <c r="B227" s="25"/>
      <c r="D227" s="27" t="s">
        <v>472</v>
      </c>
      <c r="E227" s="47" t="s">
        <v>105</v>
      </c>
      <c r="F227" s="48"/>
      <c r="G227" s="172"/>
      <c r="H227" s="407">
        <f t="shared" si="88"/>
        <v>0</v>
      </c>
      <c r="I227" s="230">
        <f t="shared" si="89"/>
        <v>0</v>
      </c>
      <c r="J227" s="523">
        <f>SUM(J228:J235)</f>
        <v>0</v>
      </c>
      <c r="K227" s="523">
        <f t="shared" ref="K227:O227" si="103">SUM(K228:K235)</f>
        <v>0</v>
      </c>
      <c r="L227" s="228">
        <f t="shared" si="90"/>
        <v>0</v>
      </c>
      <c r="M227" s="523">
        <f t="shared" ref="M227" si="104">SUM(M228:M235)</f>
        <v>0</v>
      </c>
      <c r="N227" s="691">
        <f t="shared" si="103"/>
        <v>0</v>
      </c>
      <c r="O227" s="523">
        <f t="shared" si="103"/>
        <v>0</v>
      </c>
    </row>
    <row r="228" spans="1:15" s="563" customFormat="1" ht="13.8" hidden="1" outlineLevel="2">
      <c r="A228" s="564"/>
      <c r="B228" s="565"/>
      <c r="D228" s="565"/>
      <c r="F228" s="545" t="s">
        <v>705</v>
      </c>
      <c r="G228" s="527" t="s">
        <v>939</v>
      </c>
      <c r="H228" s="655">
        <f t="shared" ref="H228:H230" si="105">SUM(I228)</f>
        <v>0</v>
      </c>
      <c r="I228" s="571">
        <f t="shared" ref="I228:I230" si="106">SUM(J228:L228)</f>
        <v>0</v>
      </c>
      <c r="J228" s="526"/>
      <c r="K228" s="526"/>
      <c r="L228" s="228">
        <f t="shared" si="90"/>
        <v>0</v>
      </c>
      <c r="M228" s="526"/>
      <c r="N228" s="358"/>
      <c r="O228" s="229"/>
    </row>
    <row r="229" spans="1:15" s="563" customFormat="1" ht="13.8" hidden="1" outlineLevel="2">
      <c r="A229" s="564"/>
      <c r="B229" s="565"/>
      <c r="D229" s="565"/>
      <c r="F229" s="545" t="s">
        <v>706</v>
      </c>
      <c r="G229" s="527" t="s">
        <v>940</v>
      </c>
      <c r="H229" s="655">
        <f t="shared" si="105"/>
        <v>0</v>
      </c>
      <c r="I229" s="571">
        <f t="shared" si="106"/>
        <v>0</v>
      </c>
      <c r="J229" s="526"/>
      <c r="K229" s="526"/>
      <c r="L229" s="228">
        <f t="shared" si="90"/>
        <v>0</v>
      </c>
      <c r="M229" s="526"/>
      <c r="N229" s="358"/>
      <c r="O229" s="229"/>
    </row>
    <row r="230" spans="1:15" s="563" customFormat="1" ht="13.8" hidden="1" outlineLevel="2">
      <c r="A230" s="564"/>
      <c r="B230" s="565"/>
      <c r="D230" s="565"/>
      <c r="F230" s="545" t="s">
        <v>703</v>
      </c>
      <c r="G230" s="527" t="s">
        <v>941</v>
      </c>
      <c r="H230" s="655">
        <f t="shared" si="105"/>
        <v>0</v>
      </c>
      <c r="I230" s="571">
        <f t="shared" si="106"/>
        <v>0</v>
      </c>
      <c r="J230" s="526"/>
      <c r="K230" s="526"/>
      <c r="L230" s="228">
        <f t="shared" si="90"/>
        <v>0</v>
      </c>
      <c r="M230" s="526"/>
      <c r="N230" s="358"/>
      <c r="O230" s="229"/>
    </row>
    <row r="231" spans="1:15" s="563" customFormat="1" ht="13.8" hidden="1" outlineLevel="2">
      <c r="A231" s="564"/>
      <c r="B231" s="565"/>
      <c r="D231" s="565"/>
      <c r="F231" s="545" t="s">
        <v>839</v>
      </c>
      <c r="G231" s="527" t="s">
        <v>942</v>
      </c>
      <c r="H231" s="655">
        <f t="shared" si="88"/>
        <v>0</v>
      </c>
      <c r="I231" s="571">
        <f t="shared" si="89"/>
        <v>0</v>
      </c>
      <c r="J231" s="526"/>
      <c r="K231" s="526"/>
      <c r="L231" s="228">
        <f t="shared" si="90"/>
        <v>0</v>
      </c>
      <c r="M231" s="526"/>
      <c r="N231" s="358"/>
      <c r="O231" s="229"/>
    </row>
    <row r="232" spans="1:15" s="563" customFormat="1" ht="13.8" hidden="1" outlineLevel="2">
      <c r="A232" s="564"/>
      <c r="B232" s="565"/>
      <c r="D232" s="565"/>
      <c r="F232" s="545" t="s">
        <v>707</v>
      </c>
      <c r="G232" s="527" t="s">
        <v>943</v>
      </c>
      <c r="H232" s="655">
        <f t="shared" si="88"/>
        <v>0</v>
      </c>
      <c r="I232" s="571">
        <f t="shared" si="89"/>
        <v>0</v>
      </c>
      <c r="J232" s="526"/>
      <c r="K232" s="526"/>
      <c r="L232" s="228">
        <f t="shared" si="90"/>
        <v>0</v>
      </c>
      <c r="M232" s="526"/>
      <c r="N232" s="358"/>
      <c r="O232" s="229"/>
    </row>
    <row r="233" spans="1:15" s="563" customFormat="1" ht="13.8" hidden="1" outlineLevel="2">
      <c r="A233" s="564"/>
      <c r="B233" s="565"/>
      <c r="D233" s="565"/>
      <c r="F233" s="545" t="s">
        <v>713</v>
      </c>
      <c r="G233" s="527" t="s">
        <v>944</v>
      </c>
      <c r="H233" s="655">
        <f t="shared" si="88"/>
        <v>0</v>
      </c>
      <c r="I233" s="571">
        <f t="shared" si="89"/>
        <v>0</v>
      </c>
      <c r="J233" s="526"/>
      <c r="K233" s="526"/>
      <c r="L233" s="228">
        <f t="shared" si="90"/>
        <v>0</v>
      </c>
      <c r="M233" s="526"/>
      <c r="N233" s="358"/>
      <c r="O233" s="229"/>
    </row>
    <row r="234" spans="1:15" s="563" customFormat="1" ht="13.8" hidden="1" outlineLevel="2">
      <c r="A234" s="564"/>
      <c r="B234" s="565"/>
      <c r="D234" s="565"/>
      <c r="F234" s="545" t="s">
        <v>714</v>
      </c>
      <c r="G234" s="527" t="s">
        <v>945</v>
      </c>
      <c r="H234" s="655">
        <f t="shared" ref="H234" si="107">SUM(I234)</f>
        <v>0</v>
      </c>
      <c r="I234" s="571">
        <f t="shared" ref="I234" si="108">SUM(J234:L234)</f>
        <v>0</v>
      </c>
      <c r="J234" s="526"/>
      <c r="K234" s="526"/>
      <c r="L234" s="228">
        <f t="shared" si="90"/>
        <v>0</v>
      </c>
      <c r="M234" s="526"/>
      <c r="N234" s="358"/>
      <c r="O234" s="229"/>
    </row>
    <row r="235" spans="1:15" s="563" customFormat="1" ht="13.8" hidden="1" outlineLevel="2">
      <c r="A235" s="564"/>
      <c r="B235" s="565"/>
      <c r="D235" s="565"/>
      <c r="F235" s="545" t="s">
        <v>823</v>
      </c>
      <c r="G235" s="527" t="s">
        <v>946</v>
      </c>
      <c r="H235" s="655">
        <f t="shared" si="88"/>
        <v>0</v>
      </c>
      <c r="I235" s="571">
        <f t="shared" si="89"/>
        <v>0</v>
      </c>
      <c r="J235" s="526"/>
      <c r="K235" s="526"/>
      <c r="L235" s="228">
        <f t="shared" si="90"/>
        <v>0</v>
      </c>
      <c r="M235" s="526"/>
      <c r="N235" s="358"/>
      <c r="O235" s="229"/>
    </row>
    <row r="236" spans="1:15" ht="16.5" hidden="1" customHeight="1" outlineLevel="1">
      <c r="A236" s="170"/>
      <c r="B236" s="25"/>
      <c r="D236" s="27" t="s">
        <v>473</v>
      </c>
      <c r="E236" s="47" t="s">
        <v>106</v>
      </c>
      <c r="F236" s="48"/>
      <c r="G236" s="172"/>
      <c r="H236" s="407">
        <f t="shared" si="88"/>
        <v>0</v>
      </c>
      <c r="I236" s="230">
        <f t="shared" si="89"/>
        <v>0</v>
      </c>
      <c r="J236" s="523">
        <f>SUM(J237)</f>
        <v>0</v>
      </c>
      <c r="K236" s="523">
        <f t="shared" ref="K236:M236" si="109">SUM(K237)</f>
        <v>0</v>
      </c>
      <c r="L236" s="228">
        <f t="shared" si="90"/>
        <v>0</v>
      </c>
      <c r="M236" s="523">
        <f t="shared" si="109"/>
        <v>0</v>
      </c>
      <c r="N236" s="691">
        <f t="shared" ref="N236:O236" si="110">SUM(N237)</f>
        <v>0</v>
      </c>
      <c r="O236" s="523">
        <f t="shared" si="110"/>
        <v>0</v>
      </c>
    </row>
    <row r="237" spans="1:15" s="563" customFormat="1" ht="13.8" hidden="1" outlineLevel="2">
      <c r="A237" s="564"/>
      <c r="B237" s="565"/>
      <c r="D237" s="565"/>
      <c r="F237" s="545" t="s">
        <v>706</v>
      </c>
      <c r="G237" s="527" t="s">
        <v>947</v>
      </c>
      <c r="H237" s="655">
        <f t="shared" ref="H237" si="111">SUM(I237)</f>
        <v>0</v>
      </c>
      <c r="I237" s="571">
        <f t="shared" ref="I237" si="112">SUM(J237:L237)</f>
        <v>0</v>
      </c>
      <c r="J237" s="526"/>
      <c r="K237" s="526"/>
      <c r="L237" s="228">
        <f t="shared" si="90"/>
        <v>0</v>
      </c>
      <c r="M237" s="526"/>
      <c r="N237" s="358"/>
      <c r="O237" s="229"/>
    </row>
    <row r="238" spans="1:15" ht="16.5" hidden="1" customHeight="1" outlineLevel="1">
      <c r="A238" s="170"/>
      <c r="B238" s="23"/>
      <c r="C238" s="179"/>
      <c r="D238" s="27" t="s">
        <v>474</v>
      </c>
      <c r="E238" s="47" t="s">
        <v>107</v>
      </c>
      <c r="F238" s="48"/>
      <c r="G238" s="172"/>
      <c r="H238" s="407">
        <f t="shared" si="88"/>
        <v>0</v>
      </c>
      <c r="I238" s="230">
        <f t="shared" si="89"/>
        <v>0</v>
      </c>
      <c r="J238" s="523">
        <f>SUM(J239:J240)</f>
        <v>0</v>
      </c>
      <c r="K238" s="523">
        <f t="shared" ref="K238:O238" si="113">SUM(K239:K240)</f>
        <v>0</v>
      </c>
      <c r="L238" s="228">
        <f t="shared" si="90"/>
        <v>0</v>
      </c>
      <c r="M238" s="523">
        <f t="shared" ref="M238" si="114">SUM(M239:M240)</f>
        <v>0</v>
      </c>
      <c r="N238" s="691">
        <f t="shared" si="113"/>
        <v>0</v>
      </c>
      <c r="O238" s="523">
        <f t="shared" si="113"/>
        <v>0</v>
      </c>
    </row>
    <row r="239" spans="1:15" s="563" customFormat="1" ht="13.8" hidden="1" outlineLevel="2">
      <c r="A239" s="564"/>
      <c r="B239" s="565"/>
      <c r="D239" s="565"/>
      <c r="F239" s="545" t="s">
        <v>705</v>
      </c>
      <c r="G239" s="527" t="s">
        <v>948</v>
      </c>
      <c r="H239" s="655">
        <f t="shared" si="88"/>
        <v>0</v>
      </c>
      <c r="I239" s="571">
        <f t="shared" si="89"/>
        <v>0</v>
      </c>
      <c r="J239" s="526"/>
      <c r="K239" s="526"/>
      <c r="L239" s="228">
        <f t="shared" si="90"/>
        <v>0</v>
      </c>
      <c r="M239" s="526"/>
      <c r="N239" s="358"/>
      <c r="O239" s="229"/>
    </row>
    <row r="240" spans="1:15" s="563" customFormat="1" ht="13.8" hidden="1" outlineLevel="2">
      <c r="A240" s="564"/>
      <c r="B240" s="565"/>
      <c r="D240" s="565"/>
      <c r="F240" s="545" t="s">
        <v>706</v>
      </c>
      <c r="G240" s="527" t="s">
        <v>949</v>
      </c>
      <c r="H240" s="655">
        <f t="shared" ref="H240" si="115">SUM(I240)</f>
        <v>0</v>
      </c>
      <c r="I240" s="571">
        <f t="shared" ref="I240" si="116">SUM(J240:L240)</f>
        <v>0</v>
      </c>
      <c r="J240" s="526"/>
      <c r="K240" s="526"/>
      <c r="L240" s="228">
        <f t="shared" si="90"/>
        <v>0</v>
      </c>
      <c r="M240" s="526"/>
      <c r="N240" s="358"/>
      <c r="O240" s="229"/>
    </row>
    <row r="241" spans="1:15" s="169" customFormat="1" ht="13.8">
      <c r="A241" s="164"/>
      <c r="B241" s="23" t="s">
        <v>475</v>
      </c>
      <c r="C241" s="15" t="s">
        <v>108</v>
      </c>
      <c r="D241" s="18"/>
      <c r="E241" s="175"/>
      <c r="F241" s="176"/>
      <c r="G241" s="175"/>
      <c r="H241" s="407">
        <f t="shared" si="88"/>
        <v>951000</v>
      </c>
      <c r="I241" s="230">
        <f t="shared" si="89"/>
        <v>951000</v>
      </c>
      <c r="J241" s="230">
        <f>SUM(J242:J250,J254:J256,J261,J272:J273,J283,J288:J291,J295:J298,J302,J306)</f>
        <v>366000</v>
      </c>
      <c r="K241" s="230">
        <f>SUM(K242:K250,K254:K256,K261,K272:K273,K283,K288:K291,K295:K298,K302,K306)</f>
        <v>17000</v>
      </c>
      <c r="L241" s="228">
        <f t="shared" si="90"/>
        <v>568000</v>
      </c>
      <c r="M241" s="230">
        <f>SUM(M242:M250,M254:M256,M261,M272:M273,M283,M288:M291,M295:M298,M302,M306)</f>
        <v>224000</v>
      </c>
      <c r="N241" s="356">
        <f>SUM(N242:N250,N254:N256,N261,N272:N273,N283,N288:N291,N295:N298,N302,N306)</f>
        <v>154000</v>
      </c>
      <c r="O241" s="230">
        <f>SUM(O242:O250,O254:O256,O261,O272:O273,O283,O288:O291,O295:O298,O302,O306)</f>
        <v>190000</v>
      </c>
    </row>
    <row r="242" spans="1:15" ht="13.8" outlineLevel="1">
      <c r="A242" s="170"/>
      <c r="B242" s="24"/>
      <c r="C242" s="171"/>
      <c r="D242" s="27" t="s">
        <v>78</v>
      </c>
      <c r="E242" s="47" t="s">
        <v>114</v>
      </c>
      <c r="F242" s="48"/>
      <c r="G242" s="172"/>
      <c r="H242" s="407">
        <f t="shared" si="88"/>
        <v>0</v>
      </c>
      <c r="I242" s="230">
        <f t="shared" si="89"/>
        <v>0</v>
      </c>
      <c r="J242" s="229">
        <v>0</v>
      </c>
      <c r="K242" s="229">
        <v>0</v>
      </c>
      <c r="L242" s="228">
        <f t="shared" si="90"/>
        <v>0</v>
      </c>
      <c r="M242" s="229">
        <v>0</v>
      </c>
      <c r="N242" s="229">
        <v>0</v>
      </c>
      <c r="O242" s="229"/>
    </row>
    <row r="243" spans="1:15" ht="13.8" outlineLevel="1">
      <c r="A243" s="170"/>
      <c r="B243" s="25"/>
      <c r="D243" s="27" t="s">
        <v>476</v>
      </c>
      <c r="E243" s="47" t="s">
        <v>117</v>
      </c>
      <c r="F243" s="48"/>
      <c r="G243" s="172"/>
      <c r="H243" s="407">
        <f t="shared" si="88"/>
        <v>0</v>
      </c>
      <c r="I243" s="230">
        <f t="shared" si="89"/>
        <v>0</v>
      </c>
      <c r="J243" s="229"/>
      <c r="K243" s="229"/>
      <c r="L243" s="228">
        <f t="shared" si="90"/>
        <v>0</v>
      </c>
      <c r="M243" s="229"/>
      <c r="N243" s="229">
        <v>0</v>
      </c>
      <c r="O243" s="229">
        <v>0</v>
      </c>
    </row>
    <row r="244" spans="1:15" ht="13.8" outlineLevel="1">
      <c r="A244" s="170"/>
      <c r="B244" s="25"/>
      <c r="D244" s="27" t="s">
        <v>477</v>
      </c>
      <c r="E244" s="47" t="s">
        <v>118</v>
      </c>
      <c r="F244" s="48"/>
      <c r="G244" s="172"/>
      <c r="H244" s="407">
        <f t="shared" si="88"/>
        <v>0</v>
      </c>
      <c r="I244" s="230">
        <f t="shared" si="89"/>
        <v>0</v>
      </c>
      <c r="J244" s="229"/>
      <c r="K244" s="229"/>
      <c r="L244" s="228">
        <f t="shared" si="90"/>
        <v>0</v>
      </c>
      <c r="M244" s="229"/>
      <c r="N244" s="229">
        <v>0</v>
      </c>
      <c r="O244" s="229">
        <v>0</v>
      </c>
    </row>
    <row r="245" spans="1:15" ht="13.8" outlineLevel="1">
      <c r="A245" s="170"/>
      <c r="B245" s="25"/>
      <c r="D245" s="27" t="s">
        <v>478</v>
      </c>
      <c r="E245" s="47" t="s">
        <v>119</v>
      </c>
      <c r="F245" s="48"/>
      <c r="G245" s="172"/>
      <c r="H245" s="407">
        <f t="shared" si="88"/>
        <v>0</v>
      </c>
      <c r="I245" s="230">
        <f t="shared" si="89"/>
        <v>0</v>
      </c>
      <c r="J245" s="229"/>
      <c r="K245" s="229"/>
      <c r="L245" s="228">
        <f t="shared" si="90"/>
        <v>0</v>
      </c>
      <c r="M245" s="229"/>
      <c r="N245" s="229">
        <v>0</v>
      </c>
      <c r="O245" s="229">
        <v>0</v>
      </c>
    </row>
    <row r="246" spans="1:15" ht="13.8" outlineLevel="1">
      <c r="A246" s="170"/>
      <c r="B246" s="25"/>
      <c r="D246" s="27" t="s">
        <v>479</v>
      </c>
      <c r="E246" s="47" t="s">
        <v>120</v>
      </c>
      <c r="F246" s="48"/>
      <c r="G246" s="172"/>
      <c r="H246" s="407">
        <f t="shared" si="88"/>
        <v>0</v>
      </c>
      <c r="I246" s="230">
        <f t="shared" si="89"/>
        <v>0</v>
      </c>
      <c r="J246" s="229"/>
      <c r="K246" s="229"/>
      <c r="L246" s="228">
        <f t="shared" si="90"/>
        <v>0</v>
      </c>
      <c r="M246" s="229"/>
      <c r="N246" s="229">
        <v>0</v>
      </c>
      <c r="O246" s="229">
        <v>0</v>
      </c>
    </row>
    <row r="247" spans="1:15" ht="13.8" outlineLevel="1">
      <c r="A247" s="170"/>
      <c r="B247" s="25"/>
      <c r="D247" s="27" t="s">
        <v>480</v>
      </c>
      <c r="E247" s="47" t="s">
        <v>121</v>
      </c>
      <c r="F247" s="48"/>
      <c r="G247" s="172"/>
      <c r="H247" s="407">
        <f t="shared" si="88"/>
        <v>0</v>
      </c>
      <c r="I247" s="230">
        <f t="shared" si="89"/>
        <v>0</v>
      </c>
      <c r="J247" s="229"/>
      <c r="K247" s="229"/>
      <c r="L247" s="228">
        <f t="shared" si="90"/>
        <v>0</v>
      </c>
      <c r="M247" s="229"/>
      <c r="N247" s="229">
        <v>0</v>
      </c>
      <c r="O247" s="229">
        <v>0</v>
      </c>
    </row>
    <row r="248" spans="1:15" ht="13.8" outlineLevel="1">
      <c r="A248" s="170"/>
      <c r="B248" s="25"/>
      <c r="D248" s="27" t="s">
        <v>481</v>
      </c>
      <c r="E248" s="47" t="s">
        <v>122</v>
      </c>
      <c r="F248" s="48"/>
      <c r="G248" s="172"/>
      <c r="H248" s="407">
        <f t="shared" si="88"/>
        <v>0</v>
      </c>
      <c r="I248" s="230">
        <f t="shared" si="89"/>
        <v>0</v>
      </c>
      <c r="J248" s="229"/>
      <c r="K248" s="229"/>
      <c r="L248" s="228">
        <f t="shared" si="90"/>
        <v>0</v>
      </c>
      <c r="M248" s="229"/>
      <c r="N248" s="229">
        <v>0</v>
      </c>
      <c r="O248" s="229">
        <v>0</v>
      </c>
    </row>
    <row r="249" spans="1:15" ht="13.8" outlineLevel="1">
      <c r="A249" s="170"/>
      <c r="B249" s="25"/>
      <c r="D249" s="27" t="s">
        <v>482</v>
      </c>
      <c r="E249" s="47" t="s">
        <v>123</v>
      </c>
      <c r="F249" s="48"/>
      <c r="G249" s="172"/>
      <c r="H249" s="407">
        <f t="shared" si="88"/>
        <v>0</v>
      </c>
      <c r="I249" s="230">
        <f t="shared" si="89"/>
        <v>0</v>
      </c>
      <c r="J249" s="229"/>
      <c r="K249" s="229"/>
      <c r="L249" s="228">
        <f t="shared" si="90"/>
        <v>0</v>
      </c>
      <c r="M249" s="229"/>
      <c r="N249" s="229">
        <v>0</v>
      </c>
      <c r="O249" s="229">
        <v>0</v>
      </c>
    </row>
    <row r="250" spans="1:15" ht="13.8" outlineLevel="1">
      <c r="A250" s="170"/>
      <c r="B250" s="25"/>
      <c r="D250" s="27" t="s">
        <v>87</v>
      </c>
      <c r="E250" s="47" t="s">
        <v>124</v>
      </c>
      <c r="F250" s="48"/>
      <c r="G250" s="172"/>
      <c r="H250" s="407">
        <f t="shared" si="88"/>
        <v>360000</v>
      </c>
      <c r="I250" s="230">
        <f t="shared" si="89"/>
        <v>360000</v>
      </c>
      <c r="J250" s="231">
        <f>SUM(J251:J253)</f>
        <v>0</v>
      </c>
      <c r="K250" s="231">
        <f>SUM(K251:K253)</f>
        <v>0</v>
      </c>
      <c r="L250" s="228">
        <f t="shared" si="90"/>
        <v>360000</v>
      </c>
      <c r="M250" s="231">
        <f>SUM(M251:M253)</f>
        <v>120000</v>
      </c>
      <c r="N250" s="359">
        <f t="shared" ref="N250:O250" si="117">SUM(N251:N253)</f>
        <v>120000</v>
      </c>
      <c r="O250" s="231">
        <f t="shared" si="117"/>
        <v>120000</v>
      </c>
    </row>
    <row r="251" spans="1:15" ht="13.8" outlineLevel="3">
      <c r="A251" s="170"/>
      <c r="B251" s="25"/>
      <c r="D251" s="27"/>
      <c r="E251" s="47"/>
      <c r="F251" s="178" t="s">
        <v>705</v>
      </c>
      <c r="G251" s="43" t="s">
        <v>795</v>
      </c>
      <c r="H251" s="407">
        <f t="shared" si="88"/>
        <v>90000</v>
      </c>
      <c r="I251" s="230">
        <f t="shared" si="89"/>
        <v>90000</v>
      </c>
      <c r="J251" s="229"/>
      <c r="K251" s="229"/>
      <c r="L251" s="228">
        <f t="shared" si="90"/>
        <v>90000</v>
      </c>
      <c r="M251" s="229">
        <v>30000</v>
      </c>
      <c r="N251" s="229">
        <v>30000</v>
      </c>
      <c r="O251" s="229">
        <v>30000</v>
      </c>
    </row>
    <row r="252" spans="1:15" ht="13.8" outlineLevel="3">
      <c r="A252" s="170"/>
      <c r="B252" s="25"/>
      <c r="D252" s="27"/>
      <c r="E252" s="47"/>
      <c r="F252" s="178" t="s">
        <v>706</v>
      </c>
      <c r="G252" s="43" t="s">
        <v>796</v>
      </c>
      <c r="H252" s="407">
        <f t="shared" si="88"/>
        <v>270000</v>
      </c>
      <c r="I252" s="230">
        <f t="shared" si="89"/>
        <v>270000</v>
      </c>
      <c r="J252" s="229"/>
      <c r="K252" s="229"/>
      <c r="L252" s="228">
        <f t="shared" si="90"/>
        <v>270000</v>
      </c>
      <c r="M252" s="229">
        <v>90000</v>
      </c>
      <c r="N252" s="229">
        <v>90000</v>
      </c>
      <c r="O252" s="229">
        <v>90000</v>
      </c>
    </row>
    <row r="253" spans="1:15" ht="13.8" outlineLevel="3">
      <c r="A253" s="170"/>
      <c r="B253" s="25"/>
      <c r="D253" s="27"/>
      <c r="E253" s="47"/>
      <c r="F253" s="178" t="s">
        <v>703</v>
      </c>
      <c r="G253" s="43" t="s">
        <v>797</v>
      </c>
      <c r="H253" s="407">
        <f t="shared" si="88"/>
        <v>0</v>
      </c>
      <c r="I253" s="230">
        <f t="shared" si="89"/>
        <v>0</v>
      </c>
      <c r="J253" s="229"/>
      <c r="K253" s="229"/>
      <c r="L253" s="228">
        <f t="shared" si="90"/>
        <v>0</v>
      </c>
      <c r="M253" s="229"/>
      <c r="N253" s="229"/>
      <c r="O253" s="229"/>
    </row>
    <row r="254" spans="1:15" ht="13.8" outlineLevel="1">
      <c r="A254" s="170"/>
      <c r="B254" s="25"/>
      <c r="D254" s="27" t="s">
        <v>88</v>
      </c>
      <c r="E254" s="47" t="s">
        <v>125</v>
      </c>
      <c r="F254" s="48"/>
      <c r="G254" s="172"/>
      <c r="H254" s="407">
        <f t="shared" si="88"/>
        <v>22000</v>
      </c>
      <c r="I254" s="230">
        <f t="shared" si="89"/>
        <v>22000</v>
      </c>
      <c r="J254" s="229"/>
      <c r="K254" s="229"/>
      <c r="L254" s="228">
        <f t="shared" si="90"/>
        <v>22000</v>
      </c>
      <c r="M254" s="229">
        <v>12000</v>
      </c>
      <c r="N254" s="229"/>
      <c r="O254" s="229">
        <v>10000</v>
      </c>
    </row>
    <row r="255" spans="1:15" ht="13.8" outlineLevel="1">
      <c r="A255" s="170"/>
      <c r="B255" s="25"/>
      <c r="D255" s="27" t="s">
        <v>483</v>
      </c>
      <c r="E255" s="47" t="s">
        <v>126</v>
      </c>
      <c r="F255" s="48"/>
      <c r="G255" s="172"/>
      <c r="H255" s="407">
        <f t="shared" si="88"/>
        <v>37000</v>
      </c>
      <c r="I255" s="230">
        <f t="shared" si="89"/>
        <v>37000</v>
      </c>
      <c r="J255" s="229">
        <v>2000</v>
      </c>
      <c r="K255" s="229"/>
      <c r="L255" s="228">
        <f t="shared" si="90"/>
        <v>35000</v>
      </c>
      <c r="M255" s="229">
        <v>10000</v>
      </c>
      <c r="N255" s="229">
        <v>10000</v>
      </c>
      <c r="O255" s="229">
        <v>15000</v>
      </c>
    </row>
    <row r="256" spans="1:15" ht="13.8" outlineLevel="1">
      <c r="A256" s="170"/>
      <c r="B256" s="25"/>
      <c r="D256" s="27" t="s">
        <v>484</v>
      </c>
      <c r="E256" s="47" t="s">
        <v>128</v>
      </c>
      <c r="F256" s="48"/>
      <c r="G256" s="172"/>
      <c r="H256" s="407">
        <f t="shared" si="88"/>
        <v>89000</v>
      </c>
      <c r="I256" s="230">
        <f t="shared" si="89"/>
        <v>89000</v>
      </c>
      <c r="J256" s="231">
        <f>SUM(J257:J260)</f>
        <v>0</v>
      </c>
      <c r="K256" s="231">
        <f>SUM(K257:K260)</f>
        <v>0</v>
      </c>
      <c r="L256" s="228">
        <f t="shared" si="90"/>
        <v>89000</v>
      </c>
      <c r="M256" s="231">
        <f>SUM(M257:M260)</f>
        <v>40000</v>
      </c>
      <c r="N256" s="359">
        <f t="shared" ref="N256:O256" si="118">SUM(N257:N260)</f>
        <v>14000</v>
      </c>
      <c r="O256" s="231">
        <f t="shared" si="118"/>
        <v>35000</v>
      </c>
    </row>
    <row r="257" spans="1:15" ht="13.8" outlineLevel="3">
      <c r="A257" s="170"/>
      <c r="B257" s="25"/>
      <c r="D257" s="27"/>
      <c r="E257" s="47"/>
      <c r="F257" s="545" t="s">
        <v>706</v>
      </c>
      <c r="G257" s="43" t="s">
        <v>798</v>
      </c>
      <c r="H257" s="407">
        <f t="shared" si="88"/>
        <v>0</v>
      </c>
      <c r="I257" s="230">
        <f t="shared" si="89"/>
        <v>0</v>
      </c>
      <c r="J257" s="229"/>
      <c r="K257" s="229"/>
      <c r="L257" s="228">
        <f t="shared" si="90"/>
        <v>0</v>
      </c>
      <c r="M257" s="229"/>
      <c r="N257" s="229">
        <v>0</v>
      </c>
      <c r="O257" s="229"/>
    </row>
    <row r="258" spans="1:15" ht="13.8" outlineLevel="3">
      <c r="A258" s="170"/>
      <c r="B258" s="25"/>
      <c r="D258" s="27"/>
      <c r="E258" s="47"/>
      <c r="F258" s="545" t="s">
        <v>703</v>
      </c>
      <c r="G258" s="43" t="s">
        <v>799</v>
      </c>
      <c r="H258" s="407">
        <f t="shared" si="88"/>
        <v>0</v>
      </c>
      <c r="I258" s="230">
        <f t="shared" si="89"/>
        <v>0</v>
      </c>
      <c r="J258" s="229"/>
      <c r="K258" s="229"/>
      <c r="L258" s="228">
        <f t="shared" si="90"/>
        <v>0</v>
      </c>
      <c r="M258" s="229"/>
      <c r="N258" s="229"/>
      <c r="O258" s="229"/>
    </row>
    <row r="259" spans="1:15" ht="13.8" outlineLevel="3">
      <c r="A259" s="170"/>
      <c r="B259" s="25"/>
      <c r="D259" s="27"/>
      <c r="E259" s="47"/>
      <c r="F259" s="545" t="s">
        <v>707</v>
      </c>
      <c r="G259" s="43" t="s">
        <v>800</v>
      </c>
      <c r="H259" s="407">
        <f t="shared" si="88"/>
        <v>0</v>
      </c>
      <c r="I259" s="230">
        <f t="shared" si="89"/>
        <v>0</v>
      </c>
      <c r="J259" s="229"/>
      <c r="K259" s="229"/>
      <c r="L259" s="228">
        <f t="shared" si="90"/>
        <v>0</v>
      </c>
      <c r="M259" s="229"/>
      <c r="N259" s="229"/>
      <c r="O259" s="229"/>
    </row>
    <row r="260" spans="1:15" ht="13.8" outlineLevel="3">
      <c r="A260" s="170"/>
      <c r="B260" s="25"/>
      <c r="D260" s="27"/>
      <c r="E260" s="47"/>
      <c r="F260" s="178" t="s">
        <v>708</v>
      </c>
      <c r="G260" s="43" t="s">
        <v>712</v>
      </c>
      <c r="H260" s="407">
        <f t="shared" si="88"/>
        <v>89000</v>
      </c>
      <c r="I260" s="230">
        <f t="shared" si="89"/>
        <v>89000</v>
      </c>
      <c r="J260" s="229"/>
      <c r="K260" s="229"/>
      <c r="L260" s="228">
        <f t="shared" si="90"/>
        <v>89000</v>
      </c>
      <c r="M260" s="229">
        <v>40000</v>
      </c>
      <c r="N260" s="229">
        <v>14000</v>
      </c>
      <c r="O260" s="229">
        <v>35000</v>
      </c>
    </row>
    <row r="261" spans="1:15" ht="13.8" outlineLevel="1" collapsed="1">
      <c r="A261" s="170"/>
      <c r="B261" s="25"/>
      <c r="D261" s="27" t="s">
        <v>485</v>
      </c>
      <c r="E261" s="47" t="s">
        <v>130</v>
      </c>
      <c r="F261" s="48"/>
      <c r="G261" s="172"/>
      <c r="H261" s="407">
        <f t="shared" si="88"/>
        <v>0</v>
      </c>
      <c r="I261" s="230">
        <f t="shared" si="89"/>
        <v>0</v>
      </c>
      <c r="J261" s="231">
        <f>SUM(J262:J271)</f>
        <v>0</v>
      </c>
      <c r="K261" s="231">
        <f>SUM(K262:K271)</f>
        <v>0</v>
      </c>
      <c r="L261" s="228">
        <f t="shared" si="90"/>
        <v>0</v>
      </c>
      <c r="M261" s="231">
        <f>SUM(M262:M271)</f>
        <v>0</v>
      </c>
      <c r="N261" s="359">
        <f>SUM(N262:N271)</f>
        <v>0</v>
      </c>
      <c r="O261" s="231">
        <f>SUM(O262:O271)</f>
        <v>0</v>
      </c>
    </row>
    <row r="262" spans="1:15" ht="13.8" hidden="1" outlineLevel="3">
      <c r="A262" s="170"/>
      <c r="B262" s="25"/>
      <c r="D262" s="27"/>
      <c r="E262" s="47"/>
      <c r="F262" s="178" t="s">
        <v>705</v>
      </c>
      <c r="G262" s="43" t="s">
        <v>803</v>
      </c>
      <c r="H262" s="407">
        <f t="shared" si="88"/>
        <v>0</v>
      </c>
      <c r="I262" s="230">
        <f t="shared" si="89"/>
        <v>0</v>
      </c>
      <c r="J262" s="229"/>
      <c r="K262" s="229"/>
      <c r="L262" s="228">
        <f t="shared" si="90"/>
        <v>0</v>
      </c>
      <c r="M262" s="229"/>
      <c r="N262" s="229"/>
      <c r="O262" s="229"/>
    </row>
    <row r="263" spans="1:15" ht="13.8" hidden="1" outlineLevel="3">
      <c r="A263" s="170"/>
      <c r="B263" s="25"/>
      <c r="D263" s="27"/>
      <c r="E263" s="47"/>
      <c r="F263" s="178" t="s">
        <v>706</v>
      </c>
      <c r="G263" s="43" t="s">
        <v>804</v>
      </c>
      <c r="H263" s="407">
        <f t="shared" si="88"/>
        <v>0</v>
      </c>
      <c r="I263" s="230">
        <f t="shared" si="89"/>
        <v>0</v>
      </c>
      <c r="J263" s="229"/>
      <c r="K263" s="229"/>
      <c r="L263" s="228">
        <f t="shared" si="90"/>
        <v>0</v>
      </c>
      <c r="M263" s="229"/>
      <c r="N263" s="229"/>
      <c r="O263" s="229"/>
    </row>
    <row r="264" spans="1:15" s="563" customFormat="1" ht="13.8" hidden="1" outlineLevel="3">
      <c r="A264" s="564"/>
      <c r="B264" s="565"/>
      <c r="D264" s="671"/>
      <c r="E264" s="525"/>
      <c r="F264" s="545" t="s">
        <v>703</v>
      </c>
      <c r="G264" s="527" t="s">
        <v>978</v>
      </c>
      <c r="H264" s="674">
        <f t="shared" ref="H264" si="119">SUM(I264)</f>
        <v>0</v>
      </c>
      <c r="I264" s="675">
        <f t="shared" ref="I264" si="120">SUM(J264:L264)</f>
        <v>0</v>
      </c>
      <c r="J264" s="526"/>
      <c r="K264" s="526"/>
      <c r="L264" s="571">
        <f t="shared" ref="L264" si="121">SUM(M264:O264)</f>
        <v>0</v>
      </c>
      <c r="M264" s="526"/>
      <c r="N264" s="526"/>
      <c r="O264" s="526"/>
    </row>
    <row r="265" spans="1:15" ht="13.8" hidden="1" outlineLevel="3">
      <c r="A265" s="170"/>
      <c r="B265" s="25"/>
      <c r="D265" s="27"/>
      <c r="E265" s="47"/>
      <c r="F265" s="178" t="s">
        <v>707</v>
      </c>
      <c r="G265" s="43" t="s">
        <v>805</v>
      </c>
      <c r="H265" s="407">
        <f t="shared" si="88"/>
        <v>0</v>
      </c>
      <c r="I265" s="230">
        <f t="shared" si="89"/>
        <v>0</v>
      </c>
      <c r="J265" s="229"/>
      <c r="K265" s="229"/>
      <c r="L265" s="228">
        <f t="shared" si="90"/>
        <v>0</v>
      </c>
      <c r="M265" s="229"/>
      <c r="N265" s="229"/>
      <c r="O265" s="229"/>
    </row>
    <row r="266" spans="1:15" ht="13.8" hidden="1" outlineLevel="3">
      <c r="A266" s="170"/>
      <c r="B266" s="25"/>
      <c r="D266" s="27"/>
      <c r="E266" s="47"/>
      <c r="F266" s="178" t="s">
        <v>713</v>
      </c>
      <c r="G266" s="43" t="s">
        <v>806</v>
      </c>
      <c r="H266" s="407">
        <f t="shared" si="88"/>
        <v>0</v>
      </c>
      <c r="I266" s="230">
        <f t="shared" si="89"/>
        <v>0</v>
      </c>
      <c r="J266" s="229"/>
      <c r="K266" s="229"/>
      <c r="L266" s="228">
        <f t="shared" si="90"/>
        <v>0</v>
      </c>
      <c r="M266" s="229"/>
      <c r="N266" s="229"/>
      <c r="O266" s="229"/>
    </row>
    <row r="267" spans="1:15" ht="13.8" hidden="1" outlineLevel="3">
      <c r="A267" s="170"/>
      <c r="B267" s="25"/>
      <c r="D267" s="27"/>
      <c r="E267" s="47"/>
      <c r="F267" s="178" t="s">
        <v>714</v>
      </c>
      <c r="G267" s="43" t="s">
        <v>807</v>
      </c>
      <c r="H267" s="407">
        <f t="shared" si="88"/>
        <v>0</v>
      </c>
      <c r="I267" s="230">
        <f t="shared" si="89"/>
        <v>0</v>
      </c>
      <c r="J267" s="229"/>
      <c r="K267" s="229"/>
      <c r="L267" s="228">
        <f t="shared" si="90"/>
        <v>0</v>
      </c>
      <c r="M267" s="229"/>
      <c r="N267" s="229">
        <v>0</v>
      </c>
      <c r="O267" s="229"/>
    </row>
    <row r="268" spans="1:15" ht="13.8" hidden="1" outlineLevel="3">
      <c r="A268" s="170"/>
      <c r="B268" s="25"/>
      <c r="D268" s="27"/>
      <c r="E268" s="47"/>
      <c r="F268" s="178" t="s">
        <v>802</v>
      </c>
      <c r="G268" s="43" t="s">
        <v>808</v>
      </c>
      <c r="H268" s="407">
        <f t="shared" si="88"/>
        <v>0</v>
      </c>
      <c r="I268" s="230">
        <f t="shared" si="89"/>
        <v>0</v>
      </c>
      <c r="J268" s="229"/>
      <c r="K268" s="229"/>
      <c r="L268" s="228">
        <f t="shared" si="90"/>
        <v>0</v>
      </c>
      <c r="M268" s="229"/>
      <c r="N268" s="229"/>
      <c r="O268" s="229"/>
    </row>
    <row r="269" spans="1:15" ht="13.8" hidden="1" outlineLevel="3">
      <c r="A269" s="170"/>
      <c r="B269" s="25"/>
      <c r="D269" s="27"/>
      <c r="E269" s="47"/>
      <c r="F269" s="178" t="s">
        <v>839</v>
      </c>
      <c r="G269" s="43" t="s">
        <v>809</v>
      </c>
      <c r="H269" s="407">
        <f t="shared" ref="H269" si="122">SUM(I269)</f>
        <v>0</v>
      </c>
      <c r="I269" s="230">
        <f t="shared" ref="I269" si="123">SUM(J269:L269)</f>
        <v>0</v>
      </c>
      <c r="J269" s="229"/>
      <c r="K269" s="229"/>
      <c r="L269" s="228">
        <f t="shared" si="90"/>
        <v>0</v>
      </c>
      <c r="M269" s="229"/>
      <c r="N269" s="229"/>
      <c r="O269" s="229"/>
    </row>
    <row r="270" spans="1:15" s="563" customFormat="1" ht="13.8" hidden="1" outlineLevel="3">
      <c r="A270" s="564"/>
      <c r="B270" s="565"/>
      <c r="D270" s="671"/>
      <c r="E270" s="525"/>
      <c r="F270" s="545" t="s">
        <v>823</v>
      </c>
      <c r="G270" s="527" t="s">
        <v>950</v>
      </c>
      <c r="H270" s="674">
        <f t="shared" si="88"/>
        <v>0</v>
      </c>
      <c r="I270" s="675">
        <f t="shared" si="89"/>
        <v>0</v>
      </c>
      <c r="J270" s="526"/>
      <c r="K270" s="526"/>
      <c r="L270" s="228">
        <f t="shared" si="90"/>
        <v>0</v>
      </c>
      <c r="M270" s="526"/>
      <c r="N270" s="229">
        <v>0</v>
      </c>
      <c r="O270" s="229"/>
    </row>
    <row r="271" spans="1:15" ht="13.8" hidden="1" outlineLevel="3">
      <c r="A271" s="170"/>
      <c r="B271" s="25"/>
      <c r="D271" s="27"/>
      <c r="E271" s="47"/>
      <c r="F271" s="178" t="s">
        <v>708</v>
      </c>
      <c r="G271" s="43" t="s">
        <v>712</v>
      </c>
      <c r="H271" s="407">
        <f t="shared" si="88"/>
        <v>0</v>
      </c>
      <c r="I271" s="230">
        <f t="shared" si="89"/>
        <v>0</v>
      </c>
      <c r="J271" s="229"/>
      <c r="K271" s="229"/>
      <c r="L271" s="228">
        <f t="shared" si="90"/>
        <v>0</v>
      </c>
      <c r="M271" s="229"/>
      <c r="N271" s="229"/>
      <c r="O271" s="229"/>
    </row>
    <row r="272" spans="1:15" ht="13.8" outlineLevel="1">
      <c r="A272" s="170"/>
      <c r="B272" s="25"/>
      <c r="D272" s="27" t="s">
        <v>356</v>
      </c>
      <c r="E272" s="47" t="s">
        <v>132</v>
      </c>
      <c r="F272" s="48"/>
      <c r="G272" s="172"/>
      <c r="H272" s="407">
        <f t="shared" si="88"/>
        <v>0</v>
      </c>
      <c r="I272" s="230">
        <f t="shared" si="89"/>
        <v>0</v>
      </c>
      <c r="J272" s="229"/>
      <c r="K272" s="229"/>
      <c r="L272" s="228">
        <f t="shared" si="90"/>
        <v>0</v>
      </c>
      <c r="M272" s="229"/>
      <c r="N272" s="229">
        <v>0</v>
      </c>
      <c r="O272" s="229">
        <v>0</v>
      </c>
    </row>
    <row r="273" spans="1:15" ht="13.8" outlineLevel="1" collapsed="1">
      <c r="A273" s="170"/>
      <c r="B273" s="25"/>
      <c r="D273" s="27" t="s">
        <v>92</v>
      </c>
      <c r="E273" s="47" t="s">
        <v>135</v>
      </c>
      <c r="F273" s="48"/>
      <c r="G273" s="172"/>
      <c r="H273" s="407">
        <f t="shared" si="88"/>
        <v>0</v>
      </c>
      <c r="I273" s="230">
        <f t="shared" si="89"/>
        <v>0</v>
      </c>
      <c r="J273" s="231">
        <f>SUM(J274:J282)</f>
        <v>0</v>
      </c>
      <c r="K273" s="231">
        <f>SUM(K274:K282)</f>
        <v>0</v>
      </c>
      <c r="L273" s="228">
        <f t="shared" si="90"/>
        <v>0</v>
      </c>
      <c r="M273" s="231">
        <f>SUM(M274:M282)</f>
        <v>0</v>
      </c>
      <c r="N273" s="359">
        <f>SUM(N274:N282)</f>
        <v>0</v>
      </c>
      <c r="O273" s="231">
        <f>SUM(O274:O282)</f>
        <v>0</v>
      </c>
    </row>
    <row r="274" spans="1:15" ht="13.8" hidden="1" outlineLevel="3">
      <c r="A274" s="170"/>
      <c r="B274" s="25"/>
      <c r="D274" s="27"/>
      <c r="E274" s="47"/>
      <c r="F274" s="178" t="s">
        <v>705</v>
      </c>
      <c r="G274" s="43" t="s">
        <v>951</v>
      </c>
      <c r="H274" s="407">
        <f t="shared" si="88"/>
        <v>0</v>
      </c>
      <c r="I274" s="230">
        <f t="shared" si="89"/>
        <v>0</v>
      </c>
      <c r="J274" s="229"/>
      <c r="K274" s="229"/>
      <c r="L274" s="228">
        <f t="shared" si="90"/>
        <v>0</v>
      </c>
      <c r="M274" s="229"/>
      <c r="N274" s="229">
        <v>0</v>
      </c>
      <c r="O274" s="229"/>
    </row>
    <row r="275" spans="1:15" ht="13.8" hidden="1" outlineLevel="3">
      <c r="A275" s="170"/>
      <c r="B275" s="25"/>
      <c r="D275" s="27"/>
      <c r="E275" s="47"/>
      <c r="F275" s="178" t="s">
        <v>706</v>
      </c>
      <c r="G275" s="43" t="s">
        <v>952</v>
      </c>
      <c r="H275" s="407">
        <f t="shared" si="88"/>
        <v>0</v>
      </c>
      <c r="I275" s="230">
        <f t="shared" si="89"/>
        <v>0</v>
      </c>
      <c r="J275" s="229"/>
      <c r="K275" s="229"/>
      <c r="L275" s="228">
        <f t="shared" si="90"/>
        <v>0</v>
      </c>
      <c r="M275" s="229"/>
      <c r="N275" s="229"/>
      <c r="O275" s="229"/>
    </row>
    <row r="276" spans="1:15" ht="13.8" hidden="1" outlineLevel="3">
      <c r="A276" s="170"/>
      <c r="B276" s="25"/>
      <c r="D276" s="27"/>
      <c r="E276" s="47"/>
      <c r="F276" s="178" t="s">
        <v>703</v>
      </c>
      <c r="G276" s="43" t="s">
        <v>810</v>
      </c>
      <c r="H276" s="407">
        <f t="shared" si="88"/>
        <v>0</v>
      </c>
      <c r="I276" s="230">
        <f t="shared" si="89"/>
        <v>0</v>
      </c>
      <c r="J276" s="229"/>
      <c r="K276" s="229"/>
      <c r="L276" s="228">
        <f t="shared" si="90"/>
        <v>0</v>
      </c>
      <c r="M276" s="229"/>
      <c r="N276" s="229"/>
      <c r="O276" s="229"/>
    </row>
    <row r="277" spans="1:15" ht="13.8" hidden="1" outlineLevel="3">
      <c r="A277" s="170"/>
      <c r="B277" s="25"/>
      <c r="D277" s="27"/>
      <c r="E277" s="47"/>
      <c r="F277" s="178" t="s">
        <v>707</v>
      </c>
      <c r="G277" s="43" t="s">
        <v>811</v>
      </c>
      <c r="H277" s="407">
        <f t="shared" si="88"/>
        <v>0</v>
      </c>
      <c r="I277" s="230">
        <f t="shared" si="89"/>
        <v>0</v>
      </c>
      <c r="J277" s="229"/>
      <c r="K277" s="229"/>
      <c r="L277" s="228">
        <f t="shared" si="90"/>
        <v>0</v>
      </c>
      <c r="M277" s="229"/>
      <c r="N277" s="229"/>
      <c r="O277" s="229"/>
    </row>
    <row r="278" spans="1:15" ht="13.8" hidden="1" outlineLevel="3">
      <c r="A278" s="170"/>
      <c r="B278" s="25"/>
      <c r="D278" s="27"/>
      <c r="E278" s="47"/>
      <c r="F278" s="178" t="s">
        <v>713</v>
      </c>
      <c r="G278" s="43" t="s">
        <v>812</v>
      </c>
      <c r="H278" s="407">
        <f t="shared" si="88"/>
        <v>0</v>
      </c>
      <c r="I278" s="230">
        <f t="shared" si="89"/>
        <v>0</v>
      </c>
      <c r="J278" s="229"/>
      <c r="K278" s="229"/>
      <c r="L278" s="228">
        <f t="shared" si="90"/>
        <v>0</v>
      </c>
      <c r="M278" s="229"/>
      <c r="N278" s="229"/>
      <c r="O278" s="229"/>
    </row>
    <row r="279" spans="1:15" ht="13.8" hidden="1" outlineLevel="3">
      <c r="A279" s="170"/>
      <c r="B279" s="25"/>
      <c r="D279" s="27"/>
      <c r="E279" s="47"/>
      <c r="F279" s="178" t="s">
        <v>714</v>
      </c>
      <c r="G279" s="43" t="s">
        <v>813</v>
      </c>
      <c r="H279" s="407">
        <f t="shared" ref="H279" si="124">SUM(I279)</f>
        <v>0</v>
      </c>
      <c r="I279" s="230">
        <f t="shared" ref="I279" si="125">SUM(J279:L279)</f>
        <v>0</v>
      </c>
      <c r="J279" s="229"/>
      <c r="K279" s="229"/>
      <c r="L279" s="228">
        <f t="shared" ref="L279" si="126">SUM(M279:O279)</f>
        <v>0</v>
      </c>
      <c r="M279" s="229"/>
      <c r="N279" s="229"/>
      <c r="O279" s="229"/>
    </row>
    <row r="280" spans="1:15" ht="13.8" hidden="1" outlineLevel="3">
      <c r="A280" s="170"/>
      <c r="B280" s="25"/>
      <c r="D280" s="27"/>
      <c r="E280" s="47"/>
      <c r="F280" s="178" t="s">
        <v>801</v>
      </c>
      <c r="G280" s="43" t="s">
        <v>979</v>
      </c>
      <c r="H280" s="407">
        <f t="shared" si="88"/>
        <v>0</v>
      </c>
      <c r="I280" s="230">
        <f t="shared" si="89"/>
        <v>0</v>
      </c>
      <c r="J280" s="229"/>
      <c r="K280" s="229"/>
      <c r="L280" s="228">
        <f t="shared" ref="L280:L343" si="127">SUM(M280:O280)</f>
        <v>0</v>
      </c>
      <c r="M280" s="229"/>
      <c r="N280" s="229"/>
      <c r="O280" s="229"/>
    </row>
    <row r="281" spans="1:15" ht="13.8" hidden="1" outlineLevel="3">
      <c r="A281" s="170"/>
      <c r="B281" s="25"/>
      <c r="D281" s="27"/>
      <c r="E281" s="47"/>
      <c r="F281" s="178" t="s">
        <v>802</v>
      </c>
      <c r="G281" s="43" t="s">
        <v>814</v>
      </c>
      <c r="H281" s="407">
        <f t="shared" ref="H281" si="128">SUM(I281)</f>
        <v>0</v>
      </c>
      <c r="I281" s="230">
        <f t="shared" ref="I281" si="129">SUM(J281:L281)</f>
        <v>0</v>
      </c>
      <c r="J281" s="229"/>
      <c r="K281" s="229"/>
      <c r="L281" s="228">
        <f t="shared" si="127"/>
        <v>0</v>
      </c>
      <c r="M281" s="229"/>
      <c r="N281" s="229"/>
      <c r="O281" s="229"/>
    </row>
    <row r="282" spans="1:15" ht="13.8" hidden="1" outlineLevel="3">
      <c r="A282" s="170"/>
      <c r="B282" s="25"/>
      <c r="D282" s="27"/>
      <c r="E282" s="47"/>
      <c r="F282" s="178" t="s">
        <v>708</v>
      </c>
      <c r="G282" s="43" t="s">
        <v>953</v>
      </c>
      <c r="H282" s="407">
        <f t="shared" si="88"/>
        <v>0</v>
      </c>
      <c r="I282" s="230">
        <f t="shared" si="89"/>
        <v>0</v>
      </c>
      <c r="J282" s="229"/>
      <c r="K282" s="229"/>
      <c r="L282" s="228">
        <f t="shared" si="127"/>
        <v>0</v>
      </c>
      <c r="M282" s="229"/>
      <c r="N282" s="229"/>
      <c r="O282" s="229"/>
    </row>
    <row r="283" spans="1:15" ht="13.8" outlineLevel="1" collapsed="1">
      <c r="A283" s="170"/>
      <c r="B283" s="25"/>
      <c r="D283" s="27" t="s">
        <v>486</v>
      </c>
      <c r="E283" s="47" t="s">
        <v>116</v>
      </c>
      <c r="F283" s="48"/>
      <c r="G283" s="172"/>
      <c r="H283" s="407">
        <f t="shared" si="88"/>
        <v>0</v>
      </c>
      <c r="I283" s="230">
        <f t="shared" si="89"/>
        <v>0</v>
      </c>
      <c r="J283" s="231">
        <f>SUM(J284:J287)</f>
        <v>0</v>
      </c>
      <c r="K283" s="231">
        <f>SUM(K284:K287)</f>
        <v>0</v>
      </c>
      <c r="L283" s="228">
        <f t="shared" si="127"/>
        <v>0</v>
      </c>
      <c r="M283" s="231">
        <f>SUM(M284:M287)</f>
        <v>0</v>
      </c>
      <c r="N283" s="359">
        <f>SUM(N284:N287)</f>
        <v>0</v>
      </c>
      <c r="O283" s="231">
        <f>SUM(O284:O287)</f>
        <v>0</v>
      </c>
    </row>
    <row r="284" spans="1:15" ht="13.8" hidden="1" outlineLevel="3">
      <c r="A284" s="170"/>
      <c r="B284" s="25"/>
      <c r="D284" s="27"/>
      <c r="E284" s="47"/>
      <c r="F284" s="178" t="s">
        <v>705</v>
      </c>
      <c r="G284" s="43" t="s">
        <v>815</v>
      </c>
      <c r="H284" s="407">
        <f t="shared" si="88"/>
        <v>0</v>
      </c>
      <c r="I284" s="230">
        <f t="shared" si="89"/>
        <v>0</v>
      </c>
      <c r="J284" s="229"/>
      <c r="K284" s="229"/>
      <c r="L284" s="228">
        <f t="shared" si="127"/>
        <v>0</v>
      </c>
      <c r="M284" s="229"/>
      <c r="N284" s="229"/>
      <c r="O284" s="229"/>
    </row>
    <row r="285" spans="1:15" ht="13.8" hidden="1" outlineLevel="3">
      <c r="A285" s="170"/>
      <c r="B285" s="25"/>
      <c r="D285" s="27"/>
      <c r="E285" s="47"/>
      <c r="F285" s="178" t="s">
        <v>706</v>
      </c>
      <c r="G285" s="43" t="s">
        <v>816</v>
      </c>
      <c r="H285" s="407">
        <f t="shared" si="88"/>
        <v>0</v>
      </c>
      <c r="I285" s="230">
        <f t="shared" si="89"/>
        <v>0</v>
      </c>
      <c r="J285" s="229"/>
      <c r="K285" s="229"/>
      <c r="L285" s="228">
        <f t="shared" si="127"/>
        <v>0</v>
      </c>
      <c r="M285" s="229"/>
      <c r="N285" s="229">
        <v>0</v>
      </c>
      <c r="O285" s="229"/>
    </row>
    <row r="286" spans="1:15" ht="13.8" hidden="1" outlineLevel="3">
      <c r="A286" s="170"/>
      <c r="B286" s="25"/>
      <c r="D286" s="27"/>
      <c r="E286" s="47"/>
      <c r="F286" s="178" t="s">
        <v>703</v>
      </c>
      <c r="G286" s="43" t="s">
        <v>918</v>
      </c>
      <c r="H286" s="407">
        <f t="shared" ref="H286" si="130">SUM(I286)</f>
        <v>0</v>
      </c>
      <c r="I286" s="230">
        <f t="shared" ref="I286" si="131">SUM(J286:L286)</f>
        <v>0</v>
      </c>
      <c r="J286" s="229"/>
      <c r="K286" s="229"/>
      <c r="L286" s="228">
        <f t="shared" si="127"/>
        <v>0</v>
      </c>
      <c r="M286" s="229"/>
      <c r="N286" s="229"/>
      <c r="O286" s="229"/>
    </row>
    <row r="287" spans="1:15" ht="13.8" hidden="1" outlineLevel="3">
      <c r="A287" s="170"/>
      <c r="B287" s="25"/>
      <c r="D287" s="27"/>
      <c r="E287" s="47"/>
      <c r="F287" s="178" t="s">
        <v>708</v>
      </c>
      <c r="G287" s="43" t="s">
        <v>712</v>
      </c>
      <c r="H287" s="407">
        <f t="shared" si="88"/>
        <v>0</v>
      </c>
      <c r="I287" s="230">
        <f t="shared" si="89"/>
        <v>0</v>
      </c>
      <c r="J287" s="229"/>
      <c r="K287" s="229"/>
      <c r="L287" s="228">
        <f t="shared" si="127"/>
        <v>0</v>
      </c>
      <c r="M287" s="229"/>
      <c r="N287" s="229"/>
      <c r="O287" s="229"/>
    </row>
    <row r="288" spans="1:15" ht="13.8" outlineLevel="1">
      <c r="A288" s="170"/>
      <c r="B288" s="25"/>
      <c r="D288" s="27" t="s">
        <v>487</v>
      </c>
      <c r="E288" s="47" t="s">
        <v>115</v>
      </c>
      <c r="F288" s="48"/>
      <c r="G288" s="172"/>
      <c r="H288" s="407">
        <f t="shared" si="88"/>
        <v>0</v>
      </c>
      <c r="I288" s="230">
        <f t="shared" si="89"/>
        <v>0</v>
      </c>
      <c r="J288" s="229"/>
      <c r="K288" s="229"/>
      <c r="L288" s="228">
        <f t="shared" si="127"/>
        <v>0</v>
      </c>
      <c r="M288" s="229"/>
      <c r="N288" s="229">
        <v>0</v>
      </c>
      <c r="O288" s="229"/>
    </row>
    <row r="289" spans="1:15" ht="13.8" outlineLevel="1">
      <c r="A289" s="170"/>
      <c r="B289" s="25"/>
      <c r="D289" s="27" t="s">
        <v>488</v>
      </c>
      <c r="E289" s="47" t="s">
        <v>127</v>
      </c>
      <c r="F289" s="48"/>
      <c r="G289" s="172"/>
      <c r="H289" s="407">
        <f t="shared" si="88"/>
        <v>60000</v>
      </c>
      <c r="I289" s="230">
        <f t="shared" si="89"/>
        <v>60000</v>
      </c>
      <c r="J289" s="229">
        <v>60000</v>
      </c>
      <c r="K289" s="229"/>
      <c r="L289" s="228">
        <f t="shared" si="127"/>
        <v>0</v>
      </c>
      <c r="M289" s="229">
        <v>0</v>
      </c>
      <c r="N289" s="229">
        <v>0</v>
      </c>
      <c r="O289" s="229">
        <v>0</v>
      </c>
    </row>
    <row r="290" spans="1:15" ht="13.8" outlineLevel="1">
      <c r="A290" s="170"/>
      <c r="B290" s="25"/>
      <c r="D290" s="27" t="s">
        <v>489</v>
      </c>
      <c r="E290" s="47" t="s">
        <v>129</v>
      </c>
      <c r="F290" s="48"/>
      <c r="G290" s="172"/>
      <c r="H290" s="407">
        <f t="shared" si="88"/>
        <v>0</v>
      </c>
      <c r="I290" s="230">
        <f t="shared" si="89"/>
        <v>0</v>
      </c>
      <c r="J290" s="229"/>
      <c r="K290" s="229"/>
      <c r="L290" s="228">
        <f t="shared" si="127"/>
        <v>0</v>
      </c>
      <c r="M290" s="229">
        <v>0</v>
      </c>
      <c r="N290" s="229"/>
      <c r="O290" s="229"/>
    </row>
    <row r="291" spans="1:15" ht="13.8" outlineLevel="1">
      <c r="A291" s="170"/>
      <c r="B291" s="25"/>
      <c r="D291" s="27" t="s">
        <v>490</v>
      </c>
      <c r="E291" s="47" t="s">
        <v>136</v>
      </c>
      <c r="F291" s="48"/>
      <c r="G291" s="172"/>
      <c r="H291" s="407">
        <f t="shared" si="88"/>
        <v>53000</v>
      </c>
      <c r="I291" s="230">
        <f t="shared" si="89"/>
        <v>53000</v>
      </c>
      <c r="J291" s="231">
        <f>SUM(J292:J294)</f>
        <v>1000</v>
      </c>
      <c r="K291" s="231">
        <f>SUM(K292:K294)</f>
        <v>10000</v>
      </c>
      <c r="L291" s="228">
        <f t="shared" si="127"/>
        <v>42000</v>
      </c>
      <c r="M291" s="231">
        <f>SUM(M292:M294)</f>
        <v>42000</v>
      </c>
      <c r="N291" s="359">
        <f t="shared" ref="N291:O291" si="132">SUM(N292:N294)</f>
        <v>0</v>
      </c>
      <c r="O291" s="231">
        <f t="shared" si="132"/>
        <v>0</v>
      </c>
    </row>
    <row r="292" spans="1:15" ht="13.8" outlineLevel="3">
      <c r="A292" s="170"/>
      <c r="B292" s="25"/>
      <c r="D292" s="27"/>
      <c r="E292" s="47"/>
      <c r="F292" s="178" t="s">
        <v>705</v>
      </c>
      <c r="G292" s="43" t="s">
        <v>836</v>
      </c>
      <c r="H292" s="407">
        <f t="shared" si="88"/>
        <v>42000</v>
      </c>
      <c r="I292" s="230">
        <f t="shared" si="89"/>
        <v>42000</v>
      </c>
      <c r="J292" s="229"/>
      <c r="K292" s="229"/>
      <c r="L292" s="228">
        <f t="shared" si="127"/>
        <v>42000</v>
      </c>
      <c r="M292" s="229">
        <v>42000</v>
      </c>
      <c r="N292" s="229">
        <v>0</v>
      </c>
      <c r="O292" s="229">
        <v>0</v>
      </c>
    </row>
    <row r="293" spans="1:15" ht="13.8" outlineLevel="3">
      <c r="A293" s="170"/>
      <c r="B293" s="25"/>
      <c r="D293" s="27"/>
      <c r="E293" s="47"/>
      <c r="F293" s="178" t="s">
        <v>706</v>
      </c>
      <c r="G293" s="43" t="s">
        <v>837</v>
      </c>
      <c r="H293" s="407">
        <f t="shared" si="88"/>
        <v>11000</v>
      </c>
      <c r="I293" s="230">
        <f t="shared" si="89"/>
        <v>11000</v>
      </c>
      <c r="J293" s="229">
        <v>1000</v>
      </c>
      <c r="K293" s="229">
        <v>10000</v>
      </c>
      <c r="L293" s="228">
        <f t="shared" si="127"/>
        <v>0</v>
      </c>
      <c r="M293" s="229"/>
      <c r="N293" s="229">
        <v>0</v>
      </c>
      <c r="O293" s="229">
        <v>0</v>
      </c>
    </row>
    <row r="294" spans="1:15" ht="13.8" outlineLevel="3">
      <c r="A294" s="170"/>
      <c r="B294" s="25"/>
      <c r="D294" s="27"/>
      <c r="E294" s="47"/>
      <c r="F294" s="178" t="s">
        <v>708</v>
      </c>
      <c r="G294" s="43" t="s">
        <v>712</v>
      </c>
      <c r="H294" s="407">
        <f t="shared" si="88"/>
        <v>0</v>
      </c>
      <c r="I294" s="230">
        <f t="shared" si="89"/>
        <v>0</v>
      </c>
      <c r="J294" s="229"/>
      <c r="K294" s="229"/>
      <c r="L294" s="228">
        <f t="shared" si="127"/>
        <v>0</v>
      </c>
      <c r="M294" s="229"/>
      <c r="N294" s="229"/>
      <c r="O294" s="229"/>
    </row>
    <row r="295" spans="1:15" ht="13.8" outlineLevel="1">
      <c r="A295" s="170"/>
      <c r="B295" s="25"/>
      <c r="D295" s="27" t="s">
        <v>491</v>
      </c>
      <c r="E295" s="47" t="s">
        <v>138</v>
      </c>
      <c r="F295" s="48"/>
      <c r="G295" s="172"/>
      <c r="H295" s="407">
        <f t="shared" ref="H295:H358" si="133">SUM(I295)</f>
        <v>3000</v>
      </c>
      <c r="I295" s="230">
        <f t="shared" ref="I295:I358" si="134">SUM(J295:L295)</f>
        <v>3000</v>
      </c>
      <c r="J295" s="229"/>
      <c r="K295" s="229">
        <v>3000</v>
      </c>
      <c r="L295" s="228">
        <f t="shared" si="127"/>
        <v>0</v>
      </c>
      <c r="M295" s="229"/>
      <c r="N295" s="229">
        <v>0</v>
      </c>
      <c r="O295" s="229">
        <v>0</v>
      </c>
    </row>
    <row r="296" spans="1:15" ht="13.8" outlineLevel="1">
      <c r="A296" s="170"/>
      <c r="B296" s="25"/>
      <c r="D296" s="27" t="s">
        <v>492</v>
      </c>
      <c r="E296" s="47" t="s">
        <v>137</v>
      </c>
      <c r="F296" s="48"/>
      <c r="G296" s="172"/>
      <c r="H296" s="407">
        <f t="shared" si="133"/>
        <v>0</v>
      </c>
      <c r="I296" s="230">
        <f t="shared" si="134"/>
        <v>0</v>
      </c>
      <c r="J296" s="229"/>
      <c r="K296" s="229"/>
      <c r="L296" s="228">
        <f t="shared" si="127"/>
        <v>0</v>
      </c>
      <c r="M296" s="229"/>
      <c r="N296" s="229">
        <v>0</v>
      </c>
      <c r="O296" s="229"/>
    </row>
    <row r="297" spans="1:15" ht="13.8" outlineLevel="1">
      <c r="A297" s="170"/>
      <c r="B297" s="25"/>
      <c r="D297" s="27" t="s">
        <v>493</v>
      </c>
      <c r="E297" s="47" t="s">
        <v>131</v>
      </c>
      <c r="F297" s="48"/>
      <c r="G297" s="172"/>
      <c r="H297" s="407">
        <f t="shared" si="133"/>
        <v>2000</v>
      </c>
      <c r="I297" s="230">
        <f t="shared" si="134"/>
        <v>2000</v>
      </c>
      <c r="J297" s="229">
        <v>2000</v>
      </c>
      <c r="K297" s="229"/>
      <c r="L297" s="228">
        <f t="shared" si="127"/>
        <v>0</v>
      </c>
      <c r="M297" s="229"/>
      <c r="N297" s="229">
        <v>0</v>
      </c>
      <c r="O297" s="229"/>
    </row>
    <row r="298" spans="1:15" ht="13.8" outlineLevel="1">
      <c r="A298" s="170"/>
      <c r="B298" s="25"/>
      <c r="D298" s="27" t="s">
        <v>494</v>
      </c>
      <c r="E298" s="47" t="s">
        <v>133</v>
      </c>
      <c r="F298" s="48"/>
      <c r="G298" s="172"/>
      <c r="H298" s="407">
        <f t="shared" si="133"/>
        <v>25000</v>
      </c>
      <c r="I298" s="230">
        <f t="shared" si="134"/>
        <v>25000</v>
      </c>
      <c r="J298" s="231">
        <f>SUM(J299:J301)</f>
        <v>1000</v>
      </c>
      <c r="K298" s="231">
        <f>SUM(K299:K301)</f>
        <v>4000</v>
      </c>
      <c r="L298" s="228">
        <f t="shared" si="127"/>
        <v>20000</v>
      </c>
      <c r="M298" s="231">
        <f>SUM(M299:M301)</f>
        <v>0</v>
      </c>
      <c r="N298" s="359">
        <f t="shared" ref="N298:O298" si="135">SUM(N299:N301)</f>
        <v>10000</v>
      </c>
      <c r="O298" s="231">
        <f t="shared" si="135"/>
        <v>10000</v>
      </c>
    </row>
    <row r="299" spans="1:15" ht="13.8" outlineLevel="3">
      <c r="A299" s="170"/>
      <c r="B299" s="25"/>
      <c r="D299" s="27"/>
      <c r="E299" s="47"/>
      <c r="F299" s="178" t="s">
        <v>705</v>
      </c>
      <c r="G299" s="43" t="s">
        <v>817</v>
      </c>
      <c r="H299" s="407">
        <f t="shared" si="133"/>
        <v>5000</v>
      </c>
      <c r="I299" s="230">
        <f t="shared" si="134"/>
        <v>5000</v>
      </c>
      <c r="J299" s="229">
        <v>1000</v>
      </c>
      <c r="K299" s="229">
        <v>4000</v>
      </c>
      <c r="L299" s="228">
        <f t="shared" si="127"/>
        <v>0</v>
      </c>
      <c r="M299" s="229"/>
      <c r="N299" s="229"/>
      <c r="O299" s="229">
        <v>0</v>
      </c>
    </row>
    <row r="300" spans="1:15" ht="13.8" outlineLevel="3">
      <c r="A300" s="170"/>
      <c r="B300" s="25"/>
      <c r="D300" s="27"/>
      <c r="E300" s="47"/>
      <c r="F300" s="178" t="s">
        <v>706</v>
      </c>
      <c r="G300" s="43" t="s">
        <v>818</v>
      </c>
      <c r="H300" s="407">
        <f t="shared" si="133"/>
        <v>0</v>
      </c>
      <c r="I300" s="230">
        <f t="shared" si="134"/>
        <v>0</v>
      </c>
      <c r="J300" s="229"/>
      <c r="K300" s="229"/>
      <c r="L300" s="228">
        <f t="shared" si="127"/>
        <v>0</v>
      </c>
      <c r="M300" s="229"/>
      <c r="N300" s="229"/>
      <c r="O300" s="229"/>
    </row>
    <row r="301" spans="1:15" ht="13.8" outlineLevel="3">
      <c r="A301" s="170"/>
      <c r="B301" s="25"/>
      <c r="D301" s="27"/>
      <c r="E301" s="47"/>
      <c r="F301" s="178" t="s">
        <v>708</v>
      </c>
      <c r="G301" s="43" t="s">
        <v>712</v>
      </c>
      <c r="H301" s="407">
        <f t="shared" si="133"/>
        <v>20000</v>
      </c>
      <c r="I301" s="230">
        <f t="shared" si="134"/>
        <v>20000</v>
      </c>
      <c r="J301" s="229"/>
      <c r="K301" s="229"/>
      <c r="L301" s="228">
        <f t="shared" si="127"/>
        <v>20000</v>
      </c>
      <c r="M301" s="229"/>
      <c r="N301" s="229">
        <v>10000</v>
      </c>
      <c r="O301" s="229">
        <v>10000</v>
      </c>
    </row>
    <row r="302" spans="1:15" ht="13.8" outlineLevel="1" collapsed="1">
      <c r="A302" s="170"/>
      <c r="B302" s="25"/>
      <c r="D302" s="27" t="s">
        <v>495</v>
      </c>
      <c r="E302" s="47" t="s">
        <v>134</v>
      </c>
      <c r="F302" s="48"/>
      <c r="G302" s="172"/>
      <c r="H302" s="407">
        <f t="shared" si="133"/>
        <v>0</v>
      </c>
      <c r="I302" s="230">
        <f t="shared" si="134"/>
        <v>0</v>
      </c>
      <c r="J302" s="231">
        <f>SUM(J303:J305)</f>
        <v>0</v>
      </c>
      <c r="K302" s="231">
        <f>SUM(K303:K305)</f>
        <v>0</v>
      </c>
      <c r="L302" s="228">
        <f t="shared" si="127"/>
        <v>0</v>
      </c>
      <c r="M302" s="231">
        <f>SUM(M303:M305)</f>
        <v>0</v>
      </c>
      <c r="N302" s="359">
        <f t="shared" ref="N302:O302" si="136">SUM(N303:N305)</f>
        <v>0</v>
      </c>
      <c r="O302" s="231">
        <f t="shared" si="136"/>
        <v>0</v>
      </c>
    </row>
    <row r="303" spans="1:15" ht="13.8" hidden="1" outlineLevel="3">
      <c r="A303" s="170"/>
      <c r="B303" s="25"/>
      <c r="D303" s="27"/>
      <c r="E303" s="47"/>
      <c r="F303" s="178" t="s">
        <v>705</v>
      </c>
      <c r="G303" s="43" t="s">
        <v>819</v>
      </c>
      <c r="H303" s="407">
        <f t="shared" si="133"/>
        <v>0</v>
      </c>
      <c r="I303" s="230">
        <f t="shared" si="134"/>
        <v>0</v>
      </c>
      <c r="J303" s="229"/>
      <c r="K303" s="229"/>
      <c r="L303" s="228">
        <f t="shared" si="127"/>
        <v>0</v>
      </c>
      <c r="M303" s="229"/>
      <c r="N303" s="229"/>
      <c r="O303" s="229"/>
    </row>
    <row r="304" spans="1:15" ht="13.8" hidden="1" outlineLevel="3">
      <c r="A304" s="170"/>
      <c r="B304" s="25"/>
      <c r="D304" s="27"/>
      <c r="E304" s="47"/>
      <c r="F304" s="178" t="s">
        <v>706</v>
      </c>
      <c r="G304" s="43" t="s">
        <v>820</v>
      </c>
      <c r="H304" s="407">
        <f t="shared" si="133"/>
        <v>0</v>
      </c>
      <c r="I304" s="230">
        <f t="shared" si="134"/>
        <v>0</v>
      </c>
      <c r="J304" s="229"/>
      <c r="K304" s="229"/>
      <c r="L304" s="228">
        <f t="shared" si="127"/>
        <v>0</v>
      </c>
      <c r="M304" s="229"/>
      <c r="N304" s="229"/>
      <c r="O304" s="229"/>
    </row>
    <row r="305" spans="1:15" ht="13.8" hidden="1" outlineLevel="3">
      <c r="A305" s="170"/>
      <c r="B305" s="25"/>
      <c r="D305" s="27"/>
      <c r="E305" s="47"/>
      <c r="F305" s="178" t="s">
        <v>703</v>
      </c>
      <c r="G305" s="43" t="s">
        <v>821</v>
      </c>
      <c r="H305" s="407">
        <f t="shared" si="133"/>
        <v>0</v>
      </c>
      <c r="I305" s="230">
        <f t="shared" si="134"/>
        <v>0</v>
      </c>
      <c r="J305" s="229"/>
      <c r="K305" s="229"/>
      <c r="L305" s="228">
        <f t="shared" si="127"/>
        <v>0</v>
      </c>
      <c r="M305" s="229"/>
      <c r="N305" s="229"/>
      <c r="O305" s="229">
        <v>0</v>
      </c>
    </row>
    <row r="306" spans="1:15" ht="13.8" outlineLevel="1">
      <c r="A306" s="170"/>
      <c r="B306" s="23"/>
      <c r="C306" s="179"/>
      <c r="D306" s="27" t="s">
        <v>496</v>
      </c>
      <c r="E306" s="47" t="s">
        <v>572</v>
      </c>
      <c r="F306" s="48"/>
      <c r="G306" s="172"/>
      <c r="H306" s="407">
        <f t="shared" si="133"/>
        <v>300000</v>
      </c>
      <c r="I306" s="230">
        <f t="shared" si="134"/>
        <v>300000</v>
      </c>
      <c r="J306" s="229">
        <v>300000</v>
      </c>
      <c r="K306" s="229"/>
      <c r="L306" s="228">
        <f t="shared" si="127"/>
        <v>0</v>
      </c>
      <c r="M306" s="229">
        <v>0</v>
      </c>
      <c r="N306" s="229">
        <v>0</v>
      </c>
      <c r="O306" s="229">
        <v>0</v>
      </c>
    </row>
    <row r="307" spans="1:15" s="169" customFormat="1" ht="13.8">
      <c r="A307" s="164"/>
      <c r="B307" s="23" t="s">
        <v>497</v>
      </c>
      <c r="C307" s="15" t="s">
        <v>140</v>
      </c>
      <c r="D307" s="18"/>
      <c r="E307" s="175"/>
      <c r="F307" s="176"/>
      <c r="G307" s="175"/>
      <c r="H307" s="407">
        <f t="shared" si="133"/>
        <v>720000</v>
      </c>
      <c r="I307" s="230">
        <f t="shared" si="134"/>
        <v>720000</v>
      </c>
      <c r="J307" s="230">
        <f>SUM(J308,J318:J320,J325:J327,J331:J333,J337:J339,J342,J346,J349,J361,J364,J367:J370)</f>
        <v>0</v>
      </c>
      <c r="K307" s="230">
        <f>SUM(K308,K318:K320,K325:K327,K331:K333,K337:K339,K342,K346,K349,K361,K364,K367:K370)</f>
        <v>0</v>
      </c>
      <c r="L307" s="228">
        <f t="shared" si="127"/>
        <v>720000</v>
      </c>
      <c r="M307" s="230">
        <f>SUM(M308,M318:M320,M325:M327,M331:M333,M337:M339,M342,M346,M349,M361,M364,M367:M370)</f>
        <v>600000</v>
      </c>
      <c r="N307" s="356">
        <f t="shared" ref="N307:O307" si="137">SUM(N308,N318:N320,N325:N327,N331:N333,N337:N339,N342,N346,N349,N361,N364,N367:N370)</f>
        <v>0</v>
      </c>
      <c r="O307" s="230">
        <f t="shared" si="137"/>
        <v>120000</v>
      </c>
    </row>
    <row r="308" spans="1:15" ht="13.8" outlineLevel="1" collapsed="1">
      <c r="A308" s="170"/>
      <c r="B308" s="24"/>
      <c r="C308" s="171"/>
      <c r="D308" s="27" t="s">
        <v>498</v>
      </c>
      <c r="E308" s="47" t="s">
        <v>145</v>
      </c>
      <c r="F308" s="48"/>
      <c r="G308" s="172"/>
      <c r="H308" s="407">
        <f t="shared" si="133"/>
        <v>0</v>
      </c>
      <c r="I308" s="230">
        <f t="shared" si="134"/>
        <v>0</v>
      </c>
      <c r="J308" s="231">
        <f>SUM(J309:J317)</f>
        <v>0</v>
      </c>
      <c r="K308" s="231">
        <f>SUM(K309:K317)</f>
        <v>0</v>
      </c>
      <c r="L308" s="228">
        <f t="shared" si="127"/>
        <v>0</v>
      </c>
      <c r="M308" s="231">
        <f>SUM(M309:M317)</f>
        <v>0</v>
      </c>
      <c r="N308" s="359">
        <f t="shared" ref="N308:O308" si="138">SUM(N309:N317)</f>
        <v>0</v>
      </c>
      <c r="O308" s="231">
        <f t="shared" si="138"/>
        <v>0</v>
      </c>
    </row>
    <row r="309" spans="1:15" ht="13.8" hidden="1" outlineLevel="2">
      <c r="A309" s="170"/>
      <c r="B309" s="25"/>
      <c r="D309" s="27"/>
      <c r="E309" s="47"/>
      <c r="F309" s="178" t="s">
        <v>705</v>
      </c>
      <c r="G309" s="43" t="s">
        <v>825</v>
      </c>
      <c r="H309" s="407">
        <f t="shared" si="133"/>
        <v>0</v>
      </c>
      <c r="I309" s="230">
        <f t="shared" si="134"/>
        <v>0</v>
      </c>
      <c r="J309" s="229"/>
      <c r="K309" s="229"/>
      <c r="L309" s="228">
        <f t="shared" si="127"/>
        <v>0</v>
      </c>
      <c r="M309" s="229"/>
      <c r="N309" s="229"/>
      <c r="O309" s="229"/>
    </row>
    <row r="310" spans="1:15" ht="13.8" hidden="1" outlineLevel="2">
      <c r="A310" s="170"/>
      <c r="B310" s="25"/>
      <c r="D310" s="27"/>
      <c r="E310" s="47"/>
      <c r="F310" s="178" t="s">
        <v>706</v>
      </c>
      <c r="G310" s="43" t="s">
        <v>826</v>
      </c>
      <c r="H310" s="407">
        <f t="shared" si="133"/>
        <v>0</v>
      </c>
      <c r="I310" s="230">
        <f t="shared" si="134"/>
        <v>0</v>
      </c>
      <c r="J310" s="229"/>
      <c r="K310" s="229"/>
      <c r="L310" s="228">
        <f t="shared" si="127"/>
        <v>0</v>
      </c>
      <c r="M310" s="229"/>
      <c r="N310" s="229"/>
      <c r="O310" s="229"/>
    </row>
    <row r="311" spans="1:15" ht="13.8" hidden="1" outlineLevel="2">
      <c r="A311" s="170"/>
      <c r="B311" s="25"/>
      <c r="D311" s="27"/>
      <c r="E311" s="47"/>
      <c r="F311" s="178" t="s">
        <v>703</v>
      </c>
      <c r="G311" s="43" t="s">
        <v>827</v>
      </c>
      <c r="H311" s="407">
        <f t="shared" si="133"/>
        <v>0</v>
      </c>
      <c r="I311" s="230">
        <f t="shared" si="134"/>
        <v>0</v>
      </c>
      <c r="J311" s="229"/>
      <c r="K311" s="229"/>
      <c r="L311" s="228">
        <f t="shared" si="127"/>
        <v>0</v>
      </c>
      <c r="M311" s="229"/>
      <c r="N311" s="229"/>
      <c r="O311" s="229"/>
    </row>
    <row r="312" spans="1:15" ht="13.8" hidden="1" outlineLevel="2">
      <c r="A312" s="170"/>
      <c r="B312" s="25"/>
      <c r="D312" s="27"/>
      <c r="E312" s="47"/>
      <c r="F312" s="178" t="s">
        <v>707</v>
      </c>
      <c r="G312" s="43" t="s">
        <v>828</v>
      </c>
      <c r="H312" s="407">
        <f t="shared" si="133"/>
        <v>0</v>
      </c>
      <c r="I312" s="230">
        <f t="shared" si="134"/>
        <v>0</v>
      </c>
      <c r="J312" s="229"/>
      <c r="K312" s="229"/>
      <c r="L312" s="228">
        <f t="shared" si="127"/>
        <v>0</v>
      </c>
      <c r="M312" s="229"/>
      <c r="N312" s="229"/>
      <c r="O312" s="229"/>
    </row>
    <row r="313" spans="1:15" ht="13.8" hidden="1" outlineLevel="2">
      <c r="A313" s="170"/>
      <c r="B313" s="25"/>
      <c r="D313" s="27"/>
      <c r="E313" s="47"/>
      <c r="F313" s="178" t="s">
        <v>713</v>
      </c>
      <c r="G313" s="43" t="s">
        <v>829</v>
      </c>
      <c r="H313" s="407">
        <f t="shared" si="133"/>
        <v>0</v>
      </c>
      <c r="I313" s="230">
        <f t="shared" si="134"/>
        <v>0</v>
      </c>
      <c r="J313" s="229"/>
      <c r="K313" s="229"/>
      <c r="L313" s="228">
        <f t="shared" si="127"/>
        <v>0</v>
      </c>
      <c r="M313" s="229"/>
      <c r="N313" s="229"/>
      <c r="O313" s="229"/>
    </row>
    <row r="314" spans="1:15" ht="13.8" hidden="1" outlineLevel="2">
      <c r="A314" s="170"/>
      <c r="B314" s="25"/>
      <c r="D314" s="27"/>
      <c r="E314" s="47"/>
      <c r="F314" s="178" t="s">
        <v>822</v>
      </c>
      <c r="G314" s="43" t="s">
        <v>830</v>
      </c>
      <c r="H314" s="407">
        <f t="shared" si="133"/>
        <v>0</v>
      </c>
      <c r="I314" s="230">
        <f t="shared" si="134"/>
        <v>0</v>
      </c>
      <c r="J314" s="229"/>
      <c r="K314" s="229"/>
      <c r="L314" s="228">
        <f t="shared" si="127"/>
        <v>0</v>
      </c>
      <c r="M314" s="229"/>
      <c r="N314" s="229"/>
      <c r="O314" s="229"/>
    </row>
    <row r="315" spans="1:15" ht="13.8" hidden="1" outlineLevel="2">
      <c r="A315" s="170"/>
      <c r="B315" s="25"/>
      <c r="D315" s="27"/>
      <c r="E315" s="47"/>
      <c r="F315" s="178" t="s">
        <v>823</v>
      </c>
      <c r="G315" s="681" t="s">
        <v>831</v>
      </c>
      <c r="H315" s="407">
        <f t="shared" si="133"/>
        <v>0</v>
      </c>
      <c r="I315" s="230">
        <f t="shared" si="134"/>
        <v>0</v>
      </c>
      <c r="J315" s="229"/>
      <c r="K315" s="229"/>
      <c r="L315" s="228">
        <f t="shared" si="127"/>
        <v>0</v>
      </c>
      <c r="M315" s="229"/>
      <c r="N315" s="229"/>
      <c r="O315" s="229"/>
    </row>
    <row r="316" spans="1:15" ht="13.8" hidden="1" outlineLevel="2">
      <c r="A316" s="170"/>
      <c r="B316" s="25"/>
      <c r="D316" s="27"/>
      <c r="E316" s="47"/>
      <c r="F316" s="178" t="s">
        <v>824</v>
      </c>
      <c r="G316" s="681" t="s">
        <v>832</v>
      </c>
      <c r="H316" s="407">
        <f t="shared" si="133"/>
        <v>0</v>
      </c>
      <c r="I316" s="230">
        <f t="shared" si="134"/>
        <v>0</v>
      </c>
      <c r="J316" s="229"/>
      <c r="K316" s="229"/>
      <c r="L316" s="228">
        <f t="shared" si="127"/>
        <v>0</v>
      </c>
      <c r="M316" s="229"/>
      <c r="N316" s="229"/>
      <c r="O316" s="229"/>
    </row>
    <row r="317" spans="1:15" ht="13.8" hidden="1" outlineLevel="2">
      <c r="A317" s="170"/>
      <c r="B317" s="25"/>
      <c r="D317" s="27"/>
      <c r="E317" s="47"/>
      <c r="F317" s="178" t="s">
        <v>708</v>
      </c>
      <c r="G317" s="43" t="s">
        <v>712</v>
      </c>
      <c r="H317" s="407">
        <f t="shared" si="133"/>
        <v>0</v>
      </c>
      <c r="I317" s="230">
        <f t="shared" si="134"/>
        <v>0</v>
      </c>
      <c r="J317" s="229"/>
      <c r="K317" s="229"/>
      <c r="L317" s="228">
        <f t="shared" si="127"/>
        <v>0</v>
      </c>
      <c r="M317" s="229"/>
      <c r="N317" s="229"/>
      <c r="O317" s="229"/>
    </row>
    <row r="318" spans="1:15" ht="13.8" outlineLevel="1">
      <c r="A318" s="170"/>
      <c r="B318" s="25"/>
      <c r="D318" s="27" t="s">
        <v>499</v>
      </c>
      <c r="E318" s="47" t="s">
        <v>146</v>
      </c>
      <c r="F318" s="48"/>
      <c r="G318" s="172"/>
      <c r="H318" s="407">
        <f t="shared" si="133"/>
        <v>0</v>
      </c>
      <c r="I318" s="230">
        <f t="shared" si="134"/>
        <v>0</v>
      </c>
      <c r="J318" s="229"/>
      <c r="K318" s="229"/>
      <c r="L318" s="228">
        <f t="shared" si="127"/>
        <v>0</v>
      </c>
      <c r="M318" s="229"/>
      <c r="N318" s="229">
        <v>0</v>
      </c>
      <c r="O318" s="229"/>
    </row>
    <row r="319" spans="1:15" ht="13.8" outlineLevel="1">
      <c r="A319" s="170"/>
      <c r="B319" s="25"/>
      <c r="D319" s="27" t="s">
        <v>500</v>
      </c>
      <c r="E319" s="47" t="s">
        <v>115</v>
      </c>
      <c r="F319" s="48"/>
      <c r="G319" s="172"/>
      <c r="H319" s="407">
        <f t="shared" si="133"/>
        <v>0</v>
      </c>
      <c r="I319" s="230">
        <f t="shared" si="134"/>
        <v>0</v>
      </c>
      <c r="J319" s="229"/>
      <c r="K319" s="229"/>
      <c r="L319" s="228">
        <f t="shared" si="127"/>
        <v>0</v>
      </c>
      <c r="M319" s="229"/>
      <c r="N319" s="229">
        <v>0</v>
      </c>
      <c r="O319" s="229">
        <v>0</v>
      </c>
    </row>
    <row r="320" spans="1:15" ht="13.8" outlineLevel="1" collapsed="1">
      <c r="A320" s="170"/>
      <c r="B320" s="25"/>
      <c r="D320" s="27" t="s">
        <v>501</v>
      </c>
      <c r="E320" s="47" t="s">
        <v>147</v>
      </c>
      <c r="F320" s="48"/>
      <c r="G320" s="172"/>
      <c r="H320" s="407">
        <f t="shared" si="133"/>
        <v>0</v>
      </c>
      <c r="I320" s="230">
        <f t="shared" si="134"/>
        <v>0</v>
      </c>
      <c r="J320" s="231">
        <f>SUM(J321:J324)</f>
        <v>0</v>
      </c>
      <c r="K320" s="231">
        <f>SUM(K321:K324)</f>
        <v>0</v>
      </c>
      <c r="L320" s="228">
        <f t="shared" si="127"/>
        <v>0</v>
      </c>
      <c r="M320" s="231">
        <f>SUM(M321:M324)</f>
        <v>0</v>
      </c>
      <c r="N320" s="359">
        <f t="shared" ref="N320:O320" si="139">SUM(N321:N324)</f>
        <v>0</v>
      </c>
      <c r="O320" s="231">
        <f t="shared" si="139"/>
        <v>0</v>
      </c>
    </row>
    <row r="321" spans="1:15" ht="13.8" hidden="1" outlineLevel="2">
      <c r="A321" s="170"/>
      <c r="B321" s="25"/>
      <c r="D321" s="27"/>
      <c r="E321" s="47"/>
      <c r="F321" s="178" t="s">
        <v>705</v>
      </c>
      <c r="G321" s="43" t="s">
        <v>833</v>
      </c>
      <c r="H321" s="407">
        <f t="shared" si="133"/>
        <v>0</v>
      </c>
      <c r="I321" s="230">
        <f t="shared" si="134"/>
        <v>0</v>
      </c>
      <c r="J321" s="229"/>
      <c r="K321" s="229"/>
      <c r="L321" s="228">
        <f t="shared" si="127"/>
        <v>0</v>
      </c>
      <c r="M321" s="229"/>
      <c r="N321" s="229"/>
      <c r="O321" s="229"/>
    </row>
    <row r="322" spans="1:15" ht="13.8" hidden="1" outlineLevel="2">
      <c r="A322" s="170"/>
      <c r="B322" s="25"/>
      <c r="D322" s="27"/>
      <c r="E322" s="47"/>
      <c r="F322" s="178" t="s">
        <v>706</v>
      </c>
      <c r="G322" s="43" t="s">
        <v>834</v>
      </c>
      <c r="H322" s="407">
        <f t="shared" si="133"/>
        <v>0</v>
      </c>
      <c r="I322" s="230">
        <f t="shared" si="134"/>
        <v>0</v>
      </c>
      <c r="J322" s="229"/>
      <c r="K322" s="229"/>
      <c r="L322" s="228">
        <f t="shared" si="127"/>
        <v>0</v>
      </c>
      <c r="M322" s="229"/>
      <c r="N322" s="229"/>
      <c r="O322" s="229"/>
    </row>
    <row r="323" spans="1:15" ht="13.8" hidden="1" outlineLevel="2">
      <c r="A323" s="170"/>
      <c r="B323" s="25"/>
      <c r="D323" s="27"/>
      <c r="E323" s="47"/>
      <c r="F323" s="178" t="s">
        <v>703</v>
      </c>
      <c r="G323" s="43" t="s">
        <v>835</v>
      </c>
      <c r="H323" s="407">
        <f t="shared" si="133"/>
        <v>0</v>
      </c>
      <c r="I323" s="230">
        <f t="shared" si="134"/>
        <v>0</v>
      </c>
      <c r="J323" s="229"/>
      <c r="K323" s="229"/>
      <c r="L323" s="228">
        <f t="shared" si="127"/>
        <v>0</v>
      </c>
      <c r="M323" s="229"/>
      <c r="N323" s="229"/>
      <c r="O323" s="229"/>
    </row>
    <row r="324" spans="1:15" ht="13.8" hidden="1" outlineLevel="2">
      <c r="A324" s="170"/>
      <c r="B324" s="25"/>
      <c r="D324" s="27"/>
      <c r="E324" s="47"/>
      <c r="F324" s="178" t="s">
        <v>708</v>
      </c>
      <c r="G324" s="43" t="s">
        <v>712</v>
      </c>
      <c r="H324" s="407">
        <f t="shared" si="133"/>
        <v>0</v>
      </c>
      <c r="I324" s="230">
        <f t="shared" si="134"/>
        <v>0</v>
      </c>
      <c r="J324" s="229"/>
      <c r="K324" s="229"/>
      <c r="L324" s="228">
        <f t="shared" si="127"/>
        <v>0</v>
      </c>
      <c r="M324" s="229"/>
      <c r="N324" s="229"/>
      <c r="O324" s="229"/>
    </row>
    <row r="325" spans="1:15" ht="13.8" outlineLevel="1">
      <c r="A325" s="170"/>
      <c r="B325" s="25"/>
      <c r="D325" s="27" t="s">
        <v>502</v>
      </c>
      <c r="E325" s="47" t="s">
        <v>148</v>
      </c>
      <c r="F325" s="48"/>
      <c r="G325" s="172"/>
      <c r="H325" s="407">
        <f t="shared" si="133"/>
        <v>0</v>
      </c>
      <c r="I325" s="230">
        <f t="shared" si="134"/>
        <v>0</v>
      </c>
      <c r="J325" s="229"/>
      <c r="K325" s="229"/>
      <c r="L325" s="228">
        <f t="shared" si="127"/>
        <v>0</v>
      </c>
      <c r="M325" s="229"/>
      <c r="N325" s="229"/>
      <c r="O325" s="229"/>
    </row>
    <row r="326" spans="1:15" ht="13.8" outlineLevel="1">
      <c r="A326" s="170"/>
      <c r="B326" s="25"/>
      <c r="D326" s="27" t="s">
        <v>503</v>
      </c>
      <c r="E326" s="47" t="s">
        <v>573</v>
      </c>
      <c r="F326" s="48"/>
      <c r="G326" s="172"/>
      <c r="H326" s="407">
        <f t="shared" si="133"/>
        <v>0</v>
      </c>
      <c r="I326" s="230">
        <f t="shared" si="134"/>
        <v>0</v>
      </c>
      <c r="J326" s="229"/>
      <c r="K326" s="229"/>
      <c r="L326" s="228">
        <f t="shared" si="127"/>
        <v>0</v>
      </c>
      <c r="M326" s="229"/>
      <c r="N326" s="229">
        <v>0</v>
      </c>
      <c r="O326" s="229">
        <v>0</v>
      </c>
    </row>
    <row r="327" spans="1:15" ht="13.8" outlineLevel="1" collapsed="1">
      <c r="A327" s="170"/>
      <c r="B327" s="25"/>
      <c r="D327" s="27" t="s">
        <v>504</v>
      </c>
      <c r="E327" s="47" t="s">
        <v>574</v>
      </c>
      <c r="F327" s="48"/>
      <c r="G327" s="172"/>
      <c r="H327" s="407">
        <f t="shared" si="133"/>
        <v>0</v>
      </c>
      <c r="I327" s="230">
        <f t="shared" si="134"/>
        <v>0</v>
      </c>
      <c r="J327" s="231">
        <f>SUM(J328:J330)</f>
        <v>0</v>
      </c>
      <c r="K327" s="231">
        <f>SUM(K328:K330)</f>
        <v>0</v>
      </c>
      <c r="L327" s="228">
        <f t="shared" si="127"/>
        <v>0</v>
      </c>
      <c r="M327" s="231">
        <f>SUM(M328:M330)</f>
        <v>0</v>
      </c>
      <c r="N327" s="359">
        <f t="shared" ref="N327:O327" si="140">SUM(N328:N330)</f>
        <v>0</v>
      </c>
      <c r="O327" s="231">
        <f t="shared" si="140"/>
        <v>0</v>
      </c>
    </row>
    <row r="328" spans="1:15" ht="13.8" hidden="1" outlineLevel="2">
      <c r="A328" s="170"/>
      <c r="B328" s="25"/>
      <c r="D328" s="27"/>
      <c r="E328" s="47"/>
      <c r="F328" s="178" t="s">
        <v>705</v>
      </c>
      <c r="G328" s="43" t="s">
        <v>795</v>
      </c>
      <c r="H328" s="407">
        <f t="shared" si="133"/>
        <v>0</v>
      </c>
      <c r="I328" s="230">
        <f t="shared" si="134"/>
        <v>0</v>
      </c>
      <c r="J328" s="229"/>
      <c r="K328" s="229"/>
      <c r="L328" s="228">
        <f t="shared" si="127"/>
        <v>0</v>
      </c>
      <c r="M328" s="229"/>
      <c r="N328" s="229"/>
      <c r="O328" s="229"/>
    </row>
    <row r="329" spans="1:15" ht="13.8" hidden="1" outlineLevel="2">
      <c r="A329" s="170"/>
      <c r="B329" s="25"/>
      <c r="D329" s="27"/>
      <c r="E329" s="47"/>
      <c r="F329" s="178" t="s">
        <v>706</v>
      </c>
      <c r="G329" s="43" t="s">
        <v>796</v>
      </c>
      <c r="H329" s="407">
        <f t="shared" si="133"/>
        <v>0</v>
      </c>
      <c r="I329" s="230">
        <f t="shared" si="134"/>
        <v>0</v>
      </c>
      <c r="J329" s="229"/>
      <c r="K329" s="229"/>
      <c r="L329" s="228">
        <f t="shared" si="127"/>
        <v>0</v>
      </c>
      <c r="M329" s="229"/>
      <c r="N329" s="229"/>
      <c r="O329" s="229"/>
    </row>
    <row r="330" spans="1:15" ht="13.8" hidden="1" outlineLevel="2">
      <c r="A330" s="170"/>
      <c r="B330" s="25"/>
      <c r="D330" s="27"/>
      <c r="E330" s="47"/>
      <c r="F330" s="178" t="s">
        <v>703</v>
      </c>
      <c r="G330" s="43" t="s">
        <v>797</v>
      </c>
      <c r="H330" s="407">
        <f t="shared" si="133"/>
        <v>0</v>
      </c>
      <c r="I330" s="230">
        <f t="shared" si="134"/>
        <v>0</v>
      </c>
      <c r="J330" s="229"/>
      <c r="K330" s="229"/>
      <c r="L330" s="228">
        <f t="shared" si="127"/>
        <v>0</v>
      </c>
      <c r="M330" s="229"/>
      <c r="N330" s="229"/>
      <c r="O330" s="229"/>
    </row>
    <row r="331" spans="1:15" ht="13.8" outlineLevel="1">
      <c r="A331" s="170"/>
      <c r="B331" s="25"/>
      <c r="D331" s="27" t="s">
        <v>505</v>
      </c>
      <c r="E331" s="47" t="s">
        <v>575</v>
      </c>
      <c r="F331" s="48"/>
      <c r="G331" s="172"/>
      <c r="H331" s="407">
        <f t="shared" si="133"/>
        <v>0</v>
      </c>
      <c r="I331" s="230">
        <f t="shared" si="134"/>
        <v>0</v>
      </c>
      <c r="J331" s="229"/>
      <c r="K331" s="229"/>
      <c r="L331" s="228">
        <f t="shared" si="127"/>
        <v>0</v>
      </c>
      <c r="M331" s="229"/>
      <c r="N331" s="229">
        <v>0</v>
      </c>
      <c r="O331" s="229">
        <v>0</v>
      </c>
    </row>
    <row r="332" spans="1:15" ht="13.8" outlineLevel="1">
      <c r="A332" s="170"/>
      <c r="B332" s="25"/>
      <c r="D332" s="27" t="s">
        <v>506</v>
      </c>
      <c r="E332" s="47" t="s">
        <v>576</v>
      </c>
      <c r="F332" s="48"/>
      <c r="G332" s="172"/>
      <c r="H332" s="407">
        <f t="shared" si="133"/>
        <v>0</v>
      </c>
      <c r="I332" s="230">
        <f t="shared" si="134"/>
        <v>0</v>
      </c>
      <c r="J332" s="229"/>
      <c r="K332" s="229"/>
      <c r="L332" s="228">
        <f t="shared" si="127"/>
        <v>0</v>
      </c>
      <c r="M332" s="229"/>
      <c r="N332" s="229">
        <v>0</v>
      </c>
      <c r="O332" s="229">
        <v>0</v>
      </c>
    </row>
    <row r="333" spans="1:15" ht="13.8" outlineLevel="1" collapsed="1">
      <c r="A333" s="170"/>
      <c r="B333" s="25"/>
      <c r="D333" s="27" t="s">
        <v>507</v>
      </c>
      <c r="E333" s="47" t="s">
        <v>577</v>
      </c>
      <c r="F333" s="48"/>
      <c r="G333" s="172"/>
      <c r="H333" s="407">
        <f t="shared" si="133"/>
        <v>0</v>
      </c>
      <c r="I333" s="230">
        <f t="shared" si="134"/>
        <v>0</v>
      </c>
      <c r="J333" s="231">
        <f>SUM(J334:J336)</f>
        <v>0</v>
      </c>
      <c r="K333" s="231">
        <f>SUM(K334:K336)</f>
        <v>0</v>
      </c>
      <c r="L333" s="228">
        <f t="shared" si="127"/>
        <v>0</v>
      </c>
      <c r="M333" s="231">
        <f>SUM(M334:M336)</f>
        <v>0</v>
      </c>
      <c r="N333" s="359">
        <f t="shared" ref="N333:O333" si="141">SUM(N334:N336)</f>
        <v>0</v>
      </c>
      <c r="O333" s="231">
        <f t="shared" si="141"/>
        <v>0</v>
      </c>
    </row>
    <row r="334" spans="1:15" ht="13.8" hidden="1" outlineLevel="2">
      <c r="A334" s="170"/>
      <c r="B334" s="25"/>
      <c r="D334" s="27"/>
      <c r="E334" s="47"/>
      <c r="F334" s="178" t="s">
        <v>705</v>
      </c>
      <c r="G334" s="43" t="s">
        <v>836</v>
      </c>
      <c r="H334" s="407">
        <f t="shared" si="133"/>
        <v>0</v>
      </c>
      <c r="I334" s="230">
        <f t="shared" si="134"/>
        <v>0</v>
      </c>
      <c r="J334" s="229"/>
      <c r="K334" s="229"/>
      <c r="L334" s="228">
        <f t="shared" si="127"/>
        <v>0</v>
      </c>
      <c r="M334" s="229"/>
      <c r="N334" s="229"/>
      <c r="O334" s="229"/>
    </row>
    <row r="335" spans="1:15" ht="13.8" hidden="1" outlineLevel="2">
      <c r="A335" s="170"/>
      <c r="B335" s="25"/>
      <c r="D335" s="27"/>
      <c r="E335" s="47"/>
      <c r="F335" s="178" t="s">
        <v>706</v>
      </c>
      <c r="G335" s="43" t="s">
        <v>837</v>
      </c>
      <c r="H335" s="407">
        <f t="shared" si="133"/>
        <v>0</v>
      </c>
      <c r="I335" s="230">
        <f t="shared" si="134"/>
        <v>0</v>
      </c>
      <c r="J335" s="229"/>
      <c r="K335" s="229"/>
      <c r="L335" s="228">
        <f t="shared" si="127"/>
        <v>0</v>
      </c>
      <c r="M335" s="229"/>
      <c r="N335" s="229"/>
      <c r="O335" s="229"/>
    </row>
    <row r="336" spans="1:15" ht="13.8" hidden="1" outlineLevel="2">
      <c r="A336" s="170"/>
      <c r="B336" s="25"/>
      <c r="D336" s="27"/>
      <c r="E336" s="47"/>
      <c r="F336" s="178" t="s">
        <v>708</v>
      </c>
      <c r="G336" s="43" t="s">
        <v>712</v>
      </c>
      <c r="H336" s="407">
        <f t="shared" si="133"/>
        <v>0</v>
      </c>
      <c r="I336" s="230">
        <f t="shared" si="134"/>
        <v>0</v>
      </c>
      <c r="J336" s="229"/>
      <c r="K336" s="229"/>
      <c r="L336" s="228">
        <f t="shared" si="127"/>
        <v>0</v>
      </c>
      <c r="M336" s="229"/>
      <c r="N336" s="229"/>
      <c r="O336" s="229"/>
    </row>
    <row r="337" spans="1:15" ht="13.8" outlineLevel="1">
      <c r="A337" s="170"/>
      <c r="B337" s="25"/>
      <c r="D337" s="27" t="s">
        <v>508</v>
      </c>
      <c r="E337" s="47" t="s">
        <v>578</v>
      </c>
      <c r="F337" s="48"/>
      <c r="G337" s="172"/>
      <c r="H337" s="407">
        <f t="shared" si="133"/>
        <v>0</v>
      </c>
      <c r="I337" s="230">
        <f t="shared" si="134"/>
        <v>0</v>
      </c>
      <c r="J337" s="229"/>
      <c r="K337" s="229"/>
      <c r="L337" s="228">
        <f t="shared" si="127"/>
        <v>0</v>
      </c>
      <c r="M337" s="229"/>
      <c r="N337" s="229"/>
      <c r="O337" s="229"/>
    </row>
    <row r="338" spans="1:15" ht="13.8" outlineLevel="1">
      <c r="A338" s="170"/>
      <c r="B338" s="25"/>
      <c r="D338" s="27" t="s">
        <v>509</v>
      </c>
      <c r="E338" s="47" t="s">
        <v>579</v>
      </c>
      <c r="F338" s="48"/>
      <c r="G338" s="172"/>
      <c r="H338" s="407">
        <f t="shared" si="133"/>
        <v>0</v>
      </c>
      <c r="I338" s="230">
        <f t="shared" si="134"/>
        <v>0</v>
      </c>
      <c r="J338" s="229"/>
      <c r="K338" s="229"/>
      <c r="L338" s="228">
        <f t="shared" si="127"/>
        <v>0</v>
      </c>
      <c r="M338" s="229"/>
      <c r="N338" s="229">
        <v>0</v>
      </c>
      <c r="O338" s="229">
        <v>0</v>
      </c>
    </row>
    <row r="339" spans="1:15" ht="13.8" outlineLevel="1" collapsed="1">
      <c r="A339" s="170"/>
      <c r="B339" s="25"/>
      <c r="D339" s="27" t="s">
        <v>510</v>
      </c>
      <c r="E339" s="47" t="s">
        <v>580</v>
      </c>
      <c r="F339" s="48"/>
      <c r="G339" s="172"/>
      <c r="H339" s="407">
        <f t="shared" si="133"/>
        <v>0</v>
      </c>
      <c r="I339" s="230">
        <f t="shared" si="134"/>
        <v>0</v>
      </c>
      <c r="J339" s="231">
        <f>SUM(J340:J341)</f>
        <v>0</v>
      </c>
      <c r="K339" s="231">
        <f>SUM(K340:K341)</f>
        <v>0</v>
      </c>
      <c r="L339" s="228">
        <f t="shared" si="127"/>
        <v>0</v>
      </c>
      <c r="M339" s="231">
        <f>SUM(M340:M341)</f>
        <v>0</v>
      </c>
      <c r="N339" s="359">
        <f t="shared" ref="N339:O339" si="142">SUM(N340:N341)</f>
        <v>0</v>
      </c>
      <c r="O339" s="231">
        <f t="shared" si="142"/>
        <v>0</v>
      </c>
    </row>
    <row r="340" spans="1:15" ht="13.8" hidden="1" outlineLevel="2">
      <c r="A340" s="170"/>
      <c r="B340" s="25"/>
      <c r="D340" s="24"/>
      <c r="E340" s="171"/>
      <c r="F340" s="27" t="s">
        <v>568</v>
      </c>
      <c r="G340" s="47" t="s">
        <v>569</v>
      </c>
      <c r="H340" s="407">
        <f t="shared" si="133"/>
        <v>0</v>
      </c>
      <c r="I340" s="230">
        <f t="shared" si="134"/>
        <v>0</v>
      </c>
      <c r="J340" s="229"/>
      <c r="K340" s="229"/>
      <c r="L340" s="228">
        <f t="shared" si="127"/>
        <v>0</v>
      </c>
      <c r="M340" s="229"/>
      <c r="N340" s="229">
        <v>0</v>
      </c>
      <c r="O340" s="229">
        <v>0</v>
      </c>
    </row>
    <row r="341" spans="1:15" ht="13.8" hidden="1" outlineLevel="2">
      <c r="A341" s="170"/>
      <c r="B341" s="23"/>
      <c r="C341" s="179"/>
      <c r="F341" s="27" t="s">
        <v>571</v>
      </c>
      <c r="G341" s="47" t="s">
        <v>570</v>
      </c>
      <c r="H341" s="407">
        <f t="shared" si="133"/>
        <v>0</v>
      </c>
      <c r="I341" s="230">
        <f t="shared" si="134"/>
        <v>0</v>
      </c>
      <c r="J341" s="229"/>
      <c r="K341" s="229"/>
      <c r="L341" s="228">
        <f t="shared" si="127"/>
        <v>0</v>
      </c>
      <c r="M341" s="229"/>
      <c r="N341" s="229"/>
      <c r="O341" s="229"/>
    </row>
    <row r="342" spans="1:15" ht="13.8" outlineLevel="1" collapsed="1">
      <c r="A342" s="170"/>
      <c r="B342" s="25"/>
      <c r="D342" s="27" t="s">
        <v>511</v>
      </c>
      <c r="E342" s="47" t="s">
        <v>581</v>
      </c>
      <c r="F342" s="48"/>
      <c r="G342" s="172"/>
      <c r="H342" s="407">
        <f t="shared" si="133"/>
        <v>0</v>
      </c>
      <c r="I342" s="230">
        <f t="shared" si="134"/>
        <v>0</v>
      </c>
      <c r="J342" s="231">
        <f>SUM(J343:J345)</f>
        <v>0</v>
      </c>
      <c r="K342" s="231">
        <f>SUM(K343:K345)</f>
        <v>0</v>
      </c>
      <c r="L342" s="228">
        <f t="shared" si="127"/>
        <v>0</v>
      </c>
      <c r="M342" s="231">
        <f>SUM(M343:M345)</f>
        <v>0</v>
      </c>
      <c r="N342" s="359">
        <f t="shared" ref="N342:O342" si="143">SUM(N343:N345)</f>
        <v>0</v>
      </c>
      <c r="O342" s="231">
        <f t="shared" si="143"/>
        <v>0</v>
      </c>
    </row>
    <row r="343" spans="1:15" ht="13.8" hidden="1" outlineLevel="2">
      <c r="A343" s="170"/>
      <c r="B343" s="25"/>
      <c r="D343" s="27"/>
      <c r="E343" s="47"/>
      <c r="F343" s="178" t="s">
        <v>705</v>
      </c>
      <c r="G343" s="43" t="s">
        <v>817</v>
      </c>
      <c r="H343" s="407">
        <f t="shared" si="133"/>
        <v>0</v>
      </c>
      <c r="I343" s="230">
        <f t="shared" si="134"/>
        <v>0</v>
      </c>
      <c r="J343" s="229"/>
      <c r="K343" s="229"/>
      <c r="L343" s="228">
        <f t="shared" si="127"/>
        <v>0</v>
      </c>
      <c r="M343" s="229"/>
      <c r="N343" s="229"/>
      <c r="O343" s="229"/>
    </row>
    <row r="344" spans="1:15" ht="13.8" hidden="1" outlineLevel="2">
      <c r="A344" s="170"/>
      <c r="B344" s="25"/>
      <c r="D344" s="27"/>
      <c r="E344" s="47"/>
      <c r="F344" s="178" t="s">
        <v>706</v>
      </c>
      <c r="G344" s="43" t="s">
        <v>818</v>
      </c>
      <c r="H344" s="407">
        <f t="shared" si="133"/>
        <v>0</v>
      </c>
      <c r="I344" s="230">
        <f t="shared" si="134"/>
        <v>0</v>
      </c>
      <c r="J344" s="229"/>
      <c r="K344" s="229"/>
      <c r="L344" s="228">
        <f t="shared" ref="L344:L407" si="144">SUM(M344:O344)</f>
        <v>0</v>
      </c>
      <c r="M344" s="229"/>
      <c r="N344" s="229"/>
      <c r="O344" s="229"/>
    </row>
    <row r="345" spans="1:15" ht="13.8" hidden="1" outlineLevel="2">
      <c r="A345" s="170"/>
      <c r="B345" s="25"/>
      <c r="D345" s="27"/>
      <c r="E345" s="47"/>
      <c r="F345" s="178" t="s">
        <v>708</v>
      </c>
      <c r="G345" s="43" t="s">
        <v>712</v>
      </c>
      <c r="H345" s="407">
        <f t="shared" si="133"/>
        <v>0</v>
      </c>
      <c r="I345" s="230">
        <f t="shared" si="134"/>
        <v>0</v>
      </c>
      <c r="J345" s="229"/>
      <c r="K345" s="229"/>
      <c r="L345" s="228">
        <f t="shared" si="144"/>
        <v>0</v>
      </c>
      <c r="M345" s="229"/>
      <c r="N345" s="229"/>
      <c r="O345" s="229"/>
    </row>
    <row r="346" spans="1:15" ht="13.8" outlineLevel="1" collapsed="1">
      <c r="A346" s="170"/>
      <c r="B346" s="25"/>
      <c r="D346" s="27" t="s">
        <v>512</v>
      </c>
      <c r="E346" s="47" t="s">
        <v>582</v>
      </c>
      <c r="F346" s="48"/>
      <c r="G346" s="172"/>
      <c r="H346" s="407">
        <f t="shared" si="133"/>
        <v>0</v>
      </c>
      <c r="I346" s="230">
        <f t="shared" si="134"/>
        <v>0</v>
      </c>
      <c r="J346" s="231">
        <f>SUM(J347:J348)</f>
        <v>0</v>
      </c>
      <c r="K346" s="231">
        <f>SUM(K347:K348)</f>
        <v>0</v>
      </c>
      <c r="L346" s="228">
        <f t="shared" si="144"/>
        <v>0</v>
      </c>
      <c r="M346" s="231">
        <f>SUM(M347:M348)</f>
        <v>0</v>
      </c>
      <c r="N346" s="359">
        <f t="shared" ref="N346:O346" si="145">SUM(N347:N348)</f>
        <v>0</v>
      </c>
      <c r="O346" s="231">
        <f t="shared" si="145"/>
        <v>0</v>
      </c>
    </row>
    <row r="347" spans="1:15" ht="13.8" hidden="1" outlineLevel="2">
      <c r="A347" s="170"/>
      <c r="B347" s="25"/>
      <c r="D347" s="27"/>
      <c r="E347" s="47"/>
      <c r="F347" s="178" t="s">
        <v>705</v>
      </c>
      <c r="G347" s="43" t="s">
        <v>838</v>
      </c>
      <c r="H347" s="407">
        <f t="shared" si="133"/>
        <v>0</v>
      </c>
      <c r="I347" s="230">
        <f t="shared" si="134"/>
        <v>0</v>
      </c>
      <c r="J347" s="229"/>
      <c r="K347" s="229"/>
      <c r="L347" s="228">
        <f t="shared" si="144"/>
        <v>0</v>
      </c>
      <c r="M347" s="229"/>
      <c r="N347" s="229"/>
      <c r="O347" s="229"/>
    </row>
    <row r="348" spans="1:15" ht="13.8" hidden="1" outlineLevel="2">
      <c r="A348" s="170"/>
      <c r="B348" s="25"/>
      <c r="D348" s="27"/>
      <c r="E348" s="47"/>
      <c r="F348" s="178" t="s">
        <v>708</v>
      </c>
      <c r="G348" s="43" t="s">
        <v>712</v>
      </c>
      <c r="H348" s="407">
        <f t="shared" si="133"/>
        <v>0</v>
      </c>
      <c r="I348" s="230">
        <f t="shared" si="134"/>
        <v>0</v>
      </c>
      <c r="J348" s="229"/>
      <c r="K348" s="229"/>
      <c r="L348" s="228">
        <f t="shared" si="144"/>
        <v>0</v>
      </c>
      <c r="M348" s="229"/>
      <c r="N348" s="229"/>
      <c r="O348" s="229"/>
    </row>
    <row r="349" spans="1:15" ht="13.8" outlineLevel="1" collapsed="1">
      <c r="A349" s="170"/>
      <c r="B349" s="25"/>
      <c r="D349" s="27" t="s">
        <v>513</v>
      </c>
      <c r="E349" s="47" t="s">
        <v>583</v>
      </c>
      <c r="F349" s="48"/>
      <c r="G349" s="172"/>
      <c r="H349" s="407">
        <f t="shared" si="133"/>
        <v>0</v>
      </c>
      <c r="I349" s="230">
        <f t="shared" si="134"/>
        <v>0</v>
      </c>
      <c r="J349" s="231">
        <f>SUM(J350:J360)</f>
        <v>0</v>
      </c>
      <c r="K349" s="231">
        <f>SUM(K350:K360)</f>
        <v>0</v>
      </c>
      <c r="L349" s="228">
        <f t="shared" si="144"/>
        <v>0</v>
      </c>
      <c r="M349" s="231">
        <f>SUM(M350:M360)</f>
        <v>0</v>
      </c>
      <c r="N349" s="359">
        <f t="shared" ref="N349:O349" si="146">SUM(N350:N360)</f>
        <v>0</v>
      </c>
      <c r="O349" s="231">
        <f t="shared" si="146"/>
        <v>0</v>
      </c>
    </row>
    <row r="350" spans="1:15" ht="13.8" hidden="1" outlineLevel="2">
      <c r="A350" s="170"/>
      <c r="B350" s="25"/>
      <c r="D350" s="27"/>
      <c r="E350" s="47"/>
      <c r="F350" s="178" t="s">
        <v>705</v>
      </c>
      <c r="G350" s="43" t="s">
        <v>840</v>
      </c>
      <c r="H350" s="407">
        <f t="shared" si="133"/>
        <v>0</v>
      </c>
      <c r="I350" s="230">
        <f t="shared" si="134"/>
        <v>0</v>
      </c>
      <c r="J350" s="229"/>
      <c r="K350" s="229"/>
      <c r="L350" s="228">
        <f t="shared" si="144"/>
        <v>0</v>
      </c>
      <c r="M350" s="229"/>
      <c r="N350" s="229"/>
      <c r="O350" s="229"/>
    </row>
    <row r="351" spans="1:15" ht="13.8" hidden="1" outlineLevel="2">
      <c r="A351" s="170"/>
      <c r="B351" s="25"/>
      <c r="D351" s="27"/>
      <c r="E351" s="47"/>
      <c r="F351" s="178" t="s">
        <v>706</v>
      </c>
      <c r="G351" s="43" t="s">
        <v>841</v>
      </c>
      <c r="H351" s="407">
        <f t="shared" si="133"/>
        <v>0</v>
      </c>
      <c r="I351" s="230">
        <f t="shared" si="134"/>
        <v>0</v>
      </c>
      <c r="J351" s="229"/>
      <c r="K351" s="229"/>
      <c r="L351" s="228">
        <f t="shared" si="144"/>
        <v>0</v>
      </c>
      <c r="M351" s="229"/>
      <c r="N351" s="229"/>
      <c r="O351" s="229"/>
    </row>
    <row r="352" spans="1:15" ht="13.8" hidden="1" outlineLevel="2">
      <c r="A352" s="170"/>
      <c r="B352" s="25"/>
      <c r="D352" s="27"/>
      <c r="E352" s="47"/>
      <c r="F352" s="178" t="s">
        <v>703</v>
      </c>
      <c r="G352" s="43" t="s">
        <v>804</v>
      </c>
      <c r="H352" s="407">
        <f t="shared" si="133"/>
        <v>0</v>
      </c>
      <c r="I352" s="230">
        <f t="shared" si="134"/>
        <v>0</v>
      </c>
      <c r="J352" s="229"/>
      <c r="K352" s="229"/>
      <c r="L352" s="228">
        <f t="shared" si="144"/>
        <v>0</v>
      </c>
      <c r="M352" s="229"/>
      <c r="N352" s="229"/>
      <c r="O352" s="229"/>
    </row>
    <row r="353" spans="1:15" ht="13.8" hidden="1" outlineLevel="2">
      <c r="A353" s="170"/>
      <c r="B353" s="25"/>
      <c r="D353" s="27"/>
      <c r="E353" s="47"/>
      <c r="F353" s="178" t="s">
        <v>707</v>
      </c>
      <c r="G353" s="43" t="s">
        <v>808</v>
      </c>
      <c r="H353" s="407">
        <f t="shared" si="133"/>
        <v>0</v>
      </c>
      <c r="I353" s="230">
        <f t="shared" si="134"/>
        <v>0</v>
      </c>
      <c r="J353" s="229"/>
      <c r="K353" s="229"/>
      <c r="L353" s="228">
        <f t="shared" si="144"/>
        <v>0</v>
      </c>
      <c r="M353" s="229"/>
      <c r="N353" s="229"/>
      <c r="O353" s="229"/>
    </row>
    <row r="354" spans="1:15" ht="13.8" hidden="1" outlineLevel="2">
      <c r="A354" s="170"/>
      <c r="B354" s="25"/>
      <c r="D354" s="27"/>
      <c r="E354" s="47"/>
      <c r="F354" s="178" t="s">
        <v>713</v>
      </c>
      <c r="G354" s="43" t="s">
        <v>842</v>
      </c>
      <c r="H354" s="407">
        <f t="shared" si="133"/>
        <v>0</v>
      </c>
      <c r="I354" s="230">
        <f t="shared" si="134"/>
        <v>0</v>
      </c>
      <c r="J354" s="229"/>
      <c r="K354" s="229"/>
      <c r="L354" s="228">
        <f t="shared" si="144"/>
        <v>0</v>
      </c>
      <c r="M354" s="229"/>
      <c r="N354" s="229"/>
      <c r="O354" s="229"/>
    </row>
    <row r="355" spans="1:15" ht="13.8" hidden="1" outlineLevel="2">
      <c r="A355" s="170"/>
      <c r="B355" s="25"/>
      <c r="D355" s="27"/>
      <c r="E355" s="47"/>
      <c r="F355" s="178" t="s">
        <v>714</v>
      </c>
      <c r="G355" s="43" t="s">
        <v>843</v>
      </c>
      <c r="H355" s="407">
        <f t="shared" si="133"/>
        <v>0</v>
      </c>
      <c r="I355" s="230">
        <f t="shared" si="134"/>
        <v>0</v>
      </c>
      <c r="J355" s="229"/>
      <c r="K355" s="229"/>
      <c r="L355" s="228">
        <f t="shared" si="144"/>
        <v>0</v>
      </c>
      <c r="M355" s="229"/>
      <c r="N355" s="229"/>
      <c r="O355" s="229"/>
    </row>
    <row r="356" spans="1:15" ht="13.8" hidden="1" outlineLevel="2">
      <c r="A356" s="170"/>
      <c r="B356" s="25"/>
      <c r="D356" s="27"/>
      <c r="E356" s="47"/>
      <c r="F356" s="178" t="s">
        <v>801</v>
      </c>
      <c r="G356" s="43" t="s">
        <v>806</v>
      </c>
      <c r="H356" s="407">
        <f t="shared" si="133"/>
        <v>0</v>
      </c>
      <c r="I356" s="230">
        <f t="shared" si="134"/>
        <v>0</v>
      </c>
      <c r="J356" s="229"/>
      <c r="K356" s="229"/>
      <c r="L356" s="228">
        <f t="shared" si="144"/>
        <v>0</v>
      </c>
      <c r="M356" s="229"/>
      <c r="N356" s="229"/>
      <c r="O356" s="229"/>
    </row>
    <row r="357" spans="1:15" ht="13.8" hidden="1" outlineLevel="2">
      <c r="A357" s="170"/>
      <c r="B357" s="25"/>
      <c r="D357" s="27"/>
      <c r="E357" s="47"/>
      <c r="F357" s="178" t="s">
        <v>802</v>
      </c>
      <c r="G357" s="43" t="s">
        <v>844</v>
      </c>
      <c r="H357" s="407">
        <f t="shared" si="133"/>
        <v>0</v>
      </c>
      <c r="I357" s="230">
        <f t="shared" si="134"/>
        <v>0</v>
      </c>
      <c r="J357" s="229"/>
      <c r="K357" s="229"/>
      <c r="L357" s="228">
        <f t="shared" si="144"/>
        <v>0</v>
      </c>
      <c r="M357" s="229"/>
      <c r="N357" s="229"/>
      <c r="O357" s="229"/>
    </row>
    <row r="358" spans="1:15" ht="13.8" hidden="1" outlineLevel="2">
      <c r="A358" s="170"/>
      <c r="B358" s="25"/>
      <c r="D358" s="27"/>
      <c r="E358" s="47"/>
      <c r="F358" s="178" t="s">
        <v>839</v>
      </c>
      <c r="G358" s="43" t="s">
        <v>845</v>
      </c>
      <c r="H358" s="407">
        <f t="shared" si="133"/>
        <v>0</v>
      </c>
      <c r="I358" s="230">
        <f t="shared" si="134"/>
        <v>0</v>
      </c>
      <c r="J358" s="229"/>
      <c r="K358" s="229"/>
      <c r="L358" s="228">
        <f t="shared" si="144"/>
        <v>0</v>
      </c>
      <c r="M358" s="229"/>
      <c r="N358" s="229"/>
      <c r="O358" s="229"/>
    </row>
    <row r="359" spans="1:15" ht="13.8" hidden="1" outlineLevel="2">
      <c r="A359" s="170"/>
      <c r="B359" s="25"/>
      <c r="D359" s="27"/>
      <c r="E359" s="47"/>
      <c r="F359" s="178" t="s">
        <v>823</v>
      </c>
      <c r="G359" s="43" t="s">
        <v>846</v>
      </c>
      <c r="H359" s="407">
        <f t="shared" ref="H359:H422" si="147">SUM(I359)</f>
        <v>0</v>
      </c>
      <c r="I359" s="230">
        <f t="shared" ref="I359:I422" si="148">SUM(J359:L359)</f>
        <v>0</v>
      </c>
      <c r="J359" s="229"/>
      <c r="K359" s="229"/>
      <c r="L359" s="228">
        <f t="shared" si="144"/>
        <v>0</v>
      </c>
      <c r="M359" s="229"/>
      <c r="N359" s="229"/>
      <c r="O359" s="229"/>
    </row>
    <row r="360" spans="1:15" ht="13.8" hidden="1" outlineLevel="2">
      <c r="A360" s="170"/>
      <c r="B360" s="25"/>
      <c r="D360" s="27"/>
      <c r="E360" s="47"/>
      <c r="F360" s="178" t="s">
        <v>708</v>
      </c>
      <c r="G360" s="43" t="s">
        <v>712</v>
      </c>
      <c r="H360" s="407">
        <f t="shared" si="147"/>
        <v>0</v>
      </c>
      <c r="I360" s="230">
        <f t="shared" si="148"/>
        <v>0</v>
      </c>
      <c r="J360" s="229"/>
      <c r="K360" s="229"/>
      <c r="L360" s="228">
        <f t="shared" si="144"/>
        <v>0</v>
      </c>
      <c r="M360" s="229"/>
      <c r="N360" s="229"/>
      <c r="O360" s="229"/>
    </row>
    <row r="361" spans="1:15" ht="13.8" outlineLevel="1">
      <c r="A361" s="170"/>
      <c r="B361" s="25"/>
      <c r="D361" s="27" t="s">
        <v>514</v>
      </c>
      <c r="E361" s="47" t="s">
        <v>149</v>
      </c>
      <c r="F361" s="48"/>
      <c r="G361" s="172"/>
      <c r="H361" s="407">
        <f t="shared" si="147"/>
        <v>720000</v>
      </c>
      <c r="I361" s="230">
        <f t="shared" si="148"/>
        <v>720000</v>
      </c>
      <c r="J361" s="231">
        <f>SUM(J362:J363)</f>
        <v>0</v>
      </c>
      <c r="K361" s="231">
        <f>SUM(K362:K363)</f>
        <v>0</v>
      </c>
      <c r="L361" s="228">
        <f t="shared" si="144"/>
        <v>720000</v>
      </c>
      <c r="M361" s="231">
        <f>SUM(M362:M363)</f>
        <v>600000</v>
      </c>
      <c r="N361" s="359">
        <f t="shared" ref="N361:O361" si="149">SUM(N362:N363)</f>
        <v>0</v>
      </c>
      <c r="O361" s="231">
        <f t="shared" si="149"/>
        <v>120000</v>
      </c>
    </row>
    <row r="362" spans="1:15" ht="13.8" outlineLevel="1">
      <c r="A362" s="170"/>
      <c r="B362" s="25"/>
      <c r="D362" s="27"/>
      <c r="E362" s="47"/>
      <c r="F362" s="178" t="s">
        <v>705</v>
      </c>
      <c r="G362" s="43" t="s">
        <v>847</v>
      </c>
      <c r="H362" s="407">
        <f t="shared" si="147"/>
        <v>720000</v>
      </c>
      <c r="I362" s="230">
        <f t="shared" si="148"/>
        <v>720000</v>
      </c>
      <c r="J362" s="229"/>
      <c r="K362" s="229"/>
      <c r="L362" s="228">
        <f t="shared" si="144"/>
        <v>720000</v>
      </c>
      <c r="M362" s="229">
        <v>600000</v>
      </c>
      <c r="N362" s="229"/>
      <c r="O362" s="229">
        <v>120000</v>
      </c>
    </row>
    <row r="363" spans="1:15" ht="13.8" outlineLevel="1">
      <c r="A363" s="170"/>
      <c r="B363" s="25"/>
      <c r="D363" s="27"/>
      <c r="E363" s="47"/>
      <c r="F363" s="178" t="s">
        <v>706</v>
      </c>
      <c r="G363" s="43" t="s">
        <v>848</v>
      </c>
      <c r="H363" s="407">
        <f t="shared" si="147"/>
        <v>0</v>
      </c>
      <c r="I363" s="230">
        <f t="shared" si="148"/>
        <v>0</v>
      </c>
      <c r="J363" s="229"/>
      <c r="K363" s="229"/>
      <c r="L363" s="228">
        <f t="shared" si="144"/>
        <v>0</v>
      </c>
      <c r="M363" s="229"/>
      <c r="N363" s="229"/>
      <c r="O363" s="229"/>
    </row>
    <row r="364" spans="1:15" ht="13.8" outlineLevel="1" collapsed="1">
      <c r="A364" s="170"/>
      <c r="B364" s="25"/>
      <c r="D364" s="27" t="s">
        <v>515</v>
      </c>
      <c r="E364" s="47" t="s">
        <v>584</v>
      </c>
      <c r="F364" s="48"/>
      <c r="G364" s="172"/>
      <c r="H364" s="407">
        <f t="shared" si="147"/>
        <v>0</v>
      </c>
      <c r="I364" s="230">
        <f t="shared" si="148"/>
        <v>0</v>
      </c>
      <c r="J364" s="231">
        <f>SUM(J365:J366)</f>
        <v>0</v>
      </c>
      <c r="K364" s="231">
        <f>SUM(K365:K366)</f>
        <v>0</v>
      </c>
      <c r="L364" s="228">
        <f t="shared" si="144"/>
        <v>0</v>
      </c>
      <c r="M364" s="231">
        <f>SUM(M365:M366)</f>
        <v>0</v>
      </c>
      <c r="N364" s="359">
        <f t="shared" ref="N364:O364" si="150">SUM(N365:N366)</f>
        <v>0</v>
      </c>
      <c r="O364" s="231">
        <f t="shared" si="150"/>
        <v>0</v>
      </c>
    </row>
    <row r="365" spans="1:15" ht="13.8" hidden="1" outlineLevel="2">
      <c r="A365" s="170"/>
      <c r="B365" s="25"/>
      <c r="D365" s="27"/>
      <c r="E365" s="47"/>
      <c r="F365" s="178" t="s">
        <v>705</v>
      </c>
      <c r="G365" s="43" t="s">
        <v>849</v>
      </c>
      <c r="H365" s="407">
        <f t="shared" si="147"/>
        <v>0</v>
      </c>
      <c r="I365" s="230">
        <f t="shared" si="148"/>
        <v>0</v>
      </c>
      <c r="J365" s="229"/>
      <c r="K365" s="229"/>
      <c r="L365" s="228">
        <f t="shared" si="144"/>
        <v>0</v>
      </c>
      <c r="M365" s="229"/>
      <c r="N365" s="229"/>
      <c r="O365" s="229"/>
    </row>
    <row r="366" spans="1:15" ht="13.8" hidden="1" outlineLevel="2">
      <c r="A366" s="170"/>
      <c r="B366" s="25"/>
      <c r="D366" s="27"/>
      <c r="E366" s="47"/>
      <c r="F366" s="178" t="s">
        <v>706</v>
      </c>
      <c r="G366" s="43" t="s">
        <v>821</v>
      </c>
      <c r="H366" s="407">
        <f t="shared" si="147"/>
        <v>0</v>
      </c>
      <c r="I366" s="230">
        <f t="shared" si="148"/>
        <v>0</v>
      </c>
      <c r="J366" s="229"/>
      <c r="K366" s="229"/>
      <c r="L366" s="228">
        <f t="shared" si="144"/>
        <v>0</v>
      </c>
      <c r="M366" s="229"/>
      <c r="N366" s="229"/>
      <c r="O366" s="229"/>
    </row>
    <row r="367" spans="1:15" ht="13.8" outlineLevel="1">
      <c r="A367" s="170"/>
      <c r="B367" s="25"/>
      <c r="D367" s="27" t="s">
        <v>516</v>
      </c>
      <c r="E367" s="47" t="s">
        <v>150</v>
      </c>
      <c r="F367" s="48"/>
      <c r="G367" s="172"/>
      <c r="H367" s="407">
        <f t="shared" si="147"/>
        <v>0</v>
      </c>
      <c r="I367" s="230">
        <f t="shared" si="148"/>
        <v>0</v>
      </c>
      <c r="J367" s="229"/>
      <c r="K367" s="229"/>
      <c r="L367" s="228">
        <f t="shared" si="144"/>
        <v>0</v>
      </c>
      <c r="M367" s="229"/>
      <c r="N367" s="229"/>
      <c r="O367" s="229"/>
    </row>
    <row r="368" spans="1:15" ht="13.8" outlineLevel="1">
      <c r="A368" s="170"/>
      <c r="B368" s="25"/>
      <c r="D368" s="27" t="s">
        <v>517</v>
      </c>
      <c r="E368" s="47" t="s">
        <v>151</v>
      </c>
      <c r="F368" s="48"/>
      <c r="G368" s="172"/>
      <c r="H368" s="407">
        <f t="shared" si="147"/>
        <v>0</v>
      </c>
      <c r="I368" s="230">
        <f t="shared" si="148"/>
        <v>0</v>
      </c>
      <c r="J368" s="229"/>
      <c r="K368" s="229"/>
      <c r="L368" s="228">
        <f t="shared" si="144"/>
        <v>0</v>
      </c>
      <c r="M368" s="229"/>
      <c r="N368" s="229">
        <v>0</v>
      </c>
      <c r="O368" s="229">
        <v>0</v>
      </c>
    </row>
    <row r="369" spans="1:15" ht="13.8" outlineLevel="1">
      <c r="A369" s="170"/>
      <c r="B369" s="25"/>
      <c r="D369" s="27" t="s">
        <v>93</v>
      </c>
      <c r="E369" s="47" t="s">
        <v>152</v>
      </c>
      <c r="F369" s="48"/>
      <c r="G369" s="172"/>
      <c r="H369" s="407">
        <f t="shared" si="147"/>
        <v>0</v>
      </c>
      <c r="I369" s="230">
        <f t="shared" si="148"/>
        <v>0</v>
      </c>
      <c r="J369" s="229"/>
      <c r="K369" s="229"/>
      <c r="L369" s="228">
        <f t="shared" si="144"/>
        <v>0</v>
      </c>
      <c r="M369" s="229"/>
      <c r="N369" s="229">
        <v>0</v>
      </c>
      <c r="O369" s="229">
        <v>0</v>
      </c>
    </row>
    <row r="370" spans="1:15" ht="13.8" outlineLevel="1">
      <c r="A370" s="170"/>
      <c r="B370" s="23"/>
      <c r="C370" s="179"/>
      <c r="D370" s="27" t="s">
        <v>518</v>
      </c>
      <c r="E370" s="47" t="s">
        <v>585</v>
      </c>
      <c r="F370" s="48"/>
      <c r="G370" s="172"/>
      <c r="H370" s="407">
        <f t="shared" si="147"/>
        <v>0</v>
      </c>
      <c r="I370" s="230">
        <f t="shared" si="148"/>
        <v>0</v>
      </c>
      <c r="J370" s="229"/>
      <c r="K370" s="229"/>
      <c r="L370" s="228">
        <f t="shared" si="144"/>
        <v>0</v>
      </c>
      <c r="M370" s="229"/>
      <c r="N370" s="229">
        <v>0</v>
      </c>
      <c r="O370" s="229">
        <v>0</v>
      </c>
    </row>
    <row r="371" spans="1:15" s="169" customFormat="1" ht="13.8" collapsed="1">
      <c r="A371" s="164"/>
      <c r="B371" s="23" t="s">
        <v>519</v>
      </c>
      <c r="C371" s="15" t="s">
        <v>153</v>
      </c>
      <c r="D371" s="18"/>
      <c r="E371" s="175"/>
      <c r="F371" s="176"/>
      <c r="G371" s="175"/>
      <c r="H371" s="407">
        <f t="shared" si="147"/>
        <v>0</v>
      </c>
      <c r="I371" s="230">
        <f t="shared" si="148"/>
        <v>0</v>
      </c>
      <c r="J371" s="230">
        <f>SUM(J372,J375)</f>
        <v>0</v>
      </c>
      <c r="K371" s="230">
        <f>SUM(K372,K375)</f>
        <v>0</v>
      </c>
      <c r="L371" s="228">
        <f t="shared" si="144"/>
        <v>0</v>
      </c>
      <c r="M371" s="230">
        <f>SUM(M372,M375)</f>
        <v>0</v>
      </c>
      <c r="N371" s="356">
        <f t="shared" ref="N371:O371" si="151">SUM(N372,N375)</f>
        <v>0</v>
      </c>
      <c r="O371" s="230">
        <f t="shared" si="151"/>
        <v>0</v>
      </c>
    </row>
    <row r="372" spans="1:15" ht="13.8" hidden="1" outlineLevel="1">
      <c r="A372" s="170"/>
      <c r="B372" s="24"/>
      <c r="C372" s="171"/>
      <c r="D372" s="27" t="s">
        <v>520</v>
      </c>
      <c r="E372" s="47" t="s">
        <v>154</v>
      </c>
      <c r="F372" s="48"/>
      <c r="G372" s="172"/>
      <c r="H372" s="407">
        <f t="shared" si="147"/>
        <v>0</v>
      </c>
      <c r="I372" s="230">
        <f t="shared" si="148"/>
        <v>0</v>
      </c>
      <c r="J372" s="231">
        <f>SUM(J373:J374)</f>
        <v>0</v>
      </c>
      <c r="K372" s="231">
        <f>SUM(K373:K374)</f>
        <v>0</v>
      </c>
      <c r="L372" s="228">
        <f t="shared" si="144"/>
        <v>0</v>
      </c>
      <c r="M372" s="231">
        <f>SUM(M373:M374)</f>
        <v>0</v>
      </c>
      <c r="N372" s="359">
        <f t="shared" ref="N372:O372" si="152">SUM(N373:N374)</f>
        <v>0</v>
      </c>
      <c r="O372" s="231">
        <f t="shared" si="152"/>
        <v>0</v>
      </c>
    </row>
    <row r="373" spans="1:15" ht="13.8" hidden="1" outlineLevel="2">
      <c r="A373" s="170"/>
      <c r="B373" s="25"/>
      <c r="E373" s="47"/>
      <c r="F373" s="23" t="s">
        <v>521</v>
      </c>
      <c r="G373" s="47" t="s">
        <v>155</v>
      </c>
      <c r="H373" s="407">
        <f t="shared" si="147"/>
        <v>0</v>
      </c>
      <c r="I373" s="230">
        <f t="shared" si="148"/>
        <v>0</v>
      </c>
      <c r="J373" s="229"/>
      <c r="K373" s="229"/>
      <c r="L373" s="228">
        <f t="shared" si="144"/>
        <v>0</v>
      </c>
      <c r="M373" s="229"/>
      <c r="N373" s="358">
        <v>0</v>
      </c>
      <c r="O373" s="229">
        <v>0</v>
      </c>
    </row>
    <row r="374" spans="1:15" ht="13.8" hidden="1" outlineLevel="2">
      <c r="A374" s="170"/>
      <c r="B374" s="25"/>
      <c r="D374" s="23"/>
      <c r="E374" s="179"/>
      <c r="F374" s="27" t="s">
        <v>522</v>
      </c>
      <c r="G374" s="47" t="s">
        <v>156</v>
      </c>
      <c r="H374" s="407">
        <f t="shared" si="147"/>
        <v>0</v>
      </c>
      <c r="I374" s="230">
        <f t="shared" si="148"/>
        <v>0</v>
      </c>
      <c r="J374" s="229"/>
      <c r="K374" s="229"/>
      <c r="L374" s="228">
        <f t="shared" si="144"/>
        <v>0</v>
      </c>
      <c r="M374" s="229"/>
      <c r="N374" s="358">
        <v>0</v>
      </c>
      <c r="O374" s="229">
        <v>0</v>
      </c>
    </row>
    <row r="375" spans="1:15" ht="13.8" hidden="1" outlineLevel="1">
      <c r="A375" s="170"/>
      <c r="B375" s="23"/>
      <c r="C375" s="179"/>
      <c r="D375" s="23" t="s">
        <v>523</v>
      </c>
      <c r="E375" s="82" t="s">
        <v>157</v>
      </c>
      <c r="F375" s="94"/>
      <c r="G375" s="172"/>
      <c r="H375" s="407">
        <f t="shared" si="147"/>
        <v>0</v>
      </c>
      <c r="I375" s="230">
        <f t="shared" si="148"/>
        <v>0</v>
      </c>
      <c r="J375" s="229"/>
      <c r="K375" s="229"/>
      <c r="L375" s="228">
        <f t="shared" si="144"/>
        <v>0</v>
      </c>
      <c r="M375" s="229"/>
      <c r="N375" s="358">
        <v>0</v>
      </c>
      <c r="O375" s="229">
        <v>0</v>
      </c>
    </row>
    <row r="376" spans="1:15" s="169" customFormat="1" ht="13.8" collapsed="1">
      <c r="A376" s="164"/>
      <c r="B376" s="23" t="s">
        <v>649</v>
      </c>
      <c r="C376" s="15" t="s">
        <v>650</v>
      </c>
      <c r="D376" s="18"/>
      <c r="E376" s="175"/>
      <c r="F376" s="176"/>
      <c r="G376" s="175"/>
      <c r="H376" s="407">
        <f t="shared" si="147"/>
        <v>0</v>
      </c>
      <c r="I376" s="230">
        <f t="shared" si="148"/>
        <v>0</v>
      </c>
      <c r="J376" s="230">
        <f>SUM(J377)</f>
        <v>0</v>
      </c>
      <c r="K376" s="230">
        <f>SUM(K377)</f>
        <v>0</v>
      </c>
      <c r="L376" s="228">
        <f t="shared" si="144"/>
        <v>0</v>
      </c>
      <c r="M376" s="230">
        <f>SUM(M377)</f>
        <v>0</v>
      </c>
      <c r="N376" s="356">
        <f t="shared" ref="N376:O376" si="153">SUM(N377)</f>
        <v>0</v>
      </c>
      <c r="O376" s="230">
        <f t="shared" si="153"/>
        <v>0</v>
      </c>
    </row>
    <row r="377" spans="1:15" ht="13.8" hidden="1" outlineLevel="1">
      <c r="A377" s="170"/>
      <c r="B377" s="27"/>
      <c r="C377" s="172"/>
      <c r="D377" s="27" t="s">
        <v>649</v>
      </c>
      <c r="E377" s="47" t="s">
        <v>650</v>
      </c>
      <c r="F377" s="48"/>
      <c r="G377" s="172"/>
      <c r="H377" s="407">
        <f t="shared" si="147"/>
        <v>0</v>
      </c>
      <c r="I377" s="230">
        <f t="shared" si="148"/>
        <v>0</v>
      </c>
      <c r="J377" s="229"/>
      <c r="K377" s="229"/>
      <c r="L377" s="228">
        <f t="shared" si="144"/>
        <v>0</v>
      </c>
      <c r="M377" s="229"/>
      <c r="N377" s="358"/>
      <c r="O377" s="229"/>
    </row>
    <row r="378" spans="1:15" s="169" customFormat="1" ht="13.8" collapsed="1">
      <c r="A378" s="164"/>
      <c r="B378" s="23" t="s">
        <v>524</v>
      </c>
      <c r="C378" s="15" t="s">
        <v>158</v>
      </c>
      <c r="D378" s="18"/>
      <c r="E378" s="175"/>
      <c r="F378" s="176"/>
      <c r="G378" s="175"/>
      <c r="H378" s="407">
        <f t="shared" si="147"/>
        <v>0</v>
      </c>
      <c r="I378" s="230">
        <f t="shared" si="148"/>
        <v>0</v>
      </c>
      <c r="J378" s="230">
        <f>SUM(J379)</f>
        <v>0</v>
      </c>
      <c r="K378" s="230">
        <f>SUM(K379)</f>
        <v>0</v>
      </c>
      <c r="L378" s="228">
        <f t="shared" si="144"/>
        <v>0</v>
      </c>
      <c r="M378" s="230">
        <f>SUM(M379)</f>
        <v>0</v>
      </c>
      <c r="N378" s="356">
        <f t="shared" ref="N378:O378" si="154">SUM(N379)</f>
        <v>0</v>
      </c>
      <c r="O378" s="230">
        <f t="shared" si="154"/>
        <v>0</v>
      </c>
    </row>
    <row r="379" spans="1:15" ht="13.8" hidden="1" outlineLevel="1">
      <c r="A379" s="170"/>
      <c r="B379" s="27"/>
      <c r="C379" s="172"/>
      <c r="D379" s="27" t="s">
        <v>525</v>
      </c>
      <c r="E379" s="47" t="s">
        <v>159</v>
      </c>
      <c r="F379" s="48"/>
      <c r="G379" s="172"/>
      <c r="H379" s="407">
        <f t="shared" si="147"/>
        <v>0</v>
      </c>
      <c r="I379" s="230">
        <f t="shared" si="148"/>
        <v>0</v>
      </c>
      <c r="J379" s="231">
        <f>SUM(J380:J384)</f>
        <v>0</v>
      </c>
      <c r="K379" s="231">
        <f>SUM(K380:K384)</f>
        <v>0</v>
      </c>
      <c r="L379" s="228">
        <f t="shared" si="144"/>
        <v>0</v>
      </c>
      <c r="M379" s="231">
        <f>SUM(M380:M384)</f>
        <v>0</v>
      </c>
      <c r="N379" s="359">
        <f t="shared" ref="N379:O379" si="155">SUM(N380:N384)</f>
        <v>0</v>
      </c>
      <c r="O379" s="231">
        <f t="shared" si="155"/>
        <v>0</v>
      </c>
    </row>
    <row r="380" spans="1:15" ht="13.8" hidden="1" outlineLevel="1">
      <c r="A380" s="170"/>
      <c r="B380" s="23"/>
      <c r="C380" s="179"/>
      <c r="D380" s="27"/>
      <c r="E380" s="47"/>
      <c r="F380" s="178" t="s">
        <v>705</v>
      </c>
      <c r="G380" s="43" t="s">
        <v>725</v>
      </c>
      <c r="H380" s="407">
        <f t="shared" si="147"/>
        <v>0</v>
      </c>
      <c r="I380" s="230">
        <f t="shared" si="148"/>
        <v>0</v>
      </c>
      <c r="J380" s="229"/>
      <c r="K380" s="229"/>
      <c r="L380" s="228">
        <f t="shared" si="144"/>
        <v>0</v>
      </c>
      <c r="M380" s="229"/>
      <c r="N380" s="229"/>
      <c r="O380" s="229"/>
    </row>
    <row r="381" spans="1:15" ht="13.8" hidden="1" outlineLevel="1">
      <c r="A381" s="170"/>
      <c r="B381" s="23"/>
      <c r="C381" s="179"/>
      <c r="D381" s="27"/>
      <c r="E381" s="47"/>
      <c r="F381" s="178" t="s">
        <v>706</v>
      </c>
      <c r="G381" s="43" t="s">
        <v>726</v>
      </c>
      <c r="H381" s="407">
        <f t="shared" si="147"/>
        <v>0</v>
      </c>
      <c r="I381" s="230">
        <f t="shared" si="148"/>
        <v>0</v>
      </c>
      <c r="J381" s="229"/>
      <c r="K381" s="229"/>
      <c r="L381" s="228">
        <f t="shared" si="144"/>
        <v>0</v>
      </c>
      <c r="M381" s="229"/>
      <c r="N381" s="229"/>
      <c r="O381" s="229"/>
    </row>
    <row r="382" spans="1:15" ht="13.8" hidden="1" outlineLevel="1">
      <c r="A382" s="170"/>
      <c r="B382" s="23"/>
      <c r="C382" s="179"/>
      <c r="D382" s="27"/>
      <c r="E382" s="47"/>
      <c r="F382" s="178" t="s">
        <v>703</v>
      </c>
      <c r="G382" s="43" t="s">
        <v>727</v>
      </c>
      <c r="H382" s="407">
        <f t="shared" si="147"/>
        <v>0</v>
      </c>
      <c r="I382" s="230">
        <f t="shared" si="148"/>
        <v>0</v>
      </c>
      <c r="J382" s="229"/>
      <c r="K382" s="229"/>
      <c r="L382" s="228">
        <f t="shared" si="144"/>
        <v>0</v>
      </c>
      <c r="M382" s="229"/>
      <c r="N382" s="229"/>
      <c r="O382" s="229"/>
    </row>
    <row r="383" spans="1:15" ht="13.8" hidden="1" outlineLevel="1">
      <c r="A383" s="170"/>
      <c r="B383" s="23"/>
      <c r="C383" s="179"/>
      <c r="D383" s="27"/>
      <c r="E383" s="47"/>
      <c r="F383" s="178" t="s">
        <v>707</v>
      </c>
      <c r="G383" s="43" t="s">
        <v>728</v>
      </c>
      <c r="H383" s="407">
        <f t="shared" si="147"/>
        <v>0</v>
      </c>
      <c r="I383" s="230">
        <f t="shared" si="148"/>
        <v>0</v>
      </c>
      <c r="J383" s="229"/>
      <c r="K383" s="229"/>
      <c r="L383" s="228">
        <f t="shared" si="144"/>
        <v>0</v>
      </c>
      <c r="M383" s="229"/>
      <c r="N383" s="229"/>
      <c r="O383" s="229"/>
    </row>
    <row r="384" spans="1:15" ht="13.8" hidden="1" outlineLevel="1">
      <c r="A384" s="170"/>
      <c r="B384" s="23"/>
      <c r="C384" s="179"/>
      <c r="D384" s="27"/>
      <c r="E384" s="47"/>
      <c r="F384" s="178" t="s">
        <v>713</v>
      </c>
      <c r="G384" s="43" t="s">
        <v>729</v>
      </c>
      <c r="H384" s="407">
        <f t="shared" si="147"/>
        <v>0</v>
      </c>
      <c r="I384" s="230">
        <f t="shared" si="148"/>
        <v>0</v>
      </c>
      <c r="J384" s="229"/>
      <c r="K384" s="229"/>
      <c r="L384" s="228">
        <f t="shared" si="144"/>
        <v>0</v>
      </c>
      <c r="M384" s="229"/>
      <c r="N384" s="229"/>
      <c r="O384" s="229"/>
    </row>
    <row r="385" spans="1:15" s="169" customFormat="1" ht="13.8" collapsed="1">
      <c r="A385" s="164"/>
      <c r="B385" s="23" t="s">
        <v>526</v>
      </c>
      <c r="C385" s="15" t="s">
        <v>42</v>
      </c>
      <c r="D385" s="18"/>
      <c r="E385" s="175"/>
      <c r="F385" s="176"/>
      <c r="G385" s="175"/>
      <c r="H385" s="407">
        <f t="shared" si="147"/>
        <v>0</v>
      </c>
      <c r="I385" s="230">
        <f t="shared" si="148"/>
        <v>0</v>
      </c>
      <c r="J385" s="230">
        <f>SUM(J386:J386)</f>
        <v>0</v>
      </c>
      <c r="K385" s="230">
        <f>SUM(K386:K386)</f>
        <v>0</v>
      </c>
      <c r="L385" s="228">
        <f t="shared" si="144"/>
        <v>0</v>
      </c>
      <c r="M385" s="230">
        <f>SUM(M386:M386)</f>
        <v>0</v>
      </c>
      <c r="N385" s="356">
        <f>SUM(N386:N386)</f>
        <v>0</v>
      </c>
      <c r="O385" s="230">
        <f>SUM(O386:O386)</f>
        <v>0</v>
      </c>
    </row>
    <row r="386" spans="1:15" ht="13.8" hidden="1" outlineLevel="1">
      <c r="A386" s="170"/>
      <c r="B386" s="24"/>
      <c r="C386" s="171"/>
      <c r="D386" s="27" t="s">
        <v>527</v>
      </c>
      <c r="E386" s="47" t="s">
        <v>375</v>
      </c>
      <c r="F386" s="48"/>
      <c r="G386" s="172"/>
      <c r="H386" s="407">
        <f t="shared" si="147"/>
        <v>0</v>
      </c>
      <c r="I386" s="230">
        <f t="shared" si="148"/>
        <v>0</v>
      </c>
      <c r="J386" s="229"/>
      <c r="K386" s="229"/>
      <c r="L386" s="228">
        <f t="shared" si="144"/>
        <v>0</v>
      </c>
      <c r="M386" s="229"/>
      <c r="N386" s="358">
        <v>0</v>
      </c>
      <c r="O386" s="229">
        <v>0</v>
      </c>
    </row>
    <row r="387" spans="1:15" s="169" customFormat="1" ht="13.8">
      <c r="A387" s="164"/>
      <c r="B387" s="23" t="s">
        <v>528</v>
      </c>
      <c r="C387" s="15" t="s">
        <v>43</v>
      </c>
      <c r="D387" s="18"/>
      <c r="E387" s="175"/>
      <c r="F387" s="176"/>
      <c r="G387" s="175"/>
      <c r="H387" s="407">
        <f t="shared" si="147"/>
        <v>452000</v>
      </c>
      <c r="I387" s="230">
        <f t="shared" si="148"/>
        <v>452000</v>
      </c>
      <c r="J387" s="230">
        <f>SUM(J388)</f>
        <v>0</v>
      </c>
      <c r="K387" s="230">
        <f>SUM(K388)</f>
        <v>300000</v>
      </c>
      <c r="L387" s="228">
        <f t="shared" si="144"/>
        <v>152000</v>
      </c>
      <c r="M387" s="230">
        <f>SUM(M388)</f>
        <v>60000</v>
      </c>
      <c r="N387" s="356">
        <f>SUM(N388)</f>
        <v>62000</v>
      </c>
      <c r="O387" s="230">
        <f>SUM(O388)</f>
        <v>30000</v>
      </c>
    </row>
    <row r="388" spans="1:15" ht="16.5" customHeight="1" outlineLevel="1">
      <c r="A388" s="170"/>
      <c r="B388" s="24"/>
      <c r="C388" s="171"/>
      <c r="D388" s="27" t="s">
        <v>529</v>
      </c>
      <c r="E388" s="47" t="s">
        <v>43</v>
      </c>
      <c r="F388" s="48"/>
      <c r="G388" s="172"/>
      <c r="H388" s="407">
        <f t="shared" si="147"/>
        <v>452000</v>
      </c>
      <c r="I388" s="230">
        <f t="shared" si="148"/>
        <v>452000</v>
      </c>
      <c r="J388" s="229">
        <v>0</v>
      </c>
      <c r="K388" s="229">
        <v>300000</v>
      </c>
      <c r="L388" s="228">
        <f t="shared" si="144"/>
        <v>152000</v>
      </c>
      <c r="M388" s="229">
        <v>60000</v>
      </c>
      <c r="N388" s="358">
        <v>62000</v>
      </c>
      <c r="O388" s="229">
        <v>30000</v>
      </c>
    </row>
    <row r="389" spans="1:15" s="169" customFormat="1" ht="13.8" collapsed="1">
      <c r="A389" s="164"/>
      <c r="B389" s="23" t="s">
        <v>98</v>
      </c>
      <c r="C389" s="15" t="s">
        <v>160</v>
      </c>
      <c r="D389" s="18"/>
      <c r="E389" s="175"/>
      <c r="F389" s="176"/>
      <c r="G389" s="175"/>
      <c r="H389" s="407">
        <f t="shared" si="147"/>
        <v>0</v>
      </c>
      <c r="I389" s="230">
        <f t="shared" si="148"/>
        <v>0</v>
      </c>
      <c r="J389" s="230">
        <f>SUM(J390)</f>
        <v>0</v>
      </c>
      <c r="K389" s="288">
        <f>SUM(K390)</f>
        <v>0</v>
      </c>
      <c r="L389" s="228">
        <f t="shared" si="144"/>
        <v>0</v>
      </c>
      <c r="M389" s="288">
        <f>SUM(M390)</f>
        <v>0</v>
      </c>
      <c r="N389" s="356">
        <f>SUM(N390)</f>
        <v>0</v>
      </c>
      <c r="O389" s="230">
        <f>SUM(O390)</f>
        <v>0</v>
      </c>
    </row>
    <row r="390" spans="1:15" ht="13.8" hidden="1" outlineLevel="1">
      <c r="A390" s="170"/>
      <c r="B390" s="27"/>
      <c r="C390" s="172"/>
      <c r="D390" s="27" t="s">
        <v>98</v>
      </c>
      <c r="E390" s="47" t="s">
        <v>160</v>
      </c>
      <c r="F390" s="48"/>
      <c r="G390" s="172"/>
      <c r="H390" s="407">
        <f t="shared" si="147"/>
        <v>0</v>
      </c>
      <c r="I390" s="230">
        <f t="shared" si="148"/>
        <v>0</v>
      </c>
      <c r="J390" s="229"/>
      <c r="K390" s="286"/>
      <c r="L390" s="228">
        <f t="shared" si="144"/>
        <v>0</v>
      </c>
      <c r="M390" s="286"/>
      <c r="N390" s="229">
        <v>0</v>
      </c>
      <c r="O390" s="229">
        <v>0</v>
      </c>
    </row>
    <row r="391" spans="1:15" s="169" customFormat="1" ht="13.8" collapsed="1">
      <c r="A391" s="164"/>
      <c r="B391" s="23" t="s">
        <v>530</v>
      </c>
      <c r="C391" s="15" t="s">
        <v>12</v>
      </c>
      <c r="D391" s="18"/>
      <c r="E391" s="175"/>
      <c r="F391" s="176"/>
      <c r="G391" s="175"/>
      <c r="H391" s="407">
        <f t="shared" si="147"/>
        <v>0</v>
      </c>
      <c r="I391" s="230">
        <f t="shared" si="148"/>
        <v>0</v>
      </c>
      <c r="J391" s="230">
        <f>SUM(J392:J393)</f>
        <v>0</v>
      </c>
      <c r="K391" s="288">
        <f>SUM(K392:K393)</f>
        <v>0</v>
      </c>
      <c r="L391" s="228">
        <f t="shared" si="144"/>
        <v>0</v>
      </c>
      <c r="M391" s="288">
        <f>SUM(M392:M393)</f>
        <v>0</v>
      </c>
      <c r="N391" s="356">
        <f t="shared" ref="N391:O391" si="156">SUM(N392:N393)</f>
        <v>0</v>
      </c>
      <c r="O391" s="230">
        <f t="shared" si="156"/>
        <v>0</v>
      </c>
    </row>
    <row r="392" spans="1:15" ht="13.8" hidden="1" outlineLevel="1">
      <c r="A392" s="170"/>
      <c r="B392" s="24"/>
      <c r="C392" s="171"/>
      <c r="D392" s="27" t="s">
        <v>531</v>
      </c>
      <c r="E392" s="47" t="s">
        <v>162</v>
      </c>
      <c r="F392" s="48"/>
      <c r="G392" s="172"/>
      <c r="H392" s="407">
        <f t="shared" si="147"/>
        <v>0</v>
      </c>
      <c r="I392" s="230">
        <f t="shared" si="148"/>
        <v>0</v>
      </c>
      <c r="J392" s="229"/>
      <c r="K392" s="286"/>
      <c r="L392" s="228">
        <f t="shared" si="144"/>
        <v>0</v>
      </c>
      <c r="M392" s="286"/>
      <c r="N392" s="229">
        <v>0</v>
      </c>
      <c r="O392" s="229"/>
    </row>
    <row r="393" spans="1:15" ht="13.8" hidden="1" outlineLevel="1">
      <c r="A393" s="170"/>
      <c r="B393" s="25"/>
      <c r="D393" s="27" t="s">
        <v>532</v>
      </c>
      <c r="E393" s="47" t="s">
        <v>139</v>
      </c>
      <c r="F393" s="48"/>
      <c r="G393" s="172"/>
      <c r="H393" s="407">
        <f t="shared" si="147"/>
        <v>0</v>
      </c>
      <c r="I393" s="230">
        <f t="shared" si="148"/>
        <v>0</v>
      </c>
      <c r="J393" s="231">
        <f>SUM(J394:J395)</f>
        <v>0</v>
      </c>
      <c r="K393" s="289">
        <f>SUM(K394:K395)</f>
        <v>0</v>
      </c>
      <c r="L393" s="228">
        <f t="shared" si="144"/>
        <v>0</v>
      </c>
      <c r="M393" s="289">
        <f>SUM(M394:M395)</f>
        <v>0</v>
      </c>
      <c r="N393" s="359">
        <f t="shared" ref="N393:O393" si="157">SUM(N394:N395)</f>
        <v>0</v>
      </c>
      <c r="O393" s="231">
        <f t="shared" si="157"/>
        <v>0</v>
      </c>
    </row>
    <row r="394" spans="1:15" ht="13.8" hidden="1" outlineLevel="2">
      <c r="A394" s="170"/>
      <c r="B394" s="25"/>
      <c r="D394" s="24"/>
      <c r="E394" s="171"/>
      <c r="F394" s="27" t="s">
        <v>533</v>
      </c>
      <c r="G394" s="47" t="s">
        <v>163</v>
      </c>
      <c r="H394" s="407">
        <f t="shared" si="147"/>
        <v>0</v>
      </c>
      <c r="I394" s="230">
        <f t="shared" si="148"/>
        <v>0</v>
      </c>
      <c r="J394" s="229"/>
      <c r="K394" s="286"/>
      <c r="L394" s="228">
        <f t="shared" si="144"/>
        <v>0</v>
      </c>
      <c r="M394" s="286"/>
      <c r="N394" s="358">
        <v>0</v>
      </c>
      <c r="O394" s="229">
        <v>0</v>
      </c>
    </row>
    <row r="395" spans="1:15" ht="13.8" hidden="1" outlineLevel="2">
      <c r="A395" s="170"/>
      <c r="B395" s="23"/>
      <c r="C395" s="179"/>
      <c r="D395" s="23"/>
      <c r="E395" s="179"/>
      <c r="F395" s="27" t="s">
        <v>532</v>
      </c>
      <c r="G395" s="47" t="s">
        <v>164</v>
      </c>
      <c r="H395" s="407">
        <f t="shared" si="147"/>
        <v>0</v>
      </c>
      <c r="I395" s="230">
        <f t="shared" si="148"/>
        <v>0</v>
      </c>
      <c r="J395" s="229"/>
      <c r="K395" s="286"/>
      <c r="L395" s="228">
        <f t="shared" si="144"/>
        <v>0</v>
      </c>
      <c r="M395" s="286"/>
      <c r="N395" s="358">
        <v>0</v>
      </c>
      <c r="O395" s="229">
        <v>0</v>
      </c>
    </row>
    <row r="396" spans="1:15" s="169" customFormat="1" ht="13.8" collapsed="1">
      <c r="A396" s="164"/>
      <c r="B396" s="23" t="s">
        <v>534</v>
      </c>
      <c r="C396" s="15" t="s">
        <v>165</v>
      </c>
      <c r="D396" s="16"/>
      <c r="E396" s="175"/>
      <c r="F396" s="176"/>
      <c r="G396" s="175"/>
      <c r="H396" s="407">
        <f t="shared" si="147"/>
        <v>0</v>
      </c>
      <c r="I396" s="230">
        <f t="shared" si="148"/>
        <v>0</v>
      </c>
      <c r="J396" s="230">
        <f>SUM(J397)</f>
        <v>0</v>
      </c>
      <c r="K396" s="288">
        <f>SUM(K397)</f>
        <v>0</v>
      </c>
      <c r="L396" s="228">
        <f t="shared" si="144"/>
        <v>0</v>
      </c>
      <c r="M396" s="288">
        <f>SUM(M397)</f>
        <v>0</v>
      </c>
      <c r="N396" s="356">
        <f t="shared" ref="N396:O396" si="158">SUM(N397)</f>
        <v>0</v>
      </c>
      <c r="O396" s="230">
        <f t="shared" si="158"/>
        <v>0</v>
      </c>
    </row>
    <row r="397" spans="1:15" ht="13.8" hidden="1" outlineLevel="1">
      <c r="A397" s="170"/>
      <c r="B397" s="26"/>
      <c r="C397" s="181"/>
      <c r="D397" s="182" t="s">
        <v>535</v>
      </c>
      <c r="E397" s="89" t="s">
        <v>13</v>
      </c>
      <c r="F397" s="90"/>
      <c r="G397" s="195"/>
      <c r="H397" s="408">
        <f t="shared" si="147"/>
        <v>0</v>
      </c>
      <c r="I397" s="242">
        <f t="shared" si="148"/>
        <v>0</v>
      </c>
      <c r="J397" s="232"/>
      <c r="K397" s="291"/>
      <c r="L397" s="291"/>
      <c r="M397" s="291"/>
      <c r="N397" s="232">
        <v>0</v>
      </c>
      <c r="O397" s="232">
        <v>0</v>
      </c>
    </row>
    <row r="398" spans="1:15" ht="13.8">
      <c r="A398" s="92" t="s">
        <v>168</v>
      </c>
      <c r="B398" s="46"/>
      <c r="C398" s="202"/>
      <c r="D398" s="22"/>
      <c r="E398" s="202"/>
      <c r="F398" s="21"/>
      <c r="G398" s="202"/>
      <c r="H398" s="405">
        <f t="shared" si="147"/>
        <v>2123000</v>
      </c>
      <c r="I398" s="235">
        <f t="shared" si="148"/>
        <v>2123000</v>
      </c>
      <c r="J398" s="235">
        <f>SUM(J215,J241,J307,J371,J378,J385,J387,J389,J391,J396,J376)</f>
        <v>366000</v>
      </c>
      <c r="K398" s="245">
        <f>SUM(K215,K241,K307,K371,K378,K385,K387,K389,K391,K396,K376)</f>
        <v>317000</v>
      </c>
      <c r="L398" s="245">
        <f t="shared" si="144"/>
        <v>1440000</v>
      </c>
      <c r="M398" s="245">
        <f>SUM(M215,M241,M307,M371,M378,M385,M387,M389,M391,M396,M376)</f>
        <v>884000</v>
      </c>
      <c r="N398" s="373">
        <f>SUM(N215,N241,N307,N371,N378,N385,N387,N389,N391,N396,N376)</f>
        <v>216000</v>
      </c>
      <c r="O398" s="235">
        <f>SUM(O215,O241,O307,O371,O378,O385,O387,O389,O391,O396,O376)</f>
        <v>340000</v>
      </c>
    </row>
    <row r="399" spans="1:15" ht="13.8">
      <c r="A399" s="92" t="s">
        <v>167</v>
      </c>
      <c r="B399" s="46"/>
      <c r="C399" s="202"/>
      <c r="D399" s="22"/>
      <c r="E399" s="202"/>
      <c r="F399" s="21"/>
      <c r="G399" s="202"/>
      <c r="H399" s="405">
        <f t="shared" si="147"/>
        <v>-113000</v>
      </c>
      <c r="I399" s="235">
        <f t="shared" si="148"/>
        <v>-113000</v>
      </c>
      <c r="J399" s="235">
        <f>J214-J398</f>
        <v>1643000</v>
      </c>
      <c r="K399" s="245">
        <f>K214-K398</f>
        <v>-316000</v>
      </c>
      <c r="L399" s="245">
        <f t="shared" si="144"/>
        <v>-1440000</v>
      </c>
      <c r="M399" s="245">
        <f>M214-M398</f>
        <v>-884000</v>
      </c>
      <c r="N399" s="508">
        <f>N214-N398</f>
        <v>-216000</v>
      </c>
      <c r="O399" s="509">
        <f>O214-O398</f>
        <v>-340000</v>
      </c>
    </row>
    <row r="400" spans="1:15" s="169" customFormat="1" ht="13.8" collapsed="1">
      <c r="A400" s="2" t="s">
        <v>38</v>
      </c>
      <c r="B400" s="26"/>
      <c r="C400" s="199"/>
      <c r="D400" s="45"/>
      <c r="E400" s="199"/>
      <c r="F400" s="34"/>
      <c r="G400" s="199"/>
      <c r="H400" s="397">
        <f t="shared" si="147"/>
        <v>0</v>
      </c>
      <c r="I400" s="249">
        <f t="shared" si="148"/>
        <v>0</v>
      </c>
      <c r="J400" s="552"/>
      <c r="K400" s="305"/>
      <c r="L400" s="718">
        <f t="shared" si="144"/>
        <v>0</v>
      </c>
      <c r="M400" s="305"/>
      <c r="N400" s="554"/>
      <c r="O400" s="552"/>
    </row>
    <row r="401" spans="1:15" s="169" customFormat="1" ht="13.8" hidden="1" outlineLevel="1">
      <c r="A401" s="164"/>
      <c r="B401" s="30" t="s">
        <v>654</v>
      </c>
      <c r="C401" s="19" t="s">
        <v>9</v>
      </c>
      <c r="D401" s="20"/>
      <c r="E401" s="191"/>
      <c r="F401" s="30"/>
      <c r="G401" s="191"/>
      <c r="H401" s="406">
        <f t="shared" si="147"/>
        <v>0</v>
      </c>
      <c r="I401" s="238">
        <f t="shared" si="148"/>
        <v>0</v>
      </c>
      <c r="J401" s="238">
        <f>SUM(J402:J403)</f>
        <v>0</v>
      </c>
      <c r="K401" s="295">
        <f>SUM(K402:K403)</f>
        <v>0</v>
      </c>
      <c r="L401" s="295">
        <f t="shared" si="144"/>
        <v>0</v>
      </c>
      <c r="M401" s="295">
        <f>SUM(M402:M403)</f>
        <v>0</v>
      </c>
      <c r="N401" s="387">
        <f t="shared" ref="N401:O401" si="159">SUM(N402:N403)</f>
        <v>0</v>
      </c>
      <c r="O401" s="238">
        <f t="shared" si="159"/>
        <v>0</v>
      </c>
    </row>
    <row r="402" spans="1:15" ht="13.8" hidden="1" outlineLevel="2">
      <c r="A402" s="170"/>
      <c r="B402" s="24"/>
      <c r="C402" s="171"/>
      <c r="D402" s="27" t="s">
        <v>954</v>
      </c>
      <c r="E402" s="47" t="s">
        <v>172</v>
      </c>
      <c r="F402" s="48"/>
      <c r="G402" s="172"/>
      <c r="H402" s="407">
        <f t="shared" si="147"/>
        <v>0</v>
      </c>
      <c r="I402" s="230">
        <f t="shared" si="148"/>
        <v>0</v>
      </c>
      <c r="J402" s="229"/>
      <c r="K402" s="286"/>
      <c r="L402" s="286">
        <f t="shared" si="144"/>
        <v>0</v>
      </c>
      <c r="M402" s="286"/>
      <c r="N402" s="358">
        <v>0</v>
      </c>
      <c r="O402" s="229">
        <v>0</v>
      </c>
    </row>
    <row r="403" spans="1:15" ht="13.8" hidden="1" outlineLevel="2">
      <c r="A403" s="170"/>
      <c r="B403" s="23"/>
      <c r="C403" s="179"/>
      <c r="D403" s="27" t="s">
        <v>171</v>
      </c>
      <c r="E403" s="47" t="s">
        <v>173</v>
      </c>
      <c r="F403" s="48"/>
      <c r="G403" s="172"/>
      <c r="H403" s="407">
        <f t="shared" si="147"/>
        <v>0</v>
      </c>
      <c r="I403" s="230">
        <f t="shared" si="148"/>
        <v>0</v>
      </c>
      <c r="J403" s="229"/>
      <c r="K403" s="286"/>
      <c r="L403" s="286">
        <f t="shared" si="144"/>
        <v>0</v>
      </c>
      <c r="M403" s="286"/>
      <c r="N403" s="358">
        <v>0</v>
      </c>
      <c r="O403" s="229">
        <v>0</v>
      </c>
    </row>
    <row r="404" spans="1:15" s="169" customFormat="1" ht="13.8" hidden="1" outlineLevel="1">
      <c r="A404" s="164"/>
      <c r="B404" s="23" t="s">
        <v>537</v>
      </c>
      <c r="C404" s="15" t="s">
        <v>10</v>
      </c>
      <c r="D404" s="18"/>
      <c r="E404" s="175"/>
      <c r="F404" s="176"/>
      <c r="G404" s="175"/>
      <c r="H404" s="407">
        <f t="shared" si="147"/>
        <v>0</v>
      </c>
      <c r="I404" s="230">
        <f t="shared" si="148"/>
        <v>0</v>
      </c>
      <c r="J404" s="230">
        <f>SUM(J405:J407)</f>
        <v>0</v>
      </c>
      <c r="K404" s="288">
        <f>SUM(K405:K407)</f>
        <v>0</v>
      </c>
      <c r="L404" s="288">
        <f t="shared" si="144"/>
        <v>0</v>
      </c>
      <c r="M404" s="288">
        <f>SUM(M405:M407)</f>
        <v>0</v>
      </c>
      <c r="N404" s="356">
        <f t="shared" ref="N404:O404" si="160">SUM(N405:N407)</f>
        <v>0</v>
      </c>
      <c r="O404" s="230">
        <f t="shared" si="160"/>
        <v>0</v>
      </c>
    </row>
    <row r="405" spans="1:15" ht="13.8" hidden="1" outlineLevel="2">
      <c r="A405" s="170"/>
      <c r="B405" s="24"/>
      <c r="C405" s="171"/>
      <c r="D405" s="27" t="s">
        <v>655</v>
      </c>
      <c r="E405" s="47" t="s">
        <v>174</v>
      </c>
      <c r="F405" s="48"/>
      <c r="G405" s="172"/>
      <c r="H405" s="407">
        <f t="shared" si="147"/>
        <v>0</v>
      </c>
      <c r="I405" s="230">
        <f t="shared" si="148"/>
        <v>0</v>
      </c>
      <c r="J405" s="229"/>
      <c r="K405" s="286"/>
      <c r="L405" s="286">
        <f t="shared" si="144"/>
        <v>0</v>
      </c>
      <c r="M405" s="286"/>
      <c r="N405" s="358">
        <v>0</v>
      </c>
      <c r="O405" s="229">
        <v>0</v>
      </c>
    </row>
    <row r="406" spans="1:15" ht="13.8" hidden="1" outlineLevel="2">
      <c r="A406" s="170"/>
      <c r="B406" s="25"/>
      <c r="D406" s="27" t="s">
        <v>538</v>
      </c>
      <c r="E406" s="47" t="s">
        <v>175</v>
      </c>
      <c r="F406" s="48"/>
      <c r="G406" s="172"/>
      <c r="H406" s="407">
        <f t="shared" si="147"/>
        <v>0</v>
      </c>
      <c r="I406" s="230">
        <f t="shared" si="148"/>
        <v>0</v>
      </c>
      <c r="J406" s="229"/>
      <c r="K406" s="286"/>
      <c r="L406" s="286">
        <f t="shared" si="144"/>
        <v>0</v>
      </c>
      <c r="M406" s="286"/>
      <c r="N406" s="358">
        <v>0</v>
      </c>
      <c r="O406" s="229">
        <v>0</v>
      </c>
    </row>
    <row r="407" spans="1:15" ht="13.8" hidden="1" outlineLevel="2">
      <c r="A407" s="170"/>
      <c r="B407" s="23"/>
      <c r="C407" s="179"/>
      <c r="D407" s="27" t="s">
        <v>708</v>
      </c>
      <c r="E407" s="47" t="s">
        <v>656</v>
      </c>
      <c r="F407" s="48"/>
      <c r="G407" s="172"/>
      <c r="H407" s="407">
        <f t="shared" si="147"/>
        <v>0</v>
      </c>
      <c r="I407" s="230">
        <f t="shared" si="148"/>
        <v>0</v>
      </c>
      <c r="J407" s="229"/>
      <c r="K407" s="286"/>
      <c r="L407" s="286">
        <f t="shared" si="144"/>
        <v>0</v>
      </c>
      <c r="M407" s="286"/>
      <c r="N407" s="358">
        <v>0</v>
      </c>
      <c r="O407" s="229">
        <v>0</v>
      </c>
    </row>
    <row r="408" spans="1:15" s="169" customFormat="1" ht="13.8" hidden="1" outlineLevel="1" collapsed="1">
      <c r="A408" s="164"/>
      <c r="B408" s="23" t="s">
        <v>657</v>
      </c>
      <c r="C408" s="15" t="s">
        <v>176</v>
      </c>
      <c r="D408" s="18"/>
      <c r="E408" s="175"/>
      <c r="F408" s="176"/>
      <c r="G408" s="175"/>
      <c r="H408" s="407">
        <f t="shared" si="147"/>
        <v>0</v>
      </c>
      <c r="I408" s="230">
        <f t="shared" si="148"/>
        <v>0</v>
      </c>
      <c r="J408" s="230">
        <f>SUM(J409)</f>
        <v>0</v>
      </c>
      <c r="K408" s="288">
        <f>SUM(K409)</f>
        <v>0</v>
      </c>
      <c r="L408" s="288">
        <f t="shared" ref="L408:L435" si="161">SUM(M408:O408)</f>
        <v>0</v>
      </c>
      <c r="M408" s="288">
        <f>SUM(M409)</f>
        <v>0</v>
      </c>
      <c r="N408" s="356">
        <f t="shared" ref="N408:O408" si="162">SUM(N409)</f>
        <v>0</v>
      </c>
      <c r="O408" s="230">
        <f t="shared" si="162"/>
        <v>0</v>
      </c>
    </row>
    <row r="409" spans="1:15" ht="13.8" hidden="1" outlineLevel="1">
      <c r="A409" s="170"/>
      <c r="B409" s="24"/>
      <c r="C409" s="171"/>
      <c r="D409" s="182" t="s">
        <v>658</v>
      </c>
      <c r="E409" s="89" t="s">
        <v>177</v>
      </c>
      <c r="F409" s="90"/>
      <c r="G409" s="172"/>
      <c r="H409" s="407">
        <f t="shared" si="147"/>
        <v>0</v>
      </c>
      <c r="I409" s="230">
        <f t="shared" si="148"/>
        <v>0</v>
      </c>
      <c r="J409" s="229"/>
      <c r="K409" s="286"/>
      <c r="L409" s="286">
        <f t="shared" si="161"/>
        <v>0</v>
      </c>
      <c r="M409" s="286"/>
      <c r="N409" s="358">
        <v>0</v>
      </c>
      <c r="O409" s="229">
        <v>0</v>
      </c>
    </row>
    <row r="410" spans="1:15" s="169" customFormat="1" ht="13.8" collapsed="1">
      <c r="A410" s="92" t="s">
        <v>178</v>
      </c>
      <c r="B410" s="46"/>
      <c r="C410" s="202"/>
      <c r="D410" s="22"/>
      <c r="E410" s="202"/>
      <c r="F410" s="21"/>
      <c r="G410" s="202"/>
      <c r="H410" s="405">
        <f t="shared" si="147"/>
        <v>0</v>
      </c>
      <c r="I410" s="235">
        <f t="shared" si="148"/>
        <v>0</v>
      </c>
      <c r="J410" s="235">
        <f>SUM(J401,J404,J408)</f>
        <v>0</v>
      </c>
      <c r="K410" s="245">
        <f>SUM(K401,K404,K408)</f>
        <v>0</v>
      </c>
      <c r="L410" s="245">
        <f t="shared" si="161"/>
        <v>0</v>
      </c>
      <c r="M410" s="245">
        <f>SUM(M401,M404,M408)</f>
        <v>0</v>
      </c>
      <c r="N410" s="373">
        <f t="shared" ref="N410:O410" si="163">SUM(N401,N404,N408)</f>
        <v>0</v>
      </c>
      <c r="O410" s="235">
        <f t="shared" si="163"/>
        <v>0</v>
      </c>
    </row>
    <row r="411" spans="1:15" ht="13.8" hidden="1" outlineLevel="1">
      <c r="A411" s="164"/>
      <c r="B411" s="23" t="s">
        <v>536</v>
      </c>
      <c r="C411" s="15" t="s">
        <v>179</v>
      </c>
      <c r="D411" s="16"/>
      <c r="E411" s="165"/>
      <c r="F411" s="14"/>
      <c r="G411" s="165"/>
      <c r="H411" s="404">
        <f t="shared" si="147"/>
        <v>0</v>
      </c>
      <c r="I411" s="228">
        <f t="shared" si="148"/>
        <v>0</v>
      </c>
      <c r="J411" s="228">
        <f>SUM(J412)</f>
        <v>0</v>
      </c>
      <c r="K411" s="228">
        <f>SUM(K412)</f>
        <v>0</v>
      </c>
      <c r="L411" s="228">
        <f t="shared" si="161"/>
        <v>0</v>
      </c>
      <c r="M411" s="228">
        <f>SUM(M412)</f>
        <v>0</v>
      </c>
      <c r="N411" s="354">
        <f t="shared" ref="N411:O411" si="164">SUM(N412)</f>
        <v>0</v>
      </c>
      <c r="O411" s="228">
        <f t="shared" si="164"/>
        <v>0</v>
      </c>
    </row>
    <row r="412" spans="1:15" ht="13.8" hidden="1" outlineLevel="2">
      <c r="A412" s="170"/>
      <c r="B412" s="24"/>
      <c r="C412" s="171"/>
      <c r="D412" s="27" t="s">
        <v>170</v>
      </c>
      <c r="E412" s="47" t="s">
        <v>179</v>
      </c>
      <c r="F412" s="48"/>
      <c r="G412" s="172"/>
      <c r="H412" s="404">
        <f t="shared" si="147"/>
        <v>0</v>
      </c>
      <c r="I412" s="230">
        <f t="shared" si="148"/>
        <v>0</v>
      </c>
      <c r="J412" s="229"/>
      <c r="K412" s="229"/>
      <c r="L412" s="229">
        <f t="shared" si="161"/>
        <v>0</v>
      </c>
      <c r="M412" s="229"/>
      <c r="N412" s="358">
        <v>0</v>
      </c>
      <c r="O412" s="229">
        <v>0</v>
      </c>
    </row>
    <row r="413" spans="1:15" ht="13.8" hidden="1" outlineLevel="1">
      <c r="A413" s="164"/>
      <c r="B413" s="23" t="s">
        <v>539</v>
      </c>
      <c r="C413" s="15" t="s">
        <v>180</v>
      </c>
      <c r="D413" s="16"/>
      <c r="E413" s="165"/>
      <c r="F413" s="14"/>
      <c r="G413" s="165"/>
      <c r="H413" s="404">
        <f t="shared" si="147"/>
        <v>0</v>
      </c>
      <c r="I413" s="230">
        <f t="shared" si="148"/>
        <v>0</v>
      </c>
      <c r="J413" s="230">
        <f>SUM(J414:J421)</f>
        <v>0</v>
      </c>
      <c r="K413" s="230">
        <f>SUM(K414:K421)</f>
        <v>0</v>
      </c>
      <c r="L413" s="230">
        <f t="shared" si="161"/>
        <v>0</v>
      </c>
      <c r="M413" s="230">
        <f>SUM(M414:M421)</f>
        <v>0</v>
      </c>
      <c r="N413" s="356">
        <f t="shared" ref="N413:O413" si="165">SUM(N414:N421)</f>
        <v>0</v>
      </c>
      <c r="O413" s="230">
        <f t="shared" si="165"/>
        <v>0</v>
      </c>
    </row>
    <row r="414" spans="1:15" ht="13.8" hidden="1" outlineLevel="2">
      <c r="A414" s="170"/>
      <c r="B414" s="24"/>
      <c r="C414" s="171"/>
      <c r="D414" s="27" t="s">
        <v>659</v>
      </c>
      <c r="E414" s="47" t="s">
        <v>181</v>
      </c>
      <c r="F414" s="48"/>
      <c r="G414" s="172"/>
      <c r="H414" s="404">
        <f t="shared" si="147"/>
        <v>0</v>
      </c>
      <c r="I414" s="230">
        <f t="shared" si="148"/>
        <v>0</v>
      </c>
      <c r="J414" s="229"/>
      <c r="K414" s="229"/>
      <c r="L414" s="229">
        <f t="shared" si="161"/>
        <v>0</v>
      </c>
      <c r="M414" s="229"/>
      <c r="N414" s="229">
        <v>0</v>
      </c>
      <c r="O414" s="229">
        <v>0</v>
      </c>
    </row>
    <row r="415" spans="1:15" ht="13.8" hidden="1" outlineLevel="2">
      <c r="A415" s="170"/>
      <c r="B415" s="25"/>
      <c r="D415" s="27" t="s">
        <v>660</v>
      </c>
      <c r="E415" s="47" t="s">
        <v>182</v>
      </c>
      <c r="F415" s="48"/>
      <c r="G415" s="172"/>
      <c r="H415" s="404">
        <f t="shared" si="147"/>
        <v>0</v>
      </c>
      <c r="I415" s="230">
        <f t="shared" si="148"/>
        <v>0</v>
      </c>
      <c r="J415" s="229"/>
      <c r="K415" s="229"/>
      <c r="L415" s="229">
        <f t="shared" si="161"/>
        <v>0</v>
      </c>
      <c r="M415" s="229"/>
      <c r="N415" s="229">
        <v>0</v>
      </c>
      <c r="O415" s="229">
        <v>0</v>
      </c>
    </row>
    <row r="416" spans="1:15" ht="13.8" hidden="1" outlineLevel="2">
      <c r="A416" s="170"/>
      <c r="B416" s="25"/>
      <c r="D416" s="27" t="s">
        <v>661</v>
      </c>
      <c r="E416" s="47" t="s">
        <v>183</v>
      </c>
      <c r="F416" s="48"/>
      <c r="G416" s="172"/>
      <c r="H416" s="404">
        <f t="shared" si="147"/>
        <v>0</v>
      </c>
      <c r="I416" s="230">
        <f t="shared" si="148"/>
        <v>0</v>
      </c>
      <c r="J416" s="229"/>
      <c r="K416" s="229"/>
      <c r="L416" s="229">
        <f t="shared" si="161"/>
        <v>0</v>
      </c>
      <c r="M416" s="229"/>
      <c r="N416" s="229">
        <v>0</v>
      </c>
      <c r="O416" s="229">
        <v>0</v>
      </c>
    </row>
    <row r="417" spans="1:16" ht="13.8" hidden="1" outlineLevel="2">
      <c r="A417" s="170"/>
      <c r="B417" s="25"/>
      <c r="D417" s="27" t="s">
        <v>662</v>
      </c>
      <c r="E417" s="47" t="s">
        <v>184</v>
      </c>
      <c r="F417" s="48"/>
      <c r="G417" s="172"/>
      <c r="H417" s="404">
        <f t="shared" si="147"/>
        <v>0</v>
      </c>
      <c r="I417" s="230">
        <f t="shared" si="148"/>
        <v>0</v>
      </c>
      <c r="J417" s="229"/>
      <c r="K417" s="229"/>
      <c r="L417" s="229">
        <f t="shared" si="161"/>
        <v>0</v>
      </c>
      <c r="M417" s="229"/>
      <c r="N417" s="229">
        <v>0</v>
      </c>
      <c r="O417" s="229">
        <v>0</v>
      </c>
    </row>
    <row r="418" spans="1:16" ht="13.8" hidden="1" outlineLevel="2">
      <c r="A418" s="170"/>
      <c r="B418" s="25"/>
      <c r="D418" s="27" t="s">
        <v>540</v>
      </c>
      <c r="E418" s="47" t="s">
        <v>185</v>
      </c>
      <c r="F418" s="48"/>
      <c r="G418" s="172"/>
      <c r="H418" s="404">
        <f t="shared" si="147"/>
        <v>0</v>
      </c>
      <c r="I418" s="230">
        <f t="shared" si="148"/>
        <v>0</v>
      </c>
      <c r="J418" s="229"/>
      <c r="K418" s="229"/>
      <c r="L418" s="229">
        <f t="shared" si="161"/>
        <v>0</v>
      </c>
      <c r="M418" s="229"/>
      <c r="N418" s="229"/>
      <c r="O418" s="229"/>
    </row>
    <row r="419" spans="1:16" ht="13.8" hidden="1" outlineLevel="2">
      <c r="A419" s="170"/>
      <c r="B419" s="25"/>
      <c r="D419" s="27" t="s">
        <v>541</v>
      </c>
      <c r="E419" s="47" t="s">
        <v>186</v>
      </c>
      <c r="F419" s="48"/>
      <c r="G419" s="172"/>
      <c r="H419" s="404">
        <f t="shared" si="147"/>
        <v>0</v>
      </c>
      <c r="I419" s="230">
        <f t="shared" si="148"/>
        <v>0</v>
      </c>
      <c r="J419" s="229"/>
      <c r="K419" s="229"/>
      <c r="L419" s="229">
        <f t="shared" si="161"/>
        <v>0</v>
      </c>
      <c r="M419" s="229"/>
      <c r="N419" s="229">
        <v>0</v>
      </c>
      <c r="O419" s="229">
        <v>0</v>
      </c>
    </row>
    <row r="420" spans="1:16" ht="13.8" hidden="1" outlineLevel="2">
      <c r="A420" s="170"/>
      <c r="B420" s="25"/>
      <c r="D420" s="27" t="s">
        <v>695</v>
      </c>
      <c r="E420" s="47" t="s">
        <v>700</v>
      </c>
      <c r="F420" s="48"/>
      <c r="G420" s="172"/>
      <c r="H420" s="404">
        <f t="shared" si="147"/>
        <v>0</v>
      </c>
      <c r="I420" s="230">
        <f t="shared" si="148"/>
        <v>0</v>
      </c>
      <c r="J420" s="229"/>
      <c r="K420" s="229"/>
      <c r="L420" s="229">
        <f t="shared" si="161"/>
        <v>0</v>
      </c>
      <c r="M420" s="229"/>
      <c r="N420" s="229"/>
      <c r="O420" s="229"/>
    </row>
    <row r="421" spans="1:16" ht="13.8" hidden="1" outlineLevel="2">
      <c r="A421" s="170"/>
      <c r="B421" s="23"/>
      <c r="C421" s="179"/>
      <c r="D421" s="27" t="s">
        <v>542</v>
      </c>
      <c r="E421" s="47" t="s">
        <v>701</v>
      </c>
      <c r="F421" s="48"/>
      <c r="G421" s="172"/>
      <c r="H421" s="404">
        <f t="shared" si="147"/>
        <v>0</v>
      </c>
      <c r="I421" s="230">
        <f t="shared" si="148"/>
        <v>0</v>
      </c>
      <c r="J421" s="229"/>
      <c r="K421" s="229"/>
      <c r="L421" s="229">
        <f t="shared" si="161"/>
        <v>0</v>
      </c>
      <c r="M421" s="229"/>
      <c r="N421" s="229"/>
      <c r="O421" s="229"/>
    </row>
    <row r="422" spans="1:16" ht="13.8" hidden="1" outlineLevel="1">
      <c r="A422" s="164"/>
      <c r="B422" s="23" t="s">
        <v>697</v>
      </c>
      <c r="C422" s="15" t="s">
        <v>187</v>
      </c>
      <c r="D422" s="16"/>
      <c r="E422" s="165"/>
      <c r="F422" s="176"/>
      <c r="G422" s="175"/>
      <c r="H422" s="404">
        <f t="shared" si="147"/>
        <v>0</v>
      </c>
      <c r="I422" s="230">
        <f t="shared" si="148"/>
        <v>0</v>
      </c>
      <c r="J422" s="230">
        <f>SUM(J423)</f>
        <v>0</v>
      </c>
      <c r="K422" s="230">
        <f>SUM(K423)</f>
        <v>0</v>
      </c>
      <c r="L422" s="230">
        <f t="shared" si="161"/>
        <v>0</v>
      </c>
      <c r="M422" s="230">
        <f>SUM(M423)</f>
        <v>0</v>
      </c>
      <c r="N422" s="356">
        <f t="shared" ref="N422:O422" si="166">SUM(N423)</f>
        <v>0</v>
      </c>
      <c r="O422" s="230">
        <f t="shared" si="166"/>
        <v>0</v>
      </c>
    </row>
    <row r="423" spans="1:16" ht="13.8" hidden="1" outlineLevel="2">
      <c r="A423" s="170"/>
      <c r="B423" s="24"/>
      <c r="C423" s="171"/>
      <c r="D423" s="27" t="s">
        <v>188</v>
      </c>
      <c r="E423" s="47" t="s">
        <v>187</v>
      </c>
      <c r="F423" s="48"/>
      <c r="G423" s="172"/>
      <c r="H423" s="404">
        <f t="shared" ref="H423:H489" si="167">SUM(I423)</f>
        <v>0</v>
      </c>
      <c r="I423" s="230">
        <f t="shared" ref="I423:I489" si="168">SUM(J423:L423)</f>
        <v>0</v>
      </c>
      <c r="J423" s="229"/>
      <c r="K423" s="229"/>
      <c r="L423" s="229">
        <f t="shared" si="161"/>
        <v>0</v>
      </c>
      <c r="M423" s="229"/>
      <c r="N423" s="358">
        <v>0</v>
      </c>
      <c r="O423" s="229">
        <v>0</v>
      </c>
    </row>
    <row r="424" spans="1:16" ht="13.8" hidden="1" outlineLevel="1">
      <c r="A424" s="164"/>
      <c r="B424" s="23" t="s">
        <v>543</v>
      </c>
      <c r="C424" s="15" t="s">
        <v>189</v>
      </c>
      <c r="D424" s="16"/>
      <c r="E424" s="165"/>
      <c r="F424" s="176"/>
      <c r="G424" s="175"/>
      <c r="H424" s="404">
        <f t="shared" si="167"/>
        <v>0</v>
      </c>
      <c r="I424" s="230">
        <f t="shared" si="168"/>
        <v>0</v>
      </c>
      <c r="J424" s="230">
        <f>SUM(J425,J428)</f>
        <v>0</v>
      </c>
      <c r="K424" s="230">
        <f>SUM(K425,K428)</f>
        <v>0</v>
      </c>
      <c r="L424" s="230">
        <f t="shared" si="161"/>
        <v>0</v>
      </c>
      <c r="M424" s="230">
        <f t="shared" ref="M424:O424" si="169">SUM(M425,M428)</f>
        <v>0</v>
      </c>
      <c r="N424" s="230">
        <f t="shared" si="169"/>
        <v>0</v>
      </c>
      <c r="O424" s="230">
        <f t="shared" si="169"/>
        <v>0</v>
      </c>
      <c r="P424" s="169"/>
    </row>
    <row r="425" spans="1:16" ht="13.8" hidden="1" outlineLevel="2">
      <c r="A425" s="170"/>
      <c r="B425" s="24"/>
      <c r="C425" s="171"/>
      <c r="D425" s="24" t="s">
        <v>544</v>
      </c>
      <c r="E425" s="82" t="s">
        <v>189</v>
      </c>
      <c r="F425" s="93"/>
      <c r="G425" s="171"/>
      <c r="H425" s="404">
        <f t="shared" si="167"/>
        <v>0</v>
      </c>
      <c r="I425" s="230">
        <f t="shared" si="168"/>
        <v>0</v>
      </c>
      <c r="J425" s="231">
        <f>SUM(J426:J427)</f>
        <v>0</v>
      </c>
      <c r="K425" s="231">
        <f>SUM(K426:K427)</f>
        <v>0</v>
      </c>
      <c r="L425" s="231">
        <f t="shared" si="161"/>
        <v>0</v>
      </c>
      <c r="M425" s="231">
        <f>SUM(M426:M427)</f>
        <v>0</v>
      </c>
      <c r="N425" s="359">
        <f>SUM(N426:N427)</f>
        <v>0</v>
      </c>
      <c r="O425" s="231">
        <f>SUM(O426:O427)</f>
        <v>0</v>
      </c>
    </row>
    <row r="426" spans="1:16" ht="13.8" hidden="1" outlineLevel="2">
      <c r="A426" s="170"/>
      <c r="B426" s="25"/>
      <c r="E426" s="82"/>
      <c r="F426" s="178" t="s">
        <v>850</v>
      </c>
      <c r="G426" s="43" t="s">
        <v>851</v>
      </c>
      <c r="H426" s="404">
        <f t="shared" si="167"/>
        <v>0</v>
      </c>
      <c r="I426" s="230">
        <f t="shared" si="168"/>
        <v>0</v>
      </c>
      <c r="J426" s="229">
        <v>0</v>
      </c>
      <c r="K426" s="229">
        <v>0</v>
      </c>
      <c r="L426" s="229">
        <f t="shared" si="161"/>
        <v>0</v>
      </c>
      <c r="M426" s="229">
        <v>0</v>
      </c>
      <c r="N426" s="358">
        <v>0</v>
      </c>
      <c r="O426" s="229">
        <v>0</v>
      </c>
    </row>
    <row r="427" spans="1:16" ht="13.8" hidden="1" outlineLevel="2">
      <c r="A427" s="170"/>
      <c r="B427" s="25"/>
      <c r="E427" s="82"/>
      <c r="F427" s="178" t="s">
        <v>706</v>
      </c>
      <c r="G427" s="43" t="s">
        <v>909</v>
      </c>
      <c r="H427" s="404">
        <f t="shared" ref="H427" si="170">SUM(I427)</f>
        <v>0</v>
      </c>
      <c r="I427" s="230">
        <f t="shared" ref="I427:I429" si="171">SUM(J427:L427)</f>
        <v>0</v>
      </c>
      <c r="J427" s="229"/>
      <c r="K427" s="229"/>
      <c r="L427" s="229">
        <f t="shared" si="161"/>
        <v>0</v>
      </c>
      <c r="M427" s="229"/>
      <c r="N427" s="358"/>
      <c r="O427" s="229"/>
    </row>
    <row r="428" spans="1:16" ht="13.8" hidden="1" outlineLevel="2">
      <c r="A428" s="170"/>
      <c r="B428" s="24"/>
      <c r="C428" s="171"/>
      <c r="D428" s="24" t="s">
        <v>975</v>
      </c>
      <c r="E428" s="82" t="s">
        <v>976</v>
      </c>
      <c r="F428" s="93"/>
      <c r="G428" s="171"/>
      <c r="H428" s="404">
        <f t="shared" ref="H428:H429" si="172">SUM(I428)</f>
        <v>0</v>
      </c>
      <c r="I428" s="230">
        <f t="shared" si="171"/>
        <v>0</v>
      </c>
      <c r="J428" s="231">
        <f>SUM(J429:J430)</f>
        <v>0</v>
      </c>
      <c r="K428" s="231">
        <f>SUM(K429:K430)</f>
        <v>0</v>
      </c>
      <c r="L428" s="231">
        <f t="shared" ref="L428:L430" si="173">SUM(M428:O428)</f>
        <v>0</v>
      </c>
      <c r="M428" s="231">
        <f>SUM(M429:M430)</f>
        <v>0</v>
      </c>
      <c r="N428" s="359">
        <f>SUM(N429:N430)</f>
        <v>0</v>
      </c>
      <c r="O428" s="231">
        <f>SUM(O429:O430)</f>
        <v>0</v>
      </c>
    </row>
    <row r="429" spans="1:16" ht="13.8" hidden="1" outlineLevel="2">
      <c r="A429" s="170"/>
      <c r="B429" s="25"/>
      <c r="E429" s="82"/>
      <c r="F429" s="178" t="s">
        <v>850</v>
      </c>
      <c r="G429" s="43" t="s">
        <v>851</v>
      </c>
      <c r="H429" s="404">
        <f t="shared" si="172"/>
        <v>0</v>
      </c>
      <c r="I429" s="230">
        <f t="shared" si="171"/>
        <v>0</v>
      </c>
      <c r="J429" s="229"/>
      <c r="K429" s="229">
        <v>0</v>
      </c>
      <c r="L429" s="229">
        <f t="shared" si="173"/>
        <v>0</v>
      </c>
      <c r="M429" s="229">
        <v>0</v>
      </c>
      <c r="N429" s="358">
        <v>0</v>
      </c>
      <c r="O429" s="229">
        <v>0</v>
      </c>
    </row>
    <row r="430" spans="1:16" ht="13.8" hidden="1" outlineLevel="2">
      <c r="A430" s="170"/>
      <c r="B430" s="25"/>
      <c r="E430" s="82"/>
      <c r="F430" s="178" t="s">
        <v>977</v>
      </c>
      <c r="G430" s="43" t="s">
        <v>909</v>
      </c>
      <c r="H430" s="404">
        <f t="shared" ref="H430" si="174">SUM(I430)</f>
        <v>0</v>
      </c>
      <c r="I430" s="230">
        <f t="shared" ref="I430" si="175">SUM(J430:L430)</f>
        <v>0</v>
      </c>
      <c r="J430" s="229"/>
      <c r="K430" s="229"/>
      <c r="L430" s="229">
        <f t="shared" si="173"/>
        <v>0</v>
      </c>
      <c r="M430" s="229"/>
      <c r="N430" s="358"/>
      <c r="O430" s="229"/>
    </row>
    <row r="431" spans="1:16" ht="13.8" hidden="1" outlineLevel="1" collapsed="1">
      <c r="A431" s="164"/>
      <c r="B431" s="23" t="s">
        <v>663</v>
      </c>
      <c r="C431" s="15" t="s">
        <v>190</v>
      </c>
      <c r="D431" s="16"/>
      <c r="E431" s="165"/>
      <c r="F431" s="176"/>
      <c r="G431" s="175"/>
      <c r="H431" s="404">
        <f t="shared" si="167"/>
        <v>0</v>
      </c>
      <c r="I431" s="230">
        <f t="shared" si="168"/>
        <v>0</v>
      </c>
      <c r="J431" s="230">
        <f>SUM(J432)</f>
        <v>0</v>
      </c>
      <c r="K431" s="230">
        <f>SUM(K432)</f>
        <v>0</v>
      </c>
      <c r="L431" s="230">
        <f t="shared" si="161"/>
        <v>0</v>
      </c>
      <c r="M431" s="230">
        <f>SUM(M432)</f>
        <v>0</v>
      </c>
      <c r="N431" s="356">
        <f t="shared" ref="N431:O431" si="176">SUM(N432)</f>
        <v>0</v>
      </c>
      <c r="O431" s="230">
        <f t="shared" si="176"/>
        <v>0</v>
      </c>
    </row>
    <row r="432" spans="1:16" ht="13.8" hidden="1" outlineLevel="1">
      <c r="A432" s="170"/>
      <c r="B432" s="25"/>
      <c r="D432" s="24" t="s">
        <v>664</v>
      </c>
      <c r="E432" s="87" t="s">
        <v>190</v>
      </c>
      <c r="F432" s="93"/>
      <c r="G432" s="171"/>
      <c r="H432" s="428">
        <f t="shared" si="167"/>
        <v>0</v>
      </c>
      <c r="I432" s="362">
        <f t="shared" si="168"/>
        <v>0</v>
      </c>
      <c r="J432" s="251">
        <v>0</v>
      </c>
      <c r="K432" s="251">
        <v>0</v>
      </c>
      <c r="L432" s="251">
        <f t="shared" si="161"/>
        <v>0</v>
      </c>
      <c r="M432" s="251">
        <v>0</v>
      </c>
      <c r="N432" s="374">
        <v>0</v>
      </c>
      <c r="O432" s="251">
        <v>0</v>
      </c>
    </row>
    <row r="433" spans="1:15" ht="13.8">
      <c r="A433" s="92" t="s">
        <v>192</v>
      </c>
      <c r="B433" s="21"/>
      <c r="C433" s="202"/>
      <c r="D433" s="22"/>
      <c r="E433" s="202"/>
      <c r="F433" s="21"/>
      <c r="G433" s="202"/>
      <c r="H433" s="405">
        <f t="shared" si="167"/>
        <v>0</v>
      </c>
      <c r="I433" s="235">
        <f t="shared" si="168"/>
        <v>0</v>
      </c>
      <c r="J433" s="235">
        <f>SUM(J411,J413,J422,J424,J431)</f>
        <v>0</v>
      </c>
      <c r="K433" s="235">
        <f>SUM(K411,K413,K422,K424,K431)</f>
        <v>0</v>
      </c>
      <c r="L433" s="235">
        <f t="shared" si="161"/>
        <v>0</v>
      </c>
      <c r="M433" s="235">
        <f>SUM(M411,M413,M422,M424,M431)</f>
        <v>0</v>
      </c>
      <c r="N433" s="373">
        <f>SUM(N411,N413,N422,N424,N431)</f>
        <v>0</v>
      </c>
      <c r="O433" s="235">
        <f>SUM(O411,O413,O422,O424,O431)</f>
        <v>0</v>
      </c>
    </row>
    <row r="434" spans="1:15" ht="13.8">
      <c r="A434" s="92" t="s">
        <v>193</v>
      </c>
      <c r="B434" s="21"/>
      <c r="C434" s="202"/>
      <c r="D434" s="22"/>
      <c r="E434" s="202"/>
      <c r="F434" s="21"/>
      <c r="G434" s="202"/>
      <c r="H434" s="405">
        <f t="shared" si="167"/>
        <v>0</v>
      </c>
      <c r="I434" s="235">
        <f t="shared" si="168"/>
        <v>0</v>
      </c>
      <c r="J434" s="235">
        <f>J410-J433</f>
        <v>0</v>
      </c>
      <c r="K434" s="235">
        <f>K410-K433</f>
        <v>0</v>
      </c>
      <c r="L434" s="235">
        <f t="shared" si="161"/>
        <v>0</v>
      </c>
      <c r="M434" s="235">
        <f>M410-M433</f>
        <v>0</v>
      </c>
      <c r="N434" s="508">
        <f>N410-N433</f>
        <v>0</v>
      </c>
      <c r="O434" s="509">
        <f>O410-O433</f>
        <v>0</v>
      </c>
    </row>
    <row r="435" spans="1:15" s="169" customFormat="1" ht="13.8">
      <c r="A435" s="2" t="s">
        <v>194</v>
      </c>
      <c r="B435" s="46"/>
      <c r="C435" s="202"/>
      <c r="D435" s="22"/>
      <c r="E435" s="202"/>
      <c r="F435" s="21"/>
      <c r="G435" s="202"/>
      <c r="H435" s="397">
        <f t="shared" si="167"/>
        <v>0</v>
      </c>
      <c r="I435" s="249">
        <f t="shared" si="168"/>
        <v>0</v>
      </c>
      <c r="J435" s="249"/>
      <c r="K435" s="249"/>
      <c r="L435" s="719">
        <f t="shared" si="161"/>
        <v>0</v>
      </c>
      <c r="M435" s="249"/>
      <c r="N435" s="390"/>
      <c r="O435" s="249"/>
    </row>
    <row r="436" spans="1:15" ht="13.8" outlineLevel="1" collapsed="1">
      <c r="A436" s="164"/>
      <c r="B436" s="23" t="s">
        <v>545</v>
      </c>
      <c r="C436" s="15" t="s">
        <v>197</v>
      </c>
      <c r="D436" s="18"/>
      <c r="E436" s="175"/>
      <c r="F436" s="176"/>
      <c r="G436" s="175"/>
      <c r="H436" s="404">
        <f t="shared" si="167"/>
        <v>0</v>
      </c>
      <c r="I436" s="228">
        <f t="shared" si="168"/>
        <v>0</v>
      </c>
      <c r="J436" s="230">
        <f>SUM(J437:J438,J442:J449)</f>
        <v>0</v>
      </c>
      <c r="K436" s="230">
        <f>SUM(K437:K438,K442:K449)</f>
        <v>0</v>
      </c>
      <c r="L436" s="230">
        <f>SUM(M436:O436)</f>
        <v>0</v>
      </c>
      <c r="M436" s="230">
        <f>SUM(M437:M438,M442:M449)</f>
        <v>0</v>
      </c>
      <c r="N436" s="356">
        <f t="shared" ref="N436:O436" si="177">SUM(N437:N438,N442:N449)</f>
        <v>0</v>
      </c>
      <c r="O436" s="230">
        <f t="shared" si="177"/>
        <v>0</v>
      </c>
    </row>
    <row r="437" spans="1:15" ht="13.8" hidden="1" outlineLevel="2">
      <c r="A437" s="170"/>
      <c r="B437" s="24"/>
      <c r="C437" s="171"/>
      <c r="D437" s="27" t="s">
        <v>586</v>
      </c>
      <c r="E437" s="82" t="s">
        <v>345</v>
      </c>
      <c r="F437" s="48"/>
      <c r="G437" s="172"/>
      <c r="H437" s="404">
        <f t="shared" si="167"/>
        <v>0</v>
      </c>
      <c r="I437" s="228">
        <f t="shared" si="168"/>
        <v>0</v>
      </c>
      <c r="J437" s="229">
        <v>0</v>
      </c>
      <c r="K437" s="229">
        <v>0</v>
      </c>
      <c r="L437" s="230">
        <f t="shared" ref="L437:L500" si="178">SUM(M437:O437)</f>
        <v>0</v>
      </c>
      <c r="M437" s="229">
        <v>0</v>
      </c>
      <c r="N437" s="358">
        <v>0</v>
      </c>
      <c r="O437" s="229">
        <v>0</v>
      </c>
    </row>
    <row r="438" spans="1:15" ht="13.8" hidden="1" outlineLevel="2">
      <c r="A438" s="170"/>
      <c r="B438" s="25"/>
      <c r="D438" s="27" t="s">
        <v>546</v>
      </c>
      <c r="E438" s="82" t="s">
        <v>346</v>
      </c>
      <c r="F438" s="48"/>
      <c r="G438" s="172"/>
      <c r="H438" s="404">
        <f t="shared" si="167"/>
        <v>0</v>
      </c>
      <c r="I438" s="228">
        <f t="shared" si="168"/>
        <v>0</v>
      </c>
      <c r="J438" s="231">
        <f>SUM(J439:J441)</f>
        <v>0</v>
      </c>
      <c r="K438" s="231">
        <f>SUM(K439:K441)</f>
        <v>0</v>
      </c>
      <c r="L438" s="230">
        <f t="shared" si="178"/>
        <v>0</v>
      </c>
      <c r="M438" s="231">
        <f>SUM(M439:M441)</f>
        <v>0</v>
      </c>
      <c r="N438" s="359">
        <f t="shared" ref="N438:O438" si="179">SUM(N439:N441)</f>
        <v>0</v>
      </c>
      <c r="O438" s="231">
        <f t="shared" si="179"/>
        <v>0</v>
      </c>
    </row>
    <row r="439" spans="1:15" ht="13.8" hidden="1" outlineLevel="2">
      <c r="A439" s="170"/>
      <c r="B439" s="25"/>
      <c r="D439" s="27"/>
      <c r="E439" s="82"/>
      <c r="F439" s="178"/>
      <c r="G439" s="43" t="s">
        <v>852</v>
      </c>
      <c r="H439" s="404">
        <f t="shared" si="167"/>
        <v>0</v>
      </c>
      <c r="I439" s="228">
        <f t="shared" si="168"/>
        <v>0</v>
      </c>
      <c r="J439" s="229">
        <v>0</v>
      </c>
      <c r="K439" s="229">
        <v>0</v>
      </c>
      <c r="L439" s="230">
        <f t="shared" si="178"/>
        <v>0</v>
      </c>
      <c r="M439" s="229">
        <v>0</v>
      </c>
      <c r="N439" s="229">
        <v>0</v>
      </c>
      <c r="O439" s="229">
        <v>0</v>
      </c>
    </row>
    <row r="440" spans="1:15" ht="13.8" hidden="1" outlineLevel="2">
      <c r="A440" s="170"/>
      <c r="B440" s="25"/>
      <c r="D440" s="27"/>
      <c r="E440" s="82"/>
      <c r="F440" s="178"/>
      <c r="G440" s="43" t="s">
        <v>853</v>
      </c>
      <c r="H440" s="404">
        <f t="shared" si="167"/>
        <v>0</v>
      </c>
      <c r="I440" s="228">
        <f t="shared" si="168"/>
        <v>0</v>
      </c>
      <c r="J440" s="229">
        <v>0</v>
      </c>
      <c r="K440" s="229">
        <v>0</v>
      </c>
      <c r="L440" s="230">
        <f t="shared" si="178"/>
        <v>0</v>
      </c>
      <c r="M440" s="229">
        <v>0</v>
      </c>
      <c r="N440" s="229">
        <v>0</v>
      </c>
      <c r="O440" s="229">
        <v>0</v>
      </c>
    </row>
    <row r="441" spans="1:15" ht="13.8" hidden="1" outlineLevel="2">
      <c r="A441" s="170"/>
      <c r="B441" s="25"/>
      <c r="D441" s="27"/>
      <c r="E441" s="82"/>
      <c r="F441" s="178"/>
      <c r="G441" s="43" t="s">
        <v>854</v>
      </c>
      <c r="H441" s="404">
        <f t="shared" si="167"/>
        <v>0</v>
      </c>
      <c r="I441" s="228">
        <f t="shared" si="168"/>
        <v>0</v>
      </c>
      <c r="J441" s="229">
        <v>0</v>
      </c>
      <c r="K441" s="229">
        <v>0</v>
      </c>
      <c r="L441" s="230">
        <f t="shared" si="178"/>
        <v>0</v>
      </c>
      <c r="M441" s="229">
        <v>0</v>
      </c>
      <c r="N441" s="229">
        <v>0</v>
      </c>
      <c r="O441" s="229">
        <v>0</v>
      </c>
    </row>
    <row r="442" spans="1:15" ht="13.8" hidden="1" outlineLevel="2">
      <c r="A442" s="170"/>
      <c r="B442" s="25"/>
      <c r="D442" s="136" t="s">
        <v>855</v>
      </c>
      <c r="E442" s="43" t="s">
        <v>856</v>
      </c>
      <c r="F442" s="44"/>
      <c r="G442" s="514"/>
      <c r="H442" s="404">
        <f t="shared" si="167"/>
        <v>0</v>
      </c>
      <c r="I442" s="228">
        <f t="shared" si="168"/>
        <v>0</v>
      </c>
      <c r="J442" s="229">
        <v>0</v>
      </c>
      <c r="K442" s="229">
        <v>0</v>
      </c>
      <c r="L442" s="230">
        <f t="shared" si="178"/>
        <v>0</v>
      </c>
      <c r="M442" s="229">
        <v>0</v>
      </c>
      <c r="N442" s="229">
        <v>0</v>
      </c>
      <c r="O442" s="229">
        <v>0</v>
      </c>
    </row>
    <row r="443" spans="1:15" ht="13.8" hidden="1" outlineLevel="2">
      <c r="A443" s="170"/>
      <c r="B443" s="25"/>
      <c r="D443" s="27" t="s">
        <v>547</v>
      </c>
      <c r="E443" s="47" t="s">
        <v>359</v>
      </c>
      <c r="F443" s="48"/>
      <c r="G443" s="172"/>
      <c r="H443" s="404">
        <f t="shared" si="167"/>
        <v>0</v>
      </c>
      <c r="I443" s="228">
        <f t="shared" si="168"/>
        <v>0</v>
      </c>
      <c r="J443" s="229">
        <v>0</v>
      </c>
      <c r="K443" s="229">
        <v>0</v>
      </c>
      <c r="L443" s="230">
        <f t="shared" si="178"/>
        <v>0</v>
      </c>
      <c r="M443" s="229">
        <v>0</v>
      </c>
      <c r="N443" s="229">
        <v>0</v>
      </c>
      <c r="O443" s="229">
        <v>0</v>
      </c>
    </row>
    <row r="444" spans="1:15" ht="13.8" hidden="1" outlineLevel="2">
      <c r="A444" s="170"/>
      <c r="B444" s="25"/>
      <c r="D444" s="27" t="s">
        <v>548</v>
      </c>
      <c r="E444" s="47" t="s">
        <v>360</v>
      </c>
      <c r="F444" s="48"/>
      <c r="G444" s="172"/>
      <c r="H444" s="404">
        <f t="shared" si="167"/>
        <v>0</v>
      </c>
      <c r="I444" s="228">
        <f t="shared" si="168"/>
        <v>0</v>
      </c>
      <c r="J444" s="229">
        <v>0</v>
      </c>
      <c r="K444" s="229">
        <v>0</v>
      </c>
      <c r="L444" s="230">
        <f t="shared" si="178"/>
        <v>0</v>
      </c>
      <c r="M444" s="229">
        <v>0</v>
      </c>
      <c r="N444" s="229">
        <v>0</v>
      </c>
      <c r="O444" s="229">
        <v>0</v>
      </c>
    </row>
    <row r="445" spans="1:15" ht="13.8" hidden="1" outlineLevel="2">
      <c r="A445" s="170"/>
      <c r="B445" s="25"/>
      <c r="D445" s="27" t="s">
        <v>549</v>
      </c>
      <c r="E445" s="47" t="s">
        <v>344</v>
      </c>
      <c r="F445" s="48"/>
      <c r="G445" s="172"/>
      <c r="H445" s="404">
        <f t="shared" si="167"/>
        <v>0</v>
      </c>
      <c r="I445" s="228">
        <f t="shared" si="168"/>
        <v>0</v>
      </c>
      <c r="J445" s="229"/>
      <c r="K445" s="229"/>
      <c r="L445" s="230">
        <f t="shared" si="178"/>
        <v>0</v>
      </c>
      <c r="M445" s="229"/>
      <c r="N445" s="229"/>
      <c r="O445" s="229"/>
    </row>
    <row r="446" spans="1:15" ht="13.8" hidden="1" outlineLevel="2">
      <c r="A446" s="170"/>
      <c r="B446" s="25"/>
      <c r="D446" s="27" t="s">
        <v>550</v>
      </c>
      <c r="E446" s="47" t="s">
        <v>361</v>
      </c>
      <c r="F446" s="48"/>
      <c r="G446" s="172"/>
      <c r="H446" s="404">
        <f t="shared" si="167"/>
        <v>0</v>
      </c>
      <c r="I446" s="228">
        <f t="shared" si="168"/>
        <v>0</v>
      </c>
      <c r="J446" s="229"/>
      <c r="K446" s="229"/>
      <c r="L446" s="230">
        <f t="shared" si="178"/>
        <v>0</v>
      </c>
      <c r="M446" s="229"/>
      <c r="N446" s="229"/>
      <c r="O446" s="229"/>
    </row>
    <row r="447" spans="1:15" ht="13.8" hidden="1" outlineLevel="2">
      <c r="A447" s="170"/>
      <c r="B447" s="25"/>
      <c r="D447" s="27" t="s">
        <v>551</v>
      </c>
      <c r="E447" s="47" t="s">
        <v>368</v>
      </c>
      <c r="F447" s="48"/>
      <c r="G447" s="172"/>
      <c r="H447" s="404">
        <f t="shared" si="167"/>
        <v>0</v>
      </c>
      <c r="I447" s="228">
        <f t="shared" si="168"/>
        <v>0</v>
      </c>
      <c r="J447" s="229"/>
      <c r="K447" s="229"/>
      <c r="L447" s="230">
        <f t="shared" si="178"/>
        <v>0</v>
      </c>
      <c r="M447" s="229"/>
      <c r="N447" s="229">
        <v>0</v>
      </c>
      <c r="O447" s="229">
        <v>0</v>
      </c>
    </row>
    <row r="448" spans="1:15" ht="13.8" hidden="1" outlineLevel="2">
      <c r="A448" s="170"/>
      <c r="B448" s="25"/>
      <c r="D448" s="27" t="s">
        <v>552</v>
      </c>
      <c r="E448" s="47" t="s">
        <v>358</v>
      </c>
      <c r="F448" s="48"/>
      <c r="G448" s="172"/>
      <c r="H448" s="404">
        <f t="shared" si="167"/>
        <v>0</v>
      </c>
      <c r="I448" s="228">
        <f t="shared" si="168"/>
        <v>0</v>
      </c>
      <c r="J448" s="229">
        <v>0</v>
      </c>
      <c r="K448" s="229">
        <v>0</v>
      </c>
      <c r="L448" s="230">
        <f t="shared" si="178"/>
        <v>0</v>
      </c>
      <c r="M448" s="229">
        <v>0</v>
      </c>
      <c r="N448" s="229">
        <v>0</v>
      </c>
      <c r="O448" s="229">
        <v>0</v>
      </c>
    </row>
    <row r="449" spans="1:15" ht="13.8" hidden="1" outlineLevel="2">
      <c r="A449" s="170"/>
      <c r="B449" s="24"/>
      <c r="C449" s="171"/>
      <c r="D449" s="27" t="s">
        <v>553</v>
      </c>
      <c r="E449" s="47" t="s">
        <v>198</v>
      </c>
      <c r="F449" s="47"/>
      <c r="G449" s="172"/>
      <c r="H449" s="404">
        <f t="shared" si="167"/>
        <v>0</v>
      </c>
      <c r="I449" s="228">
        <f t="shared" si="168"/>
        <v>0</v>
      </c>
      <c r="J449" s="229">
        <v>0</v>
      </c>
      <c r="K449" s="229">
        <v>0</v>
      </c>
      <c r="L449" s="230">
        <f t="shared" si="178"/>
        <v>0</v>
      </c>
      <c r="M449" s="229">
        <v>0</v>
      </c>
      <c r="N449" s="229">
        <v>0</v>
      </c>
      <c r="O449" s="229">
        <v>0</v>
      </c>
    </row>
    <row r="450" spans="1:15" ht="13.8" outlineLevel="1" collapsed="1">
      <c r="A450" s="164"/>
      <c r="B450" s="23" t="s">
        <v>668</v>
      </c>
      <c r="C450" s="15" t="s">
        <v>199</v>
      </c>
      <c r="D450" s="18"/>
      <c r="E450" s="172"/>
      <c r="F450" s="176"/>
      <c r="G450" s="175"/>
      <c r="H450" s="404">
        <f t="shared" si="167"/>
        <v>0</v>
      </c>
      <c r="I450" s="228">
        <f t="shared" si="168"/>
        <v>0</v>
      </c>
      <c r="J450" s="230">
        <f>SUM(J451)</f>
        <v>0</v>
      </c>
      <c r="K450" s="230">
        <f>SUM(K451)</f>
        <v>0</v>
      </c>
      <c r="L450" s="230">
        <f t="shared" si="178"/>
        <v>0</v>
      </c>
      <c r="M450" s="230">
        <f>SUM(M451)</f>
        <v>0</v>
      </c>
      <c r="N450" s="356">
        <f>SUM(N451)</f>
        <v>0</v>
      </c>
      <c r="O450" s="230">
        <f>SUM(O451)</f>
        <v>0</v>
      </c>
    </row>
    <row r="451" spans="1:15" ht="13.8" hidden="1" outlineLevel="2">
      <c r="A451" s="170"/>
      <c r="B451" s="24"/>
      <c r="C451" s="171"/>
      <c r="D451" s="27" t="s">
        <v>689</v>
      </c>
      <c r="E451" s="82" t="s">
        <v>199</v>
      </c>
      <c r="F451" s="48"/>
      <c r="G451" s="172"/>
      <c r="H451" s="404">
        <f t="shared" si="167"/>
        <v>0</v>
      </c>
      <c r="I451" s="228">
        <f t="shared" si="168"/>
        <v>0</v>
      </c>
      <c r="J451" s="229"/>
      <c r="K451" s="229"/>
      <c r="L451" s="230">
        <f t="shared" si="178"/>
        <v>0</v>
      </c>
      <c r="M451" s="229"/>
      <c r="N451" s="358">
        <v>0</v>
      </c>
      <c r="O451" s="229">
        <v>0</v>
      </c>
    </row>
    <row r="452" spans="1:15" ht="13.8" outlineLevel="1" collapsed="1">
      <c r="A452" s="164"/>
      <c r="B452" s="23" t="s">
        <v>669</v>
      </c>
      <c r="C452" s="15" t="s">
        <v>200</v>
      </c>
      <c r="D452" s="18"/>
      <c r="E452" s="172"/>
      <c r="F452" s="176"/>
      <c r="G452" s="175"/>
      <c r="H452" s="404">
        <f t="shared" si="167"/>
        <v>0</v>
      </c>
      <c r="I452" s="228">
        <f t="shared" si="168"/>
        <v>0</v>
      </c>
      <c r="J452" s="230">
        <f>SUM(J453)</f>
        <v>0</v>
      </c>
      <c r="K452" s="230">
        <f>SUM(K453)</f>
        <v>0</v>
      </c>
      <c r="L452" s="230">
        <f t="shared" si="178"/>
        <v>0</v>
      </c>
      <c r="M452" s="230">
        <f>SUM(M453)</f>
        <v>0</v>
      </c>
      <c r="N452" s="356">
        <f>SUM(N453)</f>
        <v>0</v>
      </c>
      <c r="O452" s="230">
        <f>SUM(O453)</f>
        <v>0</v>
      </c>
    </row>
    <row r="453" spans="1:15" ht="13.8" hidden="1" outlineLevel="2">
      <c r="A453" s="170"/>
      <c r="B453" s="24"/>
      <c r="C453" s="171"/>
      <c r="D453" s="27" t="s">
        <v>690</v>
      </c>
      <c r="E453" s="82" t="s">
        <v>200</v>
      </c>
      <c r="F453" s="48"/>
      <c r="G453" s="172"/>
      <c r="H453" s="404">
        <f t="shared" si="167"/>
        <v>0</v>
      </c>
      <c r="I453" s="228">
        <f t="shared" si="168"/>
        <v>0</v>
      </c>
      <c r="J453" s="229"/>
      <c r="K453" s="229"/>
      <c r="L453" s="230">
        <f t="shared" si="178"/>
        <v>0</v>
      </c>
      <c r="M453" s="229"/>
      <c r="N453" s="358">
        <v>0</v>
      </c>
      <c r="O453" s="229">
        <v>0</v>
      </c>
    </row>
    <row r="454" spans="1:15" ht="13.8" outlineLevel="1" collapsed="1">
      <c r="A454" s="164"/>
      <c r="B454" s="23" t="s">
        <v>670</v>
      </c>
      <c r="C454" s="15" t="s">
        <v>201</v>
      </c>
      <c r="D454" s="18"/>
      <c r="E454" s="172"/>
      <c r="F454" s="176"/>
      <c r="G454" s="175"/>
      <c r="H454" s="404">
        <f t="shared" si="167"/>
        <v>0</v>
      </c>
      <c r="I454" s="228">
        <f t="shared" si="168"/>
        <v>0</v>
      </c>
      <c r="J454" s="230">
        <f>SUM(J455)</f>
        <v>0</v>
      </c>
      <c r="K454" s="230">
        <f>SUM(K455)</f>
        <v>0</v>
      </c>
      <c r="L454" s="230">
        <f t="shared" si="178"/>
        <v>0</v>
      </c>
      <c r="M454" s="230">
        <f>SUM(M455)</f>
        <v>0</v>
      </c>
      <c r="N454" s="356">
        <f>SUM(N455)</f>
        <v>0</v>
      </c>
      <c r="O454" s="230">
        <f>SUM(O455)</f>
        <v>0</v>
      </c>
    </row>
    <row r="455" spans="1:15" ht="13.8" hidden="1" outlineLevel="2">
      <c r="A455" s="170"/>
      <c r="B455" s="24"/>
      <c r="C455" s="171"/>
      <c r="D455" s="27" t="s">
        <v>691</v>
      </c>
      <c r="E455" s="82" t="s">
        <v>201</v>
      </c>
      <c r="F455" s="48"/>
      <c r="G455" s="172"/>
      <c r="H455" s="404">
        <f t="shared" si="167"/>
        <v>0</v>
      </c>
      <c r="I455" s="228">
        <f t="shared" si="168"/>
        <v>0</v>
      </c>
      <c r="J455" s="229"/>
      <c r="K455" s="229"/>
      <c r="L455" s="230">
        <f t="shared" si="178"/>
        <v>0</v>
      </c>
      <c r="M455" s="229"/>
      <c r="N455" s="358">
        <v>0</v>
      </c>
      <c r="O455" s="229">
        <v>0</v>
      </c>
    </row>
    <row r="456" spans="1:15" ht="13.8" outlineLevel="1" collapsed="1">
      <c r="A456" s="164"/>
      <c r="B456" s="23" t="s">
        <v>665</v>
      </c>
      <c r="C456" s="15" t="s">
        <v>202</v>
      </c>
      <c r="D456" s="18"/>
      <c r="E456" s="172"/>
      <c r="F456" s="176"/>
      <c r="G456" s="175"/>
      <c r="H456" s="404">
        <f t="shared" si="167"/>
        <v>0</v>
      </c>
      <c r="I456" s="228">
        <f t="shared" si="168"/>
        <v>0</v>
      </c>
      <c r="J456" s="230">
        <f>SUM(J457)</f>
        <v>0</v>
      </c>
      <c r="K456" s="230">
        <f>SUM(K457)</f>
        <v>0</v>
      </c>
      <c r="L456" s="230">
        <f t="shared" si="178"/>
        <v>0</v>
      </c>
      <c r="M456" s="230">
        <f>SUM(M457)</f>
        <v>0</v>
      </c>
      <c r="N456" s="356">
        <f>SUM(N457)</f>
        <v>0</v>
      </c>
      <c r="O456" s="230">
        <f>SUM(O457)</f>
        <v>0</v>
      </c>
    </row>
    <row r="457" spans="1:15" ht="13.8" hidden="1" outlineLevel="2">
      <c r="A457" s="170"/>
      <c r="B457" s="24"/>
      <c r="C457" s="171"/>
      <c r="D457" s="27" t="s">
        <v>692</v>
      </c>
      <c r="E457" s="82" t="s">
        <v>202</v>
      </c>
      <c r="F457" s="48"/>
      <c r="G457" s="172"/>
      <c r="H457" s="404">
        <f t="shared" si="167"/>
        <v>0</v>
      </c>
      <c r="I457" s="228">
        <f t="shared" si="168"/>
        <v>0</v>
      </c>
      <c r="J457" s="229"/>
      <c r="K457" s="229"/>
      <c r="L457" s="230">
        <f t="shared" si="178"/>
        <v>0</v>
      </c>
      <c r="M457" s="229"/>
      <c r="N457" s="358">
        <v>0</v>
      </c>
      <c r="O457" s="229">
        <v>0</v>
      </c>
    </row>
    <row r="458" spans="1:15" ht="13.8" outlineLevel="1" collapsed="1">
      <c r="A458" s="164"/>
      <c r="B458" s="23" t="s">
        <v>666</v>
      </c>
      <c r="C458" s="15" t="s">
        <v>203</v>
      </c>
      <c r="D458" s="18"/>
      <c r="E458" s="172"/>
      <c r="F458" s="176"/>
      <c r="G458" s="175"/>
      <c r="H458" s="404">
        <f t="shared" si="167"/>
        <v>0</v>
      </c>
      <c r="I458" s="228">
        <f t="shared" si="168"/>
        <v>0</v>
      </c>
      <c r="J458" s="230">
        <f>SUM(J459)</f>
        <v>0</v>
      </c>
      <c r="K458" s="230">
        <f>SUM(K459)</f>
        <v>0</v>
      </c>
      <c r="L458" s="230">
        <f t="shared" si="178"/>
        <v>0</v>
      </c>
      <c r="M458" s="230">
        <f>SUM(M459)</f>
        <v>0</v>
      </c>
      <c r="N458" s="356">
        <f>SUM(N459)</f>
        <v>0</v>
      </c>
      <c r="O458" s="230">
        <f>SUM(O459)</f>
        <v>0</v>
      </c>
    </row>
    <row r="459" spans="1:15" ht="13.8" hidden="1" outlineLevel="2">
      <c r="A459" s="170"/>
      <c r="B459" s="24"/>
      <c r="C459" s="171"/>
      <c r="D459" s="27" t="s">
        <v>693</v>
      </c>
      <c r="E459" s="82" t="s">
        <v>203</v>
      </c>
      <c r="F459" s="48"/>
      <c r="G459" s="172"/>
      <c r="H459" s="404">
        <f t="shared" si="167"/>
        <v>0</v>
      </c>
      <c r="I459" s="228">
        <f t="shared" si="168"/>
        <v>0</v>
      </c>
      <c r="J459" s="229"/>
      <c r="K459" s="229"/>
      <c r="L459" s="230">
        <f t="shared" si="178"/>
        <v>0</v>
      </c>
      <c r="M459" s="229"/>
      <c r="N459" s="358">
        <v>0</v>
      </c>
      <c r="O459" s="229">
        <v>0</v>
      </c>
    </row>
    <row r="460" spans="1:15" ht="13.8" outlineLevel="1" collapsed="1">
      <c r="A460" s="164"/>
      <c r="B460" s="23" t="s">
        <v>667</v>
      </c>
      <c r="C460" s="15" t="s">
        <v>204</v>
      </c>
      <c r="D460" s="18"/>
      <c r="E460" s="172"/>
      <c r="F460" s="176"/>
      <c r="G460" s="175"/>
      <c r="H460" s="404">
        <f t="shared" si="167"/>
        <v>0</v>
      </c>
      <c r="I460" s="228">
        <f t="shared" si="168"/>
        <v>0</v>
      </c>
      <c r="J460" s="230">
        <f>SUM(J461)</f>
        <v>0</v>
      </c>
      <c r="K460" s="230">
        <f>SUM(K461)</f>
        <v>0</v>
      </c>
      <c r="L460" s="230">
        <f t="shared" si="178"/>
        <v>0</v>
      </c>
      <c r="M460" s="230">
        <f>SUM(M461)</f>
        <v>0</v>
      </c>
      <c r="N460" s="356">
        <f>SUM(N461)</f>
        <v>0</v>
      </c>
      <c r="O460" s="230">
        <f>SUM(O461)</f>
        <v>0</v>
      </c>
    </row>
    <row r="461" spans="1:15" ht="13.8" hidden="1" outlineLevel="2">
      <c r="A461" s="170"/>
      <c r="B461" s="24"/>
      <c r="C461" s="171"/>
      <c r="D461" s="27" t="s">
        <v>694</v>
      </c>
      <c r="E461" s="82" t="s">
        <v>204</v>
      </c>
      <c r="F461" s="48"/>
      <c r="G461" s="172"/>
      <c r="H461" s="404">
        <f t="shared" si="167"/>
        <v>0</v>
      </c>
      <c r="I461" s="228">
        <f t="shared" si="168"/>
        <v>0</v>
      </c>
      <c r="J461" s="229"/>
      <c r="K461" s="229"/>
      <c r="L461" s="230">
        <f t="shared" si="178"/>
        <v>0</v>
      </c>
      <c r="M461" s="229"/>
      <c r="N461" s="358">
        <v>0</v>
      </c>
      <c r="O461" s="229">
        <v>0</v>
      </c>
    </row>
    <row r="462" spans="1:15" ht="13.8" outlineLevel="1">
      <c r="A462" s="164"/>
      <c r="B462" s="23" t="s">
        <v>554</v>
      </c>
      <c r="C462" s="15" t="s">
        <v>205</v>
      </c>
      <c r="D462" s="18"/>
      <c r="E462" s="175"/>
      <c r="F462" s="176"/>
      <c r="G462" s="175"/>
      <c r="H462" s="711">
        <f t="shared" si="167"/>
        <v>0</v>
      </c>
      <c r="I462" s="228">
        <f t="shared" si="168"/>
        <v>0</v>
      </c>
      <c r="J462" s="230">
        <f>SUM(J463)</f>
        <v>0</v>
      </c>
      <c r="K462" s="230">
        <f>SUM(K463)</f>
        <v>0</v>
      </c>
      <c r="L462" s="230">
        <f t="shared" si="178"/>
        <v>0</v>
      </c>
      <c r="M462" s="230">
        <f>SUM(M463)</f>
        <v>0</v>
      </c>
      <c r="N462" s="356">
        <f>SUM(N463)</f>
        <v>0</v>
      </c>
      <c r="O462" s="230">
        <f>SUM(O463)</f>
        <v>0</v>
      </c>
    </row>
    <row r="463" spans="1:15" ht="13.8" outlineLevel="2">
      <c r="A463" s="170"/>
      <c r="B463" s="24"/>
      <c r="C463" s="171"/>
      <c r="D463" s="27" t="s">
        <v>554</v>
      </c>
      <c r="E463" s="82" t="s">
        <v>205</v>
      </c>
      <c r="F463" s="48"/>
      <c r="G463" s="172"/>
      <c r="H463" s="711">
        <f t="shared" si="167"/>
        <v>0</v>
      </c>
      <c r="I463" s="228">
        <f t="shared" si="168"/>
        <v>0</v>
      </c>
      <c r="J463" s="229"/>
      <c r="K463" s="229"/>
      <c r="L463" s="230">
        <f t="shared" si="178"/>
        <v>0</v>
      </c>
      <c r="M463" s="229"/>
      <c r="N463" s="358">
        <v>0</v>
      </c>
      <c r="O463" s="229">
        <v>0</v>
      </c>
    </row>
    <row r="464" spans="1:15" ht="13.8" outlineLevel="1">
      <c r="A464" s="164"/>
      <c r="B464" s="23" t="s">
        <v>555</v>
      </c>
      <c r="C464" s="15" t="s">
        <v>206</v>
      </c>
      <c r="D464" s="18"/>
      <c r="E464" s="172"/>
      <c r="F464" s="27"/>
      <c r="G464" s="175"/>
      <c r="H464" s="711">
        <f t="shared" si="167"/>
        <v>1440000</v>
      </c>
      <c r="I464" s="228">
        <f t="shared" si="168"/>
        <v>1440000</v>
      </c>
      <c r="J464" s="230">
        <f>SUM(J465)</f>
        <v>0</v>
      </c>
      <c r="K464" s="230">
        <f>SUM(K465)</f>
        <v>0</v>
      </c>
      <c r="L464" s="230">
        <f t="shared" si="178"/>
        <v>1440000</v>
      </c>
      <c r="M464" s="230">
        <f>SUM(M465)</f>
        <v>884000</v>
      </c>
      <c r="N464" s="356">
        <f>SUM(N465)</f>
        <v>216000</v>
      </c>
      <c r="O464" s="230">
        <f>SUM(O465)</f>
        <v>340000</v>
      </c>
    </row>
    <row r="465" spans="1:18" ht="13.8" outlineLevel="2">
      <c r="A465" s="170"/>
      <c r="B465" s="24"/>
      <c r="C465" s="171"/>
      <c r="D465" s="27" t="s">
        <v>555</v>
      </c>
      <c r="E465" s="82" t="s">
        <v>206</v>
      </c>
      <c r="F465" s="48"/>
      <c r="G465" s="172"/>
      <c r="H465" s="711">
        <f t="shared" si="167"/>
        <v>1440000</v>
      </c>
      <c r="I465" s="228">
        <f t="shared" si="168"/>
        <v>1440000</v>
      </c>
      <c r="J465" s="229"/>
      <c r="K465" s="229"/>
      <c r="L465" s="230">
        <f t="shared" si="178"/>
        <v>1440000</v>
      </c>
      <c r="M465" s="229">
        <v>884000</v>
      </c>
      <c r="N465" s="229">
        <v>216000</v>
      </c>
      <c r="O465" s="229">
        <v>340000</v>
      </c>
    </row>
    <row r="466" spans="1:18" ht="13.8" outlineLevel="1">
      <c r="A466" s="164"/>
      <c r="B466" s="23" t="s">
        <v>191</v>
      </c>
      <c r="C466" s="15" t="s">
        <v>207</v>
      </c>
      <c r="D466" s="18"/>
      <c r="E466" s="172"/>
      <c r="F466" s="27"/>
      <c r="G466" s="175"/>
      <c r="H466" s="711">
        <f t="shared" si="167"/>
        <v>0</v>
      </c>
      <c r="I466" s="228">
        <f t="shared" si="168"/>
        <v>0</v>
      </c>
      <c r="J466" s="230">
        <f>SUM(J467)</f>
        <v>0</v>
      </c>
      <c r="K466" s="230">
        <f>SUM(K467)</f>
        <v>0</v>
      </c>
      <c r="L466" s="230">
        <f t="shared" si="178"/>
        <v>0</v>
      </c>
      <c r="M466" s="230">
        <f>SUM(M467)</f>
        <v>0</v>
      </c>
      <c r="N466" s="356">
        <f t="shared" ref="N466:O466" si="180">SUM(N467)</f>
        <v>0</v>
      </c>
      <c r="O466" s="230">
        <f t="shared" si="180"/>
        <v>0</v>
      </c>
    </row>
    <row r="467" spans="1:18" ht="13.8" outlineLevel="2">
      <c r="A467" s="170"/>
      <c r="B467" s="24"/>
      <c r="C467" s="171"/>
      <c r="D467" s="27" t="s">
        <v>191</v>
      </c>
      <c r="E467" s="82" t="s">
        <v>207</v>
      </c>
      <c r="F467" s="48"/>
      <c r="G467" s="172"/>
      <c r="H467" s="711">
        <f t="shared" si="167"/>
        <v>0</v>
      </c>
      <c r="I467" s="228">
        <f t="shared" si="168"/>
        <v>0</v>
      </c>
      <c r="J467" s="229"/>
      <c r="K467" s="229"/>
      <c r="L467" s="230">
        <f t="shared" si="178"/>
        <v>0</v>
      </c>
      <c r="M467" s="229">
        <v>0</v>
      </c>
      <c r="N467" s="229"/>
      <c r="O467" s="229"/>
    </row>
    <row r="468" spans="1:18" ht="13.8" outlineLevel="1" collapsed="1">
      <c r="A468" s="164"/>
      <c r="B468" s="23" t="s">
        <v>955</v>
      </c>
      <c r="C468" s="15" t="s">
        <v>208</v>
      </c>
      <c r="D468" s="18"/>
      <c r="E468" s="175"/>
      <c r="F468" s="176"/>
      <c r="G468" s="175"/>
      <c r="H468" s="404">
        <f t="shared" si="167"/>
        <v>0</v>
      </c>
      <c r="I468" s="228">
        <f t="shared" si="168"/>
        <v>0</v>
      </c>
      <c r="J468" s="230">
        <f>SUM(J469:J470)</f>
        <v>0</v>
      </c>
      <c r="K468" s="230">
        <f>SUM(K469:K470)</f>
        <v>0</v>
      </c>
      <c r="L468" s="230">
        <f t="shared" si="178"/>
        <v>0</v>
      </c>
      <c r="M468" s="230">
        <f>SUM(M469:M470)</f>
        <v>0</v>
      </c>
      <c r="N468" s="356">
        <f>SUM(N469:N470)</f>
        <v>0</v>
      </c>
      <c r="O468" s="230">
        <f>SUM(O469:O470)</f>
        <v>0</v>
      </c>
    </row>
    <row r="469" spans="1:18" ht="13.8" hidden="1" outlineLevel="2">
      <c r="A469" s="170"/>
      <c r="B469" s="25"/>
      <c r="D469" s="27" t="s">
        <v>698</v>
      </c>
      <c r="E469" s="47" t="s">
        <v>209</v>
      </c>
      <c r="F469" s="48"/>
      <c r="G469" s="172"/>
      <c r="H469" s="404">
        <f t="shared" si="167"/>
        <v>0</v>
      </c>
      <c r="I469" s="228">
        <f t="shared" si="168"/>
        <v>0</v>
      </c>
      <c r="J469" s="229"/>
      <c r="K469" s="229"/>
      <c r="L469" s="229">
        <f t="shared" si="178"/>
        <v>0</v>
      </c>
      <c r="M469" s="229"/>
      <c r="N469" s="358">
        <v>0</v>
      </c>
      <c r="O469" s="229">
        <v>0</v>
      </c>
    </row>
    <row r="470" spans="1:18" ht="13.8" hidden="1" outlineLevel="2">
      <c r="A470" s="170"/>
      <c r="B470" s="25"/>
      <c r="D470" s="27" t="s">
        <v>912</v>
      </c>
      <c r="E470" s="87" t="s">
        <v>913</v>
      </c>
      <c r="F470" s="93"/>
      <c r="G470" s="171"/>
      <c r="H470" s="407">
        <f t="shared" si="167"/>
        <v>0</v>
      </c>
      <c r="I470" s="362">
        <f t="shared" si="168"/>
        <v>0</v>
      </c>
      <c r="J470" s="694">
        <f>SUM(J471)</f>
        <v>0</v>
      </c>
      <c r="K470" s="694">
        <f t="shared" ref="K470:M470" si="181">SUM(K471)</f>
        <v>0</v>
      </c>
      <c r="L470" s="694">
        <f t="shared" si="178"/>
        <v>0</v>
      </c>
      <c r="M470" s="694">
        <f t="shared" si="181"/>
        <v>0</v>
      </c>
      <c r="N470" s="692">
        <f t="shared" ref="N470:O470" si="182">SUM(N471)</f>
        <v>0</v>
      </c>
      <c r="O470" s="694">
        <f t="shared" si="182"/>
        <v>0</v>
      </c>
    </row>
    <row r="471" spans="1:18" s="563" customFormat="1" ht="13.8" hidden="1" outlineLevel="2">
      <c r="A471" s="564"/>
      <c r="B471" s="565"/>
      <c r="D471" s="671"/>
      <c r="E471" s="683"/>
      <c r="F471" s="545" t="s">
        <v>956</v>
      </c>
      <c r="G471" s="527" t="s">
        <v>957</v>
      </c>
      <c r="H471" s="655">
        <f t="shared" ref="H471" si="183">SUM(I471)</f>
        <v>0</v>
      </c>
      <c r="I471" s="571">
        <f t="shared" ref="I471" si="184">SUM(J471:L471)</f>
        <v>0</v>
      </c>
      <c r="J471" s="526">
        <v>0</v>
      </c>
      <c r="K471" s="526">
        <v>0</v>
      </c>
      <c r="L471" s="526">
        <f t="shared" si="178"/>
        <v>0</v>
      </c>
      <c r="M471" s="526">
        <v>0</v>
      </c>
      <c r="N471" s="229">
        <v>0</v>
      </c>
      <c r="O471" s="229">
        <v>0</v>
      </c>
      <c r="Q471" s="143"/>
      <c r="R471" s="143"/>
    </row>
    <row r="472" spans="1:18" s="169" customFormat="1" ht="13.8">
      <c r="A472" s="92" t="s">
        <v>210</v>
      </c>
      <c r="B472" s="21"/>
      <c r="C472" s="202"/>
      <c r="D472" s="22"/>
      <c r="E472" s="202"/>
      <c r="F472" s="21"/>
      <c r="G472" s="202"/>
      <c r="H472" s="405">
        <f t="shared" si="167"/>
        <v>1440000</v>
      </c>
      <c r="I472" s="235">
        <f t="shared" si="168"/>
        <v>1440000</v>
      </c>
      <c r="J472" s="235">
        <f>SUM(J468,J466,J464,J462,J460,J458,J456,J454,J452,J450,J436)</f>
        <v>0</v>
      </c>
      <c r="K472" s="235">
        <f>SUM(K468,K466,K464,K462,K460,K458,K456,K454,K452,K450,K436)</f>
        <v>0</v>
      </c>
      <c r="L472" s="235">
        <f t="shared" si="178"/>
        <v>1440000</v>
      </c>
      <c r="M472" s="235">
        <f>SUM(M468,M466,M464,M462,M460,M458,M456,M454,M452,M450,M436)</f>
        <v>884000</v>
      </c>
      <c r="N472" s="373">
        <f>SUM(N468,N466,N464,N462,N460,N458,N456,N454,N452,N450,N436)</f>
        <v>216000</v>
      </c>
      <c r="O472" s="235">
        <f>SUM(O468,O466,O464,O462,O460,O458,O456,O454,O452,O450,O436)</f>
        <v>340000</v>
      </c>
      <c r="Q472" s="143"/>
      <c r="R472" s="143"/>
    </row>
    <row r="473" spans="1:18" ht="13.8" outlineLevel="1" collapsed="1">
      <c r="A473" s="164"/>
      <c r="B473" s="23" t="s">
        <v>671</v>
      </c>
      <c r="C473" s="15" t="s">
        <v>211</v>
      </c>
      <c r="D473" s="16"/>
      <c r="E473" s="165"/>
      <c r="F473" s="14"/>
      <c r="G473" s="165"/>
      <c r="H473" s="404">
        <f t="shared" si="167"/>
        <v>0</v>
      </c>
      <c r="I473" s="228">
        <f t="shared" si="168"/>
        <v>0</v>
      </c>
      <c r="J473" s="228">
        <f>SUM(J474)</f>
        <v>0</v>
      </c>
      <c r="K473" s="228">
        <f>SUM(K474)</f>
        <v>0</v>
      </c>
      <c r="L473" s="228">
        <f t="shared" si="178"/>
        <v>0</v>
      </c>
      <c r="M473" s="228">
        <f>SUM(M474)</f>
        <v>0</v>
      </c>
      <c r="N473" s="354">
        <f>SUM(N474)</f>
        <v>0</v>
      </c>
      <c r="O473" s="228">
        <f>SUM(O474)</f>
        <v>0</v>
      </c>
    </row>
    <row r="474" spans="1:18" s="169" customFormat="1" ht="13.8" hidden="1" outlineLevel="2">
      <c r="A474" s="170"/>
      <c r="B474" s="24"/>
      <c r="C474" s="171"/>
      <c r="D474" s="27" t="s">
        <v>195</v>
      </c>
      <c r="E474" s="82" t="s">
        <v>211</v>
      </c>
      <c r="F474" s="48"/>
      <c r="G474" s="172"/>
      <c r="H474" s="404">
        <f t="shared" si="167"/>
        <v>0</v>
      </c>
      <c r="I474" s="228">
        <f t="shared" si="168"/>
        <v>0</v>
      </c>
      <c r="J474" s="229">
        <v>0</v>
      </c>
      <c r="K474" s="229">
        <v>0</v>
      </c>
      <c r="L474" s="228">
        <f t="shared" si="178"/>
        <v>0</v>
      </c>
      <c r="M474" s="229">
        <v>0</v>
      </c>
      <c r="N474" s="358">
        <v>0</v>
      </c>
      <c r="O474" s="229">
        <v>0</v>
      </c>
      <c r="Q474" s="143"/>
      <c r="R474" s="143"/>
    </row>
    <row r="475" spans="1:18" ht="13.8" outlineLevel="1" collapsed="1">
      <c r="A475" s="164"/>
      <c r="B475" s="14" t="s">
        <v>672</v>
      </c>
      <c r="C475" s="15" t="s">
        <v>212</v>
      </c>
      <c r="D475" s="18"/>
      <c r="E475" s="172"/>
      <c r="F475" s="27"/>
      <c r="G475" s="175"/>
      <c r="H475" s="404">
        <f t="shared" si="167"/>
        <v>0</v>
      </c>
      <c r="I475" s="228">
        <f t="shared" si="168"/>
        <v>0</v>
      </c>
      <c r="J475" s="230">
        <f>SUM(J476)</f>
        <v>0</v>
      </c>
      <c r="K475" s="230">
        <f>SUM(K476)</f>
        <v>0</v>
      </c>
      <c r="L475" s="228">
        <f t="shared" si="178"/>
        <v>0</v>
      </c>
      <c r="M475" s="230">
        <f>SUM(M476)</f>
        <v>0</v>
      </c>
      <c r="N475" s="356">
        <f>SUM(N476)</f>
        <v>0</v>
      </c>
      <c r="O475" s="230">
        <f>SUM(O476)</f>
        <v>0</v>
      </c>
    </row>
    <row r="476" spans="1:18" ht="13.8" hidden="1" outlineLevel="2">
      <c r="A476" s="170"/>
      <c r="B476" s="17"/>
      <c r="C476" s="171"/>
      <c r="D476" s="27" t="s">
        <v>673</v>
      </c>
      <c r="E476" s="82" t="s">
        <v>212</v>
      </c>
      <c r="F476" s="48"/>
      <c r="G476" s="172"/>
      <c r="H476" s="404">
        <f t="shared" si="167"/>
        <v>0</v>
      </c>
      <c r="I476" s="228">
        <f t="shared" si="168"/>
        <v>0</v>
      </c>
      <c r="J476" s="229">
        <v>0</v>
      </c>
      <c r="K476" s="229">
        <v>0</v>
      </c>
      <c r="L476" s="228">
        <f t="shared" si="178"/>
        <v>0</v>
      </c>
      <c r="M476" s="229">
        <v>0</v>
      </c>
      <c r="N476" s="358">
        <v>0</v>
      </c>
      <c r="O476" s="229">
        <v>0</v>
      </c>
    </row>
    <row r="477" spans="1:18" ht="13.8" outlineLevel="1" collapsed="1">
      <c r="A477" s="164"/>
      <c r="B477" s="14" t="s">
        <v>674</v>
      </c>
      <c r="C477" s="15" t="s">
        <v>242</v>
      </c>
      <c r="D477" s="18"/>
      <c r="E477" s="172"/>
      <c r="F477" s="27"/>
      <c r="G477" s="175"/>
      <c r="H477" s="404">
        <f t="shared" si="167"/>
        <v>0</v>
      </c>
      <c r="I477" s="228">
        <f t="shared" si="168"/>
        <v>0</v>
      </c>
      <c r="J477" s="230">
        <f>SUM(J478)</f>
        <v>0</v>
      </c>
      <c r="K477" s="230">
        <f>SUM(K478)</f>
        <v>0</v>
      </c>
      <c r="L477" s="228">
        <f t="shared" si="178"/>
        <v>0</v>
      </c>
      <c r="M477" s="230">
        <f>SUM(M478)</f>
        <v>0</v>
      </c>
      <c r="N477" s="356">
        <f>SUM(N478)</f>
        <v>0</v>
      </c>
      <c r="O477" s="230">
        <f>SUM(O478)</f>
        <v>0</v>
      </c>
    </row>
    <row r="478" spans="1:18" ht="13.8" hidden="1" outlineLevel="2">
      <c r="A478" s="170"/>
      <c r="B478" s="17"/>
      <c r="C478" s="171"/>
      <c r="D478" s="27" t="s">
        <v>675</v>
      </c>
      <c r="E478" s="82" t="s">
        <v>242</v>
      </c>
      <c r="F478" s="48"/>
      <c r="G478" s="172"/>
      <c r="H478" s="404">
        <f t="shared" si="167"/>
        <v>0</v>
      </c>
      <c r="I478" s="228">
        <f t="shared" si="168"/>
        <v>0</v>
      </c>
      <c r="J478" s="229">
        <v>0</v>
      </c>
      <c r="K478" s="229">
        <v>0</v>
      </c>
      <c r="L478" s="228">
        <f t="shared" si="178"/>
        <v>0</v>
      </c>
      <c r="M478" s="229">
        <v>0</v>
      </c>
      <c r="N478" s="358">
        <v>0</v>
      </c>
      <c r="O478" s="229">
        <v>0</v>
      </c>
    </row>
    <row r="479" spans="1:18" ht="13.8" outlineLevel="1" collapsed="1">
      <c r="A479" s="164"/>
      <c r="B479" s="14" t="s">
        <v>565</v>
      </c>
      <c r="C479" s="15" t="s">
        <v>213</v>
      </c>
      <c r="D479" s="18"/>
      <c r="E479" s="175"/>
      <c r="F479" s="176"/>
      <c r="G479" s="175"/>
      <c r="H479" s="404">
        <f t="shared" si="167"/>
        <v>0</v>
      </c>
      <c r="I479" s="228">
        <f t="shared" si="168"/>
        <v>0</v>
      </c>
      <c r="J479" s="230">
        <f>SUM(J480:J489)</f>
        <v>0</v>
      </c>
      <c r="K479" s="230">
        <f>SUM(K480:K489)</f>
        <v>0</v>
      </c>
      <c r="L479" s="228">
        <f t="shared" si="178"/>
        <v>0</v>
      </c>
      <c r="M479" s="230">
        <f>SUM(M480:M489)</f>
        <v>0</v>
      </c>
      <c r="N479" s="356">
        <f>SUM(N480:N489)</f>
        <v>0</v>
      </c>
      <c r="O479" s="230">
        <f>SUM(O480:O489)</f>
        <v>0</v>
      </c>
    </row>
    <row r="480" spans="1:18" ht="13.8" hidden="1" outlineLevel="2">
      <c r="A480" s="170"/>
      <c r="B480" s="17"/>
      <c r="C480" s="171"/>
      <c r="D480" s="27" t="s">
        <v>100</v>
      </c>
      <c r="E480" s="82" t="s">
        <v>348</v>
      </c>
      <c r="F480" s="48"/>
      <c r="G480" s="172"/>
      <c r="H480" s="404">
        <f t="shared" si="167"/>
        <v>0</v>
      </c>
      <c r="I480" s="228">
        <f t="shared" si="168"/>
        <v>0</v>
      </c>
      <c r="J480" s="229"/>
      <c r="K480" s="229"/>
      <c r="L480" s="228">
        <f t="shared" si="178"/>
        <v>0</v>
      </c>
      <c r="M480" s="229"/>
      <c r="N480" s="229">
        <v>0</v>
      </c>
      <c r="O480" s="229">
        <v>0</v>
      </c>
    </row>
    <row r="481" spans="1:15" ht="13.8" hidden="1" outlineLevel="2">
      <c r="A481" s="170"/>
      <c r="D481" s="27" t="s">
        <v>556</v>
      </c>
      <c r="E481" s="82" t="s">
        <v>349</v>
      </c>
      <c r="F481" s="48"/>
      <c r="G481" s="172"/>
      <c r="H481" s="404">
        <f t="shared" si="167"/>
        <v>0</v>
      </c>
      <c r="I481" s="228">
        <f t="shared" si="168"/>
        <v>0</v>
      </c>
      <c r="J481" s="229"/>
      <c r="K481" s="229"/>
      <c r="L481" s="228">
        <f t="shared" si="178"/>
        <v>0</v>
      </c>
      <c r="M481" s="229"/>
      <c r="N481" s="229">
        <v>0</v>
      </c>
      <c r="O481" s="229">
        <v>0</v>
      </c>
    </row>
    <row r="482" spans="1:15" ht="13.8" hidden="1" outlineLevel="2">
      <c r="A482" s="170"/>
      <c r="B482" s="14"/>
      <c r="C482" s="179"/>
      <c r="D482" s="27" t="s">
        <v>557</v>
      </c>
      <c r="E482" s="82" t="s">
        <v>347</v>
      </c>
      <c r="F482" s="48"/>
      <c r="G482" s="172"/>
      <c r="H482" s="404">
        <f t="shared" si="167"/>
        <v>0</v>
      </c>
      <c r="I482" s="228">
        <f t="shared" si="168"/>
        <v>0</v>
      </c>
      <c r="J482" s="229"/>
      <c r="K482" s="229"/>
      <c r="L482" s="228">
        <f t="shared" si="178"/>
        <v>0</v>
      </c>
      <c r="M482" s="229"/>
      <c r="N482" s="229">
        <v>0</v>
      </c>
      <c r="O482" s="229">
        <v>0</v>
      </c>
    </row>
    <row r="483" spans="1:15" ht="13.8" hidden="1" outlineLevel="2">
      <c r="A483" s="170"/>
      <c r="D483" s="27" t="s">
        <v>558</v>
      </c>
      <c r="E483" s="47" t="s">
        <v>362</v>
      </c>
      <c r="F483" s="48"/>
      <c r="G483" s="172"/>
      <c r="H483" s="404">
        <f t="shared" si="167"/>
        <v>0</v>
      </c>
      <c r="I483" s="228">
        <f t="shared" si="168"/>
        <v>0</v>
      </c>
      <c r="J483" s="229">
        <v>0</v>
      </c>
      <c r="K483" s="229">
        <v>0</v>
      </c>
      <c r="L483" s="228">
        <f t="shared" si="178"/>
        <v>0</v>
      </c>
      <c r="M483" s="229">
        <v>0</v>
      </c>
      <c r="N483" s="229">
        <v>0</v>
      </c>
      <c r="O483" s="229">
        <v>0</v>
      </c>
    </row>
    <row r="484" spans="1:15" ht="13.8" hidden="1" outlineLevel="2">
      <c r="A484" s="170"/>
      <c r="D484" s="27" t="s">
        <v>559</v>
      </c>
      <c r="E484" s="47" t="s">
        <v>364</v>
      </c>
      <c r="F484" s="48"/>
      <c r="G484" s="172"/>
      <c r="H484" s="404">
        <f t="shared" si="167"/>
        <v>0</v>
      </c>
      <c r="I484" s="228">
        <f t="shared" si="168"/>
        <v>0</v>
      </c>
      <c r="J484" s="229">
        <v>0</v>
      </c>
      <c r="K484" s="229">
        <v>0</v>
      </c>
      <c r="L484" s="228">
        <f t="shared" si="178"/>
        <v>0</v>
      </c>
      <c r="M484" s="229">
        <v>0</v>
      </c>
      <c r="N484" s="229">
        <v>0</v>
      </c>
      <c r="O484" s="229">
        <v>0</v>
      </c>
    </row>
    <row r="485" spans="1:15" ht="13.8" hidden="1" outlineLevel="2">
      <c r="A485" s="170"/>
      <c r="D485" s="27" t="s">
        <v>560</v>
      </c>
      <c r="E485" s="47" t="s">
        <v>365</v>
      </c>
      <c r="F485" s="48"/>
      <c r="G485" s="172"/>
      <c r="H485" s="404">
        <f t="shared" si="167"/>
        <v>0</v>
      </c>
      <c r="I485" s="228">
        <f t="shared" si="168"/>
        <v>0</v>
      </c>
      <c r="J485" s="229"/>
      <c r="K485" s="229"/>
      <c r="L485" s="228">
        <f t="shared" si="178"/>
        <v>0</v>
      </c>
      <c r="M485" s="229"/>
      <c r="N485" s="229">
        <v>0</v>
      </c>
      <c r="O485" s="229">
        <v>0</v>
      </c>
    </row>
    <row r="486" spans="1:15" ht="13.8" hidden="1" outlineLevel="2">
      <c r="A486" s="170"/>
      <c r="D486" s="27" t="s">
        <v>561</v>
      </c>
      <c r="E486" s="47" t="s">
        <v>366</v>
      </c>
      <c r="F486" s="48"/>
      <c r="G486" s="172"/>
      <c r="H486" s="404">
        <f t="shared" si="167"/>
        <v>0</v>
      </c>
      <c r="I486" s="228">
        <f t="shared" si="168"/>
        <v>0</v>
      </c>
      <c r="J486" s="229">
        <v>0</v>
      </c>
      <c r="K486" s="229">
        <v>0</v>
      </c>
      <c r="L486" s="228">
        <f t="shared" si="178"/>
        <v>0</v>
      </c>
      <c r="M486" s="229">
        <v>0</v>
      </c>
      <c r="N486" s="229">
        <v>0</v>
      </c>
      <c r="O486" s="229">
        <v>0</v>
      </c>
    </row>
    <row r="487" spans="1:15" ht="13.8" hidden="1" outlineLevel="2">
      <c r="A487" s="170"/>
      <c r="D487" s="27" t="s">
        <v>562</v>
      </c>
      <c r="E487" s="47" t="s">
        <v>367</v>
      </c>
      <c r="F487" s="48"/>
      <c r="G487" s="172"/>
      <c r="H487" s="404">
        <f t="shared" si="167"/>
        <v>0</v>
      </c>
      <c r="I487" s="228">
        <f t="shared" si="168"/>
        <v>0</v>
      </c>
      <c r="J487" s="229"/>
      <c r="K487" s="229"/>
      <c r="L487" s="228">
        <f t="shared" si="178"/>
        <v>0</v>
      </c>
      <c r="M487" s="229"/>
      <c r="N487" s="229">
        <v>0</v>
      </c>
      <c r="O487" s="229">
        <v>0</v>
      </c>
    </row>
    <row r="488" spans="1:15" ht="13.8" hidden="1" outlineLevel="2">
      <c r="A488" s="170"/>
      <c r="D488" s="27" t="s">
        <v>563</v>
      </c>
      <c r="E488" s="47" t="s">
        <v>363</v>
      </c>
      <c r="F488" s="48"/>
      <c r="G488" s="172"/>
      <c r="H488" s="404">
        <f t="shared" si="167"/>
        <v>0</v>
      </c>
      <c r="I488" s="228">
        <f t="shared" si="168"/>
        <v>0</v>
      </c>
      <c r="J488" s="229">
        <v>0</v>
      </c>
      <c r="K488" s="229">
        <v>0</v>
      </c>
      <c r="L488" s="228">
        <f t="shared" si="178"/>
        <v>0</v>
      </c>
      <c r="M488" s="229">
        <v>0</v>
      </c>
      <c r="N488" s="229">
        <v>0</v>
      </c>
      <c r="O488" s="229">
        <v>0</v>
      </c>
    </row>
    <row r="489" spans="1:15" ht="13.8" hidden="1" outlineLevel="2">
      <c r="A489" s="170"/>
      <c r="B489" s="17"/>
      <c r="C489" s="171"/>
      <c r="D489" s="27" t="s">
        <v>564</v>
      </c>
      <c r="E489" s="47" t="s">
        <v>214</v>
      </c>
      <c r="F489" s="47"/>
      <c r="G489" s="172"/>
      <c r="H489" s="404">
        <f t="shared" si="167"/>
        <v>0</v>
      </c>
      <c r="I489" s="228">
        <f t="shared" si="168"/>
        <v>0</v>
      </c>
      <c r="J489" s="229">
        <v>0</v>
      </c>
      <c r="K489" s="229">
        <v>0</v>
      </c>
      <c r="L489" s="228">
        <f t="shared" si="178"/>
        <v>0</v>
      </c>
      <c r="M489" s="229">
        <v>0</v>
      </c>
      <c r="N489" s="229"/>
      <c r="O489" s="229"/>
    </row>
    <row r="490" spans="1:15" ht="13.8" outlineLevel="1" collapsed="1">
      <c r="A490" s="164"/>
      <c r="B490" s="14" t="s">
        <v>676</v>
      </c>
      <c r="C490" s="15" t="s">
        <v>215</v>
      </c>
      <c r="D490" s="18"/>
      <c r="E490" s="172"/>
      <c r="F490" s="176"/>
      <c r="G490" s="175"/>
      <c r="H490" s="404">
        <f t="shared" ref="H490:H517" si="185">SUM(I490)</f>
        <v>0</v>
      </c>
      <c r="I490" s="228">
        <f t="shared" ref="I490:I517" si="186">SUM(J490:L490)</f>
        <v>0</v>
      </c>
      <c r="J490" s="230">
        <f>SUM(J491)</f>
        <v>0</v>
      </c>
      <c r="K490" s="230">
        <f>SUM(K491)</f>
        <v>0</v>
      </c>
      <c r="L490" s="228">
        <f t="shared" si="178"/>
        <v>0</v>
      </c>
      <c r="M490" s="230">
        <f>SUM(M491)</f>
        <v>0</v>
      </c>
      <c r="N490" s="356">
        <f>SUM(N491)</f>
        <v>0</v>
      </c>
      <c r="O490" s="230">
        <f>SUM(O491)</f>
        <v>0</v>
      </c>
    </row>
    <row r="491" spans="1:15" ht="13.8" hidden="1" outlineLevel="2">
      <c r="A491" s="170"/>
      <c r="B491" s="17"/>
      <c r="C491" s="171"/>
      <c r="D491" s="27" t="s">
        <v>196</v>
      </c>
      <c r="E491" s="82" t="s">
        <v>215</v>
      </c>
      <c r="F491" s="48"/>
      <c r="G491" s="172"/>
      <c r="H491" s="404">
        <f t="shared" si="185"/>
        <v>0</v>
      </c>
      <c r="I491" s="228">
        <f t="shared" si="186"/>
        <v>0</v>
      </c>
      <c r="J491" s="229"/>
      <c r="K491" s="229"/>
      <c r="L491" s="228">
        <f t="shared" si="178"/>
        <v>0</v>
      </c>
      <c r="M491" s="229"/>
      <c r="N491" s="358">
        <v>0</v>
      </c>
      <c r="O491" s="229">
        <v>0</v>
      </c>
    </row>
    <row r="492" spans="1:15" ht="13.8" outlineLevel="1" collapsed="1">
      <c r="A492" s="164"/>
      <c r="B492" s="14" t="s">
        <v>677</v>
      </c>
      <c r="C492" s="15" t="s">
        <v>216</v>
      </c>
      <c r="D492" s="18"/>
      <c r="E492" s="172"/>
      <c r="F492" s="27"/>
      <c r="G492" s="175"/>
      <c r="H492" s="404">
        <f t="shared" si="185"/>
        <v>0</v>
      </c>
      <c r="I492" s="228">
        <f t="shared" si="186"/>
        <v>0</v>
      </c>
      <c r="J492" s="230">
        <f>SUM(J493)</f>
        <v>0</v>
      </c>
      <c r="K492" s="230">
        <f>SUM(K493)</f>
        <v>0</v>
      </c>
      <c r="L492" s="228">
        <f t="shared" si="178"/>
        <v>0</v>
      </c>
      <c r="M492" s="230">
        <f>SUM(M493)</f>
        <v>0</v>
      </c>
      <c r="N492" s="356">
        <f>SUM(N493)</f>
        <v>0</v>
      </c>
      <c r="O492" s="230">
        <f>SUM(O493)</f>
        <v>0</v>
      </c>
    </row>
    <row r="493" spans="1:15" ht="13.8" hidden="1" outlineLevel="2">
      <c r="A493" s="170"/>
      <c r="B493" s="17"/>
      <c r="C493" s="171"/>
      <c r="D493" s="27" t="s">
        <v>678</v>
      </c>
      <c r="E493" s="82" t="s">
        <v>216</v>
      </c>
      <c r="F493" s="48"/>
      <c r="G493" s="172"/>
      <c r="H493" s="404">
        <f t="shared" si="185"/>
        <v>0</v>
      </c>
      <c r="I493" s="228">
        <f t="shared" si="186"/>
        <v>0</v>
      </c>
      <c r="J493" s="229"/>
      <c r="K493" s="229"/>
      <c r="L493" s="228">
        <f t="shared" si="178"/>
        <v>0</v>
      </c>
      <c r="M493" s="229"/>
      <c r="N493" s="358">
        <v>0</v>
      </c>
      <c r="O493" s="229">
        <v>0</v>
      </c>
    </row>
    <row r="494" spans="1:15" ht="13.8" outlineLevel="1" collapsed="1">
      <c r="A494" s="164"/>
      <c r="B494" s="14" t="s">
        <v>679</v>
      </c>
      <c r="C494" s="15" t="s">
        <v>217</v>
      </c>
      <c r="D494" s="18"/>
      <c r="E494" s="172"/>
      <c r="F494" s="27"/>
      <c r="G494" s="175"/>
      <c r="H494" s="404">
        <f t="shared" si="185"/>
        <v>0</v>
      </c>
      <c r="I494" s="228">
        <f t="shared" si="186"/>
        <v>0</v>
      </c>
      <c r="J494" s="230">
        <f>SUM(J495)</f>
        <v>0</v>
      </c>
      <c r="K494" s="230">
        <f>SUM(K495)</f>
        <v>0</v>
      </c>
      <c r="L494" s="228">
        <f t="shared" si="178"/>
        <v>0</v>
      </c>
      <c r="M494" s="230">
        <f>SUM(M495)</f>
        <v>0</v>
      </c>
      <c r="N494" s="356">
        <f>SUM(N495)</f>
        <v>0</v>
      </c>
      <c r="O494" s="230">
        <f>SUM(O495)</f>
        <v>0</v>
      </c>
    </row>
    <row r="495" spans="1:15" ht="13.8" hidden="1" outlineLevel="2">
      <c r="A495" s="170"/>
      <c r="B495" s="17"/>
      <c r="C495" s="171"/>
      <c r="D495" s="27" t="s">
        <v>680</v>
      </c>
      <c r="E495" s="82" t="s">
        <v>217</v>
      </c>
      <c r="F495" s="48"/>
      <c r="G495" s="172"/>
      <c r="H495" s="404">
        <f t="shared" si="185"/>
        <v>0</v>
      </c>
      <c r="I495" s="228">
        <f t="shared" si="186"/>
        <v>0</v>
      </c>
      <c r="J495" s="229"/>
      <c r="K495" s="229"/>
      <c r="L495" s="228">
        <f t="shared" si="178"/>
        <v>0</v>
      </c>
      <c r="M495" s="229"/>
      <c r="N495" s="358">
        <v>0</v>
      </c>
      <c r="O495" s="229">
        <v>0</v>
      </c>
    </row>
    <row r="496" spans="1:15" ht="13.8" outlineLevel="1" collapsed="1">
      <c r="A496" s="164"/>
      <c r="B496" s="14" t="s">
        <v>681</v>
      </c>
      <c r="C496" s="15" t="s">
        <v>218</v>
      </c>
      <c r="D496" s="18"/>
      <c r="E496" s="172"/>
      <c r="F496" s="176"/>
      <c r="G496" s="175"/>
      <c r="H496" s="404">
        <f t="shared" si="185"/>
        <v>0</v>
      </c>
      <c r="I496" s="228">
        <f t="shared" si="186"/>
        <v>0</v>
      </c>
      <c r="J496" s="230">
        <f>SUM(J497)</f>
        <v>0</v>
      </c>
      <c r="K496" s="230">
        <f>SUM(K497)</f>
        <v>0</v>
      </c>
      <c r="L496" s="228">
        <f t="shared" si="178"/>
        <v>0</v>
      </c>
      <c r="M496" s="230">
        <f>SUM(M497)</f>
        <v>0</v>
      </c>
      <c r="N496" s="356">
        <f>SUM(N497)</f>
        <v>0</v>
      </c>
      <c r="O496" s="230">
        <f>SUM(O497)</f>
        <v>0</v>
      </c>
    </row>
    <row r="497" spans="1:15" ht="13.8" hidden="1" outlineLevel="2">
      <c r="A497" s="170"/>
      <c r="B497" s="17"/>
      <c r="C497" s="171"/>
      <c r="D497" s="27" t="s">
        <v>682</v>
      </c>
      <c r="E497" s="82" t="s">
        <v>218</v>
      </c>
      <c r="F497" s="48"/>
      <c r="G497" s="172"/>
      <c r="H497" s="404">
        <f t="shared" si="185"/>
        <v>0</v>
      </c>
      <c r="I497" s="228">
        <f t="shared" si="186"/>
        <v>0</v>
      </c>
      <c r="J497" s="229"/>
      <c r="K497" s="229"/>
      <c r="L497" s="228">
        <f t="shared" si="178"/>
        <v>0</v>
      </c>
      <c r="M497" s="229"/>
      <c r="N497" s="358">
        <v>0</v>
      </c>
      <c r="O497" s="229">
        <v>0</v>
      </c>
    </row>
    <row r="498" spans="1:15" ht="13.8" outlineLevel="1" collapsed="1">
      <c r="A498" s="164"/>
      <c r="B498" s="14" t="s">
        <v>683</v>
      </c>
      <c r="C498" s="15" t="s">
        <v>219</v>
      </c>
      <c r="D498" s="18"/>
      <c r="E498" s="172"/>
      <c r="F498" s="176"/>
      <c r="G498" s="175"/>
      <c r="H498" s="404">
        <f t="shared" si="185"/>
        <v>0</v>
      </c>
      <c r="I498" s="228">
        <f t="shared" si="186"/>
        <v>0</v>
      </c>
      <c r="J498" s="230">
        <f>SUM(J499)</f>
        <v>0</v>
      </c>
      <c r="K498" s="230">
        <f>SUM(K499)</f>
        <v>0</v>
      </c>
      <c r="L498" s="228">
        <f t="shared" si="178"/>
        <v>0</v>
      </c>
      <c r="M498" s="230">
        <f>SUM(M499)</f>
        <v>0</v>
      </c>
      <c r="N498" s="356">
        <f>SUM(N499)</f>
        <v>0</v>
      </c>
      <c r="O498" s="230">
        <f>SUM(O499)</f>
        <v>0</v>
      </c>
    </row>
    <row r="499" spans="1:15" ht="13.8" hidden="1" outlineLevel="2">
      <c r="A499" s="170"/>
      <c r="B499" s="17"/>
      <c r="C499" s="171"/>
      <c r="D499" s="27" t="s">
        <v>684</v>
      </c>
      <c r="E499" s="82" t="s">
        <v>219</v>
      </c>
      <c r="F499" s="48"/>
      <c r="G499" s="172"/>
      <c r="H499" s="404">
        <f t="shared" si="185"/>
        <v>0</v>
      </c>
      <c r="I499" s="228">
        <f t="shared" si="186"/>
        <v>0</v>
      </c>
      <c r="J499" s="229"/>
      <c r="K499" s="229"/>
      <c r="L499" s="228">
        <f t="shared" si="178"/>
        <v>0</v>
      </c>
      <c r="M499" s="229"/>
      <c r="N499" s="358">
        <v>0</v>
      </c>
      <c r="O499" s="229">
        <v>0</v>
      </c>
    </row>
    <row r="500" spans="1:15" ht="13.8" outlineLevel="1" collapsed="1">
      <c r="A500" s="164"/>
      <c r="B500" s="14" t="s">
        <v>685</v>
      </c>
      <c r="C500" s="15" t="s">
        <v>220</v>
      </c>
      <c r="D500" s="18"/>
      <c r="E500" s="172"/>
      <c r="F500" s="176"/>
      <c r="G500" s="175"/>
      <c r="H500" s="404">
        <f t="shared" si="185"/>
        <v>0</v>
      </c>
      <c r="I500" s="228">
        <f t="shared" si="186"/>
        <v>0</v>
      </c>
      <c r="J500" s="230">
        <f>SUM(J501)</f>
        <v>0</v>
      </c>
      <c r="K500" s="230">
        <f>SUM(K501)</f>
        <v>0</v>
      </c>
      <c r="L500" s="228">
        <f t="shared" si="178"/>
        <v>0</v>
      </c>
      <c r="M500" s="230">
        <f>SUM(M501)</f>
        <v>0</v>
      </c>
      <c r="N500" s="356">
        <f>SUM(N501)</f>
        <v>0</v>
      </c>
      <c r="O500" s="230">
        <f>SUM(O501)</f>
        <v>0</v>
      </c>
    </row>
    <row r="501" spans="1:15" ht="13.8" hidden="1" outlineLevel="2">
      <c r="A501" s="170"/>
      <c r="B501" s="17"/>
      <c r="C501" s="171"/>
      <c r="D501" s="27" t="s">
        <v>686</v>
      </c>
      <c r="E501" s="82" t="s">
        <v>220</v>
      </c>
      <c r="F501" s="48"/>
      <c r="G501" s="172"/>
      <c r="H501" s="404">
        <f t="shared" si="185"/>
        <v>0</v>
      </c>
      <c r="I501" s="228">
        <f t="shared" si="186"/>
        <v>0</v>
      </c>
      <c r="J501" s="229"/>
      <c r="K501" s="229"/>
      <c r="L501" s="228">
        <f t="shared" ref="L501:L508" si="187">SUM(M501:O501)</f>
        <v>0</v>
      </c>
      <c r="M501" s="229"/>
      <c r="N501" s="358">
        <v>0</v>
      </c>
      <c r="O501" s="229">
        <v>0</v>
      </c>
    </row>
    <row r="502" spans="1:15" ht="13.8" outlineLevel="1" collapsed="1">
      <c r="A502" s="164"/>
      <c r="B502" s="14" t="s">
        <v>699</v>
      </c>
      <c r="C502" s="15" t="s">
        <v>221</v>
      </c>
      <c r="D502" s="18"/>
      <c r="E502" s="175"/>
      <c r="F502" s="176"/>
      <c r="G502" s="175"/>
      <c r="H502" s="711">
        <f t="shared" si="185"/>
        <v>0</v>
      </c>
      <c r="I502" s="228">
        <f t="shared" si="186"/>
        <v>0</v>
      </c>
      <c r="J502" s="230">
        <f>SUM(J503)</f>
        <v>0</v>
      </c>
      <c r="K502" s="230">
        <f>SUM(K503)</f>
        <v>0</v>
      </c>
      <c r="L502" s="228">
        <f t="shared" si="187"/>
        <v>0</v>
      </c>
      <c r="M502" s="230">
        <f>SUM(M503)</f>
        <v>0</v>
      </c>
      <c r="N502" s="356">
        <f>SUM(N503)</f>
        <v>0</v>
      </c>
      <c r="O502" s="230">
        <f>SUM(O503)</f>
        <v>0</v>
      </c>
    </row>
    <row r="503" spans="1:15" ht="13.8" hidden="1" outlineLevel="2">
      <c r="A503" s="170"/>
      <c r="B503" s="17"/>
      <c r="C503" s="171"/>
      <c r="D503" s="27" t="s">
        <v>699</v>
      </c>
      <c r="E503" s="82" t="s">
        <v>221</v>
      </c>
      <c r="F503" s="48"/>
      <c r="G503" s="172"/>
      <c r="H503" s="711">
        <f t="shared" si="185"/>
        <v>0</v>
      </c>
      <c r="I503" s="228">
        <f t="shared" si="186"/>
        <v>0</v>
      </c>
      <c r="J503" s="229"/>
      <c r="K503" s="229"/>
      <c r="L503" s="228">
        <f t="shared" si="187"/>
        <v>0</v>
      </c>
      <c r="M503" s="229"/>
      <c r="N503" s="358">
        <v>0</v>
      </c>
      <c r="O503" s="229">
        <v>0</v>
      </c>
    </row>
    <row r="504" spans="1:15" ht="13.8" outlineLevel="1">
      <c r="A504" s="164"/>
      <c r="B504" s="14" t="s">
        <v>566</v>
      </c>
      <c r="C504" s="15" t="s">
        <v>222</v>
      </c>
      <c r="D504" s="18"/>
      <c r="E504" s="172"/>
      <c r="F504" s="27"/>
      <c r="G504" s="175"/>
      <c r="H504" s="711">
        <f t="shared" si="185"/>
        <v>24000</v>
      </c>
      <c r="I504" s="228">
        <f t="shared" si="186"/>
        <v>24000</v>
      </c>
      <c r="J504" s="230">
        <f>SUM(J505)</f>
        <v>24000</v>
      </c>
      <c r="K504" s="230">
        <f>SUM(K505)</f>
        <v>0</v>
      </c>
      <c r="L504" s="228">
        <f t="shared" si="187"/>
        <v>0</v>
      </c>
      <c r="M504" s="230">
        <f>SUM(M505)</f>
        <v>0</v>
      </c>
      <c r="N504" s="356">
        <f>SUM(N505)</f>
        <v>0</v>
      </c>
      <c r="O504" s="230">
        <f>SUM(O505)</f>
        <v>0</v>
      </c>
    </row>
    <row r="505" spans="1:15" ht="13.8" outlineLevel="2">
      <c r="A505" s="170"/>
      <c r="B505" s="17"/>
      <c r="C505" s="171"/>
      <c r="D505" s="27" t="s">
        <v>566</v>
      </c>
      <c r="E505" s="82" t="s">
        <v>222</v>
      </c>
      <c r="F505" s="48"/>
      <c r="G505" s="172"/>
      <c r="H505" s="711">
        <f t="shared" si="185"/>
        <v>24000</v>
      </c>
      <c r="I505" s="228">
        <f t="shared" si="186"/>
        <v>24000</v>
      </c>
      <c r="J505" s="229">
        <v>24000</v>
      </c>
      <c r="K505" s="229"/>
      <c r="L505" s="228">
        <f t="shared" si="187"/>
        <v>0</v>
      </c>
      <c r="M505" s="229"/>
      <c r="N505" s="229"/>
      <c r="O505" s="229"/>
    </row>
    <row r="506" spans="1:15" ht="13.8" outlineLevel="1">
      <c r="A506" s="164"/>
      <c r="B506" s="14" t="s">
        <v>567</v>
      </c>
      <c r="C506" s="15" t="s">
        <v>223</v>
      </c>
      <c r="D506" s="18"/>
      <c r="E506" s="172"/>
      <c r="F506" s="27"/>
      <c r="G506" s="175"/>
      <c r="H506" s="711">
        <f t="shared" si="185"/>
        <v>0</v>
      </c>
      <c r="I506" s="228">
        <f t="shared" si="186"/>
        <v>0</v>
      </c>
      <c r="J506" s="230">
        <f>SUM(J507)</f>
        <v>0</v>
      </c>
      <c r="K506" s="230">
        <f>SUM(K507)</f>
        <v>0</v>
      </c>
      <c r="L506" s="228">
        <f t="shared" si="187"/>
        <v>0</v>
      </c>
      <c r="M506" s="230">
        <f>SUM(M507)</f>
        <v>0</v>
      </c>
      <c r="N506" s="356">
        <f t="shared" ref="N506:O506" si="188">SUM(N507)</f>
        <v>0</v>
      </c>
      <c r="O506" s="230">
        <f t="shared" si="188"/>
        <v>0</v>
      </c>
    </row>
    <row r="507" spans="1:15" ht="13.8" outlineLevel="2">
      <c r="A507" s="170"/>
      <c r="B507" s="17"/>
      <c r="C507" s="171"/>
      <c r="D507" s="27" t="s">
        <v>567</v>
      </c>
      <c r="E507" s="82" t="s">
        <v>223</v>
      </c>
      <c r="F507" s="48"/>
      <c r="G507" s="172"/>
      <c r="H507" s="711">
        <f t="shared" si="185"/>
        <v>0</v>
      </c>
      <c r="I507" s="228">
        <f t="shared" si="186"/>
        <v>0</v>
      </c>
      <c r="J507" s="229">
        <v>0</v>
      </c>
      <c r="K507" s="229"/>
      <c r="L507" s="228">
        <f t="shared" si="187"/>
        <v>0</v>
      </c>
      <c r="M507" s="229"/>
      <c r="N507" s="229"/>
      <c r="O507" s="229"/>
    </row>
    <row r="508" spans="1:15" ht="13.8" outlineLevel="1" collapsed="1">
      <c r="A508" s="164"/>
      <c r="B508" s="14" t="s">
        <v>687</v>
      </c>
      <c r="C508" s="15" t="s">
        <v>224</v>
      </c>
      <c r="D508" s="18"/>
      <c r="E508" s="175"/>
      <c r="F508" s="176"/>
      <c r="G508" s="175"/>
      <c r="H508" s="404">
        <f t="shared" si="185"/>
        <v>0</v>
      </c>
      <c r="I508" s="228">
        <f t="shared" si="186"/>
        <v>0</v>
      </c>
      <c r="J508" s="230">
        <f>SUM(J509:J510)</f>
        <v>0</v>
      </c>
      <c r="K508" s="230">
        <f>SUM(K509:K510)</f>
        <v>0</v>
      </c>
      <c r="L508" s="228">
        <f t="shared" si="187"/>
        <v>0</v>
      </c>
      <c r="M508" s="230">
        <f>SUM(M509:M510)</f>
        <v>0</v>
      </c>
      <c r="N508" s="356">
        <f>SUM(N509:N510)</f>
        <v>0</v>
      </c>
      <c r="O508" s="230">
        <f>SUM(O509:O510)</f>
        <v>0</v>
      </c>
    </row>
    <row r="509" spans="1:15" ht="13.8" hidden="1" outlineLevel="2">
      <c r="A509" s="170"/>
      <c r="D509" s="27" t="s">
        <v>688</v>
      </c>
      <c r="E509" s="47" t="s">
        <v>225</v>
      </c>
      <c r="F509" s="48"/>
      <c r="G509" s="172"/>
      <c r="H509" s="404">
        <f t="shared" si="185"/>
        <v>0</v>
      </c>
      <c r="I509" s="228">
        <f t="shared" si="186"/>
        <v>0</v>
      </c>
      <c r="J509" s="229">
        <v>0</v>
      </c>
      <c r="K509" s="229"/>
      <c r="L509" s="229"/>
      <c r="M509" s="229"/>
      <c r="N509" s="229"/>
      <c r="O509" s="229"/>
    </row>
    <row r="510" spans="1:15" ht="13.8" hidden="1" outlineLevel="2">
      <c r="A510" s="170"/>
      <c r="D510" s="24" t="s">
        <v>910</v>
      </c>
      <c r="E510" s="87" t="s">
        <v>911</v>
      </c>
      <c r="F510" s="93"/>
      <c r="G510" s="171"/>
      <c r="H510" s="407">
        <f t="shared" si="185"/>
        <v>0</v>
      </c>
      <c r="I510" s="362">
        <f t="shared" si="186"/>
        <v>0</v>
      </c>
      <c r="J510" s="694">
        <f>SUM(J511)</f>
        <v>0</v>
      </c>
      <c r="K510" s="694">
        <f t="shared" ref="K510:M510" si="189">SUM(K511)</f>
        <v>0</v>
      </c>
      <c r="L510" s="694">
        <f t="shared" si="189"/>
        <v>0</v>
      </c>
      <c r="M510" s="694">
        <f t="shared" si="189"/>
        <v>0</v>
      </c>
      <c r="N510" s="692">
        <f t="shared" ref="N510:O510" si="190">SUM(N511)</f>
        <v>0</v>
      </c>
      <c r="O510" s="694">
        <f t="shared" si="190"/>
        <v>0</v>
      </c>
    </row>
    <row r="511" spans="1:15" s="563" customFormat="1" ht="13.8" hidden="1" outlineLevel="2">
      <c r="A511" s="564"/>
      <c r="B511" s="565"/>
      <c r="D511" s="671"/>
      <c r="E511" s="683"/>
      <c r="F511" s="545" t="s">
        <v>956</v>
      </c>
      <c r="G511" s="527" t="s">
        <v>957</v>
      </c>
      <c r="H511" s="655">
        <f t="shared" ref="H511" si="191">SUM(I511)</f>
        <v>0</v>
      </c>
      <c r="I511" s="571">
        <f t="shared" si="186"/>
        <v>0</v>
      </c>
      <c r="J511" s="526">
        <v>0</v>
      </c>
      <c r="K511" s="526">
        <v>0</v>
      </c>
      <c r="L511" s="526">
        <v>0</v>
      </c>
      <c r="M511" s="526">
        <v>0</v>
      </c>
      <c r="N511" s="229">
        <v>0</v>
      </c>
      <c r="O511" s="229">
        <v>0</v>
      </c>
    </row>
    <row r="512" spans="1:15" s="246" customFormat="1" ht="13.8">
      <c r="A512" s="95" t="s">
        <v>226</v>
      </c>
      <c r="B512" s="98"/>
      <c r="C512" s="98"/>
      <c r="D512" s="97"/>
      <c r="E512" s="98"/>
      <c r="F512" s="98"/>
      <c r="G512" s="98"/>
      <c r="H512" s="409">
        <f t="shared" si="185"/>
        <v>24000</v>
      </c>
      <c r="I512" s="254">
        <f t="shared" si="186"/>
        <v>24000</v>
      </c>
      <c r="J512" s="254">
        <f>SUM(J508,J506,J504,J502,J500,J498,J496,J494,J492,J490,J479,J477,J475,J473)</f>
        <v>24000</v>
      </c>
      <c r="K512" s="254">
        <f>SUM(K508,K506,K504,K502,K500,K498,K496,K494,K492,K490,K479,K477,K475,K473)</f>
        <v>0</v>
      </c>
      <c r="L512" s="254">
        <f t="shared" ref="L512:L517" si="192">SUM(M512:O512)</f>
        <v>0</v>
      </c>
      <c r="M512" s="254">
        <f>SUM(M508,M506,M504,M502,M500,M498,M496,M494,M492,M490,M479,M477,M475,M473)</f>
        <v>0</v>
      </c>
      <c r="N512" s="311">
        <f>SUM(N508,N506,N504,N502,N500,N498,N496,N494,N492,N490,N479,N477,N475,N473)</f>
        <v>0</v>
      </c>
      <c r="O512" s="254">
        <f>SUM(O508,O506,O504,O502,O500,O498,O496,O494,O492,O490,O479,O477,O475,O473)</f>
        <v>0</v>
      </c>
    </row>
    <row r="513" spans="1:15" s="429" customFormat="1" ht="13.8">
      <c r="A513" s="99" t="s">
        <v>227</v>
      </c>
      <c r="B513" s="62"/>
      <c r="C513" s="62"/>
      <c r="D513" s="63"/>
      <c r="E513" s="62"/>
      <c r="F513" s="62"/>
      <c r="G513" s="62"/>
      <c r="H513" s="409">
        <f t="shared" si="185"/>
        <v>1416000</v>
      </c>
      <c r="I513" s="254">
        <f t="shared" si="186"/>
        <v>1416000</v>
      </c>
      <c r="J513" s="254">
        <f>J472-J512</f>
        <v>-24000</v>
      </c>
      <c r="K513" s="254">
        <f>K472-K512</f>
        <v>0</v>
      </c>
      <c r="L513" s="254">
        <f t="shared" si="192"/>
        <v>1440000</v>
      </c>
      <c r="M513" s="254">
        <f>M472-M512</f>
        <v>884000</v>
      </c>
      <c r="N513" s="311">
        <f>N472-N512</f>
        <v>216000</v>
      </c>
      <c r="O513" s="254">
        <f>O472-O512</f>
        <v>340000</v>
      </c>
    </row>
    <row r="514" spans="1:15" s="429" customFormat="1" ht="13.8">
      <c r="A514" s="99" t="s">
        <v>228</v>
      </c>
      <c r="B514" s="62"/>
      <c r="C514" s="63"/>
      <c r="D514" s="63"/>
      <c r="E514" s="62"/>
      <c r="F514" s="62"/>
      <c r="G514" s="62"/>
      <c r="H514" s="417">
        <f t="shared" si="185"/>
        <v>0</v>
      </c>
      <c r="I514" s="258">
        <f t="shared" si="186"/>
        <v>0</v>
      </c>
      <c r="J514" s="257">
        <v>0</v>
      </c>
      <c r="K514" s="257">
        <v>0</v>
      </c>
      <c r="L514" s="257">
        <f t="shared" si="192"/>
        <v>0</v>
      </c>
      <c r="M514" s="257">
        <v>0</v>
      </c>
      <c r="N514" s="378">
        <v>0</v>
      </c>
      <c r="O514" s="257">
        <v>0</v>
      </c>
    </row>
    <row r="515" spans="1:15" s="429" customFormat="1" ht="13.8">
      <c r="A515" s="99" t="s">
        <v>229</v>
      </c>
      <c r="B515" s="62"/>
      <c r="C515" s="62"/>
      <c r="D515" s="63"/>
      <c r="E515" s="62"/>
      <c r="F515" s="62"/>
      <c r="G515" s="62"/>
      <c r="H515" s="418">
        <f t="shared" si="185"/>
        <v>1303000</v>
      </c>
      <c r="I515" s="261">
        <f t="shared" si="186"/>
        <v>1303000</v>
      </c>
      <c r="J515" s="261">
        <f>J399+J434+J513-J514</f>
        <v>1619000</v>
      </c>
      <c r="K515" s="261">
        <f>K399+K434+K513-K514</f>
        <v>-316000</v>
      </c>
      <c r="L515" s="261">
        <f t="shared" si="192"/>
        <v>0</v>
      </c>
      <c r="M515" s="261">
        <f>M399+M434+M513-M514</f>
        <v>0</v>
      </c>
      <c r="N515" s="315">
        <f>N399+N434+N513-N514</f>
        <v>0</v>
      </c>
      <c r="O515" s="261">
        <f>O399+O434+O513-O514</f>
        <v>0</v>
      </c>
    </row>
    <row r="516" spans="1:15" s="429" customFormat="1" ht="13.8">
      <c r="A516" s="99" t="s">
        <v>230</v>
      </c>
      <c r="B516" s="62"/>
      <c r="C516" s="62"/>
      <c r="D516" s="63"/>
      <c r="E516" s="62"/>
      <c r="F516" s="62"/>
      <c r="G516" s="62"/>
      <c r="H516" s="419">
        <f t="shared" si="185"/>
        <v>21520000</v>
      </c>
      <c r="I516" s="264">
        <f t="shared" si="186"/>
        <v>21520000</v>
      </c>
      <c r="J516" s="264">
        <v>19750000</v>
      </c>
      <c r="K516" s="264">
        <v>1770000</v>
      </c>
      <c r="L516" s="264">
        <f t="shared" si="192"/>
        <v>0</v>
      </c>
      <c r="M516" s="264"/>
      <c r="N516" s="317"/>
      <c r="O516" s="264"/>
    </row>
    <row r="517" spans="1:15" s="429" customFormat="1" ht="13.8">
      <c r="A517" s="99" t="s">
        <v>231</v>
      </c>
      <c r="B517" s="62"/>
      <c r="C517" s="62"/>
      <c r="D517" s="63"/>
      <c r="E517" s="62"/>
      <c r="F517" s="62"/>
      <c r="G517" s="62"/>
      <c r="H517" s="418">
        <f t="shared" si="185"/>
        <v>22823000</v>
      </c>
      <c r="I517" s="261">
        <f t="shared" si="186"/>
        <v>22823000</v>
      </c>
      <c r="J517" s="261">
        <f>SUM(J515:J516)</f>
        <v>21369000</v>
      </c>
      <c r="K517" s="261">
        <f>SUM(K515:K516)</f>
        <v>1454000</v>
      </c>
      <c r="L517" s="261">
        <f t="shared" si="192"/>
        <v>0</v>
      </c>
      <c r="M517" s="261">
        <f>SUM(M515:M516)</f>
        <v>0</v>
      </c>
      <c r="N517" s="315">
        <f t="shared" ref="N517:O517" si="193">SUM(N515:N516)</f>
        <v>0</v>
      </c>
      <c r="O517" s="261">
        <f t="shared" si="193"/>
        <v>0</v>
      </c>
    </row>
  </sheetData>
  <autoFilter ref="A5:L516" xr:uid="{00000000-0009-0000-0000-000005000000}"/>
  <mergeCells count="1">
    <mergeCell ref="H2:H5"/>
  </mergeCells>
  <phoneticPr fontId="1"/>
  <dataValidations count="1">
    <dataValidation allowBlank="1" showInputMessage="1" showErrorMessage="1" errorTitle="自動計算ｾﾙです!!!" sqref="M306:M307 M318:M319 O331 O318:O319 N307:O307 N364:O364 O365:O366 O255 O306 O369 J512:O513 J470:O470 J472:O472 J214:O214 M474:O474 J7:O7 J413:O413 J401:O401 J408:O408 J432:O434 J398:O399 J515:O515 L392:L395 M66:O67 M72:O73 M14:O15 L215:L240 J410:O411 J404:O404 J14:K15 J12:O12 J49:O49 J34:O34 J204:O204 J125:O125 J111:O111 J72:K73 J66:K67 J79:O79 J56:O56 J29:O29 J189:O189 J202:O202 J165:O165 L8:L11 L13:L28 L30:L33 L35:L48 L50:L55 L57:L78 L80:L110 L112:L124 L126:L164 L166:L188 L190:L201 L203 J241:O241 J387:O387 J376:O376 J371:O371 J385:O385 J389:O389 J391:O391 J378:O378 J396:O396 J318:K319 J255:M255 J306:K307 J331:M331 J369:M369 J364:K366 M364:M366 L242:L254 J425:O430 L332:L368 L370 L372:L375 L377 L379:L384 L386 L388 L390 J474:K474 L256:L330" xr:uid="{00000000-0002-0000-0500-000000000000}"/>
  </dataValidations>
  <pageMargins left="0.39370078740157483" right="0.19685039370078741" top="0.94488188976377963" bottom="0.39370078740157483" header="0.59055118110236227" footer="0.31496062992125984"/>
  <pageSetup paperSize="8" fitToHeight="0" orientation="landscape" blackAndWhite="1" errors="NA" r:id="rId1"/>
  <headerFooter alignWithMargins="0">
    <oddHeader>&amp;C&amp;"HGP平成明朝体W3,標準"&amp;12令和3年度　一般会計資金収支予算内訳表(案）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  <pageSetUpPr fitToPage="1"/>
  </sheetPr>
  <dimension ref="A1:AD517"/>
  <sheetViews>
    <sheetView view="pageBreakPreview" zoomScaleNormal="100" zoomScaleSheetLayoutView="100" workbookViewId="0">
      <pane xSplit="8" ySplit="5" topLeftCell="M394" activePane="bottomRight" state="frozen"/>
      <selection activeCell="H280" sqref="H280"/>
      <selection pane="topRight" activeCell="H280" sqref="H280"/>
      <selection pane="bottomLeft" activeCell="H280" sqref="H280"/>
      <selection pane="bottomRight" activeCell="H280" sqref="H280"/>
    </sheetView>
  </sheetViews>
  <sheetFormatPr defaultColWidth="11.44140625" defaultRowHeight="10.8" outlineLevelRow="3" outlineLevelCol="2"/>
  <cols>
    <col min="1" max="1" width="3.44140625" style="143" customWidth="1"/>
    <col min="2" max="2" width="5.88671875" style="9" customWidth="1"/>
    <col min="3" max="3" width="2.109375" style="143" customWidth="1"/>
    <col min="4" max="4" width="5.109375" style="25" bestFit="1" customWidth="1"/>
    <col min="5" max="5" width="2.44140625" style="143" customWidth="1"/>
    <col min="6" max="6" width="5.109375" style="25" bestFit="1" customWidth="1"/>
    <col min="7" max="7" width="24.88671875" style="143" customWidth="1"/>
    <col min="8" max="8" width="13.33203125" style="169" bestFit="1" customWidth="1"/>
    <col min="9" max="9" width="11.44140625" style="169" customWidth="1"/>
    <col min="10" max="10" width="11.44140625" style="169" customWidth="1" outlineLevel="1"/>
    <col min="11" max="11" width="11.44140625" style="169" customWidth="1"/>
    <col min="12" max="12" width="11.44140625" style="169" customWidth="1" outlineLevel="2"/>
    <col min="13" max="13" width="11.44140625" style="169" customWidth="1" outlineLevel="1"/>
    <col min="14" max="14" width="11.88671875" style="169" customWidth="1" outlineLevel="1"/>
    <col min="15" max="18" width="11.44140625" style="169" customWidth="1" outlineLevel="1"/>
    <col min="19" max="19" width="11.88671875" style="169" customWidth="1" outlineLevel="2"/>
    <col min="20" max="21" width="11.44140625" style="169" customWidth="1" outlineLevel="1"/>
    <col min="22" max="16384" width="11.44140625" style="143"/>
  </cols>
  <sheetData>
    <row r="1" spans="1:21" s="25" customFormat="1" ht="15" thickBot="1">
      <c r="A1" s="142" t="s">
        <v>232</v>
      </c>
      <c r="B1" s="9"/>
      <c r="C1" s="143"/>
      <c r="E1" s="143"/>
      <c r="G1" s="143"/>
      <c r="H1" s="216" t="s">
        <v>321</v>
      </c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</row>
    <row r="2" spans="1:21" s="147" customFormat="1" ht="11.25" customHeight="1">
      <c r="A2" s="220"/>
      <c r="B2" s="10"/>
      <c r="C2" s="221"/>
      <c r="D2" s="221"/>
      <c r="E2" s="221"/>
      <c r="F2" s="221"/>
      <c r="G2" s="221"/>
      <c r="H2" s="752" t="s">
        <v>958</v>
      </c>
      <c r="I2" s="148"/>
      <c r="J2" s="707" t="s">
        <v>962</v>
      </c>
      <c r="K2" s="148"/>
      <c r="L2" s="707" t="s">
        <v>962</v>
      </c>
      <c r="M2" s="151"/>
      <c r="N2" s="707" t="s">
        <v>962</v>
      </c>
      <c r="O2" s="707" t="s">
        <v>962</v>
      </c>
      <c r="P2" s="151"/>
      <c r="Q2" s="151"/>
      <c r="R2" s="707" t="s">
        <v>962</v>
      </c>
      <c r="S2" s="707" t="s">
        <v>962</v>
      </c>
      <c r="T2" s="707" t="s">
        <v>962</v>
      </c>
      <c r="U2" s="151"/>
    </row>
    <row r="3" spans="1:21" s="1" customFormat="1" ht="36" customHeight="1">
      <c r="A3" s="146"/>
      <c r="B3" s="11"/>
      <c r="C3" s="147"/>
      <c r="D3" s="147"/>
      <c r="E3" s="147"/>
      <c r="F3" s="147"/>
      <c r="G3" s="1" t="s">
        <v>248</v>
      </c>
      <c r="H3" s="753"/>
      <c r="I3" s="154" t="s">
        <v>259</v>
      </c>
      <c r="J3" s="156"/>
      <c r="K3" s="154" t="s">
        <v>48</v>
      </c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1:21" s="147" customFormat="1" ht="12.75" customHeight="1">
      <c r="A4" s="632"/>
      <c r="B4" s="152"/>
      <c r="C4" s="1"/>
      <c r="D4" s="153"/>
      <c r="E4" s="1"/>
      <c r="F4" s="1"/>
      <c r="G4" s="1"/>
      <c r="H4" s="753"/>
      <c r="I4" s="222"/>
      <c r="J4" s="149"/>
      <c r="K4" s="222"/>
      <c r="L4" s="149"/>
      <c r="M4" s="149"/>
      <c r="N4" s="149"/>
      <c r="O4" s="149"/>
      <c r="P4" s="149"/>
      <c r="Q4" s="149"/>
      <c r="R4" s="149"/>
      <c r="S4" s="149"/>
      <c r="T4" s="149"/>
      <c r="U4" s="149"/>
    </row>
    <row r="5" spans="1:21" s="1" customFormat="1" ht="38.25" customHeight="1" thickBot="1">
      <c r="A5" s="633"/>
      <c r="B5" s="6"/>
      <c r="C5" s="4"/>
      <c r="D5" s="7"/>
      <c r="E5" s="4"/>
      <c r="F5" s="4"/>
      <c r="G5" s="4" t="s">
        <v>249</v>
      </c>
      <c r="H5" s="754"/>
      <c r="I5" s="8"/>
      <c r="J5" s="5" t="s">
        <v>260</v>
      </c>
      <c r="K5" s="8"/>
      <c r="L5" s="5" t="s">
        <v>55</v>
      </c>
      <c r="M5" s="5" t="s">
        <v>261</v>
      </c>
      <c r="N5" s="5" t="s">
        <v>886</v>
      </c>
      <c r="O5" s="5" t="s">
        <v>265</v>
      </c>
      <c r="P5" s="5" t="s">
        <v>262</v>
      </c>
      <c r="Q5" s="5" t="s">
        <v>263</v>
      </c>
      <c r="R5" s="5" t="s">
        <v>352</v>
      </c>
      <c r="S5" s="5" t="s">
        <v>887</v>
      </c>
      <c r="T5" s="5" t="s">
        <v>888</v>
      </c>
      <c r="U5" s="5" t="s">
        <v>264</v>
      </c>
    </row>
    <row r="6" spans="1:21" s="163" customFormat="1" ht="13.8">
      <c r="A6" s="86" t="s">
        <v>58</v>
      </c>
      <c r="B6" s="12"/>
      <c r="C6" s="157"/>
      <c r="D6" s="13"/>
      <c r="E6" s="157"/>
      <c r="F6" s="158"/>
      <c r="G6" s="157"/>
      <c r="H6" s="223"/>
      <c r="I6" s="351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</row>
    <row r="7" spans="1:21" s="169" customFormat="1" ht="13.8" collapsed="1">
      <c r="A7" s="164"/>
      <c r="B7" s="23" t="s">
        <v>376</v>
      </c>
      <c r="C7" s="15" t="s">
        <v>30</v>
      </c>
      <c r="D7" s="16"/>
      <c r="E7" s="165"/>
      <c r="F7" s="14"/>
      <c r="G7" s="165"/>
      <c r="H7" s="282">
        <f>SUM(I7,K7)</f>
        <v>0</v>
      </c>
      <c r="I7" s="283">
        <f>SUM(J7:J7)</f>
        <v>0</v>
      </c>
      <c r="J7" s="228">
        <f>SUM(J8:J10)</f>
        <v>0</v>
      </c>
      <c r="K7" s="228">
        <f>SUM(L7:R7,T7:U7)</f>
        <v>0</v>
      </c>
      <c r="L7" s="228">
        <f t="shared" ref="L7:Q7" si="0">SUM(L8:L10)</f>
        <v>0</v>
      </c>
      <c r="M7" s="228">
        <f t="shared" si="0"/>
        <v>0</v>
      </c>
      <c r="N7" s="228">
        <f t="shared" si="0"/>
        <v>0</v>
      </c>
      <c r="O7" s="228">
        <f t="shared" si="0"/>
        <v>0</v>
      </c>
      <c r="P7" s="228">
        <f t="shared" si="0"/>
        <v>0</v>
      </c>
      <c r="Q7" s="228">
        <f t="shared" si="0"/>
        <v>0</v>
      </c>
      <c r="R7" s="355">
        <f>SUM(S7:S7)</f>
        <v>0</v>
      </c>
      <c r="S7" s="228">
        <f t="shared" ref="S7:U7" si="1">SUM(S8:S10)</f>
        <v>0</v>
      </c>
      <c r="T7" s="228">
        <f t="shared" si="1"/>
        <v>0</v>
      </c>
      <c r="U7" s="228">
        <f t="shared" si="1"/>
        <v>0</v>
      </c>
    </row>
    <row r="8" spans="1:21" ht="13.8" hidden="1" outlineLevel="1">
      <c r="A8" s="170"/>
      <c r="B8" s="24"/>
      <c r="C8" s="171"/>
      <c r="D8" s="27" t="s">
        <v>377</v>
      </c>
      <c r="E8" s="47" t="s">
        <v>31</v>
      </c>
      <c r="F8" s="48"/>
      <c r="G8" s="172"/>
      <c r="H8" s="226">
        <f t="shared" ref="H8:H74" si="2">SUM(I8,K8)</f>
        <v>0</v>
      </c>
      <c r="I8" s="353">
        <f t="shared" ref="I8:I74" si="3">SUM(J8:J8)</f>
        <v>0</v>
      </c>
      <c r="J8" s="229"/>
      <c r="K8" s="228">
        <f t="shared" ref="K8:K74" si="4">SUM(L8:R8,T8:U8)</f>
        <v>0</v>
      </c>
      <c r="L8" s="229"/>
      <c r="M8" s="229"/>
      <c r="N8" s="229"/>
      <c r="O8" s="229"/>
      <c r="P8" s="229"/>
      <c r="Q8" s="229"/>
      <c r="R8" s="355">
        <f t="shared" ref="R8:R74" si="5">SUM(S8:S8)</f>
        <v>0</v>
      </c>
      <c r="S8" s="229"/>
      <c r="T8" s="229"/>
      <c r="U8" s="229"/>
    </row>
    <row r="9" spans="1:21" ht="13.8" hidden="1" outlineLevel="1">
      <c r="A9" s="170"/>
      <c r="B9" s="25"/>
      <c r="D9" s="27" t="s">
        <v>378</v>
      </c>
      <c r="E9" s="47" t="s">
        <v>32</v>
      </c>
      <c r="F9" s="48"/>
      <c r="G9" s="172"/>
      <c r="H9" s="226">
        <f t="shared" si="2"/>
        <v>0</v>
      </c>
      <c r="I9" s="353">
        <f t="shared" si="3"/>
        <v>0</v>
      </c>
      <c r="J9" s="229"/>
      <c r="K9" s="228">
        <f t="shared" si="4"/>
        <v>0</v>
      </c>
      <c r="L9" s="229"/>
      <c r="M9" s="229"/>
      <c r="N9" s="229"/>
      <c r="O9" s="229"/>
      <c r="P9" s="229"/>
      <c r="Q9" s="229"/>
      <c r="R9" s="355">
        <f t="shared" si="5"/>
        <v>0</v>
      </c>
      <c r="S9" s="229"/>
      <c r="T9" s="229"/>
      <c r="U9" s="229"/>
    </row>
    <row r="10" spans="1:21" ht="13.8" hidden="1" outlineLevel="1">
      <c r="A10" s="170"/>
      <c r="B10" s="23"/>
      <c r="C10" s="179"/>
      <c r="D10" s="27" t="s">
        <v>379</v>
      </c>
      <c r="E10" s="47" t="s">
        <v>39</v>
      </c>
      <c r="F10" s="48"/>
      <c r="G10" s="172"/>
      <c r="H10" s="226">
        <f t="shared" si="2"/>
        <v>0</v>
      </c>
      <c r="I10" s="353">
        <f t="shared" si="3"/>
        <v>0</v>
      </c>
      <c r="J10" s="229"/>
      <c r="K10" s="228">
        <f t="shared" si="4"/>
        <v>0</v>
      </c>
      <c r="L10" s="229"/>
      <c r="M10" s="229"/>
      <c r="N10" s="229"/>
      <c r="O10" s="229"/>
      <c r="P10" s="229"/>
      <c r="Q10" s="229"/>
      <c r="R10" s="355">
        <f t="shared" si="5"/>
        <v>0</v>
      </c>
      <c r="S10" s="229"/>
      <c r="T10" s="229"/>
      <c r="U10" s="229"/>
    </row>
    <row r="11" spans="1:21" ht="13.8" hidden="1" outlineLevel="1">
      <c r="A11" s="170"/>
      <c r="B11" s="23"/>
      <c r="C11" s="179"/>
      <c r="D11" s="27" t="s">
        <v>380</v>
      </c>
      <c r="E11" s="47" t="s">
        <v>369</v>
      </c>
      <c r="F11" s="48"/>
      <c r="G11" s="172"/>
      <c r="H11" s="226">
        <f t="shared" si="2"/>
        <v>0</v>
      </c>
      <c r="I11" s="353">
        <f t="shared" si="3"/>
        <v>0</v>
      </c>
      <c r="J11" s="229"/>
      <c r="K11" s="228">
        <f t="shared" si="4"/>
        <v>0</v>
      </c>
      <c r="L11" s="229"/>
      <c r="M11" s="229"/>
      <c r="N11" s="229"/>
      <c r="O11" s="229"/>
      <c r="P11" s="229"/>
      <c r="Q11" s="229"/>
      <c r="R11" s="355">
        <f t="shared" si="5"/>
        <v>0</v>
      </c>
      <c r="S11" s="229"/>
      <c r="T11" s="229"/>
      <c r="U11" s="229"/>
    </row>
    <row r="12" spans="1:21" s="169" customFormat="1" ht="13.8" collapsed="1">
      <c r="A12" s="164"/>
      <c r="B12" s="23" t="s">
        <v>381</v>
      </c>
      <c r="C12" s="15" t="s">
        <v>33</v>
      </c>
      <c r="D12" s="18"/>
      <c r="E12" s="175"/>
      <c r="F12" s="176"/>
      <c r="G12" s="175"/>
      <c r="H12" s="226">
        <f t="shared" si="2"/>
        <v>0</v>
      </c>
      <c r="I12" s="353">
        <f t="shared" si="3"/>
        <v>0</v>
      </c>
      <c r="J12" s="230">
        <f>SUM(J13)</f>
        <v>0</v>
      </c>
      <c r="K12" s="228">
        <f t="shared" si="4"/>
        <v>0</v>
      </c>
      <c r="L12" s="230">
        <f t="shared" ref="L12:Q12" si="6">SUM(L13)</f>
        <v>0</v>
      </c>
      <c r="M12" s="230">
        <f t="shared" si="6"/>
        <v>0</v>
      </c>
      <c r="N12" s="230">
        <f t="shared" si="6"/>
        <v>0</v>
      </c>
      <c r="O12" s="230">
        <f t="shared" si="6"/>
        <v>0</v>
      </c>
      <c r="P12" s="230">
        <f t="shared" si="6"/>
        <v>0</v>
      </c>
      <c r="Q12" s="230">
        <f t="shared" si="6"/>
        <v>0</v>
      </c>
      <c r="R12" s="355">
        <f t="shared" si="5"/>
        <v>0</v>
      </c>
      <c r="S12" s="230">
        <f t="shared" ref="S12:U12" si="7">SUM(S13)</f>
        <v>0</v>
      </c>
      <c r="T12" s="230">
        <f t="shared" si="7"/>
        <v>0</v>
      </c>
      <c r="U12" s="230">
        <f t="shared" si="7"/>
        <v>0</v>
      </c>
    </row>
    <row r="13" spans="1:21" ht="13.8" hidden="1" outlineLevel="1">
      <c r="A13" s="170"/>
      <c r="B13" s="27"/>
      <c r="C13" s="172"/>
      <c r="D13" s="27" t="s">
        <v>382</v>
      </c>
      <c r="E13" s="47" t="s">
        <v>33</v>
      </c>
      <c r="F13" s="48"/>
      <c r="G13" s="172"/>
      <c r="H13" s="226">
        <f t="shared" si="2"/>
        <v>0</v>
      </c>
      <c r="I13" s="353">
        <f t="shared" si="3"/>
        <v>0</v>
      </c>
      <c r="J13" s="229"/>
      <c r="K13" s="228">
        <f t="shared" si="4"/>
        <v>0</v>
      </c>
      <c r="L13" s="229"/>
      <c r="M13" s="229"/>
      <c r="N13" s="229"/>
      <c r="O13" s="229"/>
      <c r="P13" s="229"/>
      <c r="Q13" s="229"/>
      <c r="R13" s="355">
        <f t="shared" si="5"/>
        <v>0</v>
      </c>
      <c r="S13" s="229"/>
      <c r="T13" s="229"/>
      <c r="U13" s="229"/>
    </row>
    <row r="14" spans="1:21" s="169" customFormat="1" ht="13.8">
      <c r="A14" s="164"/>
      <c r="B14" s="23" t="s">
        <v>383</v>
      </c>
      <c r="C14" s="15" t="s">
        <v>34</v>
      </c>
      <c r="D14" s="18"/>
      <c r="E14" s="175"/>
      <c r="F14" s="176"/>
      <c r="G14" s="175"/>
      <c r="H14" s="226">
        <f t="shared" si="2"/>
        <v>5663000</v>
      </c>
      <c r="I14" s="353">
        <f t="shared" si="3"/>
        <v>0</v>
      </c>
      <c r="J14" s="230">
        <f>SUM(J15,J18,J24,J29,J32)</f>
        <v>0</v>
      </c>
      <c r="K14" s="228">
        <f t="shared" si="4"/>
        <v>5663000</v>
      </c>
      <c r="L14" s="230">
        <f t="shared" ref="L14:Q14" si="8">SUM(L15,L18,L24,L29,L32)</f>
        <v>3956000</v>
      </c>
      <c r="M14" s="230">
        <f t="shared" si="8"/>
        <v>40000</v>
      </c>
      <c r="N14" s="230">
        <f t="shared" si="8"/>
        <v>40000</v>
      </c>
      <c r="O14" s="230">
        <f t="shared" si="8"/>
        <v>1262000</v>
      </c>
      <c r="P14" s="230">
        <f t="shared" si="8"/>
        <v>165000</v>
      </c>
      <c r="Q14" s="230">
        <f t="shared" si="8"/>
        <v>0</v>
      </c>
      <c r="R14" s="355">
        <f t="shared" si="5"/>
        <v>200000</v>
      </c>
      <c r="S14" s="230">
        <f t="shared" ref="S14:U14" si="9">SUM(S15,S18,S24,S29,S32)</f>
        <v>200000</v>
      </c>
      <c r="T14" s="230">
        <f t="shared" si="9"/>
        <v>0</v>
      </c>
      <c r="U14" s="230">
        <f t="shared" si="9"/>
        <v>0</v>
      </c>
    </row>
    <row r="15" spans="1:21" ht="13.8" outlineLevel="1" collapsed="1">
      <c r="A15" s="170"/>
      <c r="B15" s="24"/>
      <c r="C15" s="171"/>
      <c r="D15" s="27" t="s">
        <v>384</v>
      </c>
      <c r="E15" s="47" t="s">
        <v>59</v>
      </c>
      <c r="F15" s="48"/>
      <c r="G15" s="172"/>
      <c r="H15" s="226">
        <f t="shared" si="2"/>
        <v>0</v>
      </c>
      <c r="I15" s="353">
        <f t="shared" si="3"/>
        <v>0</v>
      </c>
      <c r="J15" s="231">
        <f>SUM(J16:J17)</f>
        <v>0</v>
      </c>
      <c r="K15" s="228">
        <f t="shared" si="4"/>
        <v>0</v>
      </c>
      <c r="L15" s="231">
        <f t="shared" ref="L15:Q15" si="10">SUM(L16:L17)</f>
        <v>0</v>
      </c>
      <c r="M15" s="231">
        <f t="shared" si="10"/>
        <v>0</v>
      </c>
      <c r="N15" s="231">
        <f t="shared" si="10"/>
        <v>0</v>
      </c>
      <c r="O15" s="231">
        <f t="shared" si="10"/>
        <v>0</v>
      </c>
      <c r="P15" s="231">
        <f t="shared" si="10"/>
        <v>0</v>
      </c>
      <c r="Q15" s="231">
        <f t="shared" si="10"/>
        <v>0</v>
      </c>
      <c r="R15" s="355">
        <f t="shared" si="5"/>
        <v>0</v>
      </c>
      <c r="S15" s="231">
        <f t="shared" ref="S15:U15" si="11">SUM(S16:S17)</f>
        <v>0</v>
      </c>
      <c r="T15" s="231">
        <f t="shared" si="11"/>
        <v>0</v>
      </c>
      <c r="U15" s="231">
        <f t="shared" si="11"/>
        <v>0</v>
      </c>
    </row>
    <row r="16" spans="1:21" ht="13.8" hidden="1" outlineLevel="2">
      <c r="A16" s="170"/>
      <c r="B16" s="25"/>
      <c r="D16" s="24"/>
      <c r="E16" s="171"/>
      <c r="F16" s="27" t="s">
        <v>385</v>
      </c>
      <c r="G16" s="47" t="s">
        <v>60</v>
      </c>
      <c r="H16" s="226">
        <f t="shared" si="2"/>
        <v>0</v>
      </c>
      <c r="I16" s="353">
        <f t="shared" si="3"/>
        <v>0</v>
      </c>
      <c r="J16" s="229"/>
      <c r="K16" s="228">
        <f t="shared" si="4"/>
        <v>0</v>
      </c>
      <c r="L16" s="229"/>
      <c r="M16" s="229"/>
      <c r="N16" s="229"/>
      <c r="O16" s="229"/>
      <c r="P16" s="229"/>
      <c r="Q16" s="229"/>
      <c r="R16" s="355">
        <f t="shared" si="5"/>
        <v>0</v>
      </c>
      <c r="S16" s="229"/>
      <c r="T16" s="229"/>
      <c r="U16" s="229"/>
    </row>
    <row r="17" spans="1:23" ht="13.8" hidden="1" outlineLevel="2">
      <c r="A17" s="170"/>
      <c r="B17" s="25"/>
      <c r="F17" s="27" t="s">
        <v>61</v>
      </c>
      <c r="G17" s="47" t="s">
        <v>62</v>
      </c>
      <c r="H17" s="226">
        <f t="shared" si="2"/>
        <v>0</v>
      </c>
      <c r="I17" s="353">
        <f t="shared" si="3"/>
        <v>0</v>
      </c>
      <c r="J17" s="229"/>
      <c r="K17" s="228">
        <f t="shared" si="4"/>
        <v>0</v>
      </c>
      <c r="L17" s="229"/>
      <c r="M17" s="229"/>
      <c r="N17" s="229"/>
      <c r="O17" s="229"/>
      <c r="P17" s="229"/>
      <c r="Q17" s="229"/>
      <c r="R17" s="355">
        <f t="shared" si="5"/>
        <v>0</v>
      </c>
      <c r="S17" s="229"/>
      <c r="T17" s="229"/>
      <c r="U17" s="229"/>
    </row>
    <row r="18" spans="1:23" ht="13.8" outlineLevel="1" collapsed="1">
      <c r="A18" s="170"/>
      <c r="B18" s="25"/>
      <c r="D18" s="27" t="s">
        <v>386</v>
      </c>
      <c r="E18" s="47" t="s">
        <v>387</v>
      </c>
      <c r="F18" s="48"/>
      <c r="G18" s="172"/>
      <c r="H18" s="226">
        <f t="shared" si="2"/>
        <v>0</v>
      </c>
      <c r="I18" s="353">
        <f t="shared" si="3"/>
        <v>0</v>
      </c>
      <c r="J18" s="231">
        <f>SUM(J19)</f>
        <v>0</v>
      </c>
      <c r="K18" s="228">
        <f t="shared" si="4"/>
        <v>0</v>
      </c>
      <c r="L18" s="231">
        <f t="shared" ref="L18:Q18" si="12">SUM(L19)</f>
        <v>0</v>
      </c>
      <c r="M18" s="231">
        <f t="shared" si="12"/>
        <v>0</v>
      </c>
      <c r="N18" s="231">
        <f t="shared" si="12"/>
        <v>0</v>
      </c>
      <c r="O18" s="231">
        <f t="shared" si="12"/>
        <v>0</v>
      </c>
      <c r="P18" s="231">
        <f t="shared" si="12"/>
        <v>0</v>
      </c>
      <c r="Q18" s="231">
        <f t="shared" si="12"/>
        <v>0</v>
      </c>
      <c r="R18" s="355">
        <f t="shared" si="5"/>
        <v>0</v>
      </c>
      <c r="S18" s="231">
        <f t="shared" ref="S18:U18" si="13">SUM(S19)</f>
        <v>0</v>
      </c>
      <c r="T18" s="231">
        <f t="shared" si="13"/>
        <v>0</v>
      </c>
      <c r="U18" s="231">
        <f t="shared" si="13"/>
        <v>0</v>
      </c>
    </row>
    <row r="19" spans="1:23" ht="13.8" hidden="1" outlineLevel="2">
      <c r="A19" s="170"/>
      <c r="B19" s="25"/>
      <c r="D19" s="24"/>
      <c r="E19" s="171"/>
      <c r="F19" s="27" t="s">
        <v>388</v>
      </c>
      <c r="G19" s="47" t="s">
        <v>389</v>
      </c>
      <c r="H19" s="226">
        <f t="shared" si="2"/>
        <v>0</v>
      </c>
      <c r="I19" s="353">
        <f t="shared" si="3"/>
        <v>0</v>
      </c>
      <c r="J19" s="231">
        <f>SUM(J20:J23)</f>
        <v>0</v>
      </c>
      <c r="K19" s="228">
        <f t="shared" si="4"/>
        <v>0</v>
      </c>
      <c r="L19" s="231">
        <f t="shared" ref="L19:Q19" si="14">SUM(L20:L23)</f>
        <v>0</v>
      </c>
      <c r="M19" s="231">
        <f t="shared" si="14"/>
        <v>0</v>
      </c>
      <c r="N19" s="231">
        <f t="shared" si="14"/>
        <v>0</v>
      </c>
      <c r="O19" s="231">
        <f t="shared" si="14"/>
        <v>0</v>
      </c>
      <c r="P19" s="231">
        <f t="shared" si="14"/>
        <v>0</v>
      </c>
      <c r="Q19" s="231">
        <f t="shared" si="14"/>
        <v>0</v>
      </c>
      <c r="R19" s="355">
        <f t="shared" si="5"/>
        <v>0</v>
      </c>
      <c r="S19" s="231">
        <f t="shared" ref="S19:U19" si="15">SUM(S20:S23)</f>
        <v>0</v>
      </c>
      <c r="T19" s="231">
        <f t="shared" si="15"/>
        <v>0</v>
      </c>
      <c r="U19" s="231">
        <f t="shared" si="15"/>
        <v>0</v>
      </c>
    </row>
    <row r="20" spans="1:23" ht="13.8" hidden="1" outlineLevel="2">
      <c r="A20" s="170"/>
      <c r="B20" s="25"/>
      <c r="D20" s="24"/>
      <c r="E20" s="171"/>
      <c r="F20" s="178" t="s">
        <v>705</v>
      </c>
      <c r="G20" s="43" t="s">
        <v>709</v>
      </c>
      <c r="H20" s="226">
        <f t="shared" si="2"/>
        <v>0</v>
      </c>
      <c r="I20" s="353">
        <f t="shared" si="3"/>
        <v>0</v>
      </c>
      <c r="J20" s="229"/>
      <c r="K20" s="228">
        <f t="shared" si="4"/>
        <v>0</v>
      </c>
      <c r="L20" s="229"/>
      <c r="M20" s="229"/>
      <c r="N20" s="229"/>
      <c r="O20" s="229"/>
      <c r="P20" s="229"/>
      <c r="Q20" s="229"/>
      <c r="R20" s="355">
        <f t="shared" si="5"/>
        <v>0</v>
      </c>
      <c r="S20" s="229"/>
      <c r="T20" s="229"/>
      <c r="U20" s="229"/>
    </row>
    <row r="21" spans="1:23" ht="13.8" hidden="1" outlineLevel="2">
      <c r="A21" s="170"/>
      <c r="B21" s="25"/>
      <c r="D21" s="24"/>
      <c r="E21" s="171"/>
      <c r="F21" s="178" t="s">
        <v>706</v>
      </c>
      <c r="G21" s="43" t="s">
        <v>710</v>
      </c>
      <c r="H21" s="226">
        <f t="shared" si="2"/>
        <v>0</v>
      </c>
      <c r="I21" s="353">
        <f t="shared" si="3"/>
        <v>0</v>
      </c>
      <c r="J21" s="229"/>
      <c r="K21" s="228">
        <f t="shared" si="4"/>
        <v>0</v>
      </c>
      <c r="L21" s="229"/>
      <c r="M21" s="229"/>
      <c r="N21" s="229"/>
      <c r="O21" s="229"/>
      <c r="P21" s="229"/>
      <c r="Q21" s="229"/>
      <c r="R21" s="355">
        <f t="shared" si="5"/>
        <v>0</v>
      </c>
      <c r="S21" s="229"/>
      <c r="T21" s="229"/>
      <c r="U21" s="229"/>
    </row>
    <row r="22" spans="1:23" ht="13.8" hidden="1" outlineLevel="2">
      <c r="A22" s="170"/>
      <c r="B22" s="25"/>
      <c r="D22" s="24"/>
      <c r="E22" s="171"/>
      <c r="F22" s="178" t="s">
        <v>707</v>
      </c>
      <c r="G22" s="43" t="s">
        <v>711</v>
      </c>
      <c r="H22" s="226">
        <f t="shared" si="2"/>
        <v>0</v>
      </c>
      <c r="I22" s="353">
        <f t="shared" si="3"/>
        <v>0</v>
      </c>
      <c r="J22" s="229"/>
      <c r="K22" s="228">
        <f t="shared" si="4"/>
        <v>0</v>
      </c>
      <c r="L22" s="229"/>
      <c r="M22" s="229"/>
      <c r="N22" s="229"/>
      <c r="O22" s="229"/>
      <c r="P22" s="229"/>
      <c r="Q22" s="229"/>
      <c r="R22" s="355">
        <f t="shared" si="5"/>
        <v>0</v>
      </c>
      <c r="S22" s="229"/>
      <c r="T22" s="229"/>
      <c r="U22" s="229"/>
    </row>
    <row r="23" spans="1:23" ht="13.8" hidden="1" outlineLevel="2">
      <c r="A23" s="170"/>
      <c r="B23" s="25"/>
      <c r="D23" s="24"/>
      <c r="E23" s="171"/>
      <c r="F23" s="178" t="s">
        <v>708</v>
      </c>
      <c r="G23" s="43" t="s">
        <v>712</v>
      </c>
      <c r="H23" s="226">
        <f t="shared" si="2"/>
        <v>0</v>
      </c>
      <c r="I23" s="353">
        <f t="shared" si="3"/>
        <v>0</v>
      </c>
      <c r="J23" s="229"/>
      <c r="K23" s="228">
        <f t="shared" si="4"/>
        <v>0</v>
      </c>
      <c r="L23" s="229"/>
      <c r="M23" s="229"/>
      <c r="N23" s="229"/>
      <c r="O23" s="229"/>
      <c r="P23" s="229"/>
      <c r="Q23" s="229"/>
      <c r="R23" s="355">
        <f t="shared" si="5"/>
        <v>0</v>
      </c>
      <c r="S23" s="229"/>
      <c r="T23" s="229"/>
      <c r="U23" s="229"/>
    </row>
    <row r="24" spans="1:23" ht="13.8" outlineLevel="1" collapsed="1">
      <c r="A24" s="170"/>
      <c r="B24" s="25"/>
      <c r="D24" s="27" t="s">
        <v>390</v>
      </c>
      <c r="E24" s="43" t="s">
        <v>391</v>
      </c>
      <c r="F24" s="48"/>
      <c r="G24" s="172"/>
      <c r="H24" s="226">
        <f t="shared" si="2"/>
        <v>0</v>
      </c>
      <c r="I24" s="353">
        <f>SUM(J24)</f>
        <v>0</v>
      </c>
      <c r="J24" s="231">
        <f>SUM(J25:J26)</f>
        <v>0</v>
      </c>
      <c r="K24" s="228">
        <f t="shared" si="4"/>
        <v>0</v>
      </c>
      <c r="L24" s="231">
        <f t="shared" ref="L24:Q24" si="16">SUM(L25:L26)</f>
        <v>0</v>
      </c>
      <c r="M24" s="231">
        <f t="shared" si="16"/>
        <v>0</v>
      </c>
      <c r="N24" s="231">
        <f t="shared" si="16"/>
        <v>0</v>
      </c>
      <c r="O24" s="231">
        <f t="shared" si="16"/>
        <v>0</v>
      </c>
      <c r="P24" s="231">
        <f t="shared" si="16"/>
        <v>0</v>
      </c>
      <c r="Q24" s="231">
        <f t="shared" si="16"/>
        <v>0</v>
      </c>
      <c r="R24" s="355">
        <f t="shared" si="5"/>
        <v>0</v>
      </c>
      <c r="S24" s="231">
        <f t="shared" ref="S24:U24" si="17">SUM(S25:S26)</f>
        <v>0</v>
      </c>
      <c r="T24" s="231">
        <f t="shared" si="17"/>
        <v>0</v>
      </c>
      <c r="U24" s="231">
        <f t="shared" si="17"/>
        <v>0</v>
      </c>
    </row>
    <row r="25" spans="1:23" ht="13.8" hidden="1" outlineLevel="2">
      <c r="A25" s="170"/>
      <c r="B25" s="23"/>
      <c r="C25" s="179"/>
      <c r="D25" s="24"/>
      <c r="E25" s="171"/>
      <c r="F25" s="27" t="s">
        <v>392</v>
      </c>
      <c r="G25" s="47" t="s">
        <v>393</v>
      </c>
      <c r="H25" s="226">
        <f t="shared" si="2"/>
        <v>0</v>
      </c>
      <c r="I25" s="353">
        <f>SUM(J25)</f>
        <v>0</v>
      </c>
      <c r="J25" s="229"/>
      <c r="K25" s="228">
        <f t="shared" si="4"/>
        <v>0</v>
      </c>
      <c r="L25" s="229"/>
      <c r="M25" s="229"/>
      <c r="N25" s="229"/>
      <c r="O25" s="229"/>
      <c r="P25" s="229"/>
      <c r="Q25" s="229"/>
      <c r="R25" s="355">
        <f t="shared" si="5"/>
        <v>0</v>
      </c>
      <c r="S25" s="229"/>
      <c r="T25" s="229"/>
      <c r="U25" s="229"/>
    </row>
    <row r="26" spans="1:23" ht="13.8" hidden="1" outlineLevel="2">
      <c r="A26" s="170"/>
      <c r="B26" s="23"/>
      <c r="C26" s="179"/>
      <c r="D26" s="27"/>
      <c r="E26" s="171"/>
      <c r="F26" s="27" t="s">
        <v>395</v>
      </c>
      <c r="G26" s="47" t="s">
        <v>394</v>
      </c>
      <c r="H26" s="226">
        <f t="shared" si="2"/>
        <v>0</v>
      </c>
      <c r="I26" s="353">
        <f>SUM(J26)</f>
        <v>0</v>
      </c>
      <c r="J26" s="231">
        <f>SUM(J27:J28)</f>
        <v>0</v>
      </c>
      <c r="K26" s="228">
        <f t="shared" si="4"/>
        <v>0</v>
      </c>
      <c r="L26" s="231">
        <f t="shared" ref="L26:Q26" si="18">SUM(L27:L28)</f>
        <v>0</v>
      </c>
      <c r="M26" s="231">
        <f t="shared" si="18"/>
        <v>0</v>
      </c>
      <c r="N26" s="231">
        <f t="shared" si="18"/>
        <v>0</v>
      </c>
      <c r="O26" s="231">
        <f t="shared" si="18"/>
        <v>0</v>
      </c>
      <c r="P26" s="231">
        <f t="shared" si="18"/>
        <v>0</v>
      </c>
      <c r="Q26" s="231">
        <f t="shared" si="18"/>
        <v>0</v>
      </c>
      <c r="R26" s="355">
        <f t="shared" si="5"/>
        <v>0</v>
      </c>
      <c r="S26" s="231">
        <f t="shared" ref="S26:U26" si="19">SUM(S27:S28)</f>
        <v>0</v>
      </c>
      <c r="T26" s="231">
        <f t="shared" si="19"/>
        <v>0</v>
      </c>
      <c r="U26" s="231">
        <f t="shared" si="19"/>
        <v>0</v>
      </c>
    </row>
    <row r="27" spans="1:23" s="563" customFormat="1" ht="13.8" hidden="1" outlineLevel="2">
      <c r="A27" s="564"/>
      <c r="B27" s="565"/>
      <c r="D27" s="566"/>
      <c r="E27" s="567"/>
      <c r="F27" s="545" t="s">
        <v>705</v>
      </c>
      <c r="G27" s="527" t="s">
        <v>920</v>
      </c>
      <c r="H27" s="568">
        <f t="shared" ref="H27:H28" si="20">SUM(I27,K27)</f>
        <v>0</v>
      </c>
      <c r="I27" s="569">
        <f>SUM(J27)</f>
        <v>0</v>
      </c>
      <c r="J27" s="526"/>
      <c r="K27" s="571">
        <f t="shared" ref="K27:K28" si="21">SUM(L27:R27,T27:U27)</f>
        <v>0</v>
      </c>
      <c r="L27" s="526"/>
      <c r="M27" s="526"/>
      <c r="N27" s="526"/>
      <c r="O27" s="229"/>
      <c r="P27" s="526"/>
      <c r="Q27" s="526"/>
      <c r="R27" s="572">
        <f t="shared" ref="R27:R28" si="22">SUM(S27:S27)</f>
        <v>0</v>
      </c>
      <c r="S27" s="526"/>
      <c r="T27" s="526"/>
      <c r="U27" s="526"/>
    </row>
    <row r="28" spans="1:23" s="563" customFormat="1" ht="13.8" hidden="1" outlineLevel="2">
      <c r="A28" s="564"/>
      <c r="B28" s="565"/>
      <c r="D28" s="566"/>
      <c r="E28" s="567"/>
      <c r="F28" s="545" t="s">
        <v>708</v>
      </c>
      <c r="G28" s="527" t="s">
        <v>712</v>
      </c>
      <c r="H28" s="568">
        <f t="shared" si="20"/>
        <v>0</v>
      </c>
      <c r="I28" s="569">
        <f>SUM(J28)</f>
        <v>0</v>
      </c>
      <c r="J28" s="526"/>
      <c r="K28" s="571">
        <f t="shared" si="21"/>
        <v>0</v>
      </c>
      <c r="L28" s="526"/>
      <c r="M28" s="526"/>
      <c r="N28" s="526"/>
      <c r="O28" s="229"/>
      <c r="P28" s="526"/>
      <c r="Q28" s="526"/>
      <c r="R28" s="572">
        <f t="shared" si="22"/>
        <v>0</v>
      </c>
      <c r="S28" s="526"/>
      <c r="T28" s="526"/>
      <c r="U28" s="526"/>
    </row>
    <row r="29" spans="1:23" ht="13.8" outlineLevel="1">
      <c r="A29" s="170"/>
      <c r="B29" s="24"/>
      <c r="C29" s="171"/>
      <c r="D29" s="27" t="s">
        <v>396</v>
      </c>
      <c r="E29" s="43" t="s">
        <v>397</v>
      </c>
      <c r="F29" s="48"/>
      <c r="G29" s="172"/>
      <c r="H29" s="226">
        <f t="shared" si="2"/>
        <v>5663000</v>
      </c>
      <c r="I29" s="353">
        <f t="shared" si="3"/>
        <v>0</v>
      </c>
      <c r="J29" s="231">
        <f>SUM(J30:J31)</f>
        <v>0</v>
      </c>
      <c r="K29" s="228">
        <f t="shared" si="4"/>
        <v>5663000</v>
      </c>
      <c r="L29" s="231">
        <f t="shared" ref="L29:Q29" si="23">SUM(L30:L31)</f>
        <v>3956000</v>
      </c>
      <c r="M29" s="231">
        <f t="shared" si="23"/>
        <v>40000</v>
      </c>
      <c r="N29" s="231">
        <f t="shared" si="23"/>
        <v>40000</v>
      </c>
      <c r="O29" s="231">
        <f t="shared" si="23"/>
        <v>1262000</v>
      </c>
      <c r="P29" s="231">
        <f t="shared" si="23"/>
        <v>165000</v>
      </c>
      <c r="Q29" s="231">
        <f t="shared" si="23"/>
        <v>0</v>
      </c>
      <c r="R29" s="355">
        <f t="shared" si="5"/>
        <v>200000</v>
      </c>
      <c r="S29" s="231">
        <f t="shared" ref="S29:U29" si="24">SUM(S30:S31)</f>
        <v>200000</v>
      </c>
      <c r="T29" s="231">
        <f t="shared" si="24"/>
        <v>0</v>
      </c>
      <c r="U29" s="231">
        <f t="shared" si="24"/>
        <v>0</v>
      </c>
    </row>
    <row r="30" spans="1:23" ht="13.8" outlineLevel="2">
      <c r="A30" s="170"/>
      <c r="B30" s="25"/>
      <c r="E30" s="88"/>
      <c r="F30" s="48" t="s">
        <v>398</v>
      </c>
      <c r="G30" s="172" t="s">
        <v>399</v>
      </c>
      <c r="H30" s="226">
        <f t="shared" si="2"/>
        <v>5663000</v>
      </c>
      <c r="I30" s="353">
        <f t="shared" si="3"/>
        <v>0</v>
      </c>
      <c r="J30" s="229">
        <v>0</v>
      </c>
      <c r="K30" s="228">
        <f t="shared" si="4"/>
        <v>5663000</v>
      </c>
      <c r="L30" s="229">
        <v>3956000</v>
      </c>
      <c r="M30" s="229">
        <v>40000</v>
      </c>
      <c r="N30" s="229">
        <v>40000</v>
      </c>
      <c r="O30" s="229">
        <v>1262000</v>
      </c>
      <c r="P30" s="229">
        <v>165000</v>
      </c>
      <c r="Q30" s="229"/>
      <c r="R30" s="355">
        <f t="shared" si="5"/>
        <v>200000</v>
      </c>
      <c r="S30" s="229">
        <v>200000</v>
      </c>
      <c r="T30" s="229">
        <v>0</v>
      </c>
      <c r="U30" s="229"/>
    </row>
    <row r="31" spans="1:23" ht="13.8" outlineLevel="2">
      <c r="A31" s="170"/>
      <c r="B31" s="25"/>
      <c r="D31" s="24"/>
      <c r="E31" s="87"/>
      <c r="F31" s="48" t="s">
        <v>400</v>
      </c>
      <c r="G31" s="82" t="s">
        <v>35</v>
      </c>
      <c r="H31" s="226">
        <f t="shared" si="2"/>
        <v>0</v>
      </c>
      <c r="I31" s="353">
        <f t="shared" si="3"/>
        <v>0</v>
      </c>
      <c r="J31" s="229"/>
      <c r="K31" s="228">
        <f t="shared" si="4"/>
        <v>0</v>
      </c>
      <c r="L31" s="229"/>
      <c r="M31" s="229"/>
      <c r="N31" s="229"/>
      <c r="O31" s="229"/>
      <c r="P31" s="229"/>
      <c r="Q31" s="229"/>
      <c r="R31" s="355">
        <f t="shared" si="5"/>
        <v>0</v>
      </c>
      <c r="S31" s="229"/>
      <c r="T31" s="229"/>
      <c r="U31" s="229"/>
    </row>
    <row r="32" spans="1:23" ht="13.8" outlineLevel="1" collapsed="1">
      <c r="A32" s="170"/>
      <c r="B32" s="25"/>
      <c r="D32" s="23" t="s">
        <v>401</v>
      </c>
      <c r="E32" s="82" t="s">
        <v>36</v>
      </c>
      <c r="F32" s="48"/>
      <c r="G32" s="172"/>
      <c r="H32" s="226">
        <f t="shared" si="2"/>
        <v>0</v>
      </c>
      <c r="I32" s="353">
        <f t="shared" si="3"/>
        <v>0</v>
      </c>
      <c r="J32" s="230">
        <f>SUM(J33)</f>
        <v>0</v>
      </c>
      <c r="K32" s="228">
        <f t="shared" si="4"/>
        <v>0</v>
      </c>
      <c r="L32" s="230">
        <f t="shared" ref="L32:Q32" si="25">SUM(L33)</f>
        <v>0</v>
      </c>
      <c r="M32" s="230">
        <f t="shared" si="25"/>
        <v>0</v>
      </c>
      <c r="N32" s="230">
        <f t="shared" si="25"/>
        <v>0</v>
      </c>
      <c r="O32" s="230">
        <f t="shared" si="25"/>
        <v>0</v>
      </c>
      <c r="P32" s="230">
        <f t="shared" si="25"/>
        <v>0</v>
      </c>
      <c r="Q32" s="230">
        <f t="shared" si="25"/>
        <v>0</v>
      </c>
      <c r="R32" s="355">
        <f t="shared" si="5"/>
        <v>0</v>
      </c>
      <c r="S32" s="230">
        <f t="shared" ref="S32:U32" si="26">SUM(S33)</f>
        <v>0</v>
      </c>
      <c r="T32" s="230">
        <f t="shared" si="26"/>
        <v>0</v>
      </c>
      <c r="U32" s="230">
        <f t="shared" si="26"/>
        <v>0</v>
      </c>
      <c r="W32" s="549"/>
    </row>
    <row r="33" spans="1:21" ht="13.8" hidden="1" outlineLevel="2">
      <c r="A33" s="170"/>
      <c r="B33" s="23"/>
      <c r="C33" s="179"/>
      <c r="D33" s="24"/>
      <c r="E33" s="87"/>
      <c r="F33" s="48" t="s">
        <v>401</v>
      </c>
      <c r="G33" s="172" t="s">
        <v>36</v>
      </c>
      <c r="H33" s="226">
        <f t="shared" si="2"/>
        <v>0</v>
      </c>
      <c r="I33" s="353">
        <f t="shared" si="3"/>
        <v>0</v>
      </c>
      <c r="J33" s="229"/>
      <c r="K33" s="228">
        <f t="shared" si="4"/>
        <v>0</v>
      </c>
      <c r="L33" s="229"/>
      <c r="M33" s="229"/>
      <c r="N33" s="229"/>
      <c r="O33" s="229"/>
      <c r="P33" s="229"/>
      <c r="Q33" s="229"/>
      <c r="R33" s="355">
        <f t="shared" si="5"/>
        <v>0</v>
      </c>
      <c r="S33" s="229"/>
      <c r="T33" s="229"/>
      <c r="U33" s="229"/>
    </row>
    <row r="34" spans="1:21" s="169" customFormat="1" ht="13.8" collapsed="1">
      <c r="A34" s="164"/>
      <c r="B34" s="23" t="s">
        <v>402</v>
      </c>
      <c r="C34" s="15" t="s">
        <v>0</v>
      </c>
      <c r="D34" s="16"/>
      <c r="E34" s="175"/>
      <c r="F34" s="176"/>
      <c r="G34" s="172"/>
      <c r="H34" s="226">
        <f t="shared" si="2"/>
        <v>0</v>
      </c>
      <c r="I34" s="353">
        <f t="shared" si="3"/>
        <v>0</v>
      </c>
      <c r="J34" s="230">
        <f t="shared" ref="J34:L34" si="27">SUM(J35,J44)</f>
        <v>0</v>
      </c>
      <c r="K34" s="228">
        <f t="shared" si="4"/>
        <v>0</v>
      </c>
      <c r="L34" s="230">
        <f t="shared" si="27"/>
        <v>0</v>
      </c>
      <c r="M34" s="230">
        <f t="shared" ref="M34:Q34" si="28">SUM(M35,M44)</f>
        <v>0</v>
      </c>
      <c r="N34" s="230">
        <f t="shared" si="28"/>
        <v>0</v>
      </c>
      <c r="O34" s="230">
        <f t="shared" si="28"/>
        <v>0</v>
      </c>
      <c r="P34" s="230">
        <f t="shared" si="28"/>
        <v>0</v>
      </c>
      <c r="Q34" s="230">
        <f t="shared" si="28"/>
        <v>0</v>
      </c>
      <c r="R34" s="355">
        <f t="shared" si="5"/>
        <v>0</v>
      </c>
      <c r="S34" s="230">
        <f t="shared" ref="S34:U34" si="29">SUM(S35,S44)</f>
        <v>0</v>
      </c>
      <c r="T34" s="230">
        <f t="shared" si="29"/>
        <v>0</v>
      </c>
      <c r="U34" s="230">
        <f t="shared" si="29"/>
        <v>0</v>
      </c>
    </row>
    <row r="35" spans="1:21" ht="13.8" hidden="1" outlineLevel="1">
      <c r="A35" s="170"/>
      <c r="B35" s="25"/>
      <c r="D35" s="27" t="s">
        <v>403</v>
      </c>
      <c r="E35" s="47" t="s">
        <v>404</v>
      </c>
      <c r="F35" s="48"/>
      <c r="G35" s="172"/>
      <c r="H35" s="226">
        <f t="shared" si="2"/>
        <v>0</v>
      </c>
      <c r="I35" s="353">
        <f t="shared" si="3"/>
        <v>0</v>
      </c>
      <c r="J35" s="231">
        <f t="shared" ref="J35:U35" si="30">SUM(J36)</f>
        <v>0</v>
      </c>
      <c r="K35" s="228">
        <f t="shared" si="4"/>
        <v>0</v>
      </c>
      <c r="L35" s="231">
        <f t="shared" si="30"/>
        <v>0</v>
      </c>
      <c r="M35" s="231">
        <f t="shared" si="30"/>
        <v>0</v>
      </c>
      <c r="N35" s="231">
        <f t="shared" si="30"/>
        <v>0</v>
      </c>
      <c r="O35" s="231">
        <f t="shared" si="30"/>
        <v>0</v>
      </c>
      <c r="P35" s="231">
        <f t="shared" si="30"/>
        <v>0</v>
      </c>
      <c r="Q35" s="231">
        <f t="shared" si="30"/>
        <v>0</v>
      </c>
      <c r="R35" s="355">
        <f t="shared" si="5"/>
        <v>0</v>
      </c>
      <c r="S35" s="231">
        <f t="shared" si="30"/>
        <v>0</v>
      </c>
      <c r="T35" s="231">
        <f t="shared" si="30"/>
        <v>0</v>
      </c>
      <c r="U35" s="231">
        <f t="shared" si="30"/>
        <v>0</v>
      </c>
    </row>
    <row r="36" spans="1:21" ht="13.8" hidden="1" outlineLevel="2">
      <c r="A36" s="170"/>
      <c r="B36" s="25"/>
      <c r="D36" s="24"/>
      <c r="E36" s="171"/>
      <c r="F36" s="27" t="s">
        <v>405</v>
      </c>
      <c r="G36" s="47" t="s">
        <v>406</v>
      </c>
      <c r="H36" s="226">
        <f t="shared" si="2"/>
        <v>0</v>
      </c>
      <c r="I36" s="353">
        <f t="shared" si="3"/>
        <v>0</v>
      </c>
      <c r="J36" s="231">
        <f>SUM(J37:J43)</f>
        <v>0</v>
      </c>
      <c r="K36" s="228">
        <f t="shared" si="4"/>
        <v>0</v>
      </c>
      <c r="L36" s="231">
        <f t="shared" ref="L36:Q36" si="31">SUM(L37:L43)</f>
        <v>0</v>
      </c>
      <c r="M36" s="231">
        <f t="shared" si="31"/>
        <v>0</v>
      </c>
      <c r="N36" s="231">
        <f t="shared" si="31"/>
        <v>0</v>
      </c>
      <c r="O36" s="231">
        <f t="shared" si="31"/>
        <v>0</v>
      </c>
      <c r="P36" s="231">
        <f t="shared" si="31"/>
        <v>0</v>
      </c>
      <c r="Q36" s="231">
        <f t="shared" si="31"/>
        <v>0</v>
      </c>
      <c r="R36" s="355">
        <f t="shared" si="5"/>
        <v>0</v>
      </c>
      <c r="S36" s="231">
        <f t="shared" ref="S36:U36" si="32">SUM(S37:S43)</f>
        <v>0</v>
      </c>
      <c r="T36" s="231">
        <f t="shared" si="32"/>
        <v>0</v>
      </c>
      <c r="U36" s="231">
        <f t="shared" si="32"/>
        <v>0</v>
      </c>
    </row>
    <row r="37" spans="1:21" ht="13.8" hidden="1" outlineLevel="2">
      <c r="A37" s="170"/>
      <c r="B37" s="25"/>
      <c r="D37" s="24"/>
      <c r="E37" s="171"/>
      <c r="F37" s="178" t="s">
        <v>705</v>
      </c>
      <c r="G37" s="43" t="s">
        <v>715</v>
      </c>
      <c r="H37" s="226">
        <f t="shared" si="2"/>
        <v>0</v>
      </c>
      <c r="I37" s="353">
        <f t="shared" si="3"/>
        <v>0</v>
      </c>
      <c r="J37" s="229"/>
      <c r="K37" s="228">
        <f t="shared" si="4"/>
        <v>0</v>
      </c>
      <c r="L37" s="229"/>
      <c r="M37" s="229"/>
      <c r="N37" s="229"/>
      <c r="O37" s="229"/>
      <c r="P37" s="229"/>
      <c r="Q37" s="229"/>
      <c r="R37" s="355">
        <f t="shared" si="5"/>
        <v>0</v>
      </c>
      <c r="S37" s="229"/>
      <c r="T37" s="229"/>
      <c r="U37" s="229"/>
    </row>
    <row r="38" spans="1:21" ht="13.8" hidden="1" outlineLevel="2">
      <c r="A38" s="170"/>
      <c r="B38" s="25"/>
      <c r="D38" s="24"/>
      <c r="E38" s="171"/>
      <c r="F38" s="178" t="s">
        <v>706</v>
      </c>
      <c r="G38" s="43" t="s">
        <v>716</v>
      </c>
      <c r="H38" s="226">
        <f t="shared" si="2"/>
        <v>0</v>
      </c>
      <c r="I38" s="353">
        <f t="shared" si="3"/>
        <v>0</v>
      </c>
      <c r="J38" s="229"/>
      <c r="K38" s="228">
        <f t="shared" si="4"/>
        <v>0</v>
      </c>
      <c r="L38" s="229"/>
      <c r="M38" s="229"/>
      <c r="N38" s="229"/>
      <c r="O38" s="229"/>
      <c r="P38" s="229"/>
      <c r="Q38" s="229"/>
      <c r="R38" s="355">
        <f t="shared" si="5"/>
        <v>0</v>
      </c>
      <c r="S38" s="229"/>
      <c r="T38" s="229"/>
      <c r="U38" s="229"/>
    </row>
    <row r="39" spans="1:21" ht="13.8" hidden="1" outlineLevel="2">
      <c r="A39" s="170"/>
      <c r="B39" s="25"/>
      <c r="D39" s="24"/>
      <c r="E39" s="171"/>
      <c r="F39" s="178" t="s">
        <v>703</v>
      </c>
      <c r="G39" s="43" t="s">
        <v>717</v>
      </c>
      <c r="H39" s="226">
        <f t="shared" si="2"/>
        <v>0</v>
      </c>
      <c r="I39" s="353">
        <f t="shared" si="3"/>
        <v>0</v>
      </c>
      <c r="J39" s="229"/>
      <c r="K39" s="228">
        <f t="shared" si="4"/>
        <v>0</v>
      </c>
      <c r="L39" s="229"/>
      <c r="M39" s="229"/>
      <c r="N39" s="229"/>
      <c r="O39" s="229"/>
      <c r="P39" s="229"/>
      <c r="Q39" s="229"/>
      <c r="R39" s="355">
        <f t="shared" si="5"/>
        <v>0</v>
      </c>
      <c r="S39" s="229"/>
      <c r="T39" s="229"/>
      <c r="U39" s="229"/>
    </row>
    <row r="40" spans="1:21" ht="13.8" hidden="1" outlineLevel="2">
      <c r="A40" s="170"/>
      <c r="B40" s="25"/>
      <c r="D40" s="24"/>
      <c r="E40" s="171"/>
      <c r="F40" s="178" t="s">
        <v>707</v>
      </c>
      <c r="G40" s="43" t="s">
        <v>718</v>
      </c>
      <c r="H40" s="226">
        <f t="shared" si="2"/>
        <v>0</v>
      </c>
      <c r="I40" s="353">
        <f t="shared" si="3"/>
        <v>0</v>
      </c>
      <c r="J40" s="229"/>
      <c r="K40" s="228">
        <f t="shared" si="4"/>
        <v>0</v>
      </c>
      <c r="L40" s="229"/>
      <c r="M40" s="229"/>
      <c r="N40" s="229"/>
      <c r="O40" s="229"/>
      <c r="P40" s="229"/>
      <c r="Q40" s="229"/>
      <c r="R40" s="355">
        <f t="shared" si="5"/>
        <v>0</v>
      </c>
      <c r="S40" s="229"/>
      <c r="T40" s="229"/>
      <c r="U40" s="229"/>
    </row>
    <row r="41" spans="1:21" ht="13.8" hidden="1" outlineLevel="2">
      <c r="A41" s="170"/>
      <c r="B41" s="25"/>
      <c r="D41" s="24"/>
      <c r="E41" s="171"/>
      <c r="F41" s="178" t="s">
        <v>713</v>
      </c>
      <c r="G41" s="43" t="s">
        <v>719</v>
      </c>
      <c r="H41" s="226">
        <f t="shared" si="2"/>
        <v>0</v>
      </c>
      <c r="I41" s="353">
        <f t="shared" si="3"/>
        <v>0</v>
      </c>
      <c r="J41" s="229"/>
      <c r="K41" s="228">
        <f t="shared" si="4"/>
        <v>0</v>
      </c>
      <c r="L41" s="229"/>
      <c r="M41" s="229"/>
      <c r="N41" s="229"/>
      <c r="O41" s="229"/>
      <c r="P41" s="229"/>
      <c r="Q41" s="229"/>
      <c r="R41" s="355">
        <f t="shared" si="5"/>
        <v>0</v>
      </c>
      <c r="S41" s="229"/>
      <c r="T41" s="229"/>
      <c r="U41" s="229"/>
    </row>
    <row r="42" spans="1:21" ht="13.8" hidden="1" outlineLevel="2">
      <c r="A42" s="170"/>
      <c r="B42" s="25"/>
      <c r="D42" s="24"/>
      <c r="E42" s="171"/>
      <c r="F42" s="178" t="s">
        <v>714</v>
      </c>
      <c r="G42" s="43" t="s">
        <v>720</v>
      </c>
      <c r="H42" s="226">
        <f t="shared" si="2"/>
        <v>0</v>
      </c>
      <c r="I42" s="353">
        <f t="shared" si="3"/>
        <v>0</v>
      </c>
      <c r="J42" s="229"/>
      <c r="K42" s="228">
        <f t="shared" si="4"/>
        <v>0</v>
      </c>
      <c r="L42" s="229"/>
      <c r="M42" s="229"/>
      <c r="N42" s="229"/>
      <c r="O42" s="229"/>
      <c r="P42" s="229"/>
      <c r="Q42" s="229"/>
      <c r="R42" s="355">
        <f t="shared" si="5"/>
        <v>0</v>
      </c>
      <c r="S42" s="229"/>
      <c r="T42" s="229"/>
      <c r="U42" s="229"/>
    </row>
    <row r="43" spans="1:21" ht="13.8" hidden="1" outlineLevel="2">
      <c r="A43" s="170"/>
      <c r="B43" s="25"/>
      <c r="D43" s="24"/>
      <c r="E43" s="171"/>
      <c r="F43" s="178" t="s">
        <v>708</v>
      </c>
      <c r="G43" s="43" t="s">
        <v>712</v>
      </c>
      <c r="H43" s="226">
        <f t="shared" si="2"/>
        <v>0</v>
      </c>
      <c r="I43" s="353">
        <f t="shared" si="3"/>
        <v>0</v>
      </c>
      <c r="J43" s="229"/>
      <c r="K43" s="228">
        <f t="shared" si="4"/>
        <v>0</v>
      </c>
      <c r="L43" s="229"/>
      <c r="M43" s="229"/>
      <c r="N43" s="229"/>
      <c r="O43" s="229"/>
      <c r="P43" s="229"/>
      <c r="Q43" s="229"/>
      <c r="R43" s="355">
        <f t="shared" si="5"/>
        <v>0</v>
      </c>
      <c r="S43" s="229"/>
      <c r="T43" s="229"/>
      <c r="U43" s="229"/>
    </row>
    <row r="44" spans="1:21" ht="13.8" hidden="1" outlineLevel="1">
      <c r="A44" s="170"/>
      <c r="B44" s="25"/>
      <c r="D44" s="27" t="s">
        <v>407</v>
      </c>
      <c r="E44" s="47" t="s">
        <v>704</v>
      </c>
      <c r="F44" s="48"/>
      <c r="G44" s="172"/>
      <c r="H44" s="226">
        <f t="shared" si="2"/>
        <v>0</v>
      </c>
      <c r="I44" s="353">
        <f t="shared" si="3"/>
        <v>0</v>
      </c>
      <c r="J44" s="231">
        <f>SUM(J45:J48)</f>
        <v>0</v>
      </c>
      <c r="K44" s="228">
        <f t="shared" si="4"/>
        <v>0</v>
      </c>
      <c r="L44" s="231">
        <f t="shared" ref="L44:Q44" si="33">SUM(L45:L48)</f>
        <v>0</v>
      </c>
      <c r="M44" s="231">
        <f t="shared" si="33"/>
        <v>0</v>
      </c>
      <c r="N44" s="231">
        <f t="shared" si="33"/>
        <v>0</v>
      </c>
      <c r="O44" s="231">
        <f t="shared" si="33"/>
        <v>0</v>
      </c>
      <c r="P44" s="231">
        <f t="shared" si="33"/>
        <v>0</v>
      </c>
      <c r="Q44" s="231">
        <f t="shared" si="33"/>
        <v>0</v>
      </c>
      <c r="R44" s="355">
        <f t="shared" si="5"/>
        <v>0</v>
      </c>
      <c r="S44" s="231">
        <f t="shared" ref="S44:U44" si="34">SUM(S45:S48)</f>
        <v>0</v>
      </c>
      <c r="T44" s="231">
        <f t="shared" si="34"/>
        <v>0</v>
      </c>
      <c r="U44" s="231">
        <f t="shared" si="34"/>
        <v>0</v>
      </c>
    </row>
    <row r="45" spans="1:21" ht="13.8" hidden="1" outlineLevel="2">
      <c r="A45" s="170"/>
      <c r="B45" s="23"/>
      <c r="C45" s="179"/>
      <c r="D45" s="27"/>
      <c r="E45" s="171"/>
      <c r="F45" s="178" t="s">
        <v>705</v>
      </c>
      <c r="G45" s="43" t="s">
        <v>721</v>
      </c>
      <c r="H45" s="226">
        <f t="shared" si="2"/>
        <v>0</v>
      </c>
      <c r="I45" s="353">
        <f t="shared" si="3"/>
        <v>0</v>
      </c>
      <c r="J45" s="229"/>
      <c r="K45" s="228">
        <f t="shared" si="4"/>
        <v>0</v>
      </c>
      <c r="L45" s="229"/>
      <c r="M45" s="229"/>
      <c r="N45" s="229"/>
      <c r="O45" s="229"/>
      <c r="P45" s="229"/>
      <c r="Q45" s="229"/>
      <c r="R45" s="355">
        <f t="shared" si="5"/>
        <v>0</v>
      </c>
      <c r="S45" s="229"/>
      <c r="T45" s="229"/>
      <c r="U45" s="229"/>
    </row>
    <row r="46" spans="1:21" ht="13.8" hidden="1" outlineLevel="2">
      <c r="A46" s="170"/>
      <c r="B46" s="23"/>
      <c r="C46" s="179"/>
      <c r="D46" s="27"/>
      <c r="E46" s="171"/>
      <c r="F46" s="178" t="s">
        <v>706</v>
      </c>
      <c r="G46" s="43" t="s">
        <v>722</v>
      </c>
      <c r="H46" s="226">
        <f t="shared" si="2"/>
        <v>0</v>
      </c>
      <c r="I46" s="353">
        <f t="shared" si="3"/>
        <v>0</v>
      </c>
      <c r="J46" s="229"/>
      <c r="K46" s="228">
        <f t="shared" si="4"/>
        <v>0</v>
      </c>
      <c r="L46" s="229"/>
      <c r="M46" s="229"/>
      <c r="N46" s="229"/>
      <c r="O46" s="229"/>
      <c r="P46" s="229"/>
      <c r="Q46" s="229"/>
      <c r="R46" s="355">
        <f t="shared" si="5"/>
        <v>0</v>
      </c>
      <c r="S46" s="229"/>
      <c r="T46" s="229"/>
      <c r="U46" s="229"/>
    </row>
    <row r="47" spans="1:21" ht="13.8" hidden="1" outlineLevel="2">
      <c r="A47" s="170"/>
      <c r="B47" s="23"/>
      <c r="C47" s="179"/>
      <c r="D47" s="27"/>
      <c r="E47" s="171"/>
      <c r="F47" s="178" t="s">
        <v>703</v>
      </c>
      <c r="G47" s="43" t="s">
        <v>723</v>
      </c>
      <c r="H47" s="226">
        <f t="shared" si="2"/>
        <v>0</v>
      </c>
      <c r="I47" s="353">
        <f t="shared" si="3"/>
        <v>0</v>
      </c>
      <c r="J47" s="229"/>
      <c r="K47" s="228">
        <f t="shared" si="4"/>
        <v>0</v>
      </c>
      <c r="L47" s="229"/>
      <c r="M47" s="229"/>
      <c r="N47" s="229"/>
      <c r="O47" s="229"/>
      <c r="P47" s="229"/>
      <c r="Q47" s="229"/>
      <c r="R47" s="355">
        <f t="shared" si="5"/>
        <v>0</v>
      </c>
      <c r="S47" s="229"/>
      <c r="T47" s="229"/>
      <c r="U47" s="229"/>
    </row>
    <row r="48" spans="1:21" ht="13.8" hidden="1" outlineLevel="2">
      <c r="A48" s="170"/>
      <c r="B48" s="23"/>
      <c r="C48" s="179"/>
      <c r="D48" s="27"/>
      <c r="E48" s="171"/>
      <c r="F48" s="178" t="s">
        <v>707</v>
      </c>
      <c r="G48" s="43" t="s">
        <v>724</v>
      </c>
      <c r="H48" s="226">
        <f t="shared" si="2"/>
        <v>0</v>
      </c>
      <c r="I48" s="353">
        <f t="shared" si="3"/>
        <v>0</v>
      </c>
      <c r="J48" s="229"/>
      <c r="K48" s="228">
        <f t="shared" si="4"/>
        <v>0</v>
      </c>
      <c r="L48" s="229"/>
      <c r="M48" s="229"/>
      <c r="N48" s="229"/>
      <c r="O48" s="229"/>
      <c r="P48" s="229"/>
      <c r="Q48" s="229"/>
      <c r="R48" s="355">
        <f t="shared" si="5"/>
        <v>0</v>
      </c>
      <c r="S48" s="229"/>
      <c r="T48" s="229"/>
      <c r="U48" s="229"/>
    </row>
    <row r="49" spans="1:21" s="169" customFormat="1" ht="13.8" collapsed="1">
      <c r="A49" s="164"/>
      <c r="B49" s="23" t="s">
        <v>408</v>
      </c>
      <c r="C49" s="15" t="s">
        <v>322</v>
      </c>
      <c r="D49" s="18"/>
      <c r="E49" s="175"/>
      <c r="F49" s="176"/>
      <c r="G49" s="175"/>
      <c r="H49" s="226">
        <f t="shared" si="2"/>
        <v>0</v>
      </c>
      <c r="I49" s="353">
        <f t="shared" si="3"/>
        <v>0</v>
      </c>
      <c r="J49" s="230">
        <f>SUM(J50)</f>
        <v>0</v>
      </c>
      <c r="K49" s="228">
        <f t="shared" si="4"/>
        <v>0</v>
      </c>
      <c r="L49" s="230">
        <f t="shared" ref="L49:Q49" si="35">SUM(L50)</f>
        <v>0</v>
      </c>
      <c r="M49" s="230">
        <f t="shared" si="35"/>
        <v>0</v>
      </c>
      <c r="N49" s="230">
        <f t="shared" si="35"/>
        <v>0</v>
      </c>
      <c r="O49" s="230">
        <f t="shared" si="35"/>
        <v>0</v>
      </c>
      <c r="P49" s="230">
        <f t="shared" si="35"/>
        <v>0</v>
      </c>
      <c r="Q49" s="230">
        <f t="shared" si="35"/>
        <v>0</v>
      </c>
      <c r="R49" s="355">
        <f t="shared" si="5"/>
        <v>0</v>
      </c>
      <c r="S49" s="230">
        <f t="shared" ref="S49" si="36">SUM(S50)</f>
        <v>0</v>
      </c>
      <c r="T49" s="230">
        <f t="shared" ref="T49" si="37">SUM(T50)</f>
        <v>0</v>
      </c>
      <c r="U49" s="230">
        <f t="shared" ref="U49" si="38">SUM(U50)</f>
        <v>0</v>
      </c>
    </row>
    <row r="50" spans="1:21" ht="13.8" hidden="1" outlineLevel="1">
      <c r="A50" s="170"/>
      <c r="B50" s="27"/>
      <c r="C50" s="172"/>
      <c r="D50" s="27" t="s">
        <v>409</v>
      </c>
      <c r="E50" s="47" t="s">
        <v>323</v>
      </c>
      <c r="F50" s="48"/>
      <c r="G50" s="172"/>
      <c r="H50" s="226">
        <f t="shared" si="2"/>
        <v>0</v>
      </c>
      <c r="I50" s="353">
        <f t="shared" si="3"/>
        <v>0</v>
      </c>
      <c r="J50" s="231">
        <f>SUM(J51:J55)</f>
        <v>0</v>
      </c>
      <c r="K50" s="228">
        <f t="shared" si="4"/>
        <v>0</v>
      </c>
      <c r="L50" s="231">
        <f t="shared" ref="L50:Q50" si="39">SUM(L51:L55)</f>
        <v>0</v>
      </c>
      <c r="M50" s="231">
        <f t="shared" si="39"/>
        <v>0</v>
      </c>
      <c r="N50" s="231">
        <f t="shared" si="39"/>
        <v>0</v>
      </c>
      <c r="O50" s="231">
        <f t="shared" si="39"/>
        <v>0</v>
      </c>
      <c r="P50" s="231">
        <f t="shared" si="39"/>
        <v>0</v>
      </c>
      <c r="Q50" s="231">
        <f t="shared" si="39"/>
        <v>0</v>
      </c>
      <c r="R50" s="355">
        <f t="shared" si="5"/>
        <v>0</v>
      </c>
      <c r="S50" s="231">
        <f t="shared" ref="S50" si="40">SUM(S51:S55)</f>
        <v>0</v>
      </c>
      <c r="T50" s="231">
        <f t="shared" ref="T50" si="41">SUM(T51:T55)</f>
        <v>0</v>
      </c>
      <c r="U50" s="231">
        <f t="shared" ref="U50" si="42">SUM(U51:U55)</f>
        <v>0</v>
      </c>
    </row>
    <row r="51" spans="1:21" ht="13.8" hidden="1" outlineLevel="1">
      <c r="A51" s="170"/>
      <c r="B51" s="23"/>
      <c r="C51" s="179"/>
      <c r="D51" s="23"/>
      <c r="E51" s="47"/>
      <c r="F51" s="178" t="s">
        <v>705</v>
      </c>
      <c r="G51" s="43" t="s">
        <v>725</v>
      </c>
      <c r="H51" s="226">
        <f t="shared" si="2"/>
        <v>0</v>
      </c>
      <c r="I51" s="353">
        <f t="shared" si="3"/>
        <v>0</v>
      </c>
      <c r="J51" s="229"/>
      <c r="K51" s="228">
        <f t="shared" si="4"/>
        <v>0</v>
      </c>
      <c r="L51" s="229"/>
      <c r="M51" s="229"/>
      <c r="N51" s="229"/>
      <c r="O51" s="229"/>
      <c r="P51" s="229"/>
      <c r="Q51" s="229"/>
      <c r="R51" s="355">
        <f t="shared" si="5"/>
        <v>0</v>
      </c>
      <c r="S51" s="229"/>
      <c r="T51" s="229"/>
      <c r="U51" s="229"/>
    </row>
    <row r="52" spans="1:21" ht="13.8" hidden="1" outlineLevel="1">
      <c r="A52" s="170"/>
      <c r="B52" s="23"/>
      <c r="C52" s="179"/>
      <c r="D52" s="23"/>
      <c r="E52" s="47"/>
      <c r="F52" s="178" t="s">
        <v>706</v>
      </c>
      <c r="G52" s="43" t="s">
        <v>726</v>
      </c>
      <c r="H52" s="226">
        <f t="shared" si="2"/>
        <v>0</v>
      </c>
      <c r="I52" s="353">
        <f t="shared" si="3"/>
        <v>0</v>
      </c>
      <c r="J52" s="229"/>
      <c r="K52" s="228">
        <f t="shared" si="4"/>
        <v>0</v>
      </c>
      <c r="L52" s="229"/>
      <c r="M52" s="229"/>
      <c r="N52" s="229"/>
      <c r="O52" s="229"/>
      <c r="P52" s="229"/>
      <c r="Q52" s="229"/>
      <c r="R52" s="355">
        <f t="shared" si="5"/>
        <v>0</v>
      </c>
      <c r="S52" s="229"/>
      <c r="T52" s="229"/>
      <c r="U52" s="229"/>
    </row>
    <row r="53" spans="1:21" ht="13.8" hidden="1" outlineLevel="1">
      <c r="A53" s="170"/>
      <c r="B53" s="23"/>
      <c r="C53" s="179"/>
      <c r="D53" s="23"/>
      <c r="E53" s="47"/>
      <c r="F53" s="178" t="s">
        <v>703</v>
      </c>
      <c r="G53" s="43" t="s">
        <v>727</v>
      </c>
      <c r="H53" s="226">
        <f t="shared" si="2"/>
        <v>0</v>
      </c>
      <c r="I53" s="353">
        <f t="shared" si="3"/>
        <v>0</v>
      </c>
      <c r="J53" s="229"/>
      <c r="K53" s="228">
        <f t="shared" si="4"/>
        <v>0</v>
      </c>
      <c r="L53" s="229"/>
      <c r="M53" s="229"/>
      <c r="N53" s="229"/>
      <c r="O53" s="229"/>
      <c r="P53" s="229"/>
      <c r="Q53" s="229"/>
      <c r="R53" s="355">
        <f t="shared" si="5"/>
        <v>0</v>
      </c>
      <c r="S53" s="229"/>
      <c r="T53" s="229"/>
      <c r="U53" s="229"/>
    </row>
    <row r="54" spans="1:21" ht="13.8" hidden="1" outlineLevel="1">
      <c r="A54" s="170"/>
      <c r="B54" s="23"/>
      <c r="C54" s="179"/>
      <c r="D54" s="23"/>
      <c r="E54" s="47"/>
      <c r="F54" s="178" t="s">
        <v>707</v>
      </c>
      <c r="G54" s="43" t="s">
        <v>728</v>
      </c>
      <c r="H54" s="226">
        <f t="shared" si="2"/>
        <v>0</v>
      </c>
      <c r="I54" s="353">
        <f t="shared" si="3"/>
        <v>0</v>
      </c>
      <c r="J54" s="229"/>
      <c r="K54" s="228">
        <f t="shared" si="4"/>
        <v>0</v>
      </c>
      <c r="L54" s="229"/>
      <c r="M54" s="229"/>
      <c r="N54" s="229"/>
      <c r="O54" s="229"/>
      <c r="P54" s="229"/>
      <c r="Q54" s="229"/>
      <c r="R54" s="355">
        <f t="shared" si="5"/>
        <v>0</v>
      </c>
      <c r="S54" s="229"/>
      <c r="T54" s="229"/>
      <c r="U54" s="229"/>
    </row>
    <row r="55" spans="1:21" ht="13.8" hidden="1" outlineLevel="1">
      <c r="A55" s="170"/>
      <c r="B55" s="23"/>
      <c r="C55" s="179"/>
      <c r="D55" s="23"/>
      <c r="E55" s="47"/>
      <c r="F55" s="178" t="s">
        <v>713</v>
      </c>
      <c r="G55" s="43" t="s">
        <v>729</v>
      </c>
      <c r="H55" s="226">
        <f t="shared" si="2"/>
        <v>0</v>
      </c>
      <c r="I55" s="353">
        <f t="shared" si="3"/>
        <v>0</v>
      </c>
      <c r="J55" s="229"/>
      <c r="K55" s="228">
        <f t="shared" si="4"/>
        <v>0</v>
      </c>
      <c r="L55" s="229"/>
      <c r="M55" s="229"/>
      <c r="N55" s="229"/>
      <c r="O55" s="229"/>
      <c r="P55" s="229"/>
      <c r="Q55" s="229"/>
      <c r="R55" s="355">
        <f t="shared" si="5"/>
        <v>0</v>
      </c>
      <c r="S55" s="229"/>
      <c r="T55" s="229"/>
      <c r="U55" s="229"/>
    </row>
    <row r="56" spans="1:21" s="169" customFormat="1" ht="13.8" collapsed="1">
      <c r="A56" s="164"/>
      <c r="B56" s="23" t="s">
        <v>410</v>
      </c>
      <c r="C56" s="15" t="s">
        <v>1</v>
      </c>
      <c r="D56" s="16"/>
      <c r="E56" s="175"/>
      <c r="F56" s="176"/>
      <c r="G56" s="175"/>
      <c r="H56" s="226">
        <f t="shared" si="2"/>
        <v>0</v>
      </c>
      <c r="I56" s="353">
        <f t="shared" si="3"/>
        <v>0</v>
      </c>
      <c r="J56" s="230">
        <f>SUM(J59:J62)</f>
        <v>0</v>
      </c>
      <c r="K56" s="228">
        <f t="shared" si="4"/>
        <v>0</v>
      </c>
      <c r="L56" s="230">
        <f t="shared" ref="L56:Q56" si="43">SUM(L59:L62)</f>
        <v>0</v>
      </c>
      <c r="M56" s="230">
        <f t="shared" si="43"/>
        <v>0</v>
      </c>
      <c r="N56" s="230">
        <f t="shared" si="43"/>
        <v>0</v>
      </c>
      <c r="O56" s="230">
        <f t="shared" si="43"/>
        <v>0</v>
      </c>
      <c r="P56" s="230">
        <f t="shared" si="43"/>
        <v>0</v>
      </c>
      <c r="Q56" s="230">
        <f t="shared" si="43"/>
        <v>0</v>
      </c>
      <c r="R56" s="355">
        <f t="shared" si="5"/>
        <v>0</v>
      </c>
      <c r="S56" s="230">
        <f t="shared" ref="S56:U56" si="44">SUM(S59:S62)</f>
        <v>0</v>
      </c>
      <c r="T56" s="230">
        <f t="shared" si="44"/>
        <v>0</v>
      </c>
      <c r="U56" s="230">
        <f t="shared" si="44"/>
        <v>0</v>
      </c>
    </row>
    <row r="57" spans="1:21" ht="13.8" hidden="1" outlineLevel="1">
      <c r="A57" s="170"/>
      <c r="B57" s="24"/>
      <c r="C57" s="171"/>
      <c r="D57" s="27" t="s">
        <v>411</v>
      </c>
      <c r="E57" s="47" t="s">
        <v>2</v>
      </c>
      <c r="F57" s="48"/>
      <c r="G57" s="172"/>
      <c r="H57" s="226">
        <f t="shared" si="2"/>
        <v>0</v>
      </c>
      <c r="I57" s="353">
        <f t="shared" si="3"/>
        <v>0</v>
      </c>
      <c r="J57" s="229"/>
      <c r="K57" s="228">
        <f t="shared" si="4"/>
        <v>0</v>
      </c>
      <c r="L57" s="229"/>
      <c r="M57" s="229"/>
      <c r="N57" s="229"/>
      <c r="O57" s="229"/>
      <c r="P57" s="229"/>
      <c r="Q57" s="229"/>
      <c r="R57" s="355">
        <f t="shared" si="5"/>
        <v>0</v>
      </c>
      <c r="S57" s="229"/>
      <c r="T57" s="229"/>
      <c r="U57" s="229"/>
    </row>
    <row r="58" spans="1:21" ht="13.8" hidden="1" outlineLevel="1">
      <c r="A58" s="170"/>
      <c r="B58" s="25"/>
      <c r="D58" s="27" t="s">
        <v>412</v>
      </c>
      <c r="E58" s="47" t="s">
        <v>63</v>
      </c>
      <c r="F58" s="48"/>
      <c r="G58" s="172"/>
      <c r="H58" s="226">
        <f t="shared" si="2"/>
        <v>0</v>
      </c>
      <c r="I58" s="353">
        <f t="shared" si="3"/>
        <v>0</v>
      </c>
      <c r="J58" s="231">
        <f>SUM(J59:J62)</f>
        <v>0</v>
      </c>
      <c r="K58" s="228">
        <f t="shared" si="4"/>
        <v>0</v>
      </c>
      <c r="L58" s="231">
        <f t="shared" ref="L58:Q58" si="45">SUM(L59:L62)</f>
        <v>0</v>
      </c>
      <c r="M58" s="231">
        <f t="shared" si="45"/>
        <v>0</v>
      </c>
      <c r="N58" s="231">
        <f t="shared" si="45"/>
        <v>0</v>
      </c>
      <c r="O58" s="231">
        <f t="shared" si="45"/>
        <v>0</v>
      </c>
      <c r="P58" s="231">
        <f t="shared" si="45"/>
        <v>0</v>
      </c>
      <c r="Q58" s="231">
        <f t="shared" si="45"/>
        <v>0</v>
      </c>
      <c r="R58" s="355">
        <f t="shared" si="5"/>
        <v>0</v>
      </c>
      <c r="S58" s="231">
        <f t="shared" ref="S58" si="46">SUM(S59:S62)</f>
        <v>0</v>
      </c>
      <c r="T58" s="231">
        <f t="shared" ref="T58" si="47">SUM(T59:T62)</f>
        <v>0</v>
      </c>
      <c r="U58" s="231">
        <f t="shared" ref="U58" si="48">SUM(U59:U62)</f>
        <v>0</v>
      </c>
    </row>
    <row r="59" spans="1:21" ht="13.8" hidden="1" outlineLevel="3">
      <c r="A59" s="170"/>
      <c r="B59" s="25"/>
      <c r="D59" s="27"/>
      <c r="E59" s="47"/>
      <c r="F59" s="178" t="s">
        <v>705</v>
      </c>
      <c r="G59" s="43" t="s">
        <v>730</v>
      </c>
      <c r="H59" s="226">
        <f t="shared" si="2"/>
        <v>0</v>
      </c>
      <c r="I59" s="353">
        <f t="shared" si="3"/>
        <v>0</v>
      </c>
      <c r="J59" s="229"/>
      <c r="K59" s="228">
        <f t="shared" si="4"/>
        <v>0</v>
      </c>
      <c r="L59" s="229"/>
      <c r="M59" s="229"/>
      <c r="N59" s="229"/>
      <c r="O59" s="229"/>
      <c r="P59" s="229"/>
      <c r="Q59" s="229"/>
      <c r="R59" s="355">
        <f t="shared" si="5"/>
        <v>0</v>
      </c>
      <c r="S59" s="229"/>
      <c r="T59" s="229"/>
      <c r="U59" s="229"/>
    </row>
    <row r="60" spans="1:21" ht="13.8" hidden="1" outlineLevel="3">
      <c r="A60" s="170"/>
      <c r="B60" s="25"/>
      <c r="D60" s="27"/>
      <c r="E60" s="47"/>
      <c r="F60" s="178" t="s">
        <v>706</v>
      </c>
      <c r="G60" s="43" t="s">
        <v>731</v>
      </c>
      <c r="H60" s="226">
        <f t="shared" si="2"/>
        <v>0</v>
      </c>
      <c r="I60" s="353">
        <f t="shared" si="3"/>
        <v>0</v>
      </c>
      <c r="J60" s="229"/>
      <c r="K60" s="228">
        <f t="shared" si="4"/>
        <v>0</v>
      </c>
      <c r="L60" s="229"/>
      <c r="M60" s="229"/>
      <c r="N60" s="229"/>
      <c r="O60" s="229"/>
      <c r="P60" s="229"/>
      <c r="Q60" s="229"/>
      <c r="R60" s="355">
        <f t="shared" si="5"/>
        <v>0</v>
      </c>
      <c r="S60" s="229"/>
      <c r="T60" s="229"/>
      <c r="U60" s="229"/>
    </row>
    <row r="61" spans="1:21" ht="13.8" hidden="1" outlineLevel="3">
      <c r="A61" s="170"/>
      <c r="B61" s="25"/>
      <c r="D61" s="27"/>
      <c r="E61" s="47"/>
      <c r="F61" s="178" t="s">
        <v>703</v>
      </c>
      <c r="G61" s="43" t="s">
        <v>732</v>
      </c>
      <c r="H61" s="226">
        <f t="shared" si="2"/>
        <v>0</v>
      </c>
      <c r="I61" s="353">
        <f t="shared" si="3"/>
        <v>0</v>
      </c>
      <c r="J61" s="229"/>
      <c r="K61" s="228">
        <f t="shared" si="4"/>
        <v>0</v>
      </c>
      <c r="L61" s="229"/>
      <c r="M61" s="229"/>
      <c r="N61" s="229"/>
      <c r="O61" s="229"/>
      <c r="P61" s="229"/>
      <c r="Q61" s="229"/>
      <c r="R61" s="355">
        <f t="shared" si="5"/>
        <v>0</v>
      </c>
      <c r="S61" s="229"/>
      <c r="T61" s="229"/>
      <c r="U61" s="229"/>
    </row>
    <row r="62" spans="1:21" ht="13.8" hidden="1" outlineLevel="3">
      <c r="A62" s="170"/>
      <c r="B62" s="25"/>
      <c r="D62" s="27"/>
      <c r="E62" s="47"/>
      <c r="F62" s="545" t="s">
        <v>713</v>
      </c>
      <c r="G62" s="43" t="s">
        <v>733</v>
      </c>
      <c r="H62" s="226">
        <f t="shared" si="2"/>
        <v>0</v>
      </c>
      <c r="I62" s="353">
        <f t="shared" si="3"/>
        <v>0</v>
      </c>
      <c r="J62" s="229"/>
      <c r="K62" s="228">
        <f t="shared" si="4"/>
        <v>0</v>
      </c>
      <c r="L62" s="229"/>
      <c r="M62" s="229"/>
      <c r="N62" s="229"/>
      <c r="O62" s="229"/>
      <c r="P62" s="229"/>
      <c r="Q62" s="229"/>
      <c r="R62" s="355">
        <f t="shared" si="5"/>
        <v>0</v>
      </c>
      <c r="S62" s="229"/>
      <c r="T62" s="229"/>
      <c r="U62" s="229"/>
    </row>
    <row r="63" spans="1:21" ht="13.8" hidden="1" outlineLevel="1">
      <c r="A63" s="170"/>
      <c r="B63" s="25"/>
      <c r="D63" s="27" t="s">
        <v>413</v>
      </c>
      <c r="E63" s="47" t="s">
        <v>3</v>
      </c>
      <c r="F63" s="48"/>
      <c r="G63" s="172"/>
      <c r="H63" s="226">
        <f t="shared" si="2"/>
        <v>0</v>
      </c>
      <c r="I63" s="353">
        <f t="shared" si="3"/>
        <v>0</v>
      </c>
      <c r="J63" s="231">
        <f>SUM(J64)</f>
        <v>0</v>
      </c>
      <c r="K63" s="228">
        <f t="shared" si="4"/>
        <v>0</v>
      </c>
      <c r="L63" s="231">
        <f t="shared" ref="L63:Q63" si="49">SUM(L64)</f>
        <v>0</v>
      </c>
      <c r="M63" s="231">
        <f t="shared" si="49"/>
        <v>0</v>
      </c>
      <c r="N63" s="231">
        <f t="shared" si="49"/>
        <v>0</v>
      </c>
      <c r="O63" s="231">
        <f t="shared" si="49"/>
        <v>0</v>
      </c>
      <c r="P63" s="231">
        <f t="shared" si="49"/>
        <v>0</v>
      </c>
      <c r="Q63" s="231">
        <f t="shared" si="49"/>
        <v>0</v>
      </c>
      <c r="R63" s="355">
        <f t="shared" si="5"/>
        <v>0</v>
      </c>
      <c r="S63" s="231">
        <f t="shared" ref="S63:U63" si="50">SUM(S64)</f>
        <v>0</v>
      </c>
      <c r="T63" s="231">
        <f t="shared" si="50"/>
        <v>0</v>
      </c>
      <c r="U63" s="231">
        <f t="shared" si="50"/>
        <v>0</v>
      </c>
    </row>
    <row r="64" spans="1:21" s="563" customFormat="1" ht="13.8" hidden="1" outlineLevel="2">
      <c r="A64" s="564"/>
      <c r="B64" s="565"/>
      <c r="D64" s="566"/>
      <c r="E64" s="567"/>
      <c r="F64" s="545" t="s">
        <v>705</v>
      </c>
      <c r="G64" s="527" t="s">
        <v>921</v>
      </c>
      <c r="H64" s="568">
        <f t="shared" si="2"/>
        <v>0</v>
      </c>
      <c r="I64" s="569">
        <f t="shared" si="3"/>
        <v>0</v>
      </c>
      <c r="J64" s="526"/>
      <c r="K64" s="571">
        <f t="shared" si="4"/>
        <v>0</v>
      </c>
      <c r="L64" s="526"/>
      <c r="M64" s="526"/>
      <c r="N64" s="526"/>
      <c r="O64" s="229"/>
      <c r="P64" s="526"/>
      <c r="Q64" s="526"/>
      <c r="R64" s="572">
        <f t="shared" si="5"/>
        <v>0</v>
      </c>
      <c r="S64" s="526"/>
      <c r="T64" s="526"/>
      <c r="U64" s="526"/>
    </row>
    <row r="65" spans="1:21" ht="13.8" hidden="1" outlineLevel="1">
      <c r="A65" s="170"/>
      <c r="B65" s="23"/>
      <c r="C65" s="179"/>
      <c r="D65" s="27" t="s">
        <v>414</v>
      </c>
      <c r="E65" s="47" t="s">
        <v>4</v>
      </c>
      <c r="F65" s="48"/>
      <c r="G65" s="172"/>
      <c r="H65" s="226">
        <f t="shared" si="2"/>
        <v>0</v>
      </c>
      <c r="I65" s="353">
        <f t="shared" si="3"/>
        <v>0</v>
      </c>
      <c r="J65" s="229"/>
      <c r="K65" s="228">
        <f t="shared" si="4"/>
        <v>0</v>
      </c>
      <c r="L65" s="229"/>
      <c r="M65" s="229"/>
      <c r="N65" s="229"/>
      <c r="O65" s="229">
        <v>0</v>
      </c>
      <c r="P65" s="229"/>
      <c r="Q65" s="229"/>
      <c r="R65" s="355">
        <f t="shared" si="5"/>
        <v>0</v>
      </c>
      <c r="S65" s="229"/>
      <c r="T65" s="229"/>
      <c r="U65" s="229"/>
    </row>
    <row r="66" spans="1:21" s="169" customFormat="1" ht="13.8" collapsed="1">
      <c r="A66" s="164"/>
      <c r="B66" s="23" t="s">
        <v>415</v>
      </c>
      <c r="C66" s="15" t="s">
        <v>37</v>
      </c>
      <c r="D66" s="18"/>
      <c r="E66" s="175"/>
      <c r="F66" s="176"/>
      <c r="G66" s="175"/>
      <c r="H66" s="226">
        <f t="shared" si="2"/>
        <v>0</v>
      </c>
      <c r="I66" s="353">
        <f t="shared" si="3"/>
        <v>0</v>
      </c>
      <c r="J66" s="230">
        <f t="shared" ref="J66:U67" si="51">SUM(J67)</f>
        <v>0</v>
      </c>
      <c r="K66" s="228">
        <f t="shared" si="4"/>
        <v>0</v>
      </c>
      <c r="L66" s="230">
        <f t="shared" si="51"/>
        <v>0</v>
      </c>
      <c r="M66" s="230">
        <f t="shared" si="51"/>
        <v>0</v>
      </c>
      <c r="N66" s="230">
        <f t="shared" si="51"/>
        <v>0</v>
      </c>
      <c r="O66" s="230">
        <f t="shared" si="51"/>
        <v>0</v>
      </c>
      <c r="P66" s="230">
        <f t="shared" si="51"/>
        <v>0</v>
      </c>
      <c r="Q66" s="230">
        <f t="shared" si="51"/>
        <v>0</v>
      </c>
      <c r="R66" s="355">
        <f t="shared" si="5"/>
        <v>0</v>
      </c>
      <c r="S66" s="230">
        <f t="shared" si="51"/>
        <v>0</v>
      </c>
      <c r="T66" s="230">
        <f t="shared" si="51"/>
        <v>0</v>
      </c>
      <c r="U66" s="230">
        <f t="shared" si="51"/>
        <v>0</v>
      </c>
    </row>
    <row r="67" spans="1:21" ht="13.8" hidden="1" outlineLevel="1">
      <c r="A67" s="170"/>
      <c r="B67" s="24"/>
      <c r="C67" s="171"/>
      <c r="D67" s="27" t="s">
        <v>416</v>
      </c>
      <c r="E67" s="47" t="s">
        <v>37</v>
      </c>
      <c r="F67" s="48"/>
      <c r="G67" s="172"/>
      <c r="H67" s="226">
        <f t="shared" si="2"/>
        <v>0</v>
      </c>
      <c r="I67" s="353">
        <f t="shared" si="3"/>
        <v>0</v>
      </c>
      <c r="J67" s="231">
        <f t="shared" si="51"/>
        <v>0</v>
      </c>
      <c r="K67" s="228">
        <f t="shared" si="4"/>
        <v>0</v>
      </c>
      <c r="L67" s="231">
        <f t="shared" si="51"/>
        <v>0</v>
      </c>
      <c r="M67" s="231">
        <f t="shared" si="51"/>
        <v>0</v>
      </c>
      <c r="N67" s="231">
        <f t="shared" si="51"/>
        <v>0</v>
      </c>
      <c r="O67" s="231">
        <f t="shared" si="51"/>
        <v>0</v>
      </c>
      <c r="P67" s="231">
        <f t="shared" si="51"/>
        <v>0</v>
      </c>
      <c r="Q67" s="231">
        <f t="shared" si="51"/>
        <v>0</v>
      </c>
      <c r="R67" s="355">
        <f t="shared" si="5"/>
        <v>0</v>
      </c>
      <c r="S67" s="231">
        <f t="shared" si="51"/>
        <v>0</v>
      </c>
      <c r="T67" s="231">
        <f t="shared" si="51"/>
        <v>0</v>
      </c>
      <c r="U67" s="231">
        <f t="shared" si="51"/>
        <v>0</v>
      </c>
    </row>
    <row r="68" spans="1:21" ht="13.8" hidden="1" outlineLevel="2">
      <c r="A68" s="170"/>
      <c r="B68" s="23"/>
      <c r="C68" s="179"/>
      <c r="D68" s="23"/>
      <c r="E68" s="179"/>
      <c r="F68" s="27" t="s">
        <v>417</v>
      </c>
      <c r="G68" s="47" t="s">
        <v>64</v>
      </c>
      <c r="H68" s="226">
        <f t="shared" si="2"/>
        <v>0</v>
      </c>
      <c r="I68" s="353">
        <f t="shared" si="3"/>
        <v>0</v>
      </c>
      <c r="J68" s="231">
        <f>SUM(J69:J71)</f>
        <v>0</v>
      </c>
      <c r="K68" s="228">
        <f t="shared" si="4"/>
        <v>0</v>
      </c>
      <c r="L68" s="231">
        <f t="shared" ref="L68:Q68" si="52">SUM(L69:L71)</f>
        <v>0</v>
      </c>
      <c r="M68" s="231">
        <f t="shared" si="52"/>
        <v>0</v>
      </c>
      <c r="N68" s="231">
        <f t="shared" si="52"/>
        <v>0</v>
      </c>
      <c r="O68" s="231">
        <f t="shared" si="52"/>
        <v>0</v>
      </c>
      <c r="P68" s="231">
        <f t="shared" si="52"/>
        <v>0</v>
      </c>
      <c r="Q68" s="231">
        <f t="shared" si="52"/>
        <v>0</v>
      </c>
      <c r="R68" s="355">
        <f t="shared" si="5"/>
        <v>0</v>
      </c>
      <c r="S68" s="231">
        <f t="shared" ref="S68" si="53">SUM(S69:S71)</f>
        <v>0</v>
      </c>
      <c r="T68" s="231">
        <f t="shared" ref="T68" si="54">SUM(T69:T71)</f>
        <v>0</v>
      </c>
      <c r="U68" s="231">
        <f t="shared" ref="U68" si="55">SUM(U69:U71)</f>
        <v>0</v>
      </c>
    </row>
    <row r="69" spans="1:21" ht="13.8" hidden="1" outlineLevel="2">
      <c r="A69" s="170"/>
      <c r="B69" s="23"/>
      <c r="C69" s="179"/>
      <c r="D69" s="23"/>
      <c r="E69" s="179"/>
      <c r="F69" s="178" t="s">
        <v>705</v>
      </c>
      <c r="G69" s="43" t="s">
        <v>734</v>
      </c>
      <c r="H69" s="226">
        <f t="shared" si="2"/>
        <v>0</v>
      </c>
      <c r="I69" s="353">
        <f t="shared" si="3"/>
        <v>0</v>
      </c>
      <c r="J69" s="229"/>
      <c r="K69" s="228">
        <f t="shared" si="4"/>
        <v>0</v>
      </c>
      <c r="L69" s="229"/>
      <c r="M69" s="229"/>
      <c r="N69" s="229"/>
      <c r="O69" s="229"/>
      <c r="P69" s="229"/>
      <c r="Q69" s="229"/>
      <c r="R69" s="355">
        <f t="shared" si="5"/>
        <v>0</v>
      </c>
      <c r="S69" s="229"/>
      <c r="T69" s="229"/>
      <c r="U69" s="229"/>
    </row>
    <row r="70" spans="1:21" ht="13.8" hidden="1" outlineLevel="2">
      <c r="A70" s="170"/>
      <c r="B70" s="23"/>
      <c r="C70" s="179"/>
      <c r="D70" s="23"/>
      <c r="E70" s="179"/>
      <c r="F70" s="178" t="s">
        <v>706</v>
      </c>
      <c r="G70" s="43" t="s">
        <v>735</v>
      </c>
      <c r="H70" s="226">
        <f t="shared" si="2"/>
        <v>0</v>
      </c>
      <c r="I70" s="353">
        <f t="shared" si="3"/>
        <v>0</v>
      </c>
      <c r="J70" s="229"/>
      <c r="K70" s="228">
        <f t="shared" si="4"/>
        <v>0</v>
      </c>
      <c r="L70" s="229"/>
      <c r="M70" s="229"/>
      <c r="N70" s="229"/>
      <c r="O70" s="229"/>
      <c r="P70" s="229"/>
      <c r="Q70" s="229"/>
      <c r="R70" s="355">
        <f t="shared" si="5"/>
        <v>0</v>
      </c>
      <c r="S70" s="229"/>
      <c r="T70" s="229"/>
      <c r="U70" s="229"/>
    </row>
    <row r="71" spans="1:21" ht="13.8" hidden="1" outlineLevel="2">
      <c r="A71" s="170"/>
      <c r="B71" s="23"/>
      <c r="C71" s="179"/>
      <c r="D71" s="23"/>
      <c r="E71" s="179"/>
      <c r="F71" s="178" t="s">
        <v>708</v>
      </c>
      <c r="G71" s="43" t="s">
        <v>712</v>
      </c>
      <c r="H71" s="226">
        <f t="shared" si="2"/>
        <v>0</v>
      </c>
      <c r="I71" s="353">
        <f t="shared" si="3"/>
        <v>0</v>
      </c>
      <c r="J71" s="229"/>
      <c r="K71" s="228">
        <f t="shared" si="4"/>
        <v>0</v>
      </c>
      <c r="L71" s="229"/>
      <c r="M71" s="229"/>
      <c r="N71" s="229"/>
      <c r="O71" s="229"/>
      <c r="P71" s="229"/>
      <c r="Q71" s="229"/>
      <c r="R71" s="355">
        <f t="shared" si="5"/>
        <v>0</v>
      </c>
      <c r="S71" s="229"/>
      <c r="T71" s="229"/>
      <c r="U71" s="229"/>
    </row>
    <row r="72" spans="1:21" s="169" customFormat="1" ht="13.8" collapsed="1">
      <c r="A72" s="164"/>
      <c r="B72" s="23" t="s">
        <v>418</v>
      </c>
      <c r="C72" s="15" t="s">
        <v>65</v>
      </c>
      <c r="D72" s="16"/>
      <c r="E72" s="165"/>
      <c r="F72" s="176"/>
      <c r="G72" s="175"/>
      <c r="H72" s="226">
        <f t="shared" si="2"/>
        <v>0</v>
      </c>
      <c r="I72" s="353">
        <f t="shared" si="3"/>
        <v>0</v>
      </c>
      <c r="J72" s="230">
        <f>SUM(J73,J79,J100,J111,J125,J96)</f>
        <v>0</v>
      </c>
      <c r="K72" s="228">
        <f t="shared" si="4"/>
        <v>0</v>
      </c>
      <c r="L72" s="230">
        <f t="shared" ref="L72:Q72" si="56">SUM(L73,L79,L100,L111,L125,L96)</f>
        <v>0</v>
      </c>
      <c r="M72" s="230">
        <f t="shared" si="56"/>
        <v>0</v>
      </c>
      <c r="N72" s="230">
        <f t="shared" si="56"/>
        <v>0</v>
      </c>
      <c r="O72" s="230">
        <f t="shared" si="56"/>
        <v>0</v>
      </c>
      <c r="P72" s="230">
        <f t="shared" si="56"/>
        <v>0</v>
      </c>
      <c r="Q72" s="230">
        <f t="shared" si="56"/>
        <v>0</v>
      </c>
      <c r="R72" s="355">
        <f t="shared" si="5"/>
        <v>0</v>
      </c>
      <c r="S72" s="230">
        <f t="shared" ref="S72" si="57">SUM(S73,S79,S100,S111,S125,S96)</f>
        <v>0</v>
      </c>
      <c r="T72" s="230">
        <f t="shared" ref="T72" si="58">SUM(T73,T79,T100,T111,T125,T96)</f>
        <v>0</v>
      </c>
      <c r="U72" s="230">
        <f t="shared" ref="U72" si="59">SUM(U73,U79,U100,U111,U125,U96)</f>
        <v>0</v>
      </c>
    </row>
    <row r="73" spans="1:21" ht="13.8" hidden="1" outlineLevel="1">
      <c r="A73" s="170"/>
      <c r="B73" s="24"/>
      <c r="C73" s="171"/>
      <c r="D73" s="27" t="s">
        <v>702</v>
      </c>
      <c r="E73" s="47" t="s">
        <v>66</v>
      </c>
      <c r="F73" s="176"/>
      <c r="G73" s="172"/>
      <c r="H73" s="226">
        <f t="shared" si="2"/>
        <v>0</v>
      </c>
      <c r="I73" s="353">
        <f t="shared" si="3"/>
        <v>0</v>
      </c>
      <c r="J73" s="231">
        <f>SUM(J74,J77)</f>
        <v>0</v>
      </c>
      <c r="K73" s="228">
        <f t="shared" si="4"/>
        <v>0</v>
      </c>
      <c r="L73" s="231">
        <f t="shared" ref="L73:Q73" si="60">SUM(L74,L77)</f>
        <v>0</v>
      </c>
      <c r="M73" s="231">
        <f t="shared" si="60"/>
        <v>0</v>
      </c>
      <c r="N73" s="231">
        <f t="shared" si="60"/>
        <v>0</v>
      </c>
      <c r="O73" s="231">
        <f t="shared" si="60"/>
        <v>0</v>
      </c>
      <c r="P73" s="231">
        <f t="shared" si="60"/>
        <v>0</v>
      </c>
      <c r="Q73" s="231">
        <f t="shared" si="60"/>
        <v>0</v>
      </c>
      <c r="R73" s="355">
        <f t="shared" si="5"/>
        <v>0</v>
      </c>
      <c r="S73" s="231">
        <f t="shared" ref="S73" si="61">SUM(S74,S77)</f>
        <v>0</v>
      </c>
      <c r="T73" s="231">
        <f t="shared" ref="T73" si="62">SUM(T74,T77)</f>
        <v>0</v>
      </c>
      <c r="U73" s="231">
        <f t="shared" ref="U73" si="63">SUM(U74,U77)</f>
        <v>0</v>
      </c>
    </row>
    <row r="74" spans="1:21" ht="13.8" hidden="1" outlineLevel="2">
      <c r="A74" s="170"/>
      <c r="B74" s="25"/>
      <c r="D74" s="24"/>
      <c r="E74" s="171"/>
      <c r="F74" s="27" t="s">
        <v>419</v>
      </c>
      <c r="G74" s="47" t="s">
        <v>5</v>
      </c>
      <c r="H74" s="226">
        <f t="shared" si="2"/>
        <v>0</v>
      </c>
      <c r="I74" s="353">
        <f t="shared" si="3"/>
        <v>0</v>
      </c>
      <c r="J74" s="231">
        <f>SUM(J75:J76)</f>
        <v>0</v>
      </c>
      <c r="K74" s="228">
        <f t="shared" si="4"/>
        <v>0</v>
      </c>
      <c r="L74" s="231">
        <f t="shared" ref="L74:Q74" si="64">SUM(L75:L76)</f>
        <v>0</v>
      </c>
      <c r="M74" s="231">
        <f t="shared" si="64"/>
        <v>0</v>
      </c>
      <c r="N74" s="231">
        <f t="shared" si="64"/>
        <v>0</v>
      </c>
      <c r="O74" s="231">
        <f t="shared" si="64"/>
        <v>0</v>
      </c>
      <c r="P74" s="231">
        <f t="shared" si="64"/>
        <v>0</v>
      </c>
      <c r="Q74" s="231">
        <f t="shared" si="64"/>
        <v>0</v>
      </c>
      <c r="R74" s="355">
        <f t="shared" si="5"/>
        <v>0</v>
      </c>
      <c r="S74" s="231">
        <f t="shared" ref="S74" si="65">SUM(S75:S76)</f>
        <v>0</v>
      </c>
      <c r="T74" s="231">
        <f t="shared" ref="T74" si="66">SUM(T75:T76)</f>
        <v>0</v>
      </c>
      <c r="U74" s="231">
        <f t="shared" ref="U74" si="67">SUM(U75:U76)</f>
        <v>0</v>
      </c>
    </row>
    <row r="75" spans="1:21" ht="13.8" hidden="1" outlineLevel="2">
      <c r="A75" s="170"/>
      <c r="B75" s="25"/>
      <c r="F75" s="178" t="s">
        <v>705</v>
      </c>
      <c r="G75" s="43" t="s">
        <v>736</v>
      </c>
      <c r="H75" s="226">
        <f t="shared" ref="H75:H139" si="68">SUM(I75,K75)</f>
        <v>0</v>
      </c>
      <c r="I75" s="353">
        <f t="shared" ref="I75:I139" si="69">SUM(J75:J75)</f>
        <v>0</v>
      </c>
      <c r="J75" s="229"/>
      <c r="K75" s="228">
        <f t="shared" ref="K75:K139" si="70">SUM(L75:R75,T75:U75)</f>
        <v>0</v>
      </c>
      <c r="L75" s="229"/>
      <c r="M75" s="229"/>
      <c r="N75" s="229"/>
      <c r="O75" s="229"/>
      <c r="P75" s="229"/>
      <c r="Q75" s="229"/>
      <c r="R75" s="355">
        <f t="shared" ref="R75:R139" si="71">SUM(S75:S75)</f>
        <v>0</v>
      </c>
      <c r="S75" s="229"/>
      <c r="T75" s="229"/>
      <c r="U75" s="229"/>
    </row>
    <row r="76" spans="1:21" ht="13.8" hidden="1" outlineLevel="2">
      <c r="A76" s="170"/>
      <c r="B76" s="25"/>
      <c r="F76" s="178" t="s">
        <v>706</v>
      </c>
      <c r="G76" s="43" t="s">
        <v>737</v>
      </c>
      <c r="H76" s="226">
        <f t="shared" si="68"/>
        <v>0</v>
      </c>
      <c r="I76" s="353">
        <f t="shared" si="69"/>
        <v>0</v>
      </c>
      <c r="J76" s="229"/>
      <c r="K76" s="228">
        <f t="shared" si="70"/>
        <v>0</v>
      </c>
      <c r="L76" s="229"/>
      <c r="M76" s="229"/>
      <c r="N76" s="229"/>
      <c r="O76" s="229"/>
      <c r="P76" s="229"/>
      <c r="Q76" s="229"/>
      <c r="R76" s="355">
        <f t="shared" si="71"/>
        <v>0</v>
      </c>
      <c r="S76" s="229"/>
      <c r="T76" s="229"/>
      <c r="U76" s="229"/>
    </row>
    <row r="77" spans="1:21" ht="13.8" hidden="1" outlineLevel="2">
      <c r="A77" s="170"/>
      <c r="B77" s="25"/>
      <c r="F77" s="27" t="s">
        <v>101</v>
      </c>
      <c r="G77" s="47" t="s">
        <v>67</v>
      </c>
      <c r="H77" s="226">
        <f t="shared" si="68"/>
        <v>0</v>
      </c>
      <c r="I77" s="353">
        <f t="shared" si="69"/>
        <v>0</v>
      </c>
      <c r="J77" s="231">
        <f>SUM(J78)</f>
        <v>0</v>
      </c>
      <c r="K77" s="228">
        <f t="shared" si="70"/>
        <v>0</v>
      </c>
      <c r="L77" s="231">
        <f t="shared" ref="L77:Q77" si="72">SUM(L78)</f>
        <v>0</v>
      </c>
      <c r="M77" s="231">
        <f t="shared" si="72"/>
        <v>0</v>
      </c>
      <c r="N77" s="231">
        <f t="shared" si="72"/>
        <v>0</v>
      </c>
      <c r="O77" s="231">
        <f t="shared" si="72"/>
        <v>0</v>
      </c>
      <c r="P77" s="231">
        <f t="shared" si="72"/>
        <v>0</v>
      </c>
      <c r="Q77" s="231">
        <f t="shared" si="72"/>
        <v>0</v>
      </c>
      <c r="R77" s="355">
        <f t="shared" si="71"/>
        <v>0</v>
      </c>
      <c r="S77" s="231">
        <f t="shared" ref="S77" si="73">SUM(S78)</f>
        <v>0</v>
      </c>
      <c r="T77" s="231">
        <f t="shared" ref="T77" si="74">SUM(T78)</f>
        <v>0</v>
      </c>
      <c r="U77" s="231">
        <f t="shared" ref="U77" si="75">SUM(U78)</f>
        <v>0</v>
      </c>
    </row>
    <row r="78" spans="1:21" ht="13.8" hidden="1" outlineLevel="2">
      <c r="A78" s="170"/>
      <c r="B78" s="25"/>
      <c r="F78" s="178" t="s">
        <v>705</v>
      </c>
      <c r="G78" s="43" t="s">
        <v>738</v>
      </c>
      <c r="H78" s="226">
        <f t="shared" si="68"/>
        <v>0</v>
      </c>
      <c r="I78" s="353">
        <f t="shared" si="69"/>
        <v>0</v>
      </c>
      <c r="J78" s="229"/>
      <c r="K78" s="228">
        <f t="shared" si="70"/>
        <v>0</v>
      </c>
      <c r="L78" s="229"/>
      <c r="M78" s="229"/>
      <c r="N78" s="229"/>
      <c r="O78" s="229"/>
      <c r="P78" s="229"/>
      <c r="Q78" s="229"/>
      <c r="R78" s="355">
        <f t="shared" si="71"/>
        <v>0</v>
      </c>
      <c r="S78" s="229"/>
      <c r="T78" s="229"/>
      <c r="U78" s="229"/>
    </row>
    <row r="79" spans="1:21" ht="13.8" hidden="1" outlineLevel="1">
      <c r="A79" s="170"/>
      <c r="B79" s="25"/>
      <c r="D79" s="23" t="s">
        <v>420</v>
      </c>
      <c r="E79" s="82" t="s">
        <v>68</v>
      </c>
      <c r="F79" s="48"/>
      <c r="G79" s="172"/>
      <c r="H79" s="226">
        <f t="shared" si="68"/>
        <v>0</v>
      </c>
      <c r="I79" s="353">
        <f t="shared" si="69"/>
        <v>0</v>
      </c>
      <c r="J79" s="231">
        <f>SUM(J80,J86,J92,J94)</f>
        <v>0</v>
      </c>
      <c r="K79" s="228">
        <f t="shared" si="70"/>
        <v>0</v>
      </c>
      <c r="L79" s="231">
        <f t="shared" ref="L79:Q79" si="76">SUM(L80,L86,L92,L94)</f>
        <v>0</v>
      </c>
      <c r="M79" s="231">
        <f t="shared" si="76"/>
        <v>0</v>
      </c>
      <c r="N79" s="231">
        <f t="shared" si="76"/>
        <v>0</v>
      </c>
      <c r="O79" s="231">
        <f t="shared" si="76"/>
        <v>0</v>
      </c>
      <c r="P79" s="231">
        <f t="shared" si="76"/>
        <v>0</v>
      </c>
      <c r="Q79" s="231">
        <f t="shared" si="76"/>
        <v>0</v>
      </c>
      <c r="R79" s="355">
        <f t="shared" si="71"/>
        <v>0</v>
      </c>
      <c r="S79" s="231">
        <f t="shared" ref="S79" si="77">SUM(S80,S86,S92,S94)</f>
        <v>0</v>
      </c>
      <c r="T79" s="231">
        <f t="shared" ref="T79" si="78">SUM(T80,T86,T92,T94)</f>
        <v>0</v>
      </c>
      <c r="U79" s="231">
        <f t="shared" ref="U79" si="79">SUM(U80,U86,U92,U94)</f>
        <v>0</v>
      </c>
    </row>
    <row r="80" spans="1:21" ht="13.8" hidden="1" outlineLevel="2">
      <c r="A80" s="170"/>
      <c r="B80" s="25"/>
      <c r="D80" s="24"/>
      <c r="E80" s="171"/>
      <c r="F80" s="27" t="s">
        <v>421</v>
      </c>
      <c r="G80" s="47" t="s">
        <v>69</v>
      </c>
      <c r="H80" s="226">
        <f t="shared" si="68"/>
        <v>0</v>
      </c>
      <c r="I80" s="353">
        <f t="shared" si="69"/>
        <v>0</v>
      </c>
      <c r="J80" s="231">
        <f>SUM(J81:J85)</f>
        <v>0</v>
      </c>
      <c r="K80" s="228">
        <f t="shared" si="70"/>
        <v>0</v>
      </c>
      <c r="L80" s="231">
        <f t="shared" ref="L80:Q80" si="80">SUM(L81:L85)</f>
        <v>0</v>
      </c>
      <c r="M80" s="231">
        <f t="shared" si="80"/>
        <v>0</v>
      </c>
      <c r="N80" s="231">
        <f t="shared" si="80"/>
        <v>0</v>
      </c>
      <c r="O80" s="231">
        <f t="shared" si="80"/>
        <v>0</v>
      </c>
      <c r="P80" s="231">
        <f t="shared" si="80"/>
        <v>0</v>
      </c>
      <c r="Q80" s="231">
        <f t="shared" si="80"/>
        <v>0</v>
      </c>
      <c r="R80" s="355">
        <f t="shared" si="71"/>
        <v>0</v>
      </c>
      <c r="S80" s="231">
        <f t="shared" ref="S80" si="81">SUM(S81:S85)</f>
        <v>0</v>
      </c>
      <c r="T80" s="231">
        <f t="shared" ref="T80" si="82">SUM(T81:T85)</f>
        <v>0</v>
      </c>
      <c r="U80" s="231">
        <f t="shared" ref="U80" si="83">SUM(U81:U85)</f>
        <v>0</v>
      </c>
    </row>
    <row r="81" spans="1:21" ht="13.8" hidden="1" outlineLevel="2">
      <c r="A81" s="170"/>
      <c r="B81" s="25"/>
      <c r="F81" s="178" t="s">
        <v>705</v>
      </c>
      <c r="G81" s="43" t="s">
        <v>739</v>
      </c>
      <c r="H81" s="226">
        <f t="shared" si="68"/>
        <v>0</v>
      </c>
      <c r="I81" s="353">
        <f t="shared" si="69"/>
        <v>0</v>
      </c>
      <c r="J81" s="229"/>
      <c r="K81" s="228">
        <f t="shared" si="70"/>
        <v>0</v>
      </c>
      <c r="L81" s="229"/>
      <c r="M81" s="229"/>
      <c r="N81" s="229"/>
      <c r="O81" s="229"/>
      <c r="P81" s="229"/>
      <c r="Q81" s="229"/>
      <c r="R81" s="355">
        <f t="shared" si="71"/>
        <v>0</v>
      </c>
      <c r="S81" s="229"/>
      <c r="T81" s="229"/>
      <c r="U81" s="229"/>
    </row>
    <row r="82" spans="1:21" ht="13.8" hidden="1" outlineLevel="2">
      <c r="A82" s="170"/>
      <c r="B82" s="25"/>
      <c r="F82" s="178" t="s">
        <v>706</v>
      </c>
      <c r="G82" s="43" t="s">
        <v>740</v>
      </c>
      <c r="H82" s="226">
        <f t="shared" si="68"/>
        <v>0</v>
      </c>
      <c r="I82" s="353">
        <f t="shared" si="69"/>
        <v>0</v>
      </c>
      <c r="J82" s="229"/>
      <c r="K82" s="228">
        <f t="shared" si="70"/>
        <v>0</v>
      </c>
      <c r="L82" s="229"/>
      <c r="M82" s="229"/>
      <c r="N82" s="229"/>
      <c r="O82" s="229"/>
      <c r="P82" s="229"/>
      <c r="Q82" s="229"/>
      <c r="R82" s="355">
        <f t="shared" si="71"/>
        <v>0</v>
      </c>
      <c r="S82" s="229"/>
      <c r="T82" s="229"/>
      <c r="U82" s="229"/>
    </row>
    <row r="83" spans="1:21" ht="13.8" hidden="1" outlineLevel="2">
      <c r="A83" s="170"/>
      <c r="B83" s="25"/>
      <c r="F83" s="178" t="s">
        <v>703</v>
      </c>
      <c r="G83" s="43" t="s">
        <v>741</v>
      </c>
      <c r="H83" s="226">
        <f t="shared" si="68"/>
        <v>0</v>
      </c>
      <c r="I83" s="353">
        <f t="shared" si="69"/>
        <v>0</v>
      </c>
      <c r="J83" s="229"/>
      <c r="K83" s="228">
        <f t="shared" si="70"/>
        <v>0</v>
      </c>
      <c r="L83" s="229"/>
      <c r="M83" s="229"/>
      <c r="N83" s="229"/>
      <c r="O83" s="229"/>
      <c r="P83" s="229"/>
      <c r="Q83" s="229"/>
      <c r="R83" s="355">
        <f t="shared" si="71"/>
        <v>0</v>
      </c>
      <c r="S83" s="229"/>
      <c r="T83" s="229"/>
      <c r="U83" s="229"/>
    </row>
    <row r="84" spans="1:21" ht="13.8" hidden="1" outlineLevel="2">
      <c r="A84" s="170"/>
      <c r="B84" s="25"/>
      <c r="F84" s="178" t="s">
        <v>707</v>
      </c>
      <c r="G84" s="43" t="s">
        <v>742</v>
      </c>
      <c r="H84" s="226">
        <f t="shared" si="68"/>
        <v>0</v>
      </c>
      <c r="I84" s="353">
        <f t="shared" si="69"/>
        <v>0</v>
      </c>
      <c r="J84" s="229"/>
      <c r="K84" s="228">
        <f t="shared" si="70"/>
        <v>0</v>
      </c>
      <c r="L84" s="229"/>
      <c r="M84" s="229"/>
      <c r="N84" s="229"/>
      <c r="O84" s="229"/>
      <c r="P84" s="229"/>
      <c r="Q84" s="229"/>
      <c r="R84" s="355">
        <f t="shared" si="71"/>
        <v>0</v>
      </c>
      <c r="S84" s="229"/>
      <c r="T84" s="229"/>
      <c r="U84" s="229"/>
    </row>
    <row r="85" spans="1:21" ht="13.8" hidden="1" outlineLevel="2">
      <c r="A85" s="170"/>
      <c r="B85" s="25"/>
      <c r="F85" s="178" t="s">
        <v>713</v>
      </c>
      <c r="G85" s="43" t="s">
        <v>905</v>
      </c>
      <c r="H85" s="226">
        <f t="shared" si="68"/>
        <v>0</v>
      </c>
      <c r="I85" s="353">
        <f t="shared" si="69"/>
        <v>0</v>
      </c>
      <c r="J85" s="229"/>
      <c r="K85" s="228">
        <f t="shared" si="70"/>
        <v>0</v>
      </c>
      <c r="L85" s="229"/>
      <c r="M85" s="229"/>
      <c r="N85" s="229"/>
      <c r="O85" s="229"/>
      <c r="P85" s="229"/>
      <c r="Q85" s="229"/>
      <c r="R85" s="355">
        <f t="shared" si="71"/>
        <v>0</v>
      </c>
      <c r="S85" s="229"/>
      <c r="T85" s="229"/>
      <c r="U85" s="229"/>
    </row>
    <row r="86" spans="1:21" ht="13.8" hidden="1" outlineLevel="2">
      <c r="A86" s="170"/>
      <c r="B86" s="25"/>
      <c r="F86" s="27" t="s">
        <v>422</v>
      </c>
      <c r="G86" s="47" t="s">
        <v>70</v>
      </c>
      <c r="H86" s="226">
        <f t="shared" si="68"/>
        <v>0</v>
      </c>
      <c r="I86" s="353">
        <f t="shared" si="69"/>
        <v>0</v>
      </c>
      <c r="J86" s="231">
        <f>SUM(J87:J91)</f>
        <v>0</v>
      </c>
      <c r="K86" s="228">
        <f t="shared" si="70"/>
        <v>0</v>
      </c>
      <c r="L86" s="231">
        <f t="shared" ref="L86:Q86" si="84">SUM(L87:L91)</f>
        <v>0</v>
      </c>
      <c r="M86" s="231">
        <f t="shared" si="84"/>
        <v>0</v>
      </c>
      <c r="N86" s="231">
        <f t="shared" si="84"/>
        <v>0</v>
      </c>
      <c r="O86" s="231">
        <f t="shared" si="84"/>
        <v>0</v>
      </c>
      <c r="P86" s="231">
        <f t="shared" si="84"/>
        <v>0</v>
      </c>
      <c r="Q86" s="231">
        <f t="shared" si="84"/>
        <v>0</v>
      </c>
      <c r="R86" s="355">
        <f t="shared" si="71"/>
        <v>0</v>
      </c>
      <c r="S86" s="231">
        <f t="shared" ref="S86" si="85">SUM(S87:S91)</f>
        <v>0</v>
      </c>
      <c r="T86" s="231">
        <f t="shared" ref="T86" si="86">SUM(T87:T91)</f>
        <v>0</v>
      </c>
      <c r="U86" s="231">
        <f t="shared" ref="U86" si="87">SUM(U87:U91)</f>
        <v>0</v>
      </c>
    </row>
    <row r="87" spans="1:21" ht="13.8" hidden="1" outlineLevel="2">
      <c r="A87" s="170"/>
      <c r="B87" s="25"/>
      <c r="F87" s="178" t="s">
        <v>705</v>
      </c>
      <c r="G87" s="43" t="s">
        <v>743</v>
      </c>
      <c r="H87" s="226">
        <f t="shared" si="68"/>
        <v>0</v>
      </c>
      <c r="I87" s="353">
        <f t="shared" si="69"/>
        <v>0</v>
      </c>
      <c r="J87" s="229"/>
      <c r="K87" s="228">
        <f t="shared" si="70"/>
        <v>0</v>
      </c>
      <c r="L87" s="229"/>
      <c r="M87" s="229"/>
      <c r="N87" s="229"/>
      <c r="O87" s="229"/>
      <c r="P87" s="229"/>
      <c r="Q87" s="229"/>
      <c r="R87" s="355">
        <f t="shared" si="71"/>
        <v>0</v>
      </c>
      <c r="S87" s="229"/>
      <c r="T87" s="229"/>
      <c r="U87" s="229"/>
    </row>
    <row r="88" spans="1:21" ht="13.8" hidden="1" outlineLevel="2">
      <c r="A88" s="170"/>
      <c r="B88" s="25"/>
      <c r="F88" s="178" t="s">
        <v>706</v>
      </c>
      <c r="G88" s="43" t="s">
        <v>744</v>
      </c>
      <c r="H88" s="226">
        <f t="shared" si="68"/>
        <v>0</v>
      </c>
      <c r="I88" s="353">
        <f t="shared" si="69"/>
        <v>0</v>
      </c>
      <c r="J88" s="229"/>
      <c r="K88" s="228">
        <f t="shared" si="70"/>
        <v>0</v>
      </c>
      <c r="L88" s="229"/>
      <c r="M88" s="229"/>
      <c r="N88" s="229"/>
      <c r="O88" s="229"/>
      <c r="P88" s="229"/>
      <c r="Q88" s="229"/>
      <c r="R88" s="355">
        <f t="shared" si="71"/>
        <v>0</v>
      </c>
      <c r="S88" s="229"/>
      <c r="T88" s="229"/>
      <c r="U88" s="229"/>
    </row>
    <row r="89" spans="1:21" ht="13.8" hidden="1" outlineLevel="2">
      <c r="A89" s="170"/>
      <c r="B89" s="25"/>
      <c r="F89" s="178" t="s">
        <v>703</v>
      </c>
      <c r="G89" s="43" t="s">
        <v>745</v>
      </c>
      <c r="H89" s="226">
        <f t="shared" si="68"/>
        <v>0</v>
      </c>
      <c r="I89" s="353">
        <f t="shared" si="69"/>
        <v>0</v>
      </c>
      <c r="J89" s="229"/>
      <c r="K89" s="228">
        <f t="shared" si="70"/>
        <v>0</v>
      </c>
      <c r="L89" s="229"/>
      <c r="M89" s="229"/>
      <c r="N89" s="229"/>
      <c r="O89" s="229"/>
      <c r="P89" s="229"/>
      <c r="Q89" s="229"/>
      <c r="R89" s="355">
        <f t="shared" si="71"/>
        <v>0</v>
      </c>
      <c r="S89" s="229"/>
      <c r="T89" s="229"/>
      <c r="U89" s="229"/>
    </row>
    <row r="90" spans="1:21" ht="13.8" hidden="1" outlineLevel="2">
      <c r="A90" s="170"/>
      <c r="B90" s="25"/>
      <c r="F90" s="178" t="s">
        <v>713</v>
      </c>
      <c r="G90" s="43" t="s">
        <v>650</v>
      </c>
      <c r="H90" s="226">
        <f t="shared" si="68"/>
        <v>0</v>
      </c>
      <c r="I90" s="353">
        <f t="shared" si="69"/>
        <v>0</v>
      </c>
      <c r="J90" s="229"/>
      <c r="K90" s="228">
        <f t="shared" si="70"/>
        <v>0</v>
      </c>
      <c r="L90" s="229"/>
      <c r="M90" s="229"/>
      <c r="N90" s="229"/>
      <c r="O90" s="229"/>
      <c r="P90" s="229"/>
      <c r="Q90" s="229"/>
      <c r="R90" s="355">
        <f t="shared" si="71"/>
        <v>0</v>
      </c>
      <c r="S90" s="229"/>
      <c r="T90" s="229"/>
      <c r="U90" s="229"/>
    </row>
    <row r="91" spans="1:21" ht="13.8" hidden="1" outlineLevel="2">
      <c r="A91" s="170"/>
      <c r="B91" s="25"/>
      <c r="F91" s="178" t="s">
        <v>714</v>
      </c>
      <c r="G91" s="43" t="s">
        <v>906</v>
      </c>
      <c r="H91" s="226">
        <f t="shared" si="68"/>
        <v>0</v>
      </c>
      <c r="I91" s="353">
        <f t="shared" si="69"/>
        <v>0</v>
      </c>
      <c r="J91" s="229"/>
      <c r="K91" s="228">
        <f t="shared" si="70"/>
        <v>0</v>
      </c>
      <c r="L91" s="229"/>
      <c r="M91" s="229"/>
      <c r="N91" s="229"/>
      <c r="O91" s="229"/>
      <c r="P91" s="229"/>
      <c r="Q91" s="229"/>
      <c r="R91" s="355">
        <f t="shared" si="71"/>
        <v>0</v>
      </c>
      <c r="S91" s="229"/>
      <c r="T91" s="229"/>
      <c r="U91" s="229"/>
    </row>
    <row r="92" spans="1:21" ht="13.8" hidden="1" outlineLevel="2">
      <c r="A92" s="170"/>
      <c r="B92" s="25"/>
      <c r="F92" s="27" t="s">
        <v>423</v>
      </c>
      <c r="G92" s="47" t="s">
        <v>71</v>
      </c>
      <c r="H92" s="226">
        <f t="shared" si="68"/>
        <v>0</v>
      </c>
      <c r="I92" s="353">
        <f t="shared" si="69"/>
        <v>0</v>
      </c>
      <c r="J92" s="231">
        <f>SUM(J93)</f>
        <v>0</v>
      </c>
      <c r="K92" s="228">
        <f t="shared" si="70"/>
        <v>0</v>
      </c>
      <c r="L92" s="231">
        <f t="shared" ref="L92:Q92" si="88">SUM(L93)</f>
        <v>0</v>
      </c>
      <c r="M92" s="231">
        <f t="shared" si="88"/>
        <v>0</v>
      </c>
      <c r="N92" s="231">
        <f t="shared" si="88"/>
        <v>0</v>
      </c>
      <c r="O92" s="231">
        <f t="shared" si="88"/>
        <v>0</v>
      </c>
      <c r="P92" s="231">
        <f t="shared" si="88"/>
        <v>0</v>
      </c>
      <c r="Q92" s="231">
        <f t="shared" si="88"/>
        <v>0</v>
      </c>
      <c r="R92" s="355">
        <f t="shared" si="71"/>
        <v>0</v>
      </c>
      <c r="S92" s="231">
        <f t="shared" ref="S92" si="89">SUM(S93)</f>
        <v>0</v>
      </c>
      <c r="T92" s="231">
        <f t="shared" ref="T92" si="90">SUM(T93)</f>
        <v>0</v>
      </c>
      <c r="U92" s="231">
        <f t="shared" ref="U92" si="91">SUM(U93)</f>
        <v>0</v>
      </c>
    </row>
    <row r="93" spans="1:21" ht="13.8" hidden="1" outlineLevel="2">
      <c r="A93" s="170"/>
      <c r="B93" s="25"/>
      <c r="F93" s="178" t="s">
        <v>705</v>
      </c>
      <c r="G93" s="43" t="s">
        <v>746</v>
      </c>
      <c r="H93" s="226">
        <f t="shared" si="68"/>
        <v>0</v>
      </c>
      <c r="I93" s="353">
        <f t="shared" si="69"/>
        <v>0</v>
      </c>
      <c r="J93" s="229"/>
      <c r="K93" s="228">
        <f t="shared" si="70"/>
        <v>0</v>
      </c>
      <c r="L93" s="229"/>
      <c r="M93" s="229"/>
      <c r="N93" s="229"/>
      <c r="O93" s="229"/>
      <c r="P93" s="229"/>
      <c r="Q93" s="229"/>
      <c r="R93" s="355">
        <f t="shared" si="71"/>
        <v>0</v>
      </c>
      <c r="S93" s="229"/>
      <c r="T93" s="229"/>
      <c r="U93" s="229"/>
    </row>
    <row r="94" spans="1:21" ht="13.8" hidden="1" outlineLevel="2">
      <c r="A94" s="170"/>
      <c r="B94" s="25"/>
      <c r="F94" s="27" t="s">
        <v>424</v>
      </c>
      <c r="G94" s="47" t="s">
        <v>72</v>
      </c>
      <c r="H94" s="226">
        <f t="shared" si="68"/>
        <v>0</v>
      </c>
      <c r="I94" s="353">
        <f t="shared" si="69"/>
        <v>0</v>
      </c>
      <c r="J94" s="231">
        <f>SUM(J95)</f>
        <v>0</v>
      </c>
      <c r="K94" s="228">
        <f t="shared" si="70"/>
        <v>0</v>
      </c>
      <c r="L94" s="231">
        <f t="shared" ref="L94:Q94" si="92">SUM(L95)</f>
        <v>0</v>
      </c>
      <c r="M94" s="231">
        <f t="shared" si="92"/>
        <v>0</v>
      </c>
      <c r="N94" s="231">
        <f t="shared" si="92"/>
        <v>0</v>
      </c>
      <c r="O94" s="231">
        <f t="shared" si="92"/>
        <v>0</v>
      </c>
      <c r="P94" s="231">
        <f t="shared" si="92"/>
        <v>0</v>
      </c>
      <c r="Q94" s="231">
        <f t="shared" si="92"/>
        <v>0</v>
      </c>
      <c r="R94" s="355">
        <f t="shared" si="71"/>
        <v>0</v>
      </c>
      <c r="S94" s="231">
        <f t="shared" ref="S94" si="93">SUM(S95)</f>
        <v>0</v>
      </c>
      <c r="T94" s="231">
        <f t="shared" ref="T94" si="94">SUM(T95)</f>
        <v>0</v>
      </c>
      <c r="U94" s="231">
        <f t="shared" ref="U94" si="95">SUM(U95)</f>
        <v>0</v>
      </c>
    </row>
    <row r="95" spans="1:21" ht="13.8" hidden="1" outlineLevel="2">
      <c r="A95" s="170"/>
      <c r="B95" s="25"/>
      <c r="F95" s="178" t="s">
        <v>705</v>
      </c>
      <c r="G95" s="43" t="s">
        <v>747</v>
      </c>
      <c r="H95" s="226">
        <f t="shared" si="68"/>
        <v>0</v>
      </c>
      <c r="I95" s="353">
        <f t="shared" si="69"/>
        <v>0</v>
      </c>
      <c r="J95" s="229"/>
      <c r="K95" s="228">
        <f t="shared" si="70"/>
        <v>0</v>
      </c>
      <c r="L95" s="229"/>
      <c r="M95" s="229"/>
      <c r="N95" s="229"/>
      <c r="O95" s="229"/>
      <c r="P95" s="229"/>
      <c r="Q95" s="229"/>
      <c r="R95" s="355">
        <f t="shared" si="71"/>
        <v>0</v>
      </c>
      <c r="S95" s="229"/>
      <c r="T95" s="229"/>
      <c r="U95" s="229"/>
    </row>
    <row r="96" spans="1:21" ht="13.8" hidden="1" outlineLevel="1">
      <c r="A96" s="170"/>
      <c r="B96" s="25"/>
      <c r="D96" s="23" t="s">
        <v>425</v>
      </c>
      <c r="E96" s="82" t="s">
        <v>6</v>
      </c>
      <c r="F96" s="48"/>
      <c r="G96" s="172"/>
      <c r="H96" s="226">
        <f t="shared" si="68"/>
        <v>0</v>
      </c>
      <c r="I96" s="353">
        <f t="shared" si="69"/>
        <v>0</v>
      </c>
      <c r="J96" s="231">
        <f>SUM(J97)</f>
        <v>0</v>
      </c>
      <c r="K96" s="228">
        <f t="shared" si="70"/>
        <v>0</v>
      </c>
      <c r="L96" s="231">
        <f t="shared" ref="L96:Q96" si="96">SUM(L97)</f>
        <v>0</v>
      </c>
      <c r="M96" s="231">
        <f t="shared" si="96"/>
        <v>0</v>
      </c>
      <c r="N96" s="231">
        <f t="shared" si="96"/>
        <v>0</v>
      </c>
      <c r="O96" s="231">
        <f t="shared" si="96"/>
        <v>0</v>
      </c>
      <c r="P96" s="231">
        <f t="shared" si="96"/>
        <v>0</v>
      </c>
      <c r="Q96" s="231">
        <f t="shared" si="96"/>
        <v>0</v>
      </c>
      <c r="R96" s="355">
        <f t="shared" si="71"/>
        <v>0</v>
      </c>
      <c r="S96" s="231">
        <f t="shared" ref="S96" si="97">SUM(S97)</f>
        <v>0</v>
      </c>
      <c r="T96" s="231">
        <f t="shared" ref="T96" si="98">SUM(T97)</f>
        <v>0</v>
      </c>
      <c r="U96" s="231">
        <f t="shared" ref="U96" si="99">SUM(U97)</f>
        <v>0</v>
      </c>
    </row>
    <row r="97" spans="1:21" ht="13.8" hidden="1" outlineLevel="2">
      <c r="A97" s="170"/>
      <c r="B97" s="25"/>
      <c r="D97" s="24"/>
      <c r="E97" s="171"/>
      <c r="F97" s="27" t="s">
        <v>426</v>
      </c>
      <c r="G97" s="47" t="s">
        <v>73</v>
      </c>
      <c r="H97" s="226">
        <f t="shared" si="68"/>
        <v>0</v>
      </c>
      <c r="I97" s="353">
        <f t="shared" si="69"/>
        <v>0</v>
      </c>
      <c r="J97" s="231">
        <f>SUM(J98:J99)</f>
        <v>0</v>
      </c>
      <c r="K97" s="228">
        <f t="shared" si="70"/>
        <v>0</v>
      </c>
      <c r="L97" s="231">
        <f t="shared" ref="L97:Q97" si="100">SUM(L98:L99)</f>
        <v>0</v>
      </c>
      <c r="M97" s="231">
        <f t="shared" si="100"/>
        <v>0</v>
      </c>
      <c r="N97" s="231">
        <f t="shared" si="100"/>
        <v>0</v>
      </c>
      <c r="O97" s="231">
        <f t="shared" si="100"/>
        <v>0</v>
      </c>
      <c r="P97" s="231">
        <f t="shared" si="100"/>
        <v>0</v>
      </c>
      <c r="Q97" s="231">
        <f t="shared" si="100"/>
        <v>0</v>
      </c>
      <c r="R97" s="355">
        <f t="shared" si="71"/>
        <v>0</v>
      </c>
      <c r="S97" s="231">
        <f t="shared" ref="S97" si="101">SUM(S98:S99)</f>
        <v>0</v>
      </c>
      <c r="T97" s="231">
        <f t="shared" ref="T97" si="102">SUM(T98:T99)</f>
        <v>0</v>
      </c>
      <c r="U97" s="231">
        <f t="shared" ref="U97" si="103">SUM(U98:U99)</f>
        <v>0</v>
      </c>
    </row>
    <row r="98" spans="1:21" ht="13.8" hidden="1" outlineLevel="2">
      <c r="A98" s="170"/>
      <c r="B98" s="25"/>
      <c r="F98" s="178" t="s">
        <v>705</v>
      </c>
      <c r="G98" s="43" t="s">
        <v>736</v>
      </c>
      <c r="H98" s="226">
        <f t="shared" si="68"/>
        <v>0</v>
      </c>
      <c r="I98" s="353">
        <f t="shared" si="69"/>
        <v>0</v>
      </c>
      <c r="J98" s="229"/>
      <c r="K98" s="228">
        <f t="shared" si="70"/>
        <v>0</v>
      </c>
      <c r="L98" s="229"/>
      <c r="M98" s="229"/>
      <c r="N98" s="229"/>
      <c r="O98" s="229"/>
      <c r="P98" s="229"/>
      <c r="Q98" s="229"/>
      <c r="R98" s="355">
        <f t="shared" si="71"/>
        <v>0</v>
      </c>
      <c r="S98" s="229"/>
      <c r="T98" s="229"/>
      <c r="U98" s="229"/>
    </row>
    <row r="99" spans="1:21" ht="13.8" hidden="1" outlineLevel="2">
      <c r="A99" s="170"/>
      <c r="B99" s="25"/>
      <c r="F99" s="178" t="s">
        <v>708</v>
      </c>
      <c r="G99" s="43" t="s">
        <v>712</v>
      </c>
      <c r="H99" s="226">
        <f t="shared" si="68"/>
        <v>0</v>
      </c>
      <c r="I99" s="353">
        <f t="shared" si="69"/>
        <v>0</v>
      </c>
      <c r="J99" s="229"/>
      <c r="K99" s="228">
        <f t="shared" si="70"/>
        <v>0</v>
      </c>
      <c r="L99" s="229"/>
      <c r="M99" s="229"/>
      <c r="N99" s="229"/>
      <c r="O99" s="229"/>
      <c r="P99" s="229"/>
      <c r="Q99" s="229"/>
      <c r="R99" s="355">
        <f t="shared" si="71"/>
        <v>0</v>
      </c>
      <c r="S99" s="229"/>
      <c r="T99" s="229"/>
      <c r="U99" s="229"/>
    </row>
    <row r="100" spans="1:21" ht="13.8" hidden="1" outlineLevel="1">
      <c r="A100" s="170"/>
      <c r="B100" s="25"/>
      <c r="D100" s="23" t="s">
        <v>427</v>
      </c>
      <c r="E100" s="82" t="s">
        <v>353</v>
      </c>
      <c r="F100" s="48"/>
      <c r="G100" s="172"/>
      <c r="H100" s="226">
        <f t="shared" si="68"/>
        <v>0</v>
      </c>
      <c r="I100" s="353">
        <f t="shared" si="69"/>
        <v>0</v>
      </c>
      <c r="J100" s="231">
        <f>SUM(J101,J104,J107)</f>
        <v>0</v>
      </c>
      <c r="K100" s="228">
        <f t="shared" si="70"/>
        <v>0</v>
      </c>
      <c r="L100" s="231">
        <f t="shared" ref="L100:Q100" si="104">SUM(L101,L104,L107)</f>
        <v>0</v>
      </c>
      <c r="M100" s="231">
        <f t="shared" si="104"/>
        <v>0</v>
      </c>
      <c r="N100" s="231">
        <f t="shared" si="104"/>
        <v>0</v>
      </c>
      <c r="O100" s="231">
        <f t="shared" si="104"/>
        <v>0</v>
      </c>
      <c r="P100" s="231">
        <f t="shared" si="104"/>
        <v>0</v>
      </c>
      <c r="Q100" s="231">
        <f t="shared" si="104"/>
        <v>0</v>
      </c>
      <c r="R100" s="355">
        <f t="shared" si="71"/>
        <v>0</v>
      </c>
      <c r="S100" s="231">
        <f t="shared" ref="S100" si="105">SUM(S101,S104,S107)</f>
        <v>0</v>
      </c>
      <c r="T100" s="231">
        <f t="shared" ref="T100" si="106">SUM(T101,T104,T107)</f>
        <v>0</v>
      </c>
      <c r="U100" s="231">
        <f t="shared" ref="U100" si="107">SUM(U101,U104,U107)</f>
        <v>0</v>
      </c>
    </row>
    <row r="101" spans="1:21" ht="13.8" hidden="1" outlineLevel="2">
      <c r="A101" s="170"/>
      <c r="B101" s="25"/>
      <c r="D101" s="24"/>
      <c r="E101" s="171"/>
      <c r="F101" s="27" t="s">
        <v>428</v>
      </c>
      <c r="G101" s="47" t="s">
        <v>429</v>
      </c>
      <c r="H101" s="226">
        <f t="shared" si="68"/>
        <v>0</v>
      </c>
      <c r="I101" s="353">
        <f t="shared" si="69"/>
        <v>0</v>
      </c>
      <c r="J101" s="231">
        <f>SUM(J102:J103)</f>
        <v>0</v>
      </c>
      <c r="K101" s="228">
        <f t="shared" si="70"/>
        <v>0</v>
      </c>
      <c r="L101" s="231">
        <f t="shared" ref="L101:Q101" si="108">SUM(L102:L103)</f>
        <v>0</v>
      </c>
      <c r="M101" s="231">
        <f t="shared" si="108"/>
        <v>0</v>
      </c>
      <c r="N101" s="231">
        <f t="shared" si="108"/>
        <v>0</v>
      </c>
      <c r="O101" s="231">
        <f t="shared" si="108"/>
        <v>0</v>
      </c>
      <c r="P101" s="231">
        <f t="shared" si="108"/>
        <v>0</v>
      </c>
      <c r="Q101" s="231">
        <f t="shared" si="108"/>
        <v>0</v>
      </c>
      <c r="R101" s="355">
        <f t="shared" si="71"/>
        <v>0</v>
      </c>
      <c r="S101" s="231">
        <f t="shared" ref="S101" si="109">SUM(S102:S103)</f>
        <v>0</v>
      </c>
      <c r="T101" s="231">
        <f t="shared" ref="T101" si="110">SUM(T102:T103)</f>
        <v>0</v>
      </c>
      <c r="U101" s="231">
        <f t="shared" ref="U101" si="111">SUM(U102:U103)</f>
        <v>0</v>
      </c>
    </row>
    <row r="102" spans="1:21" ht="13.8" hidden="1" outlineLevel="2">
      <c r="A102" s="170"/>
      <c r="B102" s="25"/>
      <c r="F102" s="178" t="s">
        <v>705</v>
      </c>
      <c r="G102" s="43" t="s">
        <v>748</v>
      </c>
      <c r="H102" s="226">
        <f t="shared" si="68"/>
        <v>0</v>
      </c>
      <c r="I102" s="353">
        <f t="shared" si="69"/>
        <v>0</v>
      </c>
      <c r="J102" s="229"/>
      <c r="K102" s="228">
        <f t="shared" si="70"/>
        <v>0</v>
      </c>
      <c r="L102" s="229"/>
      <c r="M102" s="229"/>
      <c r="N102" s="229"/>
      <c r="O102" s="229"/>
      <c r="P102" s="229"/>
      <c r="Q102" s="229"/>
      <c r="R102" s="355">
        <f t="shared" si="71"/>
        <v>0</v>
      </c>
      <c r="S102" s="229"/>
      <c r="T102" s="229"/>
      <c r="U102" s="229"/>
    </row>
    <row r="103" spans="1:21" ht="13.8" hidden="1" outlineLevel="2">
      <c r="A103" s="170"/>
      <c r="B103" s="25"/>
      <c r="F103" s="178" t="s">
        <v>706</v>
      </c>
      <c r="G103" s="43" t="s">
        <v>893</v>
      </c>
      <c r="H103" s="226">
        <f t="shared" si="68"/>
        <v>0</v>
      </c>
      <c r="I103" s="353">
        <f t="shared" si="69"/>
        <v>0</v>
      </c>
      <c r="J103" s="229"/>
      <c r="K103" s="228">
        <f t="shared" si="70"/>
        <v>0</v>
      </c>
      <c r="L103" s="229"/>
      <c r="M103" s="229"/>
      <c r="N103" s="229"/>
      <c r="O103" s="229"/>
      <c r="P103" s="229"/>
      <c r="Q103" s="229"/>
      <c r="R103" s="355">
        <f t="shared" si="71"/>
        <v>0</v>
      </c>
      <c r="S103" s="229"/>
      <c r="T103" s="229"/>
      <c r="U103" s="229"/>
    </row>
    <row r="104" spans="1:21" ht="13.8" hidden="1" outlineLevel="2">
      <c r="A104" s="170"/>
      <c r="B104" s="25"/>
      <c r="F104" s="27" t="s">
        <v>430</v>
      </c>
      <c r="G104" s="47" t="s">
        <v>432</v>
      </c>
      <c r="H104" s="226">
        <f t="shared" si="68"/>
        <v>0</v>
      </c>
      <c r="I104" s="353">
        <f t="shared" si="69"/>
        <v>0</v>
      </c>
      <c r="J104" s="231">
        <f>SUM(J105:J106)</f>
        <v>0</v>
      </c>
      <c r="K104" s="228">
        <f t="shared" si="70"/>
        <v>0</v>
      </c>
      <c r="L104" s="231">
        <f t="shared" ref="L104:Q104" si="112">SUM(L105:L106)</f>
        <v>0</v>
      </c>
      <c r="M104" s="231">
        <f t="shared" si="112"/>
        <v>0</v>
      </c>
      <c r="N104" s="231">
        <f t="shared" si="112"/>
        <v>0</v>
      </c>
      <c r="O104" s="231">
        <f t="shared" si="112"/>
        <v>0</v>
      </c>
      <c r="P104" s="231">
        <f t="shared" si="112"/>
        <v>0</v>
      </c>
      <c r="Q104" s="231">
        <f t="shared" si="112"/>
        <v>0</v>
      </c>
      <c r="R104" s="355">
        <f t="shared" si="71"/>
        <v>0</v>
      </c>
      <c r="S104" s="231">
        <f t="shared" ref="S104" si="113">SUM(S105:S106)</f>
        <v>0</v>
      </c>
      <c r="T104" s="231">
        <f t="shared" ref="T104" si="114">SUM(T105:T106)</f>
        <v>0</v>
      </c>
      <c r="U104" s="231">
        <f t="shared" ref="U104" si="115">SUM(U105:U106)</f>
        <v>0</v>
      </c>
    </row>
    <row r="105" spans="1:21" ht="13.8" hidden="1" outlineLevel="2">
      <c r="A105" s="170"/>
      <c r="B105" s="25"/>
      <c r="F105" s="178" t="s">
        <v>705</v>
      </c>
      <c r="G105" s="43" t="s">
        <v>749</v>
      </c>
      <c r="H105" s="226">
        <f t="shared" si="68"/>
        <v>0</v>
      </c>
      <c r="I105" s="353">
        <f t="shared" si="69"/>
        <v>0</v>
      </c>
      <c r="J105" s="229"/>
      <c r="K105" s="228">
        <f t="shared" si="70"/>
        <v>0</v>
      </c>
      <c r="L105" s="229"/>
      <c r="M105" s="229"/>
      <c r="N105" s="229"/>
      <c r="O105" s="229"/>
      <c r="P105" s="229"/>
      <c r="Q105" s="229"/>
      <c r="R105" s="355">
        <f t="shared" si="71"/>
        <v>0</v>
      </c>
      <c r="S105" s="229"/>
      <c r="T105" s="229"/>
      <c r="U105" s="229"/>
    </row>
    <row r="106" spans="1:21" ht="13.8" hidden="1" outlineLevel="2">
      <c r="A106" s="170"/>
      <c r="B106" s="25"/>
      <c r="F106" s="178" t="s">
        <v>706</v>
      </c>
      <c r="G106" s="43" t="s">
        <v>750</v>
      </c>
      <c r="H106" s="226">
        <f t="shared" si="68"/>
        <v>0</v>
      </c>
      <c r="I106" s="353">
        <f t="shared" si="69"/>
        <v>0</v>
      </c>
      <c r="J106" s="229"/>
      <c r="K106" s="228">
        <f t="shared" si="70"/>
        <v>0</v>
      </c>
      <c r="L106" s="229"/>
      <c r="M106" s="229"/>
      <c r="N106" s="229"/>
      <c r="O106" s="229"/>
      <c r="P106" s="229"/>
      <c r="Q106" s="229"/>
      <c r="R106" s="355">
        <f t="shared" si="71"/>
        <v>0</v>
      </c>
      <c r="S106" s="229"/>
      <c r="T106" s="229"/>
      <c r="U106" s="229"/>
    </row>
    <row r="107" spans="1:21" ht="13.8" hidden="1" outlineLevel="2">
      <c r="A107" s="170"/>
      <c r="B107" s="25"/>
      <c r="F107" s="27" t="s">
        <v>431</v>
      </c>
      <c r="G107" s="47" t="s">
        <v>433</v>
      </c>
      <c r="H107" s="226">
        <f t="shared" si="68"/>
        <v>0</v>
      </c>
      <c r="I107" s="353">
        <f t="shared" si="69"/>
        <v>0</v>
      </c>
      <c r="J107" s="231">
        <f>SUM(J108:J110)</f>
        <v>0</v>
      </c>
      <c r="K107" s="228">
        <f t="shared" si="70"/>
        <v>0</v>
      </c>
      <c r="L107" s="231">
        <f t="shared" ref="L107:Q107" si="116">SUM(L108:L110)</f>
        <v>0</v>
      </c>
      <c r="M107" s="231">
        <f t="shared" si="116"/>
        <v>0</v>
      </c>
      <c r="N107" s="231">
        <f t="shared" si="116"/>
        <v>0</v>
      </c>
      <c r="O107" s="231">
        <f t="shared" si="116"/>
        <v>0</v>
      </c>
      <c r="P107" s="231">
        <f t="shared" si="116"/>
        <v>0</v>
      </c>
      <c r="Q107" s="231">
        <f t="shared" si="116"/>
        <v>0</v>
      </c>
      <c r="R107" s="355">
        <f t="shared" si="71"/>
        <v>0</v>
      </c>
      <c r="S107" s="231">
        <f t="shared" ref="S107" si="117">SUM(S108:S110)</f>
        <v>0</v>
      </c>
      <c r="T107" s="231">
        <f t="shared" ref="T107" si="118">SUM(T108:T110)</f>
        <v>0</v>
      </c>
      <c r="U107" s="231">
        <f t="shared" ref="U107" si="119">SUM(U108:U110)</f>
        <v>0</v>
      </c>
    </row>
    <row r="108" spans="1:21" ht="13.8" hidden="1" outlineLevel="2">
      <c r="A108" s="170"/>
      <c r="B108" s="25"/>
      <c r="F108" s="178" t="s">
        <v>705</v>
      </c>
      <c r="G108" s="43" t="s">
        <v>751</v>
      </c>
      <c r="H108" s="226">
        <f t="shared" si="68"/>
        <v>0</v>
      </c>
      <c r="I108" s="353">
        <f t="shared" si="69"/>
        <v>0</v>
      </c>
      <c r="J108" s="229"/>
      <c r="K108" s="228">
        <f t="shared" si="70"/>
        <v>0</v>
      </c>
      <c r="L108" s="229"/>
      <c r="M108" s="229"/>
      <c r="N108" s="229"/>
      <c r="O108" s="229"/>
      <c r="P108" s="229"/>
      <c r="Q108" s="229"/>
      <c r="R108" s="355">
        <f t="shared" si="71"/>
        <v>0</v>
      </c>
      <c r="S108" s="229"/>
      <c r="T108" s="229"/>
      <c r="U108" s="229"/>
    </row>
    <row r="109" spans="1:21" ht="13.8" hidden="1" outlineLevel="2">
      <c r="A109" s="170"/>
      <c r="B109" s="25"/>
      <c r="F109" s="178" t="s">
        <v>706</v>
      </c>
      <c r="G109" s="43" t="s">
        <v>752</v>
      </c>
      <c r="H109" s="226">
        <f t="shared" si="68"/>
        <v>0</v>
      </c>
      <c r="I109" s="353">
        <f t="shared" si="69"/>
        <v>0</v>
      </c>
      <c r="J109" s="229"/>
      <c r="K109" s="228">
        <f t="shared" si="70"/>
        <v>0</v>
      </c>
      <c r="L109" s="229"/>
      <c r="M109" s="229"/>
      <c r="N109" s="229"/>
      <c r="O109" s="229"/>
      <c r="P109" s="229"/>
      <c r="Q109" s="229"/>
      <c r="R109" s="355">
        <f t="shared" si="71"/>
        <v>0</v>
      </c>
      <c r="S109" s="229"/>
      <c r="T109" s="229"/>
      <c r="U109" s="229"/>
    </row>
    <row r="110" spans="1:21" ht="13.8" hidden="1" outlineLevel="2">
      <c r="A110" s="170"/>
      <c r="B110" s="25"/>
      <c r="F110" s="178" t="s">
        <v>703</v>
      </c>
      <c r="G110" s="43" t="s">
        <v>894</v>
      </c>
      <c r="H110" s="226">
        <f t="shared" si="68"/>
        <v>0</v>
      </c>
      <c r="I110" s="353">
        <f t="shared" si="69"/>
        <v>0</v>
      </c>
      <c r="J110" s="229"/>
      <c r="K110" s="228">
        <f t="shared" si="70"/>
        <v>0</v>
      </c>
      <c r="L110" s="229"/>
      <c r="M110" s="229"/>
      <c r="N110" s="229"/>
      <c r="O110" s="229"/>
      <c r="P110" s="229"/>
      <c r="Q110" s="229"/>
      <c r="R110" s="355">
        <f t="shared" si="71"/>
        <v>0</v>
      </c>
      <c r="S110" s="229"/>
      <c r="T110" s="229"/>
      <c r="U110" s="229"/>
    </row>
    <row r="111" spans="1:21" ht="13.8" hidden="1" outlineLevel="1">
      <c r="A111" s="170"/>
      <c r="B111" s="25"/>
      <c r="D111" s="27" t="s">
        <v>434</v>
      </c>
      <c r="E111" s="47" t="s">
        <v>7</v>
      </c>
      <c r="F111" s="48"/>
      <c r="G111" s="172"/>
      <c r="H111" s="226">
        <f t="shared" si="68"/>
        <v>0</v>
      </c>
      <c r="I111" s="353">
        <f t="shared" si="69"/>
        <v>0</v>
      </c>
      <c r="J111" s="231">
        <f>SUM(J112,J113,J115,J117)</f>
        <v>0</v>
      </c>
      <c r="K111" s="228">
        <f t="shared" si="70"/>
        <v>0</v>
      </c>
      <c r="L111" s="231">
        <f t="shared" ref="L111:Q111" si="120">SUM(L112,L113,L115,L117)</f>
        <v>0</v>
      </c>
      <c r="M111" s="231">
        <f t="shared" si="120"/>
        <v>0</v>
      </c>
      <c r="N111" s="231">
        <f t="shared" si="120"/>
        <v>0</v>
      </c>
      <c r="O111" s="231">
        <f t="shared" si="120"/>
        <v>0</v>
      </c>
      <c r="P111" s="231">
        <f t="shared" si="120"/>
        <v>0</v>
      </c>
      <c r="Q111" s="231">
        <f t="shared" si="120"/>
        <v>0</v>
      </c>
      <c r="R111" s="355">
        <f t="shared" si="71"/>
        <v>0</v>
      </c>
      <c r="S111" s="231">
        <f t="shared" ref="S111" si="121">SUM(S112,S113,S115,S117)</f>
        <v>0</v>
      </c>
      <c r="T111" s="231">
        <f t="shared" ref="T111" si="122">SUM(T112,T113,T115,T117)</f>
        <v>0</v>
      </c>
      <c r="U111" s="231">
        <f t="shared" ref="U111" si="123">SUM(U112,U113,U115,U117)</f>
        <v>0</v>
      </c>
    </row>
    <row r="112" spans="1:21" ht="13.8" hidden="1" outlineLevel="2">
      <c r="A112" s="170"/>
      <c r="B112" s="25"/>
      <c r="F112" s="27" t="s">
        <v>435</v>
      </c>
      <c r="G112" s="47" t="s">
        <v>74</v>
      </c>
      <c r="H112" s="226">
        <f t="shared" si="68"/>
        <v>0</v>
      </c>
      <c r="I112" s="353">
        <f t="shared" si="69"/>
        <v>0</v>
      </c>
      <c r="J112" s="229"/>
      <c r="K112" s="228">
        <f t="shared" si="70"/>
        <v>0</v>
      </c>
      <c r="L112" s="229"/>
      <c r="M112" s="229"/>
      <c r="N112" s="229"/>
      <c r="O112" s="229"/>
      <c r="P112" s="229"/>
      <c r="Q112" s="229"/>
      <c r="R112" s="355">
        <f t="shared" si="71"/>
        <v>0</v>
      </c>
      <c r="S112" s="229"/>
      <c r="T112" s="229"/>
      <c r="U112" s="229"/>
    </row>
    <row r="113" spans="1:21" ht="13.8" hidden="1" outlineLevel="2">
      <c r="A113" s="170"/>
      <c r="B113" s="25"/>
      <c r="F113" s="27" t="s">
        <v>436</v>
      </c>
      <c r="G113" s="47" t="s">
        <v>75</v>
      </c>
      <c r="H113" s="226">
        <f t="shared" si="68"/>
        <v>0</v>
      </c>
      <c r="I113" s="353">
        <f t="shared" si="69"/>
        <v>0</v>
      </c>
      <c r="J113" s="231">
        <f>SUM(J114)</f>
        <v>0</v>
      </c>
      <c r="K113" s="228">
        <f t="shared" si="70"/>
        <v>0</v>
      </c>
      <c r="L113" s="231">
        <f t="shared" ref="L113:Q113" si="124">SUM(L114)</f>
        <v>0</v>
      </c>
      <c r="M113" s="231">
        <f t="shared" si="124"/>
        <v>0</v>
      </c>
      <c r="N113" s="231">
        <f t="shared" si="124"/>
        <v>0</v>
      </c>
      <c r="O113" s="231">
        <f t="shared" si="124"/>
        <v>0</v>
      </c>
      <c r="P113" s="231">
        <f t="shared" si="124"/>
        <v>0</v>
      </c>
      <c r="Q113" s="231">
        <f t="shared" si="124"/>
        <v>0</v>
      </c>
      <c r="R113" s="355">
        <f t="shared" si="71"/>
        <v>0</v>
      </c>
      <c r="S113" s="231">
        <f t="shared" ref="S113" si="125">SUM(S114)</f>
        <v>0</v>
      </c>
      <c r="T113" s="231">
        <f t="shared" ref="T113" si="126">SUM(T114)</f>
        <v>0</v>
      </c>
      <c r="U113" s="231">
        <f t="shared" ref="U113" si="127">SUM(U114)</f>
        <v>0</v>
      </c>
    </row>
    <row r="114" spans="1:21" ht="13.8" hidden="1" outlineLevel="2">
      <c r="A114" s="170"/>
      <c r="B114" s="25"/>
      <c r="F114" s="178" t="s">
        <v>705</v>
      </c>
      <c r="G114" s="43" t="s">
        <v>753</v>
      </c>
      <c r="H114" s="226">
        <f t="shared" si="68"/>
        <v>0</v>
      </c>
      <c r="I114" s="353">
        <f t="shared" si="69"/>
        <v>0</v>
      </c>
      <c r="J114" s="229"/>
      <c r="K114" s="228">
        <f t="shared" si="70"/>
        <v>0</v>
      </c>
      <c r="L114" s="229"/>
      <c r="M114" s="229"/>
      <c r="N114" s="229"/>
      <c r="O114" s="229"/>
      <c r="P114" s="229"/>
      <c r="Q114" s="229"/>
      <c r="R114" s="355">
        <f t="shared" si="71"/>
        <v>0</v>
      </c>
      <c r="S114" s="229"/>
      <c r="T114" s="229"/>
      <c r="U114" s="229"/>
    </row>
    <row r="115" spans="1:21" ht="13.8" hidden="1" outlineLevel="2">
      <c r="A115" s="170"/>
      <c r="B115" s="25"/>
      <c r="F115" s="27" t="s">
        <v>437</v>
      </c>
      <c r="G115" s="83" t="s">
        <v>354</v>
      </c>
      <c r="H115" s="226">
        <f t="shared" si="68"/>
        <v>0</v>
      </c>
      <c r="I115" s="353">
        <f t="shared" si="69"/>
        <v>0</v>
      </c>
      <c r="J115" s="231">
        <f>SUM(J116)</f>
        <v>0</v>
      </c>
      <c r="K115" s="228">
        <f t="shared" si="70"/>
        <v>0</v>
      </c>
      <c r="L115" s="231">
        <f t="shared" ref="L115:Q115" si="128">SUM(L116)</f>
        <v>0</v>
      </c>
      <c r="M115" s="231">
        <f t="shared" si="128"/>
        <v>0</v>
      </c>
      <c r="N115" s="231">
        <f t="shared" si="128"/>
        <v>0</v>
      </c>
      <c r="O115" s="231">
        <f t="shared" si="128"/>
        <v>0</v>
      </c>
      <c r="P115" s="231">
        <f t="shared" si="128"/>
        <v>0</v>
      </c>
      <c r="Q115" s="231">
        <f t="shared" si="128"/>
        <v>0</v>
      </c>
      <c r="R115" s="355">
        <f t="shared" si="71"/>
        <v>0</v>
      </c>
      <c r="S115" s="231">
        <f t="shared" ref="S115" si="129">SUM(S116)</f>
        <v>0</v>
      </c>
      <c r="T115" s="231">
        <f t="shared" ref="T115" si="130">SUM(T116)</f>
        <v>0</v>
      </c>
      <c r="U115" s="231">
        <f t="shared" ref="U115" si="131">SUM(U116)</f>
        <v>0</v>
      </c>
    </row>
    <row r="116" spans="1:21" ht="13.8" hidden="1" outlineLevel="2">
      <c r="A116" s="170"/>
      <c r="B116" s="25"/>
      <c r="F116" s="178" t="s">
        <v>705</v>
      </c>
      <c r="G116" s="43" t="s">
        <v>754</v>
      </c>
      <c r="H116" s="226">
        <f t="shared" si="68"/>
        <v>0</v>
      </c>
      <c r="I116" s="353">
        <f t="shared" si="69"/>
        <v>0</v>
      </c>
      <c r="J116" s="229"/>
      <c r="K116" s="228">
        <f t="shared" si="70"/>
        <v>0</v>
      </c>
      <c r="L116" s="229"/>
      <c r="M116" s="229"/>
      <c r="N116" s="229"/>
      <c r="O116" s="229"/>
      <c r="P116" s="229"/>
      <c r="Q116" s="229"/>
      <c r="R116" s="355">
        <f t="shared" si="71"/>
        <v>0</v>
      </c>
      <c r="S116" s="229"/>
      <c r="T116" s="229"/>
      <c r="U116" s="229"/>
    </row>
    <row r="117" spans="1:21" ht="13.8" hidden="1" outlineLevel="2">
      <c r="A117" s="170"/>
      <c r="B117" s="25"/>
      <c r="F117" s="27" t="s">
        <v>438</v>
      </c>
      <c r="G117" s="47" t="s">
        <v>439</v>
      </c>
      <c r="H117" s="226">
        <f t="shared" si="68"/>
        <v>0</v>
      </c>
      <c r="I117" s="353">
        <f t="shared" si="69"/>
        <v>0</v>
      </c>
      <c r="J117" s="231">
        <f>SUM(J118:J124)</f>
        <v>0</v>
      </c>
      <c r="K117" s="228">
        <f t="shared" si="70"/>
        <v>0</v>
      </c>
      <c r="L117" s="231">
        <f t="shared" ref="L117:Q117" si="132">SUM(L118:L124)</f>
        <v>0</v>
      </c>
      <c r="M117" s="231">
        <f t="shared" si="132"/>
        <v>0</v>
      </c>
      <c r="N117" s="231">
        <f t="shared" si="132"/>
        <v>0</v>
      </c>
      <c r="O117" s="231">
        <f t="shared" si="132"/>
        <v>0</v>
      </c>
      <c r="P117" s="231">
        <f t="shared" si="132"/>
        <v>0</v>
      </c>
      <c r="Q117" s="231">
        <f t="shared" si="132"/>
        <v>0</v>
      </c>
      <c r="R117" s="355">
        <f t="shared" si="71"/>
        <v>0</v>
      </c>
      <c r="S117" s="231">
        <f t="shared" ref="S117" si="133">SUM(S118:S124)</f>
        <v>0</v>
      </c>
      <c r="T117" s="231">
        <f t="shared" ref="T117" si="134">SUM(T118:T124)</f>
        <v>0</v>
      </c>
      <c r="U117" s="231">
        <f t="shared" ref="U117" si="135">SUM(U118:U124)</f>
        <v>0</v>
      </c>
    </row>
    <row r="118" spans="1:21" ht="13.8" hidden="1" outlineLevel="2">
      <c r="A118" s="170"/>
      <c r="B118" s="25"/>
      <c r="F118" s="178" t="s">
        <v>705</v>
      </c>
      <c r="G118" s="43" t="s">
        <v>755</v>
      </c>
      <c r="H118" s="226">
        <f t="shared" si="68"/>
        <v>0</v>
      </c>
      <c r="I118" s="353">
        <f t="shared" si="69"/>
        <v>0</v>
      </c>
      <c r="J118" s="229"/>
      <c r="K118" s="228">
        <f t="shared" si="70"/>
        <v>0</v>
      </c>
      <c r="L118" s="229"/>
      <c r="M118" s="229"/>
      <c r="N118" s="229"/>
      <c r="O118" s="229"/>
      <c r="P118" s="229"/>
      <c r="Q118" s="229"/>
      <c r="R118" s="355">
        <f t="shared" si="71"/>
        <v>0</v>
      </c>
      <c r="S118" s="229"/>
      <c r="T118" s="229"/>
      <c r="U118" s="229"/>
    </row>
    <row r="119" spans="1:21" ht="13.8" hidden="1" outlineLevel="2">
      <c r="A119" s="170"/>
      <c r="B119" s="25"/>
      <c r="F119" s="178" t="s">
        <v>706</v>
      </c>
      <c r="G119" s="43" t="s">
        <v>756</v>
      </c>
      <c r="H119" s="226">
        <f t="shared" si="68"/>
        <v>0</v>
      </c>
      <c r="I119" s="353">
        <f t="shared" si="69"/>
        <v>0</v>
      </c>
      <c r="J119" s="229"/>
      <c r="K119" s="228">
        <f t="shared" si="70"/>
        <v>0</v>
      </c>
      <c r="L119" s="229"/>
      <c r="M119" s="229"/>
      <c r="N119" s="229"/>
      <c r="O119" s="229"/>
      <c r="P119" s="229"/>
      <c r="Q119" s="229"/>
      <c r="R119" s="355">
        <f t="shared" si="71"/>
        <v>0</v>
      </c>
      <c r="S119" s="229"/>
      <c r="T119" s="229"/>
      <c r="U119" s="229"/>
    </row>
    <row r="120" spans="1:21" ht="13.8" hidden="1" outlineLevel="2">
      <c r="A120" s="170"/>
      <c r="B120" s="25"/>
      <c r="F120" s="178" t="s">
        <v>703</v>
      </c>
      <c r="G120" s="43" t="s">
        <v>757</v>
      </c>
      <c r="H120" s="226">
        <f t="shared" si="68"/>
        <v>0</v>
      </c>
      <c r="I120" s="353">
        <f t="shared" si="69"/>
        <v>0</v>
      </c>
      <c r="J120" s="229"/>
      <c r="K120" s="228">
        <f t="shared" si="70"/>
        <v>0</v>
      </c>
      <c r="L120" s="229"/>
      <c r="M120" s="229"/>
      <c r="N120" s="229"/>
      <c r="O120" s="229"/>
      <c r="P120" s="229"/>
      <c r="Q120" s="229"/>
      <c r="R120" s="355">
        <f t="shared" si="71"/>
        <v>0</v>
      </c>
      <c r="S120" s="229"/>
      <c r="T120" s="229"/>
      <c r="U120" s="229"/>
    </row>
    <row r="121" spans="1:21" ht="13.8" hidden="1" outlineLevel="2">
      <c r="A121" s="170"/>
      <c r="B121" s="25"/>
      <c r="F121" s="178" t="s">
        <v>707</v>
      </c>
      <c r="G121" s="43" t="s">
        <v>758</v>
      </c>
      <c r="H121" s="226">
        <f t="shared" si="68"/>
        <v>0</v>
      </c>
      <c r="I121" s="353">
        <f t="shared" si="69"/>
        <v>0</v>
      </c>
      <c r="J121" s="229"/>
      <c r="K121" s="228">
        <f t="shared" si="70"/>
        <v>0</v>
      </c>
      <c r="L121" s="229"/>
      <c r="M121" s="229"/>
      <c r="N121" s="229"/>
      <c r="O121" s="229"/>
      <c r="P121" s="229"/>
      <c r="Q121" s="229"/>
      <c r="R121" s="355">
        <f t="shared" si="71"/>
        <v>0</v>
      </c>
      <c r="S121" s="229"/>
      <c r="T121" s="229"/>
      <c r="U121" s="229"/>
    </row>
    <row r="122" spans="1:21" ht="13.8" hidden="1" outlineLevel="2">
      <c r="A122" s="170"/>
      <c r="B122" s="25"/>
      <c r="F122" s="178" t="s">
        <v>713</v>
      </c>
      <c r="G122" s="43" t="s">
        <v>759</v>
      </c>
      <c r="H122" s="226">
        <f t="shared" si="68"/>
        <v>0</v>
      </c>
      <c r="I122" s="353">
        <f t="shared" si="69"/>
        <v>0</v>
      </c>
      <c r="J122" s="229"/>
      <c r="K122" s="228">
        <f t="shared" si="70"/>
        <v>0</v>
      </c>
      <c r="L122" s="229"/>
      <c r="M122" s="229"/>
      <c r="N122" s="229"/>
      <c r="O122" s="229"/>
      <c r="P122" s="229"/>
      <c r="Q122" s="229"/>
      <c r="R122" s="355">
        <f t="shared" si="71"/>
        <v>0</v>
      </c>
      <c r="S122" s="229"/>
      <c r="T122" s="229"/>
      <c r="U122" s="229"/>
    </row>
    <row r="123" spans="1:21" ht="13.8" hidden="1" outlineLevel="2">
      <c r="A123" s="170"/>
      <c r="B123" s="25"/>
      <c r="F123" s="178" t="s">
        <v>714</v>
      </c>
      <c r="G123" s="43" t="s">
        <v>760</v>
      </c>
      <c r="H123" s="226">
        <f t="shared" ref="H123" si="136">SUM(I123,K123)</f>
        <v>0</v>
      </c>
      <c r="I123" s="353">
        <f t="shared" ref="I123" si="137">SUM(J123:J123)</f>
        <v>0</v>
      </c>
      <c r="J123" s="229"/>
      <c r="K123" s="228">
        <f t="shared" ref="K123" si="138">SUM(L123:R123,T123:U123)</f>
        <v>0</v>
      </c>
      <c r="L123" s="229"/>
      <c r="M123" s="229"/>
      <c r="N123" s="229"/>
      <c r="O123" s="229"/>
      <c r="P123" s="229"/>
      <c r="Q123" s="229"/>
      <c r="R123" s="355">
        <f t="shared" ref="R123" si="139">SUM(S123:S123)</f>
        <v>0</v>
      </c>
      <c r="S123" s="229"/>
      <c r="T123" s="229"/>
      <c r="U123" s="229"/>
    </row>
    <row r="124" spans="1:21" s="563" customFormat="1" ht="13.8" hidden="1" outlineLevel="2">
      <c r="A124" s="564"/>
      <c r="B124" s="565"/>
      <c r="D124" s="565"/>
      <c r="F124" s="545" t="s">
        <v>801</v>
      </c>
      <c r="G124" s="527" t="s">
        <v>922</v>
      </c>
      <c r="H124" s="568">
        <f t="shared" si="68"/>
        <v>0</v>
      </c>
      <c r="I124" s="569">
        <f t="shared" si="69"/>
        <v>0</v>
      </c>
      <c r="J124" s="526"/>
      <c r="K124" s="571">
        <f t="shared" si="70"/>
        <v>0</v>
      </c>
      <c r="L124" s="526"/>
      <c r="M124" s="526"/>
      <c r="N124" s="526"/>
      <c r="O124" s="229"/>
      <c r="P124" s="526"/>
      <c r="Q124" s="526"/>
      <c r="R124" s="572">
        <f t="shared" si="71"/>
        <v>0</v>
      </c>
      <c r="S124" s="526"/>
      <c r="T124" s="526"/>
      <c r="U124" s="526"/>
    </row>
    <row r="125" spans="1:21" ht="13.8" hidden="1" outlineLevel="1">
      <c r="A125" s="170"/>
      <c r="B125" s="25"/>
      <c r="D125" s="23" t="s">
        <v>440</v>
      </c>
      <c r="E125" s="82" t="s">
        <v>8</v>
      </c>
      <c r="F125" s="48"/>
      <c r="G125" s="172"/>
      <c r="H125" s="226">
        <f t="shared" si="68"/>
        <v>0</v>
      </c>
      <c r="I125" s="353">
        <f t="shared" si="69"/>
        <v>0</v>
      </c>
      <c r="J125" s="231">
        <f>SUM(J126,J130,J131)</f>
        <v>0</v>
      </c>
      <c r="K125" s="228">
        <f t="shared" si="70"/>
        <v>0</v>
      </c>
      <c r="L125" s="231">
        <f t="shared" ref="L125:Q125" si="140">SUM(L126,L130,L131)</f>
        <v>0</v>
      </c>
      <c r="M125" s="231">
        <f t="shared" si="140"/>
        <v>0</v>
      </c>
      <c r="N125" s="231">
        <f t="shared" si="140"/>
        <v>0</v>
      </c>
      <c r="O125" s="231">
        <f t="shared" si="140"/>
        <v>0</v>
      </c>
      <c r="P125" s="231">
        <f t="shared" si="140"/>
        <v>0</v>
      </c>
      <c r="Q125" s="231">
        <f t="shared" si="140"/>
        <v>0</v>
      </c>
      <c r="R125" s="355">
        <f t="shared" si="71"/>
        <v>0</v>
      </c>
      <c r="S125" s="231">
        <f t="shared" ref="S125" si="141">SUM(S126,S130,S131)</f>
        <v>0</v>
      </c>
      <c r="T125" s="231">
        <f t="shared" ref="T125" si="142">SUM(T126,T130,T131)</f>
        <v>0</v>
      </c>
      <c r="U125" s="231">
        <f t="shared" ref="U125" si="143">SUM(U126,U130,U131)</f>
        <v>0</v>
      </c>
    </row>
    <row r="126" spans="1:21" ht="13.8" hidden="1" outlineLevel="2">
      <c r="A126" s="170"/>
      <c r="B126" s="25"/>
      <c r="D126" s="24"/>
      <c r="E126" s="171"/>
      <c r="F126" s="27" t="s">
        <v>441</v>
      </c>
      <c r="G126" s="47" t="s">
        <v>370</v>
      </c>
      <c r="H126" s="226">
        <f t="shared" si="68"/>
        <v>0</v>
      </c>
      <c r="I126" s="353">
        <f t="shared" si="69"/>
        <v>0</v>
      </c>
      <c r="J126" s="231">
        <f>SUM(J127:J129)</f>
        <v>0</v>
      </c>
      <c r="K126" s="228">
        <f t="shared" si="70"/>
        <v>0</v>
      </c>
      <c r="L126" s="231">
        <f t="shared" ref="L126:Q126" si="144">SUM(L127:L129)</f>
        <v>0</v>
      </c>
      <c r="M126" s="231">
        <f t="shared" si="144"/>
        <v>0</v>
      </c>
      <c r="N126" s="231">
        <f t="shared" si="144"/>
        <v>0</v>
      </c>
      <c r="O126" s="231">
        <f t="shared" si="144"/>
        <v>0</v>
      </c>
      <c r="P126" s="231">
        <f t="shared" si="144"/>
        <v>0</v>
      </c>
      <c r="Q126" s="231">
        <f t="shared" si="144"/>
        <v>0</v>
      </c>
      <c r="R126" s="355">
        <f t="shared" si="71"/>
        <v>0</v>
      </c>
      <c r="S126" s="231">
        <f t="shared" ref="S126" si="145">SUM(S127:S129)</f>
        <v>0</v>
      </c>
      <c r="T126" s="231">
        <f t="shared" ref="T126" si="146">SUM(T127:T129)</f>
        <v>0</v>
      </c>
      <c r="U126" s="231">
        <f t="shared" ref="U126" si="147">SUM(U127:U129)</f>
        <v>0</v>
      </c>
    </row>
    <row r="127" spans="1:21" ht="13.8" hidden="1" outlineLevel="2">
      <c r="A127" s="170"/>
      <c r="B127" s="25"/>
      <c r="F127" s="178" t="s">
        <v>705</v>
      </c>
      <c r="G127" s="43" t="s">
        <v>761</v>
      </c>
      <c r="H127" s="226">
        <f t="shared" si="68"/>
        <v>0</v>
      </c>
      <c r="I127" s="353">
        <f t="shared" si="69"/>
        <v>0</v>
      </c>
      <c r="J127" s="229"/>
      <c r="K127" s="228">
        <f t="shared" si="70"/>
        <v>0</v>
      </c>
      <c r="L127" s="229"/>
      <c r="M127" s="229"/>
      <c r="N127" s="229"/>
      <c r="O127" s="229"/>
      <c r="P127" s="229"/>
      <c r="Q127" s="229"/>
      <c r="R127" s="355">
        <f t="shared" si="71"/>
        <v>0</v>
      </c>
      <c r="S127" s="229"/>
      <c r="T127" s="229"/>
      <c r="U127" s="229"/>
    </row>
    <row r="128" spans="1:21" ht="13.8" hidden="1" outlineLevel="2">
      <c r="A128" s="170"/>
      <c r="B128" s="25"/>
      <c r="F128" s="178" t="s">
        <v>703</v>
      </c>
      <c r="G128" s="43" t="s">
        <v>762</v>
      </c>
      <c r="H128" s="226">
        <f t="shared" si="68"/>
        <v>0</v>
      </c>
      <c r="I128" s="353">
        <f t="shared" si="69"/>
        <v>0</v>
      </c>
      <c r="J128" s="229"/>
      <c r="K128" s="228">
        <f t="shared" si="70"/>
        <v>0</v>
      </c>
      <c r="L128" s="229"/>
      <c r="M128" s="229"/>
      <c r="N128" s="229"/>
      <c r="O128" s="229"/>
      <c r="P128" s="229"/>
      <c r="Q128" s="229"/>
      <c r="R128" s="355">
        <f t="shared" si="71"/>
        <v>0</v>
      </c>
      <c r="S128" s="229"/>
      <c r="T128" s="229"/>
      <c r="U128" s="229"/>
    </row>
    <row r="129" spans="1:21" ht="13.8" hidden="1" outlineLevel="2">
      <c r="A129" s="170"/>
      <c r="B129" s="25"/>
      <c r="F129" s="178" t="s">
        <v>707</v>
      </c>
      <c r="G129" s="43" t="s">
        <v>907</v>
      </c>
      <c r="H129" s="226">
        <f t="shared" si="68"/>
        <v>0</v>
      </c>
      <c r="I129" s="353">
        <f t="shared" si="69"/>
        <v>0</v>
      </c>
      <c r="J129" s="229"/>
      <c r="K129" s="228">
        <f t="shared" si="70"/>
        <v>0</v>
      </c>
      <c r="L129" s="229"/>
      <c r="M129" s="229"/>
      <c r="N129" s="229"/>
      <c r="O129" s="229"/>
      <c r="P129" s="229"/>
      <c r="Q129" s="229"/>
      <c r="R129" s="355">
        <f t="shared" si="71"/>
        <v>0</v>
      </c>
      <c r="S129" s="229"/>
      <c r="T129" s="229"/>
      <c r="U129" s="229"/>
    </row>
    <row r="130" spans="1:21" ht="13.8" hidden="1" outlineLevel="2">
      <c r="A130" s="170"/>
      <c r="B130" s="25"/>
      <c r="F130" s="27" t="s">
        <v>442</v>
      </c>
      <c r="G130" s="47" t="s">
        <v>371</v>
      </c>
      <c r="H130" s="226">
        <f t="shared" si="68"/>
        <v>0</v>
      </c>
      <c r="I130" s="353">
        <f t="shared" si="69"/>
        <v>0</v>
      </c>
      <c r="J130" s="229"/>
      <c r="K130" s="228">
        <f t="shared" si="70"/>
        <v>0</v>
      </c>
      <c r="L130" s="229"/>
      <c r="M130" s="229"/>
      <c r="N130" s="229"/>
      <c r="O130" s="229"/>
      <c r="P130" s="229"/>
      <c r="Q130" s="229"/>
      <c r="R130" s="355">
        <f t="shared" si="71"/>
        <v>0</v>
      </c>
      <c r="S130" s="229"/>
      <c r="T130" s="229"/>
      <c r="U130" s="229"/>
    </row>
    <row r="131" spans="1:21" ht="13.8" hidden="1" outlineLevel="2">
      <c r="A131" s="170"/>
      <c r="B131" s="25"/>
      <c r="F131" s="27" t="s">
        <v>443</v>
      </c>
      <c r="G131" s="47" t="s">
        <v>372</v>
      </c>
      <c r="H131" s="226">
        <f t="shared" si="68"/>
        <v>0</v>
      </c>
      <c r="I131" s="353">
        <f t="shared" si="69"/>
        <v>0</v>
      </c>
      <c r="J131" s="231">
        <f>SUM(J132:J135)</f>
        <v>0</v>
      </c>
      <c r="K131" s="228">
        <f t="shared" si="70"/>
        <v>0</v>
      </c>
      <c r="L131" s="231">
        <f t="shared" ref="L131:Q131" si="148">SUM(L132:L135)</f>
        <v>0</v>
      </c>
      <c r="M131" s="231">
        <f t="shared" si="148"/>
        <v>0</v>
      </c>
      <c r="N131" s="231">
        <f t="shared" si="148"/>
        <v>0</v>
      </c>
      <c r="O131" s="231">
        <f t="shared" si="148"/>
        <v>0</v>
      </c>
      <c r="P131" s="231">
        <f t="shared" si="148"/>
        <v>0</v>
      </c>
      <c r="Q131" s="231">
        <f t="shared" si="148"/>
        <v>0</v>
      </c>
      <c r="R131" s="355">
        <f t="shared" si="71"/>
        <v>0</v>
      </c>
      <c r="S131" s="231">
        <f t="shared" ref="S131" si="149">SUM(S132:S135)</f>
        <v>0</v>
      </c>
      <c r="T131" s="231">
        <f t="shared" ref="T131" si="150">SUM(T132:T135)</f>
        <v>0</v>
      </c>
      <c r="U131" s="231">
        <f t="shared" ref="U131" si="151">SUM(U132:U135)</f>
        <v>0</v>
      </c>
    </row>
    <row r="132" spans="1:21" ht="13.8" hidden="1" outlineLevel="2">
      <c r="A132" s="170"/>
      <c r="B132" s="25"/>
      <c r="F132" s="178" t="s">
        <v>705</v>
      </c>
      <c r="G132" s="43" t="s">
        <v>763</v>
      </c>
      <c r="H132" s="226">
        <f t="shared" si="68"/>
        <v>0</v>
      </c>
      <c r="I132" s="353">
        <f t="shared" si="69"/>
        <v>0</v>
      </c>
      <c r="J132" s="229"/>
      <c r="K132" s="228">
        <f t="shared" si="70"/>
        <v>0</v>
      </c>
      <c r="L132" s="229"/>
      <c r="M132" s="229"/>
      <c r="N132" s="229"/>
      <c r="O132" s="229"/>
      <c r="P132" s="229"/>
      <c r="Q132" s="229"/>
      <c r="R132" s="355">
        <f t="shared" si="71"/>
        <v>0</v>
      </c>
      <c r="S132" s="229"/>
      <c r="T132" s="229"/>
      <c r="U132" s="229"/>
    </row>
    <row r="133" spans="1:21" ht="13.8" hidden="1" outlineLevel="2">
      <c r="A133" s="170"/>
      <c r="B133" s="25"/>
      <c r="F133" s="178" t="s">
        <v>706</v>
      </c>
      <c r="G133" s="43" t="s">
        <v>764</v>
      </c>
      <c r="H133" s="226">
        <f t="shared" si="68"/>
        <v>0</v>
      </c>
      <c r="I133" s="353">
        <f t="shared" si="69"/>
        <v>0</v>
      </c>
      <c r="J133" s="229"/>
      <c r="K133" s="228">
        <f t="shared" si="70"/>
        <v>0</v>
      </c>
      <c r="L133" s="229"/>
      <c r="M133" s="229"/>
      <c r="N133" s="229"/>
      <c r="O133" s="229"/>
      <c r="P133" s="229"/>
      <c r="Q133" s="229"/>
      <c r="R133" s="355">
        <f t="shared" si="71"/>
        <v>0</v>
      </c>
      <c r="S133" s="229"/>
      <c r="T133" s="229"/>
      <c r="U133" s="229"/>
    </row>
    <row r="134" spans="1:21" ht="13.8" hidden="1" outlineLevel="2">
      <c r="A134" s="170"/>
      <c r="B134" s="25"/>
      <c r="F134" s="178" t="s">
        <v>703</v>
      </c>
      <c r="G134" s="43" t="s">
        <v>765</v>
      </c>
      <c r="H134" s="226">
        <f t="shared" si="68"/>
        <v>0</v>
      </c>
      <c r="I134" s="353">
        <f t="shared" si="69"/>
        <v>0</v>
      </c>
      <c r="J134" s="229"/>
      <c r="K134" s="228">
        <f t="shared" si="70"/>
        <v>0</v>
      </c>
      <c r="L134" s="229"/>
      <c r="M134" s="229"/>
      <c r="N134" s="229"/>
      <c r="O134" s="229"/>
      <c r="P134" s="229"/>
      <c r="Q134" s="229"/>
      <c r="R134" s="355">
        <f t="shared" si="71"/>
        <v>0</v>
      </c>
      <c r="S134" s="229"/>
      <c r="T134" s="229"/>
      <c r="U134" s="229"/>
    </row>
    <row r="135" spans="1:21" ht="13.8" hidden="1" outlineLevel="2">
      <c r="A135" s="170"/>
      <c r="B135" s="25"/>
      <c r="F135" s="178" t="s">
        <v>707</v>
      </c>
      <c r="G135" s="43" t="s">
        <v>766</v>
      </c>
      <c r="H135" s="226">
        <f t="shared" si="68"/>
        <v>0</v>
      </c>
      <c r="I135" s="353">
        <f t="shared" si="69"/>
        <v>0</v>
      </c>
      <c r="J135" s="229"/>
      <c r="K135" s="228">
        <f t="shared" si="70"/>
        <v>0</v>
      </c>
      <c r="L135" s="229"/>
      <c r="M135" s="229"/>
      <c r="N135" s="229"/>
      <c r="O135" s="229"/>
      <c r="P135" s="229"/>
      <c r="Q135" s="229"/>
      <c r="R135" s="355">
        <f t="shared" si="71"/>
        <v>0</v>
      </c>
      <c r="S135" s="229"/>
      <c r="T135" s="229"/>
      <c r="U135" s="229"/>
    </row>
    <row r="136" spans="1:21" s="169" customFormat="1" ht="13.8" collapsed="1">
      <c r="A136" s="164"/>
      <c r="B136" s="23" t="s">
        <v>444</v>
      </c>
      <c r="C136" s="15" t="s">
        <v>77</v>
      </c>
      <c r="D136" s="16"/>
      <c r="E136" s="165"/>
      <c r="F136" s="14"/>
      <c r="G136" s="175"/>
      <c r="H136" s="226">
        <f t="shared" si="68"/>
        <v>0</v>
      </c>
      <c r="I136" s="353">
        <f t="shared" si="69"/>
        <v>0</v>
      </c>
      <c r="J136" s="230">
        <f>SUM(J137)</f>
        <v>0</v>
      </c>
      <c r="K136" s="228">
        <f t="shared" si="70"/>
        <v>0</v>
      </c>
      <c r="L136" s="230">
        <f t="shared" ref="L136:Q136" si="152">SUM(L137)</f>
        <v>0</v>
      </c>
      <c r="M136" s="230">
        <f t="shared" si="152"/>
        <v>0</v>
      </c>
      <c r="N136" s="230">
        <f t="shared" si="152"/>
        <v>0</v>
      </c>
      <c r="O136" s="230">
        <f t="shared" si="152"/>
        <v>0</v>
      </c>
      <c r="P136" s="230">
        <f t="shared" si="152"/>
        <v>0</v>
      </c>
      <c r="Q136" s="230">
        <f t="shared" si="152"/>
        <v>0</v>
      </c>
      <c r="R136" s="355">
        <f t="shared" si="71"/>
        <v>0</v>
      </c>
      <c r="S136" s="230">
        <f t="shared" ref="S136" si="153">SUM(S137)</f>
        <v>0</v>
      </c>
      <c r="T136" s="230">
        <f t="shared" ref="T136" si="154">SUM(T137)</f>
        <v>0</v>
      </c>
      <c r="U136" s="230">
        <f t="shared" ref="U136" si="155">SUM(U137)</f>
        <v>0</v>
      </c>
    </row>
    <row r="137" spans="1:21" ht="13.8" hidden="1" outlineLevel="1">
      <c r="A137" s="170"/>
      <c r="B137" s="25"/>
      <c r="D137" s="27" t="s">
        <v>444</v>
      </c>
      <c r="E137" s="47" t="s">
        <v>77</v>
      </c>
      <c r="F137" s="48"/>
      <c r="G137" s="172"/>
      <c r="H137" s="226">
        <f t="shared" si="68"/>
        <v>0</v>
      </c>
      <c r="I137" s="353">
        <f t="shared" si="69"/>
        <v>0</v>
      </c>
      <c r="J137" s="231">
        <f>SUM(J138,J142,J149,J150,J154,J157)</f>
        <v>0</v>
      </c>
      <c r="K137" s="228">
        <f t="shared" si="70"/>
        <v>0</v>
      </c>
      <c r="L137" s="231">
        <f t="shared" ref="L137:Q137" si="156">SUM(L138,L142,L149,L150,L154,L157)</f>
        <v>0</v>
      </c>
      <c r="M137" s="231">
        <f t="shared" si="156"/>
        <v>0</v>
      </c>
      <c r="N137" s="231">
        <f t="shared" si="156"/>
        <v>0</v>
      </c>
      <c r="O137" s="231">
        <f t="shared" si="156"/>
        <v>0</v>
      </c>
      <c r="P137" s="231">
        <f t="shared" si="156"/>
        <v>0</v>
      </c>
      <c r="Q137" s="231">
        <f t="shared" si="156"/>
        <v>0</v>
      </c>
      <c r="R137" s="355">
        <f t="shared" si="71"/>
        <v>0</v>
      </c>
      <c r="S137" s="231">
        <f t="shared" ref="S137" si="157">SUM(S138,S142,S149,S150,S154,S157)</f>
        <v>0</v>
      </c>
      <c r="T137" s="231">
        <f t="shared" ref="T137" si="158">SUM(T138,T142,T149,T150,T154,T157)</f>
        <v>0</v>
      </c>
      <c r="U137" s="231">
        <f t="shared" ref="U137" si="159">SUM(U138,U142,U149,U150,U154,U157)</f>
        <v>0</v>
      </c>
    </row>
    <row r="138" spans="1:21" ht="13.8" hidden="1" outlineLevel="2">
      <c r="A138" s="170"/>
      <c r="B138" s="25"/>
      <c r="F138" s="27" t="s">
        <v>445</v>
      </c>
      <c r="G138" s="47" t="s">
        <v>79</v>
      </c>
      <c r="H138" s="226">
        <f t="shared" si="68"/>
        <v>0</v>
      </c>
      <c r="I138" s="353">
        <f t="shared" si="69"/>
        <v>0</v>
      </c>
      <c r="J138" s="231">
        <f>SUM(J139:J141)</f>
        <v>0</v>
      </c>
      <c r="K138" s="228">
        <f t="shared" si="70"/>
        <v>0</v>
      </c>
      <c r="L138" s="231">
        <f t="shared" ref="L138:Q138" si="160">SUM(L139:L141)</f>
        <v>0</v>
      </c>
      <c r="M138" s="231">
        <f t="shared" si="160"/>
        <v>0</v>
      </c>
      <c r="N138" s="231">
        <f t="shared" si="160"/>
        <v>0</v>
      </c>
      <c r="O138" s="231">
        <f t="shared" si="160"/>
        <v>0</v>
      </c>
      <c r="P138" s="231">
        <f t="shared" si="160"/>
        <v>0</v>
      </c>
      <c r="Q138" s="231">
        <f t="shared" si="160"/>
        <v>0</v>
      </c>
      <c r="R138" s="355">
        <f t="shared" si="71"/>
        <v>0</v>
      </c>
      <c r="S138" s="231">
        <f t="shared" ref="S138" si="161">SUM(S139:S141)</f>
        <v>0</v>
      </c>
      <c r="T138" s="231">
        <f t="shared" ref="T138" si="162">SUM(T139:T141)</f>
        <v>0</v>
      </c>
      <c r="U138" s="231">
        <f t="shared" ref="U138" si="163">SUM(U139:U141)</f>
        <v>0</v>
      </c>
    </row>
    <row r="139" spans="1:21" ht="13.8" hidden="1" outlineLevel="2">
      <c r="A139" s="170"/>
      <c r="B139" s="25"/>
      <c r="F139" s="178" t="s">
        <v>705</v>
      </c>
      <c r="G139" s="43" t="s">
        <v>767</v>
      </c>
      <c r="H139" s="226">
        <f t="shared" si="68"/>
        <v>0</v>
      </c>
      <c r="I139" s="353">
        <f t="shared" si="69"/>
        <v>0</v>
      </c>
      <c r="J139" s="229"/>
      <c r="K139" s="228">
        <f t="shared" si="70"/>
        <v>0</v>
      </c>
      <c r="L139" s="229"/>
      <c r="M139" s="229"/>
      <c r="N139" s="229"/>
      <c r="O139" s="229"/>
      <c r="P139" s="229"/>
      <c r="Q139" s="229"/>
      <c r="R139" s="355">
        <f t="shared" si="71"/>
        <v>0</v>
      </c>
      <c r="S139" s="229"/>
      <c r="T139" s="229"/>
      <c r="U139" s="229"/>
    </row>
    <row r="140" spans="1:21" ht="13.8" hidden="1" outlineLevel="2">
      <c r="A140" s="170"/>
      <c r="B140" s="25"/>
      <c r="F140" s="178" t="s">
        <v>706</v>
      </c>
      <c r="G140" s="43" t="s">
        <v>768</v>
      </c>
      <c r="H140" s="226">
        <f t="shared" ref="H140:H209" si="164">SUM(I140,K140)</f>
        <v>0</v>
      </c>
      <c r="I140" s="353">
        <f t="shared" ref="I140:I209" si="165">SUM(J140:J140)</f>
        <v>0</v>
      </c>
      <c r="J140" s="229"/>
      <c r="K140" s="228">
        <f t="shared" ref="K140:K209" si="166">SUM(L140:R140,T140:U140)</f>
        <v>0</v>
      </c>
      <c r="L140" s="229"/>
      <c r="M140" s="229"/>
      <c r="N140" s="229"/>
      <c r="O140" s="229"/>
      <c r="P140" s="229"/>
      <c r="Q140" s="229"/>
      <c r="R140" s="355">
        <f t="shared" ref="R140:R209" si="167">SUM(S140:S140)</f>
        <v>0</v>
      </c>
      <c r="S140" s="229"/>
      <c r="T140" s="229"/>
      <c r="U140" s="229"/>
    </row>
    <row r="141" spans="1:21" ht="13.8" hidden="1" outlineLevel="2">
      <c r="A141" s="170"/>
      <c r="B141" s="25"/>
      <c r="F141" s="545" t="s">
        <v>703</v>
      </c>
      <c r="G141" s="527" t="s">
        <v>923</v>
      </c>
      <c r="H141" s="226">
        <f t="shared" si="164"/>
        <v>0</v>
      </c>
      <c r="I141" s="353">
        <f t="shared" si="165"/>
        <v>0</v>
      </c>
      <c r="J141" s="229"/>
      <c r="K141" s="228">
        <f t="shared" si="166"/>
        <v>0</v>
      </c>
      <c r="L141" s="229"/>
      <c r="M141" s="229"/>
      <c r="N141" s="229"/>
      <c r="O141" s="229"/>
      <c r="P141" s="229"/>
      <c r="Q141" s="229"/>
      <c r="R141" s="355">
        <f t="shared" si="167"/>
        <v>0</v>
      </c>
      <c r="S141" s="229"/>
      <c r="T141" s="229"/>
      <c r="U141" s="229"/>
    </row>
    <row r="142" spans="1:21" ht="13.8" hidden="1" outlineLevel="2">
      <c r="A142" s="170"/>
      <c r="B142" s="25"/>
      <c r="F142" s="27" t="s">
        <v>446</v>
      </c>
      <c r="G142" s="47" t="s">
        <v>80</v>
      </c>
      <c r="H142" s="226">
        <f t="shared" si="164"/>
        <v>0</v>
      </c>
      <c r="I142" s="353">
        <f t="shared" si="165"/>
        <v>0</v>
      </c>
      <c r="J142" s="231">
        <f>SUM(J143:J148)</f>
        <v>0</v>
      </c>
      <c r="K142" s="228">
        <f t="shared" si="166"/>
        <v>0</v>
      </c>
      <c r="L142" s="231">
        <f t="shared" ref="L142:S142" si="168">SUM(L143:L148)</f>
        <v>0</v>
      </c>
      <c r="M142" s="231">
        <f t="shared" si="168"/>
        <v>0</v>
      </c>
      <c r="N142" s="231">
        <f t="shared" si="168"/>
        <v>0</v>
      </c>
      <c r="O142" s="231">
        <f t="shared" si="168"/>
        <v>0</v>
      </c>
      <c r="P142" s="231">
        <f t="shared" si="168"/>
        <v>0</v>
      </c>
      <c r="Q142" s="231">
        <f t="shared" si="168"/>
        <v>0</v>
      </c>
      <c r="R142" s="355">
        <f t="shared" si="167"/>
        <v>0</v>
      </c>
      <c r="S142" s="231">
        <f t="shared" si="168"/>
        <v>0</v>
      </c>
      <c r="T142" s="231">
        <f t="shared" ref="T142" si="169">SUM(T143:T148)</f>
        <v>0</v>
      </c>
      <c r="U142" s="231">
        <f t="shared" ref="U142" si="170">SUM(U143:U148)</f>
        <v>0</v>
      </c>
    </row>
    <row r="143" spans="1:21" ht="13.8" hidden="1" outlineLevel="2">
      <c r="A143" s="170"/>
      <c r="B143" s="25"/>
      <c r="F143" s="178" t="s">
        <v>705</v>
      </c>
      <c r="G143" s="43" t="s">
        <v>769</v>
      </c>
      <c r="H143" s="226">
        <f t="shared" si="164"/>
        <v>0</v>
      </c>
      <c r="I143" s="353">
        <f t="shared" si="165"/>
        <v>0</v>
      </c>
      <c r="J143" s="229"/>
      <c r="K143" s="228">
        <f t="shared" si="166"/>
        <v>0</v>
      </c>
      <c r="L143" s="229"/>
      <c r="M143" s="229"/>
      <c r="N143" s="229"/>
      <c r="O143" s="229"/>
      <c r="P143" s="229"/>
      <c r="Q143" s="229"/>
      <c r="R143" s="355">
        <f t="shared" si="167"/>
        <v>0</v>
      </c>
      <c r="S143" s="229"/>
      <c r="T143" s="229"/>
      <c r="U143" s="229"/>
    </row>
    <row r="144" spans="1:21" ht="13.8" hidden="1" outlineLevel="2">
      <c r="A144" s="170"/>
      <c r="B144" s="25"/>
      <c r="F144" s="178" t="s">
        <v>706</v>
      </c>
      <c r="G144" s="43" t="s">
        <v>770</v>
      </c>
      <c r="H144" s="226">
        <f t="shared" si="164"/>
        <v>0</v>
      </c>
      <c r="I144" s="353">
        <f t="shared" si="165"/>
        <v>0</v>
      </c>
      <c r="J144" s="229"/>
      <c r="K144" s="228">
        <f t="shared" si="166"/>
        <v>0</v>
      </c>
      <c r="L144" s="229"/>
      <c r="M144" s="229"/>
      <c r="N144" s="229"/>
      <c r="O144" s="229"/>
      <c r="P144" s="229"/>
      <c r="Q144" s="229"/>
      <c r="R144" s="355">
        <f t="shared" si="167"/>
        <v>0</v>
      </c>
      <c r="S144" s="229"/>
      <c r="T144" s="229"/>
      <c r="U144" s="229"/>
    </row>
    <row r="145" spans="1:21" ht="13.8" hidden="1" outlineLevel="2">
      <c r="A145" s="170"/>
      <c r="B145" s="25"/>
      <c r="F145" s="178" t="s">
        <v>703</v>
      </c>
      <c r="G145" s="43" t="s">
        <v>892</v>
      </c>
      <c r="H145" s="226">
        <f t="shared" si="164"/>
        <v>0</v>
      </c>
      <c r="I145" s="353">
        <f t="shared" si="165"/>
        <v>0</v>
      </c>
      <c r="J145" s="229"/>
      <c r="K145" s="228">
        <f t="shared" si="166"/>
        <v>0</v>
      </c>
      <c r="L145" s="229"/>
      <c r="M145" s="229"/>
      <c r="N145" s="229"/>
      <c r="O145" s="229"/>
      <c r="P145" s="229"/>
      <c r="Q145" s="229"/>
      <c r="R145" s="355">
        <f t="shared" si="167"/>
        <v>0</v>
      </c>
      <c r="S145" s="229"/>
      <c r="T145" s="229"/>
      <c r="U145" s="229"/>
    </row>
    <row r="146" spans="1:21" s="563" customFormat="1" ht="13.8" hidden="1" outlineLevel="2">
      <c r="A146" s="564"/>
      <c r="B146" s="565"/>
      <c r="D146" s="565"/>
      <c r="F146" s="545" t="s">
        <v>707</v>
      </c>
      <c r="G146" s="527" t="s">
        <v>924</v>
      </c>
      <c r="H146" s="568"/>
      <c r="I146" s="569"/>
      <c r="J146" s="526"/>
      <c r="K146" s="571"/>
      <c r="L146" s="526"/>
      <c r="M146" s="526"/>
      <c r="N146" s="526"/>
      <c r="O146" s="229"/>
      <c r="P146" s="526"/>
      <c r="Q146" s="526"/>
      <c r="R146" s="572"/>
      <c r="S146" s="526"/>
      <c r="T146" s="526"/>
      <c r="U146" s="526"/>
    </row>
    <row r="147" spans="1:21" s="563" customFormat="1" ht="13.8" hidden="1" outlineLevel="2">
      <c r="A147" s="564"/>
      <c r="B147" s="565"/>
      <c r="D147" s="565"/>
      <c r="F147" s="545" t="s">
        <v>713</v>
      </c>
      <c r="G147" s="527" t="s">
        <v>925</v>
      </c>
      <c r="H147" s="568"/>
      <c r="I147" s="569"/>
      <c r="J147" s="526"/>
      <c r="K147" s="571"/>
      <c r="L147" s="526"/>
      <c r="M147" s="526"/>
      <c r="N147" s="526"/>
      <c r="O147" s="229"/>
      <c r="P147" s="526"/>
      <c r="Q147" s="526"/>
      <c r="R147" s="572"/>
      <c r="S147" s="526"/>
      <c r="T147" s="526"/>
      <c r="U147" s="526"/>
    </row>
    <row r="148" spans="1:21" ht="13.8" hidden="1" outlineLevel="2">
      <c r="A148" s="170"/>
      <c r="B148" s="25"/>
      <c r="F148" s="178" t="s">
        <v>708</v>
      </c>
      <c r="G148" s="43" t="s">
        <v>712</v>
      </c>
      <c r="H148" s="226">
        <f t="shared" si="164"/>
        <v>0</v>
      </c>
      <c r="I148" s="353">
        <f t="shared" si="165"/>
        <v>0</v>
      </c>
      <c r="J148" s="229"/>
      <c r="K148" s="228">
        <f t="shared" si="166"/>
        <v>0</v>
      </c>
      <c r="L148" s="229"/>
      <c r="M148" s="229"/>
      <c r="N148" s="229"/>
      <c r="O148" s="229"/>
      <c r="P148" s="229"/>
      <c r="Q148" s="229"/>
      <c r="R148" s="355">
        <f t="shared" si="167"/>
        <v>0</v>
      </c>
      <c r="S148" s="229"/>
      <c r="T148" s="229"/>
      <c r="U148" s="229"/>
    </row>
    <row r="149" spans="1:21" ht="13.8" hidden="1" outlineLevel="2">
      <c r="A149" s="170"/>
      <c r="B149" s="25"/>
      <c r="F149" s="27" t="s">
        <v>447</v>
      </c>
      <c r="G149" s="47" t="s">
        <v>81</v>
      </c>
      <c r="H149" s="226">
        <f t="shared" si="164"/>
        <v>0</v>
      </c>
      <c r="I149" s="353">
        <f t="shared" si="165"/>
        <v>0</v>
      </c>
      <c r="J149" s="229">
        <v>0</v>
      </c>
      <c r="K149" s="228">
        <f t="shared" si="166"/>
        <v>0</v>
      </c>
      <c r="L149" s="229">
        <v>0</v>
      </c>
      <c r="M149" s="229">
        <v>0</v>
      </c>
      <c r="N149" s="229">
        <v>0</v>
      </c>
      <c r="O149" s="229">
        <v>0</v>
      </c>
      <c r="P149" s="229">
        <v>0</v>
      </c>
      <c r="Q149" s="229">
        <v>0</v>
      </c>
      <c r="R149" s="355">
        <f t="shared" si="167"/>
        <v>0</v>
      </c>
      <c r="S149" s="229">
        <v>0</v>
      </c>
      <c r="T149" s="229">
        <v>0</v>
      </c>
      <c r="U149" s="229">
        <v>0</v>
      </c>
    </row>
    <row r="150" spans="1:21" ht="13.8" hidden="1" outlineLevel="2">
      <c r="A150" s="170"/>
      <c r="B150" s="25"/>
      <c r="F150" s="27" t="s">
        <v>448</v>
      </c>
      <c r="G150" s="47" t="s">
        <v>82</v>
      </c>
      <c r="H150" s="226">
        <f t="shared" si="164"/>
        <v>0</v>
      </c>
      <c r="I150" s="353">
        <f t="shared" si="165"/>
        <v>0</v>
      </c>
      <c r="J150" s="231">
        <f>SUM(J151:J153)</f>
        <v>0</v>
      </c>
      <c r="K150" s="228">
        <f t="shared" si="166"/>
        <v>0</v>
      </c>
      <c r="L150" s="231">
        <f t="shared" ref="L150:S150" si="171">SUM(L151:L153)</f>
        <v>0</v>
      </c>
      <c r="M150" s="231">
        <f t="shared" si="171"/>
        <v>0</v>
      </c>
      <c r="N150" s="231">
        <f t="shared" si="171"/>
        <v>0</v>
      </c>
      <c r="O150" s="231">
        <f t="shared" si="171"/>
        <v>0</v>
      </c>
      <c r="P150" s="231">
        <f t="shared" si="171"/>
        <v>0</v>
      </c>
      <c r="Q150" s="231">
        <f t="shared" si="171"/>
        <v>0</v>
      </c>
      <c r="R150" s="355">
        <f t="shared" si="167"/>
        <v>0</v>
      </c>
      <c r="S150" s="231">
        <f t="shared" si="171"/>
        <v>0</v>
      </c>
      <c r="T150" s="231">
        <f t="shared" ref="T150" si="172">SUM(T151:T153)</f>
        <v>0</v>
      </c>
      <c r="U150" s="231">
        <f t="shared" ref="U150" si="173">SUM(U151:U153)</f>
        <v>0</v>
      </c>
    </row>
    <row r="151" spans="1:21" ht="13.8" hidden="1" outlineLevel="2">
      <c r="A151" s="170"/>
      <c r="B151" s="25"/>
      <c r="F151" s="178" t="s">
        <v>705</v>
      </c>
      <c r="G151" s="43" t="s">
        <v>771</v>
      </c>
      <c r="H151" s="226">
        <f t="shared" si="164"/>
        <v>0</v>
      </c>
      <c r="I151" s="353">
        <f t="shared" si="165"/>
        <v>0</v>
      </c>
      <c r="J151" s="229"/>
      <c r="K151" s="228">
        <f t="shared" si="166"/>
        <v>0</v>
      </c>
      <c r="L151" s="229"/>
      <c r="M151" s="229"/>
      <c r="N151" s="229"/>
      <c r="O151" s="229"/>
      <c r="P151" s="229"/>
      <c r="Q151" s="229"/>
      <c r="R151" s="355">
        <f t="shared" si="167"/>
        <v>0</v>
      </c>
      <c r="S151" s="229"/>
      <c r="T151" s="229"/>
      <c r="U151" s="229"/>
    </row>
    <row r="152" spans="1:21" ht="13.8" hidden="1" outlineLevel="2">
      <c r="A152" s="170"/>
      <c r="B152" s="25"/>
      <c r="F152" s="178" t="s">
        <v>706</v>
      </c>
      <c r="G152" s="43" t="s">
        <v>772</v>
      </c>
      <c r="H152" s="226">
        <f t="shared" si="164"/>
        <v>0</v>
      </c>
      <c r="I152" s="353">
        <f t="shared" si="165"/>
        <v>0</v>
      </c>
      <c r="J152" s="229"/>
      <c r="K152" s="228">
        <f t="shared" si="166"/>
        <v>0</v>
      </c>
      <c r="L152" s="229"/>
      <c r="M152" s="229"/>
      <c r="N152" s="229"/>
      <c r="O152" s="229"/>
      <c r="P152" s="229"/>
      <c r="Q152" s="229"/>
      <c r="R152" s="355">
        <f t="shared" si="167"/>
        <v>0</v>
      </c>
      <c r="S152" s="229"/>
      <c r="T152" s="229"/>
      <c r="U152" s="229"/>
    </row>
    <row r="153" spans="1:21" ht="13.8" hidden="1" outlineLevel="2">
      <c r="A153" s="170"/>
      <c r="B153" s="25"/>
      <c r="F153" s="178" t="s">
        <v>703</v>
      </c>
      <c r="G153" s="43" t="s">
        <v>773</v>
      </c>
      <c r="H153" s="226">
        <f t="shared" si="164"/>
        <v>0</v>
      </c>
      <c r="I153" s="353">
        <f t="shared" si="165"/>
        <v>0</v>
      </c>
      <c r="J153" s="229"/>
      <c r="K153" s="228">
        <f t="shared" si="166"/>
        <v>0</v>
      </c>
      <c r="L153" s="229"/>
      <c r="M153" s="229"/>
      <c r="N153" s="229"/>
      <c r="O153" s="229"/>
      <c r="P153" s="229"/>
      <c r="Q153" s="229"/>
      <c r="R153" s="355">
        <f t="shared" si="167"/>
        <v>0</v>
      </c>
      <c r="S153" s="229"/>
      <c r="T153" s="229"/>
      <c r="U153" s="229"/>
    </row>
    <row r="154" spans="1:21" ht="13.8" hidden="1" outlineLevel="2">
      <c r="A154" s="170"/>
      <c r="B154" s="25"/>
      <c r="F154" s="27" t="s">
        <v>109</v>
      </c>
      <c r="G154" s="47" t="s">
        <v>84</v>
      </c>
      <c r="H154" s="226">
        <f t="shared" si="164"/>
        <v>0</v>
      </c>
      <c r="I154" s="353">
        <f>SUM(J154)</f>
        <v>0</v>
      </c>
      <c r="J154" s="231">
        <f>SUM(J155:J156)</f>
        <v>0</v>
      </c>
      <c r="K154" s="228">
        <f t="shared" si="166"/>
        <v>0</v>
      </c>
      <c r="L154" s="231">
        <f t="shared" ref="L154:Q154" si="174">SUM(L155:L156)</f>
        <v>0</v>
      </c>
      <c r="M154" s="231">
        <f t="shared" si="174"/>
        <v>0</v>
      </c>
      <c r="N154" s="231">
        <f t="shared" si="174"/>
        <v>0</v>
      </c>
      <c r="O154" s="231">
        <f t="shared" si="174"/>
        <v>0</v>
      </c>
      <c r="P154" s="231">
        <f t="shared" si="174"/>
        <v>0</v>
      </c>
      <c r="Q154" s="231">
        <f t="shared" si="174"/>
        <v>0</v>
      </c>
      <c r="R154" s="355">
        <f t="shared" si="167"/>
        <v>0</v>
      </c>
      <c r="S154" s="231">
        <f t="shared" ref="S154:U154" si="175">SUM(S155:S156)</f>
        <v>0</v>
      </c>
      <c r="T154" s="231">
        <f t="shared" si="175"/>
        <v>0</v>
      </c>
      <c r="U154" s="231">
        <f t="shared" si="175"/>
        <v>0</v>
      </c>
    </row>
    <row r="155" spans="1:21" s="563" customFormat="1" ht="13.8" hidden="1" outlineLevel="2">
      <c r="A155" s="564"/>
      <c r="B155" s="667"/>
      <c r="C155" s="668"/>
      <c r="D155" s="667"/>
      <c r="E155" s="668"/>
      <c r="F155" s="545" t="s">
        <v>705</v>
      </c>
      <c r="G155" s="527" t="s">
        <v>927</v>
      </c>
      <c r="H155" s="568">
        <f t="shared" ref="H155:H156" si="176">SUM(I155,K155)</f>
        <v>0</v>
      </c>
      <c r="I155" s="569">
        <f t="shared" ref="I155:I156" si="177">SUM(J155:J155)</f>
        <v>0</v>
      </c>
      <c r="J155" s="526"/>
      <c r="K155" s="571">
        <f t="shared" ref="K155:K156" si="178">SUM(L155:R155,T155:U155)</f>
        <v>0</v>
      </c>
      <c r="L155" s="526"/>
      <c r="M155" s="526"/>
      <c r="N155" s="526"/>
      <c r="O155" s="229"/>
      <c r="P155" s="526"/>
      <c r="Q155" s="526"/>
      <c r="R155" s="572">
        <f t="shared" ref="R155:R156" si="179">SUM(S155:S155)</f>
        <v>0</v>
      </c>
      <c r="S155" s="526"/>
      <c r="T155" s="526"/>
      <c r="U155" s="526"/>
    </row>
    <row r="156" spans="1:21" s="563" customFormat="1" ht="13.8" hidden="1" outlineLevel="2">
      <c r="A156" s="564"/>
      <c r="B156" s="667"/>
      <c r="C156" s="668"/>
      <c r="D156" s="667"/>
      <c r="E156" s="668"/>
      <c r="F156" s="545" t="s">
        <v>706</v>
      </c>
      <c r="G156" s="527" t="s">
        <v>926</v>
      </c>
      <c r="H156" s="568">
        <f t="shared" si="176"/>
        <v>0</v>
      </c>
      <c r="I156" s="569">
        <f t="shared" si="177"/>
        <v>0</v>
      </c>
      <c r="J156" s="526"/>
      <c r="K156" s="571">
        <f t="shared" si="178"/>
        <v>0</v>
      </c>
      <c r="L156" s="526"/>
      <c r="M156" s="526"/>
      <c r="N156" s="526"/>
      <c r="O156" s="229"/>
      <c r="P156" s="526"/>
      <c r="Q156" s="526"/>
      <c r="R156" s="572">
        <f t="shared" si="179"/>
        <v>0</v>
      </c>
      <c r="S156" s="526"/>
      <c r="T156" s="526"/>
      <c r="U156" s="526"/>
    </row>
    <row r="157" spans="1:21" ht="13.8" hidden="1" outlineLevel="2">
      <c r="A157" s="170"/>
      <c r="B157" s="23"/>
      <c r="C157" s="179"/>
      <c r="D157" s="23"/>
      <c r="E157" s="179"/>
      <c r="F157" s="27" t="s">
        <v>110</v>
      </c>
      <c r="G157" s="47" t="s">
        <v>83</v>
      </c>
      <c r="H157" s="226">
        <f t="shared" si="164"/>
        <v>0</v>
      </c>
      <c r="I157" s="353">
        <f t="shared" si="165"/>
        <v>0</v>
      </c>
      <c r="J157" s="231">
        <f>SUM(J158:J164)</f>
        <v>0</v>
      </c>
      <c r="K157" s="228">
        <f t="shared" si="166"/>
        <v>0</v>
      </c>
      <c r="L157" s="231">
        <f t="shared" ref="L157:S157" si="180">SUM(L158:L164)</f>
        <v>0</v>
      </c>
      <c r="M157" s="231">
        <f t="shared" si="180"/>
        <v>0</v>
      </c>
      <c r="N157" s="231">
        <f t="shared" si="180"/>
        <v>0</v>
      </c>
      <c r="O157" s="231">
        <f t="shared" si="180"/>
        <v>0</v>
      </c>
      <c r="P157" s="231">
        <f t="shared" si="180"/>
        <v>0</v>
      </c>
      <c r="Q157" s="231">
        <f t="shared" si="180"/>
        <v>0</v>
      </c>
      <c r="R157" s="355">
        <f t="shared" si="167"/>
        <v>0</v>
      </c>
      <c r="S157" s="231">
        <f t="shared" si="180"/>
        <v>0</v>
      </c>
      <c r="T157" s="231">
        <f t="shared" ref="T157" si="181">SUM(T158:T164)</f>
        <v>0</v>
      </c>
      <c r="U157" s="231">
        <f t="shared" ref="U157" si="182">SUM(U158:U164)</f>
        <v>0</v>
      </c>
    </row>
    <row r="158" spans="1:21" ht="13.8" hidden="1" outlineLevel="2">
      <c r="A158" s="170"/>
      <c r="B158" s="23"/>
      <c r="C158" s="179"/>
      <c r="D158" s="23"/>
      <c r="E158" s="179"/>
      <c r="F158" s="178" t="s">
        <v>705</v>
      </c>
      <c r="G158" s="43" t="s">
        <v>774</v>
      </c>
      <c r="H158" s="226">
        <f t="shared" si="164"/>
        <v>0</v>
      </c>
      <c r="I158" s="353">
        <f t="shared" si="165"/>
        <v>0</v>
      </c>
      <c r="J158" s="229"/>
      <c r="K158" s="228">
        <f t="shared" si="166"/>
        <v>0</v>
      </c>
      <c r="L158" s="229"/>
      <c r="M158" s="229"/>
      <c r="N158" s="229"/>
      <c r="O158" s="229"/>
      <c r="P158" s="229"/>
      <c r="Q158" s="229"/>
      <c r="R158" s="355">
        <f t="shared" si="167"/>
        <v>0</v>
      </c>
      <c r="S158" s="229"/>
      <c r="T158" s="229"/>
      <c r="U158" s="229"/>
    </row>
    <row r="159" spans="1:21" ht="13.8" hidden="1" outlineLevel="2">
      <c r="A159" s="170"/>
      <c r="B159" s="23"/>
      <c r="C159" s="179"/>
      <c r="D159" s="23"/>
      <c r="E159" s="179"/>
      <c r="F159" s="178" t="s">
        <v>706</v>
      </c>
      <c r="G159" s="43" t="s">
        <v>775</v>
      </c>
      <c r="H159" s="226">
        <f t="shared" si="164"/>
        <v>0</v>
      </c>
      <c r="I159" s="353">
        <f t="shared" si="165"/>
        <v>0</v>
      </c>
      <c r="J159" s="229"/>
      <c r="K159" s="228">
        <f t="shared" si="166"/>
        <v>0</v>
      </c>
      <c r="L159" s="229"/>
      <c r="M159" s="229"/>
      <c r="N159" s="229"/>
      <c r="O159" s="229"/>
      <c r="P159" s="229"/>
      <c r="Q159" s="229"/>
      <c r="R159" s="355">
        <f t="shared" si="167"/>
        <v>0</v>
      </c>
      <c r="S159" s="229"/>
      <c r="T159" s="229"/>
      <c r="U159" s="229"/>
    </row>
    <row r="160" spans="1:21" ht="13.8" hidden="1" outlineLevel="2">
      <c r="A160" s="170"/>
      <c r="B160" s="23"/>
      <c r="C160" s="179"/>
      <c r="D160" s="23"/>
      <c r="E160" s="179"/>
      <c r="F160" s="178" t="s">
        <v>703</v>
      </c>
      <c r="G160" s="43" t="s">
        <v>776</v>
      </c>
      <c r="H160" s="226">
        <f t="shared" si="164"/>
        <v>0</v>
      </c>
      <c r="I160" s="353">
        <f t="shared" si="165"/>
        <v>0</v>
      </c>
      <c r="J160" s="229"/>
      <c r="K160" s="228">
        <f t="shared" si="166"/>
        <v>0</v>
      </c>
      <c r="L160" s="229"/>
      <c r="M160" s="229"/>
      <c r="N160" s="229"/>
      <c r="O160" s="229"/>
      <c r="P160" s="229"/>
      <c r="Q160" s="229"/>
      <c r="R160" s="355">
        <f t="shared" si="167"/>
        <v>0</v>
      </c>
      <c r="S160" s="229"/>
      <c r="T160" s="229"/>
      <c r="U160" s="229"/>
    </row>
    <row r="161" spans="1:21" ht="13.8" hidden="1" outlineLevel="2">
      <c r="A161" s="170"/>
      <c r="B161" s="23"/>
      <c r="C161" s="179"/>
      <c r="D161" s="23"/>
      <c r="E161" s="179"/>
      <c r="F161" s="178" t="s">
        <v>707</v>
      </c>
      <c r="G161" s="43" t="s">
        <v>928</v>
      </c>
      <c r="H161" s="226">
        <f t="shared" ref="H161:H162" si="183">SUM(I161,K161)</f>
        <v>0</v>
      </c>
      <c r="I161" s="353">
        <f t="shared" ref="I161:I162" si="184">SUM(J161:J161)</f>
        <v>0</v>
      </c>
      <c r="J161" s="229"/>
      <c r="K161" s="228">
        <f t="shared" ref="K161:K162" si="185">SUM(L161:R161,T161:U161)</f>
        <v>0</v>
      </c>
      <c r="L161" s="229"/>
      <c r="M161" s="229"/>
      <c r="N161" s="229"/>
      <c r="O161" s="229"/>
      <c r="P161" s="229"/>
      <c r="Q161" s="229"/>
      <c r="R161" s="355">
        <f t="shared" ref="R161:R162" si="186">SUM(S161:S161)</f>
        <v>0</v>
      </c>
      <c r="S161" s="229"/>
      <c r="T161" s="229"/>
      <c r="U161" s="229"/>
    </row>
    <row r="162" spans="1:21" s="563" customFormat="1" ht="13.8" hidden="1" outlineLevel="2">
      <c r="A162" s="564"/>
      <c r="B162" s="667"/>
      <c r="C162" s="668"/>
      <c r="D162" s="667"/>
      <c r="E162" s="668"/>
      <c r="F162" s="545" t="s">
        <v>713</v>
      </c>
      <c r="G162" s="527" t="s">
        <v>930</v>
      </c>
      <c r="H162" s="568">
        <f t="shared" si="183"/>
        <v>0</v>
      </c>
      <c r="I162" s="569">
        <f t="shared" si="184"/>
        <v>0</v>
      </c>
      <c r="J162" s="526"/>
      <c r="K162" s="571">
        <f t="shared" si="185"/>
        <v>0</v>
      </c>
      <c r="L162" s="526"/>
      <c r="M162" s="526"/>
      <c r="N162" s="526"/>
      <c r="O162" s="229"/>
      <c r="P162" s="526"/>
      <c r="Q162" s="526"/>
      <c r="R162" s="572">
        <f t="shared" si="186"/>
        <v>0</v>
      </c>
      <c r="S162" s="526"/>
      <c r="T162" s="526"/>
      <c r="U162" s="526"/>
    </row>
    <row r="163" spans="1:21" s="563" customFormat="1" ht="13.8" hidden="1" outlineLevel="2">
      <c r="A163" s="564"/>
      <c r="B163" s="667"/>
      <c r="C163" s="668"/>
      <c r="D163" s="667"/>
      <c r="E163" s="668"/>
      <c r="F163" s="545" t="s">
        <v>714</v>
      </c>
      <c r="G163" s="527" t="s">
        <v>929</v>
      </c>
      <c r="H163" s="568">
        <f t="shared" si="164"/>
        <v>0</v>
      </c>
      <c r="I163" s="569">
        <f t="shared" si="165"/>
        <v>0</v>
      </c>
      <c r="J163" s="526"/>
      <c r="K163" s="571">
        <f t="shared" si="166"/>
        <v>0</v>
      </c>
      <c r="L163" s="526"/>
      <c r="M163" s="526"/>
      <c r="N163" s="526"/>
      <c r="O163" s="229"/>
      <c r="P163" s="526"/>
      <c r="Q163" s="526"/>
      <c r="R163" s="572">
        <f t="shared" si="167"/>
        <v>0</v>
      </c>
      <c r="S163" s="526"/>
      <c r="T163" s="526"/>
      <c r="U163" s="526"/>
    </row>
    <row r="164" spans="1:21" ht="13.8" hidden="1" outlineLevel="2">
      <c r="A164" s="170"/>
      <c r="B164" s="23"/>
      <c r="C164" s="179"/>
      <c r="D164" s="23"/>
      <c r="E164" s="179"/>
      <c r="F164" s="178" t="s">
        <v>708</v>
      </c>
      <c r="G164" s="43" t="s">
        <v>712</v>
      </c>
      <c r="H164" s="226">
        <f t="shared" si="164"/>
        <v>0</v>
      </c>
      <c r="I164" s="353">
        <f t="shared" si="165"/>
        <v>0</v>
      </c>
      <c r="J164" s="229"/>
      <c r="K164" s="228">
        <f t="shared" si="166"/>
        <v>0</v>
      </c>
      <c r="L164" s="229"/>
      <c r="M164" s="229"/>
      <c r="N164" s="229"/>
      <c r="O164" s="229"/>
      <c r="P164" s="229"/>
      <c r="Q164" s="229"/>
      <c r="R164" s="355">
        <f t="shared" si="167"/>
        <v>0</v>
      </c>
      <c r="S164" s="229"/>
      <c r="T164" s="229"/>
      <c r="U164" s="229"/>
    </row>
    <row r="165" spans="1:21" s="169" customFormat="1" ht="13.8" collapsed="1">
      <c r="A165" s="164"/>
      <c r="B165" s="23" t="s">
        <v>449</v>
      </c>
      <c r="C165" s="15" t="s">
        <v>85</v>
      </c>
      <c r="D165" s="16"/>
      <c r="E165" s="165"/>
      <c r="F165" s="14"/>
      <c r="G165" s="175"/>
      <c r="H165" s="226">
        <f t="shared" si="164"/>
        <v>0</v>
      </c>
      <c r="I165" s="353">
        <f t="shared" si="165"/>
        <v>0</v>
      </c>
      <c r="J165" s="230">
        <f>SUM(J166,J180)</f>
        <v>0</v>
      </c>
      <c r="K165" s="228">
        <f t="shared" si="166"/>
        <v>0</v>
      </c>
      <c r="L165" s="230">
        <f t="shared" ref="L165:Q165" si="187">SUM(L166,L180)</f>
        <v>0</v>
      </c>
      <c r="M165" s="230">
        <f t="shared" si="187"/>
        <v>0</v>
      </c>
      <c r="N165" s="230">
        <f t="shared" si="187"/>
        <v>0</v>
      </c>
      <c r="O165" s="230">
        <f t="shared" si="187"/>
        <v>0</v>
      </c>
      <c r="P165" s="230">
        <f t="shared" si="187"/>
        <v>0</v>
      </c>
      <c r="Q165" s="230">
        <f t="shared" si="187"/>
        <v>0</v>
      </c>
      <c r="R165" s="355">
        <f t="shared" si="167"/>
        <v>0</v>
      </c>
      <c r="S165" s="230">
        <f t="shared" ref="S165" si="188">SUM(S166,S180)</f>
        <v>0</v>
      </c>
      <c r="T165" s="230">
        <f t="shared" ref="T165" si="189">SUM(T166,T180)</f>
        <v>0</v>
      </c>
      <c r="U165" s="230">
        <f t="shared" ref="U165" si="190">SUM(U166,U180)</f>
        <v>0</v>
      </c>
    </row>
    <row r="166" spans="1:21" ht="13.8" hidden="1" outlineLevel="1">
      <c r="A166" s="170"/>
      <c r="B166" s="24"/>
      <c r="C166" s="171"/>
      <c r="D166" s="27" t="s">
        <v>450</v>
      </c>
      <c r="E166" s="47" t="s">
        <v>86</v>
      </c>
      <c r="F166" s="48"/>
      <c r="G166" s="172"/>
      <c r="H166" s="226">
        <f t="shared" si="164"/>
        <v>0</v>
      </c>
      <c r="I166" s="353">
        <f t="shared" si="165"/>
        <v>0</v>
      </c>
      <c r="J166" s="231">
        <f>SUM(J167,J170,J171,J174,J175,J176,J177)</f>
        <v>0</v>
      </c>
      <c r="K166" s="228">
        <f t="shared" si="166"/>
        <v>0</v>
      </c>
      <c r="L166" s="231">
        <f t="shared" ref="L166:Q166" si="191">SUM(L167,L170,L171,L174,L175,L176,L177)</f>
        <v>0</v>
      </c>
      <c r="M166" s="231">
        <f t="shared" si="191"/>
        <v>0</v>
      </c>
      <c r="N166" s="231">
        <f t="shared" si="191"/>
        <v>0</v>
      </c>
      <c r="O166" s="231">
        <f t="shared" si="191"/>
        <v>0</v>
      </c>
      <c r="P166" s="231">
        <f t="shared" si="191"/>
        <v>0</v>
      </c>
      <c r="Q166" s="231">
        <f t="shared" si="191"/>
        <v>0</v>
      </c>
      <c r="R166" s="355">
        <f t="shared" si="167"/>
        <v>0</v>
      </c>
      <c r="S166" s="231">
        <f t="shared" ref="S166" si="192">SUM(S167,S170,S171,S174,S175,S176,S177)</f>
        <v>0</v>
      </c>
      <c r="T166" s="231">
        <f t="shared" ref="T166" si="193">SUM(T167,T170,T171,T174,T175,T176,T177)</f>
        <v>0</v>
      </c>
      <c r="U166" s="231">
        <f t="shared" ref="U166" si="194">SUM(U167,U170,U171,U174,U175,U176,U177)</f>
        <v>0</v>
      </c>
    </row>
    <row r="167" spans="1:21" ht="13.8" hidden="1" outlineLevel="2">
      <c r="A167" s="170"/>
      <c r="B167" s="25"/>
      <c r="F167" s="27" t="s">
        <v>111</v>
      </c>
      <c r="G167" s="47" t="s">
        <v>451</v>
      </c>
      <c r="H167" s="226">
        <f t="shared" si="164"/>
        <v>0</v>
      </c>
      <c r="I167" s="353">
        <f t="shared" si="165"/>
        <v>0</v>
      </c>
      <c r="J167" s="231">
        <f>SUM(J168:J169)</f>
        <v>0</v>
      </c>
      <c r="K167" s="228">
        <f t="shared" si="166"/>
        <v>0</v>
      </c>
      <c r="L167" s="231">
        <f t="shared" ref="L167:Q167" si="195">SUM(L168:L169)</f>
        <v>0</v>
      </c>
      <c r="M167" s="231">
        <f t="shared" si="195"/>
        <v>0</v>
      </c>
      <c r="N167" s="231">
        <f t="shared" si="195"/>
        <v>0</v>
      </c>
      <c r="O167" s="231">
        <f t="shared" si="195"/>
        <v>0</v>
      </c>
      <c r="P167" s="231">
        <f t="shared" si="195"/>
        <v>0</v>
      </c>
      <c r="Q167" s="231">
        <f t="shared" si="195"/>
        <v>0</v>
      </c>
      <c r="R167" s="355">
        <f t="shared" si="167"/>
        <v>0</v>
      </c>
      <c r="S167" s="231">
        <f t="shared" ref="S167" si="196">SUM(S168:S169)</f>
        <v>0</v>
      </c>
      <c r="T167" s="231">
        <f t="shared" ref="T167" si="197">SUM(T168:T169)</f>
        <v>0</v>
      </c>
      <c r="U167" s="231">
        <f t="shared" ref="U167" si="198">SUM(U168:U169)</f>
        <v>0</v>
      </c>
    </row>
    <row r="168" spans="1:21" ht="13.8" hidden="1" outlineLevel="2">
      <c r="A168" s="170"/>
      <c r="B168" s="25"/>
      <c r="F168" s="178" t="s">
        <v>705</v>
      </c>
      <c r="G168" s="43" t="s">
        <v>777</v>
      </c>
      <c r="H168" s="226">
        <f t="shared" si="164"/>
        <v>0</v>
      </c>
      <c r="I168" s="353">
        <f t="shared" si="165"/>
        <v>0</v>
      </c>
      <c r="J168" s="229"/>
      <c r="K168" s="228">
        <f t="shared" si="166"/>
        <v>0</v>
      </c>
      <c r="L168" s="229"/>
      <c r="M168" s="229"/>
      <c r="N168" s="229"/>
      <c r="O168" s="229"/>
      <c r="P168" s="229"/>
      <c r="Q168" s="229"/>
      <c r="R168" s="355">
        <f t="shared" si="167"/>
        <v>0</v>
      </c>
      <c r="S168" s="229"/>
      <c r="T168" s="229"/>
      <c r="U168" s="229"/>
    </row>
    <row r="169" spans="1:21" ht="13.8" hidden="1" outlineLevel="2">
      <c r="A169" s="170"/>
      <c r="B169" s="25"/>
      <c r="F169" s="178" t="s">
        <v>706</v>
      </c>
      <c r="G169" s="43" t="s">
        <v>778</v>
      </c>
      <c r="H169" s="226">
        <f t="shared" si="164"/>
        <v>0</v>
      </c>
      <c r="I169" s="353">
        <f t="shared" si="165"/>
        <v>0</v>
      </c>
      <c r="J169" s="229"/>
      <c r="K169" s="228">
        <f t="shared" si="166"/>
        <v>0</v>
      </c>
      <c r="L169" s="229"/>
      <c r="M169" s="229"/>
      <c r="N169" s="229"/>
      <c r="O169" s="229"/>
      <c r="P169" s="229"/>
      <c r="Q169" s="229"/>
      <c r="R169" s="355">
        <f t="shared" si="167"/>
        <v>0</v>
      </c>
      <c r="S169" s="229"/>
      <c r="T169" s="229"/>
      <c r="U169" s="229"/>
    </row>
    <row r="170" spans="1:21" ht="13.8" hidden="1" outlineLevel="2">
      <c r="A170" s="170"/>
      <c r="B170" s="25"/>
      <c r="F170" s="27" t="s">
        <v>651</v>
      </c>
      <c r="G170" s="47" t="s">
        <v>89</v>
      </c>
      <c r="H170" s="226">
        <f t="shared" si="164"/>
        <v>0</v>
      </c>
      <c r="I170" s="353">
        <f t="shared" si="165"/>
        <v>0</v>
      </c>
      <c r="J170" s="229"/>
      <c r="K170" s="228">
        <f t="shared" si="166"/>
        <v>0</v>
      </c>
      <c r="L170" s="229"/>
      <c r="M170" s="229"/>
      <c r="N170" s="229"/>
      <c r="O170" s="229"/>
      <c r="P170" s="229"/>
      <c r="Q170" s="229"/>
      <c r="R170" s="355">
        <f t="shared" si="167"/>
        <v>0</v>
      </c>
      <c r="S170" s="229"/>
      <c r="T170" s="229"/>
      <c r="U170" s="229"/>
    </row>
    <row r="171" spans="1:21" ht="13.8" hidden="1" outlineLevel="2">
      <c r="A171" s="170"/>
      <c r="B171" s="25"/>
      <c r="F171" s="27" t="s">
        <v>112</v>
      </c>
      <c r="G171" s="47" t="s">
        <v>90</v>
      </c>
      <c r="H171" s="226">
        <f t="shared" si="164"/>
        <v>0</v>
      </c>
      <c r="I171" s="353">
        <f t="shared" si="165"/>
        <v>0</v>
      </c>
      <c r="J171" s="231">
        <f>SUM(J172:J173)</f>
        <v>0</v>
      </c>
      <c r="K171" s="228">
        <f t="shared" si="166"/>
        <v>0</v>
      </c>
      <c r="L171" s="231">
        <f t="shared" ref="L171:Q171" si="199">SUM(L172:L173)</f>
        <v>0</v>
      </c>
      <c r="M171" s="231">
        <f t="shared" si="199"/>
        <v>0</v>
      </c>
      <c r="N171" s="231">
        <f t="shared" si="199"/>
        <v>0</v>
      </c>
      <c r="O171" s="231">
        <f t="shared" si="199"/>
        <v>0</v>
      </c>
      <c r="P171" s="231">
        <f t="shared" si="199"/>
        <v>0</v>
      </c>
      <c r="Q171" s="231">
        <f t="shared" si="199"/>
        <v>0</v>
      </c>
      <c r="R171" s="355">
        <f t="shared" si="167"/>
        <v>0</v>
      </c>
      <c r="S171" s="231">
        <f t="shared" ref="S171" si="200">SUM(S172:S173)</f>
        <v>0</v>
      </c>
      <c r="T171" s="231">
        <f t="shared" ref="T171" si="201">SUM(T172:T173)</f>
        <v>0</v>
      </c>
      <c r="U171" s="231">
        <f t="shared" ref="U171" si="202">SUM(U172:U173)</f>
        <v>0</v>
      </c>
    </row>
    <row r="172" spans="1:21" ht="13.8" hidden="1" outlineLevel="2">
      <c r="A172" s="170"/>
      <c r="B172" s="25"/>
      <c r="F172" s="178" t="s">
        <v>705</v>
      </c>
      <c r="G172" s="43" t="s">
        <v>779</v>
      </c>
      <c r="H172" s="226">
        <f t="shared" si="164"/>
        <v>0</v>
      </c>
      <c r="I172" s="353">
        <f t="shared" si="165"/>
        <v>0</v>
      </c>
      <c r="J172" s="229"/>
      <c r="K172" s="228">
        <f t="shared" si="166"/>
        <v>0</v>
      </c>
      <c r="L172" s="229"/>
      <c r="M172" s="229"/>
      <c r="N172" s="229"/>
      <c r="O172" s="229"/>
      <c r="P172" s="229"/>
      <c r="Q172" s="229"/>
      <c r="R172" s="355">
        <f t="shared" si="167"/>
        <v>0</v>
      </c>
      <c r="S172" s="229"/>
      <c r="T172" s="229"/>
      <c r="U172" s="229"/>
    </row>
    <row r="173" spans="1:21" ht="13.8" hidden="1" outlineLevel="2">
      <c r="A173" s="170"/>
      <c r="B173" s="25"/>
      <c r="F173" s="178" t="s">
        <v>706</v>
      </c>
      <c r="G173" s="43" t="s">
        <v>780</v>
      </c>
      <c r="H173" s="226">
        <f t="shared" si="164"/>
        <v>0</v>
      </c>
      <c r="I173" s="353">
        <f t="shared" si="165"/>
        <v>0</v>
      </c>
      <c r="J173" s="229"/>
      <c r="K173" s="228">
        <f t="shared" si="166"/>
        <v>0</v>
      </c>
      <c r="L173" s="229"/>
      <c r="M173" s="229"/>
      <c r="N173" s="229"/>
      <c r="O173" s="229"/>
      <c r="P173" s="229"/>
      <c r="Q173" s="229"/>
      <c r="R173" s="355">
        <f t="shared" si="167"/>
        <v>0</v>
      </c>
      <c r="S173" s="229"/>
      <c r="T173" s="229"/>
      <c r="U173" s="229"/>
    </row>
    <row r="174" spans="1:21" ht="13.8" hidden="1" outlineLevel="2">
      <c r="A174" s="170"/>
      <c r="B174" s="25"/>
      <c r="F174" s="27" t="s">
        <v>652</v>
      </c>
      <c r="G174" s="47" t="s">
        <v>91</v>
      </c>
      <c r="H174" s="226">
        <f t="shared" si="164"/>
        <v>0</v>
      </c>
      <c r="I174" s="353">
        <f t="shared" si="165"/>
        <v>0</v>
      </c>
      <c r="J174" s="229"/>
      <c r="K174" s="228">
        <f t="shared" si="166"/>
        <v>0</v>
      </c>
      <c r="L174" s="229"/>
      <c r="M174" s="229"/>
      <c r="N174" s="229"/>
      <c r="O174" s="229"/>
      <c r="P174" s="229"/>
      <c r="Q174" s="229"/>
      <c r="R174" s="355">
        <f t="shared" si="167"/>
        <v>0</v>
      </c>
      <c r="S174" s="229"/>
      <c r="T174" s="229"/>
      <c r="U174" s="229"/>
    </row>
    <row r="175" spans="1:21" ht="13.8" hidden="1" outlineLevel="2">
      <c r="A175" s="170"/>
      <c r="B175" s="25"/>
      <c r="F175" s="27" t="s">
        <v>144</v>
      </c>
      <c r="G175" s="47" t="s">
        <v>355</v>
      </c>
      <c r="H175" s="226">
        <f t="shared" si="164"/>
        <v>0</v>
      </c>
      <c r="I175" s="353">
        <f t="shared" si="165"/>
        <v>0</v>
      </c>
      <c r="J175" s="229"/>
      <c r="K175" s="228">
        <f t="shared" si="166"/>
        <v>0</v>
      </c>
      <c r="L175" s="229"/>
      <c r="M175" s="229"/>
      <c r="N175" s="229"/>
      <c r="O175" s="229"/>
      <c r="P175" s="229"/>
      <c r="Q175" s="229"/>
      <c r="R175" s="355">
        <f t="shared" si="167"/>
        <v>0</v>
      </c>
      <c r="S175" s="229"/>
      <c r="T175" s="229"/>
      <c r="U175" s="229"/>
    </row>
    <row r="176" spans="1:21" ht="13.8" hidden="1" outlineLevel="2">
      <c r="A176" s="170"/>
      <c r="B176" s="25"/>
      <c r="F176" s="27" t="s">
        <v>653</v>
      </c>
      <c r="G176" s="47" t="s">
        <v>357</v>
      </c>
      <c r="H176" s="226">
        <f t="shared" si="164"/>
        <v>0</v>
      </c>
      <c r="I176" s="353">
        <f t="shared" si="165"/>
        <v>0</v>
      </c>
      <c r="J176" s="229"/>
      <c r="K176" s="228">
        <f t="shared" si="166"/>
        <v>0</v>
      </c>
      <c r="L176" s="229"/>
      <c r="M176" s="229"/>
      <c r="N176" s="229"/>
      <c r="O176" s="229"/>
      <c r="P176" s="229"/>
      <c r="Q176" s="229"/>
      <c r="R176" s="355">
        <f t="shared" si="167"/>
        <v>0</v>
      </c>
      <c r="S176" s="229"/>
      <c r="T176" s="229"/>
      <c r="U176" s="229"/>
    </row>
    <row r="177" spans="1:21" ht="13.8" hidden="1" outlineLevel="1">
      <c r="A177" s="170"/>
      <c r="B177" s="25"/>
      <c r="E177" s="88"/>
      <c r="F177" s="27" t="s">
        <v>113</v>
      </c>
      <c r="G177" s="47" t="s">
        <v>452</v>
      </c>
      <c r="H177" s="226">
        <f t="shared" si="164"/>
        <v>0</v>
      </c>
      <c r="I177" s="353">
        <f t="shared" si="165"/>
        <v>0</v>
      </c>
      <c r="J177" s="231">
        <f>SUM(J178:J179)</f>
        <v>0</v>
      </c>
      <c r="K177" s="228">
        <f t="shared" si="166"/>
        <v>0</v>
      </c>
      <c r="L177" s="231">
        <f t="shared" ref="L177:Q177" si="203">SUM(L178:L179)</f>
        <v>0</v>
      </c>
      <c r="M177" s="231">
        <f t="shared" si="203"/>
        <v>0</v>
      </c>
      <c r="N177" s="231">
        <f t="shared" si="203"/>
        <v>0</v>
      </c>
      <c r="O177" s="231">
        <f t="shared" si="203"/>
        <v>0</v>
      </c>
      <c r="P177" s="231">
        <f t="shared" si="203"/>
        <v>0</v>
      </c>
      <c r="Q177" s="231">
        <f t="shared" si="203"/>
        <v>0</v>
      </c>
      <c r="R177" s="355">
        <f t="shared" si="167"/>
        <v>0</v>
      </c>
      <c r="S177" s="231">
        <f t="shared" ref="S177" si="204">SUM(S178:S179)</f>
        <v>0</v>
      </c>
      <c r="T177" s="231">
        <f t="shared" ref="T177" si="205">SUM(T178:T179)</f>
        <v>0</v>
      </c>
      <c r="U177" s="231">
        <f t="shared" ref="U177" si="206">SUM(U178:U179)</f>
        <v>0</v>
      </c>
    </row>
    <row r="178" spans="1:21" ht="13.8" hidden="1" outlineLevel="1">
      <c r="A178" s="170"/>
      <c r="B178" s="25"/>
      <c r="E178" s="88"/>
      <c r="F178" s="178" t="s">
        <v>705</v>
      </c>
      <c r="G178" s="43" t="s">
        <v>781</v>
      </c>
      <c r="H178" s="226">
        <f t="shared" si="164"/>
        <v>0</v>
      </c>
      <c r="I178" s="353">
        <f t="shared" si="165"/>
        <v>0</v>
      </c>
      <c r="J178" s="229"/>
      <c r="K178" s="228">
        <f t="shared" si="166"/>
        <v>0</v>
      </c>
      <c r="L178" s="229"/>
      <c r="M178" s="229"/>
      <c r="N178" s="229"/>
      <c r="O178" s="229"/>
      <c r="P178" s="229"/>
      <c r="Q178" s="229"/>
      <c r="R178" s="355">
        <f t="shared" si="167"/>
        <v>0</v>
      </c>
      <c r="S178" s="229"/>
      <c r="T178" s="229"/>
      <c r="U178" s="229"/>
    </row>
    <row r="179" spans="1:21" ht="13.8" hidden="1" outlineLevel="1">
      <c r="A179" s="170"/>
      <c r="B179" s="25"/>
      <c r="E179" s="88"/>
      <c r="F179" s="178" t="s">
        <v>706</v>
      </c>
      <c r="G179" s="43" t="s">
        <v>782</v>
      </c>
      <c r="H179" s="226">
        <f t="shared" si="164"/>
        <v>0</v>
      </c>
      <c r="I179" s="353">
        <f t="shared" si="165"/>
        <v>0</v>
      </c>
      <c r="J179" s="229"/>
      <c r="K179" s="228">
        <f t="shared" si="166"/>
        <v>0</v>
      </c>
      <c r="L179" s="229"/>
      <c r="M179" s="229"/>
      <c r="N179" s="229"/>
      <c r="O179" s="229"/>
      <c r="P179" s="229"/>
      <c r="Q179" s="229"/>
      <c r="R179" s="355">
        <f t="shared" si="167"/>
        <v>0</v>
      </c>
      <c r="S179" s="229"/>
      <c r="T179" s="229"/>
      <c r="U179" s="229"/>
    </row>
    <row r="180" spans="1:21" ht="13.8" hidden="1" outlineLevel="1">
      <c r="A180" s="170"/>
      <c r="B180" s="25"/>
      <c r="D180" s="23" t="s">
        <v>453</v>
      </c>
      <c r="E180" s="82" t="s">
        <v>76</v>
      </c>
      <c r="F180" s="48"/>
      <c r="G180" s="172"/>
      <c r="H180" s="226">
        <f t="shared" si="164"/>
        <v>0</v>
      </c>
      <c r="I180" s="353">
        <f t="shared" si="165"/>
        <v>0</v>
      </c>
      <c r="J180" s="231">
        <f>SUM(J181,J185,J186,J187)</f>
        <v>0</v>
      </c>
      <c r="K180" s="228">
        <f t="shared" si="166"/>
        <v>0</v>
      </c>
      <c r="L180" s="231">
        <f t="shared" ref="L180:Q180" si="207">SUM(L181,L185,L186,L187)</f>
        <v>0</v>
      </c>
      <c r="M180" s="231">
        <f t="shared" si="207"/>
        <v>0</v>
      </c>
      <c r="N180" s="231">
        <f t="shared" si="207"/>
        <v>0</v>
      </c>
      <c r="O180" s="231">
        <f t="shared" si="207"/>
        <v>0</v>
      </c>
      <c r="P180" s="231">
        <f t="shared" si="207"/>
        <v>0</v>
      </c>
      <c r="Q180" s="231">
        <f t="shared" si="207"/>
        <v>0</v>
      </c>
      <c r="R180" s="355">
        <f t="shared" si="167"/>
        <v>0</v>
      </c>
      <c r="S180" s="231">
        <f t="shared" ref="S180" si="208">SUM(S181,S185,S186,S187)</f>
        <v>0</v>
      </c>
      <c r="T180" s="231">
        <f t="shared" ref="T180" si="209">SUM(T181,T185,T186,T187)</f>
        <v>0</v>
      </c>
      <c r="U180" s="231">
        <f t="shared" ref="U180" si="210">SUM(U181,U185,U186,U187)</f>
        <v>0</v>
      </c>
    </row>
    <row r="181" spans="1:21" ht="13.8" hidden="1" outlineLevel="2">
      <c r="A181" s="170"/>
      <c r="B181" s="25"/>
      <c r="F181" s="136" t="s">
        <v>454</v>
      </c>
      <c r="G181" s="43" t="s">
        <v>900</v>
      </c>
      <c r="H181" s="226">
        <f t="shared" si="164"/>
        <v>0</v>
      </c>
      <c r="I181" s="353">
        <f t="shared" si="165"/>
        <v>0</v>
      </c>
      <c r="J181" s="231">
        <f>SUM(J182:J184)</f>
        <v>0</v>
      </c>
      <c r="K181" s="231">
        <f t="shared" si="166"/>
        <v>0</v>
      </c>
      <c r="L181" s="231">
        <f t="shared" ref="L181:Q181" si="211">SUM(L182:L184)</f>
        <v>0</v>
      </c>
      <c r="M181" s="231">
        <f t="shared" si="211"/>
        <v>0</v>
      </c>
      <c r="N181" s="231">
        <f t="shared" si="211"/>
        <v>0</v>
      </c>
      <c r="O181" s="231">
        <f t="shared" si="211"/>
        <v>0</v>
      </c>
      <c r="P181" s="231">
        <f t="shared" si="211"/>
        <v>0</v>
      </c>
      <c r="Q181" s="231">
        <f t="shared" si="211"/>
        <v>0</v>
      </c>
      <c r="R181" s="231">
        <f t="shared" si="167"/>
        <v>0</v>
      </c>
      <c r="S181" s="231">
        <f t="shared" ref="S181" si="212">SUM(S182:S184)</f>
        <v>0</v>
      </c>
      <c r="T181" s="231">
        <f t="shared" ref="T181" si="213">SUM(T182:T184)</f>
        <v>0</v>
      </c>
      <c r="U181" s="231">
        <f t="shared" ref="U181" si="214">SUM(U182:U184)</f>
        <v>0</v>
      </c>
    </row>
    <row r="182" spans="1:21" ht="13.8" hidden="1" outlineLevel="1">
      <c r="A182" s="170"/>
      <c r="B182" s="25"/>
      <c r="E182" s="88"/>
      <c r="F182" s="178" t="s">
        <v>705</v>
      </c>
      <c r="G182" s="43" t="s">
        <v>901</v>
      </c>
      <c r="H182" s="226">
        <f t="shared" si="164"/>
        <v>0</v>
      </c>
      <c r="I182" s="353">
        <f t="shared" si="165"/>
        <v>0</v>
      </c>
      <c r="J182" s="229"/>
      <c r="K182" s="228">
        <f t="shared" si="166"/>
        <v>0</v>
      </c>
      <c r="L182" s="229"/>
      <c r="M182" s="229"/>
      <c r="N182" s="229"/>
      <c r="O182" s="229"/>
      <c r="P182" s="229"/>
      <c r="Q182" s="229"/>
      <c r="R182" s="355">
        <f t="shared" si="167"/>
        <v>0</v>
      </c>
      <c r="S182" s="229"/>
      <c r="T182" s="229"/>
      <c r="U182" s="229"/>
    </row>
    <row r="183" spans="1:21" ht="13.8" hidden="1" outlineLevel="1" collapsed="1">
      <c r="A183" s="170"/>
      <c r="B183" s="25"/>
      <c r="E183" s="88"/>
      <c r="F183" s="178" t="s">
        <v>706</v>
      </c>
      <c r="G183" s="43" t="s">
        <v>902</v>
      </c>
      <c r="H183" s="226">
        <f t="shared" si="164"/>
        <v>0</v>
      </c>
      <c r="I183" s="353">
        <f t="shared" si="165"/>
        <v>0</v>
      </c>
      <c r="J183" s="229"/>
      <c r="K183" s="228">
        <f t="shared" si="166"/>
        <v>0</v>
      </c>
      <c r="L183" s="229"/>
      <c r="M183" s="229"/>
      <c r="N183" s="229"/>
      <c r="O183" s="229"/>
      <c r="P183" s="229"/>
      <c r="Q183" s="229"/>
      <c r="R183" s="355">
        <f t="shared" si="167"/>
        <v>0</v>
      </c>
      <c r="S183" s="229"/>
      <c r="T183" s="229"/>
      <c r="U183" s="229"/>
    </row>
    <row r="184" spans="1:21" ht="13.8" hidden="1" outlineLevel="1">
      <c r="A184" s="170"/>
      <c r="B184" s="25"/>
      <c r="E184" s="88"/>
      <c r="F184" s="178" t="s">
        <v>703</v>
      </c>
      <c r="G184" s="43" t="s">
        <v>908</v>
      </c>
      <c r="H184" s="226">
        <f t="shared" si="164"/>
        <v>0</v>
      </c>
      <c r="I184" s="353">
        <f t="shared" si="165"/>
        <v>0</v>
      </c>
      <c r="J184" s="229"/>
      <c r="K184" s="228">
        <f t="shared" si="166"/>
        <v>0</v>
      </c>
      <c r="L184" s="229"/>
      <c r="M184" s="229"/>
      <c r="N184" s="229"/>
      <c r="O184" s="229"/>
      <c r="P184" s="229"/>
      <c r="Q184" s="229"/>
      <c r="R184" s="355">
        <f t="shared" si="167"/>
        <v>0</v>
      </c>
      <c r="S184" s="229"/>
      <c r="T184" s="229"/>
      <c r="U184" s="229"/>
    </row>
    <row r="185" spans="1:21" ht="13.8" hidden="1" outlineLevel="2">
      <c r="A185" s="170"/>
      <c r="B185" s="25"/>
      <c r="F185" s="27" t="s">
        <v>455</v>
      </c>
      <c r="G185" s="47" t="s">
        <v>458</v>
      </c>
      <c r="H185" s="226">
        <f t="shared" si="164"/>
        <v>0</v>
      </c>
      <c r="I185" s="353">
        <f t="shared" si="165"/>
        <v>0</v>
      </c>
      <c r="J185" s="229">
        <v>0</v>
      </c>
      <c r="K185" s="228">
        <f t="shared" si="166"/>
        <v>0</v>
      </c>
      <c r="L185" s="229">
        <v>0</v>
      </c>
      <c r="M185" s="229">
        <v>0</v>
      </c>
      <c r="N185" s="229">
        <v>0</v>
      </c>
      <c r="O185" s="229">
        <v>0</v>
      </c>
      <c r="P185" s="229">
        <v>0</v>
      </c>
      <c r="Q185" s="229">
        <v>0</v>
      </c>
      <c r="R185" s="355">
        <f t="shared" si="167"/>
        <v>0</v>
      </c>
      <c r="S185" s="229">
        <v>0</v>
      </c>
      <c r="T185" s="229">
        <v>0</v>
      </c>
      <c r="U185" s="229">
        <v>0</v>
      </c>
    </row>
    <row r="186" spans="1:21" ht="13.8" hidden="1" outlineLevel="2">
      <c r="A186" s="170"/>
      <c r="B186" s="25"/>
      <c r="F186" s="27" t="s">
        <v>456</v>
      </c>
      <c r="G186" s="47" t="s">
        <v>459</v>
      </c>
      <c r="H186" s="226">
        <f t="shared" si="164"/>
        <v>0</v>
      </c>
      <c r="I186" s="353">
        <f t="shared" si="165"/>
        <v>0</v>
      </c>
      <c r="J186" s="229"/>
      <c r="K186" s="228">
        <f t="shared" si="166"/>
        <v>0</v>
      </c>
      <c r="L186" s="229"/>
      <c r="M186" s="229"/>
      <c r="N186" s="229"/>
      <c r="O186" s="229"/>
      <c r="P186" s="229"/>
      <c r="Q186" s="229"/>
      <c r="R186" s="355">
        <f t="shared" si="167"/>
        <v>0</v>
      </c>
      <c r="S186" s="229"/>
      <c r="T186" s="229"/>
      <c r="U186" s="229"/>
    </row>
    <row r="187" spans="1:21" ht="13.8" hidden="1" outlineLevel="2">
      <c r="A187" s="170"/>
      <c r="B187" s="23"/>
      <c r="C187" s="179"/>
      <c r="D187" s="23"/>
      <c r="F187" s="27" t="s">
        <v>457</v>
      </c>
      <c r="G187" s="47" t="s">
        <v>460</v>
      </c>
      <c r="H187" s="226">
        <f t="shared" si="164"/>
        <v>0</v>
      </c>
      <c r="I187" s="353">
        <f t="shared" si="165"/>
        <v>0</v>
      </c>
      <c r="J187" s="231">
        <f>SUM(J188)</f>
        <v>0</v>
      </c>
      <c r="K187" s="228">
        <f t="shared" si="166"/>
        <v>0</v>
      </c>
      <c r="L187" s="231">
        <f t="shared" ref="L187:Q187" si="215">SUM(L188)</f>
        <v>0</v>
      </c>
      <c r="M187" s="231">
        <f t="shared" si="215"/>
        <v>0</v>
      </c>
      <c r="N187" s="231">
        <f t="shared" si="215"/>
        <v>0</v>
      </c>
      <c r="O187" s="231">
        <f t="shared" si="215"/>
        <v>0</v>
      </c>
      <c r="P187" s="231">
        <f t="shared" si="215"/>
        <v>0</v>
      </c>
      <c r="Q187" s="231">
        <f t="shared" si="215"/>
        <v>0</v>
      </c>
      <c r="R187" s="355">
        <f t="shared" si="167"/>
        <v>0</v>
      </c>
      <c r="S187" s="231">
        <f t="shared" ref="S187" si="216">SUM(S188)</f>
        <v>0</v>
      </c>
      <c r="T187" s="231">
        <f t="shared" ref="T187" si="217">SUM(T188)</f>
        <v>0</v>
      </c>
      <c r="U187" s="231">
        <f t="shared" ref="U187" si="218">SUM(U188)</f>
        <v>0</v>
      </c>
    </row>
    <row r="188" spans="1:21" ht="13.8" hidden="1" outlineLevel="2">
      <c r="A188" s="170"/>
      <c r="B188" s="23"/>
      <c r="C188" s="179"/>
      <c r="D188" s="23"/>
      <c r="F188" s="178" t="s">
        <v>705</v>
      </c>
      <c r="G188" s="43" t="s">
        <v>783</v>
      </c>
      <c r="H188" s="226">
        <f t="shared" si="164"/>
        <v>0</v>
      </c>
      <c r="I188" s="353">
        <f t="shared" si="165"/>
        <v>0</v>
      </c>
      <c r="J188" s="229"/>
      <c r="K188" s="228">
        <f t="shared" si="166"/>
        <v>0</v>
      </c>
      <c r="L188" s="229"/>
      <c r="M188" s="229"/>
      <c r="N188" s="229"/>
      <c r="O188" s="229"/>
      <c r="P188" s="229"/>
      <c r="Q188" s="229"/>
      <c r="R188" s="355">
        <f t="shared" si="167"/>
        <v>0</v>
      </c>
      <c r="S188" s="229"/>
      <c r="T188" s="229"/>
      <c r="U188" s="229"/>
    </row>
    <row r="189" spans="1:21" s="169" customFormat="1" ht="13.8" collapsed="1">
      <c r="A189" s="164"/>
      <c r="B189" s="23" t="s">
        <v>461</v>
      </c>
      <c r="C189" s="15" t="s">
        <v>339</v>
      </c>
      <c r="D189" s="16"/>
      <c r="E189" s="175"/>
      <c r="F189" s="176"/>
      <c r="G189" s="175"/>
      <c r="H189" s="226">
        <f t="shared" si="164"/>
        <v>0</v>
      </c>
      <c r="I189" s="353">
        <f t="shared" si="165"/>
        <v>0</v>
      </c>
      <c r="J189" s="230">
        <f>SUM(J190,J194)</f>
        <v>0</v>
      </c>
      <c r="K189" s="228">
        <f t="shared" si="166"/>
        <v>0</v>
      </c>
      <c r="L189" s="230">
        <f t="shared" ref="L189:Q189" si="219">SUM(L190,L194)</f>
        <v>0</v>
      </c>
      <c r="M189" s="230">
        <f t="shared" si="219"/>
        <v>0</v>
      </c>
      <c r="N189" s="230">
        <f t="shared" si="219"/>
        <v>0</v>
      </c>
      <c r="O189" s="230">
        <f t="shared" si="219"/>
        <v>0</v>
      </c>
      <c r="P189" s="230">
        <f t="shared" si="219"/>
        <v>0</v>
      </c>
      <c r="Q189" s="230">
        <f t="shared" si="219"/>
        <v>0</v>
      </c>
      <c r="R189" s="355">
        <f t="shared" si="167"/>
        <v>0</v>
      </c>
      <c r="S189" s="230">
        <f t="shared" ref="S189" si="220">SUM(S190,S194)</f>
        <v>0</v>
      </c>
      <c r="T189" s="230">
        <f t="shared" ref="T189" si="221">SUM(T190,T194)</f>
        <v>0</v>
      </c>
      <c r="U189" s="230">
        <f t="shared" ref="U189" si="222">SUM(U190,U194)</f>
        <v>0</v>
      </c>
    </row>
    <row r="190" spans="1:21" ht="13.8" hidden="1" outlineLevel="1">
      <c r="A190" s="170"/>
      <c r="B190" s="24"/>
      <c r="C190" s="171"/>
      <c r="D190" s="27" t="s">
        <v>463</v>
      </c>
      <c r="E190" s="47" t="s">
        <v>462</v>
      </c>
      <c r="F190" s="48"/>
      <c r="G190" s="172"/>
      <c r="H190" s="226">
        <f t="shared" si="164"/>
        <v>0</v>
      </c>
      <c r="I190" s="353">
        <f t="shared" si="165"/>
        <v>0</v>
      </c>
      <c r="J190" s="231">
        <f>SUM(J191:J193)</f>
        <v>0</v>
      </c>
      <c r="K190" s="228">
        <f t="shared" si="166"/>
        <v>0</v>
      </c>
      <c r="L190" s="231">
        <f t="shared" ref="L190:Q190" si="223">SUM(L191:L193)</f>
        <v>0</v>
      </c>
      <c r="M190" s="231">
        <f t="shared" si="223"/>
        <v>0</v>
      </c>
      <c r="N190" s="231">
        <f t="shared" si="223"/>
        <v>0</v>
      </c>
      <c r="O190" s="231">
        <f t="shared" si="223"/>
        <v>0</v>
      </c>
      <c r="P190" s="231">
        <f t="shared" si="223"/>
        <v>0</v>
      </c>
      <c r="Q190" s="231">
        <f t="shared" si="223"/>
        <v>0</v>
      </c>
      <c r="R190" s="355">
        <f t="shared" si="167"/>
        <v>0</v>
      </c>
      <c r="S190" s="231">
        <f t="shared" ref="S190" si="224">SUM(S191:S193)</f>
        <v>0</v>
      </c>
      <c r="T190" s="231">
        <f t="shared" ref="T190" si="225">SUM(T191:T193)</f>
        <v>0</v>
      </c>
      <c r="U190" s="231">
        <f t="shared" ref="U190" si="226">SUM(U191:U193)</f>
        <v>0</v>
      </c>
    </row>
    <row r="191" spans="1:21" ht="13.8" hidden="1" outlineLevel="1">
      <c r="A191" s="170"/>
      <c r="B191" s="25"/>
      <c r="D191" s="27"/>
      <c r="E191" s="47"/>
      <c r="F191" s="178" t="s">
        <v>705</v>
      </c>
      <c r="G191" s="43" t="s">
        <v>784</v>
      </c>
      <c r="H191" s="226">
        <f t="shared" si="164"/>
        <v>0</v>
      </c>
      <c r="I191" s="353">
        <f t="shared" si="165"/>
        <v>0</v>
      </c>
      <c r="J191" s="229"/>
      <c r="K191" s="228">
        <f t="shared" si="166"/>
        <v>0</v>
      </c>
      <c r="L191" s="229"/>
      <c r="M191" s="229"/>
      <c r="N191" s="229"/>
      <c r="O191" s="229"/>
      <c r="P191" s="229"/>
      <c r="Q191" s="229"/>
      <c r="R191" s="355">
        <f t="shared" si="167"/>
        <v>0</v>
      </c>
      <c r="S191" s="229"/>
      <c r="T191" s="229"/>
      <c r="U191" s="229"/>
    </row>
    <row r="192" spans="1:21" ht="13.8" hidden="1" outlineLevel="1">
      <c r="A192" s="170"/>
      <c r="B192" s="25"/>
      <c r="D192" s="27"/>
      <c r="E192" s="47"/>
      <c r="F192" s="178" t="s">
        <v>706</v>
      </c>
      <c r="G192" s="43" t="s">
        <v>785</v>
      </c>
      <c r="H192" s="226">
        <f t="shared" si="164"/>
        <v>0</v>
      </c>
      <c r="I192" s="353">
        <f t="shared" si="165"/>
        <v>0</v>
      </c>
      <c r="J192" s="229"/>
      <c r="K192" s="228">
        <f t="shared" si="166"/>
        <v>0</v>
      </c>
      <c r="L192" s="229"/>
      <c r="M192" s="229"/>
      <c r="N192" s="229"/>
      <c r="O192" s="229"/>
      <c r="P192" s="229"/>
      <c r="Q192" s="229"/>
      <c r="R192" s="355">
        <f t="shared" si="167"/>
        <v>0</v>
      </c>
      <c r="S192" s="229"/>
      <c r="T192" s="229"/>
      <c r="U192" s="229"/>
    </row>
    <row r="193" spans="1:21" ht="13.8" hidden="1" outlineLevel="1">
      <c r="A193" s="170"/>
      <c r="B193" s="25"/>
      <c r="D193" s="27"/>
      <c r="E193" s="47"/>
      <c r="F193" s="178" t="s">
        <v>703</v>
      </c>
      <c r="G193" s="43" t="s">
        <v>786</v>
      </c>
      <c r="H193" s="226">
        <f t="shared" si="164"/>
        <v>0</v>
      </c>
      <c r="I193" s="353">
        <f t="shared" si="165"/>
        <v>0</v>
      </c>
      <c r="J193" s="229"/>
      <c r="K193" s="228">
        <f t="shared" si="166"/>
        <v>0</v>
      </c>
      <c r="L193" s="229"/>
      <c r="M193" s="229"/>
      <c r="N193" s="229"/>
      <c r="O193" s="229"/>
      <c r="P193" s="229"/>
      <c r="Q193" s="229"/>
      <c r="R193" s="355">
        <f t="shared" si="167"/>
        <v>0</v>
      </c>
      <c r="S193" s="229"/>
      <c r="T193" s="229"/>
      <c r="U193" s="229"/>
    </row>
    <row r="194" spans="1:21" ht="13.8" hidden="1" outlineLevel="1">
      <c r="A194" s="170"/>
      <c r="B194" s="25"/>
      <c r="D194" s="27" t="s">
        <v>464</v>
      </c>
      <c r="E194" s="47" t="s">
        <v>340</v>
      </c>
      <c r="F194" s="48"/>
      <c r="G194" s="172"/>
      <c r="H194" s="226">
        <f t="shared" si="164"/>
        <v>0</v>
      </c>
      <c r="I194" s="353">
        <f t="shared" si="165"/>
        <v>0</v>
      </c>
      <c r="J194" s="231">
        <f>SUM(J195,J197)</f>
        <v>0</v>
      </c>
      <c r="K194" s="228">
        <f t="shared" si="166"/>
        <v>0</v>
      </c>
      <c r="L194" s="231">
        <f t="shared" ref="L194:Q194" si="227">SUM(L195,L197)</f>
        <v>0</v>
      </c>
      <c r="M194" s="231">
        <f t="shared" si="227"/>
        <v>0</v>
      </c>
      <c r="N194" s="231">
        <f t="shared" si="227"/>
        <v>0</v>
      </c>
      <c r="O194" s="231">
        <f t="shared" si="227"/>
        <v>0</v>
      </c>
      <c r="P194" s="231">
        <f t="shared" si="227"/>
        <v>0</v>
      </c>
      <c r="Q194" s="231">
        <f t="shared" si="227"/>
        <v>0</v>
      </c>
      <c r="R194" s="355">
        <f t="shared" si="167"/>
        <v>0</v>
      </c>
      <c r="S194" s="231">
        <f t="shared" ref="S194" si="228">SUM(S195,S197)</f>
        <v>0</v>
      </c>
      <c r="T194" s="231">
        <f t="shared" ref="T194" si="229">SUM(T195,T197)</f>
        <v>0</v>
      </c>
      <c r="U194" s="231">
        <f t="shared" ref="U194" si="230">SUM(U195,U197)</f>
        <v>0</v>
      </c>
    </row>
    <row r="195" spans="1:21" ht="13.8" hidden="1" outlineLevel="2">
      <c r="A195" s="170"/>
      <c r="B195" s="25"/>
      <c r="D195" s="24"/>
      <c r="E195" s="171"/>
      <c r="F195" s="27" t="s">
        <v>465</v>
      </c>
      <c r="G195" s="47" t="s">
        <v>341</v>
      </c>
      <c r="H195" s="226">
        <f t="shared" si="164"/>
        <v>0</v>
      </c>
      <c r="I195" s="353">
        <f t="shared" si="165"/>
        <v>0</v>
      </c>
      <c r="J195" s="231">
        <f>SUM(J196)</f>
        <v>0</v>
      </c>
      <c r="K195" s="228">
        <f t="shared" si="166"/>
        <v>0</v>
      </c>
      <c r="L195" s="231">
        <f t="shared" ref="L195:Q195" si="231">SUM(L196)</f>
        <v>0</v>
      </c>
      <c r="M195" s="231">
        <f t="shared" si="231"/>
        <v>0</v>
      </c>
      <c r="N195" s="231">
        <f t="shared" si="231"/>
        <v>0</v>
      </c>
      <c r="O195" s="231">
        <f t="shared" si="231"/>
        <v>0</v>
      </c>
      <c r="P195" s="231">
        <f t="shared" si="231"/>
        <v>0</v>
      </c>
      <c r="Q195" s="231">
        <f t="shared" si="231"/>
        <v>0</v>
      </c>
      <c r="R195" s="355">
        <f t="shared" si="167"/>
        <v>0</v>
      </c>
      <c r="S195" s="231">
        <f t="shared" ref="S195" si="232">SUM(S196)</f>
        <v>0</v>
      </c>
      <c r="T195" s="231">
        <f t="shared" ref="T195" si="233">SUM(T196)</f>
        <v>0</v>
      </c>
      <c r="U195" s="231">
        <f t="shared" ref="U195" si="234">SUM(U196)</f>
        <v>0</v>
      </c>
    </row>
    <row r="196" spans="1:21" ht="13.8" hidden="1" outlineLevel="2">
      <c r="A196" s="170"/>
      <c r="B196" s="25"/>
      <c r="F196" s="178" t="s">
        <v>705</v>
      </c>
      <c r="G196" s="43" t="s">
        <v>787</v>
      </c>
      <c r="H196" s="226">
        <f t="shared" si="164"/>
        <v>0</v>
      </c>
      <c r="I196" s="353">
        <f t="shared" si="165"/>
        <v>0</v>
      </c>
      <c r="J196" s="229"/>
      <c r="K196" s="228">
        <f t="shared" si="166"/>
        <v>0</v>
      </c>
      <c r="L196" s="229"/>
      <c r="M196" s="229"/>
      <c r="N196" s="229"/>
      <c r="O196" s="229"/>
      <c r="P196" s="229"/>
      <c r="Q196" s="229"/>
      <c r="R196" s="355">
        <f t="shared" si="167"/>
        <v>0</v>
      </c>
      <c r="S196" s="229"/>
      <c r="T196" s="229"/>
      <c r="U196" s="229"/>
    </row>
    <row r="197" spans="1:21" ht="13.8" hidden="1" outlineLevel="2">
      <c r="A197" s="170"/>
      <c r="B197" s="23"/>
      <c r="C197" s="179"/>
      <c r="F197" s="27" t="s">
        <v>466</v>
      </c>
      <c r="G197" s="47" t="s">
        <v>342</v>
      </c>
      <c r="H197" s="226">
        <f t="shared" si="164"/>
        <v>0</v>
      </c>
      <c r="I197" s="353">
        <f t="shared" si="165"/>
        <v>0</v>
      </c>
      <c r="J197" s="231">
        <f>SUM(J198:J201)</f>
        <v>0</v>
      </c>
      <c r="K197" s="228">
        <f t="shared" si="166"/>
        <v>0</v>
      </c>
      <c r="L197" s="231">
        <f t="shared" ref="L197:Q197" si="235">SUM(L198:L201)</f>
        <v>0</v>
      </c>
      <c r="M197" s="231">
        <f t="shared" si="235"/>
        <v>0</v>
      </c>
      <c r="N197" s="231">
        <f t="shared" si="235"/>
        <v>0</v>
      </c>
      <c r="O197" s="231">
        <f t="shared" si="235"/>
        <v>0</v>
      </c>
      <c r="P197" s="231">
        <f t="shared" si="235"/>
        <v>0</v>
      </c>
      <c r="Q197" s="231">
        <f t="shared" si="235"/>
        <v>0</v>
      </c>
      <c r="R197" s="355">
        <f t="shared" si="167"/>
        <v>0</v>
      </c>
      <c r="S197" s="231">
        <f t="shared" ref="S197" si="236">SUM(S198:S201)</f>
        <v>0</v>
      </c>
      <c r="T197" s="231">
        <f t="shared" ref="T197" si="237">SUM(T198:T201)</f>
        <v>0</v>
      </c>
      <c r="U197" s="231">
        <f t="shared" ref="U197" si="238">SUM(U198:U201)</f>
        <v>0</v>
      </c>
    </row>
    <row r="198" spans="1:21" ht="13.8" hidden="1" outlineLevel="2">
      <c r="A198" s="170"/>
      <c r="B198" s="23"/>
      <c r="C198" s="179"/>
      <c r="F198" s="178" t="s">
        <v>705</v>
      </c>
      <c r="G198" s="43" t="s">
        <v>788</v>
      </c>
      <c r="H198" s="226">
        <f t="shared" si="164"/>
        <v>0</v>
      </c>
      <c r="I198" s="353">
        <f t="shared" si="165"/>
        <v>0</v>
      </c>
      <c r="J198" s="229"/>
      <c r="K198" s="228">
        <f t="shared" si="166"/>
        <v>0</v>
      </c>
      <c r="L198" s="229"/>
      <c r="M198" s="229"/>
      <c r="N198" s="229"/>
      <c r="O198" s="229"/>
      <c r="P198" s="229"/>
      <c r="Q198" s="229"/>
      <c r="R198" s="355">
        <f t="shared" si="167"/>
        <v>0</v>
      </c>
      <c r="S198" s="229"/>
      <c r="T198" s="229"/>
      <c r="U198" s="229"/>
    </row>
    <row r="199" spans="1:21" ht="13.8" hidden="1" outlineLevel="2">
      <c r="A199" s="170"/>
      <c r="B199" s="23"/>
      <c r="C199" s="179"/>
      <c r="F199" s="178" t="s">
        <v>706</v>
      </c>
      <c r="G199" s="43" t="s">
        <v>756</v>
      </c>
      <c r="H199" s="226">
        <f t="shared" si="164"/>
        <v>0</v>
      </c>
      <c r="I199" s="353">
        <f t="shared" si="165"/>
        <v>0</v>
      </c>
      <c r="J199" s="229"/>
      <c r="K199" s="228">
        <f t="shared" si="166"/>
        <v>0</v>
      </c>
      <c r="L199" s="229"/>
      <c r="M199" s="229"/>
      <c r="N199" s="229"/>
      <c r="O199" s="229"/>
      <c r="P199" s="229"/>
      <c r="Q199" s="229"/>
      <c r="R199" s="355">
        <f t="shared" si="167"/>
        <v>0</v>
      </c>
      <c r="S199" s="229"/>
      <c r="T199" s="229"/>
      <c r="U199" s="229"/>
    </row>
    <row r="200" spans="1:21" ht="13.8" hidden="1" outlineLevel="2">
      <c r="A200" s="170"/>
      <c r="B200" s="23"/>
      <c r="C200" s="179"/>
      <c r="F200" s="178" t="s">
        <v>707</v>
      </c>
      <c r="G200" s="43" t="s">
        <v>790</v>
      </c>
      <c r="H200" s="226">
        <f t="shared" si="164"/>
        <v>0</v>
      </c>
      <c r="I200" s="353">
        <f t="shared" si="165"/>
        <v>0</v>
      </c>
      <c r="J200" s="229"/>
      <c r="K200" s="228">
        <f t="shared" si="166"/>
        <v>0</v>
      </c>
      <c r="L200" s="229"/>
      <c r="M200" s="229"/>
      <c r="N200" s="229"/>
      <c r="O200" s="229"/>
      <c r="P200" s="229"/>
      <c r="Q200" s="229"/>
      <c r="R200" s="355">
        <f t="shared" si="167"/>
        <v>0</v>
      </c>
      <c r="S200" s="229"/>
      <c r="T200" s="229"/>
      <c r="U200" s="229"/>
    </row>
    <row r="201" spans="1:21" ht="13.8" hidden="1" outlineLevel="2">
      <c r="A201" s="170"/>
      <c r="B201" s="23"/>
      <c r="C201" s="179"/>
      <c r="F201" s="178" t="s">
        <v>708</v>
      </c>
      <c r="G201" s="43" t="s">
        <v>789</v>
      </c>
      <c r="H201" s="226">
        <f t="shared" si="164"/>
        <v>0</v>
      </c>
      <c r="I201" s="353">
        <f t="shared" si="165"/>
        <v>0</v>
      </c>
      <c r="J201" s="229"/>
      <c r="K201" s="228">
        <f t="shared" si="166"/>
        <v>0</v>
      </c>
      <c r="L201" s="229"/>
      <c r="M201" s="229"/>
      <c r="N201" s="229"/>
      <c r="O201" s="229"/>
      <c r="P201" s="229"/>
      <c r="Q201" s="229"/>
      <c r="R201" s="355">
        <f t="shared" si="167"/>
        <v>0</v>
      </c>
      <c r="S201" s="229"/>
      <c r="T201" s="229"/>
      <c r="U201" s="229"/>
    </row>
    <row r="202" spans="1:21" s="169" customFormat="1" ht="13.8" collapsed="1">
      <c r="A202" s="164"/>
      <c r="B202" s="23" t="s">
        <v>141</v>
      </c>
      <c r="C202" s="15" t="s">
        <v>40</v>
      </c>
      <c r="D202" s="16"/>
      <c r="E202" s="175"/>
      <c r="F202" s="176"/>
      <c r="G202" s="175"/>
      <c r="H202" s="226">
        <f t="shared" si="164"/>
        <v>0</v>
      </c>
      <c r="I202" s="353">
        <f t="shared" si="165"/>
        <v>0</v>
      </c>
      <c r="J202" s="230">
        <f>SUM(J203)</f>
        <v>0</v>
      </c>
      <c r="K202" s="228">
        <f t="shared" si="166"/>
        <v>0</v>
      </c>
      <c r="L202" s="230">
        <f t="shared" ref="L202:Q202" si="239">SUM(L203)</f>
        <v>0</v>
      </c>
      <c r="M202" s="230">
        <f t="shared" si="239"/>
        <v>0</v>
      </c>
      <c r="N202" s="230">
        <f t="shared" si="239"/>
        <v>0</v>
      </c>
      <c r="O202" s="230">
        <f t="shared" si="239"/>
        <v>0</v>
      </c>
      <c r="P202" s="230">
        <f t="shared" si="239"/>
        <v>0</v>
      </c>
      <c r="Q202" s="230">
        <f t="shared" si="239"/>
        <v>0</v>
      </c>
      <c r="R202" s="355">
        <f t="shared" si="167"/>
        <v>0</v>
      </c>
      <c r="S202" s="230">
        <f t="shared" ref="S202" si="240">SUM(S203)</f>
        <v>0</v>
      </c>
      <c r="T202" s="230">
        <f t="shared" ref="T202" si="241">SUM(T203)</f>
        <v>0</v>
      </c>
      <c r="U202" s="230">
        <f t="shared" ref="U202" si="242">SUM(U203)</f>
        <v>0</v>
      </c>
    </row>
    <row r="203" spans="1:21" ht="13.8" hidden="1" outlineLevel="1">
      <c r="A203" s="170"/>
      <c r="B203" s="23"/>
      <c r="C203" s="179"/>
      <c r="D203" s="27" t="s">
        <v>141</v>
      </c>
      <c r="E203" s="47" t="s">
        <v>40</v>
      </c>
      <c r="F203" s="48"/>
      <c r="G203" s="172"/>
      <c r="H203" s="226">
        <f t="shared" si="164"/>
        <v>0</v>
      </c>
      <c r="I203" s="353">
        <f t="shared" si="165"/>
        <v>0</v>
      </c>
      <c r="J203" s="229"/>
      <c r="K203" s="228">
        <f t="shared" si="166"/>
        <v>0</v>
      </c>
      <c r="L203" s="229"/>
      <c r="M203" s="229"/>
      <c r="N203" s="229"/>
      <c r="O203" s="229"/>
      <c r="P203" s="229"/>
      <c r="Q203" s="229"/>
      <c r="R203" s="355">
        <f t="shared" si="167"/>
        <v>0</v>
      </c>
      <c r="S203" s="229"/>
      <c r="T203" s="229"/>
      <c r="U203" s="229"/>
    </row>
    <row r="204" spans="1:21" s="169" customFormat="1" ht="13.8">
      <c r="A204" s="164"/>
      <c r="B204" s="23" t="s">
        <v>467</v>
      </c>
      <c r="C204" s="15" t="s">
        <v>11</v>
      </c>
      <c r="D204" s="16"/>
      <c r="E204" s="175"/>
      <c r="F204" s="176"/>
      <c r="G204" s="175"/>
      <c r="H204" s="226">
        <f t="shared" si="164"/>
        <v>48000</v>
      </c>
      <c r="I204" s="353">
        <f t="shared" si="165"/>
        <v>0</v>
      </c>
      <c r="J204" s="230">
        <f>SUM(J205:J207,J213)</f>
        <v>0</v>
      </c>
      <c r="K204" s="228">
        <f t="shared" si="166"/>
        <v>48000</v>
      </c>
      <c r="L204" s="230">
        <f t="shared" ref="L204:Q204" si="243">SUM(L205:L207,L213)</f>
        <v>0</v>
      </c>
      <c r="M204" s="230">
        <f t="shared" si="243"/>
        <v>12000</v>
      </c>
      <c r="N204" s="230">
        <f t="shared" si="243"/>
        <v>0</v>
      </c>
      <c r="O204" s="230">
        <f t="shared" si="243"/>
        <v>36000</v>
      </c>
      <c r="P204" s="230">
        <f t="shared" si="243"/>
        <v>0</v>
      </c>
      <c r="Q204" s="230">
        <f t="shared" si="243"/>
        <v>0</v>
      </c>
      <c r="R204" s="355">
        <f t="shared" si="167"/>
        <v>0</v>
      </c>
      <c r="S204" s="230">
        <f t="shared" ref="S204" si="244">SUM(S205:S207,S213)</f>
        <v>0</v>
      </c>
      <c r="T204" s="230">
        <f t="shared" ref="T204" si="245">SUM(T205:T207,T213)</f>
        <v>0</v>
      </c>
      <c r="U204" s="230">
        <f t="shared" ref="U204" si="246">SUM(U205:U207,U213)</f>
        <v>0</v>
      </c>
    </row>
    <row r="205" spans="1:21" ht="13.8" outlineLevel="1">
      <c r="A205" s="170"/>
      <c r="B205" s="24"/>
      <c r="C205" s="171"/>
      <c r="D205" s="27" t="s">
        <v>142</v>
      </c>
      <c r="E205" s="47" t="s">
        <v>96</v>
      </c>
      <c r="F205" s="48"/>
      <c r="G205" s="172"/>
      <c r="H205" s="226">
        <f t="shared" si="164"/>
        <v>0</v>
      </c>
      <c r="I205" s="353">
        <f t="shared" si="165"/>
        <v>0</v>
      </c>
      <c r="J205" s="229"/>
      <c r="K205" s="228">
        <f t="shared" si="166"/>
        <v>0</v>
      </c>
      <c r="L205" s="229"/>
      <c r="M205" s="229"/>
      <c r="N205" s="229"/>
      <c r="O205" s="229"/>
      <c r="P205" s="229"/>
      <c r="Q205" s="229"/>
      <c r="R205" s="355">
        <f t="shared" si="167"/>
        <v>0</v>
      </c>
      <c r="S205" s="229"/>
      <c r="T205" s="229"/>
      <c r="U205" s="229"/>
    </row>
    <row r="206" spans="1:21" ht="13.8" outlineLevel="1">
      <c r="A206" s="170"/>
      <c r="B206" s="25"/>
      <c r="D206" s="27" t="s">
        <v>143</v>
      </c>
      <c r="E206" s="47" t="s">
        <v>97</v>
      </c>
      <c r="F206" s="48"/>
      <c r="G206" s="172"/>
      <c r="H206" s="226">
        <f t="shared" si="164"/>
        <v>12000</v>
      </c>
      <c r="I206" s="353">
        <f t="shared" si="165"/>
        <v>0</v>
      </c>
      <c r="J206" s="229"/>
      <c r="K206" s="228">
        <f t="shared" si="166"/>
        <v>12000</v>
      </c>
      <c r="L206" s="229"/>
      <c r="M206" s="229">
        <v>12000</v>
      </c>
      <c r="N206" s="229"/>
      <c r="O206" s="229"/>
      <c r="P206" s="229"/>
      <c r="Q206" s="229"/>
      <c r="R206" s="355">
        <f t="shared" si="167"/>
        <v>0</v>
      </c>
      <c r="S206" s="229"/>
      <c r="T206" s="229"/>
      <c r="U206" s="229"/>
    </row>
    <row r="207" spans="1:21" ht="13.8" outlineLevel="1">
      <c r="A207" s="170"/>
      <c r="B207" s="23"/>
      <c r="C207" s="179"/>
      <c r="D207" s="25" t="s">
        <v>896</v>
      </c>
      <c r="E207" s="143" t="s">
        <v>897</v>
      </c>
      <c r="F207" s="27"/>
      <c r="G207" s="47"/>
      <c r="H207" s="226">
        <f t="shared" si="164"/>
        <v>36000</v>
      </c>
      <c r="I207" s="353">
        <f t="shared" si="165"/>
        <v>0</v>
      </c>
      <c r="J207" s="231">
        <f>SUM(J208:J212)</f>
        <v>0</v>
      </c>
      <c r="K207" s="228">
        <f t="shared" si="166"/>
        <v>36000</v>
      </c>
      <c r="L207" s="231">
        <f t="shared" ref="L207:Q207" si="247">SUM(L208:L212)</f>
        <v>0</v>
      </c>
      <c r="M207" s="231">
        <f t="shared" si="247"/>
        <v>0</v>
      </c>
      <c r="N207" s="231">
        <f t="shared" si="247"/>
        <v>0</v>
      </c>
      <c r="O207" s="231">
        <f t="shared" si="247"/>
        <v>36000</v>
      </c>
      <c r="P207" s="231">
        <f t="shared" si="247"/>
        <v>0</v>
      </c>
      <c r="Q207" s="231">
        <f t="shared" si="247"/>
        <v>0</v>
      </c>
      <c r="R207" s="355">
        <f t="shared" si="167"/>
        <v>0</v>
      </c>
      <c r="S207" s="231">
        <f t="shared" ref="S207" si="248">SUM(S208:S212)</f>
        <v>0</v>
      </c>
      <c r="T207" s="231">
        <f t="shared" ref="T207" si="249">SUM(T208:T212)</f>
        <v>0</v>
      </c>
      <c r="U207" s="231">
        <f t="shared" ref="U207" si="250">SUM(U208:U212)</f>
        <v>0</v>
      </c>
    </row>
    <row r="208" spans="1:21" ht="13.8" outlineLevel="2">
      <c r="A208" s="170"/>
      <c r="B208" s="25"/>
      <c r="F208" s="178" t="s">
        <v>705</v>
      </c>
      <c r="G208" s="43" t="s">
        <v>791</v>
      </c>
      <c r="H208" s="226">
        <f t="shared" si="164"/>
        <v>0</v>
      </c>
      <c r="I208" s="353">
        <f t="shared" si="165"/>
        <v>0</v>
      </c>
      <c r="J208" s="229"/>
      <c r="K208" s="228">
        <f t="shared" si="166"/>
        <v>0</v>
      </c>
      <c r="L208" s="229"/>
      <c r="M208" s="229"/>
      <c r="N208" s="229"/>
      <c r="O208" s="229"/>
      <c r="P208" s="229"/>
      <c r="Q208" s="229"/>
      <c r="R208" s="355">
        <f t="shared" si="167"/>
        <v>0</v>
      </c>
      <c r="S208" s="229"/>
      <c r="T208" s="229"/>
      <c r="U208" s="229"/>
    </row>
    <row r="209" spans="1:30" ht="13.8" outlineLevel="2">
      <c r="A209" s="170"/>
      <c r="B209" s="25"/>
      <c r="F209" s="178" t="s">
        <v>706</v>
      </c>
      <c r="G209" s="43" t="s">
        <v>792</v>
      </c>
      <c r="H209" s="226">
        <f t="shared" si="164"/>
        <v>0</v>
      </c>
      <c r="I209" s="353">
        <f t="shared" si="165"/>
        <v>0</v>
      </c>
      <c r="J209" s="229"/>
      <c r="K209" s="228">
        <f t="shared" si="166"/>
        <v>0</v>
      </c>
      <c r="L209" s="229"/>
      <c r="M209" s="229"/>
      <c r="N209" s="229"/>
      <c r="O209" s="229"/>
      <c r="P209" s="229"/>
      <c r="Q209" s="229"/>
      <c r="R209" s="355">
        <f t="shared" si="167"/>
        <v>0</v>
      </c>
      <c r="S209" s="229"/>
      <c r="T209" s="229"/>
      <c r="U209" s="229"/>
    </row>
    <row r="210" spans="1:30" ht="13.8" outlineLevel="2">
      <c r="A210" s="170"/>
      <c r="B210" s="25"/>
      <c r="F210" s="178" t="s">
        <v>703</v>
      </c>
      <c r="G210" s="43" t="s">
        <v>793</v>
      </c>
      <c r="H210" s="226">
        <f t="shared" ref="H210:H294" si="251">SUM(I210,K210)</f>
        <v>0</v>
      </c>
      <c r="I210" s="353">
        <f t="shared" ref="I210:I294" si="252">SUM(J210:J210)</f>
        <v>0</v>
      </c>
      <c r="J210" s="229"/>
      <c r="K210" s="228">
        <f t="shared" ref="K210:K294" si="253">SUM(L210:R210,T210:U210)</f>
        <v>0</v>
      </c>
      <c r="L210" s="229"/>
      <c r="M210" s="229"/>
      <c r="N210" s="229"/>
      <c r="O210" s="229"/>
      <c r="P210" s="229"/>
      <c r="Q210" s="229"/>
      <c r="R210" s="355">
        <f t="shared" ref="R210:R294" si="254">SUM(S210:S210)</f>
        <v>0</v>
      </c>
      <c r="S210" s="229"/>
      <c r="T210" s="229"/>
      <c r="U210" s="229"/>
    </row>
    <row r="211" spans="1:30" ht="13.8" outlineLevel="2">
      <c r="A211" s="170"/>
      <c r="B211" s="25"/>
      <c r="F211" s="178" t="s">
        <v>707</v>
      </c>
      <c r="G211" s="43" t="s">
        <v>794</v>
      </c>
      <c r="H211" s="226">
        <f t="shared" si="251"/>
        <v>0</v>
      </c>
      <c r="I211" s="353">
        <f t="shared" si="252"/>
        <v>0</v>
      </c>
      <c r="J211" s="229"/>
      <c r="K211" s="228">
        <f t="shared" si="253"/>
        <v>0</v>
      </c>
      <c r="L211" s="229"/>
      <c r="M211" s="229"/>
      <c r="N211" s="229"/>
      <c r="O211" s="229"/>
      <c r="P211" s="229"/>
      <c r="Q211" s="229"/>
      <c r="R211" s="355">
        <f t="shared" si="254"/>
        <v>0</v>
      </c>
      <c r="S211" s="229"/>
      <c r="T211" s="229"/>
      <c r="U211" s="229"/>
    </row>
    <row r="212" spans="1:30" ht="13.8" outlineLevel="2">
      <c r="A212" s="170"/>
      <c r="B212" s="25"/>
      <c r="F212" s="178" t="s">
        <v>708</v>
      </c>
      <c r="G212" s="43" t="s">
        <v>789</v>
      </c>
      <c r="H212" s="226">
        <f t="shared" si="251"/>
        <v>36000</v>
      </c>
      <c r="I212" s="353">
        <f t="shared" si="252"/>
        <v>0</v>
      </c>
      <c r="J212" s="229"/>
      <c r="K212" s="228">
        <f t="shared" si="253"/>
        <v>36000</v>
      </c>
      <c r="L212" s="229"/>
      <c r="M212" s="229"/>
      <c r="N212" s="229"/>
      <c r="O212" s="229">
        <v>36000</v>
      </c>
      <c r="P212" s="229"/>
      <c r="Q212" s="229"/>
      <c r="R212" s="355">
        <f t="shared" si="254"/>
        <v>0</v>
      </c>
      <c r="S212" s="229"/>
      <c r="T212" s="229"/>
      <c r="U212" s="229"/>
    </row>
    <row r="213" spans="1:30" ht="13.8" outlineLevel="1">
      <c r="A213" s="170"/>
      <c r="B213" s="25"/>
      <c r="D213" s="25" t="s">
        <v>898</v>
      </c>
      <c r="E213" s="47" t="s">
        <v>99</v>
      </c>
      <c r="F213" s="27"/>
      <c r="G213" s="47"/>
      <c r="H213" s="226">
        <f t="shared" si="251"/>
        <v>0</v>
      </c>
      <c r="I213" s="353">
        <f t="shared" si="252"/>
        <v>0</v>
      </c>
      <c r="J213" s="229"/>
      <c r="K213" s="228">
        <f t="shared" si="253"/>
        <v>0</v>
      </c>
      <c r="L213" s="229"/>
      <c r="M213" s="229"/>
      <c r="N213" s="229"/>
      <c r="O213" s="229"/>
      <c r="P213" s="229"/>
      <c r="Q213" s="229"/>
      <c r="R213" s="355">
        <f t="shared" si="254"/>
        <v>0</v>
      </c>
      <c r="S213" s="229"/>
      <c r="T213" s="229"/>
      <c r="U213" s="229"/>
    </row>
    <row r="214" spans="1:30" ht="13.8">
      <c r="A214" s="92" t="s">
        <v>169</v>
      </c>
      <c r="B214" s="46"/>
      <c r="C214" s="202"/>
      <c r="D214" s="22"/>
      <c r="E214" s="202"/>
      <c r="F214" s="21"/>
      <c r="G214" s="202"/>
      <c r="H214" s="233">
        <f t="shared" si="251"/>
        <v>5711000</v>
      </c>
      <c r="I214" s="364">
        <f t="shared" si="252"/>
        <v>0</v>
      </c>
      <c r="J214" s="235">
        <f>SUM(J7,J12,J14,J56,J34,J66,J72,J136,J165,J202,J204,J49,J189)</f>
        <v>0</v>
      </c>
      <c r="K214" s="235">
        <f t="shared" si="253"/>
        <v>5711000</v>
      </c>
      <c r="L214" s="235">
        <f t="shared" ref="L214:Q214" si="255">SUM(L7,L12,L14,L56,L34,L66,L72,L136,L165,L202,L204,L49,L189)</f>
        <v>3956000</v>
      </c>
      <c r="M214" s="235">
        <f t="shared" si="255"/>
        <v>52000</v>
      </c>
      <c r="N214" s="235">
        <f t="shared" si="255"/>
        <v>40000</v>
      </c>
      <c r="O214" s="235">
        <f t="shared" si="255"/>
        <v>1298000</v>
      </c>
      <c r="P214" s="235">
        <f t="shared" si="255"/>
        <v>165000</v>
      </c>
      <c r="Q214" s="235">
        <f t="shared" si="255"/>
        <v>0</v>
      </c>
      <c r="R214" s="235">
        <f t="shared" si="254"/>
        <v>200000</v>
      </c>
      <c r="S214" s="235">
        <f>SUM(S7,S12,S14,S56,S34,S66,S72,S136,S165,S202,S204,S49,S189)</f>
        <v>200000</v>
      </c>
      <c r="T214" s="235">
        <f>SUM(T7,T12,T14,T56,T34,T66,T72,T136,T165,T202,T204,T49,T189)</f>
        <v>0</v>
      </c>
      <c r="U214" s="235">
        <f>SUM(U7,U12,U14,U56,U34,U66,U72,U136,U165,U202,U204,U49,U189)</f>
        <v>0</v>
      </c>
      <c r="AD214" s="169"/>
    </row>
    <row r="215" spans="1:30" s="169" customFormat="1" ht="13.8" collapsed="1">
      <c r="A215" s="164"/>
      <c r="B215" s="23" t="s">
        <v>468</v>
      </c>
      <c r="C215" s="15" t="s">
        <v>41</v>
      </c>
      <c r="D215" s="20"/>
      <c r="E215" s="191"/>
      <c r="F215" s="30"/>
      <c r="G215" s="191"/>
      <c r="H215" s="226">
        <f t="shared" si="251"/>
        <v>0</v>
      </c>
      <c r="I215" s="365">
        <f t="shared" si="252"/>
        <v>0</v>
      </c>
      <c r="J215" s="237">
        <f>SUM(J216,J217,J222,J227,J236,J238)</f>
        <v>0</v>
      </c>
      <c r="K215" s="228">
        <f t="shared" si="253"/>
        <v>0</v>
      </c>
      <c r="L215" s="237">
        <f t="shared" ref="L215:Q215" si="256">SUM(L216,L217,L222,L227,L236,L238)</f>
        <v>0</v>
      </c>
      <c r="M215" s="237">
        <f t="shared" si="256"/>
        <v>0</v>
      </c>
      <c r="N215" s="237">
        <f t="shared" si="256"/>
        <v>0</v>
      </c>
      <c r="O215" s="237">
        <f t="shared" si="256"/>
        <v>0</v>
      </c>
      <c r="P215" s="237">
        <f t="shared" si="256"/>
        <v>0</v>
      </c>
      <c r="Q215" s="237">
        <f t="shared" si="256"/>
        <v>0</v>
      </c>
      <c r="R215" s="355">
        <f t="shared" si="254"/>
        <v>0</v>
      </c>
      <c r="S215" s="237">
        <f t="shared" ref="S215:U215" si="257">SUM(S216,S217,S222,S227,S236,S238)</f>
        <v>0</v>
      </c>
      <c r="T215" s="237">
        <f t="shared" si="257"/>
        <v>0</v>
      </c>
      <c r="U215" s="237">
        <f t="shared" si="257"/>
        <v>0</v>
      </c>
    </row>
    <row r="216" spans="1:30" ht="16.5" hidden="1" customHeight="1" outlineLevel="1">
      <c r="A216" s="170"/>
      <c r="B216" s="24"/>
      <c r="C216" s="171"/>
      <c r="D216" s="27" t="s">
        <v>469</v>
      </c>
      <c r="E216" s="47" t="s">
        <v>102</v>
      </c>
      <c r="F216" s="48"/>
      <c r="G216" s="172"/>
      <c r="H216" s="226">
        <f t="shared" si="251"/>
        <v>0</v>
      </c>
      <c r="I216" s="367">
        <f t="shared" si="252"/>
        <v>0</v>
      </c>
      <c r="J216" s="240"/>
      <c r="K216" s="228">
        <f t="shared" si="253"/>
        <v>0</v>
      </c>
      <c r="L216" s="240"/>
      <c r="M216" s="240"/>
      <c r="N216" s="240"/>
      <c r="O216" s="240"/>
      <c r="P216" s="240"/>
      <c r="Q216" s="240"/>
      <c r="R216" s="355">
        <f t="shared" si="254"/>
        <v>0</v>
      </c>
      <c r="S216" s="240"/>
      <c r="T216" s="240"/>
      <c r="U216" s="240"/>
    </row>
    <row r="217" spans="1:30" ht="16.5" hidden="1" customHeight="1" outlineLevel="1">
      <c r="A217" s="170"/>
      <c r="B217" s="25"/>
      <c r="D217" s="27" t="s">
        <v>470</v>
      </c>
      <c r="E217" s="47" t="s">
        <v>103</v>
      </c>
      <c r="F217" s="48"/>
      <c r="G217" s="172"/>
      <c r="H217" s="226">
        <f t="shared" si="251"/>
        <v>0</v>
      </c>
      <c r="I217" s="367">
        <f t="shared" si="252"/>
        <v>0</v>
      </c>
      <c r="J217" s="523">
        <f>SUM(J218:J221)</f>
        <v>0</v>
      </c>
      <c r="K217" s="228">
        <f t="shared" si="253"/>
        <v>0</v>
      </c>
      <c r="L217" s="523">
        <f t="shared" ref="L217:Q217" si="258">SUM(L218:L221)</f>
        <v>0</v>
      </c>
      <c r="M217" s="523">
        <f t="shared" si="258"/>
        <v>0</v>
      </c>
      <c r="N217" s="523">
        <f t="shared" si="258"/>
        <v>0</v>
      </c>
      <c r="O217" s="523">
        <f t="shared" si="258"/>
        <v>0</v>
      </c>
      <c r="P217" s="523">
        <f t="shared" si="258"/>
        <v>0</v>
      </c>
      <c r="Q217" s="523">
        <f t="shared" si="258"/>
        <v>0</v>
      </c>
      <c r="R217" s="355">
        <f t="shared" si="254"/>
        <v>0</v>
      </c>
      <c r="S217" s="523">
        <f t="shared" ref="S217:U217" si="259">SUM(S218:S221)</f>
        <v>0</v>
      </c>
      <c r="T217" s="523">
        <f t="shared" si="259"/>
        <v>0</v>
      </c>
      <c r="U217" s="523">
        <f t="shared" si="259"/>
        <v>0</v>
      </c>
    </row>
    <row r="218" spans="1:30" s="563" customFormat="1" ht="13.8" hidden="1" outlineLevel="2">
      <c r="A218" s="564"/>
      <c r="B218" s="565"/>
      <c r="D218" s="565"/>
      <c r="F218" s="545" t="s">
        <v>705</v>
      </c>
      <c r="G218" s="527" t="s">
        <v>931</v>
      </c>
      <c r="H218" s="568">
        <f t="shared" si="251"/>
        <v>0</v>
      </c>
      <c r="I218" s="569">
        <f t="shared" si="252"/>
        <v>0</v>
      </c>
      <c r="J218" s="526"/>
      <c r="K218" s="571">
        <f t="shared" si="253"/>
        <v>0</v>
      </c>
      <c r="L218" s="526"/>
      <c r="M218" s="526"/>
      <c r="N218" s="526"/>
      <c r="O218" s="229"/>
      <c r="P218" s="526"/>
      <c r="Q218" s="526"/>
      <c r="R218" s="572">
        <f t="shared" si="254"/>
        <v>0</v>
      </c>
      <c r="S218" s="526"/>
      <c r="T218" s="526"/>
      <c r="U218" s="526"/>
    </row>
    <row r="219" spans="1:30" s="563" customFormat="1" ht="13.8" hidden="1" outlineLevel="2">
      <c r="A219" s="564"/>
      <c r="B219" s="565"/>
      <c r="D219" s="565"/>
      <c r="F219" s="545" t="s">
        <v>706</v>
      </c>
      <c r="G219" s="527" t="s">
        <v>932</v>
      </c>
      <c r="H219" s="568">
        <f t="shared" si="251"/>
        <v>0</v>
      </c>
      <c r="I219" s="569">
        <f t="shared" si="252"/>
        <v>0</v>
      </c>
      <c r="J219" s="526"/>
      <c r="K219" s="571">
        <f t="shared" si="253"/>
        <v>0</v>
      </c>
      <c r="L219" s="526"/>
      <c r="M219" s="526"/>
      <c r="N219" s="526"/>
      <c r="O219" s="229"/>
      <c r="P219" s="526"/>
      <c r="Q219" s="526"/>
      <c r="R219" s="572">
        <f t="shared" si="254"/>
        <v>0</v>
      </c>
      <c r="S219" s="526"/>
      <c r="T219" s="526"/>
      <c r="U219" s="526"/>
    </row>
    <row r="220" spans="1:30" s="563" customFormat="1" ht="13.8" hidden="1" outlineLevel="2">
      <c r="A220" s="564"/>
      <c r="B220" s="565"/>
      <c r="D220" s="565"/>
      <c r="F220" s="545" t="s">
        <v>703</v>
      </c>
      <c r="G220" s="527" t="s">
        <v>933</v>
      </c>
      <c r="H220" s="568">
        <f t="shared" ref="H220:H221" si="260">SUM(I220,K220)</f>
        <v>0</v>
      </c>
      <c r="I220" s="569">
        <f t="shared" ref="I220:I221" si="261">SUM(J220:J220)</f>
        <v>0</v>
      </c>
      <c r="J220" s="526"/>
      <c r="K220" s="571">
        <f t="shared" ref="K220:K221" si="262">SUM(L220:R220,T220:U220)</f>
        <v>0</v>
      </c>
      <c r="L220" s="526"/>
      <c r="M220" s="526"/>
      <c r="N220" s="526"/>
      <c r="O220" s="229"/>
      <c r="P220" s="526"/>
      <c r="Q220" s="526"/>
      <c r="R220" s="572">
        <f t="shared" ref="R220:R221" si="263">SUM(S220:S220)</f>
        <v>0</v>
      </c>
      <c r="S220" s="526"/>
      <c r="T220" s="526"/>
      <c r="U220" s="526"/>
    </row>
    <row r="221" spans="1:30" s="563" customFormat="1" ht="13.8" hidden="1" outlineLevel="2">
      <c r="A221" s="564"/>
      <c r="B221" s="565"/>
      <c r="D221" s="565"/>
      <c r="F221" s="545" t="s">
        <v>707</v>
      </c>
      <c r="G221" s="527" t="s">
        <v>934</v>
      </c>
      <c r="H221" s="568">
        <f t="shared" si="260"/>
        <v>0</v>
      </c>
      <c r="I221" s="569">
        <f t="shared" si="261"/>
        <v>0</v>
      </c>
      <c r="J221" s="526"/>
      <c r="K221" s="571">
        <f t="shared" si="262"/>
        <v>0</v>
      </c>
      <c r="L221" s="526"/>
      <c r="M221" s="526"/>
      <c r="N221" s="526"/>
      <c r="O221" s="229"/>
      <c r="P221" s="526"/>
      <c r="Q221" s="526"/>
      <c r="R221" s="572">
        <f t="shared" si="263"/>
        <v>0</v>
      </c>
      <c r="S221" s="526"/>
      <c r="T221" s="526"/>
      <c r="U221" s="526"/>
    </row>
    <row r="222" spans="1:30" ht="16.5" hidden="1" customHeight="1" outlineLevel="1">
      <c r="A222" s="170"/>
      <c r="B222" s="25"/>
      <c r="D222" s="27" t="s">
        <v>471</v>
      </c>
      <c r="E222" s="47" t="s">
        <v>104</v>
      </c>
      <c r="F222" s="48"/>
      <c r="G222" s="172"/>
      <c r="H222" s="226">
        <f t="shared" si="251"/>
        <v>0</v>
      </c>
      <c r="I222" s="367">
        <f t="shared" si="252"/>
        <v>0</v>
      </c>
      <c r="J222" s="523">
        <f>SUM(J223:J226)</f>
        <v>0</v>
      </c>
      <c r="K222" s="228">
        <f t="shared" si="253"/>
        <v>0</v>
      </c>
      <c r="L222" s="523">
        <f t="shared" ref="L222:Q222" si="264">SUM(L223:L226)</f>
        <v>0</v>
      </c>
      <c r="M222" s="523">
        <f t="shared" si="264"/>
        <v>0</v>
      </c>
      <c r="N222" s="523">
        <f t="shared" si="264"/>
        <v>0</v>
      </c>
      <c r="O222" s="523">
        <f t="shared" si="264"/>
        <v>0</v>
      </c>
      <c r="P222" s="523">
        <f t="shared" si="264"/>
        <v>0</v>
      </c>
      <c r="Q222" s="523">
        <f t="shared" si="264"/>
        <v>0</v>
      </c>
      <c r="R222" s="355">
        <f t="shared" si="254"/>
        <v>0</v>
      </c>
      <c r="S222" s="523">
        <f t="shared" ref="S222:U222" si="265">SUM(S223:S226)</f>
        <v>0</v>
      </c>
      <c r="T222" s="523">
        <f t="shared" si="265"/>
        <v>0</v>
      </c>
      <c r="U222" s="523">
        <f t="shared" si="265"/>
        <v>0</v>
      </c>
    </row>
    <row r="223" spans="1:30" s="563" customFormat="1" ht="13.8" hidden="1" outlineLevel="2">
      <c r="A223" s="564"/>
      <c r="B223" s="565"/>
      <c r="D223" s="565"/>
      <c r="F223" s="545" t="s">
        <v>705</v>
      </c>
      <c r="G223" s="527" t="s">
        <v>935</v>
      </c>
      <c r="H223" s="568">
        <f t="shared" ref="H223:H225" si="266">SUM(I223,K223)</f>
        <v>0</v>
      </c>
      <c r="I223" s="569">
        <f t="shared" ref="I223:I225" si="267">SUM(J223:J223)</f>
        <v>0</v>
      </c>
      <c r="J223" s="526"/>
      <c r="K223" s="571">
        <f t="shared" ref="K223:K225" si="268">SUM(L223:R223,T223:U223)</f>
        <v>0</v>
      </c>
      <c r="L223" s="526"/>
      <c r="M223" s="526"/>
      <c r="N223" s="526"/>
      <c r="O223" s="229"/>
      <c r="P223" s="526"/>
      <c r="Q223" s="526"/>
      <c r="R223" s="572">
        <f t="shared" ref="R223:R225" si="269">SUM(S223:S223)</f>
        <v>0</v>
      </c>
      <c r="S223" s="526"/>
      <c r="T223" s="526"/>
      <c r="U223" s="526"/>
    </row>
    <row r="224" spans="1:30" s="563" customFormat="1" ht="13.8" hidden="1" outlineLevel="2">
      <c r="A224" s="564"/>
      <c r="B224" s="565"/>
      <c r="D224" s="565"/>
      <c r="F224" s="545" t="s">
        <v>706</v>
      </c>
      <c r="G224" s="527" t="s">
        <v>936</v>
      </c>
      <c r="H224" s="568">
        <f t="shared" si="266"/>
        <v>0</v>
      </c>
      <c r="I224" s="569">
        <f t="shared" si="267"/>
        <v>0</v>
      </c>
      <c r="J224" s="526"/>
      <c r="K224" s="571">
        <f t="shared" si="268"/>
        <v>0</v>
      </c>
      <c r="L224" s="526"/>
      <c r="M224" s="526"/>
      <c r="N224" s="526"/>
      <c r="O224" s="229"/>
      <c r="P224" s="526"/>
      <c r="Q224" s="526"/>
      <c r="R224" s="572">
        <f t="shared" si="269"/>
        <v>0</v>
      </c>
      <c r="S224" s="526"/>
      <c r="T224" s="526"/>
      <c r="U224" s="526"/>
    </row>
    <row r="225" spans="1:21" s="563" customFormat="1" ht="13.8" hidden="1" outlineLevel="2">
      <c r="A225" s="564"/>
      <c r="B225" s="565"/>
      <c r="D225" s="565"/>
      <c r="F225" s="545" t="s">
        <v>703</v>
      </c>
      <c r="G225" s="527" t="s">
        <v>937</v>
      </c>
      <c r="H225" s="568">
        <f t="shared" si="266"/>
        <v>0</v>
      </c>
      <c r="I225" s="569">
        <f t="shared" si="267"/>
        <v>0</v>
      </c>
      <c r="J225" s="526"/>
      <c r="K225" s="571">
        <f t="shared" si="268"/>
        <v>0</v>
      </c>
      <c r="L225" s="526"/>
      <c r="M225" s="526"/>
      <c r="N225" s="526"/>
      <c r="O225" s="229"/>
      <c r="P225" s="526"/>
      <c r="Q225" s="526"/>
      <c r="R225" s="572">
        <f t="shared" si="269"/>
        <v>0</v>
      </c>
      <c r="S225" s="526"/>
      <c r="T225" s="526"/>
      <c r="U225" s="526"/>
    </row>
    <row r="226" spans="1:21" s="563" customFormat="1" ht="13.8" hidden="1" outlineLevel="2">
      <c r="A226" s="564"/>
      <c r="B226" s="565"/>
      <c r="D226" s="565"/>
      <c r="F226" s="545" t="s">
        <v>713</v>
      </c>
      <c r="G226" s="527" t="s">
        <v>938</v>
      </c>
      <c r="H226" s="568">
        <f t="shared" ref="H226" si="270">SUM(I226,K226)</f>
        <v>0</v>
      </c>
      <c r="I226" s="569">
        <f t="shared" ref="I226" si="271">SUM(J226:J226)</f>
        <v>0</v>
      </c>
      <c r="J226" s="526"/>
      <c r="K226" s="571">
        <f t="shared" ref="K226" si="272">SUM(L226:R226,T226:U226)</f>
        <v>0</v>
      </c>
      <c r="L226" s="526"/>
      <c r="M226" s="526"/>
      <c r="N226" s="526"/>
      <c r="O226" s="229"/>
      <c r="P226" s="526"/>
      <c r="Q226" s="526"/>
      <c r="R226" s="572">
        <f t="shared" ref="R226" si="273">SUM(S226:S226)</f>
        <v>0</v>
      </c>
      <c r="S226" s="526"/>
      <c r="T226" s="526"/>
      <c r="U226" s="526"/>
    </row>
    <row r="227" spans="1:21" ht="16.5" hidden="1" customHeight="1" outlineLevel="1">
      <c r="A227" s="170"/>
      <c r="B227" s="25"/>
      <c r="D227" s="27" t="s">
        <v>472</v>
      </c>
      <c r="E227" s="47" t="s">
        <v>105</v>
      </c>
      <c r="F227" s="48"/>
      <c r="G227" s="172"/>
      <c r="H227" s="226">
        <f t="shared" si="251"/>
        <v>0</v>
      </c>
      <c r="I227" s="367">
        <f t="shared" si="252"/>
        <v>0</v>
      </c>
      <c r="J227" s="523">
        <f>SUM(J228:J235)</f>
        <v>0</v>
      </c>
      <c r="K227" s="228">
        <f t="shared" si="253"/>
        <v>0</v>
      </c>
      <c r="L227" s="523">
        <f t="shared" ref="L227:Q227" si="274">SUM(L228:L235)</f>
        <v>0</v>
      </c>
      <c r="M227" s="523">
        <f t="shared" si="274"/>
        <v>0</v>
      </c>
      <c r="N227" s="523">
        <f t="shared" si="274"/>
        <v>0</v>
      </c>
      <c r="O227" s="523">
        <f t="shared" si="274"/>
        <v>0</v>
      </c>
      <c r="P227" s="523">
        <f t="shared" si="274"/>
        <v>0</v>
      </c>
      <c r="Q227" s="523">
        <f t="shared" si="274"/>
        <v>0</v>
      </c>
      <c r="R227" s="355">
        <f t="shared" si="254"/>
        <v>0</v>
      </c>
      <c r="S227" s="523">
        <f t="shared" ref="S227:U227" si="275">SUM(S228:S235)</f>
        <v>0</v>
      </c>
      <c r="T227" s="523">
        <f t="shared" si="275"/>
        <v>0</v>
      </c>
      <c r="U227" s="523">
        <f t="shared" si="275"/>
        <v>0</v>
      </c>
    </row>
    <row r="228" spans="1:21" s="563" customFormat="1" ht="13.8" hidden="1" outlineLevel="2">
      <c r="A228" s="564"/>
      <c r="B228" s="565"/>
      <c r="D228" s="565"/>
      <c r="F228" s="545" t="s">
        <v>705</v>
      </c>
      <c r="G228" s="527" t="s">
        <v>939</v>
      </c>
      <c r="H228" s="568">
        <f t="shared" ref="H228:H230" si="276">SUM(I228,K228)</f>
        <v>0</v>
      </c>
      <c r="I228" s="569">
        <f t="shared" ref="I228:I230" si="277">SUM(J228:J228)</f>
        <v>0</v>
      </c>
      <c r="J228" s="526"/>
      <c r="K228" s="571">
        <f t="shared" ref="K228:K230" si="278">SUM(L228:R228,T228:U228)</f>
        <v>0</v>
      </c>
      <c r="L228" s="526"/>
      <c r="M228" s="526"/>
      <c r="N228" s="526"/>
      <c r="O228" s="229"/>
      <c r="P228" s="526"/>
      <c r="Q228" s="526"/>
      <c r="R228" s="572">
        <f t="shared" ref="R228:R230" si="279">SUM(S228:S228)</f>
        <v>0</v>
      </c>
      <c r="S228" s="526"/>
      <c r="T228" s="526"/>
      <c r="U228" s="526"/>
    </row>
    <row r="229" spans="1:21" s="563" customFormat="1" ht="13.8" hidden="1" outlineLevel="2">
      <c r="A229" s="564"/>
      <c r="B229" s="565"/>
      <c r="D229" s="565"/>
      <c r="F229" s="545" t="s">
        <v>706</v>
      </c>
      <c r="G229" s="527" t="s">
        <v>940</v>
      </c>
      <c r="H229" s="568">
        <f t="shared" si="276"/>
        <v>0</v>
      </c>
      <c r="I229" s="569">
        <f t="shared" si="277"/>
        <v>0</v>
      </c>
      <c r="J229" s="526"/>
      <c r="K229" s="571">
        <f t="shared" si="278"/>
        <v>0</v>
      </c>
      <c r="L229" s="526"/>
      <c r="M229" s="526"/>
      <c r="N229" s="526"/>
      <c r="O229" s="229"/>
      <c r="P229" s="526"/>
      <c r="Q229" s="526"/>
      <c r="R229" s="572">
        <f t="shared" si="279"/>
        <v>0</v>
      </c>
      <c r="S229" s="526"/>
      <c r="T229" s="526"/>
      <c r="U229" s="526"/>
    </row>
    <row r="230" spans="1:21" s="563" customFormat="1" ht="13.8" hidden="1" outlineLevel="2">
      <c r="A230" s="564"/>
      <c r="B230" s="565"/>
      <c r="D230" s="565"/>
      <c r="F230" s="545" t="s">
        <v>703</v>
      </c>
      <c r="G230" s="527" t="s">
        <v>941</v>
      </c>
      <c r="H230" s="568">
        <f t="shared" si="276"/>
        <v>0</v>
      </c>
      <c r="I230" s="569">
        <f t="shared" si="277"/>
        <v>0</v>
      </c>
      <c r="J230" s="526"/>
      <c r="K230" s="571">
        <f t="shared" si="278"/>
        <v>0</v>
      </c>
      <c r="L230" s="526"/>
      <c r="M230" s="526"/>
      <c r="N230" s="526"/>
      <c r="O230" s="229"/>
      <c r="P230" s="526"/>
      <c r="Q230" s="526"/>
      <c r="R230" s="572">
        <f t="shared" si="279"/>
        <v>0</v>
      </c>
      <c r="S230" s="526"/>
      <c r="T230" s="526"/>
      <c r="U230" s="526"/>
    </row>
    <row r="231" spans="1:21" s="563" customFormat="1" ht="13.8" hidden="1" outlineLevel="2">
      <c r="A231" s="564"/>
      <c r="B231" s="565"/>
      <c r="D231" s="565"/>
      <c r="F231" s="545" t="s">
        <v>839</v>
      </c>
      <c r="G231" s="527" t="s">
        <v>942</v>
      </c>
      <c r="H231" s="568">
        <f t="shared" si="251"/>
        <v>0</v>
      </c>
      <c r="I231" s="569">
        <f t="shared" si="252"/>
        <v>0</v>
      </c>
      <c r="J231" s="526"/>
      <c r="K231" s="571">
        <f t="shared" si="253"/>
        <v>0</v>
      </c>
      <c r="L231" s="526"/>
      <c r="M231" s="526"/>
      <c r="N231" s="526"/>
      <c r="O231" s="229"/>
      <c r="P231" s="526"/>
      <c r="Q231" s="526"/>
      <c r="R231" s="572">
        <f t="shared" si="254"/>
        <v>0</v>
      </c>
      <c r="S231" s="526"/>
      <c r="T231" s="526"/>
      <c r="U231" s="526"/>
    </row>
    <row r="232" spans="1:21" s="563" customFormat="1" ht="13.8" hidden="1" outlineLevel="2">
      <c r="A232" s="564"/>
      <c r="B232" s="565"/>
      <c r="D232" s="565"/>
      <c r="F232" s="545" t="s">
        <v>707</v>
      </c>
      <c r="G232" s="527" t="s">
        <v>943</v>
      </c>
      <c r="H232" s="568">
        <f t="shared" si="251"/>
        <v>0</v>
      </c>
      <c r="I232" s="569">
        <f t="shared" si="252"/>
        <v>0</v>
      </c>
      <c r="J232" s="526"/>
      <c r="K232" s="571">
        <f t="shared" si="253"/>
        <v>0</v>
      </c>
      <c r="L232" s="526"/>
      <c r="M232" s="526"/>
      <c r="N232" s="526"/>
      <c r="O232" s="229"/>
      <c r="P232" s="526"/>
      <c r="Q232" s="526"/>
      <c r="R232" s="572">
        <f t="shared" si="254"/>
        <v>0</v>
      </c>
      <c r="S232" s="526"/>
      <c r="T232" s="526"/>
      <c r="U232" s="526"/>
    </row>
    <row r="233" spans="1:21" s="563" customFormat="1" ht="13.8" hidden="1" outlineLevel="2">
      <c r="A233" s="564"/>
      <c r="B233" s="565"/>
      <c r="D233" s="565"/>
      <c r="F233" s="545" t="s">
        <v>713</v>
      </c>
      <c r="G233" s="527" t="s">
        <v>944</v>
      </c>
      <c r="H233" s="568">
        <f t="shared" si="251"/>
        <v>0</v>
      </c>
      <c r="I233" s="569">
        <f t="shared" si="252"/>
        <v>0</v>
      </c>
      <c r="J233" s="526"/>
      <c r="K233" s="571">
        <f t="shared" si="253"/>
        <v>0</v>
      </c>
      <c r="L233" s="526"/>
      <c r="M233" s="526"/>
      <c r="N233" s="526"/>
      <c r="O233" s="229"/>
      <c r="P233" s="526"/>
      <c r="Q233" s="526"/>
      <c r="R233" s="572">
        <f t="shared" si="254"/>
        <v>0</v>
      </c>
      <c r="S233" s="526"/>
      <c r="T233" s="526"/>
      <c r="U233" s="526"/>
    </row>
    <row r="234" spans="1:21" s="563" customFormat="1" ht="13.8" hidden="1" outlineLevel="2">
      <c r="A234" s="564"/>
      <c r="B234" s="565"/>
      <c r="D234" s="565"/>
      <c r="F234" s="545" t="s">
        <v>714</v>
      </c>
      <c r="G234" s="527" t="s">
        <v>945</v>
      </c>
      <c r="H234" s="568">
        <f t="shared" ref="H234" si="280">SUM(I234,K234)</f>
        <v>0</v>
      </c>
      <c r="I234" s="569">
        <f t="shared" ref="I234" si="281">SUM(J234:J234)</f>
        <v>0</v>
      </c>
      <c r="J234" s="526"/>
      <c r="K234" s="571">
        <f t="shared" ref="K234" si="282">SUM(L234:R234,T234:U234)</f>
        <v>0</v>
      </c>
      <c r="L234" s="526"/>
      <c r="M234" s="526"/>
      <c r="N234" s="526"/>
      <c r="O234" s="229"/>
      <c r="P234" s="526"/>
      <c r="Q234" s="526"/>
      <c r="R234" s="572">
        <f t="shared" ref="R234" si="283">SUM(S234:S234)</f>
        <v>0</v>
      </c>
      <c r="S234" s="526"/>
      <c r="T234" s="526"/>
      <c r="U234" s="526"/>
    </row>
    <row r="235" spans="1:21" s="563" customFormat="1" ht="13.8" hidden="1" outlineLevel="2">
      <c r="A235" s="564"/>
      <c r="B235" s="565"/>
      <c r="D235" s="565"/>
      <c r="F235" s="545" t="s">
        <v>823</v>
      </c>
      <c r="G235" s="527" t="s">
        <v>946</v>
      </c>
      <c r="H235" s="568">
        <f t="shared" si="251"/>
        <v>0</v>
      </c>
      <c r="I235" s="569">
        <f t="shared" si="252"/>
        <v>0</v>
      </c>
      <c r="J235" s="526"/>
      <c r="K235" s="571">
        <f t="shared" si="253"/>
        <v>0</v>
      </c>
      <c r="L235" s="526"/>
      <c r="M235" s="526"/>
      <c r="N235" s="526"/>
      <c r="O235" s="229"/>
      <c r="P235" s="526"/>
      <c r="Q235" s="526"/>
      <c r="R235" s="572">
        <f t="shared" si="254"/>
        <v>0</v>
      </c>
      <c r="S235" s="526"/>
      <c r="T235" s="526"/>
      <c r="U235" s="526"/>
    </row>
    <row r="236" spans="1:21" ht="16.5" hidden="1" customHeight="1" outlineLevel="1">
      <c r="A236" s="170"/>
      <c r="B236" s="25"/>
      <c r="D236" s="27" t="s">
        <v>473</v>
      </c>
      <c r="E236" s="47" t="s">
        <v>106</v>
      </c>
      <c r="F236" s="48"/>
      <c r="G236" s="172"/>
      <c r="H236" s="226">
        <f t="shared" si="251"/>
        <v>0</v>
      </c>
      <c r="I236" s="367">
        <f t="shared" si="252"/>
        <v>0</v>
      </c>
      <c r="J236" s="523">
        <f>SUM(J237)</f>
        <v>0</v>
      </c>
      <c r="K236" s="228">
        <f t="shared" si="253"/>
        <v>0</v>
      </c>
      <c r="L236" s="523">
        <f t="shared" ref="L236:Q236" si="284">SUM(L237)</f>
        <v>0</v>
      </c>
      <c r="M236" s="523">
        <f t="shared" si="284"/>
        <v>0</v>
      </c>
      <c r="N236" s="523">
        <f t="shared" si="284"/>
        <v>0</v>
      </c>
      <c r="O236" s="523">
        <f t="shared" si="284"/>
        <v>0</v>
      </c>
      <c r="P236" s="523">
        <f t="shared" si="284"/>
        <v>0</v>
      </c>
      <c r="Q236" s="523">
        <f t="shared" si="284"/>
        <v>0</v>
      </c>
      <c r="R236" s="355">
        <f t="shared" si="254"/>
        <v>0</v>
      </c>
      <c r="S236" s="523">
        <f t="shared" ref="S236:U236" si="285">SUM(S237)</f>
        <v>0</v>
      </c>
      <c r="T236" s="523">
        <f t="shared" si="285"/>
        <v>0</v>
      </c>
      <c r="U236" s="523">
        <f t="shared" si="285"/>
        <v>0</v>
      </c>
    </row>
    <row r="237" spans="1:21" s="563" customFormat="1" ht="13.8" hidden="1" outlineLevel="2">
      <c r="A237" s="564"/>
      <c r="B237" s="565"/>
      <c r="D237" s="565"/>
      <c r="F237" s="545" t="s">
        <v>706</v>
      </c>
      <c r="G237" s="527" t="s">
        <v>947</v>
      </c>
      <c r="H237" s="568">
        <f t="shared" ref="H237" si="286">SUM(I237,K237)</f>
        <v>0</v>
      </c>
      <c r="I237" s="569">
        <f t="shared" ref="I237" si="287">SUM(J237:J237)</f>
        <v>0</v>
      </c>
      <c r="J237" s="526"/>
      <c r="K237" s="571">
        <f t="shared" ref="K237" si="288">SUM(L237:R237,T237:U237)</f>
        <v>0</v>
      </c>
      <c r="L237" s="526"/>
      <c r="M237" s="526"/>
      <c r="N237" s="526"/>
      <c r="O237" s="229"/>
      <c r="P237" s="526"/>
      <c r="Q237" s="526"/>
      <c r="R237" s="572">
        <f t="shared" ref="R237" si="289">SUM(S237:S237)</f>
        <v>0</v>
      </c>
      <c r="S237" s="526"/>
      <c r="T237" s="526"/>
      <c r="U237" s="526"/>
    </row>
    <row r="238" spans="1:21" ht="16.5" hidden="1" customHeight="1" outlineLevel="1">
      <c r="A238" s="170"/>
      <c r="B238" s="23"/>
      <c r="C238" s="179"/>
      <c r="D238" s="27" t="s">
        <v>474</v>
      </c>
      <c r="E238" s="47" t="s">
        <v>107</v>
      </c>
      <c r="F238" s="48"/>
      <c r="G238" s="172"/>
      <c r="H238" s="226">
        <f t="shared" si="251"/>
        <v>0</v>
      </c>
      <c r="I238" s="367">
        <f t="shared" si="252"/>
        <v>0</v>
      </c>
      <c r="J238" s="523">
        <f>SUM(J239:J240)</f>
        <v>0</v>
      </c>
      <c r="K238" s="228">
        <f t="shared" si="253"/>
        <v>0</v>
      </c>
      <c r="L238" s="523">
        <f t="shared" ref="L238:Q238" si="290">SUM(L239:L240)</f>
        <v>0</v>
      </c>
      <c r="M238" s="523">
        <f t="shared" si="290"/>
        <v>0</v>
      </c>
      <c r="N238" s="523">
        <f t="shared" si="290"/>
        <v>0</v>
      </c>
      <c r="O238" s="523">
        <f t="shared" si="290"/>
        <v>0</v>
      </c>
      <c r="P238" s="523">
        <f t="shared" si="290"/>
        <v>0</v>
      </c>
      <c r="Q238" s="523">
        <f t="shared" si="290"/>
        <v>0</v>
      </c>
      <c r="R238" s="355">
        <f t="shared" si="254"/>
        <v>0</v>
      </c>
      <c r="S238" s="523">
        <f t="shared" ref="S238:U238" si="291">SUM(S239:S240)</f>
        <v>0</v>
      </c>
      <c r="T238" s="523">
        <f t="shared" si="291"/>
        <v>0</v>
      </c>
      <c r="U238" s="523">
        <f t="shared" si="291"/>
        <v>0</v>
      </c>
    </row>
    <row r="239" spans="1:21" s="563" customFormat="1" ht="13.8" hidden="1" outlineLevel="2">
      <c r="A239" s="564"/>
      <c r="B239" s="565"/>
      <c r="D239" s="565"/>
      <c r="F239" s="545" t="s">
        <v>705</v>
      </c>
      <c r="G239" s="527" t="s">
        <v>948</v>
      </c>
      <c r="H239" s="568">
        <f t="shared" si="251"/>
        <v>0</v>
      </c>
      <c r="I239" s="569">
        <f t="shared" si="252"/>
        <v>0</v>
      </c>
      <c r="J239" s="526"/>
      <c r="K239" s="571">
        <f t="shared" si="253"/>
        <v>0</v>
      </c>
      <c r="L239" s="526"/>
      <c r="M239" s="526"/>
      <c r="N239" s="526"/>
      <c r="O239" s="229"/>
      <c r="P239" s="526"/>
      <c r="Q239" s="526"/>
      <c r="R239" s="572">
        <f t="shared" si="254"/>
        <v>0</v>
      </c>
      <c r="S239" s="526"/>
      <c r="T239" s="526"/>
      <c r="U239" s="526"/>
    </row>
    <row r="240" spans="1:21" s="563" customFormat="1" ht="13.8" hidden="1" outlineLevel="2">
      <c r="A240" s="564"/>
      <c r="B240" s="565"/>
      <c r="D240" s="565"/>
      <c r="F240" s="545" t="s">
        <v>706</v>
      </c>
      <c r="G240" s="527" t="s">
        <v>949</v>
      </c>
      <c r="H240" s="568">
        <f t="shared" ref="H240" si="292">SUM(I240,K240)</f>
        <v>0</v>
      </c>
      <c r="I240" s="569">
        <f t="shared" ref="I240" si="293">SUM(J240:J240)</f>
        <v>0</v>
      </c>
      <c r="J240" s="526"/>
      <c r="K240" s="571">
        <f t="shared" ref="K240" si="294">SUM(L240:R240,T240:U240)</f>
        <v>0</v>
      </c>
      <c r="L240" s="526"/>
      <c r="M240" s="526"/>
      <c r="N240" s="526"/>
      <c r="O240" s="229"/>
      <c r="P240" s="526"/>
      <c r="Q240" s="526"/>
      <c r="R240" s="572">
        <f t="shared" ref="R240" si="295">SUM(S240:S240)</f>
        <v>0</v>
      </c>
      <c r="S240" s="526"/>
      <c r="T240" s="526"/>
      <c r="U240" s="526"/>
    </row>
    <row r="241" spans="1:21" s="169" customFormat="1" ht="13.8">
      <c r="A241" s="164"/>
      <c r="B241" s="23" t="s">
        <v>475</v>
      </c>
      <c r="C241" s="15" t="s">
        <v>108</v>
      </c>
      <c r="D241" s="18"/>
      <c r="E241" s="175"/>
      <c r="F241" s="176"/>
      <c r="G241" s="175"/>
      <c r="H241" s="226">
        <f t="shared" si="251"/>
        <v>3977000</v>
      </c>
      <c r="I241" s="367">
        <f t="shared" si="252"/>
        <v>30000</v>
      </c>
      <c r="J241" s="230">
        <f>SUM(J242:J250,J254:J256,J261,J272:J273,J283,J288:J291,J295:J298,J302,J306)</f>
        <v>30000</v>
      </c>
      <c r="K241" s="228">
        <f t="shared" si="253"/>
        <v>3947000</v>
      </c>
      <c r="L241" s="230">
        <f t="shared" ref="L241:Q241" si="296">SUM(L242:L250,L254:L256,L261,L272:L273,L283,L288:L291,L295:L298,L302,L306)</f>
        <v>143000</v>
      </c>
      <c r="M241" s="230">
        <f t="shared" si="296"/>
        <v>265000</v>
      </c>
      <c r="N241" s="230">
        <f t="shared" si="296"/>
        <v>540000</v>
      </c>
      <c r="O241" s="230">
        <f t="shared" si="296"/>
        <v>2330000</v>
      </c>
      <c r="P241" s="230">
        <f t="shared" si="296"/>
        <v>4000</v>
      </c>
      <c r="Q241" s="230">
        <f t="shared" si="296"/>
        <v>0</v>
      </c>
      <c r="R241" s="355">
        <f t="shared" si="254"/>
        <v>495000</v>
      </c>
      <c r="S241" s="230">
        <f>SUM(S242:S250,S254:S256,S261,S272:S273,S283,S288:S291,S295:S298,S302,S306)</f>
        <v>495000</v>
      </c>
      <c r="T241" s="230">
        <f>SUM(T242:T250,T254:T256,T261,T272:T273,T283,T288:T291,T295:T298,T302,T306)</f>
        <v>170000</v>
      </c>
      <c r="U241" s="230">
        <f>SUM(U242:U250,U254:U256,U261,U272:U273,U283,U288:U291,U295:U298,U302,U306)</f>
        <v>0</v>
      </c>
    </row>
    <row r="242" spans="1:21" ht="13.8" outlineLevel="1">
      <c r="A242" s="170"/>
      <c r="B242" s="24"/>
      <c r="C242" s="171"/>
      <c r="D242" s="27" t="s">
        <v>78</v>
      </c>
      <c r="E242" s="47" t="s">
        <v>114</v>
      </c>
      <c r="F242" s="48"/>
      <c r="G242" s="172"/>
      <c r="H242" s="226">
        <f t="shared" si="251"/>
        <v>0</v>
      </c>
      <c r="I242" s="367">
        <f t="shared" si="252"/>
        <v>0</v>
      </c>
      <c r="J242" s="229">
        <v>0</v>
      </c>
      <c r="K242" s="228">
        <f t="shared" si="253"/>
        <v>0</v>
      </c>
      <c r="L242" s="229">
        <v>0</v>
      </c>
      <c r="M242" s="229">
        <v>0</v>
      </c>
      <c r="N242" s="229">
        <v>0</v>
      </c>
      <c r="O242" s="229">
        <v>0</v>
      </c>
      <c r="P242" s="229">
        <v>0</v>
      </c>
      <c r="Q242" s="229">
        <v>0</v>
      </c>
      <c r="R242" s="355">
        <f t="shared" si="254"/>
        <v>0</v>
      </c>
      <c r="S242" s="229">
        <v>0</v>
      </c>
      <c r="T242" s="229">
        <v>0</v>
      </c>
      <c r="U242" s="229">
        <v>0</v>
      </c>
    </row>
    <row r="243" spans="1:21" ht="13.8" outlineLevel="1">
      <c r="A243" s="170"/>
      <c r="B243" s="25"/>
      <c r="D243" s="27" t="s">
        <v>476</v>
      </c>
      <c r="E243" s="47" t="s">
        <v>117</v>
      </c>
      <c r="F243" s="48"/>
      <c r="G243" s="172"/>
      <c r="H243" s="226">
        <f t="shared" si="251"/>
        <v>0</v>
      </c>
      <c r="I243" s="367">
        <f t="shared" si="252"/>
        <v>0</v>
      </c>
      <c r="J243" s="229"/>
      <c r="K243" s="228">
        <f t="shared" si="253"/>
        <v>0</v>
      </c>
      <c r="L243" s="229"/>
      <c r="M243" s="229"/>
      <c r="N243" s="229"/>
      <c r="O243" s="229"/>
      <c r="P243" s="229"/>
      <c r="Q243" s="229"/>
      <c r="R243" s="355">
        <f t="shared" si="254"/>
        <v>0</v>
      </c>
      <c r="S243" s="229"/>
      <c r="T243" s="229"/>
      <c r="U243" s="229"/>
    </row>
    <row r="244" spans="1:21" ht="13.8" outlineLevel="1">
      <c r="A244" s="170"/>
      <c r="B244" s="25"/>
      <c r="D244" s="27" t="s">
        <v>477</v>
      </c>
      <c r="E244" s="47" t="s">
        <v>118</v>
      </c>
      <c r="F244" s="48"/>
      <c r="G244" s="172"/>
      <c r="H244" s="226">
        <f t="shared" si="251"/>
        <v>0</v>
      </c>
      <c r="I244" s="367">
        <f t="shared" si="252"/>
        <v>0</v>
      </c>
      <c r="J244" s="229"/>
      <c r="K244" s="228">
        <f t="shared" si="253"/>
        <v>0</v>
      </c>
      <c r="L244" s="229"/>
      <c r="M244" s="229"/>
      <c r="N244" s="229"/>
      <c r="O244" s="229"/>
      <c r="P244" s="229"/>
      <c r="Q244" s="229"/>
      <c r="R244" s="355">
        <f t="shared" si="254"/>
        <v>0</v>
      </c>
      <c r="S244" s="229"/>
      <c r="T244" s="229"/>
      <c r="U244" s="229"/>
    </row>
    <row r="245" spans="1:21" ht="13.8" outlineLevel="1">
      <c r="A245" s="170"/>
      <c r="B245" s="25"/>
      <c r="D245" s="27" t="s">
        <v>478</v>
      </c>
      <c r="E245" s="47" t="s">
        <v>119</v>
      </c>
      <c r="F245" s="48"/>
      <c r="G245" s="172"/>
      <c r="H245" s="226">
        <f t="shared" si="251"/>
        <v>0</v>
      </c>
      <c r="I245" s="367">
        <f t="shared" si="252"/>
        <v>0</v>
      </c>
      <c r="J245" s="229"/>
      <c r="K245" s="228">
        <f t="shared" si="253"/>
        <v>0</v>
      </c>
      <c r="L245" s="229"/>
      <c r="M245" s="229"/>
      <c r="N245" s="229"/>
      <c r="O245" s="229"/>
      <c r="P245" s="229"/>
      <c r="Q245" s="229"/>
      <c r="R245" s="355">
        <f t="shared" si="254"/>
        <v>0</v>
      </c>
      <c r="S245" s="229"/>
      <c r="T245" s="229"/>
      <c r="U245" s="229"/>
    </row>
    <row r="246" spans="1:21" ht="13.8" outlineLevel="1">
      <c r="A246" s="170"/>
      <c r="B246" s="25"/>
      <c r="D246" s="27" t="s">
        <v>479</v>
      </c>
      <c r="E246" s="47" t="s">
        <v>120</v>
      </c>
      <c r="F246" s="48"/>
      <c r="G246" s="172"/>
      <c r="H246" s="226">
        <f t="shared" si="251"/>
        <v>0</v>
      </c>
      <c r="I246" s="367">
        <f t="shared" si="252"/>
        <v>0</v>
      </c>
      <c r="J246" s="229"/>
      <c r="K246" s="228">
        <f t="shared" si="253"/>
        <v>0</v>
      </c>
      <c r="L246" s="229"/>
      <c r="M246" s="229"/>
      <c r="N246" s="229"/>
      <c r="O246" s="229"/>
      <c r="P246" s="229"/>
      <c r="Q246" s="229"/>
      <c r="R246" s="355">
        <f t="shared" si="254"/>
        <v>0</v>
      </c>
      <c r="S246" s="229"/>
      <c r="T246" s="229"/>
      <c r="U246" s="229"/>
    </row>
    <row r="247" spans="1:21" ht="13.8" outlineLevel="1">
      <c r="A247" s="170"/>
      <c r="B247" s="25"/>
      <c r="D247" s="27" t="s">
        <v>480</v>
      </c>
      <c r="E247" s="47" t="s">
        <v>121</v>
      </c>
      <c r="F247" s="48"/>
      <c r="G247" s="172"/>
      <c r="H247" s="226">
        <f t="shared" si="251"/>
        <v>0</v>
      </c>
      <c r="I247" s="367">
        <f t="shared" si="252"/>
        <v>0</v>
      </c>
      <c r="J247" s="229"/>
      <c r="K247" s="228">
        <f t="shared" si="253"/>
        <v>0</v>
      </c>
      <c r="L247" s="229"/>
      <c r="M247" s="229"/>
      <c r="N247" s="229"/>
      <c r="O247" s="229"/>
      <c r="P247" s="229"/>
      <c r="Q247" s="229"/>
      <c r="R247" s="355">
        <f t="shared" si="254"/>
        <v>0</v>
      </c>
      <c r="S247" s="229"/>
      <c r="T247" s="229"/>
      <c r="U247" s="229"/>
    </row>
    <row r="248" spans="1:21" ht="13.8" outlineLevel="1">
      <c r="A248" s="170"/>
      <c r="B248" s="25"/>
      <c r="D248" s="27" t="s">
        <v>481</v>
      </c>
      <c r="E248" s="47" t="s">
        <v>122</v>
      </c>
      <c r="F248" s="48"/>
      <c r="G248" s="172"/>
      <c r="H248" s="226">
        <f t="shared" si="251"/>
        <v>0</v>
      </c>
      <c r="I248" s="367">
        <f t="shared" si="252"/>
        <v>0</v>
      </c>
      <c r="J248" s="229"/>
      <c r="K248" s="228">
        <f t="shared" si="253"/>
        <v>0</v>
      </c>
      <c r="L248" s="229"/>
      <c r="M248" s="229"/>
      <c r="N248" s="229"/>
      <c r="O248" s="229"/>
      <c r="P248" s="229"/>
      <c r="Q248" s="229"/>
      <c r="R248" s="355">
        <f t="shared" si="254"/>
        <v>0</v>
      </c>
      <c r="S248" s="229"/>
      <c r="T248" s="229"/>
      <c r="U248" s="229"/>
    </row>
    <row r="249" spans="1:21" ht="13.8" outlineLevel="1">
      <c r="A249" s="170"/>
      <c r="B249" s="25"/>
      <c r="D249" s="27" t="s">
        <v>482</v>
      </c>
      <c r="E249" s="47" t="s">
        <v>123</v>
      </c>
      <c r="F249" s="48"/>
      <c r="G249" s="172"/>
      <c r="H249" s="226">
        <f t="shared" si="251"/>
        <v>0</v>
      </c>
      <c r="I249" s="367">
        <f t="shared" si="252"/>
        <v>0</v>
      </c>
      <c r="J249" s="229"/>
      <c r="K249" s="228">
        <f t="shared" si="253"/>
        <v>0</v>
      </c>
      <c r="L249" s="229"/>
      <c r="M249" s="229"/>
      <c r="N249" s="229"/>
      <c r="O249" s="229"/>
      <c r="P249" s="229"/>
      <c r="Q249" s="229"/>
      <c r="R249" s="355">
        <f t="shared" si="254"/>
        <v>0</v>
      </c>
      <c r="S249" s="229"/>
      <c r="T249" s="229"/>
      <c r="U249" s="229"/>
    </row>
    <row r="250" spans="1:21" ht="13.8" outlineLevel="1" collapsed="1">
      <c r="A250" s="170"/>
      <c r="B250" s="25"/>
      <c r="D250" s="27" t="s">
        <v>87</v>
      </c>
      <c r="E250" s="47" t="s">
        <v>124</v>
      </c>
      <c r="F250" s="48"/>
      <c r="G250" s="172"/>
      <c r="H250" s="226">
        <f t="shared" si="251"/>
        <v>0</v>
      </c>
      <c r="I250" s="367">
        <f t="shared" si="252"/>
        <v>0</v>
      </c>
      <c r="J250" s="231">
        <f>SUM(J251:J253)</f>
        <v>0</v>
      </c>
      <c r="K250" s="228">
        <f t="shared" si="253"/>
        <v>0</v>
      </c>
      <c r="L250" s="231">
        <f t="shared" ref="L250:Q250" si="297">SUM(L251:L253)</f>
        <v>0</v>
      </c>
      <c r="M250" s="231">
        <f t="shared" si="297"/>
        <v>0</v>
      </c>
      <c r="N250" s="231">
        <f t="shared" si="297"/>
        <v>0</v>
      </c>
      <c r="O250" s="231">
        <f t="shared" si="297"/>
        <v>0</v>
      </c>
      <c r="P250" s="231">
        <f t="shared" si="297"/>
        <v>0</v>
      </c>
      <c r="Q250" s="231">
        <f t="shared" si="297"/>
        <v>0</v>
      </c>
      <c r="R250" s="355">
        <f t="shared" si="254"/>
        <v>0</v>
      </c>
      <c r="S250" s="231">
        <f t="shared" ref="S250" si="298">SUM(S251:S253)</f>
        <v>0</v>
      </c>
      <c r="T250" s="231">
        <f t="shared" ref="T250" si="299">SUM(T251:T253)</f>
        <v>0</v>
      </c>
      <c r="U250" s="231">
        <f t="shared" ref="U250" si="300">SUM(U251:U253)</f>
        <v>0</v>
      </c>
    </row>
    <row r="251" spans="1:21" ht="13.8" hidden="1" outlineLevel="2">
      <c r="A251" s="170"/>
      <c r="B251" s="25"/>
      <c r="D251" s="27"/>
      <c r="E251" s="47"/>
      <c r="F251" s="178" t="s">
        <v>705</v>
      </c>
      <c r="G251" s="43" t="s">
        <v>795</v>
      </c>
      <c r="H251" s="226">
        <f t="shared" si="251"/>
        <v>0</v>
      </c>
      <c r="I251" s="367">
        <f t="shared" si="252"/>
        <v>0</v>
      </c>
      <c r="J251" s="229"/>
      <c r="K251" s="228">
        <f t="shared" si="253"/>
        <v>0</v>
      </c>
      <c r="L251" s="229"/>
      <c r="M251" s="229"/>
      <c r="N251" s="229"/>
      <c r="O251" s="229"/>
      <c r="P251" s="229"/>
      <c r="Q251" s="229"/>
      <c r="R251" s="355">
        <f t="shared" si="254"/>
        <v>0</v>
      </c>
      <c r="S251" s="229"/>
      <c r="T251" s="229"/>
      <c r="U251" s="229"/>
    </row>
    <row r="252" spans="1:21" ht="13.8" hidden="1" outlineLevel="2">
      <c r="A252" s="170"/>
      <c r="B252" s="25"/>
      <c r="D252" s="27"/>
      <c r="E252" s="47"/>
      <c r="F252" s="178" t="s">
        <v>706</v>
      </c>
      <c r="G252" s="43" t="s">
        <v>796</v>
      </c>
      <c r="H252" s="226">
        <f t="shared" si="251"/>
        <v>0</v>
      </c>
      <c r="I252" s="367">
        <f t="shared" si="252"/>
        <v>0</v>
      </c>
      <c r="J252" s="229"/>
      <c r="K252" s="228">
        <f t="shared" si="253"/>
        <v>0</v>
      </c>
      <c r="L252" s="229"/>
      <c r="M252" s="229"/>
      <c r="N252" s="229"/>
      <c r="O252" s="229"/>
      <c r="P252" s="229"/>
      <c r="Q252" s="229"/>
      <c r="R252" s="355">
        <f t="shared" si="254"/>
        <v>0</v>
      </c>
      <c r="S252" s="229"/>
      <c r="T252" s="229"/>
      <c r="U252" s="229"/>
    </row>
    <row r="253" spans="1:21" ht="13.8" hidden="1" outlineLevel="2">
      <c r="A253" s="170"/>
      <c r="B253" s="25"/>
      <c r="D253" s="27"/>
      <c r="E253" s="47"/>
      <c r="F253" s="178" t="s">
        <v>703</v>
      </c>
      <c r="G253" s="43" t="s">
        <v>797</v>
      </c>
      <c r="H253" s="226">
        <f t="shared" si="251"/>
        <v>0</v>
      </c>
      <c r="I253" s="367">
        <f t="shared" si="252"/>
        <v>0</v>
      </c>
      <c r="J253" s="229"/>
      <c r="K253" s="228">
        <f t="shared" si="253"/>
        <v>0</v>
      </c>
      <c r="L253" s="229"/>
      <c r="M253" s="229"/>
      <c r="N253" s="229"/>
      <c r="O253" s="229"/>
      <c r="P253" s="229"/>
      <c r="Q253" s="229"/>
      <c r="R253" s="355">
        <f t="shared" si="254"/>
        <v>0</v>
      </c>
      <c r="S253" s="229"/>
      <c r="T253" s="229"/>
      <c r="U253" s="229"/>
    </row>
    <row r="254" spans="1:21" ht="13.8" outlineLevel="1">
      <c r="A254" s="170"/>
      <c r="B254" s="25"/>
      <c r="D254" s="27" t="s">
        <v>88</v>
      </c>
      <c r="E254" s="47" t="s">
        <v>125</v>
      </c>
      <c r="F254" s="48"/>
      <c r="G254" s="172"/>
      <c r="H254" s="226">
        <f t="shared" si="251"/>
        <v>0</v>
      </c>
      <c r="I254" s="367">
        <f t="shared" si="252"/>
        <v>0</v>
      </c>
      <c r="J254" s="229"/>
      <c r="K254" s="228">
        <f t="shared" si="253"/>
        <v>0</v>
      </c>
      <c r="L254" s="229"/>
      <c r="M254" s="229"/>
      <c r="N254" s="229"/>
      <c r="O254" s="229"/>
      <c r="P254" s="229"/>
      <c r="Q254" s="229"/>
      <c r="R254" s="355">
        <f t="shared" si="254"/>
        <v>0</v>
      </c>
      <c r="S254" s="229"/>
      <c r="T254" s="229"/>
      <c r="U254" s="229"/>
    </row>
    <row r="255" spans="1:21" ht="13.8" outlineLevel="1">
      <c r="A255" s="170"/>
      <c r="B255" s="25"/>
      <c r="D255" s="27" t="s">
        <v>483</v>
      </c>
      <c r="E255" s="47" t="s">
        <v>126</v>
      </c>
      <c r="F255" s="48"/>
      <c r="G255" s="172"/>
      <c r="H255" s="226">
        <f t="shared" si="251"/>
        <v>298000</v>
      </c>
      <c r="I255" s="367">
        <f t="shared" si="252"/>
        <v>29000</v>
      </c>
      <c r="J255" s="229">
        <v>29000</v>
      </c>
      <c r="K255" s="228">
        <f t="shared" si="253"/>
        <v>269000</v>
      </c>
      <c r="L255" s="229">
        <v>10000</v>
      </c>
      <c r="M255" s="229">
        <v>50000</v>
      </c>
      <c r="N255" s="229">
        <v>25000</v>
      </c>
      <c r="O255" s="229">
        <v>34000</v>
      </c>
      <c r="P255" s="229"/>
      <c r="Q255" s="229"/>
      <c r="R255" s="355">
        <f t="shared" si="254"/>
        <v>50000</v>
      </c>
      <c r="S255" s="229">
        <v>50000</v>
      </c>
      <c r="T255" s="229">
        <v>100000</v>
      </c>
      <c r="U255" s="229"/>
    </row>
    <row r="256" spans="1:21" ht="13.8" outlineLevel="1">
      <c r="A256" s="170"/>
      <c r="B256" s="25"/>
      <c r="D256" s="27" t="s">
        <v>484</v>
      </c>
      <c r="E256" s="47" t="s">
        <v>128</v>
      </c>
      <c r="F256" s="48"/>
      <c r="G256" s="172"/>
      <c r="H256" s="226">
        <f t="shared" si="251"/>
        <v>19000</v>
      </c>
      <c r="I256" s="367">
        <f t="shared" si="252"/>
        <v>0</v>
      </c>
      <c r="J256" s="231">
        <f>SUM(J257:J260)</f>
        <v>0</v>
      </c>
      <c r="K256" s="228">
        <f t="shared" si="253"/>
        <v>19000</v>
      </c>
      <c r="L256" s="231">
        <f t="shared" ref="L256:Q256" si="301">SUM(L257:L260)</f>
        <v>0</v>
      </c>
      <c r="M256" s="231">
        <f t="shared" si="301"/>
        <v>3000</v>
      </c>
      <c r="N256" s="231">
        <f t="shared" si="301"/>
        <v>0</v>
      </c>
      <c r="O256" s="231">
        <f t="shared" si="301"/>
        <v>0</v>
      </c>
      <c r="P256" s="231">
        <f t="shared" si="301"/>
        <v>0</v>
      </c>
      <c r="Q256" s="231">
        <f t="shared" si="301"/>
        <v>0</v>
      </c>
      <c r="R256" s="355">
        <f t="shared" si="254"/>
        <v>16000</v>
      </c>
      <c r="S256" s="231">
        <f t="shared" ref="S256" si="302">SUM(S257:S260)</f>
        <v>16000</v>
      </c>
      <c r="T256" s="231">
        <f t="shared" ref="T256" si="303">SUM(T257:T260)</f>
        <v>0</v>
      </c>
      <c r="U256" s="231">
        <f t="shared" ref="U256" si="304">SUM(U257:U260)</f>
        <v>0</v>
      </c>
    </row>
    <row r="257" spans="1:21" ht="13.8" outlineLevel="2">
      <c r="A257" s="170"/>
      <c r="B257" s="25"/>
      <c r="D257" s="27"/>
      <c r="E257" s="47"/>
      <c r="F257" s="545" t="s">
        <v>706</v>
      </c>
      <c r="G257" s="43" t="s">
        <v>798</v>
      </c>
      <c r="H257" s="226">
        <f t="shared" si="251"/>
        <v>0</v>
      </c>
      <c r="I257" s="367">
        <f t="shared" si="252"/>
        <v>0</v>
      </c>
      <c r="J257" s="229"/>
      <c r="K257" s="228">
        <f t="shared" si="253"/>
        <v>0</v>
      </c>
      <c r="L257" s="229"/>
      <c r="M257" s="229"/>
      <c r="N257" s="229"/>
      <c r="O257" s="229"/>
      <c r="P257" s="229"/>
      <c r="Q257" s="229"/>
      <c r="R257" s="355">
        <f t="shared" si="254"/>
        <v>0</v>
      </c>
      <c r="S257" s="229"/>
      <c r="T257" s="229"/>
      <c r="U257" s="229"/>
    </row>
    <row r="258" spans="1:21" ht="13.8" outlineLevel="2">
      <c r="A258" s="170"/>
      <c r="B258" s="25"/>
      <c r="D258" s="27"/>
      <c r="E258" s="47"/>
      <c r="F258" s="545" t="s">
        <v>703</v>
      </c>
      <c r="G258" s="43" t="s">
        <v>799</v>
      </c>
      <c r="H258" s="226">
        <f t="shared" si="251"/>
        <v>19000</v>
      </c>
      <c r="I258" s="367">
        <f t="shared" si="252"/>
        <v>0</v>
      </c>
      <c r="J258" s="229"/>
      <c r="K258" s="228">
        <f t="shared" si="253"/>
        <v>19000</v>
      </c>
      <c r="L258" s="229"/>
      <c r="M258" s="229">
        <v>3000</v>
      </c>
      <c r="N258" s="229"/>
      <c r="O258" s="229"/>
      <c r="P258" s="229"/>
      <c r="Q258" s="229"/>
      <c r="R258" s="355">
        <f t="shared" si="254"/>
        <v>16000</v>
      </c>
      <c r="S258" s="229">
        <v>16000</v>
      </c>
      <c r="T258" s="229"/>
      <c r="U258" s="229"/>
    </row>
    <row r="259" spans="1:21" ht="13.8" outlineLevel="2">
      <c r="A259" s="170"/>
      <c r="B259" s="25"/>
      <c r="D259" s="27"/>
      <c r="E259" s="47"/>
      <c r="F259" s="545" t="s">
        <v>707</v>
      </c>
      <c r="G259" s="43" t="s">
        <v>800</v>
      </c>
      <c r="H259" s="226">
        <f t="shared" si="251"/>
        <v>0</v>
      </c>
      <c r="I259" s="367">
        <f t="shared" si="252"/>
        <v>0</v>
      </c>
      <c r="J259" s="229"/>
      <c r="K259" s="228">
        <f t="shared" si="253"/>
        <v>0</v>
      </c>
      <c r="L259" s="229"/>
      <c r="M259" s="229"/>
      <c r="N259" s="229"/>
      <c r="O259" s="229"/>
      <c r="P259" s="229"/>
      <c r="Q259" s="229"/>
      <c r="R259" s="355">
        <f t="shared" si="254"/>
        <v>0</v>
      </c>
      <c r="S259" s="229"/>
      <c r="T259" s="229"/>
      <c r="U259" s="229"/>
    </row>
    <row r="260" spans="1:21" ht="13.8" outlineLevel="2">
      <c r="A260" s="170"/>
      <c r="B260" s="25"/>
      <c r="D260" s="27"/>
      <c r="E260" s="47"/>
      <c r="F260" s="178" t="s">
        <v>708</v>
      </c>
      <c r="G260" s="43" t="s">
        <v>712</v>
      </c>
      <c r="H260" s="226">
        <f t="shared" si="251"/>
        <v>0</v>
      </c>
      <c r="I260" s="367">
        <f t="shared" si="252"/>
        <v>0</v>
      </c>
      <c r="J260" s="229"/>
      <c r="K260" s="228">
        <f t="shared" si="253"/>
        <v>0</v>
      </c>
      <c r="L260" s="229"/>
      <c r="M260" s="229"/>
      <c r="N260" s="229"/>
      <c r="O260" s="229"/>
      <c r="P260" s="229"/>
      <c r="Q260" s="229"/>
      <c r="R260" s="355">
        <f t="shared" si="254"/>
        <v>0</v>
      </c>
      <c r="S260" s="229"/>
      <c r="T260" s="229"/>
      <c r="U260" s="229"/>
    </row>
    <row r="261" spans="1:21" ht="13.8" outlineLevel="1">
      <c r="A261" s="170"/>
      <c r="B261" s="25"/>
      <c r="D261" s="27" t="s">
        <v>485</v>
      </c>
      <c r="E261" s="47" t="s">
        <v>130</v>
      </c>
      <c r="F261" s="48"/>
      <c r="G261" s="172"/>
      <c r="H261" s="226">
        <f t="shared" si="251"/>
        <v>30000</v>
      </c>
      <c r="I261" s="367">
        <f t="shared" si="252"/>
        <v>0</v>
      </c>
      <c r="J261" s="231">
        <f>SUM(J262:J271)</f>
        <v>0</v>
      </c>
      <c r="K261" s="228">
        <f t="shared" si="253"/>
        <v>30000</v>
      </c>
      <c r="L261" s="231">
        <f t="shared" ref="L261:Q261" si="305">SUM(L262:L271)</f>
        <v>0</v>
      </c>
      <c r="M261" s="231">
        <f t="shared" si="305"/>
        <v>0</v>
      </c>
      <c r="N261" s="231">
        <f t="shared" si="305"/>
        <v>0</v>
      </c>
      <c r="O261" s="231">
        <f t="shared" si="305"/>
        <v>30000</v>
      </c>
      <c r="P261" s="231">
        <f t="shared" si="305"/>
        <v>0</v>
      </c>
      <c r="Q261" s="231">
        <f t="shared" si="305"/>
        <v>0</v>
      </c>
      <c r="R261" s="355">
        <f t="shared" si="254"/>
        <v>0</v>
      </c>
      <c r="S261" s="231">
        <f>SUM(S262:S271)</f>
        <v>0</v>
      </c>
      <c r="T261" s="231">
        <f>SUM(T262:T271)</f>
        <v>0</v>
      </c>
      <c r="U261" s="231">
        <f>SUM(U262:U271)</f>
        <v>0</v>
      </c>
    </row>
    <row r="262" spans="1:21" ht="13.8" outlineLevel="2">
      <c r="A262" s="170"/>
      <c r="B262" s="25"/>
      <c r="D262" s="27"/>
      <c r="E262" s="47"/>
      <c r="F262" s="178" t="s">
        <v>705</v>
      </c>
      <c r="G262" s="43" t="s">
        <v>803</v>
      </c>
      <c r="H262" s="226">
        <f t="shared" si="251"/>
        <v>0</v>
      </c>
      <c r="I262" s="367">
        <f t="shared" si="252"/>
        <v>0</v>
      </c>
      <c r="J262" s="229"/>
      <c r="K262" s="228">
        <f t="shared" si="253"/>
        <v>0</v>
      </c>
      <c r="L262" s="229"/>
      <c r="M262" s="229"/>
      <c r="N262" s="229"/>
      <c r="O262" s="229"/>
      <c r="P262" s="229"/>
      <c r="Q262" s="229"/>
      <c r="R262" s="355">
        <f t="shared" si="254"/>
        <v>0</v>
      </c>
      <c r="S262" s="229"/>
      <c r="T262" s="229"/>
      <c r="U262" s="229"/>
    </row>
    <row r="263" spans="1:21" ht="13.8" outlineLevel="2">
      <c r="A263" s="170"/>
      <c r="B263" s="25"/>
      <c r="D263" s="27"/>
      <c r="E263" s="47"/>
      <c r="F263" s="178" t="s">
        <v>706</v>
      </c>
      <c r="G263" s="43" t="s">
        <v>804</v>
      </c>
      <c r="H263" s="226">
        <f t="shared" si="251"/>
        <v>0</v>
      </c>
      <c r="I263" s="367">
        <f t="shared" si="252"/>
        <v>0</v>
      </c>
      <c r="J263" s="229"/>
      <c r="K263" s="228">
        <f t="shared" si="253"/>
        <v>0</v>
      </c>
      <c r="L263" s="229"/>
      <c r="M263" s="229"/>
      <c r="N263" s="229"/>
      <c r="O263" s="229"/>
      <c r="P263" s="229"/>
      <c r="Q263" s="229"/>
      <c r="R263" s="355">
        <f t="shared" si="254"/>
        <v>0</v>
      </c>
      <c r="S263" s="229"/>
      <c r="T263" s="229"/>
      <c r="U263" s="229"/>
    </row>
    <row r="264" spans="1:21" s="563" customFormat="1" ht="13.8" outlineLevel="2">
      <c r="A264" s="564"/>
      <c r="B264" s="565"/>
      <c r="D264" s="671"/>
      <c r="E264" s="525"/>
      <c r="F264" s="545" t="s">
        <v>703</v>
      </c>
      <c r="G264" s="527" t="s">
        <v>978</v>
      </c>
      <c r="H264" s="568">
        <f t="shared" ref="H264" si="306">SUM(I264,K264)</f>
        <v>0</v>
      </c>
      <c r="I264" s="672">
        <f t="shared" ref="I264" si="307">SUM(J264:J264)</f>
        <v>0</v>
      </c>
      <c r="J264" s="526"/>
      <c r="K264" s="571">
        <f t="shared" ref="K264" si="308">SUM(L264:R264,T264:U264)</f>
        <v>0</v>
      </c>
      <c r="L264" s="526"/>
      <c r="M264" s="526"/>
      <c r="N264" s="526"/>
      <c r="O264" s="526"/>
      <c r="P264" s="526"/>
      <c r="Q264" s="526"/>
      <c r="R264" s="572">
        <f t="shared" ref="R264" si="309">SUM(S264:S264)</f>
        <v>0</v>
      </c>
      <c r="S264" s="526"/>
      <c r="T264" s="526"/>
      <c r="U264" s="526"/>
    </row>
    <row r="265" spans="1:21" ht="13.8" outlineLevel="2">
      <c r="A265" s="170"/>
      <c r="B265" s="25"/>
      <c r="D265" s="27"/>
      <c r="E265" s="47"/>
      <c r="F265" s="178" t="s">
        <v>707</v>
      </c>
      <c r="G265" s="43" t="s">
        <v>805</v>
      </c>
      <c r="H265" s="226">
        <f t="shared" si="251"/>
        <v>0</v>
      </c>
      <c r="I265" s="367">
        <f t="shared" si="252"/>
        <v>0</v>
      </c>
      <c r="J265" s="229"/>
      <c r="K265" s="228">
        <f t="shared" si="253"/>
        <v>0</v>
      </c>
      <c r="L265" s="229"/>
      <c r="M265" s="229"/>
      <c r="N265" s="229"/>
      <c r="O265" s="229"/>
      <c r="P265" s="229"/>
      <c r="Q265" s="229"/>
      <c r="R265" s="355">
        <f t="shared" si="254"/>
        <v>0</v>
      </c>
      <c r="S265" s="229"/>
      <c r="T265" s="229"/>
      <c r="U265" s="229"/>
    </row>
    <row r="266" spans="1:21" ht="13.8" outlineLevel="2">
      <c r="A266" s="170"/>
      <c r="B266" s="25"/>
      <c r="D266" s="27"/>
      <c r="E266" s="47"/>
      <c r="F266" s="178" t="s">
        <v>713</v>
      </c>
      <c r="G266" s="43" t="s">
        <v>806</v>
      </c>
      <c r="H266" s="226">
        <f t="shared" si="251"/>
        <v>0</v>
      </c>
      <c r="I266" s="367">
        <f t="shared" si="252"/>
        <v>0</v>
      </c>
      <c r="J266" s="229"/>
      <c r="K266" s="228">
        <f t="shared" si="253"/>
        <v>0</v>
      </c>
      <c r="L266" s="229"/>
      <c r="M266" s="229"/>
      <c r="N266" s="229"/>
      <c r="O266" s="229"/>
      <c r="P266" s="229"/>
      <c r="Q266" s="229"/>
      <c r="R266" s="355">
        <f t="shared" si="254"/>
        <v>0</v>
      </c>
      <c r="S266" s="229"/>
      <c r="T266" s="229"/>
      <c r="U266" s="229"/>
    </row>
    <row r="267" spans="1:21" ht="13.8" outlineLevel="2">
      <c r="A267" s="170"/>
      <c r="B267" s="25"/>
      <c r="D267" s="27"/>
      <c r="E267" s="47"/>
      <c r="F267" s="178" t="s">
        <v>714</v>
      </c>
      <c r="G267" s="43" t="s">
        <v>807</v>
      </c>
      <c r="H267" s="226">
        <f t="shared" si="251"/>
        <v>0</v>
      </c>
      <c r="I267" s="367">
        <f t="shared" si="252"/>
        <v>0</v>
      </c>
      <c r="J267" s="229"/>
      <c r="K267" s="228">
        <f t="shared" si="253"/>
        <v>0</v>
      </c>
      <c r="L267" s="229"/>
      <c r="M267" s="229"/>
      <c r="N267" s="229"/>
      <c r="O267" s="229">
        <v>0</v>
      </c>
      <c r="P267" s="229"/>
      <c r="Q267" s="229"/>
      <c r="R267" s="355">
        <f t="shared" si="254"/>
        <v>0</v>
      </c>
      <c r="S267" s="229"/>
      <c r="T267" s="229"/>
      <c r="U267" s="229"/>
    </row>
    <row r="268" spans="1:21" ht="13.8" outlineLevel="2">
      <c r="A268" s="170"/>
      <c r="B268" s="25"/>
      <c r="D268" s="27"/>
      <c r="E268" s="47"/>
      <c r="F268" s="178" t="s">
        <v>802</v>
      </c>
      <c r="G268" s="43" t="s">
        <v>808</v>
      </c>
      <c r="H268" s="226">
        <f t="shared" si="251"/>
        <v>0</v>
      </c>
      <c r="I268" s="367">
        <f t="shared" si="252"/>
        <v>0</v>
      </c>
      <c r="J268" s="229"/>
      <c r="K268" s="228">
        <f t="shared" si="253"/>
        <v>0</v>
      </c>
      <c r="L268" s="229"/>
      <c r="M268" s="229"/>
      <c r="N268" s="229"/>
      <c r="O268" s="229"/>
      <c r="P268" s="229"/>
      <c r="Q268" s="229"/>
      <c r="R268" s="355">
        <f t="shared" si="254"/>
        <v>0</v>
      </c>
      <c r="S268" s="229"/>
      <c r="T268" s="229"/>
      <c r="U268" s="229"/>
    </row>
    <row r="269" spans="1:21" ht="13.8" outlineLevel="2">
      <c r="A269" s="170"/>
      <c r="B269" s="25"/>
      <c r="D269" s="27"/>
      <c r="E269" s="47"/>
      <c r="F269" s="178" t="s">
        <v>839</v>
      </c>
      <c r="G269" s="43" t="s">
        <v>809</v>
      </c>
      <c r="H269" s="226">
        <f t="shared" ref="H269" si="310">SUM(I269,K269)</f>
        <v>20000</v>
      </c>
      <c r="I269" s="367">
        <f t="shared" ref="I269" si="311">SUM(J269:J269)</f>
        <v>0</v>
      </c>
      <c r="J269" s="229"/>
      <c r="K269" s="228">
        <f t="shared" ref="K269" si="312">SUM(L269:R269,T269:U269)</f>
        <v>20000</v>
      </c>
      <c r="L269" s="229"/>
      <c r="M269" s="229"/>
      <c r="N269" s="229"/>
      <c r="O269" s="229">
        <v>20000</v>
      </c>
      <c r="P269" s="229"/>
      <c r="Q269" s="229"/>
      <c r="R269" s="355">
        <f t="shared" ref="R269" si="313">SUM(S269:S269)</f>
        <v>0</v>
      </c>
      <c r="S269" s="229"/>
      <c r="T269" s="229"/>
      <c r="U269" s="229"/>
    </row>
    <row r="270" spans="1:21" s="563" customFormat="1" ht="13.8" outlineLevel="2">
      <c r="A270" s="564"/>
      <c r="B270" s="565"/>
      <c r="D270" s="671"/>
      <c r="E270" s="525"/>
      <c r="F270" s="545" t="s">
        <v>823</v>
      </c>
      <c r="G270" s="527" t="s">
        <v>950</v>
      </c>
      <c r="H270" s="568">
        <f t="shared" si="251"/>
        <v>0</v>
      </c>
      <c r="I270" s="672">
        <f t="shared" si="252"/>
        <v>0</v>
      </c>
      <c r="J270" s="526"/>
      <c r="K270" s="571">
        <f t="shared" si="253"/>
        <v>0</v>
      </c>
      <c r="L270" s="526"/>
      <c r="M270" s="526"/>
      <c r="N270" s="526"/>
      <c r="O270" s="229"/>
      <c r="P270" s="526"/>
      <c r="Q270" s="526"/>
      <c r="R270" s="572">
        <f t="shared" si="254"/>
        <v>0</v>
      </c>
      <c r="S270" s="526"/>
      <c r="T270" s="526"/>
      <c r="U270" s="526"/>
    </row>
    <row r="271" spans="1:21" ht="13.8" outlineLevel="2">
      <c r="A271" s="170"/>
      <c r="B271" s="25"/>
      <c r="D271" s="27"/>
      <c r="E271" s="47"/>
      <c r="F271" s="178" t="s">
        <v>708</v>
      </c>
      <c r="G271" s="43" t="s">
        <v>712</v>
      </c>
      <c r="H271" s="226">
        <f t="shared" si="251"/>
        <v>10000</v>
      </c>
      <c r="I271" s="367">
        <f t="shared" si="252"/>
        <v>0</v>
      </c>
      <c r="J271" s="229"/>
      <c r="K271" s="228">
        <f t="shared" si="253"/>
        <v>10000</v>
      </c>
      <c r="L271" s="229"/>
      <c r="M271" s="229"/>
      <c r="N271" s="229"/>
      <c r="O271" s="229">
        <v>10000</v>
      </c>
      <c r="P271" s="229"/>
      <c r="Q271" s="229"/>
      <c r="R271" s="355">
        <f t="shared" si="254"/>
        <v>0</v>
      </c>
      <c r="S271" s="229"/>
      <c r="T271" s="229"/>
      <c r="U271" s="229"/>
    </row>
    <row r="272" spans="1:21" ht="13.8" outlineLevel="1">
      <c r="A272" s="170"/>
      <c r="B272" s="25"/>
      <c r="D272" s="27" t="s">
        <v>356</v>
      </c>
      <c r="E272" s="47" t="s">
        <v>132</v>
      </c>
      <c r="F272" s="48"/>
      <c r="G272" s="172"/>
      <c r="H272" s="226">
        <f t="shared" si="251"/>
        <v>0</v>
      </c>
      <c r="I272" s="367">
        <f t="shared" si="252"/>
        <v>0</v>
      </c>
      <c r="J272" s="229"/>
      <c r="K272" s="228">
        <f t="shared" si="253"/>
        <v>0</v>
      </c>
      <c r="L272" s="229"/>
      <c r="M272" s="229"/>
      <c r="N272" s="229"/>
      <c r="O272" s="229"/>
      <c r="P272" s="229"/>
      <c r="Q272" s="229"/>
      <c r="R272" s="355">
        <f t="shared" si="254"/>
        <v>0</v>
      </c>
      <c r="S272" s="229"/>
      <c r="T272" s="229"/>
      <c r="U272" s="229"/>
    </row>
    <row r="273" spans="1:21" ht="13.8" outlineLevel="1">
      <c r="A273" s="170"/>
      <c r="B273" s="25"/>
      <c r="D273" s="27" t="s">
        <v>92</v>
      </c>
      <c r="E273" s="47" t="s">
        <v>135</v>
      </c>
      <c r="F273" s="48"/>
      <c r="G273" s="172"/>
      <c r="H273" s="226">
        <f t="shared" si="251"/>
        <v>60000</v>
      </c>
      <c r="I273" s="367">
        <f t="shared" si="252"/>
        <v>0</v>
      </c>
      <c r="J273" s="231">
        <f>SUM(J274:J282)</f>
        <v>0</v>
      </c>
      <c r="K273" s="228">
        <f t="shared" si="253"/>
        <v>60000</v>
      </c>
      <c r="L273" s="231">
        <f t="shared" ref="L273:Q273" si="314">SUM(L274:L282)</f>
        <v>0</v>
      </c>
      <c r="M273" s="231">
        <f t="shared" si="314"/>
        <v>0</v>
      </c>
      <c r="N273" s="231">
        <f t="shared" si="314"/>
        <v>5000</v>
      </c>
      <c r="O273" s="231">
        <f t="shared" si="314"/>
        <v>15000</v>
      </c>
      <c r="P273" s="231">
        <f t="shared" si="314"/>
        <v>0</v>
      </c>
      <c r="Q273" s="231">
        <f t="shared" si="314"/>
        <v>0</v>
      </c>
      <c r="R273" s="355">
        <f t="shared" si="254"/>
        <v>40000</v>
      </c>
      <c r="S273" s="231">
        <f>SUM(S274:S282)</f>
        <v>40000</v>
      </c>
      <c r="T273" s="231">
        <f>SUM(T274:T282)</f>
        <v>0</v>
      </c>
      <c r="U273" s="231">
        <f>SUM(U274:U282)</f>
        <v>0</v>
      </c>
    </row>
    <row r="274" spans="1:21" ht="13.8" outlineLevel="2">
      <c r="A274" s="170"/>
      <c r="B274" s="25"/>
      <c r="D274" s="27"/>
      <c r="E274" s="47"/>
      <c r="F274" s="178" t="s">
        <v>705</v>
      </c>
      <c r="G274" s="43" t="s">
        <v>951</v>
      </c>
      <c r="H274" s="226">
        <f t="shared" si="251"/>
        <v>0</v>
      </c>
      <c r="I274" s="367">
        <f t="shared" si="252"/>
        <v>0</v>
      </c>
      <c r="J274" s="229"/>
      <c r="K274" s="228">
        <f t="shared" si="253"/>
        <v>0</v>
      </c>
      <c r="L274" s="229"/>
      <c r="M274" s="229"/>
      <c r="N274" s="229"/>
      <c r="O274" s="229"/>
      <c r="P274" s="229"/>
      <c r="Q274" s="229"/>
      <c r="R274" s="355">
        <f t="shared" si="254"/>
        <v>0</v>
      </c>
      <c r="S274" s="229"/>
      <c r="T274" s="229"/>
      <c r="U274" s="229"/>
    </row>
    <row r="275" spans="1:21" ht="13.8" outlineLevel="2">
      <c r="A275" s="170"/>
      <c r="B275" s="25"/>
      <c r="D275" s="27"/>
      <c r="E275" s="47"/>
      <c r="F275" s="178" t="s">
        <v>706</v>
      </c>
      <c r="G275" s="43" t="s">
        <v>952</v>
      </c>
      <c r="H275" s="226">
        <f t="shared" si="251"/>
        <v>0</v>
      </c>
      <c r="I275" s="367">
        <f t="shared" si="252"/>
        <v>0</v>
      </c>
      <c r="J275" s="229"/>
      <c r="K275" s="228">
        <f t="shared" si="253"/>
        <v>0</v>
      </c>
      <c r="L275" s="229"/>
      <c r="M275" s="229"/>
      <c r="N275" s="229"/>
      <c r="O275" s="229"/>
      <c r="P275" s="229"/>
      <c r="Q275" s="229"/>
      <c r="R275" s="355">
        <f t="shared" si="254"/>
        <v>0</v>
      </c>
      <c r="S275" s="229"/>
      <c r="T275" s="229"/>
      <c r="U275" s="229"/>
    </row>
    <row r="276" spans="1:21" ht="13.8" outlineLevel="2">
      <c r="A276" s="170"/>
      <c r="B276" s="25"/>
      <c r="D276" s="27"/>
      <c r="E276" s="47"/>
      <c r="F276" s="178" t="s">
        <v>703</v>
      </c>
      <c r="G276" s="43" t="s">
        <v>810</v>
      </c>
      <c r="H276" s="226">
        <f t="shared" si="251"/>
        <v>5000</v>
      </c>
      <c r="I276" s="367">
        <f t="shared" si="252"/>
        <v>0</v>
      </c>
      <c r="J276" s="229"/>
      <c r="K276" s="228">
        <f t="shared" si="253"/>
        <v>5000</v>
      </c>
      <c r="L276" s="229"/>
      <c r="M276" s="229"/>
      <c r="N276" s="229">
        <v>5000</v>
      </c>
      <c r="O276" s="229"/>
      <c r="P276" s="229"/>
      <c r="Q276" s="229"/>
      <c r="R276" s="355">
        <f t="shared" si="254"/>
        <v>0</v>
      </c>
      <c r="S276" s="229"/>
      <c r="T276" s="229"/>
      <c r="U276" s="229"/>
    </row>
    <row r="277" spans="1:21" ht="13.8" outlineLevel="2">
      <c r="A277" s="170"/>
      <c r="B277" s="25"/>
      <c r="D277" s="27"/>
      <c r="E277" s="47"/>
      <c r="F277" s="178" t="s">
        <v>707</v>
      </c>
      <c r="G277" s="43" t="s">
        <v>811</v>
      </c>
      <c r="H277" s="226">
        <f t="shared" si="251"/>
        <v>0</v>
      </c>
      <c r="I277" s="367">
        <f t="shared" si="252"/>
        <v>0</v>
      </c>
      <c r="J277" s="229"/>
      <c r="K277" s="228">
        <f t="shared" si="253"/>
        <v>0</v>
      </c>
      <c r="L277" s="229"/>
      <c r="M277" s="229"/>
      <c r="N277" s="229"/>
      <c r="O277" s="229"/>
      <c r="P277" s="229"/>
      <c r="Q277" s="229"/>
      <c r="R277" s="355">
        <f t="shared" si="254"/>
        <v>0</v>
      </c>
      <c r="S277" s="229"/>
      <c r="T277" s="229"/>
      <c r="U277" s="229"/>
    </row>
    <row r="278" spans="1:21" ht="13.8" outlineLevel="2">
      <c r="A278" s="170"/>
      <c r="B278" s="25"/>
      <c r="D278" s="27"/>
      <c r="E278" s="47"/>
      <c r="F278" s="178" t="s">
        <v>713</v>
      </c>
      <c r="G278" s="43" t="s">
        <v>812</v>
      </c>
      <c r="H278" s="226">
        <f t="shared" si="251"/>
        <v>55000</v>
      </c>
      <c r="I278" s="367">
        <f t="shared" si="252"/>
        <v>0</v>
      </c>
      <c r="J278" s="229"/>
      <c r="K278" s="228">
        <f t="shared" si="253"/>
        <v>55000</v>
      </c>
      <c r="L278" s="229"/>
      <c r="M278" s="229"/>
      <c r="N278" s="229"/>
      <c r="O278" s="229">
        <v>15000</v>
      </c>
      <c r="P278" s="229"/>
      <c r="Q278" s="229"/>
      <c r="R278" s="355">
        <f t="shared" si="254"/>
        <v>40000</v>
      </c>
      <c r="S278" s="229">
        <v>40000</v>
      </c>
      <c r="T278" s="229"/>
      <c r="U278" s="229"/>
    </row>
    <row r="279" spans="1:21" ht="13.8" outlineLevel="2">
      <c r="A279" s="170"/>
      <c r="B279" s="25"/>
      <c r="D279" s="27"/>
      <c r="E279" s="47"/>
      <c r="F279" s="178" t="s">
        <v>714</v>
      </c>
      <c r="G279" s="43" t="s">
        <v>813</v>
      </c>
      <c r="H279" s="226">
        <f t="shared" ref="H279" si="315">SUM(I279,K279)</f>
        <v>0</v>
      </c>
      <c r="I279" s="367">
        <f t="shared" ref="I279" si="316">SUM(J279:J279)</f>
        <v>0</v>
      </c>
      <c r="J279" s="229"/>
      <c r="K279" s="228">
        <f t="shared" ref="K279" si="317">SUM(L279:R279,T279:U279)</f>
        <v>0</v>
      </c>
      <c r="L279" s="229"/>
      <c r="M279" s="229"/>
      <c r="N279" s="229"/>
      <c r="O279" s="229"/>
      <c r="P279" s="229"/>
      <c r="Q279" s="229"/>
      <c r="R279" s="355">
        <f t="shared" ref="R279" si="318">SUM(S279:S279)</f>
        <v>0</v>
      </c>
      <c r="S279" s="229"/>
      <c r="T279" s="229"/>
      <c r="U279" s="229"/>
    </row>
    <row r="280" spans="1:21" ht="13.8" outlineLevel="2">
      <c r="A280" s="170"/>
      <c r="B280" s="25"/>
      <c r="D280" s="27"/>
      <c r="E280" s="47"/>
      <c r="F280" s="178" t="s">
        <v>801</v>
      </c>
      <c r="G280" s="43" t="s">
        <v>979</v>
      </c>
      <c r="H280" s="226">
        <f t="shared" si="251"/>
        <v>0</v>
      </c>
      <c r="I280" s="367">
        <f t="shared" si="252"/>
        <v>0</v>
      </c>
      <c r="J280" s="229"/>
      <c r="K280" s="228">
        <f t="shared" si="253"/>
        <v>0</v>
      </c>
      <c r="L280" s="229"/>
      <c r="M280" s="229"/>
      <c r="N280" s="229"/>
      <c r="O280" s="229"/>
      <c r="P280" s="229"/>
      <c r="Q280" s="229"/>
      <c r="R280" s="355">
        <f t="shared" si="254"/>
        <v>0</v>
      </c>
      <c r="S280" s="229"/>
      <c r="T280" s="229"/>
      <c r="U280" s="229"/>
    </row>
    <row r="281" spans="1:21" ht="13.8" outlineLevel="2">
      <c r="A281" s="170"/>
      <c r="B281" s="25"/>
      <c r="D281" s="27"/>
      <c r="E281" s="47"/>
      <c r="F281" s="178" t="s">
        <v>802</v>
      </c>
      <c r="G281" s="43" t="s">
        <v>814</v>
      </c>
      <c r="H281" s="226">
        <f t="shared" ref="H281" si="319">SUM(I281,K281)</f>
        <v>0</v>
      </c>
      <c r="I281" s="367">
        <f t="shared" ref="I281" si="320">SUM(J281:J281)</f>
        <v>0</v>
      </c>
      <c r="J281" s="229"/>
      <c r="K281" s="228">
        <f t="shared" ref="K281" si="321">SUM(L281:R281,T281:U281)</f>
        <v>0</v>
      </c>
      <c r="L281" s="229"/>
      <c r="M281" s="229"/>
      <c r="N281" s="229"/>
      <c r="O281" s="229"/>
      <c r="P281" s="229"/>
      <c r="Q281" s="229"/>
      <c r="R281" s="355">
        <f t="shared" ref="R281" si="322">SUM(S281:S281)</f>
        <v>0</v>
      </c>
      <c r="S281" s="229"/>
      <c r="T281" s="229"/>
      <c r="U281" s="229"/>
    </row>
    <row r="282" spans="1:21" ht="13.8" outlineLevel="2">
      <c r="A282" s="170"/>
      <c r="B282" s="25"/>
      <c r="D282" s="27"/>
      <c r="E282" s="47"/>
      <c r="F282" s="178" t="s">
        <v>708</v>
      </c>
      <c r="G282" s="43" t="s">
        <v>953</v>
      </c>
      <c r="H282" s="226">
        <f t="shared" si="251"/>
        <v>0</v>
      </c>
      <c r="I282" s="367">
        <f t="shared" si="252"/>
        <v>0</v>
      </c>
      <c r="J282" s="229"/>
      <c r="K282" s="228">
        <f t="shared" si="253"/>
        <v>0</v>
      </c>
      <c r="L282" s="229"/>
      <c r="M282" s="229"/>
      <c r="N282" s="229"/>
      <c r="O282" s="229"/>
      <c r="P282" s="229"/>
      <c r="Q282" s="229"/>
      <c r="R282" s="355">
        <f t="shared" si="254"/>
        <v>0</v>
      </c>
      <c r="S282" s="229"/>
      <c r="T282" s="229"/>
      <c r="U282" s="229"/>
    </row>
    <row r="283" spans="1:21" ht="13.8" outlineLevel="1">
      <c r="A283" s="170"/>
      <c r="B283" s="25"/>
      <c r="D283" s="27" t="s">
        <v>486</v>
      </c>
      <c r="E283" s="47" t="s">
        <v>116</v>
      </c>
      <c r="F283" s="48"/>
      <c r="G283" s="172"/>
      <c r="H283" s="226">
        <f t="shared" si="251"/>
        <v>250000</v>
      </c>
      <c r="I283" s="367">
        <f t="shared" si="252"/>
        <v>0</v>
      </c>
      <c r="J283" s="231">
        <f>SUM(J284:J287)</f>
        <v>0</v>
      </c>
      <c r="K283" s="228">
        <f t="shared" si="253"/>
        <v>250000</v>
      </c>
      <c r="L283" s="231">
        <f t="shared" ref="L283:Q283" si="323">SUM(L284:L287)</f>
        <v>0</v>
      </c>
      <c r="M283" s="231">
        <f t="shared" si="323"/>
        <v>100000</v>
      </c>
      <c r="N283" s="231">
        <f t="shared" si="323"/>
        <v>90000</v>
      </c>
      <c r="O283" s="231">
        <f t="shared" si="323"/>
        <v>10000</v>
      </c>
      <c r="P283" s="231">
        <f t="shared" si="323"/>
        <v>0</v>
      </c>
      <c r="Q283" s="231">
        <f t="shared" si="323"/>
        <v>0</v>
      </c>
      <c r="R283" s="355">
        <f t="shared" si="254"/>
        <v>50000</v>
      </c>
      <c r="S283" s="231">
        <f>SUM(S284:S287)</f>
        <v>50000</v>
      </c>
      <c r="T283" s="231">
        <f>SUM(T284:T287)</f>
        <v>0</v>
      </c>
      <c r="U283" s="231">
        <f>SUM(U284:U287)</f>
        <v>0</v>
      </c>
    </row>
    <row r="284" spans="1:21" ht="13.8" outlineLevel="2">
      <c r="A284" s="170"/>
      <c r="B284" s="25"/>
      <c r="D284" s="27"/>
      <c r="E284" s="47"/>
      <c r="F284" s="178" t="s">
        <v>705</v>
      </c>
      <c r="G284" s="43" t="s">
        <v>815</v>
      </c>
      <c r="H284" s="226">
        <f t="shared" si="251"/>
        <v>0</v>
      </c>
      <c r="I284" s="367">
        <f t="shared" si="252"/>
        <v>0</v>
      </c>
      <c r="J284" s="229"/>
      <c r="K284" s="228">
        <f t="shared" si="253"/>
        <v>0</v>
      </c>
      <c r="L284" s="229"/>
      <c r="M284" s="229"/>
      <c r="N284" s="229"/>
      <c r="O284" s="229"/>
      <c r="P284" s="229"/>
      <c r="Q284" s="229"/>
      <c r="R284" s="355">
        <f t="shared" si="254"/>
        <v>0</v>
      </c>
      <c r="S284" s="229"/>
      <c r="T284" s="229"/>
      <c r="U284" s="229"/>
    </row>
    <row r="285" spans="1:21" ht="13.8" outlineLevel="2">
      <c r="A285" s="170"/>
      <c r="B285" s="25"/>
      <c r="D285" s="27"/>
      <c r="E285" s="47"/>
      <c r="F285" s="178" t="s">
        <v>706</v>
      </c>
      <c r="G285" s="43" t="s">
        <v>816</v>
      </c>
      <c r="H285" s="226">
        <f t="shared" si="251"/>
        <v>240000</v>
      </c>
      <c r="I285" s="367">
        <f t="shared" si="252"/>
        <v>0</v>
      </c>
      <c r="J285" s="229"/>
      <c r="K285" s="228">
        <f t="shared" si="253"/>
        <v>240000</v>
      </c>
      <c r="L285" s="229"/>
      <c r="M285" s="229">
        <v>100000</v>
      </c>
      <c r="N285" s="229">
        <v>90000</v>
      </c>
      <c r="O285" s="229">
        <v>0</v>
      </c>
      <c r="P285" s="229"/>
      <c r="Q285" s="229"/>
      <c r="R285" s="355">
        <f t="shared" si="254"/>
        <v>50000</v>
      </c>
      <c r="S285" s="229">
        <v>50000</v>
      </c>
      <c r="T285" s="229"/>
      <c r="U285" s="229"/>
    </row>
    <row r="286" spans="1:21" ht="13.8" outlineLevel="2">
      <c r="A286" s="170"/>
      <c r="B286" s="25"/>
      <c r="D286" s="27"/>
      <c r="E286" s="47"/>
      <c r="F286" s="178" t="s">
        <v>703</v>
      </c>
      <c r="G286" s="43" t="s">
        <v>918</v>
      </c>
      <c r="H286" s="226">
        <f t="shared" ref="H286" si="324">SUM(I286,K286)</f>
        <v>0</v>
      </c>
      <c r="I286" s="367">
        <f t="shared" ref="I286" si="325">SUM(J286:J286)</f>
        <v>0</v>
      </c>
      <c r="J286" s="229"/>
      <c r="K286" s="228">
        <f t="shared" ref="K286" si="326">SUM(L286:R286,T286:U286)</f>
        <v>0</v>
      </c>
      <c r="L286" s="229"/>
      <c r="M286" s="229"/>
      <c r="N286" s="229"/>
      <c r="O286" s="229"/>
      <c r="P286" s="229"/>
      <c r="Q286" s="229"/>
      <c r="R286" s="355">
        <f t="shared" ref="R286" si="327">SUM(S286:S286)</f>
        <v>0</v>
      </c>
      <c r="S286" s="229"/>
      <c r="T286" s="229"/>
      <c r="U286" s="229"/>
    </row>
    <row r="287" spans="1:21" ht="13.8" outlineLevel="2">
      <c r="A287" s="170"/>
      <c r="B287" s="25"/>
      <c r="D287" s="27"/>
      <c r="E287" s="47"/>
      <c r="F287" s="178" t="s">
        <v>708</v>
      </c>
      <c r="G287" s="43" t="s">
        <v>712</v>
      </c>
      <c r="H287" s="226">
        <f t="shared" si="251"/>
        <v>10000</v>
      </c>
      <c r="I287" s="367">
        <f t="shared" si="252"/>
        <v>0</v>
      </c>
      <c r="J287" s="229"/>
      <c r="K287" s="228">
        <f t="shared" si="253"/>
        <v>10000</v>
      </c>
      <c r="L287" s="229"/>
      <c r="M287" s="229"/>
      <c r="N287" s="229"/>
      <c r="O287" s="229">
        <v>10000</v>
      </c>
      <c r="P287" s="229"/>
      <c r="Q287" s="229"/>
      <c r="R287" s="355">
        <f t="shared" si="254"/>
        <v>0</v>
      </c>
      <c r="S287" s="229"/>
      <c r="T287" s="229"/>
      <c r="U287" s="229"/>
    </row>
    <row r="288" spans="1:21" ht="13.8" outlineLevel="1">
      <c r="A288" s="170"/>
      <c r="B288" s="25"/>
      <c r="D288" s="27" t="s">
        <v>487</v>
      </c>
      <c r="E288" s="47" t="s">
        <v>115</v>
      </c>
      <c r="F288" s="48"/>
      <c r="G288" s="172"/>
      <c r="H288" s="226">
        <f t="shared" si="251"/>
        <v>85000</v>
      </c>
      <c r="I288" s="367">
        <f t="shared" si="252"/>
        <v>0</v>
      </c>
      <c r="J288" s="229"/>
      <c r="K288" s="228">
        <f t="shared" si="253"/>
        <v>85000</v>
      </c>
      <c r="L288" s="229"/>
      <c r="M288" s="229">
        <v>50000</v>
      </c>
      <c r="N288" s="229">
        <v>20000</v>
      </c>
      <c r="O288" s="229"/>
      <c r="P288" s="229"/>
      <c r="Q288" s="229"/>
      <c r="R288" s="355">
        <f t="shared" si="254"/>
        <v>15000</v>
      </c>
      <c r="S288" s="229">
        <v>15000</v>
      </c>
      <c r="T288" s="229"/>
      <c r="U288" s="229"/>
    </row>
    <row r="289" spans="1:21" ht="13.8" outlineLevel="1">
      <c r="A289" s="170"/>
      <c r="B289" s="25"/>
      <c r="D289" s="27" t="s">
        <v>488</v>
      </c>
      <c r="E289" s="47" t="s">
        <v>127</v>
      </c>
      <c r="F289" s="48"/>
      <c r="G289" s="172"/>
      <c r="H289" s="226">
        <f t="shared" si="251"/>
        <v>269000</v>
      </c>
      <c r="I289" s="367">
        <f t="shared" si="252"/>
        <v>0</v>
      </c>
      <c r="J289" s="229"/>
      <c r="K289" s="228">
        <f t="shared" si="253"/>
        <v>269000</v>
      </c>
      <c r="L289" s="229"/>
      <c r="M289" s="229">
        <v>15000</v>
      </c>
      <c r="N289" s="229">
        <v>200000</v>
      </c>
      <c r="O289" s="229">
        <v>44000</v>
      </c>
      <c r="P289" s="229"/>
      <c r="Q289" s="229"/>
      <c r="R289" s="355">
        <f t="shared" si="254"/>
        <v>10000</v>
      </c>
      <c r="S289" s="229">
        <v>10000</v>
      </c>
      <c r="T289" s="229"/>
      <c r="U289" s="229"/>
    </row>
    <row r="290" spans="1:21" ht="13.8" outlineLevel="1">
      <c r="A290" s="170"/>
      <c r="B290" s="25"/>
      <c r="D290" s="27" t="s">
        <v>489</v>
      </c>
      <c r="E290" s="47" t="s">
        <v>129</v>
      </c>
      <c r="F290" s="48"/>
      <c r="G290" s="172"/>
      <c r="H290" s="226">
        <f t="shared" si="251"/>
        <v>50000</v>
      </c>
      <c r="I290" s="367">
        <f t="shared" si="252"/>
        <v>0</v>
      </c>
      <c r="J290" s="229"/>
      <c r="K290" s="228">
        <f t="shared" si="253"/>
        <v>50000</v>
      </c>
      <c r="L290" s="229"/>
      <c r="M290" s="229"/>
      <c r="N290" s="229"/>
      <c r="O290" s="229"/>
      <c r="P290" s="229"/>
      <c r="Q290" s="229"/>
      <c r="R290" s="355">
        <f t="shared" si="254"/>
        <v>0</v>
      </c>
      <c r="S290" s="229"/>
      <c r="T290" s="229">
        <v>50000</v>
      </c>
      <c r="U290" s="229"/>
    </row>
    <row r="291" spans="1:21" ht="13.8" outlineLevel="1">
      <c r="A291" s="170"/>
      <c r="B291" s="25"/>
      <c r="D291" s="27" t="s">
        <v>490</v>
      </c>
      <c r="E291" s="47" t="s">
        <v>136</v>
      </c>
      <c r="F291" s="48"/>
      <c r="G291" s="172"/>
      <c r="H291" s="226">
        <f t="shared" si="251"/>
        <v>374000</v>
      </c>
      <c r="I291" s="367">
        <f t="shared" si="252"/>
        <v>0</v>
      </c>
      <c r="J291" s="231">
        <f>SUM(J292:J294)</f>
        <v>0</v>
      </c>
      <c r="K291" s="228">
        <f t="shared" si="253"/>
        <v>374000</v>
      </c>
      <c r="L291" s="231">
        <f t="shared" ref="L291:Q291" si="328">SUM(L292:L294)</f>
        <v>33000</v>
      </c>
      <c r="M291" s="231">
        <f t="shared" si="328"/>
        <v>9000</v>
      </c>
      <c r="N291" s="231">
        <f t="shared" si="328"/>
        <v>10000</v>
      </c>
      <c r="O291" s="231">
        <f t="shared" si="328"/>
        <v>287000</v>
      </c>
      <c r="P291" s="231">
        <f t="shared" si="328"/>
        <v>0</v>
      </c>
      <c r="Q291" s="231">
        <f t="shared" si="328"/>
        <v>0</v>
      </c>
      <c r="R291" s="355">
        <f t="shared" si="254"/>
        <v>35000</v>
      </c>
      <c r="S291" s="231">
        <f t="shared" ref="S291" si="329">SUM(S292:S294)</f>
        <v>35000</v>
      </c>
      <c r="T291" s="231">
        <f t="shared" ref="T291" si="330">SUM(T292:T294)</f>
        <v>0</v>
      </c>
      <c r="U291" s="231">
        <f t="shared" ref="U291" si="331">SUM(U292:U294)</f>
        <v>0</v>
      </c>
    </row>
    <row r="292" spans="1:21" ht="13.8" outlineLevel="2">
      <c r="A292" s="170"/>
      <c r="B292" s="25"/>
      <c r="D292" s="27"/>
      <c r="E292" s="47"/>
      <c r="F292" s="178" t="s">
        <v>705</v>
      </c>
      <c r="G292" s="43" t="s">
        <v>836</v>
      </c>
      <c r="H292" s="226">
        <f t="shared" si="251"/>
        <v>0</v>
      </c>
      <c r="I292" s="367">
        <f t="shared" si="252"/>
        <v>0</v>
      </c>
      <c r="J292" s="229"/>
      <c r="K292" s="228">
        <f t="shared" si="253"/>
        <v>0</v>
      </c>
      <c r="L292" s="229"/>
      <c r="M292" s="229"/>
      <c r="N292" s="229"/>
      <c r="O292" s="229"/>
      <c r="P292" s="229"/>
      <c r="Q292" s="229"/>
      <c r="R292" s="355">
        <f t="shared" si="254"/>
        <v>0</v>
      </c>
      <c r="S292" s="229"/>
      <c r="T292" s="229"/>
      <c r="U292" s="229"/>
    </row>
    <row r="293" spans="1:21" ht="13.8" outlineLevel="2">
      <c r="A293" s="170"/>
      <c r="B293" s="25"/>
      <c r="D293" s="27"/>
      <c r="E293" s="47"/>
      <c r="F293" s="178" t="s">
        <v>706</v>
      </c>
      <c r="G293" s="43" t="s">
        <v>837</v>
      </c>
      <c r="H293" s="226">
        <f t="shared" si="251"/>
        <v>364000</v>
      </c>
      <c r="I293" s="367">
        <f t="shared" si="252"/>
        <v>0</v>
      </c>
      <c r="J293" s="229"/>
      <c r="K293" s="228">
        <f t="shared" si="253"/>
        <v>364000</v>
      </c>
      <c r="L293" s="229">
        <v>33000</v>
      </c>
      <c r="M293" s="229">
        <v>9000</v>
      </c>
      <c r="N293" s="229"/>
      <c r="O293" s="229">
        <v>287000</v>
      </c>
      <c r="P293" s="229"/>
      <c r="Q293" s="229"/>
      <c r="R293" s="355">
        <f t="shared" si="254"/>
        <v>35000</v>
      </c>
      <c r="S293" s="229">
        <v>35000</v>
      </c>
      <c r="T293" s="229"/>
      <c r="U293" s="229"/>
    </row>
    <row r="294" spans="1:21" ht="13.8" outlineLevel="2">
      <c r="A294" s="170"/>
      <c r="B294" s="25"/>
      <c r="D294" s="27"/>
      <c r="E294" s="47"/>
      <c r="F294" s="178" t="s">
        <v>708</v>
      </c>
      <c r="G294" s="43" t="s">
        <v>712</v>
      </c>
      <c r="H294" s="226">
        <f t="shared" si="251"/>
        <v>10000</v>
      </c>
      <c r="I294" s="367">
        <f t="shared" si="252"/>
        <v>0</v>
      </c>
      <c r="J294" s="229"/>
      <c r="K294" s="228">
        <f t="shared" si="253"/>
        <v>10000</v>
      </c>
      <c r="L294" s="229"/>
      <c r="M294" s="229">
        <v>0</v>
      </c>
      <c r="N294" s="229">
        <v>10000</v>
      </c>
      <c r="O294" s="229"/>
      <c r="P294" s="229"/>
      <c r="Q294" s="229"/>
      <c r="R294" s="355">
        <f t="shared" si="254"/>
        <v>0</v>
      </c>
      <c r="S294" s="229">
        <v>0</v>
      </c>
      <c r="T294" s="229"/>
      <c r="U294" s="229"/>
    </row>
    <row r="295" spans="1:21" ht="13.8" outlineLevel="1">
      <c r="A295" s="170"/>
      <c r="B295" s="25"/>
      <c r="D295" s="27" t="s">
        <v>491</v>
      </c>
      <c r="E295" s="47" t="s">
        <v>138</v>
      </c>
      <c r="F295" s="48"/>
      <c r="G295" s="172"/>
      <c r="H295" s="226">
        <f t="shared" ref="H295:H358" si="332">SUM(I295,K295)</f>
        <v>18000</v>
      </c>
      <c r="I295" s="367">
        <f t="shared" ref="I295:I358" si="333">SUM(J295:J295)</f>
        <v>0</v>
      </c>
      <c r="J295" s="229"/>
      <c r="K295" s="228">
        <f t="shared" ref="K295:K358" si="334">SUM(L295:R295,T295:U295)</f>
        <v>18000</v>
      </c>
      <c r="L295" s="229"/>
      <c r="M295" s="229">
        <v>5000</v>
      </c>
      <c r="N295" s="229">
        <v>5000</v>
      </c>
      <c r="O295" s="229"/>
      <c r="P295" s="229"/>
      <c r="Q295" s="229"/>
      <c r="R295" s="355">
        <f t="shared" ref="R295:R358" si="335">SUM(S295:S295)</f>
        <v>8000</v>
      </c>
      <c r="S295" s="229">
        <v>8000</v>
      </c>
      <c r="T295" s="229"/>
      <c r="U295" s="229"/>
    </row>
    <row r="296" spans="1:21" ht="13.8" outlineLevel="1">
      <c r="A296" s="170"/>
      <c r="B296" s="25"/>
      <c r="D296" s="27" t="s">
        <v>492</v>
      </c>
      <c r="E296" s="47" t="s">
        <v>137</v>
      </c>
      <c r="F296" s="48"/>
      <c r="G296" s="172"/>
      <c r="H296" s="226">
        <f t="shared" si="332"/>
        <v>0</v>
      </c>
      <c r="I296" s="367">
        <f t="shared" si="333"/>
        <v>0</v>
      </c>
      <c r="J296" s="229"/>
      <c r="K296" s="228">
        <f t="shared" si="334"/>
        <v>0</v>
      </c>
      <c r="L296" s="229"/>
      <c r="M296" s="229"/>
      <c r="N296" s="229"/>
      <c r="O296" s="229"/>
      <c r="P296" s="229"/>
      <c r="Q296" s="229"/>
      <c r="R296" s="355">
        <f t="shared" si="335"/>
        <v>0</v>
      </c>
      <c r="S296" s="229"/>
      <c r="T296" s="229"/>
      <c r="U296" s="229"/>
    </row>
    <row r="297" spans="1:21" ht="13.8" outlineLevel="1">
      <c r="A297" s="170"/>
      <c r="B297" s="25"/>
      <c r="D297" s="27" t="s">
        <v>493</v>
      </c>
      <c r="E297" s="47" t="s">
        <v>131</v>
      </c>
      <c r="F297" s="48"/>
      <c r="G297" s="172"/>
      <c r="H297" s="226">
        <f t="shared" si="332"/>
        <v>2382000</v>
      </c>
      <c r="I297" s="367">
        <f t="shared" si="333"/>
        <v>0</v>
      </c>
      <c r="J297" s="229"/>
      <c r="K297" s="228">
        <f t="shared" si="334"/>
        <v>2382000</v>
      </c>
      <c r="L297" s="229"/>
      <c r="M297" s="229">
        <v>32000</v>
      </c>
      <c r="N297" s="229">
        <v>180000</v>
      </c>
      <c r="O297" s="229">
        <v>1900000</v>
      </c>
      <c r="P297" s="229"/>
      <c r="Q297" s="229"/>
      <c r="R297" s="355">
        <f t="shared" si="335"/>
        <v>270000</v>
      </c>
      <c r="S297" s="229">
        <v>270000</v>
      </c>
      <c r="T297" s="229"/>
      <c r="U297" s="229"/>
    </row>
    <row r="298" spans="1:21" ht="13.8" outlineLevel="1">
      <c r="A298" s="170"/>
      <c r="B298" s="25"/>
      <c r="D298" s="27" t="s">
        <v>494</v>
      </c>
      <c r="E298" s="47" t="s">
        <v>133</v>
      </c>
      <c r="F298" s="48"/>
      <c r="G298" s="172"/>
      <c r="H298" s="226">
        <f t="shared" si="332"/>
        <v>134000</v>
      </c>
      <c r="I298" s="367">
        <f t="shared" si="333"/>
        <v>1000</v>
      </c>
      <c r="J298" s="231">
        <f>SUM(J299:J301)</f>
        <v>1000</v>
      </c>
      <c r="K298" s="228">
        <f t="shared" si="334"/>
        <v>133000</v>
      </c>
      <c r="L298" s="231">
        <f t="shared" ref="L298:Q298" si="336">SUM(L299:L301)</f>
        <v>100000</v>
      </c>
      <c r="M298" s="231">
        <f t="shared" si="336"/>
        <v>1000</v>
      </c>
      <c r="N298" s="231">
        <f t="shared" si="336"/>
        <v>5000</v>
      </c>
      <c r="O298" s="231">
        <f t="shared" si="336"/>
        <v>2000</v>
      </c>
      <c r="P298" s="231">
        <f t="shared" si="336"/>
        <v>4000</v>
      </c>
      <c r="Q298" s="231">
        <f t="shared" si="336"/>
        <v>0</v>
      </c>
      <c r="R298" s="355">
        <f t="shared" si="335"/>
        <v>1000</v>
      </c>
      <c r="S298" s="231">
        <f t="shared" ref="S298" si="337">SUM(S299:S301)</f>
        <v>1000</v>
      </c>
      <c r="T298" s="231">
        <f t="shared" ref="T298" si="338">SUM(T299:T301)</f>
        <v>20000</v>
      </c>
      <c r="U298" s="231">
        <f t="shared" ref="U298" si="339">SUM(U299:U301)</f>
        <v>0</v>
      </c>
    </row>
    <row r="299" spans="1:21" ht="13.8" outlineLevel="2">
      <c r="A299" s="170"/>
      <c r="B299" s="25"/>
      <c r="D299" s="27"/>
      <c r="E299" s="47"/>
      <c r="F299" s="178" t="s">
        <v>705</v>
      </c>
      <c r="G299" s="43" t="s">
        <v>817</v>
      </c>
      <c r="H299" s="226">
        <f t="shared" si="332"/>
        <v>114000</v>
      </c>
      <c r="I299" s="367">
        <f t="shared" si="333"/>
        <v>1000</v>
      </c>
      <c r="J299" s="229">
        <v>1000</v>
      </c>
      <c r="K299" s="228">
        <f t="shared" si="334"/>
        <v>113000</v>
      </c>
      <c r="L299" s="229">
        <v>100000</v>
      </c>
      <c r="M299" s="229">
        <v>1000</v>
      </c>
      <c r="N299" s="229">
        <v>5000</v>
      </c>
      <c r="O299" s="229">
        <v>2000</v>
      </c>
      <c r="P299" s="229">
        <v>4000</v>
      </c>
      <c r="Q299" s="229"/>
      <c r="R299" s="355">
        <f t="shared" si="335"/>
        <v>1000</v>
      </c>
      <c r="S299" s="229">
        <v>1000</v>
      </c>
      <c r="T299" s="229"/>
      <c r="U299" s="229"/>
    </row>
    <row r="300" spans="1:21" ht="13.8" outlineLevel="2">
      <c r="A300" s="170"/>
      <c r="B300" s="25"/>
      <c r="D300" s="27"/>
      <c r="E300" s="47"/>
      <c r="F300" s="178" t="s">
        <v>706</v>
      </c>
      <c r="G300" s="43" t="s">
        <v>818</v>
      </c>
      <c r="H300" s="226">
        <f t="shared" si="332"/>
        <v>0</v>
      </c>
      <c r="I300" s="367">
        <f t="shared" si="333"/>
        <v>0</v>
      </c>
      <c r="J300" s="229"/>
      <c r="K300" s="228">
        <f t="shared" si="334"/>
        <v>0</v>
      </c>
      <c r="L300" s="229"/>
      <c r="M300" s="229"/>
      <c r="N300" s="229"/>
      <c r="O300" s="229"/>
      <c r="P300" s="229"/>
      <c r="Q300" s="229"/>
      <c r="R300" s="355">
        <f t="shared" si="335"/>
        <v>0</v>
      </c>
      <c r="S300" s="229"/>
      <c r="T300" s="229"/>
      <c r="U300" s="229"/>
    </row>
    <row r="301" spans="1:21" ht="13.8" outlineLevel="2">
      <c r="A301" s="170"/>
      <c r="B301" s="25"/>
      <c r="D301" s="27"/>
      <c r="E301" s="47"/>
      <c r="F301" s="178" t="s">
        <v>708</v>
      </c>
      <c r="G301" s="43" t="s">
        <v>712</v>
      </c>
      <c r="H301" s="226">
        <f t="shared" si="332"/>
        <v>20000</v>
      </c>
      <c r="I301" s="367">
        <f t="shared" si="333"/>
        <v>0</v>
      </c>
      <c r="J301" s="229"/>
      <c r="K301" s="228">
        <f t="shared" si="334"/>
        <v>20000</v>
      </c>
      <c r="L301" s="229"/>
      <c r="M301" s="229"/>
      <c r="N301" s="229"/>
      <c r="O301" s="229"/>
      <c r="P301" s="229"/>
      <c r="Q301" s="229"/>
      <c r="R301" s="355">
        <f t="shared" si="335"/>
        <v>0</v>
      </c>
      <c r="S301" s="229"/>
      <c r="T301" s="229">
        <v>20000</v>
      </c>
      <c r="U301" s="229"/>
    </row>
    <row r="302" spans="1:21" ht="13.8" outlineLevel="1">
      <c r="A302" s="170"/>
      <c r="B302" s="25"/>
      <c r="D302" s="27" t="s">
        <v>495</v>
      </c>
      <c r="E302" s="47" t="s">
        <v>134</v>
      </c>
      <c r="F302" s="48"/>
      <c r="G302" s="172"/>
      <c r="H302" s="226">
        <f t="shared" si="332"/>
        <v>4000</v>
      </c>
      <c r="I302" s="367">
        <f t="shared" si="333"/>
        <v>0</v>
      </c>
      <c r="J302" s="231">
        <f>SUM(J303:J305)</f>
        <v>0</v>
      </c>
      <c r="K302" s="228">
        <f t="shared" si="334"/>
        <v>4000</v>
      </c>
      <c r="L302" s="231">
        <f t="shared" ref="L302:Q302" si="340">SUM(L303:L305)</f>
        <v>0</v>
      </c>
      <c r="M302" s="231">
        <f t="shared" si="340"/>
        <v>0</v>
      </c>
      <c r="N302" s="231">
        <f t="shared" si="340"/>
        <v>0</v>
      </c>
      <c r="O302" s="231">
        <f t="shared" si="340"/>
        <v>4000</v>
      </c>
      <c r="P302" s="231">
        <f t="shared" si="340"/>
        <v>0</v>
      </c>
      <c r="Q302" s="231">
        <f t="shared" si="340"/>
        <v>0</v>
      </c>
      <c r="R302" s="355">
        <f t="shared" si="335"/>
        <v>0</v>
      </c>
      <c r="S302" s="231">
        <f t="shared" ref="S302" si="341">SUM(S303:S305)</f>
        <v>0</v>
      </c>
      <c r="T302" s="231">
        <f t="shared" ref="T302" si="342">SUM(T303:T305)</f>
        <v>0</v>
      </c>
      <c r="U302" s="231">
        <f t="shared" ref="U302" si="343">SUM(U303:U305)</f>
        <v>0</v>
      </c>
    </row>
    <row r="303" spans="1:21" ht="13.8" outlineLevel="2">
      <c r="A303" s="170"/>
      <c r="B303" s="25"/>
      <c r="D303" s="27"/>
      <c r="E303" s="47"/>
      <c r="F303" s="178" t="s">
        <v>705</v>
      </c>
      <c r="G303" s="43" t="s">
        <v>819</v>
      </c>
      <c r="H303" s="226">
        <f t="shared" si="332"/>
        <v>0</v>
      </c>
      <c r="I303" s="367">
        <f t="shared" si="333"/>
        <v>0</v>
      </c>
      <c r="J303" s="229"/>
      <c r="K303" s="228">
        <f t="shared" si="334"/>
        <v>0</v>
      </c>
      <c r="L303" s="229"/>
      <c r="M303" s="229"/>
      <c r="N303" s="229"/>
      <c r="O303" s="229"/>
      <c r="P303" s="229"/>
      <c r="Q303" s="229"/>
      <c r="R303" s="355">
        <f t="shared" si="335"/>
        <v>0</v>
      </c>
      <c r="S303" s="229"/>
      <c r="T303" s="229"/>
      <c r="U303" s="229"/>
    </row>
    <row r="304" spans="1:21" ht="13.8" outlineLevel="2">
      <c r="A304" s="170"/>
      <c r="B304" s="25"/>
      <c r="D304" s="27"/>
      <c r="E304" s="47"/>
      <c r="F304" s="178" t="s">
        <v>706</v>
      </c>
      <c r="G304" s="43" t="s">
        <v>820</v>
      </c>
      <c r="H304" s="226">
        <f t="shared" si="332"/>
        <v>0</v>
      </c>
      <c r="I304" s="367">
        <f t="shared" si="333"/>
        <v>0</v>
      </c>
      <c r="J304" s="229"/>
      <c r="K304" s="228">
        <f t="shared" si="334"/>
        <v>0</v>
      </c>
      <c r="L304" s="229"/>
      <c r="M304" s="229"/>
      <c r="N304" s="229"/>
      <c r="O304" s="229"/>
      <c r="P304" s="229"/>
      <c r="Q304" s="229"/>
      <c r="R304" s="355">
        <f t="shared" si="335"/>
        <v>0</v>
      </c>
      <c r="S304" s="229"/>
      <c r="T304" s="229"/>
      <c r="U304" s="229"/>
    </row>
    <row r="305" spans="1:21" ht="13.8" outlineLevel="2">
      <c r="A305" s="170"/>
      <c r="B305" s="25"/>
      <c r="D305" s="27"/>
      <c r="E305" s="47"/>
      <c r="F305" s="178" t="s">
        <v>703</v>
      </c>
      <c r="G305" s="43" t="s">
        <v>821</v>
      </c>
      <c r="H305" s="226">
        <f t="shared" si="332"/>
        <v>4000</v>
      </c>
      <c r="I305" s="367">
        <f t="shared" si="333"/>
        <v>0</v>
      </c>
      <c r="J305" s="229"/>
      <c r="K305" s="228">
        <f t="shared" si="334"/>
        <v>4000</v>
      </c>
      <c r="L305" s="229"/>
      <c r="M305" s="229"/>
      <c r="N305" s="229"/>
      <c r="O305" s="229">
        <v>4000</v>
      </c>
      <c r="P305" s="229"/>
      <c r="Q305" s="229"/>
      <c r="R305" s="355">
        <f t="shared" si="335"/>
        <v>0</v>
      </c>
      <c r="S305" s="229"/>
      <c r="T305" s="229"/>
      <c r="U305" s="229"/>
    </row>
    <row r="306" spans="1:21" ht="13.8" outlineLevel="1">
      <c r="A306" s="170"/>
      <c r="B306" s="23"/>
      <c r="C306" s="179"/>
      <c r="D306" s="27" t="s">
        <v>496</v>
      </c>
      <c r="E306" s="47" t="s">
        <v>572</v>
      </c>
      <c r="F306" s="48"/>
      <c r="G306" s="172"/>
      <c r="H306" s="226">
        <f t="shared" si="332"/>
        <v>4000</v>
      </c>
      <c r="I306" s="367">
        <f t="shared" si="333"/>
        <v>0</v>
      </c>
      <c r="J306" s="229"/>
      <c r="K306" s="228">
        <f t="shared" si="334"/>
        <v>4000</v>
      </c>
      <c r="L306" s="229"/>
      <c r="M306" s="229"/>
      <c r="N306" s="229"/>
      <c r="O306" s="229">
        <v>4000</v>
      </c>
      <c r="P306" s="229"/>
      <c r="Q306" s="229"/>
      <c r="R306" s="355">
        <f t="shared" si="335"/>
        <v>0</v>
      </c>
      <c r="S306" s="229"/>
      <c r="T306" s="229"/>
      <c r="U306" s="229"/>
    </row>
    <row r="307" spans="1:21" s="169" customFormat="1" ht="13.8">
      <c r="A307" s="164"/>
      <c r="B307" s="23" t="s">
        <v>497</v>
      </c>
      <c r="C307" s="15" t="s">
        <v>140</v>
      </c>
      <c r="D307" s="18"/>
      <c r="E307" s="175"/>
      <c r="F307" s="176"/>
      <c r="G307" s="175"/>
      <c r="H307" s="226">
        <f t="shared" si="332"/>
        <v>36000</v>
      </c>
      <c r="I307" s="367">
        <f t="shared" si="333"/>
        <v>0</v>
      </c>
      <c r="J307" s="230">
        <f>SUM(J308,J318:J320,J325:J327,J331:J333,J337:J339,J342,J346,J349,J361,J364,J367:J370)</f>
        <v>0</v>
      </c>
      <c r="K307" s="228">
        <f t="shared" si="334"/>
        <v>36000</v>
      </c>
      <c r="L307" s="230">
        <f t="shared" ref="L307:Q307" si="344">SUM(L308,L318:L320,L325:L327,L331:L333,L337:L339,L342,L346,L349,L361,L364,L367:L370)</f>
        <v>0</v>
      </c>
      <c r="M307" s="230">
        <f t="shared" si="344"/>
        <v>23000</v>
      </c>
      <c r="N307" s="230">
        <f t="shared" si="344"/>
        <v>0</v>
      </c>
      <c r="O307" s="230">
        <f t="shared" si="344"/>
        <v>2000</v>
      </c>
      <c r="P307" s="230">
        <f t="shared" si="344"/>
        <v>1000</v>
      </c>
      <c r="Q307" s="230">
        <f t="shared" si="344"/>
        <v>0</v>
      </c>
      <c r="R307" s="355">
        <f t="shared" si="335"/>
        <v>10000</v>
      </c>
      <c r="S307" s="230">
        <f t="shared" ref="S307" si="345">SUM(S308,S318:S320,S325:S327,S331:S333,S337:S339,S342,S346,S349,S361,S364,S367:S370)</f>
        <v>10000</v>
      </c>
      <c r="T307" s="230">
        <f t="shared" ref="T307" si="346">SUM(T308,T318:T320,T325:T327,T331:T333,T337:T339,T342,T346,T349,T361,T364,T367:T370)</f>
        <v>0</v>
      </c>
      <c r="U307" s="230">
        <f t="shared" ref="U307" si="347">SUM(U308,U318:U320,U325:U327,U331:U333,U337:U339,U342,U346,U349,U361,U364,U367:U370)</f>
        <v>0</v>
      </c>
    </row>
    <row r="308" spans="1:21" ht="13.8" outlineLevel="1" collapsed="1">
      <c r="A308" s="170"/>
      <c r="B308" s="24"/>
      <c r="C308" s="171"/>
      <c r="D308" s="27" t="s">
        <v>498</v>
      </c>
      <c r="E308" s="47" t="s">
        <v>145</v>
      </c>
      <c r="F308" s="48"/>
      <c r="G308" s="172"/>
      <c r="H308" s="226">
        <f t="shared" si="332"/>
        <v>0</v>
      </c>
      <c r="I308" s="367">
        <f t="shared" si="333"/>
        <v>0</v>
      </c>
      <c r="J308" s="231">
        <f>SUM(J309:J317)</f>
        <v>0</v>
      </c>
      <c r="K308" s="228">
        <f t="shared" si="334"/>
        <v>0</v>
      </c>
      <c r="L308" s="231">
        <f t="shared" ref="L308:Q308" si="348">SUM(L309:L317)</f>
        <v>0</v>
      </c>
      <c r="M308" s="231">
        <f t="shared" si="348"/>
        <v>0</v>
      </c>
      <c r="N308" s="231">
        <f t="shared" si="348"/>
        <v>0</v>
      </c>
      <c r="O308" s="231">
        <f t="shared" si="348"/>
        <v>0</v>
      </c>
      <c r="P308" s="231">
        <f t="shared" si="348"/>
        <v>0</v>
      </c>
      <c r="Q308" s="231">
        <f t="shared" si="348"/>
        <v>0</v>
      </c>
      <c r="R308" s="355">
        <f t="shared" si="335"/>
        <v>0</v>
      </c>
      <c r="S308" s="231">
        <f t="shared" ref="S308" si="349">SUM(S309:S317)</f>
        <v>0</v>
      </c>
      <c r="T308" s="231">
        <f t="shared" ref="T308" si="350">SUM(T309:T317)</f>
        <v>0</v>
      </c>
      <c r="U308" s="231">
        <f t="shared" ref="U308" si="351">SUM(U309:U317)</f>
        <v>0</v>
      </c>
    </row>
    <row r="309" spans="1:21" ht="13.8" hidden="1" outlineLevel="2">
      <c r="A309" s="170"/>
      <c r="B309" s="25"/>
      <c r="D309" s="27"/>
      <c r="E309" s="47"/>
      <c r="F309" s="178" t="s">
        <v>705</v>
      </c>
      <c r="G309" s="43" t="s">
        <v>825</v>
      </c>
      <c r="H309" s="226">
        <f t="shared" si="332"/>
        <v>0</v>
      </c>
      <c r="I309" s="367">
        <f t="shared" si="333"/>
        <v>0</v>
      </c>
      <c r="J309" s="229"/>
      <c r="K309" s="228">
        <f t="shared" si="334"/>
        <v>0</v>
      </c>
      <c r="L309" s="229"/>
      <c r="M309" s="229"/>
      <c r="N309" s="229"/>
      <c r="O309" s="229"/>
      <c r="P309" s="229"/>
      <c r="Q309" s="229"/>
      <c r="R309" s="355">
        <f t="shared" si="335"/>
        <v>0</v>
      </c>
      <c r="S309" s="229"/>
      <c r="T309" s="229"/>
      <c r="U309" s="229"/>
    </row>
    <row r="310" spans="1:21" ht="13.8" hidden="1" outlineLevel="2">
      <c r="A310" s="170"/>
      <c r="B310" s="25"/>
      <c r="D310" s="27"/>
      <c r="E310" s="47"/>
      <c r="F310" s="178" t="s">
        <v>706</v>
      </c>
      <c r="G310" s="43" t="s">
        <v>826</v>
      </c>
      <c r="H310" s="226">
        <f t="shared" si="332"/>
        <v>0</v>
      </c>
      <c r="I310" s="367">
        <f t="shared" si="333"/>
        <v>0</v>
      </c>
      <c r="J310" s="229"/>
      <c r="K310" s="228">
        <f t="shared" si="334"/>
        <v>0</v>
      </c>
      <c r="L310" s="229"/>
      <c r="M310" s="229"/>
      <c r="N310" s="229"/>
      <c r="O310" s="229"/>
      <c r="P310" s="229"/>
      <c r="Q310" s="229"/>
      <c r="R310" s="355">
        <f t="shared" si="335"/>
        <v>0</v>
      </c>
      <c r="S310" s="229"/>
      <c r="T310" s="229"/>
      <c r="U310" s="229"/>
    </row>
    <row r="311" spans="1:21" ht="13.8" hidden="1" outlineLevel="2">
      <c r="A311" s="170"/>
      <c r="B311" s="25"/>
      <c r="D311" s="27"/>
      <c r="E311" s="47"/>
      <c r="F311" s="178" t="s">
        <v>703</v>
      </c>
      <c r="G311" s="43" t="s">
        <v>827</v>
      </c>
      <c r="H311" s="226">
        <f t="shared" si="332"/>
        <v>0</v>
      </c>
      <c r="I311" s="367">
        <f t="shared" si="333"/>
        <v>0</v>
      </c>
      <c r="J311" s="229"/>
      <c r="K311" s="228">
        <f t="shared" si="334"/>
        <v>0</v>
      </c>
      <c r="L311" s="229"/>
      <c r="M311" s="229"/>
      <c r="N311" s="229"/>
      <c r="O311" s="229"/>
      <c r="P311" s="229"/>
      <c r="Q311" s="229"/>
      <c r="R311" s="355">
        <f t="shared" si="335"/>
        <v>0</v>
      </c>
      <c r="S311" s="229"/>
      <c r="T311" s="229"/>
      <c r="U311" s="229"/>
    </row>
    <row r="312" spans="1:21" ht="13.8" hidden="1" outlineLevel="2">
      <c r="A312" s="170"/>
      <c r="B312" s="25"/>
      <c r="D312" s="27"/>
      <c r="E312" s="47"/>
      <c r="F312" s="178" t="s">
        <v>707</v>
      </c>
      <c r="G312" s="43" t="s">
        <v>828</v>
      </c>
      <c r="H312" s="226">
        <f t="shared" si="332"/>
        <v>0</v>
      </c>
      <c r="I312" s="367">
        <f t="shared" si="333"/>
        <v>0</v>
      </c>
      <c r="J312" s="229"/>
      <c r="K312" s="228">
        <f t="shared" si="334"/>
        <v>0</v>
      </c>
      <c r="L312" s="229"/>
      <c r="M312" s="229"/>
      <c r="N312" s="229"/>
      <c r="O312" s="229"/>
      <c r="P312" s="229"/>
      <c r="Q312" s="229"/>
      <c r="R312" s="355">
        <f t="shared" si="335"/>
        <v>0</v>
      </c>
      <c r="S312" s="229"/>
      <c r="T312" s="229"/>
      <c r="U312" s="229"/>
    </row>
    <row r="313" spans="1:21" ht="13.8" hidden="1" outlineLevel="2">
      <c r="A313" s="170"/>
      <c r="B313" s="25"/>
      <c r="D313" s="27"/>
      <c r="E313" s="47"/>
      <c r="F313" s="178" t="s">
        <v>713</v>
      </c>
      <c r="G313" s="43" t="s">
        <v>829</v>
      </c>
      <c r="H313" s="226">
        <f t="shared" si="332"/>
        <v>0</v>
      </c>
      <c r="I313" s="367">
        <f t="shared" si="333"/>
        <v>0</v>
      </c>
      <c r="J313" s="229"/>
      <c r="K313" s="228">
        <f t="shared" si="334"/>
        <v>0</v>
      </c>
      <c r="L313" s="229"/>
      <c r="M313" s="229"/>
      <c r="N313" s="229"/>
      <c r="O313" s="229"/>
      <c r="P313" s="229"/>
      <c r="Q313" s="229"/>
      <c r="R313" s="355">
        <f t="shared" si="335"/>
        <v>0</v>
      </c>
      <c r="S313" s="229"/>
      <c r="T313" s="229"/>
      <c r="U313" s="229"/>
    </row>
    <row r="314" spans="1:21" ht="13.8" hidden="1" outlineLevel="2">
      <c r="A314" s="170"/>
      <c r="B314" s="25"/>
      <c r="D314" s="27"/>
      <c r="E314" s="47"/>
      <c r="F314" s="178" t="s">
        <v>822</v>
      </c>
      <c r="G314" s="43" t="s">
        <v>830</v>
      </c>
      <c r="H314" s="226">
        <f t="shared" si="332"/>
        <v>0</v>
      </c>
      <c r="I314" s="367">
        <f t="shared" si="333"/>
        <v>0</v>
      </c>
      <c r="J314" s="229"/>
      <c r="K314" s="228">
        <f t="shared" si="334"/>
        <v>0</v>
      </c>
      <c r="L314" s="229"/>
      <c r="M314" s="229"/>
      <c r="N314" s="229"/>
      <c r="O314" s="229"/>
      <c r="P314" s="229"/>
      <c r="Q314" s="229"/>
      <c r="R314" s="355">
        <f t="shared" si="335"/>
        <v>0</v>
      </c>
      <c r="S314" s="229"/>
      <c r="T314" s="229"/>
      <c r="U314" s="229"/>
    </row>
    <row r="315" spans="1:21" ht="13.8" hidden="1" outlineLevel="2">
      <c r="A315" s="170"/>
      <c r="B315" s="25"/>
      <c r="D315" s="27"/>
      <c r="E315" s="47"/>
      <c r="F315" s="178" t="s">
        <v>823</v>
      </c>
      <c r="G315" s="681" t="s">
        <v>831</v>
      </c>
      <c r="H315" s="226">
        <f t="shared" si="332"/>
        <v>0</v>
      </c>
      <c r="I315" s="367">
        <f t="shared" si="333"/>
        <v>0</v>
      </c>
      <c r="J315" s="229"/>
      <c r="K315" s="228">
        <f t="shared" si="334"/>
        <v>0</v>
      </c>
      <c r="L315" s="229"/>
      <c r="M315" s="229"/>
      <c r="N315" s="229"/>
      <c r="O315" s="229"/>
      <c r="P315" s="229"/>
      <c r="Q315" s="229"/>
      <c r="R315" s="355">
        <f t="shared" si="335"/>
        <v>0</v>
      </c>
      <c r="S315" s="229"/>
      <c r="T315" s="229"/>
      <c r="U315" s="229"/>
    </row>
    <row r="316" spans="1:21" ht="13.8" hidden="1" outlineLevel="2">
      <c r="A316" s="170"/>
      <c r="B316" s="25"/>
      <c r="D316" s="27"/>
      <c r="E316" s="47"/>
      <c r="F316" s="178" t="s">
        <v>824</v>
      </c>
      <c r="G316" s="681" t="s">
        <v>832</v>
      </c>
      <c r="H316" s="226">
        <f t="shared" si="332"/>
        <v>0</v>
      </c>
      <c r="I316" s="367">
        <f t="shared" si="333"/>
        <v>0</v>
      </c>
      <c r="J316" s="229"/>
      <c r="K316" s="228">
        <f t="shared" si="334"/>
        <v>0</v>
      </c>
      <c r="L316" s="229"/>
      <c r="M316" s="229"/>
      <c r="N316" s="229"/>
      <c r="O316" s="229"/>
      <c r="P316" s="229"/>
      <c r="Q316" s="229"/>
      <c r="R316" s="355">
        <f t="shared" si="335"/>
        <v>0</v>
      </c>
      <c r="S316" s="229"/>
      <c r="T316" s="229"/>
      <c r="U316" s="229"/>
    </row>
    <row r="317" spans="1:21" ht="13.8" hidden="1" outlineLevel="2">
      <c r="A317" s="170"/>
      <c r="B317" s="25"/>
      <c r="D317" s="27"/>
      <c r="E317" s="47"/>
      <c r="F317" s="178" t="s">
        <v>708</v>
      </c>
      <c r="G317" s="43" t="s">
        <v>712</v>
      </c>
      <c r="H317" s="226">
        <f t="shared" si="332"/>
        <v>0</v>
      </c>
      <c r="I317" s="367">
        <f t="shared" si="333"/>
        <v>0</v>
      </c>
      <c r="J317" s="229"/>
      <c r="K317" s="228">
        <f t="shared" si="334"/>
        <v>0</v>
      </c>
      <c r="L317" s="229"/>
      <c r="M317" s="229"/>
      <c r="N317" s="229"/>
      <c r="O317" s="229"/>
      <c r="P317" s="229"/>
      <c r="Q317" s="229"/>
      <c r="R317" s="355">
        <f t="shared" si="335"/>
        <v>0</v>
      </c>
      <c r="S317" s="229"/>
      <c r="T317" s="229"/>
      <c r="U317" s="229"/>
    </row>
    <row r="318" spans="1:21" ht="13.8" outlineLevel="1">
      <c r="A318" s="170"/>
      <c r="B318" s="25"/>
      <c r="D318" s="27" t="s">
        <v>499</v>
      </c>
      <c r="E318" s="47" t="s">
        <v>146</v>
      </c>
      <c r="F318" s="48"/>
      <c r="G318" s="172"/>
      <c r="H318" s="226">
        <f t="shared" si="332"/>
        <v>0</v>
      </c>
      <c r="I318" s="367">
        <f t="shared" si="333"/>
        <v>0</v>
      </c>
      <c r="J318" s="229"/>
      <c r="K318" s="228">
        <f t="shared" si="334"/>
        <v>0</v>
      </c>
      <c r="L318" s="229"/>
      <c r="M318" s="229"/>
      <c r="N318" s="229"/>
      <c r="O318" s="229"/>
      <c r="P318" s="229"/>
      <c r="Q318" s="229"/>
      <c r="R318" s="355">
        <f t="shared" si="335"/>
        <v>0</v>
      </c>
      <c r="S318" s="229"/>
      <c r="T318" s="229"/>
      <c r="U318" s="229"/>
    </row>
    <row r="319" spans="1:21" ht="13.8" outlineLevel="1">
      <c r="A319" s="170"/>
      <c r="B319" s="25"/>
      <c r="D319" s="27" t="s">
        <v>500</v>
      </c>
      <c r="E319" s="47" t="s">
        <v>115</v>
      </c>
      <c r="F319" s="48"/>
      <c r="G319" s="172"/>
      <c r="H319" s="226">
        <f t="shared" si="332"/>
        <v>0</v>
      </c>
      <c r="I319" s="367">
        <f t="shared" si="333"/>
        <v>0</v>
      </c>
      <c r="J319" s="229"/>
      <c r="K319" s="228">
        <f t="shared" si="334"/>
        <v>0</v>
      </c>
      <c r="L319" s="229"/>
      <c r="M319" s="229"/>
      <c r="N319" s="229"/>
      <c r="O319" s="229"/>
      <c r="P319" s="229"/>
      <c r="Q319" s="229"/>
      <c r="R319" s="355">
        <f t="shared" si="335"/>
        <v>0</v>
      </c>
      <c r="S319" s="229"/>
      <c r="T319" s="229"/>
      <c r="U319" s="229"/>
    </row>
    <row r="320" spans="1:21" ht="13.8" outlineLevel="1">
      <c r="A320" s="170"/>
      <c r="B320" s="25"/>
      <c r="D320" s="27" t="s">
        <v>501</v>
      </c>
      <c r="E320" s="47" t="s">
        <v>147</v>
      </c>
      <c r="F320" s="48"/>
      <c r="G320" s="172"/>
      <c r="H320" s="226">
        <f t="shared" si="332"/>
        <v>10000</v>
      </c>
      <c r="I320" s="367">
        <f t="shared" si="333"/>
        <v>0</v>
      </c>
      <c r="J320" s="231">
        <f>SUM(J321:J324)</f>
        <v>0</v>
      </c>
      <c r="K320" s="228">
        <f t="shared" si="334"/>
        <v>10000</v>
      </c>
      <c r="L320" s="231">
        <f t="shared" ref="L320:Q320" si="352">SUM(L321:L324)</f>
        <v>0</v>
      </c>
      <c r="M320" s="231">
        <f t="shared" si="352"/>
        <v>0</v>
      </c>
      <c r="N320" s="231">
        <f t="shared" si="352"/>
        <v>0</v>
      </c>
      <c r="O320" s="231">
        <f t="shared" si="352"/>
        <v>0</v>
      </c>
      <c r="P320" s="231">
        <f t="shared" si="352"/>
        <v>0</v>
      </c>
      <c r="Q320" s="231">
        <f t="shared" si="352"/>
        <v>0</v>
      </c>
      <c r="R320" s="355">
        <f t="shared" si="335"/>
        <v>10000</v>
      </c>
      <c r="S320" s="231">
        <f t="shared" ref="S320" si="353">SUM(S321:S324)</f>
        <v>10000</v>
      </c>
      <c r="T320" s="231">
        <f t="shared" ref="T320" si="354">SUM(T321:T324)</f>
        <v>0</v>
      </c>
      <c r="U320" s="231">
        <f t="shared" ref="U320" si="355">SUM(U321:U324)</f>
        <v>0</v>
      </c>
    </row>
    <row r="321" spans="1:21" ht="13.8" outlineLevel="3">
      <c r="A321" s="170"/>
      <c r="B321" s="25"/>
      <c r="D321" s="27"/>
      <c r="E321" s="47"/>
      <c r="F321" s="178" t="s">
        <v>705</v>
      </c>
      <c r="G321" s="43" t="s">
        <v>833</v>
      </c>
      <c r="H321" s="226">
        <f t="shared" si="332"/>
        <v>0</v>
      </c>
      <c r="I321" s="367">
        <f t="shared" si="333"/>
        <v>0</v>
      </c>
      <c r="J321" s="229"/>
      <c r="K321" s="228">
        <f t="shared" si="334"/>
        <v>0</v>
      </c>
      <c r="L321" s="229"/>
      <c r="M321" s="229"/>
      <c r="N321" s="229"/>
      <c r="O321" s="229"/>
      <c r="P321" s="229"/>
      <c r="Q321" s="229"/>
      <c r="R321" s="355">
        <f t="shared" si="335"/>
        <v>0</v>
      </c>
      <c r="S321" s="229"/>
      <c r="T321" s="229"/>
      <c r="U321" s="229"/>
    </row>
    <row r="322" spans="1:21" ht="13.8" outlineLevel="3">
      <c r="A322" s="170"/>
      <c r="B322" s="25"/>
      <c r="D322" s="27"/>
      <c r="E322" s="47"/>
      <c r="F322" s="178" t="s">
        <v>706</v>
      </c>
      <c r="G322" s="43" t="s">
        <v>834</v>
      </c>
      <c r="H322" s="226">
        <f t="shared" si="332"/>
        <v>10000</v>
      </c>
      <c r="I322" s="367">
        <f t="shared" si="333"/>
        <v>0</v>
      </c>
      <c r="J322" s="229"/>
      <c r="K322" s="228">
        <f t="shared" si="334"/>
        <v>10000</v>
      </c>
      <c r="L322" s="229"/>
      <c r="M322" s="229"/>
      <c r="N322" s="229"/>
      <c r="O322" s="229"/>
      <c r="P322" s="229"/>
      <c r="Q322" s="229"/>
      <c r="R322" s="355">
        <f t="shared" si="335"/>
        <v>10000</v>
      </c>
      <c r="S322" s="229">
        <v>10000</v>
      </c>
      <c r="T322" s="229"/>
      <c r="U322" s="229"/>
    </row>
    <row r="323" spans="1:21" ht="13.8" outlineLevel="3">
      <c r="A323" s="170"/>
      <c r="B323" s="25"/>
      <c r="D323" s="27"/>
      <c r="E323" s="47"/>
      <c r="F323" s="178" t="s">
        <v>703</v>
      </c>
      <c r="G323" s="43" t="s">
        <v>835</v>
      </c>
      <c r="H323" s="226">
        <f t="shared" si="332"/>
        <v>0</v>
      </c>
      <c r="I323" s="367">
        <f t="shared" si="333"/>
        <v>0</v>
      </c>
      <c r="J323" s="229"/>
      <c r="K323" s="228">
        <f t="shared" si="334"/>
        <v>0</v>
      </c>
      <c r="L323" s="229"/>
      <c r="M323" s="229"/>
      <c r="N323" s="229"/>
      <c r="O323" s="229"/>
      <c r="P323" s="229"/>
      <c r="Q323" s="229"/>
      <c r="R323" s="355">
        <f t="shared" si="335"/>
        <v>0</v>
      </c>
      <c r="S323" s="229"/>
      <c r="T323" s="229"/>
      <c r="U323" s="229"/>
    </row>
    <row r="324" spans="1:21" ht="13.8" outlineLevel="3">
      <c r="A324" s="170"/>
      <c r="B324" s="25"/>
      <c r="D324" s="27"/>
      <c r="E324" s="47"/>
      <c r="F324" s="178" t="s">
        <v>708</v>
      </c>
      <c r="G324" s="43" t="s">
        <v>712</v>
      </c>
      <c r="H324" s="226">
        <f t="shared" si="332"/>
        <v>0</v>
      </c>
      <c r="I324" s="367">
        <f t="shared" si="333"/>
        <v>0</v>
      </c>
      <c r="J324" s="229"/>
      <c r="K324" s="228">
        <f t="shared" si="334"/>
        <v>0</v>
      </c>
      <c r="L324" s="229"/>
      <c r="M324" s="229"/>
      <c r="N324" s="229"/>
      <c r="O324" s="229"/>
      <c r="P324" s="229"/>
      <c r="Q324" s="229"/>
      <c r="R324" s="355">
        <f t="shared" si="335"/>
        <v>0</v>
      </c>
      <c r="S324" s="229"/>
      <c r="T324" s="229"/>
      <c r="U324" s="229"/>
    </row>
    <row r="325" spans="1:21" ht="13.8" outlineLevel="1">
      <c r="A325" s="170"/>
      <c r="B325" s="25"/>
      <c r="D325" s="27" t="s">
        <v>502</v>
      </c>
      <c r="E325" s="47" t="s">
        <v>148</v>
      </c>
      <c r="F325" s="48"/>
      <c r="G325" s="172"/>
      <c r="H325" s="226">
        <f t="shared" si="332"/>
        <v>0</v>
      </c>
      <c r="I325" s="367">
        <f t="shared" si="333"/>
        <v>0</v>
      </c>
      <c r="J325" s="229"/>
      <c r="K325" s="228">
        <f t="shared" si="334"/>
        <v>0</v>
      </c>
      <c r="L325" s="229"/>
      <c r="M325" s="229"/>
      <c r="N325" s="229"/>
      <c r="O325" s="229"/>
      <c r="P325" s="229"/>
      <c r="Q325" s="229"/>
      <c r="R325" s="355">
        <f t="shared" si="335"/>
        <v>0</v>
      </c>
      <c r="S325" s="229"/>
      <c r="T325" s="229"/>
      <c r="U325" s="229"/>
    </row>
    <row r="326" spans="1:21" ht="13.8" outlineLevel="1">
      <c r="A326" s="170"/>
      <c r="B326" s="25"/>
      <c r="D326" s="27" t="s">
        <v>503</v>
      </c>
      <c r="E326" s="47" t="s">
        <v>573</v>
      </c>
      <c r="F326" s="48"/>
      <c r="G326" s="172"/>
      <c r="H326" s="226">
        <f t="shared" si="332"/>
        <v>0</v>
      </c>
      <c r="I326" s="367">
        <f t="shared" si="333"/>
        <v>0</v>
      </c>
      <c r="J326" s="229"/>
      <c r="K326" s="228">
        <f t="shared" si="334"/>
        <v>0</v>
      </c>
      <c r="L326" s="229"/>
      <c r="M326" s="229"/>
      <c r="N326" s="229"/>
      <c r="O326" s="229"/>
      <c r="P326" s="229"/>
      <c r="Q326" s="229"/>
      <c r="R326" s="355">
        <f t="shared" si="335"/>
        <v>0</v>
      </c>
      <c r="S326" s="229"/>
      <c r="T326" s="229"/>
      <c r="U326" s="229"/>
    </row>
    <row r="327" spans="1:21" ht="13.8" outlineLevel="1" collapsed="1">
      <c r="A327" s="170"/>
      <c r="B327" s="25"/>
      <c r="D327" s="27" t="s">
        <v>504</v>
      </c>
      <c r="E327" s="47" t="s">
        <v>574</v>
      </c>
      <c r="F327" s="48"/>
      <c r="G327" s="172"/>
      <c r="H327" s="226">
        <f t="shared" si="332"/>
        <v>0</v>
      </c>
      <c r="I327" s="367">
        <f t="shared" si="333"/>
        <v>0</v>
      </c>
      <c r="J327" s="231">
        <f>SUM(J328:J330)</f>
        <v>0</v>
      </c>
      <c r="K327" s="228">
        <f t="shared" si="334"/>
        <v>0</v>
      </c>
      <c r="L327" s="231">
        <f t="shared" ref="L327:Q327" si="356">SUM(L328:L330)</f>
        <v>0</v>
      </c>
      <c r="M327" s="231">
        <f t="shared" si="356"/>
        <v>0</v>
      </c>
      <c r="N327" s="231">
        <f t="shared" si="356"/>
        <v>0</v>
      </c>
      <c r="O327" s="231">
        <f t="shared" si="356"/>
        <v>0</v>
      </c>
      <c r="P327" s="231">
        <f t="shared" si="356"/>
        <v>0</v>
      </c>
      <c r="Q327" s="231">
        <f t="shared" si="356"/>
        <v>0</v>
      </c>
      <c r="R327" s="355">
        <f t="shared" si="335"/>
        <v>0</v>
      </c>
      <c r="S327" s="231">
        <f t="shared" ref="S327" si="357">SUM(S328:S330)</f>
        <v>0</v>
      </c>
      <c r="T327" s="231">
        <f t="shared" ref="T327" si="358">SUM(T328:T330)</f>
        <v>0</v>
      </c>
      <c r="U327" s="231">
        <f t="shared" ref="U327" si="359">SUM(U328:U330)</f>
        <v>0</v>
      </c>
    </row>
    <row r="328" spans="1:21" ht="13.8" hidden="1" outlineLevel="2">
      <c r="A328" s="170"/>
      <c r="B328" s="25"/>
      <c r="D328" s="27"/>
      <c r="E328" s="47"/>
      <c r="F328" s="178" t="s">
        <v>705</v>
      </c>
      <c r="G328" s="43" t="s">
        <v>795</v>
      </c>
      <c r="H328" s="226">
        <f t="shared" si="332"/>
        <v>0</v>
      </c>
      <c r="I328" s="367">
        <f t="shared" si="333"/>
        <v>0</v>
      </c>
      <c r="J328" s="229"/>
      <c r="K328" s="228">
        <f t="shared" si="334"/>
        <v>0</v>
      </c>
      <c r="L328" s="229"/>
      <c r="M328" s="229"/>
      <c r="N328" s="229"/>
      <c r="O328" s="229"/>
      <c r="P328" s="229"/>
      <c r="Q328" s="229"/>
      <c r="R328" s="355">
        <f t="shared" si="335"/>
        <v>0</v>
      </c>
      <c r="S328" s="229"/>
      <c r="T328" s="229"/>
      <c r="U328" s="229"/>
    </row>
    <row r="329" spans="1:21" ht="13.8" hidden="1" outlineLevel="2">
      <c r="A329" s="170"/>
      <c r="B329" s="25"/>
      <c r="D329" s="27"/>
      <c r="E329" s="47"/>
      <c r="F329" s="178" t="s">
        <v>706</v>
      </c>
      <c r="G329" s="43" t="s">
        <v>796</v>
      </c>
      <c r="H329" s="226">
        <f t="shared" si="332"/>
        <v>0</v>
      </c>
      <c r="I329" s="367">
        <f t="shared" si="333"/>
        <v>0</v>
      </c>
      <c r="J329" s="229"/>
      <c r="K329" s="228">
        <f t="shared" si="334"/>
        <v>0</v>
      </c>
      <c r="L329" s="229"/>
      <c r="M329" s="229"/>
      <c r="N329" s="229"/>
      <c r="O329" s="229"/>
      <c r="P329" s="229"/>
      <c r="Q329" s="229"/>
      <c r="R329" s="355">
        <f t="shared" si="335"/>
        <v>0</v>
      </c>
      <c r="S329" s="229"/>
      <c r="T329" s="229"/>
      <c r="U329" s="229"/>
    </row>
    <row r="330" spans="1:21" ht="13.8" hidden="1" outlineLevel="2">
      <c r="A330" s="170"/>
      <c r="B330" s="25"/>
      <c r="D330" s="27"/>
      <c r="E330" s="47"/>
      <c r="F330" s="178" t="s">
        <v>703</v>
      </c>
      <c r="G330" s="43" t="s">
        <v>797</v>
      </c>
      <c r="H330" s="226">
        <f t="shared" si="332"/>
        <v>0</v>
      </c>
      <c r="I330" s="367">
        <f t="shared" si="333"/>
        <v>0</v>
      </c>
      <c r="J330" s="229"/>
      <c r="K330" s="228">
        <f t="shared" si="334"/>
        <v>0</v>
      </c>
      <c r="L330" s="229"/>
      <c r="M330" s="229"/>
      <c r="N330" s="229"/>
      <c r="O330" s="229"/>
      <c r="P330" s="229"/>
      <c r="Q330" s="229"/>
      <c r="R330" s="355">
        <f t="shared" si="335"/>
        <v>0</v>
      </c>
      <c r="S330" s="229"/>
      <c r="T330" s="229"/>
      <c r="U330" s="229"/>
    </row>
    <row r="331" spans="1:21" ht="13.8" outlineLevel="1">
      <c r="A331" s="170"/>
      <c r="B331" s="25"/>
      <c r="D331" s="27" t="s">
        <v>505</v>
      </c>
      <c r="E331" s="47" t="s">
        <v>575</v>
      </c>
      <c r="F331" s="48"/>
      <c r="G331" s="172"/>
      <c r="H331" s="226">
        <f t="shared" si="332"/>
        <v>0</v>
      </c>
      <c r="I331" s="367">
        <f t="shared" si="333"/>
        <v>0</v>
      </c>
      <c r="J331" s="229"/>
      <c r="K331" s="228">
        <f t="shared" si="334"/>
        <v>0</v>
      </c>
      <c r="L331" s="229"/>
      <c r="M331" s="229"/>
      <c r="N331" s="229"/>
      <c r="O331" s="229"/>
      <c r="P331" s="229"/>
      <c r="Q331" s="229"/>
      <c r="R331" s="355">
        <f t="shared" si="335"/>
        <v>0</v>
      </c>
      <c r="S331" s="229"/>
      <c r="T331" s="229"/>
      <c r="U331" s="229"/>
    </row>
    <row r="332" spans="1:21" ht="13.8" outlineLevel="1">
      <c r="A332" s="170"/>
      <c r="B332" s="25"/>
      <c r="D332" s="27" t="s">
        <v>506</v>
      </c>
      <c r="E332" s="47" t="s">
        <v>576</v>
      </c>
      <c r="F332" s="48"/>
      <c r="G332" s="172"/>
      <c r="H332" s="226">
        <f t="shared" si="332"/>
        <v>0</v>
      </c>
      <c r="I332" s="367">
        <f t="shared" si="333"/>
        <v>0</v>
      </c>
      <c r="J332" s="229"/>
      <c r="K332" s="228">
        <f t="shared" si="334"/>
        <v>0</v>
      </c>
      <c r="L332" s="229"/>
      <c r="M332" s="229"/>
      <c r="N332" s="229"/>
      <c r="O332" s="229"/>
      <c r="P332" s="229"/>
      <c r="Q332" s="229"/>
      <c r="R332" s="355">
        <f t="shared" si="335"/>
        <v>0</v>
      </c>
      <c r="S332" s="229"/>
      <c r="T332" s="229"/>
      <c r="U332" s="229"/>
    </row>
    <row r="333" spans="1:21" ht="13.8" outlineLevel="1">
      <c r="A333" s="170"/>
      <c r="B333" s="25"/>
      <c r="D333" s="27" t="s">
        <v>507</v>
      </c>
      <c r="E333" s="47" t="s">
        <v>577</v>
      </c>
      <c r="F333" s="48"/>
      <c r="G333" s="172"/>
      <c r="H333" s="226">
        <f t="shared" si="332"/>
        <v>1000</v>
      </c>
      <c r="I333" s="367">
        <f t="shared" si="333"/>
        <v>0</v>
      </c>
      <c r="J333" s="231">
        <f>SUM(J334:J336)</f>
        <v>0</v>
      </c>
      <c r="K333" s="228">
        <f t="shared" si="334"/>
        <v>1000</v>
      </c>
      <c r="L333" s="231">
        <f t="shared" ref="L333:Q333" si="360">SUM(L334:L336)</f>
        <v>0</v>
      </c>
      <c r="M333" s="231">
        <f t="shared" si="360"/>
        <v>0</v>
      </c>
      <c r="N333" s="231">
        <f t="shared" si="360"/>
        <v>0</v>
      </c>
      <c r="O333" s="231">
        <f t="shared" si="360"/>
        <v>0</v>
      </c>
      <c r="P333" s="231">
        <f t="shared" si="360"/>
        <v>1000</v>
      </c>
      <c r="Q333" s="231">
        <f t="shared" si="360"/>
        <v>0</v>
      </c>
      <c r="R333" s="355">
        <f t="shared" si="335"/>
        <v>0</v>
      </c>
      <c r="S333" s="231">
        <f t="shared" ref="S333" si="361">SUM(S334:S336)</f>
        <v>0</v>
      </c>
      <c r="T333" s="231">
        <f t="shared" ref="T333" si="362">SUM(T334:T336)</f>
        <v>0</v>
      </c>
      <c r="U333" s="231">
        <f t="shared" ref="U333" si="363">SUM(U334:U336)</f>
        <v>0</v>
      </c>
    </row>
    <row r="334" spans="1:21" ht="13.8" outlineLevel="2">
      <c r="A334" s="170"/>
      <c r="B334" s="25"/>
      <c r="D334" s="27"/>
      <c r="E334" s="47"/>
      <c r="F334" s="178" t="s">
        <v>705</v>
      </c>
      <c r="G334" s="43" t="s">
        <v>836</v>
      </c>
      <c r="H334" s="226">
        <f t="shared" si="332"/>
        <v>0</v>
      </c>
      <c r="I334" s="367">
        <f t="shared" si="333"/>
        <v>0</v>
      </c>
      <c r="J334" s="229"/>
      <c r="K334" s="228">
        <f t="shared" si="334"/>
        <v>0</v>
      </c>
      <c r="L334" s="229"/>
      <c r="M334" s="229"/>
      <c r="N334" s="229"/>
      <c r="O334" s="229"/>
      <c r="P334" s="229"/>
      <c r="Q334" s="229"/>
      <c r="R334" s="355">
        <f t="shared" si="335"/>
        <v>0</v>
      </c>
      <c r="S334" s="229"/>
      <c r="T334" s="229"/>
      <c r="U334" s="229"/>
    </row>
    <row r="335" spans="1:21" ht="13.8" outlineLevel="2">
      <c r="A335" s="170"/>
      <c r="B335" s="25"/>
      <c r="D335" s="27"/>
      <c r="E335" s="47"/>
      <c r="F335" s="178" t="s">
        <v>706</v>
      </c>
      <c r="G335" s="43" t="s">
        <v>837</v>
      </c>
      <c r="H335" s="226">
        <f t="shared" si="332"/>
        <v>1000</v>
      </c>
      <c r="I335" s="367">
        <f t="shared" si="333"/>
        <v>0</v>
      </c>
      <c r="J335" s="229"/>
      <c r="K335" s="228">
        <f t="shared" si="334"/>
        <v>1000</v>
      </c>
      <c r="L335" s="229"/>
      <c r="M335" s="229"/>
      <c r="N335" s="229"/>
      <c r="O335" s="229"/>
      <c r="P335" s="229">
        <v>1000</v>
      </c>
      <c r="Q335" s="229"/>
      <c r="R335" s="355">
        <f t="shared" si="335"/>
        <v>0</v>
      </c>
      <c r="S335" s="229"/>
      <c r="T335" s="229"/>
      <c r="U335" s="229"/>
    </row>
    <row r="336" spans="1:21" ht="13.8" outlineLevel="2">
      <c r="A336" s="170"/>
      <c r="B336" s="25"/>
      <c r="D336" s="27"/>
      <c r="E336" s="47"/>
      <c r="F336" s="178" t="s">
        <v>708</v>
      </c>
      <c r="G336" s="43" t="s">
        <v>712</v>
      </c>
      <c r="H336" s="226">
        <f t="shared" si="332"/>
        <v>0</v>
      </c>
      <c r="I336" s="367">
        <f t="shared" si="333"/>
        <v>0</v>
      </c>
      <c r="J336" s="229"/>
      <c r="K336" s="228">
        <f t="shared" si="334"/>
        <v>0</v>
      </c>
      <c r="L336" s="229"/>
      <c r="M336" s="229"/>
      <c r="N336" s="229"/>
      <c r="O336" s="229"/>
      <c r="P336" s="229"/>
      <c r="Q336" s="229"/>
      <c r="R336" s="355">
        <f t="shared" si="335"/>
        <v>0</v>
      </c>
      <c r="S336" s="229"/>
      <c r="T336" s="229"/>
      <c r="U336" s="229"/>
    </row>
    <row r="337" spans="1:21" ht="13.8" outlineLevel="1">
      <c r="A337" s="170"/>
      <c r="B337" s="25"/>
      <c r="D337" s="27" t="s">
        <v>508</v>
      </c>
      <c r="E337" s="47" t="s">
        <v>578</v>
      </c>
      <c r="F337" s="48"/>
      <c r="G337" s="172"/>
      <c r="H337" s="226">
        <f t="shared" si="332"/>
        <v>0</v>
      </c>
      <c r="I337" s="367">
        <f t="shared" si="333"/>
        <v>0</v>
      </c>
      <c r="J337" s="229"/>
      <c r="K337" s="228">
        <f t="shared" si="334"/>
        <v>0</v>
      </c>
      <c r="L337" s="229"/>
      <c r="M337" s="229"/>
      <c r="N337" s="229"/>
      <c r="O337" s="229"/>
      <c r="P337" s="229"/>
      <c r="Q337" s="229"/>
      <c r="R337" s="355">
        <f t="shared" si="335"/>
        <v>0</v>
      </c>
      <c r="S337" s="229"/>
      <c r="T337" s="229"/>
      <c r="U337" s="229"/>
    </row>
    <row r="338" spans="1:21" ht="13.8" outlineLevel="1">
      <c r="A338" s="170"/>
      <c r="B338" s="25"/>
      <c r="D338" s="27" t="s">
        <v>509</v>
      </c>
      <c r="E338" s="47" t="s">
        <v>579</v>
      </c>
      <c r="F338" s="48"/>
      <c r="G338" s="172"/>
      <c r="H338" s="226">
        <f t="shared" si="332"/>
        <v>0</v>
      </c>
      <c r="I338" s="367">
        <f t="shared" si="333"/>
        <v>0</v>
      </c>
      <c r="J338" s="229"/>
      <c r="K338" s="228">
        <f t="shared" si="334"/>
        <v>0</v>
      </c>
      <c r="L338" s="229"/>
      <c r="M338" s="229"/>
      <c r="N338" s="229"/>
      <c r="O338" s="229"/>
      <c r="P338" s="229"/>
      <c r="Q338" s="229"/>
      <c r="R338" s="355">
        <f t="shared" si="335"/>
        <v>0</v>
      </c>
      <c r="S338" s="229"/>
      <c r="T338" s="229"/>
      <c r="U338" s="229"/>
    </row>
    <row r="339" spans="1:21" ht="13.8" outlineLevel="1" collapsed="1">
      <c r="A339" s="170"/>
      <c r="B339" s="25"/>
      <c r="D339" s="27" t="s">
        <v>510</v>
      </c>
      <c r="E339" s="47" t="s">
        <v>580</v>
      </c>
      <c r="F339" s="48"/>
      <c r="G339" s="172"/>
      <c r="H339" s="226">
        <f t="shared" si="332"/>
        <v>0</v>
      </c>
      <c r="I339" s="367">
        <f t="shared" si="333"/>
        <v>0</v>
      </c>
      <c r="J339" s="231">
        <f>SUM(J340:J341)</f>
        <v>0</v>
      </c>
      <c r="K339" s="228">
        <f t="shared" si="334"/>
        <v>0</v>
      </c>
      <c r="L339" s="231">
        <f t="shared" ref="L339:Q339" si="364">SUM(L340:L341)</f>
        <v>0</v>
      </c>
      <c r="M339" s="231">
        <f t="shared" si="364"/>
        <v>0</v>
      </c>
      <c r="N339" s="231">
        <f t="shared" si="364"/>
        <v>0</v>
      </c>
      <c r="O339" s="231">
        <f t="shared" si="364"/>
        <v>0</v>
      </c>
      <c r="P339" s="231">
        <f t="shared" si="364"/>
        <v>0</v>
      </c>
      <c r="Q339" s="231">
        <f t="shared" si="364"/>
        <v>0</v>
      </c>
      <c r="R339" s="355">
        <f t="shared" si="335"/>
        <v>0</v>
      </c>
      <c r="S339" s="231">
        <f t="shared" ref="S339" si="365">SUM(S340:S341)</f>
        <v>0</v>
      </c>
      <c r="T339" s="231">
        <f t="shared" ref="T339" si="366">SUM(T340:T341)</f>
        <v>0</v>
      </c>
      <c r="U339" s="231">
        <f t="shared" ref="U339" si="367">SUM(U340:U341)</f>
        <v>0</v>
      </c>
    </row>
    <row r="340" spans="1:21" ht="13.8" hidden="1" outlineLevel="2">
      <c r="A340" s="170"/>
      <c r="B340" s="25"/>
      <c r="D340" s="24"/>
      <c r="E340" s="171"/>
      <c r="F340" s="27" t="s">
        <v>568</v>
      </c>
      <c r="G340" s="47" t="s">
        <v>569</v>
      </c>
      <c r="H340" s="226">
        <f t="shared" si="332"/>
        <v>0</v>
      </c>
      <c r="I340" s="367">
        <f t="shared" si="333"/>
        <v>0</v>
      </c>
      <c r="J340" s="229"/>
      <c r="K340" s="228">
        <f t="shared" si="334"/>
        <v>0</v>
      </c>
      <c r="L340" s="229"/>
      <c r="M340" s="229"/>
      <c r="N340" s="229"/>
      <c r="O340" s="229"/>
      <c r="P340" s="229"/>
      <c r="Q340" s="229"/>
      <c r="R340" s="355">
        <f t="shared" si="335"/>
        <v>0</v>
      </c>
      <c r="S340" s="229"/>
      <c r="T340" s="229"/>
      <c r="U340" s="229"/>
    </row>
    <row r="341" spans="1:21" ht="13.8" hidden="1" outlineLevel="2">
      <c r="A341" s="170"/>
      <c r="B341" s="23"/>
      <c r="C341" s="179"/>
      <c r="F341" s="27" t="s">
        <v>571</v>
      </c>
      <c r="G341" s="47" t="s">
        <v>570</v>
      </c>
      <c r="H341" s="226">
        <f t="shared" si="332"/>
        <v>0</v>
      </c>
      <c r="I341" s="367">
        <f t="shared" si="333"/>
        <v>0</v>
      </c>
      <c r="J341" s="229"/>
      <c r="K341" s="228">
        <f t="shared" si="334"/>
        <v>0</v>
      </c>
      <c r="L341" s="229"/>
      <c r="M341" s="229"/>
      <c r="N341" s="229"/>
      <c r="O341" s="229"/>
      <c r="P341" s="229"/>
      <c r="Q341" s="229"/>
      <c r="R341" s="355">
        <f t="shared" si="335"/>
        <v>0</v>
      </c>
      <c r="S341" s="229"/>
      <c r="T341" s="229"/>
      <c r="U341" s="229"/>
    </row>
    <row r="342" spans="1:21" ht="13.8" outlineLevel="1" collapsed="1">
      <c r="A342" s="170"/>
      <c r="B342" s="25"/>
      <c r="D342" s="27" t="s">
        <v>511</v>
      </c>
      <c r="E342" s="47" t="s">
        <v>581</v>
      </c>
      <c r="F342" s="48"/>
      <c r="G342" s="172"/>
      <c r="H342" s="226">
        <f t="shared" si="332"/>
        <v>0</v>
      </c>
      <c r="I342" s="367">
        <f t="shared" si="333"/>
        <v>0</v>
      </c>
      <c r="J342" s="231">
        <f>SUM(J343:J345)</f>
        <v>0</v>
      </c>
      <c r="K342" s="228">
        <f t="shared" si="334"/>
        <v>0</v>
      </c>
      <c r="L342" s="231">
        <f t="shared" ref="L342:Q342" si="368">SUM(L343:L345)</f>
        <v>0</v>
      </c>
      <c r="M342" s="231">
        <f t="shared" si="368"/>
        <v>0</v>
      </c>
      <c r="N342" s="231">
        <f t="shared" si="368"/>
        <v>0</v>
      </c>
      <c r="O342" s="231">
        <f t="shared" si="368"/>
        <v>0</v>
      </c>
      <c r="P342" s="231">
        <f t="shared" si="368"/>
        <v>0</v>
      </c>
      <c r="Q342" s="231">
        <f t="shared" si="368"/>
        <v>0</v>
      </c>
      <c r="R342" s="355">
        <f t="shared" si="335"/>
        <v>0</v>
      </c>
      <c r="S342" s="231">
        <f t="shared" ref="S342" si="369">SUM(S343:S345)</f>
        <v>0</v>
      </c>
      <c r="T342" s="231">
        <f t="shared" ref="T342" si="370">SUM(T343:T345)</f>
        <v>0</v>
      </c>
      <c r="U342" s="231">
        <f t="shared" ref="U342" si="371">SUM(U343:U345)</f>
        <v>0</v>
      </c>
    </row>
    <row r="343" spans="1:21" ht="13.8" hidden="1" outlineLevel="2">
      <c r="A343" s="170"/>
      <c r="B343" s="25"/>
      <c r="D343" s="27"/>
      <c r="E343" s="47"/>
      <c r="F343" s="178" t="s">
        <v>705</v>
      </c>
      <c r="G343" s="43" t="s">
        <v>817</v>
      </c>
      <c r="H343" s="226">
        <f t="shared" si="332"/>
        <v>0</v>
      </c>
      <c r="I343" s="367">
        <f t="shared" si="333"/>
        <v>0</v>
      </c>
      <c r="J343" s="229"/>
      <c r="K343" s="228">
        <f t="shared" si="334"/>
        <v>0</v>
      </c>
      <c r="L343" s="229"/>
      <c r="M343" s="229"/>
      <c r="N343" s="229"/>
      <c r="O343" s="229"/>
      <c r="P343" s="229"/>
      <c r="Q343" s="229"/>
      <c r="R343" s="355">
        <f t="shared" si="335"/>
        <v>0</v>
      </c>
      <c r="S343" s="229"/>
      <c r="T343" s="229"/>
      <c r="U343" s="229"/>
    </row>
    <row r="344" spans="1:21" ht="13.8" hidden="1" outlineLevel="2">
      <c r="A344" s="170"/>
      <c r="B344" s="25"/>
      <c r="D344" s="27"/>
      <c r="E344" s="47"/>
      <c r="F344" s="178" t="s">
        <v>706</v>
      </c>
      <c r="G344" s="43" t="s">
        <v>818</v>
      </c>
      <c r="H344" s="226">
        <f t="shared" si="332"/>
        <v>0</v>
      </c>
      <c r="I344" s="367">
        <f t="shared" si="333"/>
        <v>0</v>
      </c>
      <c r="J344" s="229"/>
      <c r="K344" s="228">
        <f t="shared" si="334"/>
        <v>0</v>
      </c>
      <c r="L344" s="229"/>
      <c r="M344" s="229"/>
      <c r="N344" s="229"/>
      <c r="O344" s="229"/>
      <c r="P344" s="229"/>
      <c r="Q344" s="229"/>
      <c r="R344" s="355">
        <f t="shared" si="335"/>
        <v>0</v>
      </c>
      <c r="S344" s="229"/>
      <c r="T344" s="229"/>
      <c r="U344" s="229"/>
    </row>
    <row r="345" spans="1:21" ht="13.8" hidden="1" outlineLevel="2">
      <c r="A345" s="170"/>
      <c r="B345" s="25"/>
      <c r="D345" s="27"/>
      <c r="E345" s="47"/>
      <c r="F345" s="178" t="s">
        <v>708</v>
      </c>
      <c r="G345" s="43" t="s">
        <v>712</v>
      </c>
      <c r="H345" s="226">
        <f t="shared" si="332"/>
        <v>0</v>
      </c>
      <c r="I345" s="367">
        <f t="shared" si="333"/>
        <v>0</v>
      </c>
      <c r="J345" s="229"/>
      <c r="K345" s="228">
        <f t="shared" si="334"/>
        <v>0</v>
      </c>
      <c r="L345" s="229"/>
      <c r="M345" s="229"/>
      <c r="N345" s="229"/>
      <c r="O345" s="229"/>
      <c r="P345" s="229"/>
      <c r="Q345" s="229"/>
      <c r="R345" s="355">
        <f t="shared" si="335"/>
        <v>0</v>
      </c>
      <c r="S345" s="229"/>
      <c r="T345" s="229"/>
      <c r="U345" s="229"/>
    </row>
    <row r="346" spans="1:21" ht="13.8" outlineLevel="1" collapsed="1">
      <c r="A346" s="170"/>
      <c r="B346" s="25"/>
      <c r="D346" s="27" t="s">
        <v>512</v>
      </c>
      <c r="E346" s="47" t="s">
        <v>582</v>
      </c>
      <c r="F346" s="48"/>
      <c r="G346" s="172"/>
      <c r="H346" s="226">
        <f t="shared" si="332"/>
        <v>0</v>
      </c>
      <c r="I346" s="367">
        <f t="shared" si="333"/>
        <v>0</v>
      </c>
      <c r="J346" s="231">
        <f>SUM(J347:J348)</f>
        <v>0</v>
      </c>
      <c r="K346" s="228">
        <f t="shared" si="334"/>
        <v>0</v>
      </c>
      <c r="L346" s="231">
        <f t="shared" ref="L346:Q346" si="372">SUM(L347:L348)</f>
        <v>0</v>
      </c>
      <c r="M346" s="231">
        <f t="shared" si="372"/>
        <v>0</v>
      </c>
      <c r="N346" s="231">
        <f t="shared" si="372"/>
        <v>0</v>
      </c>
      <c r="O346" s="231">
        <f t="shared" si="372"/>
        <v>0</v>
      </c>
      <c r="P346" s="231">
        <f t="shared" si="372"/>
        <v>0</v>
      </c>
      <c r="Q346" s="231">
        <f t="shared" si="372"/>
        <v>0</v>
      </c>
      <c r="R346" s="355">
        <f t="shared" si="335"/>
        <v>0</v>
      </c>
      <c r="S346" s="231">
        <f t="shared" ref="S346" si="373">SUM(S347:S348)</f>
        <v>0</v>
      </c>
      <c r="T346" s="231">
        <f t="shared" ref="T346" si="374">SUM(T347:T348)</f>
        <v>0</v>
      </c>
      <c r="U346" s="231">
        <f t="shared" ref="U346" si="375">SUM(U347:U348)</f>
        <v>0</v>
      </c>
    </row>
    <row r="347" spans="1:21" ht="13.8" hidden="1" outlineLevel="2">
      <c r="A347" s="170"/>
      <c r="B347" s="25"/>
      <c r="D347" s="27"/>
      <c r="E347" s="47"/>
      <c r="F347" s="178" t="s">
        <v>705</v>
      </c>
      <c r="G347" s="43" t="s">
        <v>838</v>
      </c>
      <c r="H347" s="226">
        <f t="shared" si="332"/>
        <v>0</v>
      </c>
      <c r="I347" s="367">
        <f t="shared" si="333"/>
        <v>0</v>
      </c>
      <c r="J347" s="229"/>
      <c r="K347" s="228">
        <f t="shared" si="334"/>
        <v>0</v>
      </c>
      <c r="L347" s="229"/>
      <c r="M347" s="229"/>
      <c r="N347" s="229"/>
      <c r="O347" s="229"/>
      <c r="P347" s="229"/>
      <c r="Q347" s="229"/>
      <c r="R347" s="355">
        <f t="shared" si="335"/>
        <v>0</v>
      </c>
      <c r="S347" s="229"/>
      <c r="T347" s="229"/>
      <c r="U347" s="229"/>
    </row>
    <row r="348" spans="1:21" ht="13.8" hidden="1" outlineLevel="2">
      <c r="A348" s="170"/>
      <c r="B348" s="25"/>
      <c r="D348" s="27"/>
      <c r="E348" s="47"/>
      <c r="F348" s="178" t="s">
        <v>708</v>
      </c>
      <c r="G348" s="43" t="s">
        <v>712</v>
      </c>
      <c r="H348" s="226">
        <f t="shared" si="332"/>
        <v>0</v>
      </c>
      <c r="I348" s="367">
        <f t="shared" si="333"/>
        <v>0</v>
      </c>
      <c r="J348" s="229"/>
      <c r="K348" s="228">
        <f t="shared" si="334"/>
        <v>0</v>
      </c>
      <c r="L348" s="229"/>
      <c r="M348" s="229"/>
      <c r="N348" s="229"/>
      <c r="O348" s="229"/>
      <c r="P348" s="229"/>
      <c r="Q348" s="229"/>
      <c r="R348" s="355">
        <f t="shared" si="335"/>
        <v>0</v>
      </c>
      <c r="S348" s="229"/>
      <c r="T348" s="229"/>
      <c r="U348" s="229"/>
    </row>
    <row r="349" spans="1:21" ht="13.8" outlineLevel="1" collapsed="1">
      <c r="A349" s="170"/>
      <c r="B349" s="25"/>
      <c r="D349" s="27" t="s">
        <v>513</v>
      </c>
      <c r="E349" s="47" t="s">
        <v>583</v>
      </c>
      <c r="F349" s="48"/>
      <c r="G349" s="172"/>
      <c r="H349" s="226">
        <f t="shared" si="332"/>
        <v>0</v>
      </c>
      <c r="I349" s="367">
        <f t="shared" si="333"/>
        <v>0</v>
      </c>
      <c r="J349" s="231">
        <f>SUM(J350:J360)</f>
        <v>0</v>
      </c>
      <c r="K349" s="228">
        <f t="shared" si="334"/>
        <v>0</v>
      </c>
      <c r="L349" s="231">
        <f t="shared" ref="L349:Q349" si="376">SUM(L350:L360)</f>
        <v>0</v>
      </c>
      <c r="M349" s="231">
        <f t="shared" si="376"/>
        <v>0</v>
      </c>
      <c r="N349" s="231">
        <f t="shared" si="376"/>
        <v>0</v>
      </c>
      <c r="O349" s="231">
        <f t="shared" si="376"/>
        <v>0</v>
      </c>
      <c r="P349" s="231">
        <f t="shared" si="376"/>
        <v>0</v>
      </c>
      <c r="Q349" s="231">
        <f t="shared" si="376"/>
        <v>0</v>
      </c>
      <c r="R349" s="355">
        <f t="shared" si="335"/>
        <v>0</v>
      </c>
      <c r="S349" s="231">
        <f t="shared" ref="S349" si="377">SUM(S350:S360)</f>
        <v>0</v>
      </c>
      <c r="T349" s="231">
        <f t="shared" ref="T349" si="378">SUM(T350:T360)</f>
        <v>0</v>
      </c>
      <c r="U349" s="231">
        <f t="shared" ref="U349" si="379">SUM(U350:U360)</f>
        <v>0</v>
      </c>
    </row>
    <row r="350" spans="1:21" ht="13.8" hidden="1" outlineLevel="2">
      <c r="A350" s="170"/>
      <c r="B350" s="25"/>
      <c r="D350" s="27"/>
      <c r="E350" s="47"/>
      <c r="F350" s="178" t="s">
        <v>705</v>
      </c>
      <c r="G350" s="43" t="s">
        <v>840</v>
      </c>
      <c r="H350" s="226">
        <f t="shared" si="332"/>
        <v>0</v>
      </c>
      <c r="I350" s="367">
        <f t="shared" si="333"/>
        <v>0</v>
      </c>
      <c r="J350" s="229"/>
      <c r="K350" s="228">
        <f t="shared" si="334"/>
        <v>0</v>
      </c>
      <c r="L350" s="229"/>
      <c r="M350" s="229"/>
      <c r="N350" s="229"/>
      <c r="O350" s="229"/>
      <c r="P350" s="229"/>
      <c r="Q350" s="229"/>
      <c r="R350" s="355">
        <f t="shared" si="335"/>
        <v>0</v>
      </c>
      <c r="S350" s="229"/>
      <c r="T350" s="229"/>
      <c r="U350" s="229"/>
    </row>
    <row r="351" spans="1:21" ht="13.8" hidden="1" outlineLevel="2">
      <c r="A351" s="170"/>
      <c r="B351" s="25"/>
      <c r="D351" s="27"/>
      <c r="E351" s="47"/>
      <c r="F351" s="178" t="s">
        <v>706</v>
      </c>
      <c r="G351" s="43" t="s">
        <v>841</v>
      </c>
      <c r="H351" s="226">
        <f t="shared" si="332"/>
        <v>0</v>
      </c>
      <c r="I351" s="367">
        <f t="shared" si="333"/>
        <v>0</v>
      </c>
      <c r="J351" s="229"/>
      <c r="K351" s="228">
        <f t="shared" si="334"/>
        <v>0</v>
      </c>
      <c r="L351" s="229"/>
      <c r="M351" s="229"/>
      <c r="N351" s="229"/>
      <c r="O351" s="229"/>
      <c r="P351" s="229"/>
      <c r="Q351" s="229"/>
      <c r="R351" s="355">
        <f t="shared" si="335"/>
        <v>0</v>
      </c>
      <c r="S351" s="229"/>
      <c r="T351" s="229"/>
      <c r="U351" s="229"/>
    </row>
    <row r="352" spans="1:21" ht="13.8" hidden="1" outlineLevel="2">
      <c r="A352" s="170"/>
      <c r="B352" s="25"/>
      <c r="D352" s="27"/>
      <c r="E352" s="47"/>
      <c r="F352" s="178" t="s">
        <v>703</v>
      </c>
      <c r="G352" s="43" t="s">
        <v>804</v>
      </c>
      <c r="H352" s="226">
        <f t="shared" si="332"/>
        <v>0</v>
      </c>
      <c r="I352" s="367">
        <f t="shared" si="333"/>
        <v>0</v>
      </c>
      <c r="J352" s="229"/>
      <c r="K352" s="228">
        <f t="shared" si="334"/>
        <v>0</v>
      </c>
      <c r="L352" s="229"/>
      <c r="M352" s="229"/>
      <c r="N352" s="229"/>
      <c r="O352" s="229"/>
      <c r="P352" s="229"/>
      <c r="Q352" s="229"/>
      <c r="R352" s="355">
        <f t="shared" si="335"/>
        <v>0</v>
      </c>
      <c r="S352" s="229"/>
      <c r="T352" s="229"/>
      <c r="U352" s="229"/>
    </row>
    <row r="353" spans="1:21" ht="13.8" hidden="1" outlineLevel="2">
      <c r="A353" s="170"/>
      <c r="B353" s="25"/>
      <c r="D353" s="27"/>
      <c r="E353" s="47"/>
      <c r="F353" s="178" t="s">
        <v>707</v>
      </c>
      <c r="G353" s="43" t="s">
        <v>808</v>
      </c>
      <c r="H353" s="226">
        <f t="shared" si="332"/>
        <v>0</v>
      </c>
      <c r="I353" s="367">
        <f t="shared" si="333"/>
        <v>0</v>
      </c>
      <c r="J353" s="229"/>
      <c r="K353" s="228">
        <f t="shared" si="334"/>
        <v>0</v>
      </c>
      <c r="L353" s="229"/>
      <c r="M353" s="229"/>
      <c r="N353" s="229"/>
      <c r="O353" s="229"/>
      <c r="P353" s="229"/>
      <c r="Q353" s="229"/>
      <c r="R353" s="355">
        <f t="shared" si="335"/>
        <v>0</v>
      </c>
      <c r="S353" s="229"/>
      <c r="T353" s="229"/>
      <c r="U353" s="229"/>
    </row>
    <row r="354" spans="1:21" ht="13.8" hidden="1" outlineLevel="2">
      <c r="A354" s="170"/>
      <c r="B354" s="25"/>
      <c r="D354" s="27"/>
      <c r="E354" s="47"/>
      <c r="F354" s="178" t="s">
        <v>713</v>
      </c>
      <c r="G354" s="43" t="s">
        <v>842</v>
      </c>
      <c r="H354" s="226">
        <f t="shared" si="332"/>
        <v>0</v>
      </c>
      <c r="I354" s="367">
        <f t="shared" si="333"/>
        <v>0</v>
      </c>
      <c r="J354" s="229"/>
      <c r="K354" s="228">
        <f t="shared" si="334"/>
        <v>0</v>
      </c>
      <c r="L354" s="229"/>
      <c r="M354" s="229"/>
      <c r="N354" s="229"/>
      <c r="O354" s="229"/>
      <c r="P354" s="229"/>
      <c r="Q354" s="229"/>
      <c r="R354" s="355">
        <f t="shared" si="335"/>
        <v>0</v>
      </c>
      <c r="S354" s="229"/>
      <c r="T354" s="229"/>
      <c r="U354" s="229"/>
    </row>
    <row r="355" spans="1:21" ht="13.8" hidden="1" outlineLevel="2">
      <c r="A355" s="170"/>
      <c r="B355" s="25"/>
      <c r="D355" s="27"/>
      <c r="E355" s="47"/>
      <c r="F355" s="178" t="s">
        <v>714</v>
      </c>
      <c r="G355" s="43" t="s">
        <v>843</v>
      </c>
      <c r="H355" s="226">
        <f t="shared" si="332"/>
        <v>0</v>
      </c>
      <c r="I355" s="367">
        <f t="shared" si="333"/>
        <v>0</v>
      </c>
      <c r="J355" s="229"/>
      <c r="K355" s="228">
        <f t="shared" si="334"/>
        <v>0</v>
      </c>
      <c r="L355" s="229"/>
      <c r="M355" s="229"/>
      <c r="N355" s="229"/>
      <c r="O355" s="229"/>
      <c r="P355" s="229"/>
      <c r="Q355" s="229"/>
      <c r="R355" s="355">
        <f t="shared" si="335"/>
        <v>0</v>
      </c>
      <c r="S355" s="229"/>
      <c r="T355" s="229"/>
      <c r="U355" s="229"/>
    </row>
    <row r="356" spans="1:21" ht="13.8" hidden="1" outlineLevel="2">
      <c r="A356" s="170"/>
      <c r="B356" s="25"/>
      <c r="D356" s="27"/>
      <c r="E356" s="47"/>
      <c r="F356" s="178" t="s">
        <v>801</v>
      </c>
      <c r="G356" s="43" t="s">
        <v>806</v>
      </c>
      <c r="H356" s="226">
        <f t="shared" si="332"/>
        <v>0</v>
      </c>
      <c r="I356" s="367">
        <f t="shared" si="333"/>
        <v>0</v>
      </c>
      <c r="J356" s="229"/>
      <c r="K356" s="228">
        <f t="shared" si="334"/>
        <v>0</v>
      </c>
      <c r="L356" s="229"/>
      <c r="M356" s="229"/>
      <c r="N356" s="229"/>
      <c r="O356" s="229"/>
      <c r="P356" s="229"/>
      <c r="Q356" s="229"/>
      <c r="R356" s="355">
        <f t="shared" si="335"/>
        <v>0</v>
      </c>
      <c r="S356" s="229"/>
      <c r="T356" s="229"/>
      <c r="U356" s="229"/>
    </row>
    <row r="357" spans="1:21" ht="13.8" hidden="1" outlineLevel="2">
      <c r="A357" s="170"/>
      <c r="B357" s="25"/>
      <c r="D357" s="27"/>
      <c r="E357" s="47"/>
      <c r="F357" s="178" t="s">
        <v>802</v>
      </c>
      <c r="G357" s="43" t="s">
        <v>844</v>
      </c>
      <c r="H357" s="226">
        <f t="shared" si="332"/>
        <v>0</v>
      </c>
      <c r="I357" s="367">
        <f t="shared" si="333"/>
        <v>0</v>
      </c>
      <c r="J357" s="229"/>
      <c r="K357" s="228">
        <f t="shared" si="334"/>
        <v>0</v>
      </c>
      <c r="L357" s="229"/>
      <c r="M357" s="229"/>
      <c r="N357" s="229"/>
      <c r="O357" s="229"/>
      <c r="P357" s="229"/>
      <c r="Q357" s="229"/>
      <c r="R357" s="355">
        <f t="shared" si="335"/>
        <v>0</v>
      </c>
      <c r="S357" s="229"/>
      <c r="T357" s="229"/>
      <c r="U357" s="229"/>
    </row>
    <row r="358" spans="1:21" ht="13.8" hidden="1" outlineLevel="2">
      <c r="A358" s="170"/>
      <c r="B358" s="25"/>
      <c r="D358" s="27"/>
      <c r="E358" s="47"/>
      <c r="F358" s="178" t="s">
        <v>839</v>
      </c>
      <c r="G358" s="43" t="s">
        <v>845</v>
      </c>
      <c r="H358" s="226">
        <f t="shared" si="332"/>
        <v>0</v>
      </c>
      <c r="I358" s="367">
        <f t="shared" si="333"/>
        <v>0</v>
      </c>
      <c r="J358" s="229"/>
      <c r="K358" s="228">
        <f t="shared" si="334"/>
        <v>0</v>
      </c>
      <c r="L358" s="229"/>
      <c r="M358" s="229"/>
      <c r="N358" s="229"/>
      <c r="O358" s="229"/>
      <c r="P358" s="229"/>
      <c r="Q358" s="229"/>
      <c r="R358" s="355">
        <f t="shared" si="335"/>
        <v>0</v>
      </c>
      <c r="S358" s="229"/>
      <c r="T358" s="229"/>
      <c r="U358" s="229"/>
    </row>
    <row r="359" spans="1:21" ht="13.8" hidden="1" outlineLevel="2">
      <c r="A359" s="170"/>
      <c r="B359" s="25"/>
      <c r="D359" s="27"/>
      <c r="E359" s="47"/>
      <c r="F359" s="178" t="s">
        <v>823</v>
      </c>
      <c r="G359" s="43" t="s">
        <v>846</v>
      </c>
      <c r="H359" s="226">
        <f t="shared" ref="H359:H422" si="380">SUM(I359,K359)</f>
        <v>0</v>
      </c>
      <c r="I359" s="367">
        <f t="shared" ref="I359:I422" si="381">SUM(J359:J359)</f>
        <v>0</v>
      </c>
      <c r="J359" s="229"/>
      <c r="K359" s="228">
        <f t="shared" ref="K359:K422" si="382">SUM(L359:R359,T359:U359)</f>
        <v>0</v>
      </c>
      <c r="L359" s="229"/>
      <c r="M359" s="229"/>
      <c r="N359" s="229"/>
      <c r="O359" s="229"/>
      <c r="P359" s="229"/>
      <c r="Q359" s="229"/>
      <c r="R359" s="355">
        <f t="shared" ref="R359:R422" si="383">SUM(S359:S359)</f>
        <v>0</v>
      </c>
      <c r="S359" s="229"/>
      <c r="T359" s="229"/>
      <c r="U359" s="229"/>
    </row>
    <row r="360" spans="1:21" ht="13.8" hidden="1" outlineLevel="2">
      <c r="A360" s="170"/>
      <c r="B360" s="25"/>
      <c r="D360" s="27"/>
      <c r="E360" s="47"/>
      <c r="F360" s="178" t="s">
        <v>708</v>
      </c>
      <c r="G360" s="43" t="s">
        <v>712</v>
      </c>
      <c r="H360" s="226">
        <f t="shared" si="380"/>
        <v>0</v>
      </c>
      <c r="I360" s="367">
        <f t="shared" si="381"/>
        <v>0</v>
      </c>
      <c r="J360" s="229"/>
      <c r="K360" s="228">
        <f t="shared" si="382"/>
        <v>0</v>
      </c>
      <c r="L360" s="229"/>
      <c r="M360" s="229"/>
      <c r="N360" s="229"/>
      <c r="O360" s="229"/>
      <c r="P360" s="229"/>
      <c r="Q360" s="229"/>
      <c r="R360" s="355">
        <f t="shared" si="383"/>
        <v>0</v>
      </c>
      <c r="S360" s="229"/>
      <c r="T360" s="229"/>
      <c r="U360" s="229"/>
    </row>
    <row r="361" spans="1:21" ht="13.8" outlineLevel="1" collapsed="1">
      <c r="A361" s="170"/>
      <c r="B361" s="25"/>
      <c r="D361" s="27" t="s">
        <v>514</v>
      </c>
      <c r="E361" s="47" t="s">
        <v>149</v>
      </c>
      <c r="F361" s="48"/>
      <c r="G361" s="172"/>
      <c r="H361" s="226">
        <f t="shared" si="380"/>
        <v>0</v>
      </c>
      <c r="I361" s="367">
        <f t="shared" si="381"/>
        <v>0</v>
      </c>
      <c r="J361" s="231">
        <f>SUM(J362:J363)</f>
        <v>0</v>
      </c>
      <c r="K361" s="228">
        <f t="shared" si="382"/>
        <v>0</v>
      </c>
      <c r="L361" s="231">
        <f t="shared" ref="L361:Q361" si="384">SUM(L362:L363)</f>
        <v>0</v>
      </c>
      <c r="M361" s="231">
        <f t="shared" si="384"/>
        <v>0</v>
      </c>
      <c r="N361" s="231">
        <f t="shared" si="384"/>
        <v>0</v>
      </c>
      <c r="O361" s="231">
        <f t="shared" si="384"/>
        <v>0</v>
      </c>
      <c r="P361" s="231">
        <f t="shared" si="384"/>
        <v>0</v>
      </c>
      <c r="Q361" s="231">
        <f t="shared" si="384"/>
        <v>0</v>
      </c>
      <c r="R361" s="355">
        <f t="shared" si="383"/>
        <v>0</v>
      </c>
      <c r="S361" s="231">
        <f t="shared" ref="S361" si="385">SUM(S362:S363)</f>
        <v>0</v>
      </c>
      <c r="T361" s="231">
        <f t="shared" ref="T361" si="386">SUM(T362:T363)</f>
        <v>0</v>
      </c>
      <c r="U361" s="231">
        <f t="shared" ref="U361" si="387">SUM(U362:U363)</f>
        <v>0</v>
      </c>
    </row>
    <row r="362" spans="1:21" ht="13.8" hidden="1" outlineLevel="2">
      <c r="A362" s="170"/>
      <c r="B362" s="25"/>
      <c r="D362" s="27"/>
      <c r="E362" s="47"/>
      <c r="F362" s="178" t="s">
        <v>705</v>
      </c>
      <c r="G362" s="43" t="s">
        <v>847</v>
      </c>
      <c r="H362" s="226">
        <f t="shared" si="380"/>
        <v>0</v>
      </c>
      <c r="I362" s="367">
        <f t="shared" si="381"/>
        <v>0</v>
      </c>
      <c r="J362" s="229"/>
      <c r="K362" s="228">
        <f t="shared" si="382"/>
        <v>0</v>
      </c>
      <c r="L362" s="229"/>
      <c r="M362" s="229"/>
      <c r="N362" s="229"/>
      <c r="O362" s="229"/>
      <c r="P362" s="229"/>
      <c r="Q362" s="229"/>
      <c r="R362" s="355">
        <f t="shared" si="383"/>
        <v>0</v>
      </c>
      <c r="S362" s="229"/>
      <c r="T362" s="229"/>
      <c r="U362" s="229"/>
    </row>
    <row r="363" spans="1:21" ht="13.8" hidden="1" outlineLevel="2">
      <c r="A363" s="170"/>
      <c r="B363" s="25"/>
      <c r="D363" s="27"/>
      <c r="E363" s="47"/>
      <c r="F363" s="178" t="s">
        <v>706</v>
      </c>
      <c r="G363" s="43" t="s">
        <v>848</v>
      </c>
      <c r="H363" s="226">
        <f t="shared" si="380"/>
        <v>0</v>
      </c>
      <c r="I363" s="367">
        <f t="shared" si="381"/>
        <v>0</v>
      </c>
      <c r="J363" s="229"/>
      <c r="K363" s="228">
        <f t="shared" si="382"/>
        <v>0</v>
      </c>
      <c r="L363" s="229"/>
      <c r="M363" s="229"/>
      <c r="N363" s="229"/>
      <c r="O363" s="229"/>
      <c r="P363" s="229"/>
      <c r="Q363" s="229"/>
      <c r="R363" s="355">
        <f t="shared" si="383"/>
        <v>0</v>
      </c>
      <c r="S363" s="229"/>
      <c r="T363" s="229"/>
      <c r="U363" s="229"/>
    </row>
    <row r="364" spans="1:21" ht="13.8" outlineLevel="1">
      <c r="A364" s="170"/>
      <c r="B364" s="25"/>
      <c r="D364" s="27" t="s">
        <v>515</v>
      </c>
      <c r="E364" s="47" t="s">
        <v>584</v>
      </c>
      <c r="F364" s="48"/>
      <c r="G364" s="172"/>
      <c r="H364" s="226">
        <f t="shared" si="380"/>
        <v>24000</v>
      </c>
      <c r="I364" s="367">
        <f t="shared" si="381"/>
        <v>0</v>
      </c>
      <c r="J364" s="231">
        <f>SUM(J365:J366)</f>
        <v>0</v>
      </c>
      <c r="K364" s="228">
        <f t="shared" si="382"/>
        <v>24000</v>
      </c>
      <c r="L364" s="231">
        <f t="shared" ref="L364:Q364" si="388">SUM(L365:L366)</f>
        <v>0</v>
      </c>
      <c r="M364" s="231">
        <f t="shared" si="388"/>
        <v>23000</v>
      </c>
      <c r="N364" s="231">
        <f t="shared" si="388"/>
        <v>0</v>
      </c>
      <c r="O364" s="231">
        <f t="shared" si="388"/>
        <v>1000</v>
      </c>
      <c r="P364" s="231">
        <f t="shared" si="388"/>
        <v>0</v>
      </c>
      <c r="Q364" s="231">
        <f t="shared" si="388"/>
        <v>0</v>
      </c>
      <c r="R364" s="355">
        <f t="shared" si="383"/>
        <v>0</v>
      </c>
      <c r="S364" s="231">
        <f t="shared" ref="S364" si="389">SUM(S365:S366)</f>
        <v>0</v>
      </c>
      <c r="T364" s="231">
        <f t="shared" ref="T364" si="390">SUM(T365:T366)</f>
        <v>0</v>
      </c>
      <c r="U364" s="231">
        <f t="shared" ref="U364" si="391">SUM(U365:U366)</f>
        <v>0</v>
      </c>
    </row>
    <row r="365" spans="1:21" ht="13.8" outlineLevel="2">
      <c r="A365" s="170"/>
      <c r="B365" s="25"/>
      <c r="D365" s="27"/>
      <c r="E365" s="47"/>
      <c r="F365" s="178" t="s">
        <v>705</v>
      </c>
      <c r="G365" s="43" t="s">
        <v>849</v>
      </c>
      <c r="H365" s="226">
        <f t="shared" si="380"/>
        <v>24000</v>
      </c>
      <c r="I365" s="367">
        <f t="shared" si="381"/>
        <v>0</v>
      </c>
      <c r="J365" s="229"/>
      <c r="K365" s="228">
        <f t="shared" si="382"/>
        <v>24000</v>
      </c>
      <c r="L365" s="229"/>
      <c r="M365" s="229">
        <v>23000</v>
      </c>
      <c r="N365" s="229"/>
      <c r="O365" s="229">
        <v>1000</v>
      </c>
      <c r="P365" s="229"/>
      <c r="Q365" s="229"/>
      <c r="R365" s="355">
        <f t="shared" si="383"/>
        <v>0</v>
      </c>
      <c r="S365" s="229"/>
      <c r="T365" s="229"/>
      <c r="U365" s="229"/>
    </row>
    <row r="366" spans="1:21" ht="13.8" outlineLevel="2">
      <c r="A366" s="170"/>
      <c r="B366" s="25"/>
      <c r="D366" s="27"/>
      <c r="E366" s="47"/>
      <c r="F366" s="178" t="s">
        <v>706</v>
      </c>
      <c r="G366" s="43" t="s">
        <v>821</v>
      </c>
      <c r="H366" s="226">
        <f t="shared" si="380"/>
        <v>0</v>
      </c>
      <c r="I366" s="367">
        <f t="shared" si="381"/>
        <v>0</v>
      </c>
      <c r="J366" s="229"/>
      <c r="K366" s="228">
        <f t="shared" si="382"/>
        <v>0</v>
      </c>
      <c r="L366" s="229"/>
      <c r="M366" s="229"/>
      <c r="N366" s="229"/>
      <c r="O366" s="229"/>
      <c r="P366" s="229"/>
      <c r="Q366" s="229"/>
      <c r="R366" s="355">
        <f t="shared" si="383"/>
        <v>0</v>
      </c>
      <c r="S366" s="229"/>
      <c r="T366" s="229"/>
      <c r="U366" s="229"/>
    </row>
    <row r="367" spans="1:21" ht="13.8" outlineLevel="1">
      <c r="A367" s="170"/>
      <c r="B367" s="25"/>
      <c r="D367" s="27" t="s">
        <v>516</v>
      </c>
      <c r="E367" s="47" t="s">
        <v>150</v>
      </c>
      <c r="F367" s="48"/>
      <c r="G367" s="172"/>
      <c r="H367" s="226">
        <f t="shared" si="380"/>
        <v>1000</v>
      </c>
      <c r="I367" s="367">
        <f t="shared" si="381"/>
        <v>0</v>
      </c>
      <c r="J367" s="229"/>
      <c r="K367" s="228">
        <f t="shared" si="382"/>
        <v>1000</v>
      </c>
      <c r="L367" s="229"/>
      <c r="M367" s="229"/>
      <c r="N367" s="229"/>
      <c r="O367" s="229">
        <v>1000</v>
      </c>
      <c r="P367" s="229"/>
      <c r="Q367" s="229"/>
      <c r="R367" s="355">
        <f t="shared" si="383"/>
        <v>0</v>
      </c>
      <c r="S367" s="229"/>
      <c r="T367" s="229"/>
      <c r="U367" s="229"/>
    </row>
    <row r="368" spans="1:21" ht="13.8" outlineLevel="1">
      <c r="A368" s="170"/>
      <c r="B368" s="25"/>
      <c r="D368" s="27" t="s">
        <v>517</v>
      </c>
      <c r="E368" s="47" t="s">
        <v>151</v>
      </c>
      <c r="F368" s="48"/>
      <c r="G368" s="172"/>
      <c r="H368" s="226">
        <f t="shared" si="380"/>
        <v>0</v>
      </c>
      <c r="I368" s="367">
        <f t="shared" si="381"/>
        <v>0</v>
      </c>
      <c r="J368" s="229"/>
      <c r="K368" s="228">
        <f t="shared" si="382"/>
        <v>0</v>
      </c>
      <c r="L368" s="229"/>
      <c r="M368" s="229"/>
      <c r="N368" s="229"/>
      <c r="O368" s="229"/>
      <c r="P368" s="229"/>
      <c r="Q368" s="229"/>
      <c r="R368" s="355">
        <f t="shared" si="383"/>
        <v>0</v>
      </c>
      <c r="S368" s="229"/>
      <c r="T368" s="229"/>
      <c r="U368" s="229"/>
    </row>
    <row r="369" spans="1:21" ht="13.8" outlineLevel="1">
      <c r="A369" s="170"/>
      <c r="B369" s="25"/>
      <c r="D369" s="27" t="s">
        <v>93</v>
      </c>
      <c r="E369" s="47" t="s">
        <v>152</v>
      </c>
      <c r="F369" s="48"/>
      <c r="G369" s="172"/>
      <c r="H369" s="226">
        <f t="shared" si="380"/>
        <v>0</v>
      </c>
      <c r="I369" s="367">
        <f t="shared" si="381"/>
        <v>0</v>
      </c>
      <c r="J369" s="229"/>
      <c r="K369" s="228">
        <f t="shared" si="382"/>
        <v>0</v>
      </c>
      <c r="L369" s="229"/>
      <c r="M369" s="229"/>
      <c r="N369" s="229"/>
      <c r="O369" s="229"/>
      <c r="P369" s="229"/>
      <c r="Q369" s="229"/>
      <c r="R369" s="355">
        <f t="shared" si="383"/>
        <v>0</v>
      </c>
      <c r="S369" s="229"/>
      <c r="T369" s="229"/>
      <c r="U369" s="229"/>
    </row>
    <row r="370" spans="1:21" ht="13.8" outlineLevel="1">
      <c r="A370" s="170"/>
      <c r="B370" s="23"/>
      <c r="C370" s="179"/>
      <c r="D370" s="27" t="s">
        <v>518</v>
      </c>
      <c r="E370" s="47" t="s">
        <v>585</v>
      </c>
      <c r="F370" s="48"/>
      <c r="G370" s="172"/>
      <c r="H370" s="226">
        <f t="shared" si="380"/>
        <v>0</v>
      </c>
      <c r="I370" s="367">
        <f t="shared" si="381"/>
        <v>0</v>
      </c>
      <c r="J370" s="229"/>
      <c r="K370" s="228">
        <f t="shared" si="382"/>
        <v>0</v>
      </c>
      <c r="L370" s="229"/>
      <c r="M370" s="229"/>
      <c r="N370" s="229"/>
      <c r="O370" s="229"/>
      <c r="P370" s="229"/>
      <c r="Q370" s="229"/>
      <c r="R370" s="355">
        <f t="shared" si="383"/>
        <v>0</v>
      </c>
      <c r="S370" s="229"/>
      <c r="T370" s="229"/>
      <c r="U370" s="229"/>
    </row>
    <row r="371" spans="1:21" s="169" customFormat="1" ht="13.8" collapsed="1">
      <c r="A371" s="164"/>
      <c r="B371" s="23" t="s">
        <v>519</v>
      </c>
      <c r="C371" s="15" t="s">
        <v>153</v>
      </c>
      <c r="D371" s="18"/>
      <c r="E371" s="175"/>
      <c r="F371" s="176"/>
      <c r="G371" s="175"/>
      <c r="H371" s="226">
        <f t="shared" si="380"/>
        <v>0</v>
      </c>
      <c r="I371" s="367">
        <f t="shared" si="381"/>
        <v>0</v>
      </c>
      <c r="J371" s="230">
        <f>SUM(J372,J375)</f>
        <v>0</v>
      </c>
      <c r="K371" s="228">
        <f t="shared" si="382"/>
        <v>0</v>
      </c>
      <c r="L371" s="230">
        <f t="shared" ref="L371:Q371" si="392">SUM(L372,L375)</f>
        <v>0</v>
      </c>
      <c r="M371" s="230">
        <f t="shared" si="392"/>
        <v>0</v>
      </c>
      <c r="N371" s="230">
        <f t="shared" si="392"/>
        <v>0</v>
      </c>
      <c r="O371" s="230">
        <f t="shared" si="392"/>
        <v>0</v>
      </c>
      <c r="P371" s="230">
        <f t="shared" si="392"/>
        <v>0</v>
      </c>
      <c r="Q371" s="230">
        <f t="shared" si="392"/>
        <v>0</v>
      </c>
      <c r="R371" s="355">
        <f t="shared" si="383"/>
        <v>0</v>
      </c>
      <c r="S371" s="230">
        <f t="shared" ref="S371" si="393">SUM(S372,S375)</f>
        <v>0</v>
      </c>
      <c r="T371" s="230">
        <f t="shared" ref="T371" si="394">SUM(T372,T375)</f>
        <v>0</v>
      </c>
      <c r="U371" s="230">
        <f t="shared" ref="U371" si="395">SUM(U372,U375)</f>
        <v>0</v>
      </c>
    </row>
    <row r="372" spans="1:21" ht="13.8" hidden="1" outlineLevel="1">
      <c r="A372" s="170"/>
      <c r="B372" s="24"/>
      <c r="C372" s="171"/>
      <c r="D372" s="27" t="s">
        <v>520</v>
      </c>
      <c r="E372" s="47" t="s">
        <v>154</v>
      </c>
      <c r="F372" s="48"/>
      <c r="G372" s="172"/>
      <c r="H372" s="226">
        <f t="shared" si="380"/>
        <v>0</v>
      </c>
      <c r="I372" s="367">
        <f t="shared" si="381"/>
        <v>0</v>
      </c>
      <c r="J372" s="231">
        <f>SUM(J373:J374)</f>
        <v>0</v>
      </c>
      <c r="K372" s="228">
        <f t="shared" si="382"/>
        <v>0</v>
      </c>
      <c r="L372" s="231">
        <f t="shared" ref="L372:Q372" si="396">SUM(L373:L374)</f>
        <v>0</v>
      </c>
      <c r="M372" s="231">
        <f t="shared" si="396"/>
        <v>0</v>
      </c>
      <c r="N372" s="231">
        <f t="shared" si="396"/>
        <v>0</v>
      </c>
      <c r="O372" s="231">
        <f t="shared" si="396"/>
        <v>0</v>
      </c>
      <c r="P372" s="231">
        <f t="shared" si="396"/>
        <v>0</v>
      </c>
      <c r="Q372" s="231">
        <f t="shared" si="396"/>
        <v>0</v>
      </c>
      <c r="R372" s="355">
        <f t="shared" si="383"/>
        <v>0</v>
      </c>
      <c r="S372" s="231">
        <f t="shared" ref="S372" si="397">SUM(S373:S374)</f>
        <v>0</v>
      </c>
      <c r="T372" s="231">
        <f t="shared" ref="T372" si="398">SUM(T373:T374)</f>
        <v>0</v>
      </c>
      <c r="U372" s="231">
        <f t="shared" ref="U372" si="399">SUM(U373:U374)</f>
        <v>0</v>
      </c>
    </row>
    <row r="373" spans="1:21" ht="13.8" hidden="1" outlineLevel="2">
      <c r="A373" s="170"/>
      <c r="B373" s="25"/>
      <c r="E373" s="47"/>
      <c r="F373" s="23" t="s">
        <v>521</v>
      </c>
      <c r="G373" s="47" t="s">
        <v>155</v>
      </c>
      <c r="H373" s="226">
        <f t="shared" si="380"/>
        <v>0</v>
      </c>
      <c r="I373" s="367">
        <f t="shared" si="381"/>
        <v>0</v>
      </c>
      <c r="J373" s="229"/>
      <c r="K373" s="228">
        <f t="shared" si="382"/>
        <v>0</v>
      </c>
      <c r="L373" s="229"/>
      <c r="M373" s="229"/>
      <c r="N373" s="229"/>
      <c r="O373" s="229"/>
      <c r="P373" s="229"/>
      <c r="Q373" s="229"/>
      <c r="R373" s="355">
        <f t="shared" si="383"/>
        <v>0</v>
      </c>
      <c r="S373" s="229"/>
      <c r="T373" s="229"/>
      <c r="U373" s="229"/>
    </row>
    <row r="374" spans="1:21" ht="13.8" hidden="1" outlineLevel="2">
      <c r="A374" s="170"/>
      <c r="B374" s="25"/>
      <c r="D374" s="23"/>
      <c r="E374" s="179"/>
      <c r="F374" s="27" t="s">
        <v>522</v>
      </c>
      <c r="G374" s="47" t="s">
        <v>156</v>
      </c>
      <c r="H374" s="226">
        <f t="shared" si="380"/>
        <v>0</v>
      </c>
      <c r="I374" s="367">
        <f t="shared" si="381"/>
        <v>0</v>
      </c>
      <c r="J374" s="229"/>
      <c r="K374" s="228">
        <f t="shared" si="382"/>
        <v>0</v>
      </c>
      <c r="L374" s="229"/>
      <c r="M374" s="229"/>
      <c r="N374" s="229"/>
      <c r="O374" s="229"/>
      <c r="P374" s="229"/>
      <c r="Q374" s="229"/>
      <c r="R374" s="355">
        <f t="shared" si="383"/>
        <v>0</v>
      </c>
      <c r="S374" s="229"/>
      <c r="T374" s="229"/>
      <c r="U374" s="229"/>
    </row>
    <row r="375" spans="1:21" ht="13.8" hidden="1" outlineLevel="1">
      <c r="A375" s="170"/>
      <c r="B375" s="23"/>
      <c r="C375" s="179"/>
      <c r="D375" s="23" t="s">
        <v>523</v>
      </c>
      <c r="E375" s="82" t="s">
        <v>157</v>
      </c>
      <c r="F375" s="94"/>
      <c r="G375" s="172"/>
      <c r="H375" s="226">
        <f t="shared" si="380"/>
        <v>0</v>
      </c>
      <c r="I375" s="367">
        <f t="shared" si="381"/>
        <v>0</v>
      </c>
      <c r="J375" s="229"/>
      <c r="K375" s="228">
        <f t="shared" si="382"/>
        <v>0</v>
      </c>
      <c r="L375" s="229"/>
      <c r="M375" s="229"/>
      <c r="N375" s="229"/>
      <c r="O375" s="229"/>
      <c r="P375" s="229"/>
      <c r="Q375" s="229"/>
      <c r="R375" s="355">
        <f t="shared" si="383"/>
        <v>0</v>
      </c>
      <c r="S375" s="229"/>
      <c r="T375" s="229"/>
      <c r="U375" s="229"/>
    </row>
    <row r="376" spans="1:21" s="169" customFormat="1" ht="13.8" collapsed="1">
      <c r="A376" s="164"/>
      <c r="B376" s="23" t="s">
        <v>649</v>
      </c>
      <c r="C376" s="15" t="s">
        <v>650</v>
      </c>
      <c r="D376" s="18"/>
      <c r="E376" s="175"/>
      <c r="F376" s="176"/>
      <c r="G376" s="175"/>
      <c r="H376" s="226">
        <f t="shared" si="380"/>
        <v>0</v>
      </c>
      <c r="I376" s="367">
        <f t="shared" si="381"/>
        <v>0</v>
      </c>
      <c r="J376" s="230">
        <f>SUM(J377)</f>
        <v>0</v>
      </c>
      <c r="K376" s="228">
        <f t="shared" si="382"/>
        <v>0</v>
      </c>
      <c r="L376" s="230">
        <f t="shared" ref="L376:Q376" si="400">SUM(L377)</f>
        <v>0</v>
      </c>
      <c r="M376" s="230">
        <f t="shared" si="400"/>
        <v>0</v>
      </c>
      <c r="N376" s="230">
        <f t="shared" si="400"/>
        <v>0</v>
      </c>
      <c r="O376" s="230">
        <f t="shared" si="400"/>
        <v>0</v>
      </c>
      <c r="P376" s="230">
        <f t="shared" si="400"/>
        <v>0</v>
      </c>
      <c r="Q376" s="230">
        <f t="shared" si="400"/>
        <v>0</v>
      </c>
      <c r="R376" s="355">
        <f t="shared" si="383"/>
        <v>0</v>
      </c>
      <c r="S376" s="230">
        <f t="shared" ref="S376" si="401">SUM(S377)</f>
        <v>0</v>
      </c>
      <c r="T376" s="230">
        <f t="shared" ref="T376" si="402">SUM(T377)</f>
        <v>0</v>
      </c>
      <c r="U376" s="230">
        <f t="shared" ref="U376" si="403">SUM(U377)</f>
        <v>0</v>
      </c>
    </row>
    <row r="377" spans="1:21" ht="13.8" hidden="1" outlineLevel="1">
      <c r="A377" s="170"/>
      <c r="B377" s="27"/>
      <c r="C377" s="172"/>
      <c r="D377" s="27" t="s">
        <v>649</v>
      </c>
      <c r="E377" s="47" t="s">
        <v>650</v>
      </c>
      <c r="F377" s="48"/>
      <c r="G377" s="172"/>
      <c r="H377" s="226">
        <f t="shared" si="380"/>
        <v>0</v>
      </c>
      <c r="I377" s="367">
        <f t="shared" si="381"/>
        <v>0</v>
      </c>
      <c r="J377" s="229"/>
      <c r="K377" s="228">
        <f t="shared" si="382"/>
        <v>0</v>
      </c>
      <c r="L377" s="229"/>
      <c r="M377" s="229"/>
      <c r="N377" s="229"/>
      <c r="O377" s="229"/>
      <c r="P377" s="229"/>
      <c r="Q377" s="229"/>
      <c r="R377" s="355">
        <f t="shared" si="383"/>
        <v>0</v>
      </c>
      <c r="S377" s="229"/>
      <c r="T377" s="229"/>
      <c r="U377" s="229"/>
    </row>
    <row r="378" spans="1:21" s="169" customFormat="1" ht="13.8" collapsed="1">
      <c r="A378" s="164"/>
      <c r="B378" s="23" t="s">
        <v>524</v>
      </c>
      <c r="C378" s="15" t="s">
        <v>158</v>
      </c>
      <c r="D378" s="18"/>
      <c r="E378" s="175"/>
      <c r="F378" s="176"/>
      <c r="G378" s="175"/>
      <c r="H378" s="226">
        <f t="shared" si="380"/>
        <v>0</v>
      </c>
      <c r="I378" s="367">
        <f t="shared" si="381"/>
        <v>0</v>
      </c>
      <c r="J378" s="230">
        <f>SUM(J379)</f>
        <v>0</v>
      </c>
      <c r="K378" s="228">
        <f t="shared" si="382"/>
        <v>0</v>
      </c>
      <c r="L378" s="230">
        <f t="shared" ref="L378:Q378" si="404">SUM(L379)</f>
        <v>0</v>
      </c>
      <c r="M378" s="230">
        <f t="shared" si="404"/>
        <v>0</v>
      </c>
      <c r="N378" s="230">
        <f t="shared" si="404"/>
        <v>0</v>
      </c>
      <c r="O378" s="230">
        <f t="shared" si="404"/>
        <v>0</v>
      </c>
      <c r="P378" s="230">
        <f t="shared" si="404"/>
        <v>0</v>
      </c>
      <c r="Q378" s="230">
        <f t="shared" si="404"/>
        <v>0</v>
      </c>
      <c r="R378" s="355">
        <f t="shared" si="383"/>
        <v>0</v>
      </c>
      <c r="S378" s="230">
        <f t="shared" ref="S378" si="405">SUM(S379)</f>
        <v>0</v>
      </c>
      <c r="T378" s="230">
        <f t="shared" ref="T378" si="406">SUM(T379)</f>
        <v>0</v>
      </c>
      <c r="U378" s="230">
        <f t="shared" ref="U378" si="407">SUM(U379)</f>
        <v>0</v>
      </c>
    </row>
    <row r="379" spans="1:21" ht="13.8" hidden="1" outlineLevel="1">
      <c r="A379" s="170"/>
      <c r="B379" s="27"/>
      <c r="C379" s="172"/>
      <c r="D379" s="27" t="s">
        <v>525</v>
      </c>
      <c r="E379" s="47" t="s">
        <v>159</v>
      </c>
      <c r="F379" s="48"/>
      <c r="G379" s="172"/>
      <c r="H379" s="226">
        <f t="shared" si="380"/>
        <v>0</v>
      </c>
      <c r="I379" s="367">
        <f t="shared" si="381"/>
        <v>0</v>
      </c>
      <c r="J379" s="231">
        <f>SUM(J380:J384)</f>
        <v>0</v>
      </c>
      <c r="K379" s="228">
        <f t="shared" si="382"/>
        <v>0</v>
      </c>
      <c r="L379" s="231">
        <f t="shared" ref="L379:Q379" si="408">SUM(L380:L384)</f>
        <v>0</v>
      </c>
      <c r="M379" s="231">
        <f t="shared" si="408"/>
        <v>0</v>
      </c>
      <c r="N379" s="231">
        <f t="shared" si="408"/>
        <v>0</v>
      </c>
      <c r="O379" s="231">
        <f t="shared" si="408"/>
        <v>0</v>
      </c>
      <c r="P379" s="231">
        <f t="shared" si="408"/>
        <v>0</v>
      </c>
      <c r="Q379" s="231">
        <f t="shared" si="408"/>
        <v>0</v>
      </c>
      <c r="R379" s="355">
        <f t="shared" si="383"/>
        <v>0</v>
      </c>
      <c r="S379" s="231">
        <f t="shared" ref="S379" si="409">SUM(S380:S384)</f>
        <v>0</v>
      </c>
      <c r="T379" s="231">
        <f t="shared" ref="T379" si="410">SUM(T380:T384)</f>
        <v>0</v>
      </c>
      <c r="U379" s="231">
        <f t="shared" ref="U379" si="411">SUM(U380:U384)</f>
        <v>0</v>
      </c>
    </row>
    <row r="380" spans="1:21" ht="13.8" hidden="1" outlineLevel="1">
      <c r="A380" s="170"/>
      <c r="B380" s="23"/>
      <c r="C380" s="179"/>
      <c r="D380" s="27"/>
      <c r="E380" s="47"/>
      <c r="F380" s="178" t="s">
        <v>705</v>
      </c>
      <c r="G380" s="43" t="s">
        <v>725</v>
      </c>
      <c r="H380" s="226">
        <f t="shared" si="380"/>
        <v>0</v>
      </c>
      <c r="I380" s="367">
        <f t="shared" si="381"/>
        <v>0</v>
      </c>
      <c r="J380" s="229"/>
      <c r="K380" s="228">
        <f t="shared" si="382"/>
        <v>0</v>
      </c>
      <c r="L380" s="229"/>
      <c r="M380" s="229"/>
      <c r="N380" s="229"/>
      <c r="O380" s="229"/>
      <c r="P380" s="229"/>
      <c r="Q380" s="229"/>
      <c r="R380" s="355">
        <f t="shared" si="383"/>
        <v>0</v>
      </c>
      <c r="S380" s="229"/>
      <c r="T380" s="229"/>
      <c r="U380" s="229"/>
    </row>
    <row r="381" spans="1:21" ht="13.8" hidden="1" outlineLevel="1">
      <c r="A381" s="170"/>
      <c r="B381" s="23"/>
      <c r="C381" s="179"/>
      <c r="D381" s="27"/>
      <c r="E381" s="47"/>
      <c r="F381" s="178" t="s">
        <v>706</v>
      </c>
      <c r="G381" s="43" t="s">
        <v>726</v>
      </c>
      <c r="H381" s="226">
        <f t="shared" si="380"/>
        <v>0</v>
      </c>
      <c r="I381" s="367">
        <f t="shared" si="381"/>
        <v>0</v>
      </c>
      <c r="J381" s="229"/>
      <c r="K381" s="228">
        <f t="shared" si="382"/>
        <v>0</v>
      </c>
      <c r="L381" s="229"/>
      <c r="M381" s="229"/>
      <c r="N381" s="229"/>
      <c r="O381" s="229"/>
      <c r="P381" s="229"/>
      <c r="Q381" s="229"/>
      <c r="R381" s="355">
        <f t="shared" si="383"/>
        <v>0</v>
      </c>
      <c r="S381" s="229"/>
      <c r="T381" s="229"/>
      <c r="U381" s="229"/>
    </row>
    <row r="382" spans="1:21" ht="13.8" hidden="1" outlineLevel="1">
      <c r="A382" s="170"/>
      <c r="B382" s="23"/>
      <c r="C382" s="179"/>
      <c r="D382" s="27"/>
      <c r="E382" s="47"/>
      <c r="F382" s="178" t="s">
        <v>703</v>
      </c>
      <c r="G382" s="43" t="s">
        <v>727</v>
      </c>
      <c r="H382" s="226">
        <f t="shared" si="380"/>
        <v>0</v>
      </c>
      <c r="I382" s="367">
        <f t="shared" si="381"/>
        <v>0</v>
      </c>
      <c r="J382" s="229"/>
      <c r="K382" s="228">
        <f t="shared" si="382"/>
        <v>0</v>
      </c>
      <c r="L382" s="229"/>
      <c r="M382" s="229"/>
      <c r="N382" s="229"/>
      <c r="O382" s="229"/>
      <c r="P382" s="229"/>
      <c r="Q382" s="229"/>
      <c r="R382" s="355">
        <f t="shared" si="383"/>
        <v>0</v>
      </c>
      <c r="S382" s="229"/>
      <c r="T382" s="229"/>
      <c r="U382" s="229"/>
    </row>
    <row r="383" spans="1:21" ht="13.8" hidden="1" outlineLevel="1">
      <c r="A383" s="170"/>
      <c r="B383" s="23"/>
      <c r="C383" s="179"/>
      <c r="D383" s="27"/>
      <c r="E383" s="47"/>
      <c r="F383" s="178" t="s">
        <v>707</v>
      </c>
      <c r="G383" s="43" t="s">
        <v>728</v>
      </c>
      <c r="H383" s="226">
        <f t="shared" si="380"/>
        <v>0</v>
      </c>
      <c r="I383" s="367">
        <f t="shared" si="381"/>
        <v>0</v>
      </c>
      <c r="J383" s="229"/>
      <c r="K383" s="228">
        <f t="shared" si="382"/>
        <v>0</v>
      </c>
      <c r="L383" s="229"/>
      <c r="M383" s="229"/>
      <c r="N383" s="229"/>
      <c r="O383" s="229"/>
      <c r="P383" s="229"/>
      <c r="Q383" s="229"/>
      <c r="R383" s="355">
        <f t="shared" si="383"/>
        <v>0</v>
      </c>
      <c r="S383" s="229"/>
      <c r="T383" s="229"/>
      <c r="U383" s="229"/>
    </row>
    <row r="384" spans="1:21" ht="13.8" hidden="1" outlineLevel="1">
      <c r="A384" s="170"/>
      <c r="B384" s="23"/>
      <c r="C384" s="179"/>
      <c r="D384" s="27"/>
      <c r="E384" s="47"/>
      <c r="F384" s="178" t="s">
        <v>713</v>
      </c>
      <c r="G384" s="43" t="s">
        <v>729</v>
      </c>
      <c r="H384" s="226">
        <f t="shared" si="380"/>
        <v>0</v>
      </c>
      <c r="I384" s="367">
        <f t="shared" si="381"/>
        <v>0</v>
      </c>
      <c r="J384" s="229"/>
      <c r="K384" s="228">
        <f t="shared" si="382"/>
        <v>0</v>
      </c>
      <c r="L384" s="229"/>
      <c r="M384" s="229"/>
      <c r="N384" s="229"/>
      <c r="O384" s="229"/>
      <c r="P384" s="229"/>
      <c r="Q384" s="229"/>
      <c r="R384" s="355">
        <f t="shared" si="383"/>
        <v>0</v>
      </c>
      <c r="S384" s="229"/>
      <c r="T384" s="229"/>
      <c r="U384" s="229"/>
    </row>
    <row r="385" spans="1:21" s="169" customFormat="1" ht="13.8" collapsed="1">
      <c r="A385" s="164"/>
      <c r="B385" s="23" t="s">
        <v>526</v>
      </c>
      <c r="C385" s="15" t="s">
        <v>42</v>
      </c>
      <c r="D385" s="18"/>
      <c r="E385" s="175"/>
      <c r="F385" s="176"/>
      <c r="G385" s="175"/>
      <c r="H385" s="226">
        <f t="shared" si="380"/>
        <v>0</v>
      </c>
      <c r="I385" s="367">
        <f t="shared" si="381"/>
        <v>0</v>
      </c>
      <c r="J385" s="230">
        <f>SUM(J386:J386)</f>
        <v>0</v>
      </c>
      <c r="K385" s="228">
        <f t="shared" si="382"/>
        <v>0</v>
      </c>
      <c r="L385" s="230">
        <f t="shared" ref="L385:Q385" si="412">SUM(L386:L386)</f>
        <v>0</v>
      </c>
      <c r="M385" s="230">
        <f t="shared" si="412"/>
        <v>0</v>
      </c>
      <c r="N385" s="230">
        <f t="shared" si="412"/>
        <v>0</v>
      </c>
      <c r="O385" s="230">
        <f t="shared" si="412"/>
        <v>0</v>
      </c>
      <c r="P385" s="230">
        <f t="shared" si="412"/>
        <v>0</v>
      </c>
      <c r="Q385" s="230">
        <f t="shared" si="412"/>
        <v>0</v>
      </c>
      <c r="R385" s="355">
        <f t="shared" si="383"/>
        <v>0</v>
      </c>
      <c r="S385" s="230">
        <f t="shared" ref="S385" si="413">SUM(S386:S386)</f>
        <v>0</v>
      </c>
      <c r="T385" s="230">
        <f t="shared" ref="T385" si="414">SUM(T386:T386)</f>
        <v>0</v>
      </c>
      <c r="U385" s="230">
        <f t="shared" ref="U385" si="415">SUM(U386:U386)</f>
        <v>0</v>
      </c>
    </row>
    <row r="386" spans="1:21" ht="13.8" hidden="1" outlineLevel="1">
      <c r="A386" s="170"/>
      <c r="B386" s="24"/>
      <c r="C386" s="171"/>
      <c r="D386" s="27" t="s">
        <v>527</v>
      </c>
      <c r="E386" s="47" t="s">
        <v>375</v>
      </c>
      <c r="F386" s="48"/>
      <c r="G386" s="172"/>
      <c r="H386" s="226">
        <f t="shared" si="380"/>
        <v>0</v>
      </c>
      <c r="I386" s="367">
        <f t="shared" si="381"/>
        <v>0</v>
      </c>
      <c r="J386" s="229"/>
      <c r="K386" s="228">
        <f t="shared" si="382"/>
        <v>0</v>
      </c>
      <c r="L386" s="229"/>
      <c r="M386" s="229"/>
      <c r="N386" s="229"/>
      <c r="O386" s="229"/>
      <c r="P386" s="229"/>
      <c r="Q386" s="229"/>
      <c r="R386" s="355">
        <f t="shared" si="383"/>
        <v>0</v>
      </c>
      <c r="S386" s="229"/>
      <c r="T386" s="229"/>
      <c r="U386" s="229"/>
    </row>
    <row r="387" spans="1:21" s="169" customFormat="1" ht="13.8">
      <c r="A387" s="164"/>
      <c r="B387" s="23" t="s">
        <v>528</v>
      </c>
      <c r="C387" s="15" t="s">
        <v>43</v>
      </c>
      <c r="D387" s="18"/>
      <c r="E387" s="175"/>
      <c r="F387" s="176"/>
      <c r="G387" s="175"/>
      <c r="H387" s="226">
        <f t="shared" si="380"/>
        <v>5778000</v>
      </c>
      <c r="I387" s="367">
        <f t="shared" si="381"/>
        <v>0</v>
      </c>
      <c r="J387" s="230">
        <f>SUM(J388)</f>
        <v>0</v>
      </c>
      <c r="K387" s="228">
        <f t="shared" si="382"/>
        <v>5778000</v>
      </c>
      <c r="L387" s="230">
        <f t="shared" ref="L387:Q387" si="416">SUM(L388)</f>
        <v>5618000</v>
      </c>
      <c r="M387" s="230">
        <f t="shared" si="416"/>
        <v>0</v>
      </c>
      <c r="N387" s="230">
        <f t="shared" si="416"/>
        <v>0</v>
      </c>
      <c r="O387" s="230">
        <f t="shared" si="416"/>
        <v>0</v>
      </c>
      <c r="P387" s="230">
        <f t="shared" si="416"/>
        <v>160000</v>
      </c>
      <c r="Q387" s="230">
        <f t="shared" si="416"/>
        <v>0</v>
      </c>
      <c r="R387" s="355">
        <f t="shared" si="383"/>
        <v>0</v>
      </c>
      <c r="S387" s="230">
        <f t="shared" ref="S387" si="417">SUM(S388)</f>
        <v>0</v>
      </c>
      <c r="T387" s="230">
        <f t="shared" ref="T387" si="418">SUM(T388)</f>
        <v>0</v>
      </c>
      <c r="U387" s="230">
        <f t="shared" ref="U387" si="419">SUM(U388)</f>
        <v>0</v>
      </c>
    </row>
    <row r="388" spans="1:21" ht="16.5" customHeight="1" outlineLevel="1">
      <c r="A388" s="170"/>
      <c r="B388" s="24"/>
      <c r="C388" s="171"/>
      <c r="D388" s="27" t="s">
        <v>529</v>
      </c>
      <c r="E388" s="47" t="s">
        <v>43</v>
      </c>
      <c r="F388" s="48"/>
      <c r="G388" s="172"/>
      <c r="H388" s="226">
        <f t="shared" si="380"/>
        <v>5778000</v>
      </c>
      <c r="I388" s="367">
        <f t="shared" si="381"/>
        <v>0</v>
      </c>
      <c r="J388" s="229">
        <v>0</v>
      </c>
      <c r="K388" s="228">
        <f t="shared" si="382"/>
        <v>5778000</v>
      </c>
      <c r="L388" s="229">
        <v>5618000</v>
      </c>
      <c r="M388" s="229">
        <v>0</v>
      </c>
      <c r="N388" s="229">
        <v>0</v>
      </c>
      <c r="O388" s="229">
        <v>0</v>
      </c>
      <c r="P388" s="229">
        <v>160000</v>
      </c>
      <c r="Q388" s="229">
        <v>0</v>
      </c>
      <c r="R388" s="355">
        <f t="shared" si="383"/>
        <v>0</v>
      </c>
      <c r="S388" s="229">
        <v>0</v>
      </c>
      <c r="T388" s="229">
        <v>0</v>
      </c>
      <c r="U388" s="229">
        <v>0</v>
      </c>
    </row>
    <row r="389" spans="1:21" s="169" customFormat="1" ht="13.8" collapsed="1">
      <c r="A389" s="164"/>
      <c r="B389" s="23" t="s">
        <v>98</v>
      </c>
      <c r="C389" s="15" t="s">
        <v>160</v>
      </c>
      <c r="D389" s="18"/>
      <c r="E389" s="175"/>
      <c r="F389" s="176"/>
      <c r="G389" s="175"/>
      <c r="H389" s="226">
        <f t="shared" si="380"/>
        <v>0</v>
      </c>
      <c r="I389" s="367">
        <f t="shared" si="381"/>
        <v>0</v>
      </c>
      <c r="J389" s="230">
        <f>SUM(J390)</f>
        <v>0</v>
      </c>
      <c r="K389" s="228">
        <f t="shared" si="382"/>
        <v>0</v>
      </c>
      <c r="L389" s="230">
        <f t="shared" ref="L389:Q389" si="420">SUM(L390)</f>
        <v>0</v>
      </c>
      <c r="M389" s="230">
        <f t="shared" si="420"/>
        <v>0</v>
      </c>
      <c r="N389" s="230">
        <f t="shared" si="420"/>
        <v>0</v>
      </c>
      <c r="O389" s="230">
        <f t="shared" si="420"/>
        <v>0</v>
      </c>
      <c r="P389" s="230">
        <f t="shared" si="420"/>
        <v>0</v>
      </c>
      <c r="Q389" s="230">
        <f t="shared" si="420"/>
        <v>0</v>
      </c>
      <c r="R389" s="355">
        <f t="shared" si="383"/>
        <v>0</v>
      </c>
      <c r="S389" s="230">
        <f t="shared" ref="S389" si="421">SUM(S390)</f>
        <v>0</v>
      </c>
      <c r="T389" s="230">
        <f t="shared" ref="T389" si="422">SUM(T390)</f>
        <v>0</v>
      </c>
      <c r="U389" s="230">
        <f t="shared" ref="U389" si="423">SUM(U390)</f>
        <v>0</v>
      </c>
    </row>
    <row r="390" spans="1:21" ht="13.8" hidden="1" outlineLevel="1">
      <c r="A390" s="170"/>
      <c r="B390" s="27"/>
      <c r="C390" s="172"/>
      <c r="D390" s="27" t="s">
        <v>98</v>
      </c>
      <c r="E390" s="47" t="s">
        <v>160</v>
      </c>
      <c r="F390" s="48"/>
      <c r="G390" s="172"/>
      <c r="H390" s="226">
        <f t="shared" si="380"/>
        <v>0</v>
      </c>
      <c r="I390" s="367">
        <f t="shared" si="381"/>
        <v>0</v>
      </c>
      <c r="J390" s="229"/>
      <c r="K390" s="228">
        <f t="shared" si="382"/>
        <v>0</v>
      </c>
      <c r="L390" s="229"/>
      <c r="M390" s="229"/>
      <c r="N390" s="229"/>
      <c r="O390" s="229"/>
      <c r="P390" s="229"/>
      <c r="Q390" s="229"/>
      <c r="R390" s="355">
        <f t="shared" si="383"/>
        <v>0</v>
      </c>
      <c r="S390" s="229"/>
      <c r="T390" s="229"/>
      <c r="U390" s="229"/>
    </row>
    <row r="391" spans="1:21" s="169" customFormat="1" ht="13.8">
      <c r="A391" s="164"/>
      <c r="B391" s="23" t="s">
        <v>530</v>
      </c>
      <c r="C391" s="15" t="s">
        <v>12</v>
      </c>
      <c r="D391" s="18"/>
      <c r="E391" s="175"/>
      <c r="F391" s="176"/>
      <c r="G391" s="175"/>
      <c r="H391" s="226">
        <f t="shared" si="380"/>
        <v>22000</v>
      </c>
      <c r="I391" s="367">
        <f t="shared" si="381"/>
        <v>0</v>
      </c>
      <c r="J391" s="230">
        <f>SUM(J392:J393)</f>
        <v>0</v>
      </c>
      <c r="K391" s="228">
        <f t="shared" si="382"/>
        <v>22000</v>
      </c>
      <c r="L391" s="230">
        <f t="shared" ref="L391:Q391" si="424">SUM(L392:L393)</f>
        <v>0</v>
      </c>
      <c r="M391" s="230">
        <f t="shared" si="424"/>
        <v>12000</v>
      </c>
      <c r="N391" s="230">
        <f t="shared" si="424"/>
        <v>0</v>
      </c>
      <c r="O391" s="230">
        <f t="shared" si="424"/>
        <v>0</v>
      </c>
      <c r="P391" s="230">
        <f t="shared" si="424"/>
        <v>0</v>
      </c>
      <c r="Q391" s="230">
        <f t="shared" si="424"/>
        <v>0</v>
      </c>
      <c r="R391" s="355">
        <f t="shared" si="383"/>
        <v>10000</v>
      </c>
      <c r="S391" s="230">
        <f t="shared" ref="S391" si="425">SUM(S392:S393)</f>
        <v>10000</v>
      </c>
      <c r="T391" s="230">
        <f t="shared" ref="T391" si="426">SUM(T392:T393)</f>
        <v>0</v>
      </c>
      <c r="U391" s="230">
        <f t="shared" ref="U391" si="427">SUM(U392:U393)</f>
        <v>0</v>
      </c>
    </row>
    <row r="392" spans="1:21" ht="13.8" outlineLevel="1">
      <c r="A392" s="170"/>
      <c r="B392" s="24"/>
      <c r="C392" s="171"/>
      <c r="D392" s="27" t="s">
        <v>531</v>
      </c>
      <c r="E392" s="47" t="s">
        <v>162</v>
      </c>
      <c r="F392" s="48"/>
      <c r="G392" s="172"/>
      <c r="H392" s="226">
        <f t="shared" si="380"/>
        <v>22000</v>
      </c>
      <c r="I392" s="367">
        <f t="shared" si="381"/>
        <v>0</v>
      </c>
      <c r="J392" s="229"/>
      <c r="K392" s="228">
        <f t="shared" si="382"/>
        <v>22000</v>
      </c>
      <c r="L392" s="229"/>
      <c r="M392" s="229">
        <v>12000</v>
      </c>
      <c r="N392" s="229"/>
      <c r="O392" s="229"/>
      <c r="P392" s="229"/>
      <c r="Q392" s="229"/>
      <c r="R392" s="355">
        <f t="shared" si="383"/>
        <v>10000</v>
      </c>
      <c r="S392" s="229">
        <v>10000</v>
      </c>
      <c r="T392" s="229"/>
      <c r="U392" s="229"/>
    </row>
    <row r="393" spans="1:21" ht="13.8" outlineLevel="1" collapsed="1">
      <c r="A393" s="170"/>
      <c r="B393" s="25"/>
      <c r="D393" s="27" t="s">
        <v>532</v>
      </c>
      <c r="E393" s="47" t="s">
        <v>139</v>
      </c>
      <c r="F393" s="48"/>
      <c r="G393" s="172"/>
      <c r="H393" s="226">
        <f t="shared" si="380"/>
        <v>0</v>
      </c>
      <c r="I393" s="367">
        <f t="shared" si="381"/>
        <v>0</v>
      </c>
      <c r="J393" s="231">
        <f>SUM(J394:J395)</f>
        <v>0</v>
      </c>
      <c r="K393" s="228">
        <f t="shared" si="382"/>
        <v>0</v>
      </c>
      <c r="L393" s="231">
        <f t="shared" ref="L393:Q393" si="428">SUM(L394:L395)</f>
        <v>0</v>
      </c>
      <c r="M393" s="231">
        <f t="shared" si="428"/>
        <v>0</v>
      </c>
      <c r="N393" s="231">
        <f t="shared" si="428"/>
        <v>0</v>
      </c>
      <c r="O393" s="231">
        <f t="shared" si="428"/>
        <v>0</v>
      </c>
      <c r="P393" s="231">
        <f t="shared" si="428"/>
        <v>0</v>
      </c>
      <c r="Q393" s="231">
        <f t="shared" si="428"/>
        <v>0</v>
      </c>
      <c r="R393" s="355">
        <f t="shared" si="383"/>
        <v>0</v>
      </c>
      <c r="S393" s="231">
        <f t="shared" ref="S393" si="429">SUM(S394:S395)</f>
        <v>0</v>
      </c>
      <c r="T393" s="231">
        <f t="shared" ref="T393" si="430">SUM(T394:T395)</f>
        <v>0</v>
      </c>
      <c r="U393" s="231">
        <f t="shared" ref="U393" si="431">SUM(U394:U395)</f>
        <v>0</v>
      </c>
    </row>
    <row r="394" spans="1:21" ht="13.8" hidden="1" outlineLevel="2">
      <c r="A394" s="170"/>
      <c r="B394" s="25"/>
      <c r="D394" s="24"/>
      <c r="E394" s="171"/>
      <c r="F394" s="27" t="s">
        <v>533</v>
      </c>
      <c r="G394" s="47" t="s">
        <v>163</v>
      </c>
      <c r="H394" s="226">
        <f t="shared" si="380"/>
        <v>0</v>
      </c>
      <c r="I394" s="367">
        <f t="shared" si="381"/>
        <v>0</v>
      </c>
      <c r="J394" s="229"/>
      <c r="K394" s="228">
        <f t="shared" si="382"/>
        <v>0</v>
      </c>
      <c r="L394" s="229"/>
      <c r="M394" s="229"/>
      <c r="N394" s="229"/>
      <c r="O394" s="229"/>
      <c r="P394" s="229"/>
      <c r="Q394" s="229"/>
      <c r="R394" s="355">
        <f t="shared" si="383"/>
        <v>0</v>
      </c>
      <c r="S394" s="229"/>
      <c r="T394" s="229"/>
      <c r="U394" s="229"/>
    </row>
    <row r="395" spans="1:21" ht="13.8" hidden="1" outlineLevel="2">
      <c r="A395" s="170"/>
      <c r="B395" s="23"/>
      <c r="C395" s="179"/>
      <c r="D395" s="23"/>
      <c r="E395" s="179"/>
      <c r="F395" s="27" t="s">
        <v>532</v>
      </c>
      <c r="G395" s="47" t="s">
        <v>164</v>
      </c>
      <c r="H395" s="226">
        <f t="shared" si="380"/>
        <v>0</v>
      </c>
      <c r="I395" s="367">
        <f t="shared" si="381"/>
        <v>0</v>
      </c>
      <c r="J395" s="229"/>
      <c r="K395" s="228">
        <f t="shared" si="382"/>
        <v>0</v>
      </c>
      <c r="L395" s="229"/>
      <c r="M395" s="229"/>
      <c r="N395" s="229"/>
      <c r="O395" s="229"/>
      <c r="P395" s="229"/>
      <c r="Q395" s="229"/>
      <c r="R395" s="355">
        <f t="shared" si="383"/>
        <v>0</v>
      </c>
      <c r="S395" s="229"/>
      <c r="T395" s="229"/>
      <c r="U395" s="229"/>
    </row>
    <row r="396" spans="1:21" s="169" customFormat="1" ht="13.8" collapsed="1">
      <c r="A396" s="164"/>
      <c r="B396" s="23" t="s">
        <v>534</v>
      </c>
      <c r="C396" s="15" t="s">
        <v>165</v>
      </c>
      <c r="D396" s="16"/>
      <c r="E396" s="175"/>
      <c r="F396" s="176"/>
      <c r="G396" s="175"/>
      <c r="H396" s="226">
        <f t="shared" si="380"/>
        <v>0</v>
      </c>
      <c r="I396" s="367">
        <f t="shared" si="381"/>
        <v>0</v>
      </c>
      <c r="J396" s="230">
        <f>SUM(J397)</f>
        <v>0</v>
      </c>
      <c r="K396" s="228">
        <f t="shared" si="382"/>
        <v>0</v>
      </c>
      <c r="L396" s="230">
        <f t="shared" ref="L396:Q396" si="432">SUM(L397)</f>
        <v>0</v>
      </c>
      <c r="M396" s="230">
        <f t="shared" si="432"/>
        <v>0</v>
      </c>
      <c r="N396" s="230">
        <f t="shared" si="432"/>
        <v>0</v>
      </c>
      <c r="O396" s="230">
        <f t="shared" si="432"/>
        <v>0</v>
      </c>
      <c r="P396" s="230">
        <f t="shared" si="432"/>
        <v>0</v>
      </c>
      <c r="Q396" s="230">
        <f t="shared" si="432"/>
        <v>0</v>
      </c>
      <c r="R396" s="355">
        <f t="shared" si="383"/>
        <v>0</v>
      </c>
      <c r="S396" s="230">
        <f t="shared" ref="S396" si="433">SUM(S397)</f>
        <v>0</v>
      </c>
      <c r="T396" s="230">
        <f t="shared" ref="T396" si="434">SUM(T397)</f>
        <v>0</v>
      </c>
      <c r="U396" s="230">
        <f t="shared" ref="U396" si="435">SUM(U397)</f>
        <v>0</v>
      </c>
    </row>
    <row r="397" spans="1:21" ht="13.8" hidden="1" outlineLevel="1">
      <c r="A397" s="170"/>
      <c r="B397" s="26"/>
      <c r="C397" s="181"/>
      <c r="D397" s="182" t="s">
        <v>535</v>
      </c>
      <c r="E397" s="89" t="s">
        <v>13</v>
      </c>
      <c r="F397" s="90"/>
      <c r="G397" s="195"/>
      <c r="H397" s="250">
        <f t="shared" si="380"/>
        <v>0</v>
      </c>
      <c r="I397" s="388">
        <f t="shared" si="381"/>
        <v>0</v>
      </c>
      <c r="J397" s="232"/>
      <c r="K397" s="362">
        <f t="shared" si="382"/>
        <v>0</v>
      </c>
      <c r="L397" s="232"/>
      <c r="M397" s="232"/>
      <c r="N397" s="232"/>
      <c r="O397" s="232"/>
      <c r="P397" s="232"/>
      <c r="Q397" s="232"/>
      <c r="R397" s="363">
        <f t="shared" si="383"/>
        <v>0</v>
      </c>
      <c r="S397" s="232"/>
      <c r="T397" s="232"/>
      <c r="U397" s="232"/>
    </row>
    <row r="398" spans="1:21" s="246" customFormat="1" ht="13.8">
      <c r="A398" s="95" t="s">
        <v>168</v>
      </c>
      <c r="B398" s="96"/>
      <c r="C398" s="98"/>
      <c r="D398" s="97"/>
      <c r="E398" s="98"/>
      <c r="F398" s="98"/>
      <c r="G398" s="98"/>
      <c r="H398" s="243">
        <f t="shared" si="380"/>
        <v>9813000</v>
      </c>
      <c r="I398" s="302">
        <f t="shared" si="381"/>
        <v>30000</v>
      </c>
      <c r="J398" s="245">
        <f>SUM(J215,J241,J307,J371,J378,J385,J387,J389,J391,J396,J376)</f>
        <v>30000</v>
      </c>
      <c r="K398" s="245">
        <f t="shared" si="382"/>
        <v>9783000</v>
      </c>
      <c r="L398" s="245">
        <f t="shared" ref="L398:Q398" si="436">SUM(L215,L241,L307,L371,L378,L385,L387,L389,L391,L396,L376)</f>
        <v>5761000</v>
      </c>
      <c r="M398" s="245">
        <f t="shared" si="436"/>
        <v>300000</v>
      </c>
      <c r="N398" s="245">
        <f t="shared" si="436"/>
        <v>540000</v>
      </c>
      <c r="O398" s="245">
        <f t="shared" si="436"/>
        <v>2332000</v>
      </c>
      <c r="P398" s="245">
        <f t="shared" si="436"/>
        <v>165000</v>
      </c>
      <c r="Q398" s="245">
        <f t="shared" si="436"/>
        <v>0</v>
      </c>
      <c r="R398" s="245">
        <f t="shared" si="383"/>
        <v>515000</v>
      </c>
      <c r="S398" s="245">
        <f>SUM(S215,S241,S307,S371,S378,S385,S387,S389,S391,S396,S376)</f>
        <v>515000</v>
      </c>
      <c r="T398" s="245">
        <f>SUM(T215,T241,T307,T371,T378,T385,T387,T389,T391,T396,T376)</f>
        <v>170000</v>
      </c>
      <c r="U398" s="245">
        <f>SUM(U215,U241,U307,U371,U378,U385,U387,U389,U391,U396,U376)</f>
        <v>0</v>
      </c>
    </row>
    <row r="399" spans="1:21" s="246" customFormat="1" ht="13.8">
      <c r="A399" s="95" t="s">
        <v>167</v>
      </c>
      <c r="B399" s="96"/>
      <c r="C399" s="98"/>
      <c r="D399" s="97"/>
      <c r="E399" s="98"/>
      <c r="F399" s="98"/>
      <c r="G399" s="98"/>
      <c r="H399" s="243">
        <f t="shared" si="380"/>
        <v>-4102000</v>
      </c>
      <c r="I399" s="302">
        <f t="shared" si="381"/>
        <v>-30000</v>
      </c>
      <c r="J399" s="245">
        <f>J214-J398</f>
        <v>-30000</v>
      </c>
      <c r="K399" s="245">
        <f t="shared" si="382"/>
        <v>-4072000</v>
      </c>
      <c r="L399" s="245">
        <f t="shared" ref="L399:Q399" si="437">L214-L398</f>
        <v>-1805000</v>
      </c>
      <c r="M399" s="245">
        <f t="shared" si="437"/>
        <v>-248000</v>
      </c>
      <c r="N399" s="245">
        <f t="shared" si="437"/>
        <v>-500000</v>
      </c>
      <c r="O399" s="245">
        <f t="shared" si="437"/>
        <v>-1034000</v>
      </c>
      <c r="P399" s="245">
        <f t="shared" si="437"/>
        <v>0</v>
      </c>
      <c r="Q399" s="245">
        <f t="shared" si="437"/>
        <v>0</v>
      </c>
      <c r="R399" s="245">
        <f t="shared" si="383"/>
        <v>-315000</v>
      </c>
      <c r="S399" s="245">
        <f>S214-S398</f>
        <v>-315000</v>
      </c>
      <c r="T399" s="245">
        <f>T214-T398</f>
        <v>-170000</v>
      </c>
      <c r="U399" s="245">
        <f>U214-U398</f>
        <v>0</v>
      </c>
    </row>
    <row r="400" spans="1:21" s="169" customFormat="1" ht="13.8" collapsed="1">
      <c r="A400" s="2" t="s">
        <v>38</v>
      </c>
      <c r="B400" s="26"/>
      <c r="C400" s="199"/>
      <c r="D400" s="45"/>
      <c r="E400" s="199"/>
      <c r="F400" s="34"/>
      <c r="G400" s="199"/>
      <c r="H400" s="247">
        <f t="shared" si="380"/>
        <v>0</v>
      </c>
      <c r="I400" s="389">
        <f t="shared" si="381"/>
        <v>0</v>
      </c>
      <c r="J400" s="552"/>
      <c r="K400" s="228">
        <f t="shared" si="382"/>
        <v>0</v>
      </c>
      <c r="L400" s="249"/>
      <c r="M400" s="249"/>
      <c r="N400" s="249"/>
      <c r="O400" s="249"/>
      <c r="P400" s="249"/>
      <c r="Q400" s="249"/>
      <c r="R400" s="528">
        <f t="shared" si="383"/>
        <v>0</v>
      </c>
      <c r="S400" s="249"/>
      <c r="T400" s="249"/>
      <c r="U400" s="249"/>
    </row>
    <row r="401" spans="1:21" s="169" customFormat="1" ht="13.8" hidden="1" outlineLevel="1">
      <c r="A401" s="164"/>
      <c r="B401" s="30" t="s">
        <v>654</v>
      </c>
      <c r="C401" s="19" t="s">
        <v>9</v>
      </c>
      <c r="D401" s="20"/>
      <c r="E401" s="191"/>
      <c r="F401" s="30"/>
      <c r="G401" s="191"/>
      <c r="H401" s="226">
        <f t="shared" si="380"/>
        <v>0</v>
      </c>
      <c r="I401" s="391">
        <f t="shared" si="381"/>
        <v>0</v>
      </c>
      <c r="J401" s="238">
        <f>SUM(J402:J403)</f>
        <v>0</v>
      </c>
      <c r="K401" s="228">
        <f t="shared" si="382"/>
        <v>0</v>
      </c>
      <c r="L401" s="238">
        <f t="shared" ref="L401:Q401" si="438">SUM(L402:L403)</f>
        <v>0</v>
      </c>
      <c r="M401" s="238">
        <f t="shared" si="438"/>
        <v>0</v>
      </c>
      <c r="N401" s="238">
        <f t="shared" si="438"/>
        <v>0</v>
      </c>
      <c r="O401" s="238">
        <f t="shared" si="438"/>
        <v>0</v>
      </c>
      <c r="P401" s="238">
        <f t="shared" si="438"/>
        <v>0</v>
      </c>
      <c r="Q401" s="238">
        <f t="shared" si="438"/>
        <v>0</v>
      </c>
      <c r="R401" s="355">
        <f t="shared" si="383"/>
        <v>0</v>
      </c>
      <c r="S401" s="238">
        <f t="shared" ref="S401" si="439">SUM(S402:S403)</f>
        <v>0</v>
      </c>
      <c r="T401" s="238">
        <f t="shared" ref="T401" si="440">SUM(T402:T403)</f>
        <v>0</v>
      </c>
      <c r="U401" s="238">
        <f t="shared" ref="U401" si="441">SUM(U402:U403)</f>
        <v>0</v>
      </c>
    </row>
    <row r="402" spans="1:21" ht="13.8" hidden="1" outlineLevel="2">
      <c r="A402" s="170"/>
      <c r="B402" s="24"/>
      <c r="C402" s="171"/>
      <c r="D402" s="27" t="s">
        <v>954</v>
      </c>
      <c r="E402" s="47" t="s">
        <v>172</v>
      </c>
      <c r="F402" s="48"/>
      <c r="G402" s="172"/>
      <c r="H402" s="226">
        <f t="shared" si="380"/>
        <v>0</v>
      </c>
      <c r="I402" s="367">
        <f t="shared" si="381"/>
        <v>0</v>
      </c>
      <c r="J402" s="229"/>
      <c r="K402" s="228">
        <f t="shared" si="382"/>
        <v>0</v>
      </c>
      <c r="L402" s="229"/>
      <c r="M402" s="229"/>
      <c r="N402" s="229"/>
      <c r="O402" s="229"/>
      <c r="P402" s="229"/>
      <c r="Q402" s="229"/>
      <c r="R402" s="355">
        <f t="shared" si="383"/>
        <v>0</v>
      </c>
      <c r="S402" s="229"/>
      <c r="T402" s="229"/>
      <c r="U402" s="229"/>
    </row>
    <row r="403" spans="1:21" ht="13.8" hidden="1" outlineLevel="2">
      <c r="A403" s="170"/>
      <c r="B403" s="23"/>
      <c r="C403" s="179"/>
      <c r="D403" s="27" t="s">
        <v>171</v>
      </c>
      <c r="E403" s="47" t="s">
        <v>173</v>
      </c>
      <c r="F403" s="48"/>
      <c r="G403" s="172"/>
      <c r="H403" s="226">
        <f t="shared" si="380"/>
        <v>0</v>
      </c>
      <c r="I403" s="367">
        <f t="shared" si="381"/>
        <v>0</v>
      </c>
      <c r="J403" s="229"/>
      <c r="K403" s="228">
        <f t="shared" si="382"/>
        <v>0</v>
      </c>
      <c r="L403" s="229"/>
      <c r="M403" s="229"/>
      <c r="N403" s="229"/>
      <c r="O403" s="229"/>
      <c r="P403" s="229"/>
      <c r="Q403" s="229"/>
      <c r="R403" s="355">
        <f t="shared" si="383"/>
        <v>0</v>
      </c>
      <c r="S403" s="229"/>
      <c r="T403" s="229"/>
      <c r="U403" s="229"/>
    </row>
    <row r="404" spans="1:21" s="169" customFormat="1" ht="13.8" hidden="1" outlineLevel="1">
      <c r="A404" s="164"/>
      <c r="B404" s="23" t="s">
        <v>537</v>
      </c>
      <c r="C404" s="15" t="s">
        <v>10</v>
      </c>
      <c r="D404" s="18"/>
      <c r="E404" s="175"/>
      <c r="F404" s="176"/>
      <c r="G404" s="175"/>
      <c r="H404" s="226">
        <f t="shared" si="380"/>
        <v>0</v>
      </c>
      <c r="I404" s="367">
        <f t="shared" si="381"/>
        <v>0</v>
      </c>
      <c r="J404" s="230">
        <f>SUM(J405:J407)</f>
        <v>0</v>
      </c>
      <c r="K404" s="228">
        <f t="shared" si="382"/>
        <v>0</v>
      </c>
      <c r="L404" s="230">
        <f t="shared" ref="L404:Q404" si="442">SUM(L405:L407)</f>
        <v>0</v>
      </c>
      <c r="M404" s="230">
        <f t="shared" si="442"/>
        <v>0</v>
      </c>
      <c r="N404" s="230">
        <f t="shared" si="442"/>
        <v>0</v>
      </c>
      <c r="O404" s="230">
        <f t="shared" si="442"/>
        <v>0</v>
      </c>
      <c r="P404" s="230">
        <f t="shared" si="442"/>
        <v>0</v>
      </c>
      <c r="Q404" s="230">
        <f t="shared" si="442"/>
        <v>0</v>
      </c>
      <c r="R404" s="355">
        <f t="shared" si="383"/>
        <v>0</v>
      </c>
      <c r="S404" s="230">
        <f t="shared" ref="S404" si="443">SUM(S405:S407)</f>
        <v>0</v>
      </c>
      <c r="T404" s="230">
        <f t="shared" ref="T404" si="444">SUM(T405:T407)</f>
        <v>0</v>
      </c>
      <c r="U404" s="230">
        <f t="shared" ref="U404" si="445">SUM(U405:U407)</f>
        <v>0</v>
      </c>
    </row>
    <row r="405" spans="1:21" ht="13.8" hidden="1" outlineLevel="2">
      <c r="A405" s="170"/>
      <c r="B405" s="24"/>
      <c r="C405" s="171"/>
      <c r="D405" s="27" t="s">
        <v>655</v>
      </c>
      <c r="E405" s="47" t="s">
        <v>174</v>
      </c>
      <c r="F405" s="48"/>
      <c r="G405" s="172"/>
      <c r="H405" s="226">
        <f t="shared" si="380"/>
        <v>0</v>
      </c>
      <c r="I405" s="367">
        <f t="shared" si="381"/>
        <v>0</v>
      </c>
      <c r="J405" s="229"/>
      <c r="K405" s="228">
        <f t="shared" si="382"/>
        <v>0</v>
      </c>
      <c r="L405" s="229"/>
      <c r="M405" s="229"/>
      <c r="N405" s="229"/>
      <c r="O405" s="229"/>
      <c r="P405" s="229"/>
      <c r="Q405" s="229"/>
      <c r="R405" s="355">
        <f t="shared" si="383"/>
        <v>0</v>
      </c>
      <c r="S405" s="229"/>
      <c r="T405" s="229"/>
      <c r="U405" s="229"/>
    </row>
    <row r="406" spans="1:21" ht="13.8" hidden="1" outlineLevel="2">
      <c r="A406" s="170"/>
      <c r="B406" s="25"/>
      <c r="D406" s="27" t="s">
        <v>538</v>
      </c>
      <c r="E406" s="47" t="s">
        <v>175</v>
      </c>
      <c r="F406" s="48"/>
      <c r="G406" s="172"/>
      <c r="H406" s="226">
        <f t="shared" si="380"/>
        <v>0</v>
      </c>
      <c r="I406" s="367">
        <f t="shared" si="381"/>
        <v>0</v>
      </c>
      <c r="J406" s="229"/>
      <c r="K406" s="228">
        <f t="shared" si="382"/>
        <v>0</v>
      </c>
      <c r="L406" s="229"/>
      <c r="M406" s="229"/>
      <c r="N406" s="229"/>
      <c r="O406" s="229"/>
      <c r="P406" s="229"/>
      <c r="Q406" s="229"/>
      <c r="R406" s="355">
        <f t="shared" si="383"/>
        <v>0</v>
      </c>
      <c r="S406" s="229"/>
      <c r="T406" s="229"/>
      <c r="U406" s="229"/>
    </row>
    <row r="407" spans="1:21" ht="13.8" hidden="1" outlineLevel="2">
      <c r="A407" s="170"/>
      <c r="B407" s="23"/>
      <c r="C407" s="179"/>
      <c r="D407" s="27" t="s">
        <v>708</v>
      </c>
      <c r="E407" s="47" t="s">
        <v>656</v>
      </c>
      <c r="F407" s="48"/>
      <c r="G407" s="172"/>
      <c r="H407" s="226">
        <f t="shared" si="380"/>
        <v>0</v>
      </c>
      <c r="I407" s="367">
        <f t="shared" si="381"/>
        <v>0</v>
      </c>
      <c r="J407" s="229"/>
      <c r="K407" s="228">
        <f t="shared" si="382"/>
        <v>0</v>
      </c>
      <c r="L407" s="229"/>
      <c r="M407" s="229"/>
      <c r="N407" s="229"/>
      <c r="O407" s="229"/>
      <c r="P407" s="229"/>
      <c r="Q407" s="229"/>
      <c r="R407" s="355">
        <f t="shared" si="383"/>
        <v>0</v>
      </c>
      <c r="S407" s="229"/>
      <c r="T407" s="229"/>
      <c r="U407" s="229"/>
    </row>
    <row r="408" spans="1:21" s="169" customFormat="1" ht="13.8" hidden="1" outlineLevel="1" collapsed="1">
      <c r="A408" s="164"/>
      <c r="B408" s="23" t="s">
        <v>657</v>
      </c>
      <c r="C408" s="15" t="s">
        <v>176</v>
      </c>
      <c r="D408" s="18"/>
      <c r="E408" s="175"/>
      <c r="F408" s="176"/>
      <c r="G408" s="175"/>
      <c r="H408" s="226">
        <f t="shared" si="380"/>
        <v>0</v>
      </c>
      <c r="I408" s="367">
        <f t="shared" si="381"/>
        <v>0</v>
      </c>
      <c r="J408" s="230">
        <f>SUM(J409)</f>
        <v>0</v>
      </c>
      <c r="K408" s="228">
        <f t="shared" si="382"/>
        <v>0</v>
      </c>
      <c r="L408" s="230">
        <f t="shared" ref="L408:Q408" si="446">SUM(L409)</f>
        <v>0</v>
      </c>
      <c r="M408" s="230">
        <f t="shared" si="446"/>
        <v>0</v>
      </c>
      <c r="N408" s="230">
        <f t="shared" si="446"/>
        <v>0</v>
      </c>
      <c r="O408" s="230">
        <f t="shared" si="446"/>
        <v>0</v>
      </c>
      <c r="P408" s="230">
        <f t="shared" si="446"/>
        <v>0</v>
      </c>
      <c r="Q408" s="230">
        <f t="shared" si="446"/>
        <v>0</v>
      </c>
      <c r="R408" s="355">
        <f t="shared" si="383"/>
        <v>0</v>
      </c>
      <c r="S408" s="230">
        <f t="shared" ref="S408" si="447">SUM(S409)</f>
        <v>0</v>
      </c>
      <c r="T408" s="230">
        <f t="shared" ref="T408" si="448">SUM(T409)</f>
        <v>0</v>
      </c>
      <c r="U408" s="230">
        <f t="shared" ref="U408" si="449">SUM(U409)</f>
        <v>0</v>
      </c>
    </row>
    <row r="409" spans="1:21" ht="13.8" hidden="1" outlineLevel="1">
      <c r="A409" s="170"/>
      <c r="B409" s="24"/>
      <c r="C409" s="171"/>
      <c r="D409" s="182" t="s">
        <v>658</v>
      </c>
      <c r="E409" s="89" t="s">
        <v>177</v>
      </c>
      <c r="F409" s="90"/>
      <c r="G409" s="172"/>
      <c r="H409" s="250">
        <f t="shared" si="380"/>
        <v>0</v>
      </c>
      <c r="I409" s="367">
        <f t="shared" si="381"/>
        <v>0</v>
      </c>
      <c r="J409" s="229"/>
      <c r="K409" s="362">
        <f t="shared" si="382"/>
        <v>0</v>
      </c>
      <c r="L409" s="229"/>
      <c r="M409" s="229"/>
      <c r="N409" s="229"/>
      <c r="O409" s="229"/>
      <c r="P409" s="229"/>
      <c r="Q409" s="229"/>
      <c r="R409" s="363">
        <f t="shared" si="383"/>
        <v>0</v>
      </c>
      <c r="S409" s="229"/>
      <c r="T409" s="229"/>
      <c r="U409" s="229"/>
    </row>
    <row r="410" spans="1:21" s="169" customFormat="1" ht="13.8" collapsed="1">
      <c r="A410" s="92" t="s">
        <v>178</v>
      </c>
      <c r="B410" s="46"/>
      <c r="C410" s="202"/>
      <c r="D410" s="22"/>
      <c r="E410" s="202"/>
      <c r="F410" s="21"/>
      <c r="G410" s="202"/>
      <c r="H410" s="233">
        <f t="shared" si="380"/>
        <v>0</v>
      </c>
      <c r="I410" s="364">
        <f t="shared" si="381"/>
        <v>0</v>
      </c>
      <c r="J410" s="235">
        <f>SUM(J401,J404,J408)</f>
        <v>0</v>
      </c>
      <c r="K410" s="235">
        <f t="shared" si="382"/>
        <v>0</v>
      </c>
      <c r="L410" s="235">
        <f t="shared" ref="L410:Q410" si="450">SUM(L401,L404,L408)</f>
        <v>0</v>
      </c>
      <c r="M410" s="235">
        <f t="shared" si="450"/>
        <v>0</v>
      </c>
      <c r="N410" s="235">
        <f t="shared" si="450"/>
        <v>0</v>
      </c>
      <c r="O410" s="235">
        <f t="shared" si="450"/>
        <v>0</v>
      </c>
      <c r="P410" s="235">
        <f t="shared" si="450"/>
        <v>0</v>
      </c>
      <c r="Q410" s="235">
        <f t="shared" si="450"/>
        <v>0</v>
      </c>
      <c r="R410" s="235">
        <f t="shared" si="383"/>
        <v>0</v>
      </c>
      <c r="S410" s="235">
        <f t="shared" ref="S410:U410" si="451">SUM(S401,S404,S408)</f>
        <v>0</v>
      </c>
      <c r="T410" s="235">
        <f t="shared" si="451"/>
        <v>0</v>
      </c>
      <c r="U410" s="235">
        <f t="shared" si="451"/>
        <v>0</v>
      </c>
    </row>
    <row r="411" spans="1:21" ht="13.8" hidden="1" outlineLevel="1">
      <c r="A411" s="164"/>
      <c r="B411" s="23" t="s">
        <v>536</v>
      </c>
      <c r="C411" s="15" t="s">
        <v>179</v>
      </c>
      <c r="D411" s="16"/>
      <c r="E411" s="165"/>
      <c r="F411" s="14"/>
      <c r="G411" s="165"/>
      <c r="H411" s="226">
        <f t="shared" si="380"/>
        <v>0</v>
      </c>
      <c r="I411" s="353">
        <f t="shared" si="381"/>
        <v>0</v>
      </c>
      <c r="J411" s="228">
        <f>SUM(J412)</f>
        <v>0</v>
      </c>
      <c r="K411" s="228">
        <f t="shared" si="382"/>
        <v>0</v>
      </c>
      <c r="L411" s="228">
        <f t="shared" ref="L411:Q411" si="452">SUM(L412)</f>
        <v>0</v>
      </c>
      <c r="M411" s="228">
        <f t="shared" si="452"/>
        <v>0</v>
      </c>
      <c r="N411" s="228">
        <f t="shared" si="452"/>
        <v>0</v>
      </c>
      <c r="O411" s="228">
        <f t="shared" si="452"/>
        <v>0</v>
      </c>
      <c r="P411" s="228">
        <f t="shared" si="452"/>
        <v>0</v>
      </c>
      <c r="Q411" s="228">
        <f t="shared" si="452"/>
        <v>0</v>
      </c>
      <c r="R411" s="355">
        <f t="shared" si="383"/>
        <v>0</v>
      </c>
      <c r="S411" s="228">
        <f t="shared" ref="S411" si="453">SUM(S412)</f>
        <v>0</v>
      </c>
      <c r="T411" s="228">
        <f t="shared" ref="T411" si="454">SUM(T412)</f>
        <v>0</v>
      </c>
      <c r="U411" s="228">
        <f t="shared" ref="U411" si="455">SUM(U412)</f>
        <v>0</v>
      </c>
    </row>
    <row r="412" spans="1:21" ht="13.8" hidden="1" outlineLevel="2">
      <c r="A412" s="170"/>
      <c r="B412" s="24"/>
      <c r="C412" s="171"/>
      <c r="D412" s="27" t="s">
        <v>170</v>
      </c>
      <c r="E412" s="47" t="s">
        <v>179</v>
      </c>
      <c r="F412" s="48"/>
      <c r="G412" s="172"/>
      <c r="H412" s="226">
        <f t="shared" si="380"/>
        <v>0</v>
      </c>
      <c r="I412" s="367">
        <f t="shared" si="381"/>
        <v>0</v>
      </c>
      <c r="J412" s="229"/>
      <c r="K412" s="228">
        <f t="shared" si="382"/>
        <v>0</v>
      </c>
      <c r="L412" s="229"/>
      <c r="M412" s="229"/>
      <c r="N412" s="229"/>
      <c r="O412" s="229"/>
      <c r="P412" s="229"/>
      <c r="Q412" s="229"/>
      <c r="R412" s="355">
        <f t="shared" si="383"/>
        <v>0</v>
      </c>
      <c r="S412" s="229"/>
      <c r="T412" s="229"/>
      <c r="U412" s="229"/>
    </row>
    <row r="413" spans="1:21" ht="13.8" hidden="1" outlineLevel="1">
      <c r="A413" s="164"/>
      <c r="B413" s="23" t="s">
        <v>539</v>
      </c>
      <c r="C413" s="15" t="s">
        <v>180</v>
      </c>
      <c r="D413" s="16"/>
      <c r="E413" s="165"/>
      <c r="F413" s="14"/>
      <c r="G413" s="165"/>
      <c r="H413" s="226">
        <f t="shared" si="380"/>
        <v>0</v>
      </c>
      <c r="I413" s="367">
        <f t="shared" si="381"/>
        <v>0</v>
      </c>
      <c r="J413" s="230">
        <f>SUM(J414:J421)</f>
        <v>0</v>
      </c>
      <c r="K413" s="228">
        <f t="shared" si="382"/>
        <v>0</v>
      </c>
      <c r="L413" s="230">
        <f t="shared" ref="L413:Q413" si="456">SUM(L414:L421)</f>
        <v>0</v>
      </c>
      <c r="M413" s="230">
        <f t="shared" si="456"/>
        <v>0</v>
      </c>
      <c r="N413" s="230">
        <f t="shared" si="456"/>
        <v>0</v>
      </c>
      <c r="O413" s="230">
        <f t="shared" si="456"/>
        <v>0</v>
      </c>
      <c r="P413" s="230">
        <f t="shared" si="456"/>
        <v>0</v>
      </c>
      <c r="Q413" s="230">
        <f t="shared" si="456"/>
        <v>0</v>
      </c>
      <c r="R413" s="355">
        <f t="shared" si="383"/>
        <v>0</v>
      </c>
      <c r="S413" s="230">
        <f t="shared" ref="S413" si="457">SUM(S414:S421)</f>
        <v>0</v>
      </c>
      <c r="T413" s="230">
        <f t="shared" ref="T413" si="458">SUM(T414:T421)</f>
        <v>0</v>
      </c>
      <c r="U413" s="230">
        <f t="shared" ref="U413" si="459">SUM(U414:U421)</f>
        <v>0</v>
      </c>
    </row>
    <row r="414" spans="1:21" ht="13.8" hidden="1" outlineLevel="2">
      <c r="A414" s="170"/>
      <c r="B414" s="24"/>
      <c r="C414" s="171"/>
      <c r="D414" s="27" t="s">
        <v>659</v>
      </c>
      <c r="E414" s="47" t="s">
        <v>181</v>
      </c>
      <c r="F414" s="48"/>
      <c r="G414" s="172"/>
      <c r="H414" s="226">
        <f t="shared" si="380"/>
        <v>0</v>
      </c>
      <c r="I414" s="367">
        <f t="shared" si="381"/>
        <v>0</v>
      </c>
      <c r="J414" s="229"/>
      <c r="K414" s="228">
        <f t="shared" si="382"/>
        <v>0</v>
      </c>
      <c r="L414" s="229"/>
      <c r="M414" s="229"/>
      <c r="N414" s="229"/>
      <c r="O414" s="229"/>
      <c r="P414" s="229"/>
      <c r="Q414" s="229"/>
      <c r="R414" s="355">
        <f t="shared" si="383"/>
        <v>0</v>
      </c>
      <c r="S414" s="229"/>
      <c r="T414" s="229"/>
      <c r="U414" s="229"/>
    </row>
    <row r="415" spans="1:21" ht="13.8" hidden="1" outlineLevel="2">
      <c r="A415" s="170"/>
      <c r="B415" s="25"/>
      <c r="D415" s="27" t="s">
        <v>660</v>
      </c>
      <c r="E415" s="47" t="s">
        <v>182</v>
      </c>
      <c r="F415" s="48"/>
      <c r="G415" s="172"/>
      <c r="H415" s="226">
        <f t="shared" si="380"/>
        <v>0</v>
      </c>
      <c r="I415" s="367">
        <f t="shared" si="381"/>
        <v>0</v>
      </c>
      <c r="J415" s="229"/>
      <c r="K415" s="228">
        <f t="shared" si="382"/>
        <v>0</v>
      </c>
      <c r="L415" s="229"/>
      <c r="M415" s="229"/>
      <c r="N415" s="229"/>
      <c r="O415" s="229"/>
      <c r="P415" s="229"/>
      <c r="Q415" s="229"/>
      <c r="R415" s="355">
        <f t="shared" si="383"/>
        <v>0</v>
      </c>
      <c r="S415" s="229"/>
      <c r="T415" s="229"/>
      <c r="U415" s="229"/>
    </row>
    <row r="416" spans="1:21" ht="13.8" hidden="1" outlineLevel="2">
      <c r="A416" s="170"/>
      <c r="B416" s="25"/>
      <c r="D416" s="27" t="s">
        <v>661</v>
      </c>
      <c r="E416" s="47" t="s">
        <v>183</v>
      </c>
      <c r="F416" s="48"/>
      <c r="G416" s="172"/>
      <c r="H416" s="226">
        <f t="shared" si="380"/>
        <v>0</v>
      </c>
      <c r="I416" s="367">
        <f t="shared" si="381"/>
        <v>0</v>
      </c>
      <c r="J416" s="229"/>
      <c r="K416" s="228">
        <f t="shared" si="382"/>
        <v>0</v>
      </c>
      <c r="L416" s="229"/>
      <c r="M416" s="229"/>
      <c r="N416" s="229"/>
      <c r="O416" s="229"/>
      <c r="P416" s="229"/>
      <c r="Q416" s="229"/>
      <c r="R416" s="355">
        <f t="shared" si="383"/>
        <v>0</v>
      </c>
      <c r="S416" s="229"/>
      <c r="T416" s="229"/>
      <c r="U416" s="229"/>
    </row>
    <row r="417" spans="1:21" ht="13.8" hidden="1" outlineLevel="2">
      <c r="A417" s="170"/>
      <c r="B417" s="25"/>
      <c r="D417" s="27" t="s">
        <v>662</v>
      </c>
      <c r="E417" s="47" t="s">
        <v>184</v>
      </c>
      <c r="F417" s="48"/>
      <c r="G417" s="172"/>
      <c r="H417" s="226">
        <f t="shared" si="380"/>
        <v>0</v>
      </c>
      <c r="I417" s="367">
        <f t="shared" si="381"/>
        <v>0</v>
      </c>
      <c r="J417" s="229"/>
      <c r="K417" s="228">
        <f t="shared" si="382"/>
        <v>0</v>
      </c>
      <c r="L417" s="229"/>
      <c r="M417" s="229"/>
      <c r="N417" s="229"/>
      <c r="O417" s="229"/>
      <c r="P417" s="229"/>
      <c r="Q417" s="229"/>
      <c r="R417" s="355">
        <f t="shared" si="383"/>
        <v>0</v>
      </c>
      <c r="S417" s="229"/>
      <c r="T417" s="229"/>
      <c r="U417" s="229"/>
    </row>
    <row r="418" spans="1:21" ht="13.8" hidden="1" outlineLevel="2">
      <c r="A418" s="170"/>
      <c r="B418" s="25"/>
      <c r="D418" s="27" t="s">
        <v>540</v>
      </c>
      <c r="E418" s="47" t="s">
        <v>185</v>
      </c>
      <c r="F418" s="48"/>
      <c r="G418" s="172"/>
      <c r="H418" s="226">
        <f t="shared" si="380"/>
        <v>0</v>
      </c>
      <c r="I418" s="367">
        <f t="shared" si="381"/>
        <v>0</v>
      </c>
      <c r="J418" s="229"/>
      <c r="K418" s="228">
        <f t="shared" si="382"/>
        <v>0</v>
      </c>
      <c r="L418" s="229"/>
      <c r="M418" s="229"/>
      <c r="N418" s="229"/>
      <c r="O418" s="229"/>
      <c r="P418" s="229"/>
      <c r="Q418" s="229"/>
      <c r="R418" s="355">
        <f t="shared" si="383"/>
        <v>0</v>
      </c>
      <c r="S418" s="229"/>
      <c r="T418" s="229"/>
      <c r="U418" s="229"/>
    </row>
    <row r="419" spans="1:21" ht="13.8" hidden="1" outlineLevel="2">
      <c r="A419" s="170"/>
      <c r="B419" s="25"/>
      <c r="D419" s="27" t="s">
        <v>541</v>
      </c>
      <c r="E419" s="47" t="s">
        <v>186</v>
      </c>
      <c r="F419" s="48"/>
      <c r="G419" s="172"/>
      <c r="H419" s="226">
        <f t="shared" si="380"/>
        <v>0</v>
      </c>
      <c r="I419" s="367">
        <f t="shared" si="381"/>
        <v>0</v>
      </c>
      <c r="J419" s="229"/>
      <c r="K419" s="228">
        <f t="shared" si="382"/>
        <v>0</v>
      </c>
      <c r="L419" s="229"/>
      <c r="M419" s="229"/>
      <c r="N419" s="229"/>
      <c r="O419" s="229"/>
      <c r="P419" s="229"/>
      <c r="Q419" s="229"/>
      <c r="R419" s="355">
        <f t="shared" si="383"/>
        <v>0</v>
      </c>
      <c r="S419" s="229"/>
      <c r="T419" s="229"/>
      <c r="U419" s="229"/>
    </row>
    <row r="420" spans="1:21" ht="13.8" hidden="1" outlineLevel="2">
      <c r="A420" s="170"/>
      <c r="B420" s="25"/>
      <c r="D420" s="27" t="s">
        <v>695</v>
      </c>
      <c r="E420" s="47" t="s">
        <v>700</v>
      </c>
      <c r="F420" s="48"/>
      <c r="G420" s="172"/>
      <c r="H420" s="226">
        <f t="shared" si="380"/>
        <v>0</v>
      </c>
      <c r="I420" s="367">
        <f t="shared" si="381"/>
        <v>0</v>
      </c>
      <c r="J420" s="229"/>
      <c r="K420" s="228">
        <f t="shared" si="382"/>
        <v>0</v>
      </c>
      <c r="L420" s="229"/>
      <c r="M420" s="229"/>
      <c r="N420" s="229"/>
      <c r="O420" s="229"/>
      <c r="P420" s="229"/>
      <c r="Q420" s="229"/>
      <c r="R420" s="355">
        <f t="shared" si="383"/>
        <v>0</v>
      </c>
      <c r="S420" s="229"/>
      <c r="T420" s="229"/>
      <c r="U420" s="229"/>
    </row>
    <row r="421" spans="1:21" ht="13.8" hidden="1" outlineLevel="2">
      <c r="A421" s="170"/>
      <c r="B421" s="23"/>
      <c r="C421" s="179"/>
      <c r="D421" s="27" t="s">
        <v>542</v>
      </c>
      <c r="E421" s="47" t="s">
        <v>701</v>
      </c>
      <c r="F421" s="48"/>
      <c r="G421" s="172"/>
      <c r="H421" s="226">
        <f t="shared" si="380"/>
        <v>0</v>
      </c>
      <c r="I421" s="367">
        <f t="shared" si="381"/>
        <v>0</v>
      </c>
      <c r="J421" s="229"/>
      <c r="K421" s="228">
        <f t="shared" si="382"/>
        <v>0</v>
      </c>
      <c r="L421" s="229"/>
      <c r="M421" s="229"/>
      <c r="N421" s="229"/>
      <c r="O421" s="229"/>
      <c r="P421" s="229"/>
      <c r="Q421" s="229"/>
      <c r="R421" s="355">
        <f t="shared" si="383"/>
        <v>0</v>
      </c>
      <c r="S421" s="229"/>
      <c r="T421" s="229"/>
      <c r="U421" s="229"/>
    </row>
    <row r="422" spans="1:21" ht="13.8" hidden="1" outlineLevel="1">
      <c r="A422" s="164"/>
      <c r="B422" s="23" t="s">
        <v>697</v>
      </c>
      <c r="C422" s="15" t="s">
        <v>187</v>
      </c>
      <c r="D422" s="16"/>
      <c r="E422" s="165"/>
      <c r="F422" s="176"/>
      <c r="G422" s="175"/>
      <c r="H422" s="226">
        <f t="shared" si="380"/>
        <v>0</v>
      </c>
      <c r="I422" s="367">
        <f t="shared" si="381"/>
        <v>0</v>
      </c>
      <c r="J422" s="230">
        <f>SUM(J423)</f>
        <v>0</v>
      </c>
      <c r="K422" s="228">
        <f t="shared" si="382"/>
        <v>0</v>
      </c>
      <c r="L422" s="230">
        <f t="shared" ref="L422:Q422" si="460">SUM(L423)</f>
        <v>0</v>
      </c>
      <c r="M422" s="230">
        <f t="shared" si="460"/>
        <v>0</v>
      </c>
      <c r="N422" s="230">
        <f t="shared" si="460"/>
        <v>0</v>
      </c>
      <c r="O422" s="230">
        <f t="shared" si="460"/>
        <v>0</v>
      </c>
      <c r="P422" s="230">
        <f t="shared" si="460"/>
        <v>0</v>
      </c>
      <c r="Q422" s="230">
        <f t="shared" si="460"/>
        <v>0</v>
      </c>
      <c r="R422" s="355">
        <f t="shared" si="383"/>
        <v>0</v>
      </c>
      <c r="S422" s="230">
        <f t="shared" ref="S422" si="461">SUM(S423)</f>
        <v>0</v>
      </c>
      <c r="T422" s="230">
        <f t="shared" ref="T422" si="462">SUM(T423)</f>
        <v>0</v>
      </c>
      <c r="U422" s="230">
        <f t="shared" ref="U422" si="463">SUM(U423)</f>
        <v>0</v>
      </c>
    </row>
    <row r="423" spans="1:21" ht="13.8" hidden="1" outlineLevel="2">
      <c r="A423" s="170"/>
      <c r="B423" s="24"/>
      <c r="C423" s="171"/>
      <c r="D423" s="27" t="s">
        <v>188</v>
      </c>
      <c r="E423" s="47" t="s">
        <v>187</v>
      </c>
      <c r="F423" s="48"/>
      <c r="G423" s="172"/>
      <c r="H423" s="226">
        <f t="shared" ref="H423:H489" si="464">SUM(I423,K423)</f>
        <v>0</v>
      </c>
      <c r="I423" s="367">
        <f t="shared" ref="I423:I489" si="465">SUM(J423:J423)</f>
        <v>0</v>
      </c>
      <c r="J423" s="229"/>
      <c r="K423" s="228">
        <f t="shared" ref="K423:K489" si="466">SUM(L423:R423,T423:U423)</f>
        <v>0</v>
      </c>
      <c r="L423" s="229"/>
      <c r="M423" s="229"/>
      <c r="N423" s="229"/>
      <c r="O423" s="229"/>
      <c r="P423" s="229"/>
      <c r="Q423" s="229"/>
      <c r="R423" s="355">
        <f t="shared" ref="R423:R489" si="467">SUM(S423:S423)</f>
        <v>0</v>
      </c>
      <c r="S423" s="229"/>
      <c r="T423" s="229"/>
      <c r="U423" s="229"/>
    </row>
    <row r="424" spans="1:21" ht="13.8" hidden="1" outlineLevel="1" collapsed="1">
      <c r="A424" s="164"/>
      <c r="B424" s="23" t="s">
        <v>543</v>
      </c>
      <c r="C424" s="15" t="s">
        <v>189</v>
      </c>
      <c r="D424" s="16"/>
      <c r="E424" s="165"/>
      <c r="F424" s="176"/>
      <c r="G424" s="175"/>
      <c r="H424" s="226">
        <f t="shared" si="464"/>
        <v>0</v>
      </c>
      <c r="I424" s="367">
        <f t="shared" si="465"/>
        <v>0</v>
      </c>
      <c r="J424" s="230">
        <f>SUM(J425,J428)</f>
        <v>0</v>
      </c>
      <c r="K424" s="228">
        <f t="shared" si="466"/>
        <v>0</v>
      </c>
      <c r="L424" s="230">
        <f t="shared" ref="L424:Q424" si="468">SUM(L425,L428)</f>
        <v>0</v>
      </c>
      <c r="M424" s="230">
        <f t="shared" si="468"/>
        <v>0</v>
      </c>
      <c r="N424" s="230">
        <f t="shared" si="468"/>
        <v>0</v>
      </c>
      <c r="O424" s="230">
        <f t="shared" si="468"/>
        <v>0</v>
      </c>
      <c r="P424" s="230">
        <f t="shared" si="468"/>
        <v>0</v>
      </c>
      <c r="Q424" s="230">
        <f t="shared" si="468"/>
        <v>0</v>
      </c>
      <c r="R424" s="355">
        <f t="shared" si="467"/>
        <v>0</v>
      </c>
      <c r="S424" s="230">
        <f t="shared" ref="S424:U424" si="469">SUM(S425,S428)</f>
        <v>0</v>
      </c>
      <c r="T424" s="230">
        <f t="shared" si="469"/>
        <v>0</v>
      </c>
      <c r="U424" s="230">
        <f t="shared" si="469"/>
        <v>0</v>
      </c>
    </row>
    <row r="425" spans="1:21" ht="13.8" hidden="1" outlineLevel="2">
      <c r="A425" s="170"/>
      <c r="B425" s="24"/>
      <c r="C425" s="171"/>
      <c r="D425" s="24" t="s">
        <v>544</v>
      </c>
      <c r="E425" s="82" t="s">
        <v>189</v>
      </c>
      <c r="F425" s="93"/>
      <c r="G425" s="171"/>
      <c r="H425" s="226">
        <f t="shared" si="464"/>
        <v>0</v>
      </c>
      <c r="I425" s="367">
        <f t="shared" si="465"/>
        <v>0</v>
      </c>
      <c r="J425" s="231">
        <f>SUM(J426:J427)</f>
        <v>0</v>
      </c>
      <c r="K425" s="228">
        <f t="shared" si="466"/>
        <v>0</v>
      </c>
      <c r="L425" s="231">
        <f t="shared" ref="L425:Q425" si="470">SUM(L426:L427)</f>
        <v>0</v>
      </c>
      <c r="M425" s="231">
        <f t="shared" si="470"/>
        <v>0</v>
      </c>
      <c r="N425" s="231">
        <f t="shared" si="470"/>
        <v>0</v>
      </c>
      <c r="O425" s="231">
        <f t="shared" si="470"/>
        <v>0</v>
      </c>
      <c r="P425" s="231">
        <f t="shared" si="470"/>
        <v>0</v>
      </c>
      <c r="Q425" s="231">
        <f t="shared" si="470"/>
        <v>0</v>
      </c>
      <c r="R425" s="355">
        <f t="shared" si="467"/>
        <v>0</v>
      </c>
      <c r="S425" s="231">
        <f>SUM(S426:S427)</f>
        <v>0</v>
      </c>
      <c r="T425" s="231">
        <f>SUM(T426:T427)</f>
        <v>0</v>
      </c>
      <c r="U425" s="231">
        <f>SUM(U426:U427)</f>
        <v>0</v>
      </c>
    </row>
    <row r="426" spans="1:21" ht="13.8" hidden="1" outlineLevel="2">
      <c r="A426" s="170"/>
      <c r="B426" s="25"/>
      <c r="E426" s="82"/>
      <c r="F426" s="178" t="s">
        <v>850</v>
      </c>
      <c r="G426" s="43" t="s">
        <v>851</v>
      </c>
      <c r="H426" s="226">
        <f t="shared" si="464"/>
        <v>0</v>
      </c>
      <c r="I426" s="367">
        <f t="shared" si="465"/>
        <v>0</v>
      </c>
      <c r="J426" s="229">
        <v>0</v>
      </c>
      <c r="K426" s="228">
        <f t="shared" si="466"/>
        <v>0</v>
      </c>
      <c r="L426" s="229">
        <v>0</v>
      </c>
      <c r="M426" s="229">
        <v>0</v>
      </c>
      <c r="N426" s="229">
        <v>0</v>
      </c>
      <c r="O426" s="229">
        <v>0</v>
      </c>
      <c r="P426" s="229">
        <v>0</v>
      </c>
      <c r="Q426" s="229">
        <v>0</v>
      </c>
      <c r="R426" s="355">
        <f t="shared" si="467"/>
        <v>0</v>
      </c>
      <c r="S426" s="229">
        <v>0</v>
      </c>
      <c r="T426" s="229">
        <v>0</v>
      </c>
      <c r="U426" s="229">
        <v>0</v>
      </c>
    </row>
    <row r="427" spans="1:21" ht="13.8" hidden="1" outlineLevel="2">
      <c r="A427" s="170"/>
      <c r="B427" s="25"/>
      <c r="E427" s="82"/>
      <c r="F427" s="178" t="s">
        <v>706</v>
      </c>
      <c r="G427" s="43" t="s">
        <v>909</v>
      </c>
      <c r="H427" s="226">
        <f t="shared" ref="H427:H429" si="471">SUM(I427,K427)</f>
        <v>0</v>
      </c>
      <c r="I427" s="367">
        <f t="shared" ref="I427:I429" si="472">SUM(J427:J427)</f>
        <v>0</v>
      </c>
      <c r="J427" s="229"/>
      <c r="K427" s="228">
        <f t="shared" ref="K427:K429" si="473">SUM(L427:R427,T427:U427)</f>
        <v>0</v>
      </c>
      <c r="L427" s="229"/>
      <c r="M427" s="229"/>
      <c r="N427" s="229"/>
      <c r="O427" s="229"/>
      <c r="P427" s="229"/>
      <c r="Q427" s="229"/>
      <c r="R427" s="355">
        <f t="shared" ref="R427:R429" si="474">SUM(S427:S427)</f>
        <v>0</v>
      </c>
      <c r="S427" s="229"/>
      <c r="T427" s="229"/>
      <c r="U427" s="229"/>
    </row>
    <row r="428" spans="1:21" ht="13.8" hidden="1" outlineLevel="2">
      <c r="A428" s="170"/>
      <c r="B428" s="24"/>
      <c r="C428" s="171"/>
      <c r="D428" s="24" t="s">
        <v>975</v>
      </c>
      <c r="E428" s="82" t="s">
        <v>976</v>
      </c>
      <c r="F428" s="93"/>
      <c r="G428" s="171"/>
      <c r="H428" s="226">
        <f t="shared" si="471"/>
        <v>0</v>
      </c>
      <c r="I428" s="367">
        <f t="shared" si="472"/>
        <v>0</v>
      </c>
      <c r="J428" s="231">
        <f>SUM(J429:J430)</f>
        <v>0</v>
      </c>
      <c r="K428" s="228">
        <f t="shared" si="473"/>
        <v>0</v>
      </c>
      <c r="L428" s="231">
        <f t="shared" ref="L428:Q428" si="475">SUM(L429:L430)</f>
        <v>0</v>
      </c>
      <c r="M428" s="231">
        <f t="shared" si="475"/>
        <v>0</v>
      </c>
      <c r="N428" s="231">
        <f t="shared" si="475"/>
        <v>0</v>
      </c>
      <c r="O428" s="231">
        <f t="shared" si="475"/>
        <v>0</v>
      </c>
      <c r="P428" s="231">
        <f t="shared" si="475"/>
        <v>0</v>
      </c>
      <c r="Q428" s="231">
        <f t="shared" si="475"/>
        <v>0</v>
      </c>
      <c r="R428" s="355">
        <f t="shared" si="474"/>
        <v>0</v>
      </c>
      <c r="S428" s="231">
        <f>SUM(S429:S430)</f>
        <v>0</v>
      </c>
      <c r="T428" s="231">
        <f>SUM(T429:T430)</f>
        <v>0</v>
      </c>
      <c r="U428" s="231">
        <f>SUM(U429:U430)</f>
        <v>0</v>
      </c>
    </row>
    <row r="429" spans="1:21" ht="13.8" hidden="1" outlineLevel="2">
      <c r="A429" s="170"/>
      <c r="B429" s="25"/>
      <c r="E429" s="82"/>
      <c r="F429" s="178" t="s">
        <v>850</v>
      </c>
      <c r="G429" s="43" t="s">
        <v>851</v>
      </c>
      <c r="H429" s="226">
        <f t="shared" si="471"/>
        <v>0</v>
      </c>
      <c r="I429" s="367">
        <f t="shared" si="472"/>
        <v>0</v>
      </c>
      <c r="J429" s="229"/>
      <c r="K429" s="228">
        <f t="shared" si="473"/>
        <v>0</v>
      </c>
      <c r="L429" s="229">
        <v>0</v>
      </c>
      <c r="M429" s="229">
        <v>0</v>
      </c>
      <c r="N429" s="229">
        <v>0</v>
      </c>
      <c r="O429" s="229">
        <v>0</v>
      </c>
      <c r="P429" s="229">
        <v>0</v>
      </c>
      <c r="Q429" s="229">
        <v>0</v>
      </c>
      <c r="R429" s="355">
        <f t="shared" si="474"/>
        <v>0</v>
      </c>
      <c r="S429" s="229">
        <v>0</v>
      </c>
      <c r="T429" s="229">
        <v>0</v>
      </c>
      <c r="U429" s="229">
        <v>0</v>
      </c>
    </row>
    <row r="430" spans="1:21" ht="13.8" hidden="1" outlineLevel="2">
      <c r="A430" s="170"/>
      <c r="B430" s="25"/>
      <c r="E430" s="82"/>
      <c r="F430" s="178" t="s">
        <v>977</v>
      </c>
      <c r="G430" s="43" t="s">
        <v>909</v>
      </c>
      <c r="H430" s="226">
        <f t="shared" ref="H430" si="476">SUM(I430,K430)</f>
        <v>0</v>
      </c>
      <c r="I430" s="367">
        <f t="shared" ref="I430" si="477">SUM(J430:J430)</f>
        <v>0</v>
      </c>
      <c r="J430" s="229"/>
      <c r="K430" s="228">
        <f t="shared" ref="K430" si="478">SUM(L430:R430,T430:U430)</f>
        <v>0</v>
      </c>
      <c r="L430" s="229"/>
      <c r="M430" s="229"/>
      <c r="N430" s="229"/>
      <c r="O430" s="229"/>
      <c r="P430" s="229"/>
      <c r="Q430" s="229"/>
      <c r="R430" s="355">
        <f t="shared" ref="R430" si="479">SUM(S430:S430)</f>
        <v>0</v>
      </c>
      <c r="S430" s="229"/>
      <c r="T430" s="229"/>
      <c r="U430" s="229"/>
    </row>
    <row r="431" spans="1:21" ht="13.8" hidden="1" outlineLevel="1" collapsed="1">
      <c r="A431" s="164"/>
      <c r="B431" s="23" t="s">
        <v>663</v>
      </c>
      <c r="C431" s="15" t="s">
        <v>190</v>
      </c>
      <c r="D431" s="16"/>
      <c r="E431" s="165"/>
      <c r="F431" s="176"/>
      <c r="G431" s="175"/>
      <c r="H431" s="226">
        <f t="shared" si="464"/>
        <v>0</v>
      </c>
      <c r="I431" s="367">
        <f t="shared" si="465"/>
        <v>0</v>
      </c>
      <c r="J431" s="230">
        <f>SUM(J432)</f>
        <v>0</v>
      </c>
      <c r="K431" s="228">
        <f t="shared" si="466"/>
        <v>0</v>
      </c>
      <c r="L431" s="230">
        <f t="shared" ref="L431:Q431" si="480">SUM(L432)</f>
        <v>0</v>
      </c>
      <c r="M431" s="230">
        <f t="shared" si="480"/>
        <v>0</v>
      </c>
      <c r="N431" s="230">
        <f t="shared" si="480"/>
        <v>0</v>
      </c>
      <c r="O431" s="230">
        <f t="shared" si="480"/>
        <v>0</v>
      </c>
      <c r="P431" s="230">
        <f t="shared" si="480"/>
        <v>0</v>
      </c>
      <c r="Q431" s="230">
        <f t="shared" si="480"/>
        <v>0</v>
      </c>
      <c r="R431" s="355">
        <f t="shared" si="467"/>
        <v>0</v>
      </c>
      <c r="S431" s="230">
        <f t="shared" ref="S431" si="481">SUM(S432)</f>
        <v>0</v>
      </c>
      <c r="T431" s="230">
        <f t="shared" ref="T431" si="482">SUM(T432)</f>
        <v>0</v>
      </c>
      <c r="U431" s="230">
        <f t="shared" ref="U431" si="483">SUM(U432)</f>
        <v>0</v>
      </c>
    </row>
    <row r="432" spans="1:21" ht="13.8" hidden="1" outlineLevel="1">
      <c r="A432" s="170"/>
      <c r="B432" s="25"/>
      <c r="D432" s="24" t="s">
        <v>664</v>
      </c>
      <c r="E432" s="87" t="s">
        <v>190</v>
      </c>
      <c r="F432" s="93"/>
      <c r="G432" s="171"/>
      <c r="H432" s="250">
        <f t="shared" si="464"/>
        <v>0</v>
      </c>
      <c r="I432" s="367">
        <f t="shared" si="465"/>
        <v>0</v>
      </c>
      <c r="J432" s="251">
        <v>0</v>
      </c>
      <c r="K432" s="362">
        <f t="shared" si="466"/>
        <v>0</v>
      </c>
      <c r="L432" s="251">
        <v>0</v>
      </c>
      <c r="M432" s="251">
        <v>0</v>
      </c>
      <c r="N432" s="251">
        <v>0</v>
      </c>
      <c r="O432" s="251">
        <v>0</v>
      </c>
      <c r="P432" s="251">
        <v>0</v>
      </c>
      <c r="Q432" s="251">
        <v>0</v>
      </c>
      <c r="R432" s="363">
        <f t="shared" si="467"/>
        <v>0</v>
      </c>
      <c r="S432" s="251">
        <v>0</v>
      </c>
      <c r="T432" s="251">
        <v>0</v>
      </c>
      <c r="U432" s="251">
        <v>0</v>
      </c>
    </row>
    <row r="433" spans="1:21" ht="13.8">
      <c r="A433" s="92" t="s">
        <v>192</v>
      </c>
      <c r="B433" s="21"/>
      <c r="C433" s="202"/>
      <c r="D433" s="22"/>
      <c r="E433" s="202"/>
      <c r="F433" s="21"/>
      <c r="G433" s="202"/>
      <c r="H433" s="233">
        <f t="shared" si="464"/>
        <v>0</v>
      </c>
      <c r="I433" s="364">
        <f t="shared" si="465"/>
        <v>0</v>
      </c>
      <c r="J433" s="235">
        <f>SUM(J411,J413,J422,J424,J431)</f>
        <v>0</v>
      </c>
      <c r="K433" s="235">
        <f t="shared" si="466"/>
        <v>0</v>
      </c>
      <c r="L433" s="235">
        <f t="shared" ref="L433:Q433" si="484">SUM(L411,L413,L422,L424,L431)</f>
        <v>0</v>
      </c>
      <c r="M433" s="235">
        <f t="shared" si="484"/>
        <v>0</v>
      </c>
      <c r="N433" s="235">
        <f t="shared" si="484"/>
        <v>0</v>
      </c>
      <c r="O433" s="235">
        <f t="shared" si="484"/>
        <v>0</v>
      </c>
      <c r="P433" s="235">
        <f t="shared" si="484"/>
        <v>0</v>
      </c>
      <c r="Q433" s="235">
        <f t="shared" si="484"/>
        <v>0</v>
      </c>
      <c r="R433" s="235">
        <f t="shared" si="467"/>
        <v>0</v>
      </c>
      <c r="S433" s="235">
        <f>SUM(S411,S413,S422,S424,S431)</f>
        <v>0</v>
      </c>
      <c r="T433" s="235">
        <f>SUM(T411,T413,T422,T424,T431)</f>
        <v>0</v>
      </c>
      <c r="U433" s="235">
        <f>SUM(U411,U413,U422,U424,U431)</f>
        <v>0</v>
      </c>
    </row>
    <row r="434" spans="1:21" ht="14.4" thickBot="1">
      <c r="A434" s="92" t="s">
        <v>193</v>
      </c>
      <c r="B434" s="21"/>
      <c r="C434" s="202"/>
      <c r="D434" s="22"/>
      <c r="E434" s="202"/>
      <c r="F434" s="21"/>
      <c r="G434" s="202"/>
      <c r="H434" s="233">
        <f t="shared" si="464"/>
        <v>0</v>
      </c>
      <c r="I434" s="364">
        <f t="shared" si="465"/>
        <v>0</v>
      </c>
      <c r="J434" s="235">
        <f>J410-J433</f>
        <v>0</v>
      </c>
      <c r="K434" s="235">
        <f t="shared" si="466"/>
        <v>0</v>
      </c>
      <c r="L434" s="235">
        <f t="shared" ref="L434:Q434" si="485">L410-L433</f>
        <v>0</v>
      </c>
      <c r="M434" s="235">
        <f t="shared" si="485"/>
        <v>0</v>
      </c>
      <c r="N434" s="235">
        <f t="shared" si="485"/>
        <v>0</v>
      </c>
      <c r="O434" s="235">
        <f t="shared" si="485"/>
        <v>0</v>
      </c>
      <c r="P434" s="235">
        <f t="shared" si="485"/>
        <v>0</v>
      </c>
      <c r="Q434" s="235">
        <f t="shared" si="485"/>
        <v>0</v>
      </c>
      <c r="R434" s="235">
        <f t="shared" si="467"/>
        <v>0</v>
      </c>
      <c r="S434" s="235">
        <f>S410-S433</f>
        <v>0</v>
      </c>
      <c r="T434" s="235">
        <f>T410-T433</f>
        <v>0</v>
      </c>
      <c r="U434" s="235">
        <f>U410-U433</f>
        <v>0</v>
      </c>
    </row>
    <row r="435" spans="1:21" s="169" customFormat="1" ht="13.8">
      <c r="A435" s="2" t="s">
        <v>194</v>
      </c>
      <c r="B435" s="46"/>
      <c r="C435" s="202"/>
      <c r="D435" s="22"/>
      <c r="E435" s="202"/>
      <c r="F435" s="21"/>
      <c r="G435" s="202"/>
      <c r="H435" s="223">
        <f t="shared" si="464"/>
        <v>0</v>
      </c>
      <c r="I435" s="351">
        <f t="shared" si="465"/>
        <v>0</v>
      </c>
      <c r="J435" s="225"/>
      <c r="K435" s="225">
        <f t="shared" si="466"/>
        <v>0</v>
      </c>
      <c r="L435" s="225"/>
      <c r="M435" s="225"/>
      <c r="N435" s="225"/>
      <c r="O435" s="225"/>
      <c r="P435" s="225"/>
      <c r="Q435" s="225"/>
      <c r="R435" s="225">
        <f t="shared" si="467"/>
        <v>0</v>
      </c>
      <c r="S435" s="225"/>
      <c r="T435" s="225"/>
      <c r="U435" s="225"/>
    </row>
    <row r="436" spans="1:21" ht="13.8" outlineLevel="1" collapsed="1">
      <c r="A436" s="164"/>
      <c r="B436" s="23" t="s">
        <v>545</v>
      </c>
      <c r="C436" s="15" t="s">
        <v>197</v>
      </c>
      <c r="D436" s="18"/>
      <c r="E436" s="175"/>
      <c r="F436" s="176"/>
      <c r="G436" s="175"/>
      <c r="H436" s="226">
        <f t="shared" si="464"/>
        <v>0</v>
      </c>
      <c r="I436" s="353">
        <f t="shared" si="465"/>
        <v>0</v>
      </c>
      <c r="J436" s="230">
        <f>SUM(J437:J438,J442:J449)</f>
        <v>0</v>
      </c>
      <c r="K436" s="228">
        <f t="shared" si="466"/>
        <v>0</v>
      </c>
      <c r="L436" s="230">
        <f t="shared" ref="L436:Q436" si="486">SUM(L437:L438,L442:L449)</f>
        <v>0</v>
      </c>
      <c r="M436" s="230">
        <f t="shared" si="486"/>
        <v>0</v>
      </c>
      <c r="N436" s="230">
        <f t="shared" si="486"/>
        <v>0</v>
      </c>
      <c r="O436" s="230">
        <f t="shared" si="486"/>
        <v>0</v>
      </c>
      <c r="P436" s="230">
        <f t="shared" si="486"/>
        <v>0</v>
      </c>
      <c r="Q436" s="230">
        <f t="shared" si="486"/>
        <v>0</v>
      </c>
      <c r="R436" s="355">
        <f t="shared" si="467"/>
        <v>0</v>
      </c>
      <c r="S436" s="230">
        <f t="shared" ref="S436" si="487">SUM(S437:S438,S442:S449)</f>
        <v>0</v>
      </c>
      <c r="T436" s="230">
        <f t="shared" ref="T436" si="488">SUM(T437:T438,T442:T449)</f>
        <v>0</v>
      </c>
      <c r="U436" s="230">
        <f t="shared" ref="U436" si="489">SUM(U437:U438,U442:U449)</f>
        <v>0</v>
      </c>
    </row>
    <row r="437" spans="1:21" ht="13.8" hidden="1" outlineLevel="2">
      <c r="A437" s="170"/>
      <c r="B437" s="24"/>
      <c r="C437" s="171"/>
      <c r="D437" s="27" t="s">
        <v>586</v>
      </c>
      <c r="E437" s="82" t="s">
        <v>345</v>
      </c>
      <c r="F437" s="48"/>
      <c r="G437" s="172"/>
      <c r="H437" s="226">
        <f t="shared" si="464"/>
        <v>0</v>
      </c>
      <c r="I437" s="353">
        <f t="shared" si="465"/>
        <v>0</v>
      </c>
      <c r="J437" s="229">
        <v>0</v>
      </c>
      <c r="K437" s="228">
        <f t="shared" si="466"/>
        <v>0</v>
      </c>
      <c r="L437" s="229">
        <v>0</v>
      </c>
      <c r="M437" s="229">
        <v>0</v>
      </c>
      <c r="N437" s="229">
        <v>0</v>
      </c>
      <c r="O437" s="229">
        <v>0</v>
      </c>
      <c r="P437" s="229">
        <v>0</v>
      </c>
      <c r="Q437" s="229">
        <v>0</v>
      </c>
      <c r="R437" s="355">
        <f t="shared" si="467"/>
        <v>0</v>
      </c>
      <c r="S437" s="229">
        <v>0</v>
      </c>
      <c r="T437" s="229">
        <v>0</v>
      </c>
      <c r="U437" s="229">
        <v>0</v>
      </c>
    </row>
    <row r="438" spans="1:21" ht="13.8" hidden="1" outlineLevel="2">
      <c r="A438" s="170"/>
      <c r="B438" s="25"/>
      <c r="D438" s="27" t="s">
        <v>546</v>
      </c>
      <c r="E438" s="82" t="s">
        <v>346</v>
      </c>
      <c r="F438" s="48"/>
      <c r="G438" s="172"/>
      <c r="H438" s="226">
        <f t="shared" si="464"/>
        <v>0</v>
      </c>
      <c r="I438" s="353">
        <f t="shared" si="465"/>
        <v>0</v>
      </c>
      <c r="J438" s="231">
        <f>SUM(J439:J441)</f>
        <v>0</v>
      </c>
      <c r="K438" s="228">
        <f t="shared" si="466"/>
        <v>0</v>
      </c>
      <c r="L438" s="231">
        <f t="shared" ref="L438:Q438" si="490">SUM(L439:L441)</f>
        <v>0</v>
      </c>
      <c r="M438" s="231">
        <f t="shared" si="490"/>
        <v>0</v>
      </c>
      <c r="N438" s="231">
        <f t="shared" si="490"/>
        <v>0</v>
      </c>
      <c r="O438" s="231">
        <f t="shared" si="490"/>
        <v>0</v>
      </c>
      <c r="P438" s="231">
        <f t="shared" si="490"/>
        <v>0</v>
      </c>
      <c r="Q438" s="231">
        <f t="shared" si="490"/>
        <v>0</v>
      </c>
      <c r="R438" s="355">
        <f t="shared" si="467"/>
        <v>0</v>
      </c>
      <c r="S438" s="231">
        <f t="shared" ref="S438" si="491">SUM(S439:S441)</f>
        <v>0</v>
      </c>
      <c r="T438" s="231">
        <f t="shared" ref="T438" si="492">SUM(T439:T441)</f>
        <v>0</v>
      </c>
      <c r="U438" s="231">
        <f t="shared" ref="U438" si="493">SUM(U439:U441)</f>
        <v>0</v>
      </c>
    </row>
    <row r="439" spans="1:21" ht="13.8" hidden="1" outlineLevel="2">
      <c r="A439" s="170"/>
      <c r="B439" s="25"/>
      <c r="D439" s="27"/>
      <c r="E439" s="82"/>
      <c r="F439" s="178"/>
      <c r="G439" s="43" t="s">
        <v>852</v>
      </c>
      <c r="H439" s="226">
        <f t="shared" si="464"/>
        <v>0</v>
      </c>
      <c r="I439" s="353">
        <f t="shared" si="465"/>
        <v>0</v>
      </c>
      <c r="J439" s="229">
        <v>0</v>
      </c>
      <c r="K439" s="228">
        <f t="shared" si="466"/>
        <v>0</v>
      </c>
      <c r="L439" s="229">
        <v>0</v>
      </c>
      <c r="M439" s="229">
        <v>0</v>
      </c>
      <c r="N439" s="229">
        <v>0</v>
      </c>
      <c r="O439" s="229">
        <v>0</v>
      </c>
      <c r="P439" s="229">
        <v>0</v>
      </c>
      <c r="Q439" s="229">
        <v>0</v>
      </c>
      <c r="R439" s="355">
        <f t="shared" si="467"/>
        <v>0</v>
      </c>
      <c r="S439" s="229">
        <v>0</v>
      </c>
      <c r="T439" s="229">
        <v>0</v>
      </c>
      <c r="U439" s="229">
        <v>0</v>
      </c>
    </row>
    <row r="440" spans="1:21" ht="13.8" hidden="1" outlineLevel="2">
      <c r="A440" s="170"/>
      <c r="B440" s="25"/>
      <c r="D440" s="27"/>
      <c r="E440" s="82"/>
      <c r="F440" s="178"/>
      <c r="G440" s="43" t="s">
        <v>853</v>
      </c>
      <c r="H440" s="226">
        <f t="shared" si="464"/>
        <v>0</v>
      </c>
      <c r="I440" s="353">
        <f t="shared" si="465"/>
        <v>0</v>
      </c>
      <c r="J440" s="229">
        <v>0</v>
      </c>
      <c r="K440" s="228">
        <f t="shared" si="466"/>
        <v>0</v>
      </c>
      <c r="L440" s="229">
        <v>0</v>
      </c>
      <c r="M440" s="229">
        <v>0</v>
      </c>
      <c r="N440" s="229">
        <v>0</v>
      </c>
      <c r="O440" s="229">
        <v>0</v>
      </c>
      <c r="P440" s="229">
        <v>0</v>
      </c>
      <c r="Q440" s="229">
        <v>0</v>
      </c>
      <c r="R440" s="355">
        <f t="shared" si="467"/>
        <v>0</v>
      </c>
      <c r="S440" s="229">
        <v>0</v>
      </c>
      <c r="T440" s="229">
        <v>0</v>
      </c>
      <c r="U440" s="229">
        <v>0</v>
      </c>
    </row>
    <row r="441" spans="1:21" ht="13.8" hidden="1" outlineLevel="2">
      <c r="A441" s="170"/>
      <c r="B441" s="25"/>
      <c r="D441" s="27"/>
      <c r="E441" s="82"/>
      <c r="F441" s="178"/>
      <c r="G441" s="43" t="s">
        <v>854</v>
      </c>
      <c r="H441" s="226">
        <f t="shared" si="464"/>
        <v>0</v>
      </c>
      <c r="I441" s="353">
        <f t="shared" si="465"/>
        <v>0</v>
      </c>
      <c r="J441" s="229">
        <v>0</v>
      </c>
      <c r="K441" s="228">
        <f t="shared" si="466"/>
        <v>0</v>
      </c>
      <c r="L441" s="229">
        <v>0</v>
      </c>
      <c r="M441" s="229">
        <v>0</v>
      </c>
      <c r="N441" s="229">
        <v>0</v>
      </c>
      <c r="O441" s="229">
        <v>0</v>
      </c>
      <c r="P441" s="229">
        <v>0</v>
      </c>
      <c r="Q441" s="229">
        <v>0</v>
      </c>
      <c r="R441" s="355">
        <f t="shared" si="467"/>
        <v>0</v>
      </c>
      <c r="S441" s="229">
        <v>0</v>
      </c>
      <c r="T441" s="229">
        <v>0</v>
      </c>
      <c r="U441" s="229">
        <v>0</v>
      </c>
    </row>
    <row r="442" spans="1:21" ht="13.8" hidden="1" outlineLevel="2">
      <c r="A442" s="170"/>
      <c r="B442" s="25"/>
      <c r="D442" s="136" t="s">
        <v>855</v>
      </c>
      <c r="E442" s="43" t="s">
        <v>856</v>
      </c>
      <c r="F442" s="44"/>
      <c r="G442" s="514"/>
      <c r="H442" s="226">
        <f t="shared" si="464"/>
        <v>0</v>
      </c>
      <c r="I442" s="353">
        <f t="shared" si="465"/>
        <v>0</v>
      </c>
      <c r="J442" s="229">
        <v>0</v>
      </c>
      <c r="K442" s="228">
        <f t="shared" si="466"/>
        <v>0</v>
      </c>
      <c r="L442" s="229">
        <v>0</v>
      </c>
      <c r="M442" s="229">
        <v>0</v>
      </c>
      <c r="N442" s="229">
        <v>0</v>
      </c>
      <c r="O442" s="229">
        <v>0</v>
      </c>
      <c r="P442" s="229">
        <v>0</v>
      </c>
      <c r="Q442" s="229">
        <v>0</v>
      </c>
      <c r="R442" s="355">
        <f t="shared" si="467"/>
        <v>0</v>
      </c>
      <c r="S442" s="229">
        <v>0</v>
      </c>
      <c r="T442" s="229">
        <v>0</v>
      </c>
      <c r="U442" s="229">
        <v>0</v>
      </c>
    </row>
    <row r="443" spans="1:21" ht="13.8" hidden="1" outlineLevel="2">
      <c r="A443" s="170"/>
      <c r="B443" s="25"/>
      <c r="D443" s="27" t="s">
        <v>547</v>
      </c>
      <c r="E443" s="47" t="s">
        <v>359</v>
      </c>
      <c r="F443" s="48"/>
      <c r="G443" s="172"/>
      <c r="H443" s="226">
        <f t="shared" si="464"/>
        <v>0</v>
      </c>
      <c r="I443" s="353">
        <f t="shared" si="465"/>
        <v>0</v>
      </c>
      <c r="J443" s="229">
        <v>0</v>
      </c>
      <c r="K443" s="228">
        <f t="shared" si="466"/>
        <v>0</v>
      </c>
      <c r="L443" s="229">
        <v>0</v>
      </c>
      <c r="M443" s="229">
        <v>0</v>
      </c>
      <c r="N443" s="229">
        <v>0</v>
      </c>
      <c r="O443" s="229">
        <v>0</v>
      </c>
      <c r="P443" s="229">
        <v>0</v>
      </c>
      <c r="Q443" s="229">
        <v>0</v>
      </c>
      <c r="R443" s="355">
        <f t="shared" si="467"/>
        <v>0</v>
      </c>
      <c r="S443" s="229">
        <v>0</v>
      </c>
      <c r="T443" s="229">
        <v>0</v>
      </c>
      <c r="U443" s="229">
        <v>0</v>
      </c>
    </row>
    <row r="444" spans="1:21" ht="13.8" hidden="1" outlineLevel="2">
      <c r="A444" s="170"/>
      <c r="B444" s="25"/>
      <c r="D444" s="27" t="s">
        <v>548</v>
      </c>
      <c r="E444" s="47" t="s">
        <v>360</v>
      </c>
      <c r="F444" s="48"/>
      <c r="G444" s="172"/>
      <c r="H444" s="226">
        <f t="shared" si="464"/>
        <v>0</v>
      </c>
      <c r="I444" s="353">
        <f t="shared" si="465"/>
        <v>0</v>
      </c>
      <c r="J444" s="229">
        <v>0</v>
      </c>
      <c r="K444" s="228">
        <f t="shared" si="466"/>
        <v>0</v>
      </c>
      <c r="L444" s="229">
        <v>0</v>
      </c>
      <c r="M444" s="229">
        <v>0</v>
      </c>
      <c r="N444" s="229">
        <v>0</v>
      </c>
      <c r="O444" s="229">
        <v>0</v>
      </c>
      <c r="P444" s="229">
        <v>0</v>
      </c>
      <c r="Q444" s="229">
        <v>0</v>
      </c>
      <c r="R444" s="355">
        <f t="shared" si="467"/>
        <v>0</v>
      </c>
      <c r="S444" s="229">
        <v>0</v>
      </c>
      <c r="T444" s="229">
        <v>0</v>
      </c>
      <c r="U444" s="229">
        <v>0</v>
      </c>
    </row>
    <row r="445" spans="1:21" ht="13.8" hidden="1" outlineLevel="2">
      <c r="A445" s="170"/>
      <c r="B445" s="25"/>
      <c r="D445" s="27" t="s">
        <v>549</v>
      </c>
      <c r="E445" s="47" t="s">
        <v>344</v>
      </c>
      <c r="F445" s="48"/>
      <c r="G445" s="172"/>
      <c r="H445" s="226">
        <f t="shared" si="464"/>
        <v>0</v>
      </c>
      <c r="I445" s="353">
        <f t="shared" si="465"/>
        <v>0</v>
      </c>
      <c r="J445" s="229"/>
      <c r="K445" s="228">
        <f t="shared" si="466"/>
        <v>0</v>
      </c>
      <c r="L445" s="229"/>
      <c r="M445" s="229"/>
      <c r="N445" s="229"/>
      <c r="O445" s="229"/>
      <c r="P445" s="229"/>
      <c r="Q445" s="229"/>
      <c r="R445" s="355">
        <f t="shared" si="467"/>
        <v>0</v>
      </c>
      <c r="S445" s="229"/>
      <c r="T445" s="229"/>
      <c r="U445" s="229"/>
    </row>
    <row r="446" spans="1:21" ht="13.8" hidden="1" outlineLevel="2">
      <c r="A446" s="170"/>
      <c r="B446" s="25"/>
      <c r="D446" s="27" t="s">
        <v>550</v>
      </c>
      <c r="E446" s="47" t="s">
        <v>361</v>
      </c>
      <c r="F446" s="48"/>
      <c r="G446" s="172"/>
      <c r="H446" s="226">
        <f t="shared" si="464"/>
        <v>0</v>
      </c>
      <c r="I446" s="353">
        <f t="shared" si="465"/>
        <v>0</v>
      </c>
      <c r="J446" s="229"/>
      <c r="K446" s="228">
        <f t="shared" si="466"/>
        <v>0</v>
      </c>
      <c r="L446" s="229"/>
      <c r="M446" s="229"/>
      <c r="N446" s="229"/>
      <c r="O446" s="229"/>
      <c r="P446" s="229"/>
      <c r="Q446" s="229"/>
      <c r="R446" s="355">
        <f t="shared" si="467"/>
        <v>0</v>
      </c>
      <c r="S446" s="229"/>
      <c r="T446" s="229"/>
      <c r="U446" s="229"/>
    </row>
    <row r="447" spans="1:21" ht="13.8" hidden="1" outlineLevel="2">
      <c r="A447" s="170"/>
      <c r="B447" s="25"/>
      <c r="D447" s="27" t="s">
        <v>551</v>
      </c>
      <c r="E447" s="47" t="s">
        <v>368</v>
      </c>
      <c r="F447" s="48"/>
      <c r="G447" s="172"/>
      <c r="H447" s="226">
        <f t="shared" si="464"/>
        <v>0</v>
      </c>
      <c r="I447" s="353">
        <f t="shared" si="465"/>
        <v>0</v>
      </c>
      <c r="J447" s="229"/>
      <c r="K447" s="228">
        <f t="shared" si="466"/>
        <v>0</v>
      </c>
      <c r="L447" s="229"/>
      <c r="M447" s="229"/>
      <c r="N447" s="229"/>
      <c r="O447" s="229"/>
      <c r="P447" s="229"/>
      <c r="Q447" s="229"/>
      <c r="R447" s="355">
        <f t="shared" si="467"/>
        <v>0</v>
      </c>
      <c r="S447" s="229"/>
      <c r="T447" s="229"/>
      <c r="U447" s="229"/>
    </row>
    <row r="448" spans="1:21" ht="13.8" hidden="1" outlineLevel="2">
      <c r="A448" s="170"/>
      <c r="B448" s="25"/>
      <c r="D448" s="27" t="s">
        <v>552</v>
      </c>
      <c r="E448" s="47" t="s">
        <v>358</v>
      </c>
      <c r="F448" s="48"/>
      <c r="G448" s="172"/>
      <c r="H448" s="226">
        <f t="shared" si="464"/>
        <v>0</v>
      </c>
      <c r="I448" s="353">
        <f t="shared" si="465"/>
        <v>0</v>
      </c>
      <c r="J448" s="229">
        <v>0</v>
      </c>
      <c r="K448" s="228">
        <f t="shared" si="466"/>
        <v>0</v>
      </c>
      <c r="L448" s="229">
        <v>0</v>
      </c>
      <c r="M448" s="229">
        <v>0</v>
      </c>
      <c r="N448" s="229">
        <v>0</v>
      </c>
      <c r="O448" s="229">
        <v>0</v>
      </c>
      <c r="P448" s="229">
        <v>0</v>
      </c>
      <c r="Q448" s="229">
        <v>0</v>
      </c>
      <c r="R448" s="355">
        <f t="shared" si="467"/>
        <v>0</v>
      </c>
      <c r="S448" s="229">
        <v>0</v>
      </c>
      <c r="T448" s="229">
        <v>0</v>
      </c>
      <c r="U448" s="229">
        <v>0</v>
      </c>
    </row>
    <row r="449" spans="1:21" ht="13.8" hidden="1" outlineLevel="2">
      <c r="A449" s="170"/>
      <c r="B449" s="24"/>
      <c r="C449" s="171"/>
      <c r="D449" s="27" t="s">
        <v>553</v>
      </c>
      <c r="E449" s="47" t="s">
        <v>198</v>
      </c>
      <c r="F449" s="47"/>
      <c r="G449" s="172"/>
      <c r="H449" s="226">
        <f t="shared" si="464"/>
        <v>0</v>
      </c>
      <c r="I449" s="353">
        <f t="shared" si="465"/>
        <v>0</v>
      </c>
      <c r="J449" s="229">
        <v>0</v>
      </c>
      <c r="K449" s="228">
        <f t="shared" si="466"/>
        <v>0</v>
      </c>
      <c r="L449" s="229">
        <v>0</v>
      </c>
      <c r="M449" s="229">
        <v>0</v>
      </c>
      <c r="N449" s="229">
        <v>0</v>
      </c>
      <c r="O449" s="229">
        <v>0</v>
      </c>
      <c r="P449" s="229">
        <v>0</v>
      </c>
      <c r="Q449" s="229">
        <v>0</v>
      </c>
      <c r="R449" s="355">
        <f t="shared" si="467"/>
        <v>0</v>
      </c>
      <c r="S449" s="229">
        <v>0</v>
      </c>
      <c r="T449" s="229">
        <v>0</v>
      </c>
      <c r="U449" s="229">
        <v>0</v>
      </c>
    </row>
    <row r="450" spans="1:21" ht="13.8" outlineLevel="1" collapsed="1">
      <c r="A450" s="164"/>
      <c r="B450" s="23" t="s">
        <v>668</v>
      </c>
      <c r="C450" s="15" t="s">
        <v>199</v>
      </c>
      <c r="D450" s="18"/>
      <c r="E450" s="172"/>
      <c r="F450" s="176"/>
      <c r="G450" s="175"/>
      <c r="H450" s="226">
        <f t="shared" si="464"/>
        <v>0</v>
      </c>
      <c r="I450" s="353">
        <f t="shared" si="465"/>
        <v>0</v>
      </c>
      <c r="J450" s="230">
        <f>SUM(J451)</f>
        <v>0</v>
      </c>
      <c r="K450" s="228">
        <f t="shared" si="466"/>
        <v>0</v>
      </c>
      <c r="L450" s="230">
        <f t="shared" ref="L450:Q450" si="494">SUM(L451)</f>
        <v>0</v>
      </c>
      <c r="M450" s="230">
        <f t="shared" si="494"/>
        <v>0</v>
      </c>
      <c r="N450" s="230">
        <f t="shared" si="494"/>
        <v>0</v>
      </c>
      <c r="O450" s="230">
        <f t="shared" si="494"/>
        <v>0</v>
      </c>
      <c r="P450" s="230">
        <f t="shared" si="494"/>
        <v>0</v>
      </c>
      <c r="Q450" s="230">
        <f t="shared" si="494"/>
        <v>0</v>
      </c>
      <c r="R450" s="355">
        <f t="shared" si="467"/>
        <v>0</v>
      </c>
      <c r="S450" s="230">
        <f>SUM(S451)</f>
        <v>0</v>
      </c>
      <c r="T450" s="230">
        <f>SUM(T451)</f>
        <v>0</v>
      </c>
      <c r="U450" s="230">
        <f>SUM(U451)</f>
        <v>0</v>
      </c>
    </row>
    <row r="451" spans="1:21" ht="13.8" hidden="1" outlineLevel="2">
      <c r="A451" s="170"/>
      <c r="B451" s="24"/>
      <c r="C451" s="171"/>
      <c r="D451" s="27" t="s">
        <v>689</v>
      </c>
      <c r="E451" s="82" t="s">
        <v>199</v>
      </c>
      <c r="F451" s="48"/>
      <c r="G451" s="172"/>
      <c r="H451" s="226">
        <f t="shared" si="464"/>
        <v>0</v>
      </c>
      <c r="I451" s="353">
        <f t="shared" si="465"/>
        <v>0</v>
      </c>
      <c r="J451" s="229"/>
      <c r="K451" s="228">
        <f t="shared" si="466"/>
        <v>0</v>
      </c>
      <c r="L451" s="229"/>
      <c r="M451" s="229"/>
      <c r="N451" s="229"/>
      <c r="O451" s="229"/>
      <c r="P451" s="229"/>
      <c r="Q451" s="229"/>
      <c r="R451" s="355">
        <f t="shared" si="467"/>
        <v>0</v>
      </c>
      <c r="S451" s="229"/>
      <c r="T451" s="229"/>
      <c r="U451" s="229"/>
    </row>
    <row r="452" spans="1:21" ht="13.8" outlineLevel="1" collapsed="1">
      <c r="A452" s="164"/>
      <c r="B452" s="23" t="s">
        <v>669</v>
      </c>
      <c r="C452" s="15" t="s">
        <v>200</v>
      </c>
      <c r="D452" s="18"/>
      <c r="E452" s="172"/>
      <c r="F452" s="176"/>
      <c r="G452" s="175"/>
      <c r="H452" s="226">
        <f t="shared" si="464"/>
        <v>0</v>
      </c>
      <c r="I452" s="353">
        <f t="shared" si="465"/>
        <v>0</v>
      </c>
      <c r="J452" s="230">
        <f>SUM(J453)</f>
        <v>0</v>
      </c>
      <c r="K452" s="228">
        <f t="shared" si="466"/>
        <v>0</v>
      </c>
      <c r="L452" s="230">
        <f t="shared" ref="L452:Q452" si="495">SUM(L453)</f>
        <v>0</v>
      </c>
      <c r="M452" s="230">
        <f t="shared" si="495"/>
        <v>0</v>
      </c>
      <c r="N452" s="230">
        <f t="shared" si="495"/>
        <v>0</v>
      </c>
      <c r="O452" s="230">
        <f t="shared" si="495"/>
        <v>0</v>
      </c>
      <c r="P452" s="230">
        <f t="shared" si="495"/>
        <v>0</v>
      </c>
      <c r="Q452" s="230">
        <f t="shared" si="495"/>
        <v>0</v>
      </c>
      <c r="R452" s="355">
        <f t="shared" si="467"/>
        <v>0</v>
      </c>
      <c r="S452" s="230">
        <f t="shared" ref="S452" si="496">SUM(S453)</f>
        <v>0</v>
      </c>
      <c r="T452" s="230">
        <f t="shared" ref="T452" si="497">SUM(T453)</f>
        <v>0</v>
      </c>
      <c r="U452" s="230">
        <f t="shared" ref="U452" si="498">SUM(U453)</f>
        <v>0</v>
      </c>
    </row>
    <row r="453" spans="1:21" ht="13.8" hidden="1" outlineLevel="2">
      <c r="A453" s="170"/>
      <c r="B453" s="24"/>
      <c r="C453" s="171"/>
      <c r="D453" s="27" t="s">
        <v>690</v>
      </c>
      <c r="E453" s="82" t="s">
        <v>200</v>
      </c>
      <c r="F453" s="48"/>
      <c r="G453" s="172"/>
      <c r="H453" s="226">
        <f t="shared" si="464"/>
        <v>0</v>
      </c>
      <c r="I453" s="353">
        <f t="shared" si="465"/>
        <v>0</v>
      </c>
      <c r="J453" s="229"/>
      <c r="K453" s="228">
        <f t="shared" si="466"/>
        <v>0</v>
      </c>
      <c r="L453" s="229"/>
      <c r="M453" s="229"/>
      <c r="N453" s="229"/>
      <c r="O453" s="229"/>
      <c r="P453" s="229"/>
      <c r="Q453" s="229"/>
      <c r="R453" s="355">
        <f t="shared" si="467"/>
        <v>0</v>
      </c>
      <c r="S453" s="229"/>
      <c r="T453" s="229"/>
      <c r="U453" s="229"/>
    </row>
    <row r="454" spans="1:21" ht="13.8" outlineLevel="1" collapsed="1">
      <c r="A454" s="164"/>
      <c r="B454" s="23" t="s">
        <v>670</v>
      </c>
      <c r="C454" s="15" t="s">
        <v>201</v>
      </c>
      <c r="D454" s="18"/>
      <c r="E454" s="172"/>
      <c r="F454" s="176"/>
      <c r="G454" s="175"/>
      <c r="H454" s="226">
        <f t="shared" si="464"/>
        <v>0</v>
      </c>
      <c r="I454" s="353">
        <f t="shared" si="465"/>
        <v>0</v>
      </c>
      <c r="J454" s="230">
        <f>SUM(J455)</f>
        <v>0</v>
      </c>
      <c r="K454" s="228">
        <f t="shared" si="466"/>
        <v>0</v>
      </c>
      <c r="L454" s="230">
        <f t="shared" ref="L454:Q454" si="499">SUM(L455)</f>
        <v>0</v>
      </c>
      <c r="M454" s="230">
        <f t="shared" si="499"/>
        <v>0</v>
      </c>
      <c r="N454" s="230">
        <f t="shared" si="499"/>
        <v>0</v>
      </c>
      <c r="O454" s="230">
        <f t="shared" si="499"/>
        <v>0</v>
      </c>
      <c r="P454" s="230">
        <f t="shared" si="499"/>
        <v>0</v>
      </c>
      <c r="Q454" s="230">
        <f t="shared" si="499"/>
        <v>0</v>
      </c>
      <c r="R454" s="355">
        <f t="shared" si="467"/>
        <v>0</v>
      </c>
      <c r="S454" s="230">
        <f t="shared" ref="S454" si="500">SUM(S455)</f>
        <v>0</v>
      </c>
      <c r="T454" s="230">
        <f t="shared" ref="T454" si="501">SUM(T455)</f>
        <v>0</v>
      </c>
      <c r="U454" s="230">
        <f t="shared" ref="U454" si="502">SUM(U455)</f>
        <v>0</v>
      </c>
    </row>
    <row r="455" spans="1:21" ht="13.8" hidden="1" outlineLevel="2">
      <c r="A455" s="170"/>
      <c r="B455" s="24"/>
      <c r="C455" s="171"/>
      <c r="D455" s="27" t="s">
        <v>691</v>
      </c>
      <c r="E455" s="82" t="s">
        <v>201</v>
      </c>
      <c r="F455" s="48"/>
      <c r="G455" s="172"/>
      <c r="H455" s="226">
        <f t="shared" si="464"/>
        <v>0</v>
      </c>
      <c r="I455" s="353">
        <f t="shared" si="465"/>
        <v>0</v>
      </c>
      <c r="J455" s="229"/>
      <c r="K455" s="228">
        <f t="shared" si="466"/>
        <v>0</v>
      </c>
      <c r="L455" s="229"/>
      <c r="M455" s="229"/>
      <c r="N455" s="229"/>
      <c r="O455" s="229"/>
      <c r="P455" s="229"/>
      <c r="Q455" s="229"/>
      <c r="R455" s="355">
        <f t="shared" si="467"/>
        <v>0</v>
      </c>
      <c r="S455" s="229"/>
      <c r="T455" s="229"/>
      <c r="U455" s="229"/>
    </row>
    <row r="456" spans="1:21" ht="13.8" outlineLevel="1" collapsed="1">
      <c r="A456" s="164"/>
      <c r="B456" s="23" t="s">
        <v>665</v>
      </c>
      <c r="C456" s="15" t="s">
        <v>202</v>
      </c>
      <c r="D456" s="18"/>
      <c r="E456" s="172"/>
      <c r="F456" s="176"/>
      <c r="G456" s="175"/>
      <c r="H456" s="226">
        <f t="shared" si="464"/>
        <v>0</v>
      </c>
      <c r="I456" s="353">
        <f t="shared" si="465"/>
        <v>0</v>
      </c>
      <c r="J456" s="230">
        <f>SUM(J457)</f>
        <v>0</v>
      </c>
      <c r="K456" s="228">
        <f t="shared" si="466"/>
        <v>0</v>
      </c>
      <c r="L456" s="230">
        <f t="shared" ref="L456:Q456" si="503">SUM(L457)</f>
        <v>0</v>
      </c>
      <c r="M456" s="230">
        <f t="shared" si="503"/>
        <v>0</v>
      </c>
      <c r="N456" s="230">
        <f t="shared" si="503"/>
        <v>0</v>
      </c>
      <c r="O456" s="230">
        <f t="shared" si="503"/>
        <v>0</v>
      </c>
      <c r="P456" s="230">
        <f t="shared" si="503"/>
        <v>0</v>
      </c>
      <c r="Q456" s="230">
        <f t="shared" si="503"/>
        <v>0</v>
      </c>
      <c r="R456" s="355">
        <f t="shared" si="467"/>
        <v>0</v>
      </c>
      <c r="S456" s="230">
        <f t="shared" ref="S456" si="504">SUM(S457)</f>
        <v>0</v>
      </c>
      <c r="T456" s="230">
        <f t="shared" ref="T456" si="505">SUM(T457)</f>
        <v>0</v>
      </c>
      <c r="U456" s="230">
        <f t="shared" ref="U456" si="506">SUM(U457)</f>
        <v>0</v>
      </c>
    </row>
    <row r="457" spans="1:21" ht="13.8" hidden="1" outlineLevel="2">
      <c r="A457" s="170"/>
      <c r="B457" s="24"/>
      <c r="C457" s="171"/>
      <c r="D457" s="27" t="s">
        <v>692</v>
      </c>
      <c r="E457" s="82" t="s">
        <v>202</v>
      </c>
      <c r="F457" s="48"/>
      <c r="G457" s="172"/>
      <c r="H457" s="226">
        <f t="shared" si="464"/>
        <v>0</v>
      </c>
      <c r="I457" s="353">
        <f t="shared" si="465"/>
        <v>0</v>
      </c>
      <c r="J457" s="229"/>
      <c r="K457" s="228">
        <f t="shared" si="466"/>
        <v>0</v>
      </c>
      <c r="L457" s="229"/>
      <c r="M457" s="229"/>
      <c r="N457" s="229"/>
      <c r="O457" s="229"/>
      <c r="P457" s="229"/>
      <c r="Q457" s="229"/>
      <c r="R457" s="355">
        <f t="shared" si="467"/>
        <v>0</v>
      </c>
      <c r="S457" s="229"/>
      <c r="T457" s="229"/>
      <c r="U457" s="229"/>
    </row>
    <row r="458" spans="1:21" ht="13.8" outlineLevel="1" collapsed="1">
      <c r="A458" s="164"/>
      <c r="B458" s="23" t="s">
        <v>666</v>
      </c>
      <c r="C458" s="15" t="s">
        <v>203</v>
      </c>
      <c r="D458" s="18"/>
      <c r="E458" s="172"/>
      <c r="F458" s="176"/>
      <c r="G458" s="175"/>
      <c r="H458" s="226">
        <f t="shared" si="464"/>
        <v>0</v>
      </c>
      <c r="I458" s="353">
        <f t="shared" si="465"/>
        <v>0</v>
      </c>
      <c r="J458" s="230">
        <f>SUM(J459)</f>
        <v>0</v>
      </c>
      <c r="K458" s="228">
        <f t="shared" si="466"/>
        <v>0</v>
      </c>
      <c r="L458" s="230">
        <f t="shared" ref="L458:Q458" si="507">SUM(L459)</f>
        <v>0</v>
      </c>
      <c r="M458" s="230">
        <f t="shared" si="507"/>
        <v>0</v>
      </c>
      <c r="N458" s="230">
        <f t="shared" si="507"/>
        <v>0</v>
      </c>
      <c r="O458" s="230">
        <f t="shared" si="507"/>
        <v>0</v>
      </c>
      <c r="P458" s="230">
        <f t="shared" si="507"/>
        <v>0</v>
      </c>
      <c r="Q458" s="230">
        <f t="shared" si="507"/>
        <v>0</v>
      </c>
      <c r="R458" s="355">
        <f t="shared" si="467"/>
        <v>0</v>
      </c>
      <c r="S458" s="230">
        <f t="shared" ref="S458" si="508">SUM(S459)</f>
        <v>0</v>
      </c>
      <c r="T458" s="230">
        <f t="shared" ref="T458" si="509">SUM(T459)</f>
        <v>0</v>
      </c>
      <c r="U458" s="230">
        <f t="shared" ref="U458" si="510">SUM(U459)</f>
        <v>0</v>
      </c>
    </row>
    <row r="459" spans="1:21" ht="13.8" hidden="1" outlineLevel="2">
      <c r="A459" s="170"/>
      <c r="B459" s="24"/>
      <c r="C459" s="171"/>
      <c r="D459" s="27" t="s">
        <v>693</v>
      </c>
      <c r="E459" s="82" t="s">
        <v>203</v>
      </c>
      <c r="F459" s="48"/>
      <c r="G459" s="172"/>
      <c r="H459" s="226">
        <f t="shared" si="464"/>
        <v>0</v>
      </c>
      <c r="I459" s="353">
        <f t="shared" si="465"/>
        <v>0</v>
      </c>
      <c r="J459" s="229"/>
      <c r="K459" s="228">
        <f t="shared" si="466"/>
        <v>0</v>
      </c>
      <c r="L459" s="229"/>
      <c r="M459" s="229"/>
      <c r="N459" s="229"/>
      <c r="O459" s="229"/>
      <c r="P459" s="229"/>
      <c r="Q459" s="229"/>
      <c r="R459" s="355">
        <f t="shared" si="467"/>
        <v>0</v>
      </c>
      <c r="S459" s="229"/>
      <c r="T459" s="229"/>
      <c r="U459" s="229"/>
    </row>
    <row r="460" spans="1:21" ht="13.8" outlineLevel="1" collapsed="1">
      <c r="A460" s="164"/>
      <c r="B460" s="23" t="s">
        <v>667</v>
      </c>
      <c r="C460" s="15" t="s">
        <v>204</v>
      </c>
      <c r="D460" s="18"/>
      <c r="E460" s="172"/>
      <c r="F460" s="176"/>
      <c r="G460" s="175"/>
      <c r="H460" s="226">
        <f t="shared" si="464"/>
        <v>0</v>
      </c>
      <c r="I460" s="353">
        <f t="shared" si="465"/>
        <v>0</v>
      </c>
      <c r="J460" s="230">
        <f>SUM(J461)</f>
        <v>0</v>
      </c>
      <c r="K460" s="228">
        <f t="shared" si="466"/>
        <v>0</v>
      </c>
      <c r="L460" s="230">
        <f t="shared" ref="L460:Q460" si="511">SUM(L461)</f>
        <v>0</v>
      </c>
      <c r="M460" s="230">
        <f t="shared" si="511"/>
        <v>0</v>
      </c>
      <c r="N460" s="230">
        <f t="shared" si="511"/>
        <v>0</v>
      </c>
      <c r="O460" s="230">
        <f t="shared" si="511"/>
        <v>0</v>
      </c>
      <c r="P460" s="230">
        <f t="shared" si="511"/>
        <v>0</v>
      </c>
      <c r="Q460" s="230">
        <f t="shared" si="511"/>
        <v>0</v>
      </c>
      <c r="R460" s="355">
        <f t="shared" si="467"/>
        <v>0</v>
      </c>
      <c r="S460" s="230">
        <f t="shared" ref="S460" si="512">SUM(S461)</f>
        <v>0</v>
      </c>
      <c r="T460" s="230">
        <f t="shared" ref="T460" si="513">SUM(T461)</f>
        <v>0</v>
      </c>
      <c r="U460" s="230">
        <f t="shared" ref="U460" si="514">SUM(U461)</f>
        <v>0</v>
      </c>
    </row>
    <row r="461" spans="1:21" ht="13.8" hidden="1" outlineLevel="2">
      <c r="A461" s="170"/>
      <c r="B461" s="24"/>
      <c r="C461" s="171"/>
      <c r="D461" s="27" t="s">
        <v>694</v>
      </c>
      <c r="E461" s="82" t="s">
        <v>204</v>
      </c>
      <c r="F461" s="48"/>
      <c r="G461" s="172"/>
      <c r="H461" s="226">
        <f t="shared" si="464"/>
        <v>0</v>
      </c>
      <c r="I461" s="353">
        <f t="shared" si="465"/>
        <v>0</v>
      </c>
      <c r="J461" s="229"/>
      <c r="K461" s="228">
        <f t="shared" si="466"/>
        <v>0</v>
      </c>
      <c r="L461" s="229"/>
      <c r="M461" s="229"/>
      <c r="N461" s="229"/>
      <c r="O461" s="229"/>
      <c r="P461" s="229"/>
      <c r="Q461" s="229"/>
      <c r="R461" s="355">
        <f t="shared" si="467"/>
        <v>0</v>
      </c>
      <c r="S461" s="229"/>
      <c r="T461" s="229"/>
      <c r="U461" s="229"/>
    </row>
    <row r="462" spans="1:21" ht="13.8" outlineLevel="1" collapsed="1">
      <c r="A462" s="164"/>
      <c r="B462" s="23" t="s">
        <v>554</v>
      </c>
      <c r="C462" s="15" t="s">
        <v>205</v>
      </c>
      <c r="D462" s="18"/>
      <c r="E462" s="175"/>
      <c r="F462" s="176"/>
      <c r="G462" s="175"/>
      <c r="H462" s="709">
        <f t="shared" si="464"/>
        <v>0</v>
      </c>
      <c r="I462" s="353">
        <f t="shared" si="465"/>
        <v>0</v>
      </c>
      <c r="J462" s="230">
        <f>SUM(J463)</f>
        <v>0</v>
      </c>
      <c r="K462" s="228">
        <f t="shared" si="466"/>
        <v>0</v>
      </c>
      <c r="L462" s="230">
        <f t="shared" ref="L462:Q462" si="515">SUM(L463)</f>
        <v>0</v>
      </c>
      <c r="M462" s="230">
        <f t="shared" si="515"/>
        <v>0</v>
      </c>
      <c r="N462" s="230">
        <f t="shared" si="515"/>
        <v>0</v>
      </c>
      <c r="O462" s="230">
        <f t="shared" si="515"/>
        <v>0</v>
      </c>
      <c r="P462" s="230">
        <f t="shared" si="515"/>
        <v>0</v>
      </c>
      <c r="Q462" s="230">
        <f t="shared" si="515"/>
        <v>0</v>
      </c>
      <c r="R462" s="355">
        <f t="shared" si="467"/>
        <v>0</v>
      </c>
      <c r="S462" s="230">
        <f t="shared" ref="S462" si="516">SUM(S463)</f>
        <v>0</v>
      </c>
      <c r="T462" s="230">
        <f t="shared" ref="T462" si="517">SUM(T463)</f>
        <v>0</v>
      </c>
      <c r="U462" s="230">
        <f t="shared" ref="U462" si="518">SUM(U463)</f>
        <v>0</v>
      </c>
    </row>
    <row r="463" spans="1:21" ht="13.8" hidden="1" outlineLevel="2">
      <c r="A463" s="170"/>
      <c r="B463" s="24"/>
      <c r="C463" s="171"/>
      <c r="D463" s="27" t="s">
        <v>554</v>
      </c>
      <c r="E463" s="82" t="s">
        <v>205</v>
      </c>
      <c r="F463" s="48"/>
      <c r="G463" s="172"/>
      <c r="H463" s="709">
        <f t="shared" si="464"/>
        <v>0</v>
      </c>
      <c r="I463" s="353">
        <f t="shared" si="465"/>
        <v>0</v>
      </c>
      <c r="J463" s="229"/>
      <c r="K463" s="228">
        <f t="shared" si="466"/>
        <v>0</v>
      </c>
      <c r="L463" s="229"/>
      <c r="M463" s="229"/>
      <c r="N463" s="229"/>
      <c r="O463" s="229"/>
      <c r="P463" s="229"/>
      <c r="Q463" s="229"/>
      <c r="R463" s="355">
        <f t="shared" si="467"/>
        <v>0</v>
      </c>
      <c r="S463" s="229"/>
      <c r="T463" s="229"/>
      <c r="U463" s="229"/>
    </row>
    <row r="464" spans="1:21" ht="13.8" outlineLevel="1">
      <c r="A464" s="164"/>
      <c r="B464" s="23" t="s">
        <v>555</v>
      </c>
      <c r="C464" s="15" t="s">
        <v>206</v>
      </c>
      <c r="D464" s="18"/>
      <c r="E464" s="172"/>
      <c r="F464" s="27"/>
      <c r="G464" s="175"/>
      <c r="H464" s="709">
        <f t="shared" si="464"/>
        <v>4102000</v>
      </c>
      <c r="I464" s="353">
        <f t="shared" si="465"/>
        <v>30000</v>
      </c>
      <c r="J464" s="230">
        <f>SUM(J465)</f>
        <v>30000</v>
      </c>
      <c r="K464" s="228">
        <f t="shared" si="466"/>
        <v>4072000</v>
      </c>
      <c r="L464" s="230">
        <f t="shared" ref="L464:Q464" si="519">SUM(L465)</f>
        <v>1805000</v>
      </c>
      <c r="M464" s="230">
        <f t="shared" si="519"/>
        <v>248000</v>
      </c>
      <c r="N464" s="230">
        <f t="shared" si="519"/>
        <v>500000</v>
      </c>
      <c r="O464" s="230">
        <f t="shared" si="519"/>
        <v>1034000</v>
      </c>
      <c r="P464" s="230">
        <f t="shared" si="519"/>
        <v>0</v>
      </c>
      <c r="Q464" s="230">
        <f t="shared" si="519"/>
        <v>0</v>
      </c>
      <c r="R464" s="355">
        <f t="shared" si="467"/>
        <v>315000</v>
      </c>
      <c r="S464" s="230">
        <f t="shared" ref="S464" si="520">SUM(S465)</f>
        <v>315000</v>
      </c>
      <c r="T464" s="230">
        <f t="shared" ref="T464" si="521">SUM(T465)</f>
        <v>170000</v>
      </c>
      <c r="U464" s="230">
        <f t="shared" ref="U464" si="522">SUM(U465)</f>
        <v>0</v>
      </c>
    </row>
    <row r="465" spans="1:21" ht="13.8" outlineLevel="2">
      <c r="A465" s="170"/>
      <c r="B465" s="24"/>
      <c r="C465" s="171"/>
      <c r="D465" s="27" t="s">
        <v>555</v>
      </c>
      <c r="E465" s="82" t="s">
        <v>206</v>
      </c>
      <c r="F465" s="48"/>
      <c r="G465" s="172"/>
      <c r="H465" s="709">
        <f t="shared" si="464"/>
        <v>4102000</v>
      </c>
      <c r="I465" s="353">
        <f t="shared" si="465"/>
        <v>30000</v>
      </c>
      <c r="J465" s="229">
        <v>30000</v>
      </c>
      <c r="K465" s="228">
        <f t="shared" si="466"/>
        <v>4072000</v>
      </c>
      <c r="L465" s="229">
        <v>1805000</v>
      </c>
      <c r="M465" s="229">
        <v>248000</v>
      </c>
      <c r="N465" s="229">
        <v>500000</v>
      </c>
      <c r="O465" s="229">
        <v>1034000</v>
      </c>
      <c r="P465" s="229"/>
      <c r="Q465" s="229"/>
      <c r="R465" s="355">
        <f t="shared" si="467"/>
        <v>315000</v>
      </c>
      <c r="S465" s="229">
        <v>315000</v>
      </c>
      <c r="T465" s="229">
        <v>170000</v>
      </c>
      <c r="U465" s="229"/>
    </row>
    <row r="466" spans="1:21" ht="13.8" outlineLevel="1" collapsed="1">
      <c r="A466" s="164"/>
      <c r="B466" s="23" t="s">
        <v>191</v>
      </c>
      <c r="C466" s="15" t="s">
        <v>207</v>
      </c>
      <c r="D466" s="18"/>
      <c r="E466" s="172"/>
      <c r="F466" s="27"/>
      <c r="G466" s="175"/>
      <c r="H466" s="709">
        <f t="shared" si="464"/>
        <v>0</v>
      </c>
      <c r="I466" s="353">
        <f t="shared" si="465"/>
        <v>0</v>
      </c>
      <c r="J466" s="230">
        <f>SUM(J467)</f>
        <v>0</v>
      </c>
      <c r="K466" s="228">
        <f t="shared" si="466"/>
        <v>0</v>
      </c>
      <c r="L466" s="230">
        <f t="shared" ref="L466:Q466" si="523">SUM(L467)</f>
        <v>0</v>
      </c>
      <c r="M466" s="230">
        <f t="shared" si="523"/>
        <v>0</v>
      </c>
      <c r="N466" s="230">
        <f t="shared" si="523"/>
        <v>0</v>
      </c>
      <c r="O466" s="230">
        <f t="shared" si="523"/>
        <v>0</v>
      </c>
      <c r="P466" s="230">
        <f t="shared" si="523"/>
        <v>0</v>
      </c>
      <c r="Q466" s="230">
        <f t="shared" si="523"/>
        <v>0</v>
      </c>
      <c r="R466" s="355">
        <f t="shared" si="467"/>
        <v>0</v>
      </c>
      <c r="S466" s="230">
        <f t="shared" ref="S466" si="524">SUM(S467)</f>
        <v>0</v>
      </c>
      <c r="T466" s="230">
        <f t="shared" ref="T466" si="525">SUM(T467)</f>
        <v>0</v>
      </c>
      <c r="U466" s="230">
        <f t="shared" ref="U466" si="526">SUM(U467)</f>
        <v>0</v>
      </c>
    </row>
    <row r="467" spans="1:21" ht="13.8" hidden="1" outlineLevel="2">
      <c r="A467" s="170"/>
      <c r="B467" s="24"/>
      <c r="C467" s="171"/>
      <c r="D467" s="27" t="s">
        <v>191</v>
      </c>
      <c r="E467" s="82" t="s">
        <v>207</v>
      </c>
      <c r="F467" s="48"/>
      <c r="G467" s="172"/>
      <c r="H467" s="709">
        <f t="shared" si="464"/>
        <v>0</v>
      </c>
      <c r="I467" s="353">
        <f t="shared" si="465"/>
        <v>0</v>
      </c>
      <c r="J467" s="229"/>
      <c r="K467" s="228">
        <f t="shared" si="466"/>
        <v>0</v>
      </c>
      <c r="L467" s="229"/>
      <c r="M467" s="229"/>
      <c r="N467" s="229"/>
      <c r="O467" s="229"/>
      <c r="P467" s="229"/>
      <c r="Q467" s="229"/>
      <c r="R467" s="355">
        <f t="shared" si="467"/>
        <v>0</v>
      </c>
      <c r="S467" s="229"/>
      <c r="T467" s="229"/>
      <c r="U467" s="229"/>
    </row>
    <row r="468" spans="1:21" ht="13.8" outlineLevel="1" collapsed="1">
      <c r="A468" s="164"/>
      <c r="B468" s="23" t="s">
        <v>955</v>
      </c>
      <c r="C468" s="15" t="s">
        <v>208</v>
      </c>
      <c r="D468" s="18"/>
      <c r="E468" s="175"/>
      <c r="F468" s="176"/>
      <c r="G468" s="175"/>
      <c r="H468" s="226">
        <f t="shared" si="464"/>
        <v>0</v>
      </c>
      <c r="I468" s="353">
        <f t="shared" si="465"/>
        <v>0</v>
      </c>
      <c r="J468" s="230">
        <f>SUM(J469:J470)</f>
        <v>0</v>
      </c>
      <c r="K468" s="228">
        <f t="shared" si="466"/>
        <v>0</v>
      </c>
      <c r="L468" s="230">
        <f t="shared" ref="L468:Q468" si="527">SUM(L469:L470)</f>
        <v>0</v>
      </c>
      <c r="M468" s="230">
        <f t="shared" si="527"/>
        <v>0</v>
      </c>
      <c r="N468" s="230">
        <f t="shared" si="527"/>
        <v>0</v>
      </c>
      <c r="O468" s="230">
        <f t="shared" si="527"/>
        <v>0</v>
      </c>
      <c r="P468" s="230">
        <f t="shared" si="527"/>
        <v>0</v>
      </c>
      <c r="Q468" s="230">
        <f t="shared" si="527"/>
        <v>0</v>
      </c>
      <c r="R468" s="355">
        <f t="shared" si="467"/>
        <v>0</v>
      </c>
      <c r="S468" s="230">
        <f>SUM(S469:S470)</f>
        <v>0</v>
      </c>
      <c r="T468" s="230">
        <f>SUM(T469:T470)</f>
        <v>0</v>
      </c>
      <c r="U468" s="230">
        <f>SUM(U469:U470)</f>
        <v>0</v>
      </c>
    </row>
    <row r="469" spans="1:21" ht="13.8" hidden="1" outlineLevel="2">
      <c r="A469" s="170"/>
      <c r="B469" s="25"/>
      <c r="D469" s="27" t="s">
        <v>698</v>
      </c>
      <c r="E469" s="47" t="s">
        <v>209</v>
      </c>
      <c r="F469" s="48"/>
      <c r="G469" s="172"/>
      <c r="H469" s="226">
        <f t="shared" si="464"/>
        <v>0</v>
      </c>
      <c r="I469" s="353">
        <f t="shared" si="465"/>
        <v>0</v>
      </c>
      <c r="J469" s="229"/>
      <c r="K469" s="228">
        <f t="shared" si="466"/>
        <v>0</v>
      </c>
      <c r="L469" s="229"/>
      <c r="M469" s="229"/>
      <c r="N469" s="229"/>
      <c r="O469" s="229"/>
      <c r="P469" s="229"/>
      <c r="Q469" s="229"/>
      <c r="R469" s="355">
        <f t="shared" si="467"/>
        <v>0</v>
      </c>
      <c r="S469" s="229"/>
      <c r="T469" s="229"/>
      <c r="U469" s="229"/>
    </row>
    <row r="470" spans="1:21" ht="13.8" hidden="1" outlineLevel="2">
      <c r="A470" s="170"/>
      <c r="B470" s="25"/>
      <c r="D470" s="27" t="s">
        <v>912</v>
      </c>
      <c r="E470" s="87" t="s">
        <v>913</v>
      </c>
      <c r="F470" s="93"/>
      <c r="G470" s="171"/>
      <c r="H470" s="695">
        <f t="shared" si="464"/>
        <v>0</v>
      </c>
      <c r="I470" s="353">
        <f t="shared" si="465"/>
        <v>0</v>
      </c>
      <c r="J470" s="694">
        <f>SUM(J471)</f>
        <v>0</v>
      </c>
      <c r="K470" s="362">
        <f t="shared" si="466"/>
        <v>0</v>
      </c>
      <c r="L470" s="694">
        <f t="shared" ref="L470:Q470" si="528">SUM(L471)</f>
        <v>0</v>
      </c>
      <c r="M470" s="694">
        <f t="shared" si="528"/>
        <v>0</v>
      </c>
      <c r="N470" s="694">
        <f t="shared" si="528"/>
        <v>0</v>
      </c>
      <c r="O470" s="694">
        <f t="shared" si="528"/>
        <v>0</v>
      </c>
      <c r="P470" s="694">
        <f t="shared" si="528"/>
        <v>0</v>
      </c>
      <c r="Q470" s="694">
        <f t="shared" si="528"/>
        <v>0</v>
      </c>
      <c r="R470" s="363">
        <f t="shared" si="467"/>
        <v>0</v>
      </c>
      <c r="S470" s="694">
        <f t="shared" ref="S470:U470" si="529">SUM(S471)</f>
        <v>0</v>
      </c>
      <c r="T470" s="694">
        <f t="shared" si="529"/>
        <v>0</v>
      </c>
      <c r="U470" s="694">
        <f t="shared" si="529"/>
        <v>0</v>
      </c>
    </row>
    <row r="471" spans="1:21" s="563" customFormat="1" ht="13.8" hidden="1" outlineLevel="2">
      <c r="A471" s="564"/>
      <c r="B471" s="565"/>
      <c r="D471" s="671"/>
      <c r="E471" s="683"/>
      <c r="F471" s="545" t="s">
        <v>956</v>
      </c>
      <c r="G471" s="527" t="s">
        <v>957</v>
      </c>
      <c r="H471" s="568">
        <f t="shared" ref="H471" si="530">SUM(I471,K471)</f>
        <v>0</v>
      </c>
      <c r="I471" s="569">
        <f t="shared" ref="I471" si="531">SUM(J471:J471)</f>
        <v>0</v>
      </c>
      <c r="J471" s="526">
        <v>0</v>
      </c>
      <c r="K471" s="571">
        <f t="shared" ref="K471" si="532">SUM(L471:R471,T471:U471)</f>
        <v>0</v>
      </c>
      <c r="L471" s="526">
        <v>0</v>
      </c>
      <c r="M471" s="526">
        <v>0</v>
      </c>
      <c r="N471" s="526">
        <v>0</v>
      </c>
      <c r="O471" s="229">
        <v>0</v>
      </c>
      <c r="P471" s="526">
        <v>0</v>
      </c>
      <c r="Q471" s="526">
        <v>0</v>
      </c>
      <c r="R471" s="572">
        <f t="shared" ref="R471" si="533">SUM(S471:S471)</f>
        <v>0</v>
      </c>
      <c r="S471" s="526">
        <v>0</v>
      </c>
      <c r="T471" s="526">
        <v>0</v>
      </c>
      <c r="U471" s="526">
        <v>0</v>
      </c>
    </row>
    <row r="472" spans="1:21" s="169" customFormat="1" ht="13.8" collapsed="1">
      <c r="A472" s="92" t="s">
        <v>210</v>
      </c>
      <c r="B472" s="21"/>
      <c r="C472" s="202"/>
      <c r="D472" s="22"/>
      <c r="E472" s="202"/>
      <c r="F472" s="21"/>
      <c r="G472" s="202"/>
      <c r="H472" s="185">
        <f t="shared" si="464"/>
        <v>4102000</v>
      </c>
      <c r="I472" s="310">
        <f t="shared" si="465"/>
        <v>30000</v>
      </c>
      <c r="J472" s="254">
        <f>SUM(J468,J466,J464,J462,J460,J458,J456,J454,J452,J450,J436)</f>
        <v>30000</v>
      </c>
      <c r="K472" s="254">
        <f t="shared" si="466"/>
        <v>4072000</v>
      </c>
      <c r="L472" s="254">
        <f t="shared" ref="L472:Q472" si="534">SUM(L468,L466,L464,L462,L460,L458,L456,L454,L452,L450,L436)</f>
        <v>1805000</v>
      </c>
      <c r="M472" s="254">
        <f t="shared" si="534"/>
        <v>248000</v>
      </c>
      <c r="N472" s="254">
        <f t="shared" si="534"/>
        <v>500000</v>
      </c>
      <c r="O472" s="254">
        <f t="shared" si="534"/>
        <v>1034000</v>
      </c>
      <c r="P472" s="254">
        <f t="shared" si="534"/>
        <v>0</v>
      </c>
      <c r="Q472" s="254">
        <f t="shared" si="534"/>
        <v>0</v>
      </c>
      <c r="R472" s="254">
        <f t="shared" si="467"/>
        <v>315000</v>
      </c>
      <c r="S472" s="254">
        <f>SUM(S468,S466,S464,S462,S460,S458,S456,S454,S452,S450,S436)</f>
        <v>315000</v>
      </c>
      <c r="T472" s="254">
        <f>SUM(T468,T466,T464,T462,T460,T458,T456,T454,T452,T450,T436)</f>
        <v>170000</v>
      </c>
      <c r="U472" s="254">
        <f>SUM(U468,U466,U464,U462,U460,U458,U456,U454,U452,U450,U436)</f>
        <v>0</v>
      </c>
    </row>
    <row r="473" spans="1:21" ht="13.8" hidden="1" outlineLevel="1" collapsed="1">
      <c r="A473" s="164"/>
      <c r="B473" s="23" t="s">
        <v>671</v>
      </c>
      <c r="C473" s="15" t="s">
        <v>211</v>
      </c>
      <c r="D473" s="16"/>
      <c r="E473" s="165"/>
      <c r="F473" s="14"/>
      <c r="G473" s="165"/>
      <c r="H473" s="166">
        <f t="shared" si="464"/>
        <v>0</v>
      </c>
      <c r="I473" s="421">
        <f t="shared" si="465"/>
        <v>0</v>
      </c>
      <c r="J473" s="399">
        <f>SUM(J474)</f>
        <v>0</v>
      </c>
      <c r="K473" s="399">
        <f t="shared" si="466"/>
        <v>0</v>
      </c>
      <c r="L473" s="399">
        <f t="shared" ref="L473:Q473" si="535">SUM(L474)</f>
        <v>0</v>
      </c>
      <c r="M473" s="399">
        <f t="shared" si="535"/>
        <v>0</v>
      </c>
      <c r="N473" s="399">
        <f t="shared" si="535"/>
        <v>0</v>
      </c>
      <c r="O473" s="399">
        <f t="shared" si="535"/>
        <v>0</v>
      </c>
      <c r="P473" s="399">
        <f t="shared" si="535"/>
        <v>0</v>
      </c>
      <c r="Q473" s="399">
        <f t="shared" si="535"/>
        <v>0</v>
      </c>
      <c r="R473" s="422">
        <f t="shared" si="467"/>
        <v>0</v>
      </c>
      <c r="S473" s="399">
        <f t="shared" ref="S473" si="536">SUM(S474)</f>
        <v>0</v>
      </c>
      <c r="T473" s="399">
        <f t="shared" ref="T473" si="537">SUM(T474)</f>
        <v>0</v>
      </c>
      <c r="U473" s="399">
        <f t="shared" ref="U473" si="538">SUM(U474)</f>
        <v>0</v>
      </c>
    </row>
    <row r="474" spans="1:21" s="169" customFormat="1" ht="13.8" hidden="1" outlineLevel="2">
      <c r="A474" s="170"/>
      <c r="B474" s="24"/>
      <c r="C474" s="171"/>
      <c r="D474" s="27" t="s">
        <v>195</v>
      </c>
      <c r="E474" s="82" t="s">
        <v>211</v>
      </c>
      <c r="F474" s="48"/>
      <c r="G474" s="172"/>
      <c r="H474" s="166">
        <f t="shared" si="464"/>
        <v>0</v>
      </c>
      <c r="I474" s="421">
        <f t="shared" si="465"/>
        <v>0</v>
      </c>
      <c r="J474" s="240">
        <v>0</v>
      </c>
      <c r="K474" s="399">
        <f t="shared" si="466"/>
        <v>0</v>
      </c>
      <c r="L474" s="240">
        <v>0</v>
      </c>
      <c r="M474" s="240">
        <v>0</v>
      </c>
      <c r="N474" s="240">
        <v>0</v>
      </c>
      <c r="O474" s="240">
        <v>0</v>
      </c>
      <c r="P474" s="240">
        <v>0</v>
      </c>
      <c r="Q474" s="240">
        <v>0</v>
      </c>
      <c r="R474" s="422">
        <f t="shared" si="467"/>
        <v>0</v>
      </c>
      <c r="S474" s="240">
        <v>0</v>
      </c>
      <c r="T474" s="240">
        <v>0</v>
      </c>
      <c r="U474" s="240">
        <v>0</v>
      </c>
    </row>
    <row r="475" spans="1:21" ht="13.8" hidden="1" outlineLevel="1">
      <c r="A475" s="164"/>
      <c r="B475" s="14" t="s">
        <v>672</v>
      </c>
      <c r="C475" s="15" t="s">
        <v>212</v>
      </c>
      <c r="D475" s="18"/>
      <c r="E475" s="172"/>
      <c r="F475" s="27"/>
      <c r="G475" s="175"/>
      <c r="H475" s="166">
        <f t="shared" si="464"/>
        <v>0</v>
      </c>
      <c r="I475" s="421">
        <f t="shared" si="465"/>
        <v>0</v>
      </c>
      <c r="J475" s="400">
        <f>SUM(J476)</f>
        <v>0</v>
      </c>
      <c r="K475" s="399">
        <f t="shared" si="466"/>
        <v>0</v>
      </c>
      <c r="L475" s="400">
        <f t="shared" ref="L475:Q475" si="539">SUM(L476)</f>
        <v>0</v>
      </c>
      <c r="M475" s="400">
        <f t="shared" si="539"/>
        <v>0</v>
      </c>
      <c r="N475" s="400">
        <f t="shared" si="539"/>
        <v>0</v>
      </c>
      <c r="O475" s="400">
        <f t="shared" si="539"/>
        <v>0</v>
      </c>
      <c r="P475" s="400">
        <f t="shared" si="539"/>
        <v>0</v>
      </c>
      <c r="Q475" s="400">
        <f t="shared" si="539"/>
        <v>0</v>
      </c>
      <c r="R475" s="422">
        <f t="shared" si="467"/>
        <v>0</v>
      </c>
      <c r="S475" s="400">
        <f t="shared" ref="S475" si="540">SUM(S476)</f>
        <v>0</v>
      </c>
      <c r="T475" s="400">
        <f t="shared" ref="T475" si="541">SUM(T476)</f>
        <v>0</v>
      </c>
      <c r="U475" s="400">
        <f t="shared" ref="U475" si="542">SUM(U476)</f>
        <v>0</v>
      </c>
    </row>
    <row r="476" spans="1:21" ht="13.8" hidden="1" outlineLevel="2">
      <c r="A476" s="170"/>
      <c r="B476" s="17"/>
      <c r="C476" s="171"/>
      <c r="D476" s="27" t="s">
        <v>673</v>
      </c>
      <c r="E476" s="82" t="s">
        <v>212</v>
      </c>
      <c r="F476" s="48"/>
      <c r="G476" s="172"/>
      <c r="H476" s="166">
        <f t="shared" si="464"/>
        <v>0</v>
      </c>
      <c r="I476" s="421">
        <f t="shared" si="465"/>
        <v>0</v>
      </c>
      <c r="J476" s="240">
        <v>0</v>
      </c>
      <c r="K476" s="399">
        <f t="shared" si="466"/>
        <v>0</v>
      </c>
      <c r="L476" s="240">
        <v>0</v>
      </c>
      <c r="M476" s="240">
        <v>0</v>
      </c>
      <c r="N476" s="240">
        <v>0</v>
      </c>
      <c r="O476" s="240">
        <v>0</v>
      </c>
      <c r="P476" s="240">
        <v>0</v>
      </c>
      <c r="Q476" s="240">
        <v>0</v>
      </c>
      <c r="R476" s="422">
        <f t="shared" si="467"/>
        <v>0</v>
      </c>
      <c r="S476" s="240">
        <v>0</v>
      </c>
      <c r="T476" s="240">
        <v>0</v>
      </c>
      <c r="U476" s="240">
        <v>0</v>
      </c>
    </row>
    <row r="477" spans="1:21" ht="13.8" hidden="1" outlineLevel="1">
      <c r="A477" s="164"/>
      <c r="B477" s="14" t="s">
        <v>674</v>
      </c>
      <c r="C477" s="15" t="s">
        <v>242</v>
      </c>
      <c r="D477" s="18"/>
      <c r="E477" s="172"/>
      <c r="F477" s="27"/>
      <c r="G477" s="175"/>
      <c r="H477" s="166">
        <f t="shared" si="464"/>
        <v>0</v>
      </c>
      <c r="I477" s="421">
        <f t="shared" si="465"/>
        <v>0</v>
      </c>
      <c r="J477" s="400">
        <f>SUM(J478)</f>
        <v>0</v>
      </c>
      <c r="K477" s="399">
        <f t="shared" si="466"/>
        <v>0</v>
      </c>
      <c r="L477" s="400">
        <f t="shared" ref="L477:Q477" si="543">SUM(L478)</f>
        <v>0</v>
      </c>
      <c r="M477" s="400">
        <f t="shared" si="543"/>
        <v>0</v>
      </c>
      <c r="N477" s="400">
        <f t="shared" si="543"/>
        <v>0</v>
      </c>
      <c r="O477" s="400">
        <f t="shared" si="543"/>
        <v>0</v>
      </c>
      <c r="P477" s="400">
        <f t="shared" si="543"/>
        <v>0</v>
      </c>
      <c r="Q477" s="400">
        <f t="shared" si="543"/>
        <v>0</v>
      </c>
      <c r="R477" s="422">
        <f t="shared" si="467"/>
        <v>0</v>
      </c>
      <c r="S477" s="400">
        <f t="shared" ref="S477" si="544">SUM(S478)</f>
        <v>0</v>
      </c>
      <c r="T477" s="400">
        <f t="shared" ref="T477" si="545">SUM(T478)</f>
        <v>0</v>
      </c>
      <c r="U477" s="400">
        <f t="shared" ref="U477" si="546">SUM(U478)</f>
        <v>0</v>
      </c>
    </row>
    <row r="478" spans="1:21" ht="13.8" hidden="1" outlineLevel="2">
      <c r="A478" s="170"/>
      <c r="B478" s="17"/>
      <c r="C478" s="171"/>
      <c r="D478" s="27" t="s">
        <v>675</v>
      </c>
      <c r="E478" s="82" t="s">
        <v>242</v>
      </c>
      <c r="F478" s="48"/>
      <c r="G478" s="172"/>
      <c r="H478" s="166">
        <f t="shared" si="464"/>
        <v>0</v>
      </c>
      <c r="I478" s="421">
        <f t="shared" si="465"/>
        <v>0</v>
      </c>
      <c r="J478" s="240">
        <v>0</v>
      </c>
      <c r="K478" s="399">
        <f t="shared" si="466"/>
        <v>0</v>
      </c>
      <c r="L478" s="240">
        <v>0</v>
      </c>
      <c r="M478" s="240">
        <v>0</v>
      </c>
      <c r="N478" s="240">
        <v>0</v>
      </c>
      <c r="O478" s="240">
        <v>0</v>
      </c>
      <c r="P478" s="240">
        <v>0</v>
      </c>
      <c r="Q478" s="240">
        <v>0</v>
      </c>
      <c r="R478" s="422">
        <f t="shared" si="467"/>
        <v>0</v>
      </c>
      <c r="S478" s="240">
        <v>0</v>
      </c>
      <c r="T478" s="240">
        <v>0</v>
      </c>
      <c r="U478" s="240">
        <v>0</v>
      </c>
    </row>
    <row r="479" spans="1:21" ht="13.8" hidden="1" outlineLevel="1">
      <c r="A479" s="164"/>
      <c r="B479" s="14" t="s">
        <v>565</v>
      </c>
      <c r="C479" s="15" t="s">
        <v>213</v>
      </c>
      <c r="D479" s="18"/>
      <c r="E479" s="175"/>
      <c r="F479" s="176"/>
      <c r="G479" s="175"/>
      <c r="H479" s="166">
        <f t="shared" si="464"/>
        <v>0</v>
      </c>
      <c r="I479" s="421">
        <f t="shared" si="465"/>
        <v>0</v>
      </c>
      <c r="J479" s="400">
        <f>SUM(J480:J489)</f>
        <v>0</v>
      </c>
      <c r="K479" s="399">
        <f t="shared" si="466"/>
        <v>0</v>
      </c>
      <c r="L479" s="400">
        <f t="shared" ref="L479:Q479" si="547">SUM(L480:L489)</f>
        <v>0</v>
      </c>
      <c r="M479" s="400">
        <f t="shared" si="547"/>
        <v>0</v>
      </c>
      <c r="N479" s="400">
        <f t="shared" si="547"/>
        <v>0</v>
      </c>
      <c r="O479" s="400">
        <f t="shared" si="547"/>
        <v>0</v>
      </c>
      <c r="P479" s="400">
        <f t="shared" si="547"/>
        <v>0</v>
      </c>
      <c r="Q479" s="400">
        <f t="shared" si="547"/>
        <v>0</v>
      </c>
      <c r="R479" s="422">
        <f t="shared" si="467"/>
        <v>0</v>
      </c>
      <c r="S479" s="400">
        <f t="shared" ref="S479" si="548">SUM(S480:S489)</f>
        <v>0</v>
      </c>
      <c r="T479" s="400">
        <f t="shared" ref="T479" si="549">SUM(T480:T489)</f>
        <v>0</v>
      </c>
      <c r="U479" s="400">
        <f t="shared" ref="U479" si="550">SUM(U480:U489)</f>
        <v>0</v>
      </c>
    </row>
    <row r="480" spans="1:21" ht="13.8" hidden="1" outlineLevel="2">
      <c r="A480" s="170"/>
      <c r="B480" s="17"/>
      <c r="C480" s="171"/>
      <c r="D480" s="27" t="s">
        <v>100</v>
      </c>
      <c r="E480" s="82" t="s">
        <v>348</v>
      </c>
      <c r="F480" s="48"/>
      <c r="G480" s="172"/>
      <c r="H480" s="166">
        <f t="shared" si="464"/>
        <v>0</v>
      </c>
      <c r="I480" s="421">
        <f t="shared" si="465"/>
        <v>0</v>
      </c>
      <c r="J480" s="240"/>
      <c r="K480" s="399">
        <f t="shared" si="466"/>
        <v>0</v>
      </c>
      <c r="L480" s="240"/>
      <c r="M480" s="240"/>
      <c r="N480" s="240"/>
      <c r="O480" s="240"/>
      <c r="P480" s="240"/>
      <c r="Q480" s="240"/>
      <c r="R480" s="422">
        <f t="shared" si="467"/>
        <v>0</v>
      </c>
      <c r="S480" s="240"/>
      <c r="T480" s="240"/>
      <c r="U480" s="240"/>
    </row>
    <row r="481" spans="1:21" ht="13.8" hidden="1" outlineLevel="2">
      <c r="A481" s="170"/>
      <c r="D481" s="27" t="s">
        <v>556</v>
      </c>
      <c r="E481" s="82" t="s">
        <v>349</v>
      </c>
      <c r="F481" s="48"/>
      <c r="G481" s="172"/>
      <c r="H481" s="166">
        <f t="shared" si="464"/>
        <v>0</v>
      </c>
      <c r="I481" s="421">
        <f t="shared" si="465"/>
        <v>0</v>
      </c>
      <c r="J481" s="240"/>
      <c r="K481" s="399">
        <f t="shared" si="466"/>
        <v>0</v>
      </c>
      <c r="L481" s="240"/>
      <c r="M481" s="240"/>
      <c r="N481" s="240"/>
      <c r="O481" s="240"/>
      <c r="P481" s="240"/>
      <c r="Q481" s="240"/>
      <c r="R481" s="422">
        <f t="shared" si="467"/>
        <v>0</v>
      </c>
      <c r="S481" s="240"/>
      <c r="T481" s="240"/>
      <c r="U481" s="240"/>
    </row>
    <row r="482" spans="1:21" ht="13.8" hidden="1" outlineLevel="2">
      <c r="A482" s="170"/>
      <c r="B482" s="14"/>
      <c r="C482" s="179"/>
      <c r="D482" s="27" t="s">
        <v>557</v>
      </c>
      <c r="E482" s="82" t="s">
        <v>347</v>
      </c>
      <c r="F482" s="48"/>
      <c r="G482" s="172"/>
      <c r="H482" s="166">
        <f t="shared" si="464"/>
        <v>0</v>
      </c>
      <c r="I482" s="421">
        <f t="shared" si="465"/>
        <v>0</v>
      </c>
      <c r="J482" s="240"/>
      <c r="K482" s="399">
        <f t="shared" si="466"/>
        <v>0</v>
      </c>
      <c r="L482" s="240"/>
      <c r="M482" s="240"/>
      <c r="N482" s="240"/>
      <c r="O482" s="240"/>
      <c r="P482" s="240"/>
      <c r="Q482" s="240"/>
      <c r="R482" s="422">
        <f t="shared" si="467"/>
        <v>0</v>
      </c>
      <c r="S482" s="240"/>
      <c r="T482" s="240"/>
      <c r="U482" s="240"/>
    </row>
    <row r="483" spans="1:21" ht="13.8" hidden="1" outlineLevel="2">
      <c r="A483" s="170"/>
      <c r="D483" s="27" t="s">
        <v>558</v>
      </c>
      <c r="E483" s="47" t="s">
        <v>362</v>
      </c>
      <c r="F483" s="48"/>
      <c r="G483" s="172"/>
      <c r="H483" s="166">
        <f t="shared" si="464"/>
        <v>0</v>
      </c>
      <c r="I483" s="421">
        <f t="shared" si="465"/>
        <v>0</v>
      </c>
      <c r="J483" s="240">
        <v>0</v>
      </c>
      <c r="K483" s="399">
        <f t="shared" si="466"/>
        <v>0</v>
      </c>
      <c r="L483" s="240">
        <v>0</v>
      </c>
      <c r="M483" s="240">
        <v>0</v>
      </c>
      <c r="N483" s="240">
        <v>0</v>
      </c>
      <c r="O483" s="240">
        <v>0</v>
      </c>
      <c r="P483" s="240">
        <v>0</v>
      </c>
      <c r="Q483" s="240">
        <v>0</v>
      </c>
      <c r="R483" s="422">
        <f t="shared" si="467"/>
        <v>0</v>
      </c>
      <c r="S483" s="240">
        <v>0</v>
      </c>
      <c r="T483" s="240">
        <v>0</v>
      </c>
      <c r="U483" s="240">
        <v>0</v>
      </c>
    </row>
    <row r="484" spans="1:21" ht="13.8" hidden="1" outlineLevel="2">
      <c r="A484" s="170"/>
      <c r="D484" s="27" t="s">
        <v>559</v>
      </c>
      <c r="E484" s="47" t="s">
        <v>364</v>
      </c>
      <c r="F484" s="48"/>
      <c r="G484" s="172"/>
      <c r="H484" s="166">
        <f t="shared" si="464"/>
        <v>0</v>
      </c>
      <c r="I484" s="421">
        <f t="shared" si="465"/>
        <v>0</v>
      </c>
      <c r="J484" s="240">
        <v>0</v>
      </c>
      <c r="K484" s="399">
        <f t="shared" si="466"/>
        <v>0</v>
      </c>
      <c r="L484" s="240">
        <v>0</v>
      </c>
      <c r="M484" s="240">
        <v>0</v>
      </c>
      <c r="N484" s="240">
        <v>0</v>
      </c>
      <c r="O484" s="240">
        <v>0</v>
      </c>
      <c r="P484" s="240">
        <v>0</v>
      </c>
      <c r="Q484" s="240">
        <v>0</v>
      </c>
      <c r="R484" s="422">
        <f t="shared" si="467"/>
        <v>0</v>
      </c>
      <c r="S484" s="240">
        <v>0</v>
      </c>
      <c r="T484" s="240">
        <v>0</v>
      </c>
      <c r="U484" s="240">
        <v>0</v>
      </c>
    </row>
    <row r="485" spans="1:21" ht="13.8" hidden="1" outlineLevel="2">
      <c r="A485" s="170"/>
      <c r="D485" s="27" t="s">
        <v>560</v>
      </c>
      <c r="E485" s="47" t="s">
        <v>365</v>
      </c>
      <c r="F485" s="48"/>
      <c r="G485" s="172"/>
      <c r="H485" s="166">
        <f t="shared" si="464"/>
        <v>0</v>
      </c>
      <c r="I485" s="421">
        <f t="shared" si="465"/>
        <v>0</v>
      </c>
      <c r="J485" s="240"/>
      <c r="K485" s="399">
        <f t="shared" si="466"/>
        <v>0</v>
      </c>
      <c r="L485" s="240"/>
      <c r="M485" s="240"/>
      <c r="N485" s="240"/>
      <c r="O485" s="240"/>
      <c r="P485" s="240"/>
      <c r="Q485" s="240"/>
      <c r="R485" s="422">
        <f t="shared" si="467"/>
        <v>0</v>
      </c>
      <c r="S485" s="240"/>
      <c r="T485" s="240"/>
      <c r="U485" s="240"/>
    </row>
    <row r="486" spans="1:21" ht="13.8" hidden="1" outlineLevel="2">
      <c r="A486" s="170"/>
      <c r="D486" s="27" t="s">
        <v>561</v>
      </c>
      <c r="E486" s="47" t="s">
        <v>366</v>
      </c>
      <c r="F486" s="48"/>
      <c r="G486" s="172"/>
      <c r="H486" s="166">
        <f t="shared" si="464"/>
        <v>0</v>
      </c>
      <c r="I486" s="421">
        <f t="shared" si="465"/>
        <v>0</v>
      </c>
      <c r="J486" s="240">
        <v>0</v>
      </c>
      <c r="K486" s="399">
        <f t="shared" si="466"/>
        <v>0</v>
      </c>
      <c r="L486" s="240">
        <v>0</v>
      </c>
      <c r="M486" s="240">
        <v>0</v>
      </c>
      <c r="N486" s="240">
        <v>0</v>
      </c>
      <c r="O486" s="240">
        <v>0</v>
      </c>
      <c r="P486" s="240">
        <v>0</v>
      </c>
      <c r="Q486" s="240">
        <v>0</v>
      </c>
      <c r="R486" s="422">
        <f t="shared" si="467"/>
        <v>0</v>
      </c>
      <c r="S486" s="240">
        <v>0</v>
      </c>
      <c r="T486" s="240">
        <v>0</v>
      </c>
      <c r="U486" s="240">
        <v>0</v>
      </c>
    </row>
    <row r="487" spans="1:21" ht="13.8" hidden="1" outlineLevel="2">
      <c r="A487" s="170"/>
      <c r="D487" s="27" t="s">
        <v>562</v>
      </c>
      <c r="E487" s="47" t="s">
        <v>367</v>
      </c>
      <c r="F487" s="48"/>
      <c r="G487" s="172"/>
      <c r="H487" s="166">
        <f t="shared" si="464"/>
        <v>0</v>
      </c>
      <c r="I487" s="421">
        <f t="shared" si="465"/>
        <v>0</v>
      </c>
      <c r="J487" s="240"/>
      <c r="K487" s="399">
        <f t="shared" si="466"/>
        <v>0</v>
      </c>
      <c r="L487" s="240"/>
      <c r="M487" s="240"/>
      <c r="N487" s="240"/>
      <c r="O487" s="240"/>
      <c r="P487" s="240"/>
      <c r="Q487" s="240"/>
      <c r="R487" s="422">
        <f t="shared" si="467"/>
        <v>0</v>
      </c>
      <c r="S487" s="240"/>
      <c r="T487" s="240"/>
      <c r="U487" s="240"/>
    </row>
    <row r="488" spans="1:21" ht="13.8" hidden="1" outlineLevel="2">
      <c r="A488" s="170"/>
      <c r="D488" s="27" t="s">
        <v>563</v>
      </c>
      <c r="E488" s="47" t="s">
        <v>363</v>
      </c>
      <c r="F488" s="48"/>
      <c r="G488" s="172"/>
      <c r="H488" s="166">
        <f t="shared" si="464"/>
        <v>0</v>
      </c>
      <c r="I488" s="421">
        <f t="shared" si="465"/>
        <v>0</v>
      </c>
      <c r="J488" s="240">
        <v>0</v>
      </c>
      <c r="K488" s="399">
        <f t="shared" si="466"/>
        <v>0</v>
      </c>
      <c r="L488" s="240">
        <v>0</v>
      </c>
      <c r="M488" s="240">
        <v>0</v>
      </c>
      <c r="N488" s="240">
        <v>0</v>
      </c>
      <c r="O488" s="240">
        <v>0</v>
      </c>
      <c r="P488" s="240">
        <v>0</v>
      </c>
      <c r="Q488" s="240">
        <v>0</v>
      </c>
      <c r="R488" s="422">
        <f t="shared" si="467"/>
        <v>0</v>
      </c>
      <c r="S488" s="240">
        <v>0</v>
      </c>
      <c r="T488" s="240">
        <v>0</v>
      </c>
      <c r="U488" s="240">
        <v>0</v>
      </c>
    </row>
    <row r="489" spans="1:21" ht="13.8" hidden="1" outlineLevel="2">
      <c r="A489" s="170"/>
      <c r="B489" s="17"/>
      <c r="C489" s="171"/>
      <c r="D489" s="27" t="s">
        <v>564</v>
      </c>
      <c r="E489" s="47" t="s">
        <v>214</v>
      </c>
      <c r="F489" s="47"/>
      <c r="G489" s="172"/>
      <c r="H489" s="166">
        <f t="shared" si="464"/>
        <v>0</v>
      </c>
      <c r="I489" s="421">
        <f t="shared" si="465"/>
        <v>0</v>
      </c>
      <c r="J489" s="240">
        <v>0</v>
      </c>
      <c r="K489" s="399">
        <f t="shared" si="466"/>
        <v>0</v>
      </c>
      <c r="L489" s="240"/>
      <c r="M489" s="240"/>
      <c r="N489" s="240"/>
      <c r="O489" s="240"/>
      <c r="P489" s="240"/>
      <c r="Q489" s="240"/>
      <c r="R489" s="422">
        <f t="shared" si="467"/>
        <v>0</v>
      </c>
      <c r="S489" s="240"/>
      <c r="T489" s="240"/>
      <c r="U489" s="240"/>
    </row>
    <row r="490" spans="1:21" ht="13.8" hidden="1" outlineLevel="1">
      <c r="A490" s="164"/>
      <c r="B490" s="14" t="s">
        <v>676</v>
      </c>
      <c r="C490" s="15" t="s">
        <v>215</v>
      </c>
      <c r="D490" s="18"/>
      <c r="E490" s="172"/>
      <c r="F490" s="176"/>
      <c r="G490" s="175"/>
      <c r="H490" s="166">
        <f t="shared" ref="H490:H517" si="551">SUM(I490,K490)</f>
        <v>0</v>
      </c>
      <c r="I490" s="421">
        <f t="shared" ref="I490:I517" si="552">SUM(J490:J490)</f>
        <v>0</v>
      </c>
      <c r="J490" s="400">
        <f>SUM(J491)</f>
        <v>0</v>
      </c>
      <c r="K490" s="399">
        <f t="shared" ref="K490:K517" si="553">SUM(L490:R490,T490:U490)</f>
        <v>0</v>
      </c>
      <c r="L490" s="400">
        <f t="shared" ref="L490:Q490" si="554">SUM(L491)</f>
        <v>0</v>
      </c>
      <c r="M490" s="400">
        <f t="shared" si="554"/>
        <v>0</v>
      </c>
      <c r="N490" s="400">
        <f t="shared" si="554"/>
        <v>0</v>
      </c>
      <c r="O490" s="400">
        <f t="shared" si="554"/>
        <v>0</v>
      </c>
      <c r="P490" s="400">
        <f t="shared" si="554"/>
        <v>0</v>
      </c>
      <c r="Q490" s="400">
        <f t="shared" si="554"/>
        <v>0</v>
      </c>
      <c r="R490" s="422">
        <f t="shared" ref="R490:R517" si="555">SUM(S490:S490)</f>
        <v>0</v>
      </c>
      <c r="S490" s="400">
        <f t="shared" ref="S490" si="556">SUM(S491)</f>
        <v>0</v>
      </c>
      <c r="T490" s="400">
        <f t="shared" ref="T490" si="557">SUM(T491)</f>
        <v>0</v>
      </c>
      <c r="U490" s="400">
        <f t="shared" ref="U490" si="558">SUM(U491)</f>
        <v>0</v>
      </c>
    </row>
    <row r="491" spans="1:21" ht="13.8" hidden="1" outlineLevel="2">
      <c r="A491" s="170"/>
      <c r="B491" s="17"/>
      <c r="C491" s="171"/>
      <c r="D491" s="27" t="s">
        <v>196</v>
      </c>
      <c r="E491" s="82" t="s">
        <v>215</v>
      </c>
      <c r="F491" s="48"/>
      <c r="G491" s="172"/>
      <c r="H491" s="166">
        <f t="shared" si="551"/>
        <v>0</v>
      </c>
      <c r="I491" s="421">
        <f t="shared" si="552"/>
        <v>0</v>
      </c>
      <c r="J491" s="240"/>
      <c r="K491" s="399">
        <f t="shared" si="553"/>
        <v>0</v>
      </c>
      <c r="L491" s="240"/>
      <c r="M491" s="240"/>
      <c r="N491" s="240"/>
      <c r="O491" s="240"/>
      <c r="P491" s="240"/>
      <c r="Q491" s="240"/>
      <c r="R491" s="422">
        <f t="shared" si="555"/>
        <v>0</v>
      </c>
      <c r="S491" s="240"/>
      <c r="T491" s="240"/>
      <c r="U491" s="240"/>
    </row>
    <row r="492" spans="1:21" ht="13.8" hidden="1" outlineLevel="1">
      <c r="A492" s="164"/>
      <c r="B492" s="14" t="s">
        <v>677</v>
      </c>
      <c r="C492" s="15" t="s">
        <v>216</v>
      </c>
      <c r="D492" s="18"/>
      <c r="E492" s="172"/>
      <c r="F492" s="27"/>
      <c r="G492" s="175"/>
      <c r="H492" s="166">
        <f t="shared" si="551"/>
        <v>0</v>
      </c>
      <c r="I492" s="421">
        <f t="shared" si="552"/>
        <v>0</v>
      </c>
      <c r="J492" s="400">
        <f>SUM(J493)</f>
        <v>0</v>
      </c>
      <c r="K492" s="399">
        <f t="shared" si="553"/>
        <v>0</v>
      </c>
      <c r="L492" s="400">
        <f t="shared" ref="L492:Q492" si="559">SUM(L493)</f>
        <v>0</v>
      </c>
      <c r="M492" s="400">
        <f t="shared" si="559"/>
        <v>0</v>
      </c>
      <c r="N492" s="400">
        <f t="shared" si="559"/>
        <v>0</v>
      </c>
      <c r="O492" s="400">
        <f t="shared" si="559"/>
        <v>0</v>
      </c>
      <c r="P492" s="400">
        <f t="shared" si="559"/>
        <v>0</v>
      </c>
      <c r="Q492" s="400">
        <f t="shared" si="559"/>
        <v>0</v>
      </c>
      <c r="R492" s="422">
        <f t="shared" si="555"/>
        <v>0</v>
      </c>
      <c r="S492" s="400">
        <f t="shared" ref="S492" si="560">SUM(S493)</f>
        <v>0</v>
      </c>
      <c r="T492" s="400">
        <f t="shared" ref="T492" si="561">SUM(T493)</f>
        <v>0</v>
      </c>
      <c r="U492" s="400">
        <f t="shared" ref="U492" si="562">SUM(U493)</f>
        <v>0</v>
      </c>
    </row>
    <row r="493" spans="1:21" ht="13.8" hidden="1" outlineLevel="2">
      <c r="A493" s="170"/>
      <c r="B493" s="17"/>
      <c r="C493" s="171"/>
      <c r="D493" s="27" t="s">
        <v>678</v>
      </c>
      <c r="E493" s="82" t="s">
        <v>216</v>
      </c>
      <c r="F493" s="48"/>
      <c r="G493" s="172"/>
      <c r="H493" s="166">
        <f t="shared" si="551"/>
        <v>0</v>
      </c>
      <c r="I493" s="421">
        <f t="shared" si="552"/>
        <v>0</v>
      </c>
      <c r="J493" s="240"/>
      <c r="K493" s="399">
        <f t="shared" si="553"/>
        <v>0</v>
      </c>
      <c r="L493" s="240"/>
      <c r="M493" s="240"/>
      <c r="N493" s="240"/>
      <c r="O493" s="240"/>
      <c r="P493" s="240"/>
      <c r="Q493" s="240"/>
      <c r="R493" s="422">
        <f t="shared" si="555"/>
        <v>0</v>
      </c>
      <c r="S493" s="240"/>
      <c r="T493" s="240"/>
      <c r="U493" s="240"/>
    </row>
    <row r="494" spans="1:21" ht="13.8" hidden="1" outlineLevel="1">
      <c r="A494" s="164"/>
      <c r="B494" s="14" t="s">
        <v>679</v>
      </c>
      <c r="C494" s="15" t="s">
        <v>217</v>
      </c>
      <c r="D494" s="18"/>
      <c r="E494" s="172"/>
      <c r="F494" s="27"/>
      <c r="G494" s="175"/>
      <c r="H494" s="166">
        <f t="shared" si="551"/>
        <v>0</v>
      </c>
      <c r="I494" s="421">
        <f t="shared" si="552"/>
        <v>0</v>
      </c>
      <c r="J494" s="400">
        <f>SUM(J495)</f>
        <v>0</v>
      </c>
      <c r="K494" s="399">
        <f t="shared" si="553"/>
        <v>0</v>
      </c>
      <c r="L494" s="400">
        <f t="shared" ref="L494:Q494" si="563">SUM(L495)</f>
        <v>0</v>
      </c>
      <c r="M494" s="400">
        <f t="shared" si="563"/>
        <v>0</v>
      </c>
      <c r="N494" s="400">
        <f t="shared" si="563"/>
        <v>0</v>
      </c>
      <c r="O494" s="400">
        <f t="shared" si="563"/>
        <v>0</v>
      </c>
      <c r="P494" s="400">
        <f t="shared" si="563"/>
        <v>0</v>
      </c>
      <c r="Q494" s="400">
        <f t="shared" si="563"/>
        <v>0</v>
      </c>
      <c r="R494" s="422">
        <f t="shared" si="555"/>
        <v>0</v>
      </c>
      <c r="S494" s="400">
        <f t="shared" ref="S494" si="564">SUM(S495)</f>
        <v>0</v>
      </c>
      <c r="T494" s="400">
        <f t="shared" ref="T494" si="565">SUM(T495)</f>
        <v>0</v>
      </c>
      <c r="U494" s="400">
        <f t="shared" ref="U494" si="566">SUM(U495)</f>
        <v>0</v>
      </c>
    </row>
    <row r="495" spans="1:21" ht="13.8" hidden="1" outlineLevel="2">
      <c r="A495" s="170"/>
      <c r="B495" s="17"/>
      <c r="C495" s="171"/>
      <c r="D495" s="27" t="s">
        <v>680</v>
      </c>
      <c r="E495" s="82" t="s">
        <v>217</v>
      </c>
      <c r="F495" s="48"/>
      <c r="G495" s="172"/>
      <c r="H495" s="166">
        <f t="shared" si="551"/>
        <v>0</v>
      </c>
      <c r="I495" s="421">
        <f t="shared" si="552"/>
        <v>0</v>
      </c>
      <c r="J495" s="240"/>
      <c r="K495" s="399">
        <f t="shared" si="553"/>
        <v>0</v>
      </c>
      <c r="L495" s="240"/>
      <c r="M495" s="240"/>
      <c r="N495" s="240"/>
      <c r="O495" s="240"/>
      <c r="P495" s="240"/>
      <c r="Q495" s="240"/>
      <c r="R495" s="422">
        <f t="shared" si="555"/>
        <v>0</v>
      </c>
      <c r="S495" s="240"/>
      <c r="T495" s="240"/>
      <c r="U495" s="240"/>
    </row>
    <row r="496" spans="1:21" ht="13.8" hidden="1" outlineLevel="1">
      <c r="A496" s="164"/>
      <c r="B496" s="14" t="s">
        <v>681</v>
      </c>
      <c r="C496" s="15" t="s">
        <v>218</v>
      </c>
      <c r="D496" s="18"/>
      <c r="E496" s="172"/>
      <c r="F496" s="176"/>
      <c r="G496" s="175"/>
      <c r="H496" s="166">
        <f t="shared" si="551"/>
        <v>0</v>
      </c>
      <c r="I496" s="421">
        <f t="shared" si="552"/>
        <v>0</v>
      </c>
      <c r="J496" s="400">
        <f>SUM(J497)</f>
        <v>0</v>
      </c>
      <c r="K496" s="399">
        <f t="shared" si="553"/>
        <v>0</v>
      </c>
      <c r="L496" s="400">
        <f t="shared" ref="L496:Q496" si="567">SUM(L497)</f>
        <v>0</v>
      </c>
      <c r="M496" s="400">
        <f t="shared" si="567"/>
        <v>0</v>
      </c>
      <c r="N496" s="400">
        <f t="shared" si="567"/>
        <v>0</v>
      </c>
      <c r="O496" s="400">
        <f t="shared" si="567"/>
        <v>0</v>
      </c>
      <c r="P496" s="400">
        <f t="shared" si="567"/>
        <v>0</v>
      </c>
      <c r="Q496" s="400">
        <f t="shared" si="567"/>
        <v>0</v>
      </c>
      <c r="R496" s="422">
        <f t="shared" si="555"/>
        <v>0</v>
      </c>
      <c r="S496" s="400">
        <f t="shared" ref="S496" si="568">SUM(S497)</f>
        <v>0</v>
      </c>
      <c r="T496" s="400">
        <f t="shared" ref="T496" si="569">SUM(T497)</f>
        <v>0</v>
      </c>
      <c r="U496" s="400">
        <f t="shared" ref="U496" si="570">SUM(U497)</f>
        <v>0</v>
      </c>
    </row>
    <row r="497" spans="1:21" ht="13.8" hidden="1" outlineLevel="2">
      <c r="A497" s="170"/>
      <c r="B497" s="17"/>
      <c r="C497" s="171"/>
      <c r="D497" s="27" t="s">
        <v>682</v>
      </c>
      <c r="E497" s="82" t="s">
        <v>218</v>
      </c>
      <c r="F497" s="48"/>
      <c r="G497" s="172"/>
      <c r="H497" s="166">
        <f t="shared" si="551"/>
        <v>0</v>
      </c>
      <c r="I497" s="421">
        <f t="shared" si="552"/>
        <v>0</v>
      </c>
      <c r="J497" s="240"/>
      <c r="K497" s="399">
        <f t="shared" si="553"/>
        <v>0</v>
      </c>
      <c r="L497" s="240"/>
      <c r="M497" s="240"/>
      <c r="N497" s="240"/>
      <c r="O497" s="240"/>
      <c r="P497" s="240"/>
      <c r="Q497" s="240"/>
      <c r="R497" s="422">
        <f t="shared" si="555"/>
        <v>0</v>
      </c>
      <c r="S497" s="240"/>
      <c r="T497" s="240"/>
      <c r="U497" s="240"/>
    </row>
    <row r="498" spans="1:21" ht="13.8" hidden="1" outlineLevel="1">
      <c r="A498" s="164"/>
      <c r="B498" s="14" t="s">
        <v>683</v>
      </c>
      <c r="C498" s="15" t="s">
        <v>219</v>
      </c>
      <c r="D498" s="18"/>
      <c r="E498" s="172"/>
      <c r="F498" s="176"/>
      <c r="G498" s="175"/>
      <c r="H498" s="166">
        <f t="shared" si="551"/>
        <v>0</v>
      </c>
      <c r="I498" s="421">
        <f t="shared" si="552"/>
        <v>0</v>
      </c>
      <c r="J498" s="400">
        <f>SUM(J499)</f>
        <v>0</v>
      </c>
      <c r="K498" s="399">
        <f t="shared" si="553"/>
        <v>0</v>
      </c>
      <c r="L498" s="400">
        <f t="shared" ref="L498:Q498" si="571">SUM(L499)</f>
        <v>0</v>
      </c>
      <c r="M498" s="400">
        <f t="shared" si="571"/>
        <v>0</v>
      </c>
      <c r="N498" s="400">
        <f t="shared" si="571"/>
        <v>0</v>
      </c>
      <c r="O498" s="400">
        <f t="shared" si="571"/>
        <v>0</v>
      </c>
      <c r="P498" s="400">
        <f t="shared" si="571"/>
        <v>0</v>
      </c>
      <c r="Q498" s="400">
        <f t="shared" si="571"/>
        <v>0</v>
      </c>
      <c r="R498" s="422">
        <f t="shared" si="555"/>
        <v>0</v>
      </c>
      <c r="S498" s="400">
        <f t="shared" ref="S498" si="572">SUM(S499)</f>
        <v>0</v>
      </c>
      <c r="T498" s="400">
        <f t="shared" ref="T498" si="573">SUM(T499)</f>
        <v>0</v>
      </c>
      <c r="U498" s="400">
        <f t="shared" ref="U498" si="574">SUM(U499)</f>
        <v>0</v>
      </c>
    </row>
    <row r="499" spans="1:21" ht="13.8" hidden="1" outlineLevel="2">
      <c r="A499" s="170"/>
      <c r="B499" s="17"/>
      <c r="C499" s="171"/>
      <c r="D499" s="27" t="s">
        <v>684</v>
      </c>
      <c r="E499" s="82" t="s">
        <v>219</v>
      </c>
      <c r="F499" s="48"/>
      <c r="G499" s="172"/>
      <c r="H499" s="166">
        <f t="shared" si="551"/>
        <v>0</v>
      </c>
      <c r="I499" s="421">
        <f t="shared" si="552"/>
        <v>0</v>
      </c>
      <c r="J499" s="240"/>
      <c r="K499" s="399">
        <f t="shared" si="553"/>
        <v>0</v>
      </c>
      <c r="L499" s="240"/>
      <c r="M499" s="240"/>
      <c r="N499" s="240"/>
      <c r="O499" s="240"/>
      <c r="P499" s="240"/>
      <c r="Q499" s="240"/>
      <c r="R499" s="422">
        <f t="shared" si="555"/>
        <v>0</v>
      </c>
      <c r="S499" s="240"/>
      <c r="T499" s="240"/>
      <c r="U499" s="240"/>
    </row>
    <row r="500" spans="1:21" ht="13.8" hidden="1" outlineLevel="1">
      <c r="A500" s="164"/>
      <c r="B500" s="14" t="s">
        <v>685</v>
      </c>
      <c r="C500" s="15" t="s">
        <v>220</v>
      </c>
      <c r="D500" s="18"/>
      <c r="E500" s="172"/>
      <c r="F500" s="176"/>
      <c r="G500" s="175"/>
      <c r="H500" s="166">
        <f t="shared" si="551"/>
        <v>0</v>
      </c>
      <c r="I500" s="421">
        <f t="shared" si="552"/>
        <v>0</v>
      </c>
      <c r="J500" s="400">
        <f>SUM(J501)</f>
        <v>0</v>
      </c>
      <c r="K500" s="399">
        <f t="shared" si="553"/>
        <v>0</v>
      </c>
      <c r="L500" s="400">
        <f t="shared" ref="L500:Q500" si="575">SUM(L501)</f>
        <v>0</v>
      </c>
      <c r="M500" s="400">
        <f t="shared" si="575"/>
        <v>0</v>
      </c>
      <c r="N500" s="400">
        <f t="shared" si="575"/>
        <v>0</v>
      </c>
      <c r="O500" s="400">
        <f t="shared" si="575"/>
        <v>0</v>
      </c>
      <c r="P500" s="400">
        <f t="shared" si="575"/>
        <v>0</v>
      </c>
      <c r="Q500" s="400">
        <f t="shared" si="575"/>
        <v>0</v>
      </c>
      <c r="R500" s="422">
        <f t="shared" si="555"/>
        <v>0</v>
      </c>
      <c r="S500" s="400">
        <f t="shared" ref="S500" si="576">SUM(S501)</f>
        <v>0</v>
      </c>
      <c r="T500" s="400">
        <f t="shared" ref="T500" si="577">SUM(T501)</f>
        <v>0</v>
      </c>
      <c r="U500" s="400">
        <f t="shared" ref="U500" si="578">SUM(U501)</f>
        <v>0</v>
      </c>
    </row>
    <row r="501" spans="1:21" ht="13.8" hidden="1" outlineLevel="2">
      <c r="A501" s="170"/>
      <c r="B501" s="17"/>
      <c r="C501" s="171"/>
      <c r="D501" s="27" t="s">
        <v>686</v>
      </c>
      <c r="E501" s="82" t="s">
        <v>220</v>
      </c>
      <c r="F501" s="48"/>
      <c r="G501" s="172"/>
      <c r="H501" s="166">
        <f t="shared" si="551"/>
        <v>0</v>
      </c>
      <c r="I501" s="421">
        <f t="shared" si="552"/>
        <v>0</v>
      </c>
      <c r="J501" s="240"/>
      <c r="K501" s="399">
        <f t="shared" si="553"/>
        <v>0</v>
      </c>
      <c r="L501" s="240"/>
      <c r="M501" s="240"/>
      <c r="N501" s="240"/>
      <c r="O501" s="240"/>
      <c r="P501" s="240"/>
      <c r="Q501" s="240"/>
      <c r="R501" s="422">
        <f t="shared" si="555"/>
        <v>0</v>
      </c>
      <c r="S501" s="240"/>
      <c r="T501" s="240"/>
      <c r="U501" s="240"/>
    </row>
    <row r="502" spans="1:21" ht="13.8" hidden="1" outlineLevel="1">
      <c r="A502" s="164"/>
      <c r="B502" s="14" t="s">
        <v>699</v>
      </c>
      <c r="C502" s="15" t="s">
        <v>221</v>
      </c>
      <c r="D502" s="18"/>
      <c r="E502" s="175"/>
      <c r="F502" s="176"/>
      <c r="G502" s="175"/>
      <c r="H502" s="706">
        <f t="shared" si="551"/>
        <v>0</v>
      </c>
      <c r="I502" s="421">
        <f t="shared" si="552"/>
        <v>0</v>
      </c>
      <c r="J502" s="400">
        <f>SUM(J503)</f>
        <v>0</v>
      </c>
      <c r="K502" s="399">
        <f t="shared" si="553"/>
        <v>0</v>
      </c>
      <c r="L502" s="400">
        <f t="shared" ref="L502:Q502" si="579">SUM(L503)</f>
        <v>0</v>
      </c>
      <c r="M502" s="400">
        <f t="shared" si="579"/>
        <v>0</v>
      </c>
      <c r="N502" s="400">
        <f t="shared" si="579"/>
        <v>0</v>
      </c>
      <c r="O502" s="400">
        <f t="shared" si="579"/>
        <v>0</v>
      </c>
      <c r="P502" s="400">
        <f t="shared" si="579"/>
        <v>0</v>
      </c>
      <c r="Q502" s="400">
        <f t="shared" si="579"/>
        <v>0</v>
      </c>
      <c r="R502" s="422">
        <f t="shared" si="555"/>
        <v>0</v>
      </c>
      <c r="S502" s="400">
        <f t="shared" ref="S502" si="580">SUM(S503)</f>
        <v>0</v>
      </c>
      <c r="T502" s="400">
        <f t="shared" ref="T502" si="581">SUM(T503)</f>
        <v>0</v>
      </c>
      <c r="U502" s="400">
        <f t="shared" ref="U502" si="582">SUM(U503)</f>
        <v>0</v>
      </c>
    </row>
    <row r="503" spans="1:21" ht="13.8" hidden="1" outlineLevel="2">
      <c r="A503" s="170"/>
      <c r="B503" s="17"/>
      <c r="C503" s="171"/>
      <c r="D503" s="27" t="s">
        <v>699</v>
      </c>
      <c r="E503" s="82" t="s">
        <v>221</v>
      </c>
      <c r="F503" s="48"/>
      <c r="G503" s="172"/>
      <c r="H503" s="706">
        <f t="shared" si="551"/>
        <v>0</v>
      </c>
      <c r="I503" s="421">
        <f t="shared" si="552"/>
        <v>0</v>
      </c>
      <c r="J503" s="240"/>
      <c r="K503" s="399">
        <f t="shared" si="553"/>
        <v>0</v>
      </c>
      <c r="L503" s="240"/>
      <c r="M503" s="240"/>
      <c r="N503" s="240"/>
      <c r="O503" s="240"/>
      <c r="P503" s="240"/>
      <c r="Q503" s="240"/>
      <c r="R503" s="422">
        <f t="shared" si="555"/>
        <v>0</v>
      </c>
      <c r="S503" s="240"/>
      <c r="T503" s="240"/>
      <c r="U503" s="240"/>
    </row>
    <row r="504" spans="1:21" ht="13.8" hidden="1" outlineLevel="1">
      <c r="A504" s="164"/>
      <c r="B504" s="14" t="s">
        <v>566</v>
      </c>
      <c r="C504" s="15" t="s">
        <v>222</v>
      </c>
      <c r="D504" s="18"/>
      <c r="E504" s="172"/>
      <c r="F504" s="27"/>
      <c r="G504" s="175"/>
      <c r="H504" s="706">
        <f t="shared" si="551"/>
        <v>0</v>
      </c>
      <c r="I504" s="421">
        <f t="shared" si="552"/>
        <v>0</v>
      </c>
      <c r="J504" s="400">
        <f>SUM(J505)</f>
        <v>0</v>
      </c>
      <c r="K504" s="399">
        <f t="shared" si="553"/>
        <v>0</v>
      </c>
      <c r="L504" s="400">
        <f t="shared" ref="L504:Q504" si="583">SUM(L505)</f>
        <v>0</v>
      </c>
      <c r="M504" s="400">
        <f t="shared" si="583"/>
        <v>0</v>
      </c>
      <c r="N504" s="400">
        <f t="shared" si="583"/>
        <v>0</v>
      </c>
      <c r="O504" s="400">
        <f t="shared" si="583"/>
        <v>0</v>
      </c>
      <c r="P504" s="400">
        <f t="shared" si="583"/>
        <v>0</v>
      </c>
      <c r="Q504" s="400">
        <f t="shared" si="583"/>
        <v>0</v>
      </c>
      <c r="R504" s="422">
        <f t="shared" si="555"/>
        <v>0</v>
      </c>
      <c r="S504" s="400">
        <f t="shared" ref="S504" si="584">SUM(S505)</f>
        <v>0</v>
      </c>
      <c r="T504" s="400">
        <f t="shared" ref="T504" si="585">SUM(T505)</f>
        <v>0</v>
      </c>
      <c r="U504" s="400">
        <f t="shared" ref="U504" si="586">SUM(U505)</f>
        <v>0</v>
      </c>
    </row>
    <row r="505" spans="1:21" ht="13.8" hidden="1" outlineLevel="2">
      <c r="A505" s="170"/>
      <c r="B505" s="17"/>
      <c r="C505" s="171"/>
      <c r="D505" s="27" t="s">
        <v>566</v>
      </c>
      <c r="E505" s="82" t="s">
        <v>222</v>
      </c>
      <c r="F505" s="48"/>
      <c r="G505" s="172"/>
      <c r="H505" s="706">
        <f t="shared" si="551"/>
        <v>0</v>
      </c>
      <c r="I505" s="421">
        <f t="shared" si="552"/>
        <v>0</v>
      </c>
      <c r="J505" s="240"/>
      <c r="K505" s="399">
        <f t="shared" si="553"/>
        <v>0</v>
      </c>
      <c r="L505" s="240"/>
      <c r="M505" s="240"/>
      <c r="N505" s="240"/>
      <c r="O505" s="240"/>
      <c r="P505" s="240"/>
      <c r="Q505" s="240"/>
      <c r="R505" s="422">
        <f t="shared" si="555"/>
        <v>0</v>
      </c>
      <c r="S505" s="240"/>
      <c r="T505" s="240"/>
      <c r="U505" s="240"/>
    </row>
    <row r="506" spans="1:21" ht="13.8" hidden="1" outlineLevel="1">
      <c r="A506" s="164"/>
      <c r="B506" s="14" t="s">
        <v>567</v>
      </c>
      <c r="C506" s="15" t="s">
        <v>223</v>
      </c>
      <c r="D506" s="18"/>
      <c r="E506" s="172"/>
      <c r="F506" s="27"/>
      <c r="G506" s="175"/>
      <c r="H506" s="706">
        <f t="shared" si="551"/>
        <v>0</v>
      </c>
      <c r="I506" s="421">
        <f t="shared" si="552"/>
        <v>0</v>
      </c>
      <c r="J506" s="400">
        <f>SUM(J507)</f>
        <v>0</v>
      </c>
      <c r="K506" s="399">
        <f t="shared" si="553"/>
        <v>0</v>
      </c>
      <c r="L506" s="400">
        <f t="shared" ref="L506:Q506" si="587">SUM(L507)</f>
        <v>0</v>
      </c>
      <c r="M506" s="400">
        <f t="shared" si="587"/>
        <v>0</v>
      </c>
      <c r="N506" s="400">
        <f t="shared" si="587"/>
        <v>0</v>
      </c>
      <c r="O506" s="400">
        <f t="shared" si="587"/>
        <v>0</v>
      </c>
      <c r="P506" s="400">
        <f t="shared" si="587"/>
        <v>0</v>
      </c>
      <c r="Q506" s="400">
        <f t="shared" si="587"/>
        <v>0</v>
      </c>
      <c r="R506" s="422">
        <f t="shared" si="555"/>
        <v>0</v>
      </c>
      <c r="S506" s="400">
        <f t="shared" ref="S506" si="588">SUM(S507)</f>
        <v>0</v>
      </c>
      <c r="T506" s="400">
        <f t="shared" ref="T506" si="589">SUM(T507)</f>
        <v>0</v>
      </c>
      <c r="U506" s="400">
        <f t="shared" ref="U506" si="590">SUM(U507)</f>
        <v>0</v>
      </c>
    </row>
    <row r="507" spans="1:21" ht="13.8" hidden="1" outlineLevel="2">
      <c r="A507" s="170"/>
      <c r="B507" s="17"/>
      <c r="C507" s="171"/>
      <c r="D507" s="27" t="s">
        <v>567</v>
      </c>
      <c r="E507" s="82" t="s">
        <v>223</v>
      </c>
      <c r="F507" s="48"/>
      <c r="G507" s="172"/>
      <c r="H507" s="706">
        <f t="shared" si="551"/>
        <v>0</v>
      </c>
      <c r="I507" s="421">
        <f t="shared" si="552"/>
        <v>0</v>
      </c>
      <c r="J507" s="240"/>
      <c r="K507" s="399">
        <f t="shared" si="553"/>
        <v>0</v>
      </c>
      <c r="L507" s="240"/>
      <c r="M507" s="240"/>
      <c r="N507" s="240"/>
      <c r="O507" s="240"/>
      <c r="P507" s="240"/>
      <c r="Q507" s="240"/>
      <c r="R507" s="422">
        <f t="shared" si="555"/>
        <v>0</v>
      </c>
      <c r="S507" s="240"/>
      <c r="T507" s="240"/>
      <c r="U507" s="240"/>
    </row>
    <row r="508" spans="1:21" ht="13.8" hidden="1" outlineLevel="1">
      <c r="A508" s="164"/>
      <c r="B508" s="14" t="s">
        <v>687</v>
      </c>
      <c r="C508" s="15" t="s">
        <v>224</v>
      </c>
      <c r="D508" s="18"/>
      <c r="E508" s="175"/>
      <c r="F508" s="176"/>
      <c r="G508" s="175"/>
      <c r="H508" s="166">
        <f t="shared" si="551"/>
        <v>0</v>
      </c>
      <c r="I508" s="421">
        <f t="shared" si="552"/>
        <v>0</v>
      </c>
      <c r="J508" s="400">
        <f>SUM(J509:J510)</f>
        <v>0</v>
      </c>
      <c r="K508" s="399">
        <f t="shared" si="553"/>
        <v>0</v>
      </c>
      <c r="L508" s="400">
        <f t="shared" ref="L508:Q508" si="591">SUM(L509:L510)</f>
        <v>0</v>
      </c>
      <c r="M508" s="400">
        <f t="shared" si="591"/>
        <v>0</v>
      </c>
      <c r="N508" s="400">
        <f t="shared" si="591"/>
        <v>0</v>
      </c>
      <c r="O508" s="400">
        <f t="shared" si="591"/>
        <v>0</v>
      </c>
      <c r="P508" s="400">
        <f t="shared" si="591"/>
        <v>0</v>
      </c>
      <c r="Q508" s="400">
        <f t="shared" si="591"/>
        <v>0</v>
      </c>
      <c r="R508" s="422">
        <f t="shared" si="555"/>
        <v>0</v>
      </c>
      <c r="S508" s="400">
        <f>SUM(S509:S510)</f>
        <v>0</v>
      </c>
      <c r="T508" s="400">
        <f>SUM(T509:T510)</f>
        <v>0</v>
      </c>
      <c r="U508" s="400">
        <f>SUM(U509:U510)</f>
        <v>0</v>
      </c>
    </row>
    <row r="509" spans="1:21" ht="13.8" hidden="1" outlineLevel="2">
      <c r="A509" s="170"/>
      <c r="D509" s="27" t="s">
        <v>688</v>
      </c>
      <c r="E509" s="47" t="s">
        <v>225</v>
      </c>
      <c r="F509" s="48"/>
      <c r="G509" s="172"/>
      <c r="H509" s="166">
        <f t="shared" si="551"/>
        <v>0</v>
      </c>
      <c r="I509" s="421">
        <f t="shared" si="552"/>
        <v>0</v>
      </c>
      <c r="J509" s="240">
        <v>0</v>
      </c>
      <c r="K509" s="399">
        <f t="shared" si="553"/>
        <v>0</v>
      </c>
      <c r="L509" s="240"/>
      <c r="M509" s="240"/>
      <c r="N509" s="240"/>
      <c r="O509" s="240"/>
      <c r="P509" s="240"/>
      <c r="Q509" s="240"/>
      <c r="R509" s="422">
        <f t="shared" si="555"/>
        <v>0</v>
      </c>
      <c r="S509" s="240"/>
      <c r="T509" s="240"/>
      <c r="U509" s="240"/>
    </row>
    <row r="510" spans="1:21" ht="13.8" hidden="1" outlineLevel="2">
      <c r="A510" s="170"/>
      <c r="D510" s="24" t="s">
        <v>910</v>
      </c>
      <c r="E510" s="87" t="s">
        <v>911</v>
      </c>
      <c r="F510" s="93"/>
      <c r="G510" s="171"/>
      <c r="H510" s="193">
        <f t="shared" si="551"/>
        <v>0</v>
      </c>
      <c r="I510" s="421">
        <f t="shared" si="552"/>
        <v>0</v>
      </c>
      <c r="J510" s="694">
        <f>SUM(J511)</f>
        <v>0</v>
      </c>
      <c r="K510" s="423">
        <f t="shared" si="553"/>
        <v>0</v>
      </c>
      <c r="L510" s="694">
        <f t="shared" ref="L510:Q510" si="592">SUM(L511)</f>
        <v>0</v>
      </c>
      <c r="M510" s="694">
        <f t="shared" si="592"/>
        <v>0</v>
      </c>
      <c r="N510" s="694">
        <f t="shared" si="592"/>
        <v>0</v>
      </c>
      <c r="O510" s="694">
        <f t="shared" si="592"/>
        <v>0</v>
      </c>
      <c r="P510" s="694">
        <f t="shared" si="592"/>
        <v>0</v>
      </c>
      <c r="Q510" s="694">
        <f t="shared" si="592"/>
        <v>0</v>
      </c>
      <c r="R510" s="424">
        <f t="shared" si="555"/>
        <v>0</v>
      </c>
      <c r="S510" s="694">
        <f t="shared" ref="S510:U510" si="593">SUM(S511)</f>
        <v>0</v>
      </c>
      <c r="T510" s="694">
        <f t="shared" si="593"/>
        <v>0</v>
      </c>
      <c r="U510" s="694">
        <f t="shared" si="593"/>
        <v>0</v>
      </c>
    </row>
    <row r="511" spans="1:21" s="563" customFormat="1" ht="13.8" hidden="1" outlineLevel="2">
      <c r="A511" s="564"/>
      <c r="B511" s="565"/>
      <c r="D511" s="671"/>
      <c r="E511" s="683"/>
      <c r="F511" s="545" t="s">
        <v>956</v>
      </c>
      <c r="G511" s="527" t="s">
        <v>957</v>
      </c>
      <c r="H511" s="568">
        <f t="shared" si="551"/>
        <v>0</v>
      </c>
      <c r="I511" s="569">
        <f t="shared" si="552"/>
        <v>0</v>
      </c>
      <c r="J511" s="526">
        <v>0</v>
      </c>
      <c r="K511" s="571">
        <f t="shared" si="553"/>
        <v>0</v>
      </c>
      <c r="L511" s="526">
        <v>0</v>
      </c>
      <c r="M511" s="526">
        <v>0</v>
      </c>
      <c r="N511" s="526">
        <v>0</v>
      </c>
      <c r="O511" s="229">
        <v>0</v>
      </c>
      <c r="P511" s="526">
        <v>0</v>
      </c>
      <c r="Q511" s="526">
        <v>0</v>
      </c>
      <c r="R511" s="572">
        <f t="shared" si="555"/>
        <v>0</v>
      </c>
      <c r="S511" s="526">
        <v>0</v>
      </c>
      <c r="T511" s="526">
        <v>0</v>
      </c>
      <c r="U511" s="526">
        <v>0</v>
      </c>
    </row>
    <row r="512" spans="1:21" s="375" customFormat="1" ht="13.8">
      <c r="A512" s="92" t="s">
        <v>226</v>
      </c>
      <c r="B512" s="21"/>
      <c r="C512" s="202"/>
      <c r="D512" s="22"/>
      <c r="E512" s="202"/>
      <c r="F512" s="21"/>
      <c r="G512" s="202"/>
      <c r="H512" s="185">
        <f t="shared" si="551"/>
        <v>0</v>
      </c>
      <c r="I512" s="310">
        <f t="shared" si="552"/>
        <v>0</v>
      </c>
      <c r="J512" s="254">
        <f>SUM(J508,J506,J504,J502,J500,J498,J496,J494,J492,J490,J479,J477,J475,J473)</f>
        <v>0</v>
      </c>
      <c r="K512" s="254">
        <f t="shared" si="553"/>
        <v>0</v>
      </c>
      <c r="L512" s="254">
        <f t="shared" ref="L512:Q512" si="594">SUM(L508,L506,L504,L502,L500,L498,L496,L494,L492,L490,L479,L477,L475,L473)</f>
        <v>0</v>
      </c>
      <c r="M512" s="254">
        <f t="shared" si="594"/>
        <v>0</v>
      </c>
      <c r="N512" s="254">
        <f t="shared" si="594"/>
        <v>0</v>
      </c>
      <c r="O512" s="254">
        <f t="shared" si="594"/>
        <v>0</v>
      </c>
      <c r="P512" s="254">
        <f t="shared" si="594"/>
        <v>0</v>
      </c>
      <c r="Q512" s="254">
        <f t="shared" si="594"/>
        <v>0</v>
      </c>
      <c r="R512" s="254">
        <f t="shared" si="555"/>
        <v>0</v>
      </c>
      <c r="S512" s="254">
        <f>SUM(S508,S506,S504,S502,S500,S498,S496,S494,S492,S490,S479,S477,S475,S473)</f>
        <v>0</v>
      </c>
      <c r="T512" s="254">
        <f>SUM(T508,T506,T504,T502,T500,T498,T496,T494,T492,T490,T479,T477,T475,T473)</f>
        <v>0</v>
      </c>
      <c r="U512" s="254">
        <f>SUM(U508,U506,U504,U502,U500,U498,U496,U494,U492,U490,U479,U477,U475,U473)</f>
        <v>0</v>
      </c>
    </row>
    <row r="513" spans="1:21" s="375" customFormat="1" ht="13.8">
      <c r="A513" s="92" t="s">
        <v>227</v>
      </c>
      <c r="B513" s="21"/>
      <c r="C513" s="202"/>
      <c r="D513" s="22"/>
      <c r="E513" s="202"/>
      <c r="F513" s="21"/>
      <c r="G513" s="202"/>
      <c r="H513" s="185">
        <f t="shared" si="551"/>
        <v>4102000</v>
      </c>
      <c r="I513" s="310">
        <f t="shared" si="552"/>
        <v>30000</v>
      </c>
      <c r="J513" s="254">
        <f>J472-J512</f>
        <v>30000</v>
      </c>
      <c r="K513" s="254">
        <f t="shared" si="553"/>
        <v>4072000</v>
      </c>
      <c r="L513" s="254">
        <f t="shared" ref="L513:Q513" si="595">L472-L512</f>
        <v>1805000</v>
      </c>
      <c r="M513" s="254">
        <f t="shared" si="595"/>
        <v>248000</v>
      </c>
      <c r="N513" s="254">
        <f t="shared" si="595"/>
        <v>500000</v>
      </c>
      <c r="O513" s="254">
        <f t="shared" si="595"/>
        <v>1034000</v>
      </c>
      <c r="P513" s="254">
        <f t="shared" si="595"/>
        <v>0</v>
      </c>
      <c r="Q513" s="254">
        <f t="shared" si="595"/>
        <v>0</v>
      </c>
      <c r="R513" s="254">
        <f t="shared" si="555"/>
        <v>315000</v>
      </c>
      <c r="S513" s="254">
        <f>S472-S512</f>
        <v>315000</v>
      </c>
      <c r="T513" s="254">
        <f>T472-T512</f>
        <v>170000</v>
      </c>
      <c r="U513" s="254">
        <f>U472-U512</f>
        <v>0</v>
      </c>
    </row>
    <row r="514" spans="1:21" ht="13.8">
      <c r="A514" s="92" t="s">
        <v>228</v>
      </c>
      <c r="B514" s="21"/>
      <c r="C514" s="28"/>
      <c r="D514" s="22"/>
      <c r="E514" s="202"/>
      <c r="F514" s="21"/>
      <c r="G514" s="202"/>
      <c r="H514" s="255">
        <f t="shared" si="551"/>
        <v>0</v>
      </c>
      <c r="I514" s="312">
        <f t="shared" si="552"/>
        <v>0</v>
      </c>
      <c r="J514" s="257">
        <v>0</v>
      </c>
      <c r="K514" s="258">
        <f t="shared" si="553"/>
        <v>0</v>
      </c>
      <c r="L514" s="257">
        <v>0</v>
      </c>
      <c r="M514" s="257">
        <v>0</v>
      </c>
      <c r="N514" s="257">
        <v>0</v>
      </c>
      <c r="O514" s="257">
        <v>0</v>
      </c>
      <c r="P514" s="257">
        <v>0</v>
      </c>
      <c r="Q514" s="257">
        <v>0</v>
      </c>
      <c r="R514" s="257">
        <f t="shared" si="555"/>
        <v>0</v>
      </c>
      <c r="S514" s="257">
        <v>0</v>
      </c>
      <c r="T514" s="257">
        <v>0</v>
      </c>
      <c r="U514" s="257">
        <v>0</v>
      </c>
    </row>
    <row r="515" spans="1:21" s="425" customFormat="1" ht="13.8">
      <c r="A515" s="92" t="s">
        <v>229</v>
      </c>
      <c r="B515" s="21"/>
      <c r="C515" s="202"/>
      <c r="D515" s="22"/>
      <c r="E515" s="202"/>
      <c r="F515" s="21"/>
      <c r="G515" s="202"/>
      <c r="H515" s="259">
        <f t="shared" si="551"/>
        <v>0</v>
      </c>
      <c r="I515" s="314">
        <f t="shared" si="552"/>
        <v>0</v>
      </c>
      <c r="J515" s="261">
        <f>J399+J434+J513-J514</f>
        <v>0</v>
      </c>
      <c r="K515" s="261">
        <f t="shared" si="553"/>
        <v>0</v>
      </c>
      <c r="L515" s="261">
        <f t="shared" ref="L515:Q515" si="596">L399+L434+L513-L514</f>
        <v>0</v>
      </c>
      <c r="M515" s="261">
        <f t="shared" si="596"/>
        <v>0</v>
      </c>
      <c r="N515" s="261">
        <f t="shared" si="596"/>
        <v>0</v>
      </c>
      <c r="O515" s="261">
        <f t="shared" si="596"/>
        <v>0</v>
      </c>
      <c r="P515" s="261">
        <f t="shared" si="596"/>
        <v>0</v>
      </c>
      <c r="Q515" s="261">
        <f t="shared" si="596"/>
        <v>0</v>
      </c>
      <c r="R515" s="261">
        <f t="shared" si="555"/>
        <v>0</v>
      </c>
      <c r="S515" s="261">
        <f>S399+S434+S513-S514</f>
        <v>0</v>
      </c>
      <c r="T515" s="261">
        <f>T399+T434+T513-T514</f>
        <v>0</v>
      </c>
      <c r="U515" s="261">
        <f>U399+U434+U513-U514</f>
        <v>0</v>
      </c>
    </row>
    <row r="516" spans="1:21" s="426" customFormat="1" ht="13.8">
      <c r="A516" s="92" t="s">
        <v>230</v>
      </c>
      <c r="B516" s="21"/>
      <c r="C516" s="202"/>
      <c r="D516" s="22"/>
      <c r="E516" s="202"/>
      <c r="F516" s="21"/>
      <c r="G516" s="202"/>
      <c r="H516" s="262">
        <f t="shared" si="551"/>
        <v>0</v>
      </c>
      <c r="I516" s="316">
        <f t="shared" si="552"/>
        <v>0</v>
      </c>
      <c r="J516" s="264"/>
      <c r="K516" s="264">
        <f t="shared" si="553"/>
        <v>0</v>
      </c>
      <c r="L516" s="264"/>
      <c r="M516" s="264"/>
      <c r="N516" s="264"/>
      <c r="O516" s="264"/>
      <c r="P516" s="264"/>
      <c r="Q516" s="264"/>
      <c r="R516" s="264">
        <f t="shared" si="555"/>
        <v>0</v>
      </c>
      <c r="S516" s="264"/>
      <c r="T516" s="264"/>
      <c r="U516" s="264"/>
    </row>
    <row r="517" spans="1:21" s="425" customFormat="1" ht="14.4" thickBot="1">
      <c r="A517" s="92" t="s">
        <v>231</v>
      </c>
      <c r="B517" s="21"/>
      <c r="C517" s="202"/>
      <c r="D517" s="22"/>
      <c r="E517" s="202"/>
      <c r="F517" s="21"/>
      <c r="G517" s="202"/>
      <c r="H517" s="265">
        <f t="shared" si="551"/>
        <v>0</v>
      </c>
      <c r="I517" s="318">
        <f t="shared" si="552"/>
        <v>0</v>
      </c>
      <c r="J517" s="261">
        <f>SUM(J515:J516)</f>
        <v>0</v>
      </c>
      <c r="K517" s="261">
        <f t="shared" si="553"/>
        <v>0</v>
      </c>
      <c r="L517" s="261">
        <f t="shared" ref="L517:Q517" si="597">SUM(L515:L516)</f>
        <v>0</v>
      </c>
      <c r="M517" s="261">
        <f t="shared" si="597"/>
        <v>0</v>
      </c>
      <c r="N517" s="261">
        <f t="shared" si="597"/>
        <v>0</v>
      </c>
      <c r="O517" s="261">
        <f t="shared" si="597"/>
        <v>0</v>
      </c>
      <c r="P517" s="261">
        <f t="shared" si="597"/>
        <v>0</v>
      </c>
      <c r="Q517" s="261">
        <f t="shared" si="597"/>
        <v>0</v>
      </c>
      <c r="R517" s="261">
        <f t="shared" si="555"/>
        <v>0</v>
      </c>
      <c r="S517" s="261">
        <f t="shared" ref="S517" si="598">SUM(S515:S516)</f>
        <v>0</v>
      </c>
      <c r="T517" s="261">
        <f t="shared" ref="T517" si="599">SUM(T515:T516)</f>
        <v>0</v>
      </c>
      <c r="U517" s="261">
        <f t="shared" ref="U517" si="600">SUM(U515:U516)</f>
        <v>0</v>
      </c>
    </row>
  </sheetData>
  <autoFilter ref="A5:J516" xr:uid="{00000000-0009-0000-0000-000006000000}"/>
  <mergeCells count="1">
    <mergeCell ref="H2:H5"/>
  </mergeCells>
  <phoneticPr fontId="1"/>
  <dataValidations count="1">
    <dataValidation allowBlank="1" showInputMessage="1" showErrorMessage="1" errorTitle="自動計算ｾﾙです!!!" sqref="J376 J14:J15 J306:J307 J214 J371 R8:R11 J432:J434 J404 J401 J396 J391 J389 J387 J408 J378 J413 J410:J411 J202 J318:J319 J255 J12 J56 J66:J67 J72:J73 J79 J111 J125 J165 J241 J7 J331 J364:J366 J369 J29 J204 J385 J49 J189 J515 J474 R516:R517 R431:R434 R414:R424 R409:R412 R405:R407 R402:R403 R126:R164 S512:U513 J512:J513 L472:Q472 J398:J399 R397:R400 R392:R395 R30:R33 R35:R48 R50:R55 R13:R28 R80:R110 R57:R78 R190:R201 R203 R332:R368 R370 R372:R375 R377 R379:R384 R386 R388 R390 L204:U204 L255:Q255 S306:U307 L49:U49 N292:N295 L318:Q319 T255:U255 R205:R213 J34 R112:R124 S472:U472 L474:U474 L214:U214 L413:U413 L385:U385 L369:U369 R182:R188 L202:U202 L396:U396 S66:U67 L306:Q307 L389:U389 L387:U387 L165:U165 L364:Q366 L125:U125 L111:U111 S72:U73 S432:U434 L34:U34 L29:U29 L371:U371 L404:U404 S398:U399 S318:U319 L241:U241 L12:U12 L56:U56 L7:U7 S14:U15 R166:R180 L425:U430 L410:Q411 L398:Q399 L14:Q15 L512:Q513 L66:Q67 L72:Q73 L189:U189 L378:U378 L331:U331 L376:U376 S364:U366 L401:U401 L408:U408 L391:U391 L432:Q434 L79:U79 S410:U411 L515:U515 R215:R240 J425:J430 S510:U510 R436:R473 L470:Q470 R475:R514 J470 J472 S470:U470 J510 L510:Q510 R242:R330" xr:uid="{00000000-0002-0000-0600-000000000000}"/>
  </dataValidations>
  <pageMargins left="0.39370078740157483" right="0.19685039370078741" top="0.94488188976377963" bottom="0.39370078740157483" header="0.59055118110236227" footer="0.31496062992125984"/>
  <pageSetup paperSize="8" scale="79" fitToHeight="0" orientation="landscape" blackAndWhite="1" errors="NA" r:id="rId1"/>
  <headerFooter alignWithMargins="0">
    <oddHeader>&amp;C&amp;"HGP平成明朝体W3,標準"&amp;12令和3年度　一般会計資金収支予算内訳表(案）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  <pageSetUpPr fitToPage="1"/>
  </sheetPr>
  <dimension ref="A1:BN517"/>
  <sheetViews>
    <sheetView zoomScaleNormal="100" workbookViewId="0">
      <pane xSplit="8" ySplit="5" topLeftCell="I391" activePane="bottomRight" state="frozen"/>
      <selection activeCell="H280" sqref="H280"/>
      <selection pane="topRight" activeCell="H280" sqref="H280"/>
      <selection pane="bottomLeft" activeCell="H280" sqref="H280"/>
      <selection pane="bottomRight" activeCell="H280" sqref="H280"/>
    </sheetView>
  </sheetViews>
  <sheetFormatPr defaultColWidth="11.44140625" defaultRowHeight="10.8" outlineLevelRow="3" outlineLevelCol="1"/>
  <cols>
    <col min="1" max="1" width="3.44140625" style="143" customWidth="1"/>
    <col min="2" max="2" width="5.88671875" style="9" customWidth="1"/>
    <col min="3" max="3" width="2.109375" style="143" customWidth="1"/>
    <col min="4" max="4" width="5.109375" style="25" bestFit="1" customWidth="1"/>
    <col min="5" max="5" width="2.44140625" style="143" customWidth="1"/>
    <col min="6" max="6" width="5.109375" style="25" bestFit="1" customWidth="1"/>
    <col min="7" max="7" width="24.88671875" style="143" customWidth="1"/>
    <col min="8" max="8" width="13.33203125" style="169" bestFit="1" customWidth="1"/>
    <col min="9" max="9" width="11.44140625" style="169" customWidth="1"/>
    <col min="10" max="12" width="11.44140625" style="169" customWidth="1" outlineLevel="1"/>
    <col min="13" max="16384" width="11.44140625" style="143"/>
  </cols>
  <sheetData>
    <row r="1" spans="1:12" s="25" customFormat="1" ht="15" thickBot="1">
      <c r="A1" s="142" t="s">
        <v>233</v>
      </c>
      <c r="B1" s="9"/>
      <c r="C1" s="143"/>
      <c r="E1" s="143"/>
      <c r="G1" s="143"/>
      <c r="H1" s="216" t="s">
        <v>321</v>
      </c>
      <c r="I1" s="217"/>
      <c r="J1" s="217"/>
      <c r="K1" s="217"/>
      <c r="L1" s="217"/>
    </row>
    <row r="2" spans="1:12" s="147" customFormat="1" ht="11.25" customHeight="1">
      <c r="A2" s="220"/>
      <c r="B2" s="10"/>
      <c r="C2" s="221"/>
      <c r="D2" s="221"/>
      <c r="E2" s="221"/>
      <c r="F2" s="221"/>
      <c r="G2" s="221"/>
      <c r="H2" s="752" t="s">
        <v>958</v>
      </c>
      <c r="I2" s="148"/>
      <c r="J2" s="151"/>
      <c r="K2" s="151"/>
      <c r="L2" s="151"/>
    </row>
    <row r="3" spans="1:12" s="1" customFormat="1" ht="25.5" customHeight="1">
      <c r="A3" s="146"/>
      <c r="B3" s="11"/>
      <c r="C3" s="147"/>
      <c r="D3" s="147"/>
      <c r="E3" s="147"/>
      <c r="F3" s="147"/>
      <c r="G3" s="1" t="s">
        <v>248</v>
      </c>
      <c r="H3" s="753"/>
      <c r="I3" s="154" t="s">
        <v>23</v>
      </c>
      <c r="J3" s="156"/>
      <c r="K3" s="156"/>
      <c r="L3" s="156"/>
    </row>
    <row r="4" spans="1:12" s="147" customFormat="1" ht="12.75" customHeight="1">
      <c r="A4" s="632"/>
      <c r="B4" s="152"/>
      <c r="C4" s="1"/>
      <c r="D4" s="153"/>
      <c r="E4" s="1"/>
      <c r="F4" s="1"/>
      <c r="G4" s="1"/>
      <c r="H4" s="753"/>
      <c r="I4" s="222"/>
      <c r="J4" s="149"/>
      <c r="K4" s="149"/>
      <c r="L4" s="149"/>
    </row>
    <row r="5" spans="1:12" s="1" customFormat="1" ht="38.25" customHeight="1" thickBot="1">
      <c r="A5" s="633"/>
      <c r="B5" s="6"/>
      <c r="C5" s="4"/>
      <c r="D5" s="7"/>
      <c r="E5" s="4"/>
      <c r="F5" s="4"/>
      <c r="G5" s="4" t="s">
        <v>249</v>
      </c>
      <c r="H5" s="754"/>
      <c r="I5" s="8"/>
      <c r="J5" s="5" t="s">
        <v>266</v>
      </c>
      <c r="K5" s="5" t="s">
        <v>267</v>
      </c>
      <c r="L5" s="5" t="s">
        <v>268</v>
      </c>
    </row>
    <row r="6" spans="1:12" s="163" customFormat="1" ht="13.8">
      <c r="A6" s="86" t="s">
        <v>58</v>
      </c>
      <c r="B6" s="12"/>
      <c r="C6" s="157"/>
      <c r="D6" s="13"/>
      <c r="E6" s="157"/>
      <c r="F6" s="158"/>
      <c r="G6" s="157"/>
      <c r="H6" s="392"/>
      <c r="I6" s="225"/>
      <c r="J6" s="225"/>
      <c r="K6" s="225"/>
      <c r="L6" s="225"/>
    </row>
    <row r="7" spans="1:12" s="169" customFormat="1" ht="13.8" collapsed="1">
      <c r="A7" s="164"/>
      <c r="B7" s="23" t="s">
        <v>376</v>
      </c>
      <c r="C7" s="15" t="s">
        <v>30</v>
      </c>
      <c r="D7" s="16"/>
      <c r="E7" s="165"/>
      <c r="F7" s="14"/>
      <c r="G7" s="165"/>
      <c r="H7" s="551">
        <f>SUM(I7)</f>
        <v>0</v>
      </c>
      <c r="I7" s="284">
        <f>SUM(J7:L7)</f>
        <v>0</v>
      </c>
      <c r="J7" s="228">
        <f t="shared" ref="J7:L7" si="0">SUM(J8:J10)</f>
        <v>0</v>
      </c>
      <c r="K7" s="228">
        <f t="shared" si="0"/>
        <v>0</v>
      </c>
      <c r="L7" s="228">
        <f t="shared" si="0"/>
        <v>0</v>
      </c>
    </row>
    <row r="8" spans="1:12" ht="13.8" hidden="1" outlineLevel="1">
      <c r="A8" s="170"/>
      <c r="B8" s="24"/>
      <c r="C8" s="171"/>
      <c r="D8" s="27" t="s">
        <v>377</v>
      </c>
      <c r="E8" s="47" t="s">
        <v>31</v>
      </c>
      <c r="F8" s="48"/>
      <c r="G8" s="172"/>
      <c r="H8" s="404">
        <f t="shared" ref="H8:H74" si="1">SUM(I8)</f>
        <v>0</v>
      </c>
      <c r="I8" s="228">
        <f t="shared" ref="I8:I74" si="2">SUM(J8:L8)</f>
        <v>0</v>
      </c>
      <c r="J8" s="229"/>
      <c r="K8" s="229"/>
      <c r="L8" s="229"/>
    </row>
    <row r="9" spans="1:12" ht="13.8" hidden="1" outlineLevel="1">
      <c r="A9" s="170"/>
      <c r="B9" s="25"/>
      <c r="D9" s="27" t="s">
        <v>378</v>
      </c>
      <c r="E9" s="47" t="s">
        <v>32</v>
      </c>
      <c r="F9" s="48"/>
      <c r="G9" s="172"/>
      <c r="H9" s="404">
        <f t="shared" si="1"/>
        <v>0</v>
      </c>
      <c r="I9" s="228">
        <f t="shared" si="2"/>
        <v>0</v>
      </c>
      <c r="J9" s="229"/>
      <c r="K9" s="229"/>
      <c r="L9" s="229"/>
    </row>
    <row r="10" spans="1:12" ht="13.8" hidden="1" outlineLevel="1">
      <c r="A10" s="170"/>
      <c r="B10" s="23"/>
      <c r="C10" s="179"/>
      <c r="D10" s="27" t="s">
        <v>379</v>
      </c>
      <c r="E10" s="47" t="s">
        <v>39</v>
      </c>
      <c r="F10" s="48"/>
      <c r="G10" s="172"/>
      <c r="H10" s="404">
        <f t="shared" si="1"/>
        <v>0</v>
      </c>
      <c r="I10" s="228">
        <f t="shared" si="2"/>
        <v>0</v>
      </c>
      <c r="J10" s="229"/>
      <c r="K10" s="229"/>
      <c r="L10" s="229"/>
    </row>
    <row r="11" spans="1:12" ht="13.8" hidden="1" outlineLevel="1">
      <c r="A11" s="170"/>
      <c r="B11" s="23"/>
      <c r="C11" s="179"/>
      <c r="D11" s="27" t="s">
        <v>380</v>
      </c>
      <c r="E11" s="47" t="s">
        <v>369</v>
      </c>
      <c r="F11" s="48"/>
      <c r="G11" s="172"/>
      <c r="H11" s="404">
        <f t="shared" si="1"/>
        <v>0</v>
      </c>
      <c r="I11" s="228">
        <f t="shared" si="2"/>
        <v>0</v>
      </c>
      <c r="J11" s="229"/>
      <c r="K11" s="229"/>
      <c r="L11" s="229"/>
    </row>
    <row r="12" spans="1:12" s="169" customFormat="1" ht="13.8" collapsed="1">
      <c r="A12" s="164"/>
      <c r="B12" s="23" t="s">
        <v>381</v>
      </c>
      <c r="C12" s="15" t="s">
        <v>33</v>
      </c>
      <c r="D12" s="18"/>
      <c r="E12" s="175"/>
      <c r="F12" s="176"/>
      <c r="G12" s="175"/>
      <c r="H12" s="404">
        <f t="shared" si="1"/>
        <v>0</v>
      </c>
      <c r="I12" s="228">
        <f t="shared" si="2"/>
        <v>0</v>
      </c>
      <c r="J12" s="230">
        <f t="shared" ref="J12:L12" si="3">SUM(J13)</f>
        <v>0</v>
      </c>
      <c r="K12" s="230">
        <f t="shared" si="3"/>
        <v>0</v>
      </c>
      <c r="L12" s="230">
        <f t="shared" si="3"/>
        <v>0</v>
      </c>
    </row>
    <row r="13" spans="1:12" ht="13.8" hidden="1" outlineLevel="1">
      <c r="A13" s="170"/>
      <c r="B13" s="27"/>
      <c r="C13" s="172"/>
      <c r="D13" s="27" t="s">
        <v>382</v>
      </c>
      <c r="E13" s="47" t="s">
        <v>33</v>
      </c>
      <c r="F13" s="48"/>
      <c r="G13" s="172"/>
      <c r="H13" s="404">
        <f t="shared" si="1"/>
        <v>0</v>
      </c>
      <c r="I13" s="228">
        <f t="shared" si="2"/>
        <v>0</v>
      </c>
      <c r="J13" s="229"/>
      <c r="K13" s="229"/>
      <c r="L13" s="229"/>
    </row>
    <row r="14" spans="1:12" s="169" customFormat="1" ht="13.8">
      <c r="A14" s="164"/>
      <c r="B14" s="23" t="s">
        <v>383</v>
      </c>
      <c r="C14" s="15" t="s">
        <v>34</v>
      </c>
      <c r="D14" s="18"/>
      <c r="E14" s="175"/>
      <c r="F14" s="176"/>
      <c r="G14" s="175"/>
      <c r="H14" s="404">
        <f t="shared" si="1"/>
        <v>5580000</v>
      </c>
      <c r="I14" s="228">
        <f t="shared" si="2"/>
        <v>5580000</v>
      </c>
      <c r="J14" s="230">
        <f>SUM(J15,J18,J24,J29,J32)</f>
        <v>5331000</v>
      </c>
      <c r="K14" s="230">
        <f t="shared" ref="K14:L14" si="4">SUM(K15,K18,K24,K29,K32)</f>
        <v>167000</v>
      </c>
      <c r="L14" s="230">
        <f t="shared" si="4"/>
        <v>82000</v>
      </c>
    </row>
    <row r="15" spans="1:12" ht="13.8" outlineLevel="1" collapsed="1">
      <c r="A15" s="170"/>
      <c r="B15" s="24"/>
      <c r="C15" s="171"/>
      <c r="D15" s="27" t="s">
        <v>384</v>
      </c>
      <c r="E15" s="47" t="s">
        <v>59</v>
      </c>
      <c r="F15" s="48"/>
      <c r="G15" s="172"/>
      <c r="H15" s="404">
        <f t="shared" si="1"/>
        <v>0</v>
      </c>
      <c r="I15" s="228">
        <f t="shared" si="2"/>
        <v>0</v>
      </c>
      <c r="J15" s="231">
        <f t="shared" ref="J15:L15" si="5">SUM(J16:J17)</f>
        <v>0</v>
      </c>
      <c r="K15" s="231">
        <f t="shared" si="5"/>
        <v>0</v>
      </c>
      <c r="L15" s="231">
        <f t="shared" si="5"/>
        <v>0</v>
      </c>
    </row>
    <row r="16" spans="1:12" ht="13.8" hidden="1" outlineLevel="2">
      <c r="A16" s="170"/>
      <c r="B16" s="25"/>
      <c r="D16" s="24"/>
      <c r="E16" s="171"/>
      <c r="F16" s="27" t="s">
        <v>385</v>
      </c>
      <c r="G16" s="47" t="s">
        <v>60</v>
      </c>
      <c r="H16" s="404">
        <f t="shared" si="1"/>
        <v>0</v>
      </c>
      <c r="I16" s="228">
        <f t="shared" si="2"/>
        <v>0</v>
      </c>
      <c r="J16" s="229"/>
      <c r="K16" s="229"/>
      <c r="L16" s="229"/>
    </row>
    <row r="17" spans="1:12" ht="13.8" hidden="1" outlineLevel="2">
      <c r="A17" s="170"/>
      <c r="B17" s="25"/>
      <c r="F17" s="27" t="s">
        <v>61</v>
      </c>
      <c r="G17" s="47" t="s">
        <v>62</v>
      </c>
      <c r="H17" s="404">
        <f t="shared" si="1"/>
        <v>0</v>
      </c>
      <c r="I17" s="228">
        <f t="shared" si="2"/>
        <v>0</v>
      </c>
      <c r="J17" s="229"/>
      <c r="K17" s="229"/>
      <c r="L17" s="229"/>
    </row>
    <row r="18" spans="1:12" ht="13.8" outlineLevel="1" collapsed="1">
      <c r="A18" s="170"/>
      <c r="B18" s="25"/>
      <c r="D18" s="27" t="s">
        <v>386</v>
      </c>
      <c r="E18" s="47" t="s">
        <v>387</v>
      </c>
      <c r="F18" s="48"/>
      <c r="G18" s="172"/>
      <c r="H18" s="404">
        <f t="shared" si="1"/>
        <v>0</v>
      </c>
      <c r="I18" s="228">
        <f t="shared" si="2"/>
        <v>0</v>
      </c>
      <c r="J18" s="231">
        <f>SUM(J19)</f>
        <v>0</v>
      </c>
      <c r="K18" s="231">
        <f t="shared" ref="K18:L18" si="6">SUM(K19)</f>
        <v>0</v>
      </c>
      <c r="L18" s="231">
        <f t="shared" si="6"/>
        <v>0</v>
      </c>
    </row>
    <row r="19" spans="1:12" ht="13.8" hidden="1" outlineLevel="2">
      <c r="A19" s="170"/>
      <c r="B19" s="25"/>
      <c r="D19" s="24"/>
      <c r="E19" s="171"/>
      <c r="F19" s="27" t="s">
        <v>388</v>
      </c>
      <c r="G19" s="47" t="s">
        <v>389</v>
      </c>
      <c r="H19" s="404">
        <f t="shared" si="1"/>
        <v>0</v>
      </c>
      <c r="I19" s="228">
        <f t="shared" si="2"/>
        <v>0</v>
      </c>
      <c r="J19" s="231">
        <f>SUM(J20:J23)</f>
        <v>0</v>
      </c>
      <c r="K19" s="231">
        <f t="shared" ref="K19:L19" si="7">SUM(K20:K23)</f>
        <v>0</v>
      </c>
      <c r="L19" s="231">
        <f t="shared" si="7"/>
        <v>0</v>
      </c>
    </row>
    <row r="20" spans="1:12" ht="13.8" hidden="1" outlineLevel="2">
      <c r="A20" s="170"/>
      <c r="B20" s="25"/>
      <c r="D20" s="24"/>
      <c r="E20" s="171"/>
      <c r="F20" s="178" t="s">
        <v>705</v>
      </c>
      <c r="G20" s="43" t="s">
        <v>709</v>
      </c>
      <c r="H20" s="404">
        <f t="shared" si="1"/>
        <v>0</v>
      </c>
      <c r="I20" s="228">
        <f t="shared" si="2"/>
        <v>0</v>
      </c>
      <c r="J20" s="229"/>
      <c r="K20" s="229"/>
      <c r="L20" s="229"/>
    </row>
    <row r="21" spans="1:12" ht="13.8" hidden="1" outlineLevel="2">
      <c r="A21" s="170"/>
      <c r="B21" s="25"/>
      <c r="D21" s="24"/>
      <c r="E21" s="171"/>
      <c r="F21" s="178" t="s">
        <v>706</v>
      </c>
      <c r="G21" s="43" t="s">
        <v>710</v>
      </c>
      <c r="H21" s="404">
        <f t="shared" si="1"/>
        <v>0</v>
      </c>
      <c r="I21" s="228">
        <f t="shared" si="2"/>
        <v>0</v>
      </c>
      <c r="J21" s="229"/>
      <c r="K21" s="229"/>
      <c r="L21" s="229"/>
    </row>
    <row r="22" spans="1:12" ht="13.8" hidden="1" outlineLevel="2">
      <c r="A22" s="170"/>
      <c r="B22" s="25"/>
      <c r="D22" s="24"/>
      <c r="E22" s="171"/>
      <c r="F22" s="178" t="s">
        <v>707</v>
      </c>
      <c r="G22" s="43" t="s">
        <v>711</v>
      </c>
      <c r="H22" s="404">
        <f t="shared" si="1"/>
        <v>0</v>
      </c>
      <c r="I22" s="228">
        <f t="shared" si="2"/>
        <v>0</v>
      </c>
      <c r="J22" s="229"/>
      <c r="K22" s="229"/>
      <c r="L22" s="229"/>
    </row>
    <row r="23" spans="1:12" ht="13.8" hidden="1" outlineLevel="2">
      <c r="A23" s="170"/>
      <c r="B23" s="25"/>
      <c r="D23" s="24"/>
      <c r="E23" s="171"/>
      <c r="F23" s="178" t="s">
        <v>708</v>
      </c>
      <c r="G23" s="43" t="s">
        <v>712</v>
      </c>
      <c r="H23" s="404">
        <f t="shared" si="1"/>
        <v>0</v>
      </c>
      <c r="I23" s="228">
        <f t="shared" si="2"/>
        <v>0</v>
      </c>
      <c r="J23" s="229"/>
      <c r="K23" s="229"/>
      <c r="L23" s="229"/>
    </row>
    <row r="24" spans="1:12" ht="13.8" outlineLevel="1" collapsed="1">
      <c r="A24" s="170"/>
      <c r="B24" s="25"/>
      <c r="D24" s="27" t="s">
        <v>390</v>
      </c>
      <c r="E24" s="43" t="s">
        <v>391</v>
      </c>
      <c r="F24" s="48"/>
      <c r="G24" s="172"/>
      <c r="H24" s="404">
        <f t="shared" si="1"/>
        <v>0</v>
      </c>
      <c r="I24" s="228">
        <f>SUM(J24)</f>
        <v>0</v>
      </c>
      <c r="J24" s="231">
        <f>SUM(J25:J26)</f>
        <v>0</v>
      </c>
      <c r="K24" s="231">
        <f t="shared" ref="K24:L24" si="8">SUM(K25:K26)</f>
        <v>0</v>
      </c>
      <c r="L24" s="231">
        <f t="shared" si="8"/>
        <v>0</v>
      </c>
    </row>
    <row r="25" spans="1:12" ht="13.8" hidden="1" outlineLevel="2">
      <c r="A25" s="170"/>
      <c r="B25" s="23"/>
      <c r="C25" s="179"/>
      <c r="D25" s="24"/>
      <c r="E25" s="171"/>
      <c r="F25" s="27" t="s">
        <v>392</v>
      </c>
      <c r="G25" s="47" t="s">
        <v>393</v>
      </c>
      <c r="H25" s="404">
        <f t="shared" si="1"/>
        <v>0</v>
      </c>
      <c r="I25" s="228">
        <f>SUM(J25)</f>
        <v>0</v>
      </c>
      <c r="J25" s="229"/>
      <c r="K25" s="229"/>
      <c r="L25" s="229"/>
    </row>
    <row r="26" spans="1:12" ht="13.8" hidden="1" outlineLevel="2">
      <c r="A26" s="170"/>
      <c r="B26" s="23"/>
      <c r="C26" s="179"/>
      <c r="D26" s="27"/>
      <c r="E26" s="171"/>
      <c r="F26" s="27" t="s">
        <v>395</v>
      </c>
      <c r="G26" s="47" t="s">
        <v>394</v>
      </c>
      <c r="H26" s="404">
        <f t="shared" si="1"/>
        <v>0</v>
      </c>
      <c r="I26" s="228">
        <f>SUM(J26)</f>
        <v>0</v>
      </c>
      <c r="J26" s="231">
        <f>SUM(J27:J28)</f>
        <v>0</v>
      </c>
      <c r="K26" s="231">
        <f t="shared" ref="K26:L26" si="9">SUM(K27:K28)</f>
        <v>0</v>
      </c>
      <c r="L26" s="231">
        <f t="shared" si="9"/>
        <v>0</v>
      </c>
    </row>
    <row r="27" spans="1:12" s="563" customFormat="1" ht="13.8" hidden="1" outlineLevel="2">
      <c r="A27" s="564"/>
      <c r="B27" s="565"/>
      <c r="D27" s="566"/>
      <c r="E27" s="567"/>
      <c r="F27" s="545" t="s">
        <v>705</v>
      </c>
      <c r="G27" s="527" t="s">
        <v>920</v>
      </c>
      <c r="H27" s="655">
        <f t="shared" ref="H27:H28" si="10">SUM(I27)</f>
        <v>0</v>
      </c>
      <c r="I27" s="571">
        <f>SUM(J27)</f>
        <v>0</v>
      </c>
      <c r="J27" s="526"/>
      <c r="K27" s="526"/>
      <c r="L27" s="526"/>
    </row>
    <row r="28" spans="1:12" s="563" customFormat="1" ht="13.8" hidden="1" outlineLevel="2">
      <c r="A28" s="564"/>
      <c r="B28" s="565"/>
      <c r="D28" s="566"/>
      <c r="E28" s="567"/>
      <c r="F28" s="545" t="s">
        <v>708</v>
      </c>
      <c r="G28" s="527" t="s">
        <v>712</v>
      </c>
      <c r="H28" s="655">
        <f t="shared" si="10"/>
        <v>0</v>
      </c>
      <c r="I28" s="571">
        <f>SUM(J28)</f>
        <v>0</v>
      </c>
      <c r="J28" s="526"/>
      <c r="K28" s="526"/>
      <c r="L28" s="526"/>
    </row>
    <row r="29" spans="1:12" ht="13.8" outlineLevel="1">
      <c r="A29" s="170"/>
      <c r="B29" s="24"/>
      <c r="C29" s="171"/>
      <c r="D29" s="27" t="s">
        <v>396</v>
      </c>
      <c r="E29" s="43" t="s">
        <v>397</v>
      </c>
      <c r="F29" s="48"/>
      <c r="G29" s="172"/>
      <c r="H29" s="404">
        <f t="shared" si="1"/>
        <v>5580000</v>
      </c>
      <c r="I29" s="228">
        <f t="shared" si="2"/>
        <v>5580000</v>
      </c>
      <c r="J29" s="231">
        <f>SUM(J30:J31)</f>
        <v>5331000</v>
      </c>
      <c r="K29" s="231">
        <f t="shared" ref="K29:L29" si="11">SUM(K30:K31)</f>
        <v>167000</v>
      </c>
      <c r="L29" s="231">
        <f t="shared" si="11"/>
        <v>82000</v>
      </c>
    </row>
    <row r="30" spans="1:12" ht="13.8" outlineLevel="2">
      <c r="A30" s="170"/>
      <c r="B30" s="25"/>
      <c r="E30" s="88"/>
      <c r="F30" s="48" t="s">
        <v>398</v>
      </c>
      <c r="G30" s="172" t="s">
        <v>399</v>
      </c>
      <c r="H30" s="404">
        <f t="shared" si="1"/>
        <v>0</v>
      </c>
      <c r="I30" s="228">
        <f t="shared" si="2"/>
        <v>0</v>
      </c>
      <c r="J30" s="229"/>
      <c r="K30" s="229"/>
      <c r="L30" s="229"/>
    </row>
    <row r="31" spans="1:12" ht="13.8" outlineLevel="2">
      <c r="A31" s="170"/>
      <c r="B31" s="25"/>
      <c r="D31" s="24"/>
      <c r="E31" s="87"/>
      <c r="F31" s="48" t="s">
        <v>400</v>
      </c>
      <c r="G31" s="82" t="s">
        <v>35</v>
      </c>
      <c r="H31" s="404">
        <f t="shared" si="1"/>
        <v>5580000</v>
      </c>
      <c r="I31" s="228">
        <f t="shared" si="2"/>
        <v>5580000</v>
      </c>
      <c r="J31" s="229">
        <v>5331000</v>
      </c>
      <c r="K31" s="229">
        <v>167000</v>
      </c>
      <c r="L31" s="229">
        <v>82000</v>
      </c>
    </row>
    <row r="32" spans="1:12" ht="13.8" outlineLevel="1" collapsed="1">
      <c r="A32" s="170"/>
      <c r="B32" s="25"/>
      <c r="D32" s="23" t="s">
        <v>401</v>
      </c>
      <c r="E32" s="82" t="s">
        <v>36</v>
      </c>
      <c r="F32" s="48"/>
      <c r="G32" s="172"/>
      <c r="H32" s="404">
        <f t="shared" si="1"/>
        <v>0</v>
      </c>
      <c r="I32" s="228">
        <f t="shared" si="2"/>
        <v>0</v>
      </c>
      <c r="J32" s="230">
        <f t="shared" ref="J32:L32" si="12">SUM(J33)</f>
        <v>0</v>
      </c>
      <c r="K32" s="230">
        <f t="shared" si="12"/>
        <v>0</v>
      </c>
      <c r="L32" s="230">
        <f t="shared" si="12"/>
        <v>0</v>
      </c>
    </row>
    <row r="33" spans="1:12" ht="13.8" hidden="1" outlineLevel="2">
      <c r="A33" s="170"/>
      <c r="B33" s="23"/>
      <c r="C33" s="179"/>
      <c r="D33" s="24"/>
      <c r="E33" s="87"/>
      <c r="F33" s="48" t="s">
        <v>401</v>
      </c>
      <c r="G33" s="172" t="s">
        <v>36</v>
      </c>
      <c r="H33" s="404">
        <f t="shared" si="1"/>
        <v>0</v>
      </c>
      <c r="I33" s="228">
        <f t="shared" si="2"/>
        <v>0</v>
      </c>
      <c r="J33" s="229"/>
      <c r="K33" s="229"/>
      <c r="L33" s="229"/>
    </row>
    <row r="34" spans="1:12" s="169" customFormat="1" ht="13.8" collapsed="1">
      <c r="A34" s="164"/>
      <c r="B34" s="23" t="s">
        <v>402</v>
      </c>
      <c r="C34" s="15" t="s">
        <v>0</v>
      </c>
      <c r="D34" s="16"/>
      <c r="E34" s="175"/>
      <c r="F34" s="176"/>
      <c r="G34" s="172"/>
      <c r="H34" s="404">
        <f t="shared" si="1"/>
        <v>0</v>
      </c>
      <c r="I34" s="228">
        <f t="shared" si="2"/>
        <v>0</v>
      </c>
      <c r="J34" s="230">
        <f t="shared" ref="J34" si="13">SUM(J35,J44)</f>
        <v>0</v>
      </c>
      <c r="K34" s="230">
        <f t="shared" ref="K34:L34" si="14">SUM(K35,K44)</f>
        <v>0</v>
      </c>
      <c r="L34" s="230">
        <f t="shared" si="14"/>
        <v>0</v>
      </c>
    </row>
    <row r="35" spans="1:12" ht="13.8" hidden="1" outlineLevel="1" collapsed="1">
      <c r="A35" s="170"/>
      <c r="B35" s="25"/>
      <c r="D35" s="27" t="s">
        <v>403</v>
      </c>
      <c r="E35" s="47" t="s">
        <v>404</v>
      </c>
      <c r="F35" s="48"/>
      <c r="G35" s="172"/>
      <c r="H35" s="404">
        <f t="shared" si="1"/>
        <v>0</v>
      </c>
      <c r="I35" s="228">
        <f t="shared" si="2"/>
        <v>0</v>
      </c>
      <c r="J35" s="231">
        <f>SUM(J36)</f>
        <v>0</v>
      </c>
      <c r="K35" s="231">
        <f t="shared" ref="K35:L35" si="15">SUM(K36)</f>
        <v>0</v>
      </c>
      <c r="L35" s="231">
        <f t="shared" si="15"/>
        <v>0</v>
      </c>
    </row>
    <row r="36" spans="1:12" ht="13.8" hidden="1" outlineLevel="2">
      <c r="A36" s="170"/>
      <c r="B36" s="25"/>
      <c r="D36" s="24"/>
      <c r="E36" s="171"/>
      <c r="F36" s="27" t="s">
        <v>405</v>
      </c>
      <c r="G36" s="47" t="s">
        <v>406</v>
      </c>
      <c r="H36" s="404">
        <f t="shared" si="1"/>
        <v>0</v>
      </c>
      <c r="I36" s="228">
        <f t="shared" si="2"/>
        <v>0</v>
      </c>
      <c r="J36" s="231">
        <f>SUM(J37:J43)</f>
        <v>0</v>
      </c>
      <c r="K36" s="231">
        <f t="shared" ref="K36:L36" si="16">SUM(K37:K43)</f>
        <v>0</v>
      </c>
      <c r="L36" s="231">
        <f t="shared" si="16"/>
        <v>0</v>
      </c>
    </row>
    <row r="37" spans="1:12" ht="13.8" hidden="1" outlineLevel="2">
      <c r="A37" s="170"/>
      <c r="B37" s="25"/>
      <c r="D37" s="24"/>
      <c r="E37" s="171"/>
      <c r="F37" s="178" t="s">
        <v>705</v>
      </c>
      <c r="G37" s="43" t="s">
        <v>715</v>
      </c>
      <c r="H37" s="404">
        <f t="shared" si="1"/>
        <v>0</v>
      </c>
      <c r="I37" s="228">
        <f t="shared" si="2"/>
        <v>0</v>
      </c>
      <c r="J37" s="229"/>
      <c r="K37" s="229"/>
      <c r="L37" s="229"/>
    </row>
    <row r="38" spans="1:12" ht="13.8" hidden="1" outlineLevel="2">
      <c r="A38" s="170"/>
      <c r="B38" s="25"/>
      <c r="D38" s="24"/>
      <c r="E38" s="171"/>
      <c r="F38" s="178" t="s">
        <v>706</v>
      </c>
      <c r="G38" s="43" t="s">
        <v>716</v>
      </c>
      <c r="H38" s="404">
        <f t="shared" si="1"/>
        <v>0</v>
      </c>
      <c r="I38" s="228">
        <f t="shared" si="2"/>
        <v>0</v>
      </c>
      <c r="J38" s="229"/>
      <c r="K38" s="229"/>
      <c r="L38" s="229"/>
    </row>
    <row r="39" spans="1:12" ht="13.8" hidden="1" outlineLevel="2">
      <c r="A39" s="170"/>
      <c r="B39" s="25"/>
      <c r="D39" s="24"/>
      <c r="E39" s="171"/>
      <c r="F39" s="178" t="s">
        <v>703</v>
      </c>
      <c r="G39" s="43" t="s">
        <v>717</v>
      </c>
      <c r="H39" s="404">
        <f t="shared" si="1"/>
        <v>0</v>
      </c>
      <c r="I39" s="228">
        <f t="shared" si="2"/>
        <v>0</v>
      </c>
      <c r="J39" s="229"/>
      <c r="K39" s="229"/>
      <c r="L39" s="229"/>
    </row>
    <row r="40" spans="1:12" ht="13.8" hidden="1" outlineLevel="2">
      <c r="A40" s="170"/>
      <c r="B40" s="25"/>
      <c r="D40" s="24"/>
      <c r="E40" s="171"/>
      <c r="F40" s="178" t="s">
        <v>707</v>
      </c>
      <c r="G40" s="43" t="s">
        <v>718</v>
      </c>
      <c r="H40" s="404">
        <f t="shared" si="1"/>
        <v>0</v>
      </c>
      <c r="I40" s="228">
        <f t="shared" si="2"/>
        <v>0</v>
      </c>
      <c r="J40" s="229"/>
      <c r="K40" s="229"/>
      <c r="L40" s="229"/>
    </row>
    <row r="41" spans="1:12" ht="13.8" hidden="1" outlineLevel="2">
      <c r="A41" s="170"/>
      <c r="B41" s="25"/>
      <c r="D41" s="24"/>
      <c r="E41" s="171"/>
      <c r="F41" s="178" t="s">
        <v>713</v>
      </c>
      <c r="G41" s="43" t="s">
        <v>719</v>
      </c>
      <c r="H41" s="404">
        <f t="shared" si="1"/>
        <v>0</v>
      </c>
      <c r="I41" s="228">
        <f t="shared" si="2"/>
        <v>0</v>
      </c>
      <c r="J41" s="229"/>
      <c r="K41" s="229"/>
      <c r="L41" s="229"/>
    </row>
    <row r="42" spans="1:12" ht="13.8" hidden="1" outlineLevel="2">
      <c r="A42" s="170"/>
      <c r="B42" s="25"/>
      <c r="D42" s="24"/>
      <c r="E42" s="171"/>
      <c r="F42" s="178" t="s">
        <v>714</v>
      </c>
      <c r="G42" s="43" t="s">
        <v>720</v>
      </c>
      <c r="H42" s="404">
        <f t="shared" si="1"/>
        <v>0</v>
      </c>
      <c r="I42" s="228">
        <f t="shared" si="2"/>
        <v>0</v>
      </c>
      <c r="J42" s="229"/>
      <c r="K42" s="229"/>
      <c r="L42" s="229"/>
    </row>
    <row r="43" spans="1:12" ht="13.8" hidden="1" outlineLevel="2">
      <c r="A43" s="170"/>
      <c r="B43" s="25"/>
      <c r="D43" s="24"/>
      <c r="E43" s="171"/>
      <c r="F43" s="178" t="s">
        <v>708</v>
      </c>
      <c r="G43" s="43" t="s">
        <v>712</v>
      </c>
      <c r="H43" s="404">
        <f t="shared" si="1"/>
        <v>0</v>
      </c>
      <c r="I43" s="228">
        <f t="shared" si="2"/>
        <v>0</v>
      </c>
      <c r="J43" s="229"/>
      <c r="K43" s="229"/>
      <c r="L43" s="229"/>
    </row>
    <row r="44" spans="1:12" ht="13.8" hidden="1" outlineLevel="1">
      <c r="A44" s="170"/>
      <c r="B44" s="25"/>
      <c r="D44" s="27" t="s">
        <v>407</v>
      </c>
      <c r="E44" s="47" t="s">
        <v>704</v>
      </c>
      <c r="F44" s="48"/>
      <c r="G44" s="172"/>
      <c r="H44" s="404">
        <f t="shared" si="1"/>
        <v>0</v>
      </c>
      <c r="I44" s="228">
        <f t="shared" si="2"/>
        <v>0</v>
      </c>
      <c r="J44" s="231">
        <f>SUM(J45:J48)</f>
        <v>0</v>
      </c>
      <c r="K44" s="231">
        <f t="shared" ref="K44:L44" si="17">SUM(K45:K48)</f>
        <v>0</v>
      </c>
      <c r="L44" s="231">
        <f t="shared" si="17"/>
        <v>0</v>
      </c>
    </row>
    <row r="45" spans="1:12" ht="13.8" hidden="1" outlineLevel="2">
      <c r="A45" s="170"/>
      <c r="B45" s="23"/>
      <c r="C45" s="179"/>
      <c r="D45" s="27"/>
      <c r="E45" s="171"/>
      <c r="F45" s="178" t="s">
        <v>705</v>
      </c>
      <c r="G45" s="43" t="s">
        <v>721</v>
      </c>
      <c r="H45" s="404">
        <f t="shared" si="1"/>
        <v>0</v>
      </c>
      <c r="I45" s="228">
        <f t="shared" si="2"/>
        <v>0</v>
      </c>
      <c r="J45" s="229"/>
      <c r="K45" s="229"/>
      <c r="L45" s="229"/>
    </row>
    <row r="46" spans="1:12" ht="13.8" hidden="1" outlineLevel="2">
      <c r="A46" s="170"/>
      <c r="B46" s="23"/>
      <c r="C46" s="179"/>
      <c r="D46" s="27"/>
      <c r="E46" s="171"/>
      <c r="F46" s="178" t="s">
        <v>706</v>
      </c>
      <c r="G46" s="43" t="s">
        <v>722</v>
      </c>
      <c r="H46" s="404">
        <f t="shared" si="1"/>
        <v>0</v>
      </c>
      <c r="I46" s="228">
        <f t="shared" si="2"/>
        <v>0</v>
      </c>
      <c r="J46" s="229"/>
      <c r="K46" s="229"/>
      <c r="L46" s="229"/>
    </row>
    <row r="47" spans="1:12" ht="13.8" hidden="1" outlineLevel="2">
      <c r="A47" s="170"/>
      <c r="B47" s="23"/>
      <c r="C47" s="179"/>
      <c r="D47" s="27"/>
      <c r="E47" s="171"/>
      <c r="F47" s="178" t="s">
        <v>703</v>
      </c>
      <c r="G47" s="43" t="s">
        <v>723</v>
      </c>
      <c r="H47" s="404">
        <f t="shared" si="1"/>
        <v>0</v>
      </c>
      <c r="I47" s="228">
        <f t="shared" si="2"/>
        <v>0</v>
      </c>
      <c r="J47" s="229"/>
      <c r="K47" s="229"/>
      <c r="L47" s="229"/>
    </row>
    <row r="48" spans="1:12" ht="13.8" hidden="1" outlineLevel="2">
      <c r="A48" s="170"/>
      <c r="B48" s="23"/>
      <c r="C48" s="179"/>
      <c r="D48" s="27"/>
      <c r="E48" s="171"/>
      <c r="F48" s="178" t="s">
        <v>707</v>
      </c>
      <c r="G48" s="43" t="s">
        <v>724</v>
      </c>
      <c r="H48" s="404">
        <f t="shared" si="1"/>
        <v>0</v>
      </c>
      <c r="I48" s="228">
        <f t="shared" si="2"/>
        <v>0</v>
      </c>
      <c r="J48" s="229"/>
      <c r="K48" s="229"/>
      <c r="L48" s="229"/>
    </row>
    <row r="49" spans="1:12" s="169" customFormat="1" ht="13.8" collapsed="1">
      <c r="A49" s="164"/>
      <c r="B49" s="23" t="s">
        <v>408</v>
      </c>
      <c r="C49" s="15" t="s">
        <v>322</v>
      </c>
      <c r="D49" s="18"/>
      <c r="E49" s="175"/>
      <c r="F49" s="176"/>
      <c r="G49" s="175"/>
      <c r="H49" s="404">
        <f t="shared" si="1"/>
        <v>0</v>
      </c>
      <c r="I49" s="228">
        <f t="shared" si="2"/>
        <v>0</v>
      </c>
      <c r="J49" s="230">
        <f>SUM(J50)</f>
        <v>0</v>
      </c>
      <c r="K49" s="230">
        <f t="shared" ref="K49:L49" si="18">SUM(K50)</f>
        <v>0</v>
      </c>
      <c r="L49" s="230">
        <f t="shared" si="18"/>
        <v>0</v>
      </c>
    </row>
    <row r="50" spans="1:12" ht="13.8" hidden="1" outlineLevel="1">
      <c r="A50" s="170"/>
      <c r="B50" s="27"/>
      <c r="C50" s="172"/>
      <c r="D50" s="27" t="s">
        <v>409</v>
      </c>
      <c r="E50" s="47" t="s">
        <v>323</v>
      </c>
      <c r="F50" s="48"/>
      <c r="G50" s="172"/>
      <c r="H50" s="404">
        <f t="shared" si="1"/>
        <v>0</v>
      </c>
      <c r="I50" s="228">
        <f t="shared" si="2"/>
        <v>0</v>
      </c>
      <c r="J50" s="231">
        <f>SUM(J51:J55)</f>
        <v>0</v>
      </c>
      <c r="K50" s="231">
        <f t="shared" ref="K50:L50" si="19">SUM(K51:K55)</f>
        <v>0</v>
      </c>
      <c r="L50" s="231">
        <f t="shared" si="19"/>
        <v>0</v>
      </c>
    </row>
    <row r="51" spans="1:12" ht="13.8" hidden="1" outlineLevel="1">
      <c r="A51" s="170"/>
      <c r="B51" s="23"/>
      <c r="C51" s="179"/>
      <c r="D51" s="23"/>
      <c r="E51" s="47"/>
      <c r="F51" s="178" t="s">
        <v>705</v>
      </c>
      <c r="G51" s="43" t="s">
        <v>725</v>
      </c>
      <c r="H51" s="404">
        <f t="shared" si="1"/>
        <v>0</v>
      </c>
      <c r="I51" s="228">
        <f t="shared" si="2"/>
        <v>0</v>
      </c>
      <c r="J51" s="229"/>
      <c r="K51" s="229"/>
      <c r="L51" s="229"/>
    </row>
    <row r="52" spans="1:12" ht="13.8" hidden="1" outlineLevel="1">
      <c r="A52" s="170"/>
      <c r="B52" s="23"/>
      <c r="C52" s="179"/>
      <c r="D52" s="23"/>
      <c r="E52" s="47"/>
      <c r="F52" s="178" t="s">
        <v>706</v>
      </c>
      <c r="G52" s="43" t="s">
        <v>726</v>
      </c>
      <c r="H52" s="404">
        <f t="shared" si="1"/>
        <v>0</v>
      </c>
      <c r="I52" s="228">
        <f t="shared" si="2"/>
        <v>0</v>
      </c>
      <c r="J52" s="229"/>
      <c r="K52" s="229"/>
      <c r="L52" s="229"/>
    </row>
    <row r="53" spans="1:12" ht="13.8" hidden="1" outlineLevel="1">
      <c r="A53" s="170"/>
      <c r="B53" s="23"/>
      <c r="C53" s="179"/>
      <c r="D53" s="23"/>
      <c r="E53" s="47"/>
      <c r="F53" s="178" t="s">
        <v>703</v>
      </c>
      <c r="G53" s="43" t="s">
        <v>727</v>
      </c>
      <c r="H53" s="404">
        <f t="shared" si="1"/>
        <v>0</v>
      </c>
      <c r="I53" s="228">
        <f t="shared" si="2"/>
        <v>0</v>
      </c>
      <c r="J53" s="229"/>
      <c r="K53" s="229"/>
      <c r="L53" s="229"/>
    </row>
    <row r="54" spans="1:12" ht="13.8" hidden="1" outlineLevel="1">
      <c r="A54" s="170"/>
      <c r="B54" s="23"/>
      <c r="C54" s="179"/>
      <c r="D54" s="23"/>
      <c r="E54" s="47"/>
      <c r="F54" s="178" t="s">
        <v>707</v>
      </c>
      <c r="G54" s="43" t="s">
        <v>728</v>
      </c>
      <c r="H54" s="404">
        <f t="shared" si="1"/>
        <v>0</v>
      </c>
      <c r="I54" s="228">
        <f t="shared" si="2"/>
        <v>0</v>
      </c>
      <c r="J54" s="229"/>
      <c r="K54" s="229"/>
      <c r="L54" s="229"/>
    </row>
    <row r="55" spans="1:12" ht="13.8" hidden="1" outlineLevel="1">
      <c r="A55" s="170"/>
      <c r="B55" s="23"/>
      <c r="C55" s="179"/>
      <c r="D55" s="23"/>
      <c r="E55" s="47"/>
      <c r="F55" s="178" t="s">
        <v>713</v>
      </c>
      <c r="G55" s="43" t="s">
        <v>729</v>
      </c>
      <c r="H55" s="404">
        <f t="shared" si="1"/>
        <v>0</v>
      </c>
      <c r="I55" s="228">
        <f t="shared" si="2"/>
        <v>0</v>
      </c>
      <c r="J55" s="229"/>
      <c r="K55" s="229"/>
      <c r="L55" s="229"/>
    </row>
    <row r="56" spans="1:12" s="169" customFormat="1" ht="13.8">
      <c r="A56" s="164"/>
      <c r="B56" s="23" t="s">
        <v>410</v>
      </c>
      <c r="C56" s="15" t="s">
        <v>1</v>
      </c>
      <c r="D56" s="16"/>
      <c r="E56" s="175"/>
      <c r="F56" s="176"/>
      <c r="G56" s="175"/>
      <c r="H56" s="404">
        <f t="shared" si="1"/>
        <v>150000</v>
      </c>
      <c r="I56" s="228">
        <f t="shared" si="2"/>
        <v>150000</v>
      </c>
      <c r="J56" s="230">
        <f>SUM(J65,J63,J58,J57)</f>
        <v>0</v>
      </c>
      <c r="K56" s="230">
        <f>SUM(K65,K63,K58,K57)</f>
        <v>80000</v>
      </c>
      <c r="L56" s="230">
        <f>SUM(L65,L63,L58,L57)</f>
        <v>70000</v>
      </c>
    </row>
    <row r="57" spans="1:12" ht="13.8" outlineLevel="1">
      <c r="A57" s="170"/>
      <c r="B57" s="24"/>
      <c r="C57" s="171"/>
      <c r="D57" s="27" t="s">
        <v>411</v>
      </c>
      <c r="E57" s="47" t="s">
        <v>2</v>
      </c>
      <c r="F57" s="48"/>
      <c r="G57" s="172"/>
      <c r="H57" s="404">
        <f t="shared" si="1"/>
        <v>150000</v>
      </c>
      <c r="I57" s="228">
        <f t="shared" si="2"/>
        <v>150000</v>
      </c>
      <c r="J57" s="229"/>
      <c r="K57" s="229">
        <v>80000</v>
      </c>
      <c r="L57" s="229">
        <v>70000</v>
      </c>
    </row>
    <row r="58" spans="1:12" ht="13.8" outlineLevel="1" collapsed="1">
      <c r="A58" s="170"/>
      <c r="B58" s="25"/>
      <c r="D58" s="27" t="s">
        <v>412</v>
      </c>
      <c r="E58" s="47" t="s">
        <v>63</v>
      </c>
      <c r="F58" s="48"/>
      <c r="G58" s="172"/>
      <c r="H58" s="404">
        <f t="shared" si="1"/>
        <v>0</v>
      </c>
      <c r="I58" s="228">
        <f t="shared" si="2"/>
        <v>0</v>
      </c>
      <c r="J58" s="231">
        <f>SUM(J59:J62)</f>
        <v>0</v>
      </c>
      <c r="K58" s="231">
        <f t="shared" ref="K58:L58" si="20">SUM(K59:K62)</f>
        <v>0</v>
      </c>
      <c r="L58" s="231">
        <f t="shared" si="20"/>
        <v>0</v>
      </c>
    </row>
    <row r="59" spans="1:12" ht="13.8" hidden="1" outlineLevel="2">
      <c r="A59" s="170"/>
      <c r="B59" s="25"/>
      <c r="D59" s="27"/>
      <c r="E59" s="47"/>
      <c r="F59" s="178" t="s">
        <v>705</v>
      </c>
      <c r="G59" s="43" t="s">
        <v>730</v>
      </c>
      <c r="H59" s="404">
        <f t="shared" si="1"/>
        <v>0</v>
      </c>
      <c r="I59" s="228">
        <f t="shared" si="2"/>
        <v>0</v>
      </c>
      <c r="J59" s="229"/>
      <c r="K59" s="229"/>
      <c r="L59" s="229"/>
    </row>
    <row r="60" spans="1:12" ht="13.8" hidden="1" outlineLevel="2">
      <c r="A60" s="170"/>
      <c r="B60" s="25"/>
      <c r="D60" s="27"/>
      <c r="E60" s="47"/>
      <c r="F60" s="178" t="s">
        <v>706</v>
      </c>
      <c r="G60" s="43" t="s">
        <v>731</v>
      </c>
      <c r="H60" s="404">
        <f t="shared" si="1"/>
        <v>0</v>
      </c>
      <c r="I60" s="228">
        <f t="shared" si="2"/>
        <v>0</v>
      </c>
      <c r="J60" s="229"/>
      <c r="K60" s="229"/>
      <c r="L60" s="229"/>
    </row>
    <row r="61" spans="1:12" ht="13.8" hidden="1" outlineLevel="2">
      <c r="A61" s="170"/>
      <c r="B61" s="25"/>
      <c r="D61" s="27"/>
      <c r="E61" s="47"/>
      <c r="F61" s="178" t="s">
        <v>703</v>
      </c>
      <c r="G61" s="43" t="s">
        <v>732</v>
      </c>
      <c r="H61" s="404">
        <f t="shared" si="1"/>
        <v>0</v>
      </c>
      <c r="I61" s="228">
        <f t="shared" si="2"/>
        <v>0</v>
      </c>
      <c r="J61" s="229"/>
      <c r="K61" s="229"/>
      <c r="L61" s="229"/>
    </row>
    <row r="62" spans="1:12" ht="13.8" hidden="1" outlineLevel="2">
      <c r="A62" s="170"/>
      <c r="B62" s="25"/>
      <c r="D62" s="27"/>
      <c r="E62" s="47"/>
      <c r="F62" s="545" t="s">
        <v>713</v>
      </c>
      <c r="G62" s="43" t="s">
        <v>733</v>
      </c>
      <c r="H62" s="404">
        <f t="shared" si="1"/>
        <v>0</v>
      </c>
      <c r="I62" s="228">
        <f t="shared" si="2"/>
        <v>0</v>
      </c>
      <c r="J62" s="229"/>
      <c r="K62" s="229"/>
      <c r="L62" s="229"/>
    </row>
    <row r="63" spans="1:12" ht="13.8" outlineLevel="1" collapsed="1">
      <c r="A63" s="170"/>
      <c r="B63" s="25"/>
      <c r="D63" s="27" t="s">
        <v>413</v>
      </c>
      <c r="E63" s="47" t="s">
        <v>3</v>
      </c>
      <c r="F63" s="48"/>
      <c r="G63" s="172"/>
      <c r="H63" s="404">
        <f t="shared" si="1"/>
        <v>0</v>
      </c>
      <c r="I63" s="228">
        <f t="shared" si="2"/>
        <v>0</v>
      </c>
      <c r="J63" s="231">
        <f>SUM(J64)</f>
        <v>0</v>
      </c>
      <c r="K63" s="231">
        <f t="shared" ref="K63:L63" si="21">SUM(K64)</f>
        <v>0</v>
      </c>
      <c r="L63" s="231">
        <f t="shared" si="21"/>
        <v>0</v>
      </c>
    </row>
    <row r="64" spans="1:12" s="563" customFormat="1" ht="13.8" hidden="1" outlineLevel="2">
      <c r="A64" s="564"/>
      <c r="B64" s="565"/>
      <c r="D64" s="566"/>
      <c r="E64" s="567"/>
      <c r="F64" s="545" t="s">
        <v>705</v>
      </c>
      <c r="G64" s="527" t="s">
        <v>921</v>
      </c>
      <c r="H64" s="655">
        <f t="shared" si="1"/>
        <v>0</v>
      </c>
      <c r="I64" s="571">
        <f t="shared" si="2"/>
        <v>0</v>
      </c>
      <c r="J64" s="526"/>
      <c r="K64" s="526"/>
      <c r="L64" s="526"/>
    </row>
    <row r="65" spans="1:12" ht="13.8" outlineLevel="1">
      <c r="A65" s="170"/>
      <c r="B65" s="23"/>
      <c r="C65" s="179"/>
      <c r="D65" s="27" t="s">
        <v>414</v>
      </c>
      <c r="E65" s="47" t="s">
        <v>4</v>
      </c>
      <c r="F65" s="48"/>
      <c r="G65" s="172"/>
      <c r="H65" s="404">
        <f t="shared" si="1"/>
        <v>0</v>
      </c>
      <c r="I65" s="228">
        <f t="shared" si="2"/>
        <v>0</v>
      </c>
      <c r="J65" s="229"/>
      <c r="K65" s="229"/>
      <c r="L65" s="229"/>
    </row>
    <row r="66" spans="1:12" s="169" customFormat="1" ht="13.8" collapsed="1">
      <c r="A66" s="164"/>
      <c r="B66" s="23" t="s">
        <v>415</v>
      </c>
      <c r="C66" s="15" t="s">
        <v>37</v>
      </c>
      <c r="D66" s="18"/>
      <c r="E66" s="175"/>
      <c r="F66" s="176"/>
      <c r="G66" s="175"/>
      <c r="H66" s="404">
        <f t="shared" si="1"/>
        <v>0</v>
      </c>
      <c r="I66" s="228">
        <f t="shared" si="2"/>
        <v>0</v>
      </c>
      <c r="J66" s="230">
        <f>SUM(J67)</f>
        <v>0</v>
      </c>
      <c r="K66" s="230">
        <f t="shared" ref="K66:L67" si="22">SUM(K67)</f>
        <v>0</v>
      </c>
      <c r="L66" s="230">
        <f t="shared" si="22"/>
        <v>0</v>
      </c>
    </row>
    <row r="67" spans="1:12" ht="13.8" hidden="1" outlineLevel="1">
      <c r="A67" s="170"/>
      <c r="B67" s="24"/>
      <c r="C67" s="171"/>
      <c r="D67" s="27" t="s">
        <v>416</v>
      </c>
      <c r="E67" s="47" t="s">
        <v>37</v>
      </c>
      <c r="F67" s="48"/>
      <c r="G67" s="172"/>
      <c r="H67" s="404">
        <f t="shared" si="1"/>
        <v>0</v>
      </c>
      <c r="I67" s="228">
        <f t="shared" si="2"/>
        <v>0</v>
      </c>
      <c r="J67" s="231">
        <f>SUM(J68)</f>
        <v>0</v>
      </c>
      <c r="K67" s="231">
        <f t="shared" si="22"/>
        <v>0</v>
      </c>
      <c r="L67" s="231">
        <f t="shared" si="22"/>
        <v>0</v>
      </c>
    </row>
    <row r="68" spans="1:12" ht="13.8" hidden="1" outlineLevel="2">
      <c r="A68" s="170"/>
      <c r="B68" s="23"/>
      <c r="C68" s="179"/>
      <c r="D68" s="23"/>
      <c r="E68" s="179"/>
      <c r="F68" s="27" t="s">
        <v>417</v>
      </c>
      <c r="G68" s="47" t="s">
        <v>64</v>
      </c>
      <c r="H68" s="404">
        <f t="shared" si="1"/>
        <v>0</v>
      </c>
      <c r="I68" s="228">
        <f t="shared" si="2"/>
        <v>0</v>
      </c>
      <c r="J68" s="231">
        <f>SUM(J69:J71)</f>
        <v>0</v>
      </c>
      <c r="K68" s="231">
        <f t="shared" ref="K68:L68" si="23">SUM(K69:K71)</f>
        <v>0</v>
      </c>
      <c r="L68" s="231">
        <f t="shared" si="23"/>
        <v>0</v>
      </c>
    </row>
    <row r="69" spans="1:12" ht="13.8" hidden="1" outlineLevel="2">
      <c r="A69" s="170"/>
      <c r="B69" s="23"/>
      <c r="C69" s="179"/>
      <c r="D69" s="23"/>
      <c r="E69" s="179"/>
      <c r="F69" s="178" t="s">
        <v>705</v>
      </c>
      <c r="G69" s="43" t="s">
        <v>734</v>
      </c>
      <c r="H69" s="404">
        <f t="shared" si="1"/>
        <v>0</v>
      </c>
      <c r="I69" s="228">
        <f t="shared" si="2"/>
        <v>0</v>
      </c>
      <c r="J69" s="229"/>
      <c r="K69" s="229"/>
      <c r="L69" s="229"/>
    </row>
    <row r="70" spans="1:12" ht="13.8" hidden="1" outlineLevel="2">
      <c r="A70" s="170"/>
      <c r="B70" s="23"/>
      <c r="C70" s="179"/>
      <c r="D70" s="23"/>
      <c r="E70" s="179"/>
      <c r="F70" s="178" t="s">
        <v>706</v>
      </c>
      <c r="G70" s="43" t="s">
        <v>735</v>
      </c>
      <c r="H70" s="404">
        <f t="shared" si="1"/>
        <v>0</v>
      </c>
      <c r="I70" s="228">
        <f t="shared" si="2"/>
        <v>0</v>
      </c>
      <c r="J70" s="229"/>
      <c r="K70" s="229"/>
      <c r="L70" s="229"/>
    </row>
    <row r="71" spans="1:12" ht="13.8" hidden="1" outlineLevel="2">
      <c r="A71" s="170"/>
      <c r="B71" s="23"/>
      <c r="C71" s="179"/>
      <c r="D71" s="23"/>
      <c r="E71" s="179"/>
      <c r="F71" s="178" t="s">
        <v>708</v>
      </c>
      <c r="G71" s="43" t="s">
        <v>712</v>
      </c>
      <c r="H71" s="404">
        <f t="shared" si="1"/>
        <v>0</v>
      </c>
      <c r="I71" s="228">
        <f t="shared" si="2"/>
        <v>0</v>
      </c>
      <c r="J71" s="229"/>
      <c r="K71" s="229"/>
      <c r="L71" s="229"/>
    </row>
    <row r="72" spans="1:12" s="169" customFormat="1" ht="13.8" collapsed="1">
      <c r="A72" s="164"/>
      <c r="B72" s="23" t="s">
        <v>418</v>
      </c>
      <c r="C72" s="15" t="s">
        <v>65</v>
      </c>
      <c r="D72" s="16"/>
      <c r="E72" s="165"/>
      <c r="F72" s="176"/>
      <c r="G72" s="175"/>
      <c r="H72" s="404">
        <f t="shared" si="1"/>
        <v>0</v>
      </c>
      <c r="I72" s="228">
        <f t="shared" si="2"/>
        <v>0</v>
      </c>
      <c r="J72" s="230">
        <f>SUM(J73,J79,J100,J111,J125,J96)</f>
        <v>0</v>
      </c>
      <c r="K72" s="230">
        <f t="shared" ref="K72:L72" si="24">SUM(K73,K79,K100,K111,K125,K96)</f>
        <v>0</v>
      </c>
      <c r="L72" s="230">
        <f t="shared" si="24"/>
        <v>0</v>
      </c>
    </row>
    <row r="73" spans="1:12" ht="13.8" hidden="1" outlineLevel="1">
      <c r="A73" s="170"/>
      <c r="B73" s="24"/>
      <c r="C73" s="171"/>
      <c r="D73" s="27" t="s">
        <v>702</v>
      </c>
      <c r="E73" s="47" t="s">
        <v>66</v>
      </c>
      <c r="F73" s="176"/>
      <c r="G73" s="172"/>
      <c r="H73" s="404">
        <f t="shared" si="1"/>
        <v>0</v>
      </c>
      <c r="I73" s="228">
        <f t="shared" si="2"/>
        <v>0</v>
      </c>
      <c r="J73" s="231">
        <f>SUM(J74,J77)</f>
        <v>0</v>
      </c>
      <c r="K73" s="231">
        <f t="shared" ref="K73:L73" si="25">SUM(K74,K77)</f>
        <v>0</v>
      </c>
      <c r="L73" s="231">
        <f t="shared" si="25"/>
        <v>0</v>
      </c>
    </row>
    <row r="74" spans="1:12" ht="13.8" hidden="1" outlineLevel="2">
      <c r="A74" s="170"/>
      <c r="B74" s="25"/>
      <c r="D74" s="24"/>
      <c r="E74" s="171"/>
      <c r="F74" s="27" t="s">
        <v>419</v>
      </c>
      <c r="G74" s="47" t="s">
        <v>5</v>
      </c>
      <c r="H74" s="404">
        <f t="shared" si="1"/>
        <v>0</v>
      </c>
      <c r="I74" s="228">
        <f t="shared" si="2"/>
        <v>0</v>
      </c>
      <c r="J74" s="231">
        <f>SUM(J75:J76)</f>
        <v>0</v>
      </c>
      <c r="K74" s="231">
        <f t="shared" ref="K74:L74" si="26">SUM(K75:K76)</f>
        <v>0</v>
      </c>
      <c r="L74" s="231">
        <f t="shared" si="26"/>
        <v>0</v>
      </c>
    </row>
    <row r="75" spans="1:12" ht="13.8" hidden="1" outlineLevel="2">
      <c r="A75" s="170"/>
      <c r="B75" s="25"/>
      <c r="F75" s="178" t="s">
        <v>705</v>
      </c>
      <c r="G75" s="43" t="s">
        <v>736</v>
      </c>
      <c r="H75" s="404">
        <f t="shared" ref="H75:H139" si="27">SUM(I75)</f>
        <v>0</v>
      </c>
      <c r="I75" s="228">
        <f t="shared" ref="I75:I139" si="28">SUM(J75:L75)</f>
        <v>0</v>
      </c>
      <c r="J75" s="229"/>
      <c r="K75" s="229"/>
      <c r="L75" s="229"/>
    </row>
    <row r="76" spans="1:12" ht="13.8" hidden="1" outlineLevel="2">
      <c r="A76" s="170"/>
      <c r="B76" s="25"/>
      <c r="F76" s="178" t="s">
        <v>706</v>
      </c>
      <c r="G76" s="43" t="s">
        <v>737</v>
      </c>
      <c r="H76" s="404">
        <f t="shared" si="27"/>
        <v>0</v>
      </c>
      <c r="I76" s="228">
        <f t="shared" si="28"/>
        <v>0</v>
      </c>
      <c r="J76" s="229"/>
      <c r="K76" s="229"/>
      <c r="L76" s="229"/>
    </row>
    <row r="77" spans="1:12" ht="13.8" hidden="1" outlineLevel="2">
      <c r="A77" s="170"/>
      <c r="B77" s="25"/>
      <c r="F77" s="27" t="s">
        <v>101</v>
      </c>
      <c r="G77" s="47" t="s">
        <v>67</v>
      </c>
      <c r="H77" s="404">
        <f t="shared" si="27"/>
        <v>0</v>
      </c>
      <c r="I77" s="228">
        <f t="shared" si="28"/>
        <v>0</v>
      </c>
      <c r="J77" s="231">
        <f>SUM(J78)</f>
        <v>0</v>
      </c>
      <c r="K77" s="231">
        <f t="shared" ref="K77:L77" si="29">SUM(K78)</f>
        <v>0</v>
      </c>
      <c r="L77" s="231">
        <f t="shared" si="29"/>
        <v>0</v>
      </c>
    </row>
    <row r="78" spans="1:12" ht="13.8" hidden="1" outlineLevel="2">
      <c r="A78" s="170"/>
      <c r="B78" s="25"/>
      <c r="F78" s="178" t="s">
        <v>705</v>
      </c>
      <c r="G78" s="43" t="s">
        <v>738</v>
      </c>
      <c r="H78" s="404">
        <f t="shared" si="27"/>
        <v>0</v>
      </c>
      <c r="I78" s="228">
        <f t="shared" si="28"/>
        <v>0</v>
      </c>
      <c r="J78" s="229"/>
      <c r="K78" s="229"/>
      <c r="L78" s="229"/>
    </row>
    <row r="79" spans="1:12" ht="13.8" hidden="1" outlineLevel="1">
      <c r="A79" s="170"/>
      <c r="B79" s="25"/>
      <c r="D79" s="23" t="s">
        <v>420</v>
      </c>
      <c r="E79" s="82" t="s">
        <v>68</v>
      </c>
      <c r="F79" s="48"/>
      <c r="G79" s="172"/>
      <c r="H79" s="404">
        <f t="shared" si="27"/>
        <v>0</v>
      </c>
      <c r="I79" s="228">
        <f t="shared" si="28"/>
        <v>0</v>
      </c>
      <c r="J79" s="231">
        <f>SUM(J80,J86,J92,J94)</f>
        <v>0</v>
      </c>
      <c r="K79" s="231">
        <f t="shared" ref="K79:L79" si="30">SUM(K80,K86,K92,K94)</f>
        <v>0</v>
      </c>
      <c r="L79" s="231">
        <f t="shared" si="30"/>
        <v>0</v>
      </c>
    </row>
    <row r="80" spans="1:12" ht="13.8" hidden="1" outlineLevel="2">
      <c r="A80" s="170"/>
      <c r="B80" s="25"/>
      <c r="D80" s="24"/>
      <c r="E80" s="171"/>
      <c r="F80" s="27" t="s">
        <v>421</v>
      </c>
      <c r="G80" s="47" t="s">
        <v>69</v>
      </c>
      <c r="H80" s="404">
        <f t="shared" si="27"/>
        <v>0</v>
      </c>
      <c r="I80" s="228">
        <f t="shared" si="28"/>
        <v>0</v>
      </c>
      <c r="J80" s="231">
        <f>SUM(J81:J85)</f>
        <v>0</v>
      </c>
      <c r="K80" s="231">
        <f t="shared" ref="K80:L80" si="31">SUM(K81:K85)</f>
        <v>0</v>
      </c>
      <c r="L80" s="231">
        <f t="shared" si="31"/>
        <v>0</v>
      </c>
    </row>
    <row r="81" spans="1:12" ht="13.8" hidden="1" outlineLevel="2">
      <c r="A81" s="170"/>
      <c r="B81" s="25"/>
      <c r="F81" s="178" t="s">
        <v>705</v>
      </c>
      <c r="G81" s="43" t="s">
        <v>739</v>
      </c>
      <c r="H81" s="404">
        <f t="shared" si="27"/>
        <v>0</v>
      </c>
      <c r="I81" s="228">
        <f t="shared" si="28"/>
        <v>0</v>
      </c>
      <c r="J81" s="229"/>
      <c r="K81" s="229"/>
      <c r="L81" s="229"/>
    </row>
    <row r="82" spans="1:12" ht="13.8" hidden="1" outlineLevel="2">
      <c r="A82" s="170"/>
      <c r="B82" s="25"/>
      <c r="F82" s="178" t="s">
        <v>706</v>
      </c>
      <c r="G82" s="43" t="s">
        <v>740</v>
      </c>
      <c r="H82" s="404">
        <f t="shared" si="27"/>
        <v>0</v>
      </c>
      <c r="I82" s="228">
        <f t="shared" si="28"/>
        <v>0</v>
      </c>
      <c r="J82" s="229"/>
      <c r="K82" s="229"/>
      <c r="L82" s="229"/>
    </row>
    <row r="83" spans="1:12" ht="13.8" hidden="1" outlineLevel="2">
      <c r="A83" s="170"/>
      <c r="B83" s="25"/>
      <c r="F83" s="178" t="s">
        <v>703</v>
      </c>
      <c r="G83" s="43" t="s">
        <v>741</v>
      </c>
      <c r="H83" s="404">
        <f t="shared" si="27"/>
        <v>0</v>
      </c>
      <c r="I83" s="228">
        <f t="shared" si="28"/>
        <v>0</v>
      </c>
      <c r="J83" s="229"/>
      <c r="K83" s="229"/>
      <c r="L83" s="229"/>
    </row>
    <row r="84" spans="1:12" ht="13.8" hidden="1" outlineLevel="2">
      <c r="A84" s="170"/>
      <c r="B84" s="25"/>
      <c r="F84" s="178" t="s">
        <v>707</v>
      </c>
      <c r="G84" s="43" t="s">
        <v>742</v>
      </c>
      <c r="H84" s="404">
        <f t="shared" si="27"/>
        <v>0</v>
      </c>
      <c r="I84" s="228">
        <f t="shared" si="28"/>
        <v>0</v>
      </c>
      <c r="J84" s="229"/>
      <c r="K84" s="229"/>
      <c r="L84" s="229"/>
    </row>
    <row r="85" spans="1:12" ht="13.8" hidden="1" outlineLevel="2">
      <c r="A85" s="170"/>
      <c r="B85" s="25"/>
      <c r="F85" s="178" t="s">
        <v>713</v>
      </c>
      <c r="G85" s="43" t="s">
        <v>905</v>
      </c>
      <c r="H85" s="404">
        <f t="shared" si="27"/>
        <v>0</v>
      </c>
      <c r="I85" s="228">
        <f t="shared" si="28"/>
        <v>0</v>
      </c>
      <c r="J85" s="229"/>
      <c r="K85" s="229"/>
      <c r="L85" s="229"/>
    </row>
    <row r="86" spans="1:12" ht="13.8" hidden="1" outlineLevel="2">
      <c r="A86" s="170"/>
      <c r="B86" s="25"/>
      <c r="F86" s="27" t="s">
        <v>422</v>
      </c>
      <c r="G86" s="47" t="s">
        <v>70</v>
      </c>
      <c r="H86" s="404">
        <f t="shared" si="27"/>
        <v>0</v>
      </c>
      <c r="I86" s="228">
        <f t="shared" si="28"/>
        <v>0</v>
      </c>
      <c r="J86" s="231">
        <f>SUM(J87:J91)</f>
        <v>0</v>
      </c>
      <c r="K86" s="231">
        <f t="shared" ref="K86:L86" si="32">SUM(K87:K91)</f>
        <v>0</v>
      </c>
      <c r="L86" s="231">
        <f t="shared" si="32"/>
        <v>0</v>
      </c>
    </row>
    <row r="87" spans="1:12" ht="13.8" hidden="1" outlineLevel="2">
      <c r="A87" s="170"/>
      <c r="B87" s="25"/>
      <c r="F87" s="178" t="s">
        <v>705</v>
      </c>
      <c r="G87" s="43" t="s">
        <v>743</v>
      </c>
      <c r="H87" s="404">
        <f t="shared" si="27"/>
        <v>0</v>
      </c>
      <c r="I87" s="228">
        <f t="shared" si="28"/>
        <v>0</v>
      </c>
      <c r="J87" s="229"/>
      <c r="K87" s="229"/>
      <c r="L87" s="229"/>
    </row>
    <row r="88" spans="1:12" ht="13.8" hidden="1" outlineLevel="2">
      <c r="A88" s="170"/>
      <c r="B88" s="25"/>
      <c r="F88" s="178" t="s">
        <v>706</v>
      </c>
      <c r="G88" s="43" t="s">
        <v>744</v>
      </c>
      <c r="H88" s="404">
        <f t="shared" si="27"/>
        <v>0</v>
      </c>
      <c r="I88" s="228">
        <f t="shared" si="28"/>
        <v>0</v>
      </c>
      <c r="J88" s="229"/>
      <c r="K88" s="229"/>
      <c r="L88" s="229"/>
    </row>
    <row r="89" spans="1:12" ht="13.8" hidden="1" outlineLevel="2">
      <c r="A89" s="170"/>
      <c r="B89" s="25"/>
      <c r="F89" s="178" t="s">
        <v>703</v>
      </c>
      <c r="G89" s="43" t="s">
        <v>745</v>
      </c>
      <c r="H89" s="404">
        <f t="shared" si="27"/>
        <v>0</v>
      </c>
      <c r="I89" s="228">
        <f t="shared" si="28"/>
        <v>0</v>
      </c>
      <c r="J89" s="229"/>
      <c r="K89" s="229"/>
      <c r="L89" s="229"/>
    </row>
    <row r="90" spans="1:12" ht="13.8" hidden="1" outlineLevel="2">
      <c r="A90" s="170"/>
      <c r="B90" s="25"/>
      <c r="F90" s="178" t="s">
        <v>713</v>
      </c>
      <c r="G90" s="43" t="s">
        <v>650</v>
      </c>
      <c r="H90" s="404">
        <f t="shared" si="27"/>
        <v>0</v>
      </c>
      <c r="I90" s="228">
        <f t="shared" si="28"/>
        <v>0</v>
      </c>
      <c r="J90" s="229"/>
      <c r="K90" s="229"/>
      <c r="L90" s="229"/>
    </row>
    <row r="91" spans="1:12" ht="13.8" hidden="1" outlineLevel="2">
      <c r="A91" s="170"/>
      <c r="B91" s="25"/>
      <c r="F91" s="178" t="s">
        <v>714</v>
      </c>
      <c r="G91" s="43" t="s">
        <v>906</v>
      </c>
      <c r="H91" s="404">
        <f t="shared" si="27"/>
        <v>0</v>
      </c>
      <c r="I91" s="228">
        <f t="shared" si="28"/>
        <v>0</v>
      </c>
      <c r="J91" s="229"/>
      <c r="K91" s="229"/>
      <c r="L91" s="229"/>
    </row>
    <row r="92" spans="1:12" ht="13.8" hidden="1" outlineLevel="2">
      <c r="A92" s="170"/>
      <c r="B92" s="25"/>
      <c r="F92" s="27" t="s">
        <v>423</v>
      </c>
      <c r="G92" s="47" t="s">
        <v>71</v>
      </c>
      <c r="H92" s="404">
        <f t="shared" si="27"/>
        <v>0</v>
      </c>
      <c r="I92" s="228">
        <f t="shared" si="28"/>
        <v>0</v>
      </c>
      <c r="J92" s="231">
        <f>SUM(J93)</f>
        <v>0</v>
      </c>
      <c r="K92" s="231">
        <f t="shared" ref="K92:L92" si="33">SUM(K93)</f>
        <v>0</v>
      </c>
      <c r="L92" s="231">
        <f t="shared" si="33"/>
        <v>0</v>
      </c>
    </row>
    <row r="93" spans="1:12" ht="13.8" hidden="1" outlineLevel="2">
      <c r="A93" s="170"/>
      <c r="B93" s="25"/>
      <c r="F93" s="178" t="s">
        <v>705</v>
      </c>
      <c r="G93" s="43" t="s">
        <v>746</v>
      </c>
      <c r="H93" s="404">
        <f t="shared" si="27"/>
        <v>0</v>
      </c>
      <c r="I93" s="228">
        <f t="shared" si="28"/>
        <v>0</v>
      </c>
      <c r="J93" s="229"/>
      <c r="K93" s="229"/>
      <c r="L93" s="229"/>
    </row>
    <row r="94" spans="1:12" ht="13.8" hidden="1" outlineLevel="2">
      <c r="A94" s="170"/>
      <c r="B94" s="25"/>
      <c r="F94" s="27" t="s">
        <v>424</v>
      </c>
      <c r="G94" s="47" t="s">
        <v>72</v>
      </c>
      <c r="H94" s="404">
        <f t="shared" si="27"/>
        <v>0</v>
      </c>
      <c r="I94" s="228">
        <f t="shared" si="28"/>
        <v>0</v>
      </c>
      <c r="J94" s="231">
        <f>SUM(J95)</f>
        <v>0</v>
      </c>
      <c r="K94" s="231">
        <f t="shared" ref="K94:L94" si="34">SUM(K95)</f>
        <v>0</v>
      </c>
      <c r="L94" s="231">
        <f t="shared" si="34"/>
        <v>0</v>
      </c>
    </row>
    <row r="95" spans="1:12" ht="13.8" hidden="1" outlineLevel="2">
      <c r="A95" s="170"/>
      <c r="B95" s="25"/>
      <c r="F95" s="178" t="s">
        <v>705</v>
      </c>
      <c r="G95" s="43" t="s">
        <v>747</v>
      </c>
      <c r="H95" s="404">
        <f t="shared" si="27"/>
        <v>0</v>
      </c>
      <c r="I95" s="228">
        <f t="shared" si="28"/>
        <v>0</v>
      </c>
      <c r="J95" s="229"/>
      <c r="K95" s="229"/>
      <c r="L95" s="229"/>
    </row>
    <row r="96" spans="1:12" ht="13.8" hidden="1" outlineLevel="1">
      <c r="A96" s="170"/>
      <c r="B96" s="25"/>
      <c r="D96" s="23" t="s">
        <v>425</v>
      </c>
      <c r="E96" s="82" t="s">
        <v>6</v>
      </c>
      <c r="F96" s="48"/>
      <c r="G96" s="172"/>
      <c r="H96" s="404">
        <f t="shared" si="27"/>
        <v>0</v>
      </c>
      <c r="I96" s="228">
        <f t="shared" si="28"/>
        <v>0</v>
      </c>
      <c r="J96" s="231">
        <f>SUM(J97)</f>
        <v>0</v>
      </c>
      <c r="K96" s="231">
        <f t="shared" ref="K96:L96" si="35">SUM(K97)</f>
        <v>0</v>
      </c>
      <c r="L96" s="231">
        <f t="shared" si="35"/>
        <v>0</v>
      </c>
    </row>
    <row r="97" spans="1:40" ht="13.8" hidden="1" outlineLevel="2">
      <c r="A97" s="170"/>
      <c r="B97" s="25"/>
      <c r="D97" s="24"/>
      <c r="E97" s="171"/>
      <c r="F97" s="27" t="s">
        <v>426</v>
      </c>
      <c r="G97" s="47" t="s">
        <v>73</v>
      </c>
      <c r="H97" s="404">
        <f t="shared" si="27"/>
        <v>0</v>
      </c>
      <c r="I97" s="228">
        <f t="shared" si="28"/>
        <v>0</v>
      </c>
      <c r="J97" s="231">
        <f>SUM(J98:J99)</f>
        <v>0</v>
      </c>
      <c r="K97" s="231">
        <f t="shared" ref="K97:L97" si="36">SUM(K98:K99)</f>
        <v>0</v>
      </c>
      <c r="L97" s="231">
        <f t="shared" si="36"/>
        <v>0</v>
      </c>
    </row>
    <row r="98" spans="1:40" ht="13.8" hidden="1" outlineLevel="2">
      <c r="A98" s="170"/>
      <c r="B98" s="25"/>
      <c r="F98" s="178" t="s">
        <v>705</v>
      </c>
      <c r="G98" s="43" t="s">
        <v>736</v>
      </c>
      <c r="H98" s="404">
        <f t="shared" si="27"/>
        <v>0</v>
      </c>
      <c r="I98" s="228">
        <f t="shared" si="28"/>
        <v>0</v>
      </c>
      <c r="J98" s="229"/>
      <c r="K98" s="229"/>
      <c r="L98" s="229"/>
    </row>
    <row r="99" spans="1:40" ht="13.8" hidden="1" outlineLevel="2">
      <c r="A99" s="170"/>
      <c r="B99" s="25"/>
      <c r="F99" s="178" t="s">
        <v>708</v>
      </c>
      <c r="G99" s="43" t="s">
        <v>712</v>
      </c>
      <c r="H99" s="404">
        <f t="shared" si="27"/>
        <v>0</v>
      </c>
      <c r="I99" s="228">
        <f t="shared" si="28"/>
        <v>0</v>
      </c>
      <c r="J99" s="229"/>
      <c r="K99" s="229"/>
      <c r="L99" s="229"/>
    </row>
    <row r="100" spans="1:40" ht="13.8" hidden="1" outlineLevel="1">
      <c r="A100" s="170"/>
      <c r="B100" s="25"/>
      <c r="D100" s="23" t="s">
        <v>427</v>
      </c>
      <c r="E100" s="82" t="s">
        <v>353</v>
      </c>
      <c r="F100" s="48"/>
      <c r="G100" s="172"/>
      <c r="H100" s="404">
        <f t="shared" si="27"/>
        <v>0</v>
      </c>
      <c r="I100" s="228">
        <f t="shared" si="28"/>
        <v>0</v>
      </c>
      <c r="J100" s="231">
        <f>SUM(J101,J104,J107)</f>
        <v>0</v>
      </c>
      <c r="K100" s="231">
        <f t="shared" ref="K100:L100" si="37">SUM(K101,K104,K107)</f>
        <v>0</v>
      </c>
      <c r="L100" s="231">
        <f t="shared" si="37"/>
        <v>0</v>
      </c>
    </row>
    <row r="101" spans="1:40" ht="13.8" hidden="1" outlineLevel="2">
      <c r="A101" s="170"/>
      <c r="B101" s="25"/>
      <c r="D101" s="24"/>
      <c r="E101" s="171"/>
      <c r="F101" s="27" t="s">
        <v>428</v>
      </c>
      <c r="G101" s="47" t="s">
        <v>429</v>
      </c>
      <c r="H101" s="404">
        <f t="shared" si="27"/>
        <v>0</v>
      </c>
      <c r="I101" s="228">
        <f t="shared" si="28"/>
        <v>0</v>
      </c>
      <c r="J101" s="231">
        <f>SUM(J102:J103)</f>
        <v>0</v>
      </c>
      <c r="K101" s="231">
        <f t="shared" ref="K101:L101" si="38">SUM(K102:K103)</f>
        <v>0</v>
      </c>
      <c r="L101" s="231">
        <f t="shared" si="38"/>
        <v>0</v>
      </c>
    </row>
    <row r="102" spans="1:40" ht="13.8" hidden="1" outlineLevel="2">
      <c r="A102" s="170"/>
      <c r="B102" s="25"/>
      <c r="F102" s="178" t="s">
        <v>705</v>
      </c>
      <c r="G102" s="43" t="s">
        <v>748</v>
      </c>
      <c r="H102" s="404">
        <f t="shared" si="27"/>
        <v>0</v>
      </c>
      <c r="I102" s="228">
        <f t="shared" si="28"/>
        <v>0</v>
      </c>
      <c r="J102" s="229"/>
      <c r="K102" s="229"/>
      <c r="L102" s="229"/>
    </row>
    <row r="103" spans="1:40" ht="13.8" hidden="1" outlineLevel="2">
      <c r="A103" s="170"/>
      <c r="B103" s="25"/>
      <c r="F103" s="178" t="s">
        <v>706</v>
      </c>
      <c r="G103" s="43" t="s">
        <v>893</v>
      </c>
      <c r="H103" s="404">
        <f t="shared" si="27"/>
        <v>0</v>
      </c>
      <c r="I103" s="228">
        <f t="shared" si="28"/>
        <v>0</v>
      </c>
      <c r="J103" s="229"/>
      <c r="K103" s="229"/>
      <c r="L103" s="229"/>
    </row>
    <row r="104" spans="1:40" ht="13.8" hidden="1" outlineLevel="2">
      <c r="A104" s="170"/>
      <c r="B104" s="25"/>
      <c r="F104" s="27" t="s">
        <v>430</v>
      </c>
      <c r="G104" s="47" t="s">
        <v>432</v>
      </c>
      <c r="H104" s="404">
        <f t="shared" si="27"/>
        <v>0</v>
      </c>
      <c r="I104" s="228">
        <f t="shared" si="28"/>
        <v>0</v>
      </c>
      <c r="J104" s="231">
        <f>SUM(J105:J106)</f>
        <v>0</v>
      </c>
      <c r="K104" s="231">
        <f t="shared" ref="K104:L104" si="39">SUM(K105:K106)</f>
        <v>0</v>
      </c>
      <c r="L104" s="231">
        <f t="shared" si="39"/>
        <v>0</v>
      </c>
    </row>
    <row r="105" spans="1:40" ht="13.8" hidden="1" outlineLevel="2">
      <c r="A105" s="170"/>
      <c r="B105" s="25"/>
      <c r="F105" s="178" t="s">
        <v>705</v>
      </c>
      <c r="G105" s="43" t="s">
        <v>749</v>
      </c>
      <c r="H105" s="404">
        <f t="shared" si="27"/>
        <v>0</v>
      </c>
      <c r="I105" s="228">
        <f t="shared" si="28"/>
        <v>0</v>
      </c>
      <c r="J105" s="229"/>
      <c r="K105" s="229"/>
      <c r="L105" s="229"/>
    </row>
    <row r="106" spans="1:40" ht="13.8" hidden="1" outlineLevel="2">
      <c r="A106" s="170"/>
      <c r="B106" s="25"/>
      <c r="F106" s="178" t="s">
        <v>706</v>
      </c>
      <c r="G106" s="43" t="s">
        <v>750</v>
      </c>
      <c r="H106" s="404">
        <f t="shared" si="27"/>
        <v>0</v>
      </c>
      <c r="I106" s="228">
        <f t="shared" si="28"/>
        <v>0</v>
      </c>
      <c r="J106" s="229"/>
      <c r="K106" s="229"/>
      <c r="L106" s="229"/>
    </row>
    <row r="107" spans="1:40" ht="13.8" hidden="1" outlineLevel="2">
      <c r="A107" s="170"/>
      <c r="B107" s="25"/>
      <c r="F107" s="27" t="s">
        <v>431</v>
      </c>
      <c r="G107" s="47" t="s">
        <v>433</v>
      </c>
      <c r="H107" s="404">
        <f t="shared" si="27"/>
        <v>0</v>
      </c>
      <c r="I107" s="228">
        <f t="shared" si="28"/>
        <v>0</v>
      </c>
      <c r="J107" s="231">
        <f>SUM(J108:J110)</f>
        <v>0</v>
      </c>
      <c r="K107" s="231">
        <f t="shared" ref="K107:L107" si="40">SUM(K108:K110)</f>
        <v>0</v>
      </c>
      <c r="L107" s="231">
        <f t="shared" si="40"/>
        <v>0</v>
      </c>
    </row>
    <row r="108" spans="1:40" ht="13.8" hidden="1" outlineLevel="2">
      <c r="A108" s="170"/>
      <c r="B108" s="25"/>
      <c r="F108" s="178" t="s">
        <v>705</v>
      </c>
      <c r="G108" s="43" t="s">
        <v>751</v>
      </c>
      <c r="H108" s="404">
        <f t="shared" si="27"/>
        <v>0</v>
      </c>
      <c r="I108" s="228">
        <f t="shared" si="28"/>
        <v>0</v>
      </c>
      <c r="J108" s="229"/>
      <c r="K108" s="229"/>
      <c r="L108" s="229"/>
    </row>
    <row r="109" spans="1:40" ht="13.8" hidden="1" outlineLevel="2">
      <c r="A109" s="170"/>
      <c r="B109" s="25"/>
      <c r="F109" s="178" t="s">
        <v>706</v>
      </c>
      <c r="G109" s="43" t="s">
        <v>752</v>
      </c>
      <c r="H109" s="404">
        <f t="shared" si="27"/>
        <v>0</v>
      </c>
      <c r="I109" s="228">
        <f t="shared" si="28"/>
        <v>0</v>
      </c>
      <c r="J109" s="229"/>
      <c r="K109" s="229"/>
      <c r="L109" s="229"/>
    </row>
    <row r="110" spans="1:40" ht="13.8" hidden="1" outlineLevel="2">
      <c r="A110" s="170"/>
      <c r="B110" s="25"/>
      <c r="F110" s="178" t="s">
        <v>703</v>
      </c>
      <c r="G110" s="43" t="s">
        <v>894</v>
      </c>
      <c r="H110" s="404">
        <f t="shared" si="27"/>
        <v>0</v>
      </c>
      <c r="I110" s="228">
        <f t="shared" si="28"/>
        <v>0</v>
      </c>
      <c r="J110" s="229"/>
      <c r="K110" s="229"/>
      <c r="L110" s="229"/>
    </row>
    <row r="111" spans="1:40" ht="13.8" hidden="1" outlineLevel="1">
      <c r="A111" s="170"/>
      <c r="B111" s="25"/>
      <c r="D111" s="27" t="s">
        <v>434</v>
      </c>
      <c r="E111" s="47" t="s">
        <v>7</v>
      </c>
      <c r="F111" s="48"/>
      <c r="G111" s="172"/>
      <c r="H111" s="404">
        <f t="shared" si="27"/>
        <v>0</v>
      </c>
      <c r="I111" s="228">
        <f t="shared" si="28"/>
        <v>0</v>
      </c>
      <c r="J111" s="231">
        <f>SUM(J112,J113,J115,J117)</f>
        <v>0</v>
      </c>
      <c r="K111" s="231">
        <f t="shared" ref="K111:L111" si="41">SUM(K112,K113,K115,K117)</f>
        <v>0</v>
      </c>
      <c r="L111" s="231">
        <f t="shared" si="41"/>
        <v>0</v>
      </c>
      <c r="AN111" s="143">
        <f>SUM(AN112:AN117)</f>
        <v>0</v>
      </c>
    </row>
    <row r="112" spans="1:40" ht="13.8" hidden="1" outlineLevel="2">
      <c r="A112" s="170"/>
      <c r="B112" s="25"/>
      <c r="F112" s="27" t="s">
        <v>435</v>
      </c>
      <c r="G112" s="47" t="s">
        <v>74</v>
      </c>
      <c r="H112" s="404">
        <f t="shared" si="27"/>
        <v>0</v>
      </c>
      <c r="I112" s="228">
        <f t="shared" si="28"/>
        <v>0</v>
      </c>
      <c r="J112" s="229"/>
      <c r="K112" s="229"/>
      <c r="L112" s="229"/>
    </row>
    <row r="113" spans="1:12" ht="13.8" hidden="1" outlineLevel="2">
      <c r="A113" s="170"/>
      <c r="B113" s="25"/>
      <c r="F113" s="27" t="s">
        <v>436</v>
      </c>
      <c r="G113" s="47" t="s">
        <v>75</v>
      </c>
      <c r="H113" s="404">
        <f t="shared" si="27"/>
        <v>0</v>
      </c>
      <c r="I113" s="228">
        <f t="shared" si="28"/>
        <v>0</v>
      </c>
      <c r="J113" s="231">
        <f>SUM(J114)</f>
        <v>0</v>
      </c>
      <c r="K113" s="231">
        <f t="shared" ref="K113:L113" si="42">SUM(K114)</f>
        <v>0</v>
      </c>
      <c r="L113" s="231">
        <f t="shared" si="42"/>
        <v>0</v>
      </c>
    </row>
    <row r="114" spans="1:12" ht="13.8" hidden="1" outlineLevel="2">
      <c r="A114" s="170"/>
      <c r="B114" s="25"/>
      <c r="F114" s="178" t="s">
        <v>705</v>
      </c>
      <c r="G114" s="43" t="s">
        <v>753</v>
      </c>
      <c r="H114" s="404">
        <f t="shared" si="27"/>
        <v>0</v>
      </c>
      <c r="I114" s="228">
        <f t="shared" si="28"/>
        <v>0</v>
      </c>
      <c r="J114" s="229"/>
      <c r="K114" s="229"/>
      <c r="L114" s="229"/>
    </row>
    <row r="115" spans="1:12" ht="13.8" hidden="1" outlineLevel="2">
      <c r="A115" s="170"/>
      <c r="B115" s="25"/>
      <c r="F115" s="27" t="s">
        <v>437</v>
      </c>
      <c r="G115" s="83" t="s">
        <v>354</v>
      </c>
      <c r="H115" s="404">
        <f t="shared" si="27"/>
        <v>0</v>
      </c>
      <c r="I115" s="228">
        <f t="shared" si="28"/>
        <v>0</v>
      </c>
      <c r="J115" s="231">
        <f>SUM(J116)</f>
        <v>0</v>
      </c>
      <c r="K115" s="231">
        <f t="shared" ref="K115:L115" si="43">SUM(K116)</f>
        <v>0</v>
      </c>
      <c r="L115" s="231">
        <f t="shared" si="43"/>
        <v>0</v>
      </c>
    </row>
    <row r="116" spans="1:12" ht="13.8" hidden="1" outlineLevel="2">
      <c r="A116" s="170"/>
      <c r="B116" s="25"/>
      <c r="F116" s="178" t="s">
        <v>705</v>
      </c>
      <c r="G116" s="43" t="s">
        <v>754</v>
      </c>
      <c r="H116" s="404">
        <f t="shared" si="27"/>
        <v>0</v>
      </c>
      <c r="I116" s="228">
        <f t="shared" si="28"/>
        <v>0</v>
      </c>
      <c r="J116" s="229"/>
      <c r="K116" s="229"/>
      <c r="L116" s="229"/>
    </row>
    <row r="117" spans="1:12" ht="13.8" hidden="1" outlineLevel="2">
      <c r="A117" s="170"/>
      <c r="B117" s="25"/>
      <c r="F117" s="27" t="s">
        <v>438</v>
      </c>
      <c r="G117" s="47" t="s">
        <v>439</v>
      </c>
      <c r="H117" s="404">
        <f t="shared" si="27"/>
        <v>0</v>
      </c>
      <c r="I117" s="228">
        <f t="shared" si="28"/>
        <v>0</v>
      </c>
      <c r="J117" s="231">
        <f>SUM(J118:J124)</f>
        <v>0</v>
      </c>
      <c r="K117" s="231">
        <f t="shared" ref="K117:L117" si="44">SUM(K118:K124)</f>
        <v>0</v>
      </c>
      <c r="L117" s="231">
        <f t="shared" si="44"/>
        <v>0</v>
      </c>
    </row>
    <row r="118" spans="1:12" ht="13.8" hidden="1" outlineLevel="2">
      <c r="A118" s="170"/>
      <c r="B118" s="25"/>
      <c r="F118" s="178" t="s">
        <v>705</v>
      </c>
      <c r="G118" s="43" t="s">
        <v>755</v>
      </c>
      <c r="H118" s="404">
        <f t="shared" si="27"/>
        <v>0</v>
      </c>
      <c r="I118" s="228">
        <f t="shared" si="28"/>
        <v>0</v>
      </c>
      <c r="J118" s="229"/>
      <c r="K118" s="229"/>
      <c r="L118" s="229"/>
    </row>
    <row r="119" spans="1:12" ht="13.8" hidden="1" outlineLevel="2">
      <c r="A119" s="170"/>
      <c r="B119" s="25"/>
      <c r="F119" s="178" t="s">
        <v>706</v>
      </c>
      <c r="G119" s="43" t="s">
        <v>756</v>
      </c>
      <c r="H119" s="404">
        <f t="shared" si="27"/>
        <v>0</v>
      </c>
      <c r="I119" s="228">
        <f t="shared" si="28"/>
        <v>0</v>
      </c>
      <c r="J119" s="229"/>
      <c r="K119" s="229"/>
      <c r="L119" s="229"/>
    </row>
    <row r="120" spans="1:12" ht="13.8" hidden="1" outlineLevel="2">
      <c r="A120" s="170"/>
      <c r="B120" s="25"/>
      <c r="F120" s="178" t="s">
        <v>703</v>
      </c>
      <c r="G120" s="43" t="s">
        <v>757</v>
      </c>
      <c r="H120" s="404">
        <f t="shared" si="27"/>
        <v>0</v>
      </c>
      <c r="I120" s="228">
        <f t="shared" si="28"/>
        <v>0</v>
      </c>
      <c r="J120" s="229"/>
      <c r="K120" s="229"/>
      <c r="L120" s="229"/>
    </row>
    <row r="121" spans="1:12" ht="13.8" hidden="1" outlineLevel="2">
      <c r="A121" s="170"/>
      <c r="B121" s="25"/>
      <c r="F121" s="178" t="s">
        <v>707</v>
      </c>
      <c r="G121" s="43" t="s">
        <v>758</v>
      </c>
      <c r="H121" s="404">
        <f t="shared" si="27"/>
        <v>0</v>
      </c>
      <c r="I121" s="228">
        <f t="shared" si="28"/>
        <v>0</v>
      </c>
      <c r="J121" s="229"/>
      <c r="K121" s="229"/>
      <c r="L121" s="229"/>
    </row>
    <row r="122" spans="1:12" ht="13.8" hidden="1" outlineLevel="2">
      <c r="A122" s="170"/>
      <c r="B122" s="25"/>
      <c r="F122" s="178" t="s">
        <v>713</v>
      </c>
      <c r="G122" s="43" t="s">
        <v>759</v>
      </c>
      <c r="H122" s="404">
        <f t="shared" si="27"/>
        <v>0</v>
      </c>
      <c r="I122" s="228">
        <f t="shared" si="28"/>
        <v>0</v>
      </c>
      <c r="J122" s="229"/>
      <c r="K122" s="229"/>
      <c r="L122" s="229"/>
    </row>
    <row r="123" spans="1:12" ht="13.8" hidden="1" outlineLevel="2">
      <c r="A123" s="170"/>
      <c r="B123" s="25"/>
      <c r="F123" s="178" t="s">
        <v>714</v>
      </c>
      <c r="G123" s="43" t="s">
        <v>760</v>
      </c>
      <c r="H123" s="404">
        <f t="shared" ref="H123" si="45">SUM(I123)</f>
        <v>0</v>
      </c>
      <c r="I123" s="228">
        <f t="shared" ref="I123" si="46">SUM(J123:L123)</f>
        <v>0</v>
      </c>
      <c r="J123" s="229"/>
      <c r="K123" s="229"/>
      <c r="L123" s="229"/>
    </row>
    <row r="124" spans="1:12" s="563" customFormat="1" ht="13.8" hidden="1" outlineLevel="2">
      <c r="A124" s="564"/>
      <c r="B124" s="565"/>
      <c r="D124" s="565"/>
      <c r="F124" s="545" t="s">
        <v>801</v>
      </c>
      <c r="G124" s="527" t="s">
        <v>922</v>
      </c>
      <c r="H124" s="655">
        <f t="shared" si="27"/>
        <v>0</v>
      </c>
      <c r="I124" s="571">
        <f t="shared" si="28"/>
        <v>0</v>
      </c>
      <c r="J124" s="526"/>
      <c r="K124" s="526"/>
      <c r="L124" s="526"/>
    </row>
    <row r="125" spans="1:12" ht="13.8" hidden="1" outlineLevel="1">
      <c r="A125" s="170"/>
      <c r="B125" s="25"/>
      <c r="D125" s="23" t="s">
        <v>440</v>
      </c>
      <c r="E125" s="82" t="s">
        <v>8</v>
      </c>
      <c r="F125" s="48"/>
      <c r="G125" s="172"/>
      <c r="H125" s="404">
        <f t="shared" si="27"/>
        <v>0</v>
      </c>
      <c r="I125" s="228">
        <f t="shared" si="28"/>
        <v>0</v>
      </c>
      <c r="J125" s="231">
        <f>SUM(J126,J130,J131)</f>
        <v>0</v>
      </c>
      <c r="K125" s="231">
        <f t="shared" ref="K125:L125" si="47">SUM(K126,K130,K131)</f>
        <v>0</v>
      </c>
      <c r="L125" s="231">
        <f t="shared" si="47"/>
        <v>0</v>
      </c>
    </row>
    <row r="126" spans="1:12" ht="13.8" hidden="1" outlineLevel="2">
      <c r="A126" s="170"/>
      <c r="B126" s="25"/>
      <c r="D126" s="24"/>
      <c r="E126" s="171"/>
      <c r="F126" s="27" t="s">
        <v>441</v>
      </c>
      <c r="G126" s="47" t="s">
        <v>370</v>
      </c>
      <c r="H126" s="404">
        <f t="shared" si="27"/>
        <v>0</v>
      </c>
      <c r="I126" s="228">
        <f t="shared" si="28"/>
        <v>0</v>
      </c>
      <c r="J126" s="231">
        <f>SUM(J127:J129)</f>
        <v>0</v>
      </c>
      <c r="K126" s="231">
        <f t="shared" ref="K126:L126" si="48">SUM(K127:K129)</f>
        <v>0</v>
      </c>
      <c r="L126" s="231">
        <f t="shared" si="48"/>
        <v>0</v>
      </c>
    </row>
    <row r="127" spans="1:12" ht="13.8" hidden="1" outlineLevel="2">
      <c r="A127" s="170"/>
      <c r="B127" s="25"/>
      <c r="F127" s="178" t="s">
        <v>705</v>
      </c>
      <c r="G127" s="43" t="s">
        <v>761</v>
      </c>
      <c r="H127" s="404">
        <f t="shared" si="27"/>
        <v>0</v>
      </c>
      <c r="I127" s="228">
        <f t="shared" si="28"/>
        <v>0</v>
      </c>
      <c r="J127" s="229"/>
      <c r="K127" s="229"/>
      <c r="L127" s="229"/>
    </row>
    <row r="128" spans="1:12" ht="13.8" hidden="1" outlineLevel="2">
      <c r="A128" s="170"/>
      <c r="B128" s="25"/>
      <c r="F128" s="178" t="s">
        <v>703</v>
      </c>
      <c r="G128" s="43" t="s">
        <v>762</v>
      </c>
      <c r="H128" s="404">
        <f t="shared" si="27"/>
        <v>0</v>
      </c>
      <c r="I128" s="228">
        <f t="shared" si="28"/>
        <v>0</v>
      </c>
      <c r="J128" s="229"/>
      <c r="K128" s="229"/>
      <c r="L128" s="229"/>
    </row>
    <row r="129" spans="1:12" ht="13.8" hidden="1" outlineLevel="2">
      <c r="A129" s="170"/>
      <c r="B129" s="25"/>
      <c r="F129" s="178" t="s">
        <v>707</v>
      </c>
      <c r="G129" s="43" t="s">
        <v>907</v>
      </c>
      <c r="H129" s="404">
        <f t="shared" si="27"/>
        <v>0</v>
      </c>
      <c r="I129" s="228">
        <f t="shared" si="28"/>
        <v>0</v>
      </c>
      <c r="J129" s="229"/>
      <c r="K129" s="229"/>
      <c r="L129" s="229"/>
    </row>
    <row r="130" spans="1:12" ht="13.8" hidden="1" outlineLevel="2">
      <c r="A130" s="170"/>
      <c r="B130" s="25"/>
      <c r="F130" s="27" t="s">
        <v>442</v>
      </c>
      <c r="G130" s="47" t="s">
        <v>371</v>
      </c>
      <c r="H130" s="404">
        <f t="shared" si="27"/>
        <v>0</v>
      </c>
      <c r="I130" s="228">
        <f t="shared" si="28"/>
        <v>0</v>
      </c>
      <c r="J130" s="229"/>
      <c r="K130" s="229"/>
      <c r="L130" s="229"/>
    </row>
    <row r="131" spans="1:12" ht="13.8" hidden="1" outlineLevel="2">
      <c r="A131" s="170"/>
      <c r="B131" s="25"/>
      <c r="F131" s="27" t="s">
        <v>443</v>
      </c>
      <c r="G131" s="47" t="s">
        <v>372</v>
      </c>
      <c r="H131" s="404">
        <f t="shared" si="27"/>
        <v>0</v>
      </c>
      <c r="I131" s="228">
        <f t="shared" si="28"/>
        <v>0</v>
      </c>
      <c r="J131" s="231">
        <f>SUM(J132:J135)</f>
        <v>0</v>
      </c>
      <c r="K131" s="231">
        <f t="shared" ref="K131:L131" si="49">SUM(K132:K135)</f>
        <v>0</v>
      </c>
      <c r="L131" s="231">
        <f t="shared" si="49"/>
        <v>0</v>
      </c>
    </row>
    <row r="132" spans="1:12" ht="13.8" hidden="1" outlineLevel="2">
      <c r="A132" s="170"/>
      <c r="B132" s="25"/>
      <c r="F132" s="178" t="s">
        <v>705</v>
      </c>
      <c r="G132" s="43" t="s">
        <v>763</v>
      </c>
      <c r="H132" s="404">
        <f t="shared" si="27"/>
        <v>0</v>
      </c>
      <c r="I132" s="228">
        <f t="shared" si="28"/>
        <v>0</v>
      </c>
      <c r="J132" s="229"/>
      <c r="K132" s="229"/>
      <c r="L132" s="229"/>
    </row>
    <row r="133" spans="1:12" ht="13.8" hidden="1" outlineLevel="2">
      <c r="A133" s="170"/>
      <c r="B133" s="25"/>
      <c r="F133" s="178" t="s">
        <v>706</v>
      </c>
      <c r="G133" s="43" t="s">
        <v>764</v>
      </c>
      <c r="H133" s="404">
        <f t="shared" si="27"/>
        <v>0</v>
      </c>
      <c r="I133" s="228">
        <f t="shared" si="28"/>
        <v>0</v>
      </c>
      <c r="J133" s="229"/>
      <c r="K133" s="229"/>
      <c r="L133" s="229"/>
    </row>
    <row r="134" spans="1:12" ht="13.8" hidden="1" outlineLevel="2">
      <c r="A134" s="170"/>
      <c r="B134" s="25"/>
      <c r="F134" s="178" t="s">
        <v>703</v>
      </c>
      <c r="G134" s="43" t="s">
        <v>765</v>
      </c>
      <c r="H134" s="404">
        <f t="shared" si="27"/>
        <v>0</v>
      </c>
      <c r="I134" s="228">
        <f t="shared" si="28"/>
        <v>0</v>
      </c>
      <c r="J134" s="229"/>
      <c r="K134" s="229"/>
      <c r="L134" s="229"/>
    </row>
    <row r="135" spans="1:12" ht="13.8" hidden="1" outlineLevel="2">
      <c r="A135" s="170"/>
      <c r="B135" s="25"/>
      <c r="F135" s="178" t="s">
        <v>707</v>
      </c>
      <c r="G135" s="43" t="s">
        <v>766</v>
      </c>
      <c r="H135" s="404">
        <f t="shared" si="27"/>
        <v>0</v>
      </c>
      <c r="I135" s="228">
        <f t="shared" si="28"/>
        <v>0</v>
      </c>
      <c r="J135" s="229"/>
      <c r="K135" s="229"/>
      <c r="L135" s="229"/>
    </row>
    <row r="136" spans="1:12" s="169" customFormat="1" ht="13.8" collapsed="1">
      <c r="A136" s="164"/>
      <c r="B136" s="23" t="s">
        <v>444</v>
      </c>
      <c r="C136" s="15" t="s">
        <v>77</v>
      </c>
      <c r="D136" s="16"/>
      <c r="E136" s="165"/>
      <c r="F136" s="14"/>
      <c r="G136" s="175"/>
      <c r="H136" s="404">
        <f t="shared" si="27"/>
        <v>0</v>
      </c>
      <c r="I136" s="228">
        <f t="shared" si="28"/>
        <v>0</v>
      </c>
      <c r="J136" s="230">
        <f>SUM(J137)</f>
        <v>0</v>
      </c>
      <c r="K136" s="230">
        <f t="shared" ref="K136:L136" si="50">SUM(K137)</f>
        <v>0</v>
      </c>
      <c r="L136" s="230">
        <f t="shared" si="50"/>
        <v>0</v>
      </c>
    </row>
    <row r="137" spans="1:12" ht="13.8" hidden="1" outlineLevel="1">
      <c r="A137" s="170"/>
      <c r="B137" s="25"/>
      <c r="D137" s="27" t="s">
        <v>444</v>
      </c>
      <c r="E137" s="47" t="s">
        <v>77</v>
      </c>
      <c r="F137" s="48"/>
      <c r="G137" s="172"/>
      <c r="H137" s="404">
        <f t="shared" si="27"/>
        <v>0</v>
      </c>
      <c r="I137" s="228">
        <f t="shared" si="28"/>
        <v>0</v>
      </c>
      <c r="J137" s="231">
        <f>SUM(J138,J142,J149,J150,J154,J157)</f>
        <v>0</v>
      </c>
      <c r="K137" s="231">
        <f t="shared" ref="K137:L137" si="51">SUM(K138,K142,K149,K150,K154,K157)</f>
        <v>0</v>
      </c>
      <c r="L137" s="231">
        <f t="shared" si="51"/>
        <v>0</v>
      </c>
    </row>
    <row r="138" spans="1:12" ht="13.8" hidden="1" outlineLevel="2">
      <c r="A138" s="170"/>
      <c r="B138" s="25"/>
      <c r="F138" s="27" t="s">
        <v>445</v>
      </c>
      <c r="G138" s="47" t="s">
        <v>79</v>
      </c>
      <c r="H138" s="404">
        <f t="shared" si="27"/>
        <v>0</v>
      </c>
      <c r="I138" s="228">
        <f t="shared" si="28"/>
        <v>0</v>
      </c>
      <c r="J138" s="231">
        <f>SUM(J139:J141)</f>
        <v>0</v>
      </c>
      <c r="K138" s="231">
        <f t="shared" ref="K138:L138" si="52">SUM(K139:K141)</f>
        <v>0</v>
      </c>
      <c r="L138" s="231">
        <f t="shared" si="52"/>
        <v>0</v>
      </c>
    </row>
    <row r="139" spans="1:12" ht="13.8" hidden="1" outlineLevel="2">
      <c r="A139" s="170"/>
      <c r="B139" s="25"/>
      <c r="F139" s="178" t="s">
        <v>705</v>
      </c>
      <c r="G139" s="43" t="s">
        <v>767</v>
      </c>
      <c r="H139" s="404">
        <f t="shared" si="27"/>
        <v>0</v>
      </c>
      <c r="I139" s="228">
        <f t="shared" si="28"/>
        <v>0</v>
      </c>
      <c r="J139" s="229"/>
      <c r="K139" s="229"/>
      <c r="L139" s="229"/>
    </row>
    <row r="140" spans="1:12" ht="13.8" hidden="1" outlineLevel="2">
      <c r="A140" s="170"/>
      <c r="B140" s="25"/>
      <c r="F140" s="178" t="s">
        <v>706</v>
      </c>
      <c r="G140" s="43" t="s">
        <v>768</v>
      </c>
      <c r="H140" s="404">
        <f t="shared" ref="H140:H209" si="53">SUM(I140)</f>
        <v>0</v>
      </c>
      <c r="I140" s="228">
        <f t="shared" ref="I140:I209" si="54">SUM(J140:L140)</f>
        <v>0</v>
      </c>
      <c r="J140" s="229"/>
      <c r="K140" s="229"/>
      <c r="L140" s="229"/>
    </row>
    <row r="141" spans="1:12" ht="13.8" hidden="1" outlineLevel="2">
      <c r="A141" s="170"/>
      <c r="B141" s="25"/>
      <c r="F141" s="545" t="s">
        <v>703</v>
      </c>
      <c r="G141" s="527" t="s">
        <v>923</v>
      </c>
      <c r="H141" s="404">
        <f t="shared" si="53"/>
        <v>0</v>
      </c>
      <c r="I141" s="228">
        <f t="shared" si="54"/>
        <v>0</v>
      </c>
      <c r="J141" s="229"/>
      <c r="K141" s="229"/>
      <c r="L141" s="229"/>
    </row>
    <row r="142" spans="1:12" ht="13.8" hidden="1" outlineLevel="2">
      <c r="A142" s="170"/>
      <c r="B142" s="25"/>
      <c r="F142" s="27" t="s">
        <v>446</v>
      </c>
      <c r="G142" s="47" t="s">
        <v>80</v>
      </c>
      <c r="H142" s="404">
        <f t="shared" si="53"/>
        <v>0</v>
      </c>
      <c r="I142" s="228">
        <f t="shared" si="54"/>
        <v>0</v>
      </c>
      <c r="J142" s="231">
        <f>SUM(J143:J148)</f>
        <v>0</v>
      </c>
      <c r="K142" s="231">
        <f t="shared" ref="K142:L142" si="55">SUM(K143:K148)</f>
        <v>0</v>
      </c>
      <c r="L142" s="231">
        <f t="shared" si="55"/>
        <v>0</v>
      </c>
    </row>
    <row r="143" spans="1:12" ht="13.8" hidden="1" outlineLevel="2">
      <c r="A143" s="170"/>
      <c r="B143" s="25"/>
      <c r="F143" s="178" t="s">
        <v>705</v>
      </c>
      <c r="G143" s="43" t="s">
        <v>769</v>
      </c>
      <c r="H143" s="404">
        <f t="shared" si="53"/>
        <v>0</v>
      </c>
      <c r="I143" s="228">
        <f t="shared" si="54"/>
        <v>0</v>
      </c>
      <c r="J143" s="229"/>
      <c r="K143" s="229"/>
      <c r="L143" s="229"/>
    </row>
    <row r="144" spans="1:12" ht="13.8" hidden="1" outlineLevel="2">
      <c r="A144" s="170"/>
      <c r="B144" s="25"/>
      <c r="F144" s="178" t="s">
        <v>706</v>
      </c>
      <c r="G144" s="43" t="s">
        <v>770</v>
      </c>
      <c r="H144" s="404">
        <f t="shared" si="53"/>
        <v>0</v>
      </c>
      <c r="I144" s="228">
        <f t="shared" si="54"/>
        <v>0</v>
      </c>
      <c r="J144" s="229"/>
      <c r="K144" s="229"/>
      <c r="L144" s="229"/>
    </row>
    <row r="145" spans="1:12" ht="13.8" hidden="1" outlineLevel="2">
      <c r="A145" s="170"/>
      <c r="B145" s="25"/>
      <c r="F145" s="178" t="s">
        <v>703</v>
      </c>
      <c r="G145" s="43" t="s">
        <v>892</v>
      </c>
      <c r="H145" s="404">
        <f t="shared" si="53"/>
        <v>0</v>
      </c>
      <c r="I145" s="228">
        <f t="shared" si="54"/>
        <v>0</v>
      </c>
      <c r="J145" s="229"/>
      <c r="K145" s="229"/>
      <c r="L145" s="229"/>
    </row>
    <row r="146" spans="1:12" s="563" customFormat="1" ht="13.8" hidden="1" outlineLevel="2">
      <c r="A146" s="564"/>
      <c r="B146" s="565"/>
      <c r="D146" s="565"/>
      <c r="F146" s="545" t="s">
        <v>707</v>
      </c>
      <c r="G146" s="527" t="s">
        <v>924</v>
      </c>
      <c r="H146" s="655"/>
      <c r="I146" s="571"/>
      <c r="J146" s="526"/>
      <c r="K146" s="526"/>
      <c r="L146" s="526"/>
    </row>
    <row r="147" spans="1:12" s="563" customFormat="1" ht="13.8" hidden="1" outlineLevel="2">
      <c r="A147" s="564"/>
      <c r="B147" s="565"/>
      <c r="D147" s="565"/>
      <c r="F147" s="545" t="s">
        <v>713</v>
      </c>
      <c r="G147" s="527" t="s">
        <v>925</v>
      </c>
      <c r="H147" s="655"/>
      <c r="I147" s="571"/>
      <c r="J147" s="526"/>
      <c r="K147" s="526"/>
      <c r="L147" s="526"/>
    </row>
    <row r="148" spans="1:12" ht="13.8" hidden="1" outlineLevel="2">
      <c r="A148" s="170"/>
      <c r="B148" s="25"/>
      <c r="F148" s="178" t="s">
        <v>708</v>
      </c>
      <c r="G148" s="43" t="s">
        <v>712</v>
      </c>
      <c r="H148" s="404">
        <f t="shared" si="53"/>
        <v>0</v>
      </c>
      <c r="I148" s="228">
        <f t="shared" si="54"/>
        <v>0</v>
      </c>
      <c r="J148" s="229"/>
      <c r="K148" s="229"/>
      <c r="L148" s="229"/>
    </row>
    <row r="149" spans="1:12" ht="13.8" hidden="1" outlineLevel="2">
      <c r="A149" s="170"/>
      <c r="B149" s="25"/>
      <c r="F149" s="27" t="s">
        <v>447</v>
      </c>
      <c r="G149" s="47" t="s">
        <v>81</v>
      </c>
      <c r="H149" s="404">
        <f t="shared" si="53"/>
        <v>0</v>
      </c>
      <c r="I149" s="228">
        <f t="shared" si="54"/>
        <v>0</v>
      </c>
      <c r="J149" s="229">
        <v>0</v>
      </c>
      <c r="K149" s="229"/>
      <c r="L149" s="229"/>
    </row>
    <row r="150" spans="1:12" ht="13.8" hidden="1" outlineLevel="2">
      <c r="A150" s="170"/>
      <c r="B150" s="25"/>
      <c r="F150" s="27" t="s">
        <v>448</v>
      </c>
      <c r="G150" s="47" t="s">
        <v>82</v>
      </c>
      <c r="H150" s="404">
        <f t="shared" si="53"/>
        <v>0</v>
      </c>
      <c r="I150" s="228">
        <f t="shared" si="54"/>
        <v>0</v>
      </c>
      <c r="J150" s="231">
        <f>SUM(J151:J153)</f>
        <v>0</v>
      </c>
      <c r="K150" s="231">
        <f t="shared" ref="K150:L150" si="56">SUM(K151:K153)</f>
        <v>0</v>
      </c>
      <c r="L150" s="231">
        <f t="shared" si="56"/>
        <v>0</v>
      </c>
    </row>
    <row r="151" spans="1:12" ht="13.8" hidden="1" outlineLevel="2">
      <c r="A151" s="170"/>
      <c r="B151" s="25"/>
      <c r="F151" s="178" t="s">
        <v>705</v>
      </c>
      <c r="G151" s="43" t="s">
        <v>771</v>
      </c>
      <c r="H151" s="404">
        <f t="shared" si="53"/>
        <v>0</v>
      </c>
      <c r="I151" s="228">
        <f t="shared" si="54"/>
        <v>0</v>
      </c>
      <c r="J151" s="229"/>
      <c r="K151" s="229"/>
      <c r="L151" s="229"/>
    </row>
    <row r="152" spans="1:12" ht="13.8" hidden="1" outlineLevel="2">
      <c r="A152" s="170"/>
      <c r="B152" s="25"/>
      <c r="F152" s="178" t="s">
        <v>706</v>
      </c>
      <c r="G152" s="43" t="s">
        <v>772</v>
      </c>
      <c r="H152" s="404">
        <f t="shared" si="53"/>
        <v>0</v>
      </c>
      <c r="I152" s="228">
        <f t="shared" si="54"/>
        <v>0</v>
      </c>
      <c r="J152" s="229"/>
      <c r="K152" s="229"/>
      <c r="L152" s="229"/>
    </row>
    <row r="153" spans="1:12" ht="13.8" hidden="1" outlineLevel="2">
      <c r="A153" s="170"/>
      <c r="B153" s="25"/>
      <c r="F153" s="178" t="s">
        <v>703</v>
      </c>
      <c r="G153" s="43" t="s">
        <v>773</v>
      </c>
      <c r="H153" s="404">
        <f t="shared" si="53"/>
        <v>0</v>
      </c>
      <c r="I153" s="228">
        <f t="shared" si="54"/>
        <v>0</v>
      </c>
      <c r="J153" s="229"/>
      <c r="K153" s="229"/>
      <c r="L153" s="229"/>
    </row>
    <row r="154" spans="1:12" ht="13.8" hidden="1" outlineLevel="2">
      <c r="A154" s="170"/>
      <c r="B154" s="25"/>
      <c r="F154" s="27" t="s">
        <v>109</v>
      </c>
      <c r="G154" s="47" t="s">
        <v>84</v>
      </c>
      <c r="H154" s="404">
        <f t="shared" si="53"/>
        <v>0</v>
      </c>
      <c r="I154" s="228">
        <f>SUM(J154)</f>
        <v>0</v>
      </c>
      <c r="J154" s="231">
        <f>SUM(J155:J156)</f>
        <v>0</v>
      </c>
      <c r="K154" s="231">
        <f t="shared" ref="K154:L154" si="57">SUM(K155:K156)</f>
        <v>0</v>
      </c>
      <c r="L154" s="231">
        <f t="shared" si="57"/>
        <v>0</v>
      </c>
    </row>
    <row r="155" spans="1:12" s="563" customFormat="1" ht="13.8" hidden="1" outlineLevel="2">
      <c r="A155" s="564"/>
      <c r="B155" s="667"/>
      <c r="C155" s="668"/>
      <c r="D155" s="667"/>
      <c r="E155" s="668"/>
      <c r="F155" s="545" t="s">
        <v>705</v>
      </c>
      <c r="G155" s="527" t="s">
        <v>927</v>
      </c>
      <c r="H155" s="655">
        <f t="shared" ref="H155:H156" si="58">SUM(I155)</f>
        <v>0</v>
      </c>
      <c r="I155" s="571">
        <f t="shared" ref="I155:I156" si="59">SUM(J155:L155)</f>
        <v>0</v>
      </c>
      <c r="J155" s="526"/>
      <c r="K155" s="526"/>
      <c r="L155" s="526"/>
    </row>
    <row r="156" spans="1:12" s="563" customFormat="1" ht="13.8" hidden="1" outlineLevel="2">
      <c r="A156" s="564"/>
      <c r="B156" s="667"/>
      <c r="C156" s="668"/>
      <c r="D156" s="667"/>
      <c r="E156" s="668"/>
      <c r="F156" s="545" t="s">
        <v>706</v>
      </c>
      <c r="G156" s="527" t="s">
        <v>926</v>
      </c>
      <c r="H156" s="655">
        <f t="shared" si="58"/>
        <v>0</v>
      </c>
      <c r="I156" s="571">
        <f t="shared" si="59"/>
        <v>0</v>
      </c>
      <c r="J156" s="526"/>
      <c r="K156" s="526"/>
      <c r="L156" s="526"/>
    </row>
    <row r="157" spans="1:12" ht="13.8" hidden="1" outlineLevel="2">
      <c r="A157" s="170"/>
      <c r="B157" s="23"/>
      <c r="C157" s="179"/>
      <c r="D157" s="23"/>
      <c r="E157" s="179"/>
      <c r="F157" s="27" t="s">
        <v>110</v>
      </c>
      <c r="G157" s="47" t="s">
        <v>83</v>
      </c>
      <c r="H157" s="404">
        <f t="shared" si="53"/>
        <v>0</v>
      </c>
      <c r="I157" s="228">
        <f t="shared" si="54"/>
        <v>0</v>
      </c>
      <c r="J157" s="231">
        <f>SUM(J158:J164)</f>
        <v>0</v>
      </c>
      <c r="K157" s="231">
        <f t="shared" ref="K157:L157" si="60">SUM(K158:K164)</f>
        <v>0</v>
      </c>
      <c r="L157" s="231">
        <f t="shared" si="60"/>
        <v>0</v>
      </c>
    </row>
    <row r="158" spans="1:12" ht="13.8" hidden="1" outlineLevel="2">
      <c r="A158" s="170"/>
      <c r="B158" s="23"/>
      <c r="C158" s="179"/>
      <c r="D158" s="23"/>
      <c r="E158" s="179"/>
      <c r="F158" s="178" t="s">
        <v>705</v>
      </c>
      <c r="G158" s="43" t="s">
        <v>774</v>
      </c>
      <c r="H158" s="404">
        <f t="shared" si="53"/>
        <v>0</v>
      </c>
      <c r="I158" s="228">
        <f t="shared" si="54"/>
        <v>0</v>
      </c>
      <c r="J158" s="229"/>
      <c r="K158" s="229"/>
      <c r="L158" s="229"/>
    </row>
    <row r="159" spans="1:12" ht="13.8" hidden="1" outlineLevel="2">
      <c r="A159" s="170"/>
      <c r="B159" s="23"/>
      <c r="C159" s="179"/>
      <c r="D159" s="23"/>
      <c r="E159" s="179"/>
      <c r="F159" s="178" t="s">
        <v>706</v>
      </c>
      <c r="G159" s="43" t="s">
        <v>775</v>
      </c>
      <c r="H159" s="404">
        <f t="shared" si="53"/>
        <v>0</v>
      </c>
      <c r="I159" s="228">
        <f t="shared" si="54"/>
        <v>0</v>
      </c>
      <c r="J159" s="229"/>
      <c r="K159" s="229"/>
      <c r="L159" s="229"/>
    </row>
    <row r="160" spans="1:12" ht="13.8" hidden="1" outlineLevel="2">
      <c r="A160" s="170"/>
      <c r="B160" s="23"/>
      <c r="C160" s="179"/>
      <c r="D160" s="23"/>
      <c r="E160" s="179"/>
      <c r="F160" s="178" t="s">
        <v>703</v>
      </c>
      <c r="G160" s="43" t="s">
        <v>776</v>
      </c>
      <c r="H160" s="404">
        <f t="shared" si="53"/>
        <v>0</v>
      </c>
      <c r="I160" s="228">
        <f t="shared" si="54"/>
        <v>0</v>
      </c>
      <c r="J160" s="229"/>
      <c r="K160" s="229"/>
      <c r="L160" s="229"/>
    </row>
    <row r="161" spans="1:13" ht="13.8" hidden="1" outlineLevel="2">
      <c r="A161" s="170"/>
      <c r="B161" s="23"/>
      <c r="C161" s="179"/>
      <c r="D161" s="23"/>
      <c r="E161" s="179"/>
      <c r="F161" s="178" t="s">
        <v>707</v>
      </c>
      <c r="G161" s="43" t="s">
        <v>928</v>
      </c>
      <c r="H161" s="404">
        <f t="shared" ref="H161:H162" si="61">SUM(I161)</f>
        <v>0</v>
      </c>
      <c r="I161" s="228">
        <f t="shared" ref="I161:I162" si="62">SUM(J161:L161)</f>
        <v>0</v>
      </c>
      <c r="J161" s="229"/>
      <c r="K161" s="229"/>
      <c r="L161" s="229"/>
    </row>
    <row r="162" spans="1:13" s="563" customFormat="1" ht="13.8" hidden="1" outlineLevel="2">
      <c r="A162" s="564"/>
      <c r="B162" s="667"/>
      <c r="C162" s="668"/>
      <c r="D162" s="667"/>
      <c r="E162" s="668"/>
      <c r="F162" s="545" t="s">
        <v>713</v>
      </c>
      <c r="G162" s="527" t="s">
        <v>930</v>
      </c>
      <c r="H162" s="655">
        <f t="shared" si="61"/>
        <v>0</v>
      </c>
      <c r="I162" s="571">
        <f t="shared" si="62"/>
        <v>0</v>
      </c>
      <c r="J162" s="526"/>
      <c r="K162" s="526"/>
      <c r="L162" s="526"/>
    </row>
    <row r="163" spans="1:13" s="563" customFormat="1" ht="13.8" hidden="1" outlineLevel="2">
      <c r="A163" s="564"/>
      <c r="B163" s="667"/>
      <c r="C163" s="668"/>
      <c r="D163" s="667"/>
      <c r="E163" s="668"/>
      <c r="F163" s="545" t="s">
        <v>714</v>
      </c>
      <c r="G163" s="527" t="s">
        <v>929</v>
      </c>
      <c r="H163" s="655">
        <f t="shared" si="53"/>
        <v>0</v>
      </c>
      <c r="I163" s="571">
        <f t="shared" si="54"/>
        <v>0</v>
      </c>
      <c r="J163" s="526"/>
      <c r="K163" s="526"/>
      <c r="L163" s="526"/>
    </row>
    <row r="164" spans="1:13" ht="13.8" hidden="1" outlineLevel="2">
      <c r="A164" s="170"/>
      <c r="B164" s="23"/>
      <c r="C164" s="179"/>
      <c r="D164" s="23"/>
      <c r="E164" s="179"/>
      <c r="F164" s="178" t="s">
        <v>708</v>
      </c>
      <c r="G164" s="43" t="s">
        <v>712</v>
      </c>
      <c r="H164" s="404">
        <f t="shared" si="53"/>
        <v>0</v>
      </c>
      <c r="I164" s="228">
        <f t="shared" si="54"/>
        <v>0</v>
      </c>
      <c r="J164" s="229"/>
      <c r="K164" s="229"/>
      <c r="L164" s="229"/>
    </row>
    <row r="165" spans="1:13" s="169" customFormat="1" ht="13.8" collapsed="1">
      <c r="A165" s="164"/>
      <c r="B165" s="23" t="s">
        <v>449</v>
      </c>
      <c r="C165" s="15" t="s">
        <v>85</v>
      </c>
      <c r="D165" s="16"/>
      <c r="E165" s="165"/>
      <c r="F165" s="14"/>
      <c r="G165" s="175"/>
      <c r="H165" s="404">
        <f t="shared" si="53"/>
        <v>0</v>
      </c>
      <c r="I165" s="228">
        <f t="shared" si="54"/>
        <v>0</v>
      </c>
      <c r="J165" s="230">
        <f>SUM(J166,J180)</f>
        <v>0</v>
      </c>
      <c r="K165" s="230">
        <f t="shared" ref="K165:L165" si="63">SUM(K166,K180)</f>
        <v>0</v>
      </c>
      <c r="L165" s="230">
        <f t="shared" si="63"/>
        <v>0</v>
      </c>
    </row>
    <row r="166" spans="1:13" ht="13.8" hidden="1" outlineLevel="1">
      <c r="A166" s="170"/>
      <c r="B166" s="24"/>
      <c r="C166" s="171"/>
      <c r="D166" s="27" t="s">
        <v>450</v>
      </c>
      <c r="E166" s="47" t="s">
        <v>86</v>
      </c>
      <c r="F166" s="48"/>
      <c r="G166" s="172"/>
      <c r="H166" s="404">
        <f t="shared" si="53"/>
        <v>0</v>
      </c>
      <c r="I166" s="228">
        <f t="shared" si="54"/>
        <v>0</v>
      </c>
      <c r="J166" s="231">
        <f>SUM(J167,J170,J171,J174,J175,J176,J177)</f>
        <v>0</v>
      </c>
      <c r="K166" s="231">
        <f t="shared" ref="K166:L166" si="64">SUM(K167,K170,K171,K174,K175,K176,K177)</f>
        <v>0</v>
      </c>
      <c r="L166" s="231">
        <f t="shared" si="64"/>
        <v>0</v>
      </c>
      <c r="M166" s="169"/>
    </row>
    <row r="167" spans="1:13" ht="13.8" hidden="1" outlineLevel="2">
      <c r="A167" s="170"/>
      <c r="B167" s="25"/>
      <c r="F167" s="27" t="s">
        <v>111</v>
      </c>
      <c r="G167" s="47" t="s">
        <v>451</v>
      </c>
      <c r="H167" s="404">
        <f t="shared" si="53"/>
        <v>0</v>
      </c>
      <c r="I167" s="228">
        <f t="shared" si="54"/>
        <v>0</v>
      </c>
      <c r="J167" s="231">
        <f>SUM(J168:J169)</f>
        <v>0</v>
      </c>
      <c r="K167" s="231">
        <f t="shared" ref="K167:L167" si="65">SUM(K168:K169)</f>
        <v>0</v>
      </c>
      <c r="L167" s="231">
        <f t="shared" si="65"/>
        <v>0</v>
      </c>
      <c r="M167" s="169"/>
    </row>
    <row r="168" spans="1:13" ht="13.8" hidden="1" outlineLevel="2">
      <c r="A168" s="170"/>
      <c r="B168" s="25"/>
      <c r="F168" s="178" t="s">
        <v>705</v>
      </c>
      <c r="G168" s="43" t="s">
        <v>777</v>
      </c>
      <c r="H168" s="404">
        <f t="shared" si="53"/>
        <v>0</v>
      </c>
      <c r="I168" s="228">
        <f t="shared" si="54"/>
        <v>0</v>
      </c>
      <c r="J168" s="229"/>
      <c r="K168" s="229"/>
      <c r="L168" s="229"/>
      <c r="M168" s="169"/>
    </row>
    <row r="169" spans="1:13" ht="13.8" hidden="1" outlineLevel="2">
      <c r="A169" s="170"/>
      <c r="B169" s="25"/>
      <c r="F169" s="178" t="s">
        <v>706</v>
      </c>
      <c r="G169" s="43" t="s">
        <v>778</v>
      </c>
      <c r="H169" s="404">
        <f t="shared" si="53"/>
        <v>0</v>
      </c>
      <c r="I169" s="228">
        <f t="shared" si="54"/>
        <v>0</v>
      </c>
      <c r="J169" s="229"/>
      <c r="K169" s="229"/>
      <c r="L169" s="229"/>
      <c r="M169" s="169"/>
    </row>
    <row r="170" spans="1:13" ht="13.8" hidden="1" outlineLevel="2">
      <c r="A170" s="170"/>
      <c r="B170" s="25"/>
      <c r="F170" s="27" t="s">
        <v>651</v>
      </c>
      <c r="G170" s="47" t="s">
        <v>89</v>
      </c>
      <c r="H170" s="404">
        <f t="shared" si="53"/>
        <v>0</v>
      </c>
      <c r="I170" s="228">
        <f t="shared" si="54"/>
        <v>0</v>
      </c>
      <c r="J170" s="229"/>
      <c r="K170" s="229"/>
      <c r="L170" s="229"/>
      <c r="M170" s="169"/>
    </row>
    <row r="171" spans="1:13" ht="13.8" hidden="1" outlineLevel="2">
      <c r="A171" s="170"/>
      <c r="B171" s="25"/>
      <c r="F171" s="27" t="s">
        <v>112</v>
      </c>
      <c r="G171" s="47" t="s">
        <v>90</v>
      </c>
      <c r="H171" s="404">
        <f t="shared" si="53"/>
        <v>0</v>
      </c>
      <c r="I171" s="228">
        <f t="shared" si="54"/>
        <v>0</v>
      </c>
      <c r="J171" s="231">
        <f>SUM(J172:J173)</f>
        <v>0</v>
      </c>
      <c r="K171" s="231">
        <f t="shared" ref="K171:L171" si="66">SUM(K172:K173)</f>
        <v>0</v>
      </c>
      <c r="L171" s="231">
        <f t="shared" si="66"/>
        <v>0</v>
      </c>
      <c r="M171" s="169"/>
    </row>
    <row r="172" spans="1:13" ht="13.8" hidden="1" outlineLevel="2">
      <c r="A172" s="170"/>
      <c r="B172" s="25"/>
      <c r="F172" s="178" t="s">
        <v>705</v>
      </c>
      <c r="G172" s="43" t="s">
        <v>779</v>
      </c>
      <c r="H172" s="404">
        <f t="shared" si="53"/>
        <v>0</v>
      </c>
      <c r="I172" s="228">
        <f t="shared" si="54"/>
        <v>0</v>
      </c>
      <c r="J172" s="229"/>
      <c r="K172" s="229"/>
      <c r="L172" s="229"/>
      <c r="M172" s="169"/>
    </row>
    <row r="173" spans="1:13" ht="13.8" hidden="1" outlineLevel="2">
      <c r="A173" s="170"/>
      <c r="B173" s="25"/>
      <c r="F173" s="178" t="s">
        <v>706</v>
      </c>
      <c r="G173" s="43" t="s">
        <v>780</v>
      </c>
      <c r="H173" s="404">
        <f t="shared" si="53"/>
        <v>0</v>
      </c>
      <c r="I173" s="228">
        <f t="shared" si="54"/>
        <v>0</v>
      </c>
      <c r="J173" s="229"/>
      <c r="K173" s="229"/>
      <c r="L173" s="229"/>
      <c r="M173" s="169"/>
    </row>
    <row r="174" spans="1:13" ht="13.8" hidden="1" outlineLevel="2">
      <c r="A174" s="170"/>
      <c r="B174" s="25"/>
      <c r="F174" s="27" t="s">
        <v>652</v>
      </c>
      <c r="G174" s="47" t="s">
        <v>91</v>
      </c>
      <c r="H174" s="404">
        <f t="shared" si="53"/>
        <v>0</v>
      </c>
      <c r="I174" s="228">
        <f t="shared" si="54"/>
        <v>0</v>
      </c>
      <c r="J174" s="229"/>
      <c r="K174" s="229"/>
      <c r="L174" s="229"/>
      <c r="M174" s="169"/>
    </row>
    <row r="175" spans="1:13" ht="13.8" hidden="1" outlineLevel="2">
      <c r="A175" s="170"/>
      <c r="B175" s="25"/>
      <c r="F175" s="27" t="s">
        <v>144</v>
      </c>
      <c r="G175" s="47" t="s">
        <v>355</v>
      </c>
      <c r="H175" s="404">
        <f t="shared" si="53"/>
        <v>0</v>
      </c>
      <c r="I175" s="228">
        <f t="shared" si="54"/>
        <v>0</v>
      </c>
      <c r="J175" s="229"/>
      <c r="K175" s="229"/>
      <c r="L175" s="229"/>
      <c r="M175" s="169"/>
    </row>
    <row r="176" spans="1:13" ht="13.8" hidden="1" outlineLevel="2">
      <c r="A176" s="170"/>
      <c r="B176" s="25"/>
      <c r="F176" s="27" t="s">
        <v>653</v>
      </c>
      <c r="G176" s="47" t="s">
        <v>357</v>
      </c>
      <c r="H176" s="404">
        <f t="shared" si="53"/>
        <v>0</v>
      </c>
      <c r="I176" s="228">
        <f t="shared" si="54"/>
        <v>0</v>
      </c>
      <c r="J176" s="229"/>
      <c r="K176" s="229"/>
      <c r="L176" s="229"/>
      <c r="M176" s="169"/>
    </row>
    <row r="177" spans="1:66" ht="13.8" hidden="1" outlineLevel="1">
      <c r="A177" s="170"/>
      <c r="B177" s="25"/>
      <c r="E177" s="88"/>
      <c r="F177" s="27" t="s">
        <v>113</v>
      </c>
      <c r="G177" s="47" t="s">
        <v>452</v>
      </c>
      <c r="H177" s="404">
        <f t="shared" si="53"/>
        <v>0</v>
      </c>
      <c r="I177" s="228">
        <f t="shared" si="54"/>
        <v>0</v>
      </c>
      <c r="J177" s="231">
        <f>SUM(J178:J179)</f>
        <v>0</v>
      </c>
      <c r="K177" s="231">
        <f t="shared" ref="K177:L177" si="67">SUM(K178:K179)</f>
        <v>0</v>
      </c>
      <c r="L177" s="231">
        <f t="shared" si="67"/>
        <v>0</v>
      </c>
      <c r="M177" s="169"/>
    </row>
    <row r="178" spans="1:66" ht="13.8" hidden="1" outlineLevel="1">
      <c r="A178" s="170"/>
      <c r="B178" s="25"/>
      <c r="E178" s="88"/>
      <c r="F178" s="178" t="s">
        <v>705</v>
      </c>
      <c r="G178" s="43" t="s">
        <v>781</v>
      </c>
      <c r="H178" s="404">
        <f t="shared" si="53"/>
        <v>0</v>
      </c>
      <c r="I178" s="228">
        <f t="shared" si="54"/>
        <v>0</v>
      </c>
      <c r="J178" s="229"/>
      <c r="K178" s="229"/>
      <c r="L178" s="229"/>
      <c r="M178" s="169"/>
    </row>
    <row r="179" spans="1:66" ht="13.8" hidden="1" outlineLevel="1">
      <c r="A179" s="170"/>
      <c r="B179" s="25"/>
      <c r="E179" s="88"/>
      <c r="F179" s="178" t="s">
        <v>706</v>
      </c>
      <c r="G179" s="43" t="s">
        <v>782</v>
      </c>
      <c r="H179" s="404">
        <f t="shared" si="53"/>
        <v>0</v>
      </c>
      <c r="I179" s="228">
        <f t="shared" si="54"/>
        <v>0</v>
      </c>
      <c r="J179" s="229"/>
      <c r="K179" s="229"/>
      <c r="L179" s="229"/>
      <c r="M179" s="169"/>
    </row>
    <row r="180" spans="1:66" ht="13.8" hidden="1" outlineLevel="1">
      <c r="A180" s="170"/>
      <c r="B180" s="25"/>
      <c r="D180" s="23" t="s">
        <v>453</v>
      </c>
      <c r="E180" s="82" t="s">
        <v>76</v>
      </c>
      <c r="F180" s="48"/>
      <c r="G180" s="172"/>
      <c r="H180" s="404">
        <f t="shared" si="53"/>
        <v>0</v>
      </c>
      <c r="I180" s="228">
        <f t="shared" si="54"/>
        <v>0</v>
      </c>
      <c r="J180" s="231">
        <f>SUM(J181,J185,J186,J187)</f>
        <v>0</v>
      </c>
      <c r="K180" s="231">
        <f t="shared" ref="K180:L180" si="68">SUM(K181,K185,K186,K187)</f>
        <v>0</v>
      </c>
      <c r="L180" s="231">
        <f t="shared" si="68"/>
        <v>0</v>
      </c>
      <c r="M180" s="169"/>
    </row>
    <row r="181" spans="1:66" ht="13.8" hidden="1" outlineLevel="2">
      <c r="A181" s="170"/>
      <c r="B181" s="25"/>
      <c r="F181" s="136" t="s">
        <v>454</v>
      </c>
      <c r="G181" s="43" t="s">
        <v>900</v>
      </c>
      <c r="H181" s="404">
        <f t="shared" si="53"/>
        <v>0</v>
      </c>
      <c r="I181" s="228">
        <f t="shared" si="54"/>
        <v>0</v>
      </c>
      <c r="J181" s="231">
        <f>SUM(J182:J184)</f>
        <v>0</v>
      </c>
      <c r="K181" s="231">
        <f t="shared" ref="K181:L181" si="69">SUM(K182:K184)</f>
        <v>0</v>
      </c>
      <c r="L181" s="231">
        <f t="shared" si="69"/>
        <v>0</v>
      </c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  <c r="AG181" s="169"/>
      <c r="AH181" s="169"/>
      <c r="AI181" s="169"/>
      <c r="AJ181" s="169"/>
      <c r="AK181" s="169"/>
      <c r="AL181" s="169"/>
      <c r="AM181" s="169"/>
      <c r="AN181" s="169"/>
      <c r="AO181" s="169"/>
      <c r="AP181" s="169"/>
      <c r="AQ181" s="169"/>
      <c r="AR181" s="169"/>
      <c r="AS181" s="169"/>
      <c r="AT181" s="169"/>
      <c r="AU181" s="169"/>
      <c r="AV181" s="169"/>
      <c r="AW181" s="169"/>
      <c r="AX181" s="169"/>
      <c r="AY181" s="169"/>
      <c r="AZ181" s="169"/>
      <c r="BA181" s="169"/>
      <c r="BB181" s="169"/>
      <c r="BC181" s="169"/>
      <c r="BD181" s="169"/>
      <c r="BE181" s="169"/>
      <c r="BF181" s="169"/>
      <c r="BG181" s="169"/>
      <c r="BH181" s="169"/>
      <c r="BI181" s="169"/>
      <c r="BJ181" s="169"/>
      <c r="BK181" s="169"/>
      <c r="BL181" s="169"/>
      <c r="BM181" s="169"/>
      <c r="BN181" s="169"/>
    </row>
    <row r="182" spans="1:66" ht="13.8" hidden="1" outlineLevel="1">
      <c r="A182" s="170"/>
      <c r="B182" s="25"/>
      <c r="E182" s="88"/>
      <c r="F182" s="178" t="s">
        <v>705</v>
      </c>
      <c r="G182" s="43" t="s">
        <v>901</v>
      </c>
      <c r="H182" s="404">
        <f t="shared" si="53"/>
        <v>0</v>
      </c>
      <c r="I182" s="228">
        <f t="shared" si="54"/>
        <v>0</v>
      </c>
      <c r="J182" s="229"/>
      <c r="K182" s="229"/>
      <c r="L182" s="229"/>
    </row>
    <row r="183" spans="1:66" ht="13.8" hidden="1" outlineLevel="1" collapsed="1">
      <c r="A183" s="170"/>
      <c r="B183" s="25"/>
      <c r="E183" s="88"/>
      <c r="F183" s="178" t="s">
        <v>706</v>
      </c>
      <c r="G183" s="43" t="s">
        <v>902</v>
      </c>
      <c r="H183" s="404">
        <f t="shared" si="53"/>
        <v>0</v>
      </c>
      <c r="I183" s="228">
        <f t="shared" si="54"/>
        <v>0</v>
      </c>
      <c r="J183" s="229"/>
      <c r="K183" s="229"/>
      <c r="L183" s="229"/>
    </row>
    <row r="184" spans="1:66" ht="13.8" hidden="1" outlineLevel="1">
      <c r="A184" s="170"/>
      <c r="B184" s="25"/>
      <c r="E184" s="88"/>
      <c r="F184" s="178" t="s">
        <v>703</v>
      </c>
      <c r="G184" s="43" t="s">
        <v>908</v>
      </c>
      <c r="H184" s="404">
        <f t="shared" si="53"/>
        <v>0</v>
      </c>
      <c r="I184" s="228">
        <f t="shared" si="54"/>
        <v>0</v>
      </c>
      <c r="J184" s="229"/>
      <c r="K184" s="229"/>
      <c r="L184" s="229"/>
    </row>
    <row r="185" spans="1:66" ht="13.8" hidden="1" outlineLevel="2">
      <c r="A185" s="170"/>
      <c r="B185" s="25"/>
      <c r="F185" s="27" t="s">
        <v>455</v>
      </c>
      <c r="G185" s="47" t="s">
        <v>458</v>
      </c>
      <c r="H185" s="404">
        <f t="shared" si="53"/>
        <v>0</v>
      </c>
      <c r="I185" s="228">
        <f t="shared" si="54"/>
        <v>0</v>
      </c>
      <c r="J185" s="229">
        <v>0</v>
      </c>
      <c r="K185" s="229">
        <v>0</v>
      </c>
      <c r="L185" s="229">
        <v>0</v>
      </c>
    </row>
    <row r="186" spans="1:66" ht="13.8" hidden="1" outlineLevel="2">
      <c r="A186" s="170"/>
      <c r="B186" s="25"/>
      <c r="F186" s="27" t="s">
        <v>456</v>
      </c>
      <c r="G186" s="47" t="s">
        <v>459</v>
      </c>
      <c r="H186" s="404">
        <f t="shared" si="53"/>
        <v>0</v>
      </c>
      <c r="I186" s="228">
        <f t="shared" si="54"/>
        <v>0</v>
      </c>
      <c r="J186" s="229"/>
      <c r="K186" s="229"/>
      <c r="L186" s="229"/>
    </row>
    <row r="187" spans="1:66" ht="13.8" hidden="1" outlineLevel="2">
      <c r="A187" s="170"/>
      <c r="B187" s="23"/>
      <c r="C187" s="179"/>
      <c r="D187" s="23"/>
      <c r="F187" s="27" t="s">
        <v>457</v>
      </c>
      <c r="G187" s="47" t="s">
        <v>460</v>
      </c>
      <c r="H187" s="404">
        <f t="shared" si="53"/>
        <v>0</v>
      </c>
      <c r="I187" s="228">
        <f t="shared" si="54"/>
        <v>0</v>
      </c>
      <c r="J187" s="231">
        <f>SUM(J188)</f>
        <v>0</v>
      </c>
      <c r="K187" s="231">
        <f t="shared" ref="K187:L187" si="70">SUM(K188)</f>
        <v>0</v>
      </c>
      <c r="L187" s="231">
        <f t="shared" si="70"/>
        <v>0</v>
      </c>
    </row>
    <row r="188" spans="1:66" ht="13.8" hidden="1" outlineLevel="2">
      <c r="A188" s="170"/>
      <c r="B188" s="23"/>
      <c r="C188" s="179"/>
      <c r="D188" s="23"/>
      <c r="F188" s="178" t="s">
        <v>705</v>
      </c>
      <c r="G188" s="43" t="s">
        <v>783</v>
      </c>
      <c r="H188" s="404">
        <f t="shared" si="53"/>
        <v>0</v>
      </c>
      <c r="I188" s="228">
        <f t="shared" si="54"/>
        <v>0</v>
      </c>
      <c r="J188" s="229"/>
      <c r="K188" s="229"/>
      <c r="L188" s="229"/>
    </row>
    <row r="189" spans="1:66" s="169" customFormat="1" ht="13.8" collapsed="1">
      <c r="A189" s="164"/>
      <c r="B189" s="23" t="s">
        <v>461</v>
      </c>
      <c r="C189" s="15" t="s">
        <v>339</v>
      </c>
      <c r="D189" s="16"/>
      <c r="E189" s="175"/>
      <c r="F189" s="176"/>
      <c r="G189" s="175"/>
      <c r="H189" s="404">
        <f t="shared" si="53"/>
        <v>0</v>
      </c>
      <c r="I189" s="228">
        <f t="shared" si="54"/>
        <v>0</v>
      </c>
      <c r="J189" s="230">
        <f>SUM(J190,J194)</f>
        <v>0</v>
      </c>
      <c r="K189" s="230">
        <f t="shared" ref="K189:L189" si="71">SUM(K190,K194)</f>
        <v>0</v>
      </c>
      <c r="L189" s="230">
        <f t="shared" si="71"/>
        <v>0</v>
      </c>
    </row>
    <row r="190" spans="1:66" ht="13.8" hidden="1" outlineLevel="1">
      <c r="A190" s="170"/>
      <c r="B190" s="24"/>
      <c r="C190" s="171"/>
      <c r="D190" s="27" t="s">
        <v>463</v>
      </c>
      <c r="E190" s="47" t="s">
        <v>462</v>
      </c>
      <c r="F190" s="48"/>
      <c r="G190" s="172"/>
      <c r="H190" s="404">
        <f t="shared" si="53"/>
        <v>0</v>
      </c>
      <c r="I190" s="228">
        <f t="shared" si="54"/>
        <v>0</v>
      </c>
      <c r="J190" s="231">
        <f>SUM(J191:J193)</f>
        <v>0</v>
      </c>
      <c r="K190" s="231">
        <f t="shared" ref="K190:L190" si="72">SUM(K191:K193)</f>
        <v>0</v>
      </c>
      <c r="L190" s="231">
        <f t="shared" si="72"/>
        <v>0</v>
      </c>
    </row>
    <row r="191" spans="1:66" ht="13.8" hidden="1" outlineLevel="1">
      <c r="A191" s="170"/>
      <c r="B191" s="25"/>
      <c r="D191" s="27"/>
      <c r="E191" s="47"/>
      <c r="F191" s="178" t="s">
        <v>705</v>
      </c>
      <c r="G191" s="43" t="s">
        <v>784</v>
      </c>
      <c r="H191" s="404">
        <f t="shared" si="53"/>
        <v>0</v>
      </c>
      <c r="I191" s="228">
        <f t="shared" si="54"/>
        <v>0</v>
      </c>
      <c r="J191" s="229"/>
      <c r="K191" s="229"/>
      <c r="L191" s="229"/>
    </row>
    <row r="192" spans="1:66" ht="13.8" hidden="1" outlineLevel="1">
      <c r="A192" s="170"/>
      <c r="B192" s="25"/>
      <c r="D192" s="27"/>
      <c r="E192" s="47"/>
      <c r="F192" s="178" t="s">
        <v>706</v>
      </c>
      <c r="G192" s="43" t="s">
        <v>785</v>
      </c>
      <c r="H192" s="404">
        <f t="shared" si="53"/>
        <v>0</v>
      </c>
      <c r="I192" s="228">
        <f t="shared" si="54"/>
        <v>0</v>
      </c>
      <c r="J192" s="229"/>
      <c r="K192" s="229"/>
      <c r="L192" s="229"/>
    </row>
    <row r="193" spans="1:12" ht="13.8" hidden="1" outlineLevel="1">
      <c r="A193" s="170"/>
      <c r="B193" s="25"/>
      <c r="D193" s="27"/>
      <c r="E193" s="47"/>
      <c r="F193" s="178" t="s">
        <v>703</v>
      </c>
      <c r="G193" s="43" t="s">
        <v>786</v>
      </c>
      <c r="H193" s="404">
        <f t="shared" si="53"/>
        <v>0</v>
      </c>
      <c r="I193" s="228">
        <f t="shared" si="54"/>
        <v>0</v>
      </c>
      <c r="J193" s="229"/>
      <c r="K193" s="229"/>
      <c r="L193" s="229"/>
    </row>
    <row r="194" spans="1:12" ht="13.8" hidden="1" outlineLevel="1">
      <c r="A194" s="170"/>
      <c r="B194" s="25"/>
      <c r="D194" s="27" t="s">
        <v>464</v>
      </c>
      <c r="E194" s="47" t="s">
        <v>340</v>
      </c>
      <c r="F194" s="48"/>
      <c r="G194" s="172"/>
      <c r="H194" s="404">
        <f t="shared" si="53"/>
        <v>0</v>
      </c>
      <c r="I194" s="228">
        <f t="shared" si="54"/>
        <v>0</v>
      </c>
      <c r="J194" s="231">
        <f>SUM(J195,J197)</f>
        <v>0</v>
      </c>
      <c r="K194" s="231">
        <f t="shared" ref="K194:L194" si="73">SUM(K195,K197)</f>
        <v>0</v>
      </c>
      <c r="L194" s="231">
        <f t="shared" si="73"/>
        <v>0</v>
      </c>
    </row>
    <row r="195" spans="1:12" ht="13.8" hidden="1" outlineLevel="2">
      <c r="A195" s="170"/>
      <c r="B195" s="25"/>
      <c r="D195" s="24"/>
      <c r="E195" s="171"/>
      <c r="F195" s="27" t="s">
        <v>465</v>
      </c>
      <c r="G195" s="47" t="s">
        <v>341</v>
      </c>
      <c r="H195" s="404">
        <f t="shared" si="53"/>
        <v>0</v>
      </c>
      <c r="I195" s="228">
        <f t="shared" si="54"/>
        <v>0</v>
      </c>
      <c r="J195" s="231">
        <f>SUM(J196)</f>
        <v>0</v>
      </c>
      <c r="K195" s="231">
        <f t="shared" ref="K195:L195" si="74">SUM(K196)</f>
        <v>0</v>
      </c>
      <c r="L195" s="231">
        <f t="shared" si="74"/>
        <v>0</v>
      </c>
    </row>
    <row r="196" spans="1:12" ht="13.8" hidden="1" outlineLevel="2">
      <c r="A196" s="170"/>
      <c r="B196" s="25"/>
      <c r="F196" s="178" t="s">
        <v>705</v>
      </c>
      <c r="G196" s="43" t="s">
        <v>787</v>
      </c>
      <c r="H196" s="404">
        <f t="shared" si="53"/>
        <v>0</v>
      </c>
      <c r="I196" s="228">
        <f t="shared" si="54"/>
        <v>0</v>
      </c>
      <c r="J196" s="229"/>
      <c r="K196" s="229"/>
      <c r="L196" s="229"/>
    </row>
    <row r="197" spans="1:12" ht="13.8" hidden="1" outlineLevel="2">
      <c r="A197" s="170"/>
      <c r="B197" s="23"/>
      <c r="C197" s="179"/>
      <c r="F197" s="27" t="s">
        <v>466</v>
      </c>
      <c r="G197" s="47" t="s">
        <v>342</v>
      </c>
      <c r="H197" s="404">
        <f t="shared" si="53"/>
        <v>0</v>
      </c>
      <c r="I197" s="228">
        <f t="shared" si="54"/>
        <v>0</v>
      </c>
      <c r="J197" s="231">
        <f>SUM(J198:J201)</f>
        <v>0</v>
      </c>
      <c r="K197" s="231">
        <f t="shared" ref="K197:L197" si="75">SUM(K198:K201)</f>
        <v>0</v>
      </c>
      <c r="L197" s="231">
        <f t="shared" si="75"/>
        <v>0</v>
      </c>
    </row>
    <row r="198" spans="1:12" ht="13.8" hidden="1" outlineLevel="2">
      <c r="A198" s="170"/>
      <c r="B198" s="23"/>
      <c r="C198" s="179"/>
      <c r="F198" s="178" t="s">
        <v>705</v>
      </c>
      <c r="G198" s="43" t="s">
        <v>788</v>
      </c>
      <c r="H198" s="404">
        <f t="shared" si="53"/>
        <v>0</v>
      </c>
      <c r="I198" s="228">
        <f t="shared" si="54"/>
        <v>0</v>
      </c>
      <c r="J198" s="229"/>
      <c r="K198" s="229"/>
      <c r="L198" s="229"/>
    </row>
    <row r="199" spans="1:12" ht="13.8" hidden="1" outlineLevel="2">
      <c r="A199" s="170"/>
      <c r="B199" s="23"/>
      <c r="C199" s="179"/>
      <c r="F199" s="178" t="s">
        <v>706</v>
      </c>
      <c r="G199" s="43" t="s">
        <v>756</v>
      </c>
      <c r="H199" s="404">
        <f t="shared" si="53"/>
        <v>0</v>
      </c>
      <c r="I199" s="228">
        <f t="shared" si="54"/>
        <v>0</v>
      </c>
      <c r="J199" s="229"/>
      <c r="K199" s="229"/>
      <c r="L199" s="229"/>
    </row>
    <row r="200" spans="1:12" ht="13.8" hidden="1" outlineLevel="2">
      <c r="A200" s="170"/>
      <c r="B200" s="23"/>
      <c r="C200" s="179"/>
      <c r="F200" s="178" t="s">
        <v>707</v>
      </c>
      <c r="G200" s="43" t="s">
        <v>790</v>
      </c>
      <c r="H200" s="404">
        <f t="shared" si="53"/>
        <v>0</v>
      </c>
      <c r="I200" s="228">
        <f t="shared" si="54"/>
        <v>0</v>
      </c>
      <c r="J200" s="229"/>
      <c r="K200" s="229"/>
      <c r="L200" s="229"/>
    </row>
    <row r="201" spans="1:12" ht="13.8" hidden="1" outlineLevel="2">
      <c r="A201" s="170"/>
      <c r="B201" s="23"/>
      <c r="C201" s="179"/>
      <c r="F201" s="178" t="s">
        <v>708</v>
      </c>
      <c r="G201" s="43" t="s">
        <v>789</v>
      </c>
      <c r="H201" s="404">
        <f t="shared" si="53"/>
        <v>0</v>
      </c>
      <c r="I201" s="228">
        <f t="shared" si="54"/>
        <v>0</v>
      </c>
      <c r="J201" s="229"/>
      <c r="K201" s="229"/>
      <c r="L201" s="229"/>
    </row>
    <row r="202" spans="1:12" s="169" customFormat="1" ht="13.8" collapsed="1">
      <c r="A202" s="164"/>
      <c r="B202" s="23" t="s">
        <v>141</v>
      </c>
      <c r="C202" s="15" t="s">
        <v>40</v>
      </c>
      <c r="D202" s="16"/>
      <c r="E202" s="175"/>
      <c r="F202" s="176"/>
      <c r="G202" s="175"/>
      <c r="H202" s="404">
        <f t="shared" si="53"/>
        <v>0</v>
      </c>
      <c r="I202" s="228">
        <f t="shared" si="54"/>
        <v>0</v>
      </c>
      <c r="J202" s="230">
        <f>SUM(J203)</f>
        <v>0</v>
      </c>
      <c r="K202" s="230">
        <f t="shared" ref="K202:L202" si="76">SUM(K203)</f>
        <v>0</v>
      </c>
      <c r="L202" s="230">
        <f t="shared" si="76"/>
        <v>0</v>
      </c>
    </row>
    <row r="203" spans="1:12" ht="13.8" hidden="1" outlineLevel="1">
      <c r="A203" s="170"/>
      <c r="B203" s="23"/>
      <c r="C203" s="179"/>
      <c r="D203" s="27" t="s">
        <v>141</v>
      </c>
      <c r="E203" s="47" t="s">
        <v>40</v>
      </c>
      <c r="F203" s="48"/>
      <c r="G203" s="172"/>
      <c r="H203" s="404">
        <f t="shared" si="53"/>
        <v>0</v>
      </c>
      <c r="I203" s="228">
        <f t="shared" si="54"/>
        <v>0</v>
      </c>
      <c r="J203" s="229"/>
      <c r="K203" s="229"/>
      <c r="L203" s="229"/>
    </row>
    <row r="204" spans="1:12" s="169" customFormat="1" ht="13.8">
      <c r="A204" s="164"/>
      <c r="B204" s="23" t="s">
        <v>467</v>
      </c>
      <c r="C204" s="15" t="s">
        <v>11</v>
      </c>
      <c r="D204" s="16"/>
      <c r="E204" s="175"/>
      <c r="F204" s="176"/>
      <c r="G204" s="175"/>
      <c r="H204" s="404">
        <f t="shared" si="53"/>
        <v>2000</v>
      </c>
      <c r="I204" s="228">
        <f t="shared" si="54"/>
        <v>2000</v>
      </c>
      <c r="J204" s="230">
        <f>SUM(J205:J207,J213)</f>
        <v>0</v>
      </c>
      <c r="K204" s="230">
        <f t="shared" ref="K204:L204" si="77">SUM(K205:K207,K213)</f>
        <v>1000</v>
      </c>
      <c r="L204" s="230">
        <f t="shared" si="77"/>
        <v>1000</v>
      </c>
    </row>
    <row r="205" spans="1:12" ht="13.8" outlineLevel="1">
      <c r="A205" s="170"/>
      <c r="B205" s="24"/>
      <c r="C205" s="171"/>
      <c r="D205" s="27" t="s">
        <v>142</v>
      </c>
      <c r="E205" s="47" t="s">
        <v>96</v>
      </c>
      <c r="F205" s="48"/>
      <c r="G205" s="172"/>
      <c r="H205" s="404">
        <f t="shared" si="53"/>
        <v>0</v>
      </c>
      <c r="I205" s="228">
        <f t="shared" si="54"/>
        <v>0</v>
      </c>
      <c r="J205" s="229"/>
      <c r="K205" s="229"/>
      <c r="L205" s="229"/>
    </row>
    <row r="206" spans="1:12" ht="13.8" outlineLevel="1">
      <c r="A206" s="170"/>
      <c r="B206" s="25"/>
      <c r="D206" s="27" t="s">
        <v>143</v>
      </c>
      <c r="E206" s="47" t="s">
        <v>97</v>
      </c>
      <c r="F206" s="48"/>
      <c r="G206" s="172"/>
      <c r="H206" s="404">
        <f t="shared" si="53"/>
        <v>2000</v>
      </c>
      <c r="I206" s="228">
        <f t="shared" si="54"/>
        <v>2000</v>
      </c>
      <c r="J206" s="229"/>
      <c r="K206" s="229">
        <v>1000</v>
      </c>
      <c r="L206" s="229">
        <v>1000</v>
      </c>
    </row>
    <row r="207" spans="1:12" ht="13.8" outlineLevel="2" collapsed="1">
      <c r="A207" s="170"/>
      <c r="B207" s="23"/>
      <c r="C207" s="179"/>
      <c r="D207" s="25" t="s">
        <v>896</v>
      </c>
      <c r="E207" s="143" t="s">
        <v>897</v>
      </c>
      <c r="F207" s="27"/>
      <c r="G207" s="47"/>
      <c r="H207" s="404">
        <f t="shared" si="53"/>
        <v>0</v>
      </c>
      <c r="I207" s="228">
        <f t="shared" si="54"/>
        <v>0</v>
      </c>
      <c r="J207" s="231">
        <f>SUM(J208:J212)</f>
        <v>0</v>
      </c>
      <c r="K207" s="231">
        <f t="shared" ref="K207:L207" si="78">SUM(K208:K212)</f>
        <v>0</v>
      </c>
      <c r="L207" s="231">
        <f t="shared" si="78"/>
        <v>0</v>
      </c>
    </row>
    <row r="208" spans="1:12" ht="13.8" hidden="1" outlineLevel="3">
      <c r="A208" s="170"/>
      <c r="B208" s="25"/>
      <c r="F208" s="178" t="s">
        <v>705</v>
      </c>
      <c r="G208" s="43" t="s">
        <v>791</v>
      </c>
      <c r="H208" s="404">
        <f t="shared" si="53"/>
        <v>0</v>
      </c>
      <c r="I208" s="228">
        <f t="shared" si="54"/>
        <v>0</v>
      </c>
      <c r="J208" s="229"/>
      <c r="K208" s="229"/>
      <c r="L208" s="229"/>
    </row>
    <row r="209" spans="1:52" ht="13.8" hidden="1" outlineLevel="3">
      <c r="A209" s="170"/>
      <c r="B209" s="25"/>
      <c r="F209" s="178" t="s">
        <v>706</v>
      </c>
      <c r="G209" s="43" t="s">
        <v>792</v>
      </c>
      <c r="H209" s="404">
        <f t="shared" si="53"/>
        <v>0</v>
      </c>
      <c r="I209" s="228">
        <f t="shared" si="54"/>
        <v>0</v>
      </c>
      <c r="J209" s="229"/>
      <c r="K209" s="229"/>
      <c r="L209" s="229"/>
    </row>
    <row r="210" spans="1:52" ht="13.8" hidden="1" outlineLevel="3">
      <c r="A210" s="170"/>
      <c r="B210" s="25"/>
      <c r="F210" s="178" t="s">
        <v>703</v>
      </c>
      <c r="G210" s="43" t="s">
        <v>793</v>
      </c>
      <c r="H210" s="404">
        <f t="shared" ref="H210:H294" si="79">SUM(I210)</f>
        <v>0</v>
      </c>
      <c r="I210" s="228">
        <f t="shared" ref="I210:I294" si="80">SUM(J210:L210)</f>
        <v>0</v>
      </c>
      <c r="J210" s="229"/>
      <c r="K210" s="229"/>
      <c r="L210" s="229"/>
    </row>
    <row r="211" spans="1:52" ht="13.8" hidden="1" outlineLevel="3">
      <c r="A211" s="170"/>
      <c r="B211" s="25"/>
      <c r="F211" s="178" t="s">
        <v>707</v>
      </c>
      <c r="G211" s="43" t="s">
        <v>794</v>
      </c>
      <c r="H211" s="404">
        <f t="shared" si="79"/>
        <v>0</v>
      </c>
      <c r="I211" s="228">
        <f t="shared" si="80"/>
        <v>0</v>
      </c>
      <c r="J211" s="229"/>
      <c r="K211" s="229"/>
      <c r="L211" s="229"/>
    </row>
    <row r="212" spans="1:52" ht="13.8" hidden="1" outlineLevel="3">
      <c r="A212" s="170"/>
      <c r="B212" s="25"/>
      <c r="F212" s="178" t="s">
        <v>708</v>
      </c>
      <c r="G212" s="43" t="s">
        <v>789</v>
      </c>
      <c r="H212" s="404">
        <f t="shared" si="79"/>
        <v>0</v>
      </c>
      <c r="I212" s="228">
        <f t="shared" si="80"/>
        <v>0</v>
      </c>
      <c r="J212" s="229"/>
      <c r="K212" s="229"/>
      <c r="L212" s="229"/>
    </row>
    <row r="213" spans="1:52" ht="13.8" outlineLevel="2">
      <c r="A213" s="170"/>
      <c r="B213" s="25"/>
      <c r="D213" s="25" t="s">
        <v>898</v>
      </c>
      <c r="E213" s="47" t="s">
        <v>99</v>
      </c>
      <c r="F213" s="27"/>
      <c r="G213" s="47"/>
      <c r="H213" s="404">
        <f t="shared" si="79"/>
        <v>0</v>
      </c>
      <c r="I213" s="228">
        <f t="shared" si="80"/>
        <v>0</v>
      </c>
      <c r="J213" s="229"/>
      <c r="K213" s="229"/>
      <c r="L213" s="229"/>
    </row>
    <row r="214" spans="1:52" ht="13.8">
      <c r="A214" s="92" t="s">
        <v>169</v>
      </c>
      <c r="B214" s="46"/>
      <c r="C214" s="202"/>
      <c r="D214" s="22"/>
      <c r="E214" s="202"/>
      <c r="F214" s="21"/>
      <c r="G214" s="202"/>
      <c r="H214" s="405">
        <f t="shared" si="79"/>
        <v>5732000</v>
      </c>
      <c r="I214" s="235">
        <f t="shared" si="80"/>
        <v>5732000</v>
      </c>
      <c r="J214" s="235">
        <f>SUM(J7,J12,J14,J56,J34,J66,J72,J136,J165,J202,J204,J49,J189)</f>
        <v>5331000</v>
      </c>
      <c r="K214" s="235">
        <f>SUM(K7,K12,K14,K56,K34,K66,K72,K136,K165,K202,K204,K49,K189)</f>
        <v>248000</v>
      </c>
      <c r="L214" s="235">
        <f>SUM(L7,L12,L14,L56,L34,L66,L72,L136,L165,L202,L204,L49,L189)</f>
        <v>153000</v>
      </c>
      <c r="AZ214" s="143" t="e">
        <f>SUM(AZ7,AZ12,AZ14,#REF!,AZ56,AZ34,#REF!,AZ66,AZ72,AZ136,AZ165,AZ202,AZ204,#REF!,AZ49,AZ189)</f>
        <v>#REF!</v>
      </c>
    </row>
    <row r="215" spans="1:52" s="169" customFormat="1" ht="13.8" collapsed="1">
      <c r="A215" s="164"/>
      <c r="B215" s="23" t="s">
        <v>468</v>
      </c>
      <c r="C215" s="15" t="s">
        <v>41</v>
      </c>
      <c r="D215" s="20"/>
      <c r="E215" s="191"/>
      <c r="F215" s="30"/>
      <c r="G215" s="191"/>
      <c r="H215" s="406">
        <f t="shared" si="79"/>
        <v>0</v>
      </c>
      <c r="I215" s="238">
        <f t="shared" si="80"/>
        <v>0</v>
      </c>
      <c r="J215" s="237">
        <f>SUM(J216,J217,J222,J227,J236,J238)</f>
        <v>0</v>
      </c>
      <c r="K215" s="237">
        <f t="shared" ref="K215:L215" si="81">SUM(K216,K217,K222,K227,K236,K238)</f>
        <v>0</v>
      </c>
      <c r="L215" s="237">
        <f t="shared" si="81"/>
        <v>0</v>
      </c>
    </row>
    <row r="216" spans="1:52" ht="16.5" hidden="1" customHeight="1" outlineLevel="1">
      <c r="A216" s="170"/>
      <c r="B216" s="24"/>
      <c r="C216" s="171"/>
      <c r="D216" s="27" t="s">
        <v>469</v>
      </c>
      <c r="E216" s="47" t="s">
        <v>102</v>
      </c>
      <c r="F216" s="48"/>
      <c r="G216" s="172"/>
      <c r="H216" s="407">
        <f t="shared" si="79"/>
        <v>0</v>
      </c>
      <c r="I216" s="230">
        <f t="shared" si="80"/>
        <v>0</v>
      </c>
      <c r="J216" s="240"/>
      <c r="K216" s="240"/>
      <c r="L216" s="240"/>
    </row>
    <row r="217" spans="1:52" ht="16.5" hidden="1" customHeight="1" outlineLevel="1">
      <c r="A217" s="170"/>
      <c r="B217" s="25"/>
      <c r="D217" s="27" t="s">
        <v>470</v>
      </c>
      <c r="E217" s="47" t="s">
        <v>103</v>
      </c>
      <c r="F217" s="48"/>
      <c r="G217" s="172"/>
      <c r="H217" s="407">
        <f t="shared" si="79"/>
        <v>0</v>
      </c>
      <c r="I217" s="230">
        <f t="shared" si="80"/>
        <v>0</v>
      </c>
      <c r="J217" s="523">
        <f>SUM(J218:J221)</f>
        <v>0</v>
      </c>
      <c r="K217" s="523">
        <f t="shared" ref="K217:L217" si="82">SUM(K218:K221)</f>
        <v>0</v>
      </c>
      <c r="L217" s="523">
        <f t="shared" si="82"/>
        <v>0</v>
      </c>
    </row>
    <row r="218" spans="1:52" s="563" customFormat="1" ht="13.8" hidden="1" outlineLevel="3">
      <c r="A218" s="564"/>
      <c r="B218" s="565"/>
      <c r="D218" s="565"/>
      <c r="F218" s="545" t="s">
        <v>705</v>
      </c>
      <c r="G218" s="527" t="s">
        <v>931</v>
      </c>
      <c r="H218" s="655">
        <f t="shared" si="79"/>
        <v>0</v>
      </c>
      <c r="I218" s="571">
        <f t="shared" si="80"/>
        <v>0</v>
      </c>
      <c r="J218" s="526"/>
      <c r="K218" s="526"/>
      <c r="L218" s="526"/>
    </row>
    <row r="219" spans="1:52" s="563" customFormat="1" ht="13.8" hidden="1" outlineLevel="3">
      <c r="A219" s="564"/>
      <c r="B219" s="565"/>
      <c r="D219" s="565"/>
      <c r="F219" s="545" t="s">
        <v>706</v>
      </c>
      <c r="G219" s="527" t="s">
        <v>932</v>
      </c>
      <c r="H219" s="655">
        <f t="shared" si="79"/>
        <v>0</v>
      </c>
      <c r="I219" s="571">
        <f t="shared" si="80"/>
        <v>0</v>
      </c>
      <c r="J219" s="526"/>
      <c r="K219" s="526"/>
      <c r="L219" s="526"/>
    </row>
    <row r="220" spans="1:52" s="563" customFormat="1" ht="13.8" hidden="1" outlineLevel="3">
      <c r="A220" s="564"/>
      <c r="B220" s="565"/>
      <c r="D220" s="565"/>
      <c r="F220" s="545" t="s">
        <v>703</v>
      </c>
      <c r="G220" s="527" t="s">
        <v>933</v>
      </c>
      <c r="H220" s="655">
        <f t="shared" ref="H220:H221" si="83">SUM(I220)</f>
        <v>0</v>
      </c>
      <c r="I220" s="571">
        <f t="shared" ref="I220:I221" si="84">SUM(J220:L220)</f>
        <v>0</v>
      </c>
      <c r="J220" s="526"/>
      <c r="K220" s="526"/>
      <c r="L220" s="526"/>
    </row>
    <row r="221" spans="1:52" s="563" customFormat="1" ht="13.8" hidden="1" outlineLevel="3">
      <c r="A221" s="564"/>
      <c r="B221" s="565"/>
      <c r="D221" s="565"/>
      <c r="F221" s="545" t="s">
        <v>707</v>
      </c>
      <c r="G221" s="527" t="s">
        <v>934</v>
      </c>
      <c r="H221" s="655">
        <f t="shared" si="83"/>
        <v>0</v>
      </c>
      <c r="I221" s="571">
        <f t="shared" si="84"/>
        <v>0</v>
      </c>
      <c r="J221" s="526"/>
      <c r="K221" s="526"/>
      <c r="L221" s="526"/>
    </row>
    <row r="222" spans="1:52" ht="16.5" hidden="1" customHeight="1" outlineLevel="1">
      <c r="A222" s="170"/>
      <c r="B222" s="25"/>
      <c r="D222" s="27" t="s">
        <v>471</v>
      </c>
      <c r="E222" s="47" t="s">
        <v>104</v>
      </c>
      <c r="F222" s="48"/>
      <c r="G222" s="172"/>
      <c r="H222" s="407">
        <f t="shared" si="79"/>
        <v>0</v>
      </c>
      <c r="I222" s="230">
        <f t="shared" si="80"/>
        <v>0</v>
      </c>
      <c r="J222" s="523">
        <f>SUM(J223:J226)</f>
        <v>0</v>
      </c>
      <c r="K222" s="523">
        <f t="shared" ref="K222:L222" si="85">SUM(K223:K226)</f>
        <v>0</v>
      </c>
      <c r="L222" s="523">
        <f t="shared" si="85"/>
        <v>0</v>
      </c>
    </row>
    <row r="223" spans="1:52" s="563" customFormat="1" ht="13.8" hidden="1" outlineLevel="3">
      <c r="A223" s="564"/>
      <c r="B223" s="565"/>
      <c r="D223" s="565"/>
      <c r="F223" s="545" t="s">
        <v>705</v>
      </c>
      <c r="G223" s="527" t="s">
        <v>935</v>
      </c>
      <c r="H223" s="655">
        <f t="shared" ref="H223:H225" si="86">SUM(I223)</f>
        <v>0</v>
      </c>
      <c r="I223" s="571">
        <f t="shared" ref="I223:I225" si="87">SUM(J223:L223)</f>
        <v>0</v>
      </c>
      <c r="J223" s="526"/>
      <c r="K223" s="526"/>
      <c r="L223" s="526"/>
    </row>
    <row r="224" spans="1:52" s="563" customFormat="1" ht="13.8" hidden="1" outlineLevel="3">
      <c r="A224" s="564"/>
      <c r="B224" s="565"/>
      <c r="D224" s="565"/>
      <c r="F224" s="545" t="s">
        <v>706</v>
      </c>
      <c r="G224" s="527" t="s">
        <v>936</v>
      </c>
      <c r="H224" s="655">
        <f t="shared" si="86"/>
        <v>0</v>
      </c>
      <c r="I224" s="571">
        <f t="shared" si="87"/>
        <v>0</v>
      </c>
      <c r="J224" s="526"/>
      <c r="K224" s="526"/>
      <c r="L224" s="526"/>
    </row>
    <row r="225" spans="1:12" s="563" customFormat="1" ht="13.8" hidden="1" outlineLevel="3">
      <c r="A225" s="564"/>
      <c r="B225" s="565"/>
      <c r="D225" s="565"/>
      <c r="F225" s="545" t="s">
        <v>703</v>
      </c>
      <c r="G225" s="527" t="s">
        <v>937</v>
      </c>
      <c r="H225" s="655">
        <f t="shared" si="86"/>
        <v>0</v>
      </c>
      <c r="I225" s="571">
        <f t="shared" si="87"/>
        <v>0</v>
      </c>
      <c r="J225" s="526"/>
      <c r="K225" s="526"/>
      <c r="L225" s="526"/>
    </row>
    <row r="226" spans="1:12" s="563" customFormat="1" ht="13.8" hidden="1" outlineLevel="3">
      <c r="A226" s="564"/>
      <c r="B226" s="565"/>
      <c r="D226" s="565"/>
      <c r="F226" s="545" t="s">
        <v>713</v>
      </c>
      <c r="G226" s="527" t="s">
        <v>938</v>
      </c>
      <c r="H226" s="655">
        <f t="shared" ref="H226" si="88">SUM(I226)</f>
        <v>0</v>
      </c>
      <c r="I226" s="571">
        <f t="shared" ref="I226" si="89">SUM(J226:L226)</f>
        <v>0</v>
      </c>
      <c r="J226" s="526"/>
      <c r="K226" s="526"/>
      <c r="L226" s="526"/>
    </row>
    <row r="227" spans="1:12" ht="16.5" hidden="1" customHeight="1" outlineLevel="1">
      <c r="A227" s="170"/>
      <c r="B227" s="25"/>
      <c r="D227" s="27" t="s">
        <v>472</v>
      </c>
      <c r="E227" s="47" t="s">
        <v>105</v>
      </c>
      <c r="F227" s="48"/>
      <c r="G227" s="172"/>
      <c r="H227" s="407">
        <f t="shared" si="79"/>
        <v>0</v>
      </c>
      <c r="I227" s="230">
        <f t="shared" si="80"/>
        <v>0</v>
      </c>
      <c r="J227" s="523">
        <f>SUM(J228:J235)</f>
        <v>0</v>
      </c>
      <c r="K227" s="523">
        <f t="shared" ref="K227:L227" si="90">SUM(K228:K235)</f>
        <v>0</v>
      </c>
      <c r="L227" s="523">
        <f t="shared" si="90"/>
        <v>0</v>
      </c>
    </row>
    <row r="228" spans="1:12" s="563" customFormat="1" ht="13.8" hidden="1" outlineLevel="3">
      <c r="A228" s="564"/>
      <c r="B228" s="565"/>
      <c r="D228" s="565"/>
      <c r="F228" s="545" t="s">
        <v>705</v>
      </c>
      <c r="G228" s="527" t="s">
        <v>939</v>
      </c>
      <c r="H228" s="655">
        <f t="shared" ref="H228:H230" si="91">SUM(I228)</f>
        <v>0</v>
      </c>
      <c r="I228" s="571">
        <f t="shared" ref="I228:I230" si="92">SUM(J228:L228)</f>
        <v>0</v>
      </c>
      <c r="J228" s="526"/>
      <c r="K228" s="526"/>
      <c r="L228" s="526"/>
    </row>
    <row r="229" spans="1:12" s="563" customFormat="1" ht="13.8" hidden="1" outlineLevel="3">
      <c r="A229" s="564"/>
      <c r="B229" s="565"/>
      <c r="D229" s="565"/>
      <c r="F229" s="545" t="s">
        <v>706</v>
      </c>
      <c r="G229" s="527" t="s">
        <v>940</v>
      </c>
      <c r="H229" s="655">
        <f t="shared" si="91"/>
        <v>0</v>
      </c>
      <c r="I229" s="571">
        <f t="shared" si="92"/>
        <v>0</v>
      </c>
      <c r="J229" s="526"/>
      <c r="K229" s="526"/>
      <c r="L229" s="526"/>
    </row>
    <row r="230" spans="1:12" s="563" customFormat="1" ht="13.8" hidden="1" outlineLevel="3">
      <c r="A230" s="564"/>
      <c r="B230" s="565"/>
      <c r="D230" s="565"/>
      <c r="F230" s="545" t="s">
        <v>703</v>
      </c>
      <c r="G230" s="527" t="s">
        <v>941</v>
      </c>
      <c r="H230" s="655">
        <f t="shared" si="91"/>
        <v>0</v>
      </c>
      <c r="I230" s="571">
        <f t="shared" si="92"/>
        <v>0</v>
      </c>
      <c r="J230" s="526"/>
      <c r="K230" s="526"/>
      <c r="L230" s="526"/>
    </row>
    <row r="231" spans="1:12" s="563" customFormat="1" ht="13.8" hidden="1" outlineLevel="3">
      <c r="A231" s="564"/>
      <c r="B231" s="565"/>
      <c r="D231" s="565"/>
      <c r="F231" s="545" t="s">
        <v>839</v>
      </c>
      <c r="G231" s="527" t="s">
        <v>942</v>
      </c>
      <c r="H231" s="655">
        <f t="shared" si="79"/>
        <v>0</v>
      </c>
      <c r="I231" s="571">
        <f t="shared" si="80"/>
        <v>0</v>
      </c>
      <c r="J231" s="526"/>
      <c r="K231" s="526"/>
      <c r="L231" s="526"/>
    </row>
    <row r="232" spans="1:12" s="563" customFormat="1" ht="13.8" hidden="1" outlineLevel="3">
      <c r="A232" s="564"/>
      <c r="B232" s="565"/>
      <c r="D232" s="565"/>
      <c r="F232" s="545" t="s">
        <v>707</v>
      </c>
      <c r="G232" s="527" t="s">
        <v>943</v>
      </c>
      <c r="H232" s="655">
        <f t="shared" si="79"/>
        <v>0</v>
      </c>
      <c r="I232" s="571">
        <f t="shared" si="80"/>
        <v>0</v>
      </c>
      <c r="J232" s="526"/>
      <c r="K232" s="526"/>
      <c r="L232" s="526"/>
    </row>
    <row r="233" spans="1:12" s="563" customFormat="1" ht="13.8" hidden="1" outlineLevel="3">
      <c r="A233" s="564"/>
      <c r="B233" s="565"/>
      <c r="D233" s="565"/>
      <c r="F233" s="545" t="s">
        <v>713</v>
      </c>
      <c r="G233" s="527" t="s">
        <v>944</v>
      </c>
      <c r="H233" s="655">
        <f t="shared" si="79"/>
        <v>0</v>
      </c>
      <c r="I233" s="571">
        <f t="shared" si="80"/>
        <v>0</v>
      </c>
      <c r="J233" s="526"/>
      <c r="K233" s="526"/>
      <c r="L233" s="526"/>
    </row>
    <row r="234" spans="1:12" s="563" customFormat="1" ht="13.8" hidden="1" outlineLevel="3">
      <c r="A234" s="564"/>
      <c r="B234" s="565"/>
      <c r="D234" s="565"/>
      <c r="F234" s="545" t="s">
        <v>714</v>
      </c>
      <c r="G234" s="527" t="s">
        <v>945</v>
      </c>
      <c r="H234" s="655">
        <f t="shared" ref="H234" si="93">SUM(I234)</f>
        <v>0</v>
      </c>
      <c r="I234" s="571">
        <f t="shared" ref="I234" si="94">SUM(J234:L234)</f>
        <v>0</v>
      </c>
      <c r="J234" s="526"/>
      <c r="K234" s="526"/>
      <c r="L234" s="526"/>
    </row>
    <row r="235" spans="1:12" s="563" customFormat="1" ht="13.8" hidden="1" outlineLevel="3">
      <c r="A235" s="564"/>
      <c r="B235" s="565"/>
      <c r="D235" s="565"/>
      <c r="F235" s="545" t="s">
        <v>823</v>
      </c>
      <c r="G235" s="527" t="s">
        <v>946</v>
      </c>
      <c r="H235" s="655">
        <f t="shared" si="79"/>
        <v>0</v>
      </c>
      <c r="I235" s="571">
        <f t="shared" si="80"/>
        <v>0</v>
      </c>
      <c r="J235" s="526"/>
      <c r="K235" s="526"/>
      <c r="L235" s="526"/>
    </row>
    <row r="236" spans="1:12" ht="16.5" hidden="1" customHeight="1" outlineLevel="1">
      <c r="A236" s="170"/>
      <c r="B236" s="25"/>
      <c r="D236" s="27" t="s">
        <v>473</v>
      </c>
      <c r="E236" s="47" t="s">
        <v>106</v>
      </c>
      <c r="F236" s="48"/>
      <c r="G236" s="172"/>
      <c r="H236" s="407">
        <f t="shared" si="79"/>
        <v>0</v>
      </c>
      <c r="I236" s="230">
        <f t="shared" si="80"/>
        <v>0</v>
      </c>
      <c r="J236" s="523">
        <f>SUM(J237)</f>
        <v>0</v>
      </c>
      <c r="K236" s="523">
        <f t="shared" ref="K236:L236" si="95">SUM(K237)</f>
        <v>0</v>
      </c>
      <c r="L236" s="523">
        <f t="shared" si="95"/>
        <v>0</v>
      </c>
    </row>
    <row r="237" spans="1:12" s="563" customFormat="1" ht="13.8" hidden="1" outlineLevel="3">
      <c r="A237" s="564"/>
      <c r="B237" s="565"/>
      <c r="D237" s="565"/>
      <c r="F237" s="545" t="s">
        <v>706</v>
      </c>
      <c r="G237" s="527" t="s">
        <v>947</v>
      </c>
      <c r="H237" s="655">
        <f t="shared" ref="H237" si="96">SUM(I237)</f>
        <v>0</v>
      </c>
      <c r="I237" s="571">
        <f t="shared" ref="I237" si="97">SUM(J237:L237)</f>
        <v>0</v>
      </c>
      <c r="J237" s="526"/>
      <c r="K237" s="526"/>
      <c r="L237" s="526"/>
    </row>
    <row r="238" spans="1:12" ht="16.5" hidden="1" customHeight="1" outlineLevel="1">
      <c r="A238" s="170"/>
      <c r="B238" s="23"/>
      <c r="C238" s="179"/>
      <c r="D238" s="27" t="s">
        <v>474</v>
      </c>
      <c r="E238" s="47" t="s">
        <v>107</v>
      </c>
      <c r="F238" s="48"/>
      <c r="G238" s="172"/>
      <c r="H238" s="407">
        <f t="shared" si="79"/>
        <v>0</v>
      </c>
      <c r="I238" s="230">
        <f t="shared" si="80"/>
        <v>0</v>
      </c>
      <c r="J238" s="523">
        <f>SUM(J239:J240)</f>
        <v>0</v>
      </c>
      <c r="K238" s="523">
        <f t="shared" ref="K238:L238" si="98">SUM(K239:K240)</f>
        <v>0</v>
      </c>
      <c r="L238" s="523">
        <f t="shared" si="98"/>
        <v>0</v>
      </c>
    </row>
    <row r="239" spans="1:12" s="563" customFormat="1" ht="13.8" hidden="1" outlineLevel="3">
      <c r="A239" s="564"/>
      <c r="B239" s="565"/>
      <c r="D239" s="565"/>
      <c r="F239" s="545" t="s">
        <v>705</v>
      </c>
      <c r="G239" s="527" t="s">
        <v>948</v>
      </c>
      <c r="H239" s="655">
        <f t="shared" si="79"/>
        <v>0</v>
      </c>
      <c r="I239" s="571">
        <f t="shared" si="80"/>
        <v>0</v>
      </c>
      <c r="J239" s="526"/>
      <c r="K239" s="526"/>
      <c r="L239" s="526"/>
    </row>
    <row r="240" spans="1:12" s="563" customFormat="1" ht="13.8" hidden="1" outlineLevel="3">
      <c r="A240" s="564"/>
      <c r="B240" s="565"/>
      <c r="D240" s="565"/>
      <c r="F240" s="545" t="s">
        <v>706</v>
      </c>
      <c r="G240" s="527" t="s">
        <v>949</v>
      </c>
      <c r="H240" s="655">
        <f t="shared" ref="H240" si="99">SUM(I240)</f>
        <v>0</v>
      </c>
      <c r="I240" s="571">
        <f t="shared" ref="I240" si="100">SUM(J240:L240)</f>
        <v>0</v>
      </c>
      <c r="J240" s="526"/>
      <c r="K240" s="526"/>
      <c r="L240" s="526"/>
    </row>
    <row r="241" spans="1:12" s="169" customFormat="1" ht="13.8">
      <c r="A241" s="164"/>
      <c r="B241" s="23" t="s">
        <v>475</v>
      </c>
      <c r="C241" s="15" t="s">
        <v>108</v>
      </c>
      <c r="D241" s="18"/>
      <c r="E241" s="175"/>
      <c r="F241" s="176"/>
      <c r="G241" s="175"/>
      <c r="H241" s="407">
        <f t="shared" si="79"/>
        <v>400000</v>
      </c>
      <c r="I241" s="230">
        <f t="shared" si="80"/>
        <v>400000</v>
      </c>
      <c r="J241" s="230">
        <f>SUM(J242:J250,J254:J256,J261,J272:J273,J283,J288:J291,J295:J298,J302,J306)</f>
        <v>1000</v>
      </c>
      <c r="K241" s="230">
        <f>SUM(K242:K250,K254:K256,K261,K272:K273,K283,K288:K291,K295:K298,K302,K306)</f>
        <v>247000</v>
      </c>
      <c r="L241" s="230">
        <f>SUM(L242:L250,L254:L256,L261,L272:L273,L283,L288:L291,L295:L298,L302,L306)</f>
        <v>152000</v>
      </c>
    </row>
    <row r="242" spans="1:12" ht="13.8" outlineLevel="1">
      <c r="A242" s="170"/>
      <c r="B242" s="24"/>
      <c r="C242" s="171"/>
      <c r="D242" s="27" t="s">
        <v>78</v>
      </c>
      <c r="E242" s="47" t="s">
        <v>114</v>
      </c>
      <c r="F242" s="48"/>
      <c r="G242" s="172"/>
      <c r="H242" s="407">
        <f t="shared" si="79"/>
        <v>150000</v>
      </c>
      <c r="I242" s="230">
        <f t="shared" si="80"/>
        <v>150000</v>
      </c>
      <c r="J242" s="229">
        <v>0</v>
      </c>
      <c r="K242" s="229">
        <v>80000</v>
      </c>
      <c r="L242" s="229">
        <v>70000</v>
      </c>
    </row>
    <row r="243" spans="1:12" ht="13.8" outlineLevel="1">
      <c r="A243" s="170"/>
      <c r="B243" s="25"/>
      <c r="D243" s="27" t="s">
        <v>476</v>
      </c>
      <c r="E243" s="47" t="s">
        <v>117</v>
      </c>
      <c r="F243" s="48"/>
      <c r="G243" s="172"/>
      <c r="H243" s="407">
        <f t="shared" si="79"/>
        <v>0</v>
      </c>
      <c r="I243" s="230">
        <f t="shared" si="80"/>
        <v>0</v>
      </c>
      <c r="J243" s="229"/>
      <c r="K243" s="229"/>
      <c r="L243" s="229"/>
    </row>
    <row r="244" spans="1:12" ht="13.8" outlineLevel="1">
      <c r="A244" s="170"/>
      <c r="B244" s="25"/>
      <c r="D244" s="27" t="s">
        <v>477</v>
      </c>
      <c r="E244" s="47" t="s">
        <v>118</v>
      </c>
      <c r="F244" s="48"/>
      <c r="G244" s="172"/>
      <c r="H244" s="407">
        <f t="shared" si="79"/>
        <v>0</v>
      </c>
      <c r="I244" s="230">
        <f t="shared" si="80"/>
        <v>0</v>
      </c>
      <c r="J244" s="229"/>
      <c r="K244" s="229"/>
      <c r="L244" s="229"/>
    </row>
    <row r="245" spans="1:12" ht="13.8" outlineLevel="1">
      <c r="A245" s="170"/>
      <c r="B245" s="25"/>
      <c r="D245" s="27" t="s">
        <v>478</v>
      </c>
      <c r="E245" s="47" t="s">
        <v>119</v>
      </c>
      <c r="F245" s="48"/>
      <c r="G245" s="172"/>
      <c r="H245" s="407">
        <f t="shared" si="79"/>
        <v>0</v>
      </c>
      <c r="I245" s="230">
        <f t="shared" si="80"/>
        <v>0</v>
      </c>
      <c r="J245" s="229"/>
      <c r="K245" s="229"/>
      <c r="L245" s="229"/>
    </row>
    <row r="246" spans="1:12" ht="13.8" outlineLevel="1">
      <c r="A246" s="170"/>
      <c r="B246" s="25"/>
      <c r="D246" s="27" t="s">
        <v>479</v>
      </c>
      <c r="E246" s="47" t="s">
        <v>120</v>
      </c>
      <c r="F246" s="48"/>
      <c r="G246" s="172"/>
      <c r="H246" s="407">
        <f t="shared" si="79"/>
        <v>0</v>
      </c>
      <c r="I246" s="230">
        <f t="shared" si="80"/>
        <v>0</v>
      </c>
      <c r="J246" s="229"/>
      <c r="K246" s="229"/>
      <c r="L246" s="229"/>
    </row>
    <row r="247" spans="1:12" ht="13.8" outlineLevel="1">
      <c r="A247" s="170"/>
      <c r="B247" s="25"/>
      <c r="D247" s="27" t="s">
        <v>480</v>
      </c>
      <c r="E247" s="47" t="s">
        <v>121</v>
      </c>
      <c r="F247" s="48"/>
      <c r="G247" s="172"/>
      <c r="H247" s="407">
        <f t="shared" si="79"/>
        <v>0</v>
      </c>
      <c r="I247" s="230">
        <f t="shared" si="80"/>
        <v>0</v>
      </c>
      <c r="J247" s="229"/>
      <c r="K247" s="229"/>
      <c r="L247" s="229"/>
    </row>
    <row r="248" spans="1:12" ht="13.8" outlineLevel="1">
      <c r="A248" s="170"/>
      <c r="B248" s="25"/>
      <c r="D248" s="27" t="s">
        <v>481</v>
      </c>
      <c r="E248" s="47" t="s">
        <v>122</v>
      </c>
      <c r="F248" s="48"/>
      <c r="G248" s="172"/>
      <c r="H248" s="407">
        <f t="shared" si="79"/>
        <v>0</v>
      </c>
      <c r="I248" s="230">
        <f t="shared" si="80"/>
        <v>0</v>
      </c>
      <c r="J248" s="229"/>
      <c r="K248" s="229"/>
      <c r="L248" s="229"/>
    </row>
    <row r="249" spans="1:12" ht="13.8" outlineLevel="1">
      <c r="A249" s="170"/>
      <c r="B249" s="25"/>
      <c r="D249" s="27" t="s">
        <v>482</v>
      </c>
      <c r="E249" s="47" t="s">
        <v>123</v>
      </c>
      <c r="F249" s="48"/>
      <c r="G249" s="172"/>
      <c r="H249" s="407">
        <f t="shared" si="79"/>
        <v>0</v>
      </c>
      <c r="I249" s="230">
        <f t="shared" si="80"/>
        <v>0</v>
      </c>
      <c r="J249" s="229"/>
      <c r="K249" s="229"/>
      <c r="L249" s="229"/>
    </row>
    <row r="250" spans="1:12" ht="13.8" outlineLevel="1" collapsed="1">
      <c r="A250" s="170"/>
      <c r="B250" s="25"/>
      <c r="D250" s="27" t="s">
        <v>87</v>
      </c>
      <c r="E250" s="47" t="s">
        <v>124</v>
      </c>
      <c r="F250" s="48"/>
      <c r="G250" s="172"/>
      <c r="H250" s="407">
        <f t="shared" si="79"/>
        <v>0</v>
      </c>
      <c r="I250" s="230">
        <f t="shared" si="80"/>
        <v>0</v>
      </c>
      <c r="J250" s="231">
        <f>SUM(J251:J253)</f>
        <v>0</v>
      </c>
      <c r="K250" s="231">
        <f t="shared" ref="K250:L250" si="101">SUM(K251:K253)</f>
        <v>0</v>
      </c>
      <c r="L250" s="231">
        <f t="shared" si="101"/>
        <v>0</v>
      </c>
    </row>
    <row r="251" spans="1:12" ht="13.8" hidden="1" outlineLevel="2">
      <c r="A251" s="170"/>
      <c r="B251" s="25"/>
      <c r="D251" s="27"/>
      <c r="E251" s="47"/>
      <c r="F251" s="178" t="s">
        <v>705</v>
      </c>
      <c r="G251" s="43" t="s">
        <v>795</v>
      </c>
      <c r="H251" s="407">
        <f t="shared" si="79"/>
        <v>0</v>
      </c>
      <c r="I251" s="230">
        <f t="shared" si="80"/>
        <v>0</v>
      </c>
      <c r="J251" s="229"/>
      <c r="K251" s="229"/>
      <c r="L251" s="229"/>
    </row>
    <row r="252" spans="1:12" ht="13.8" hidden="1" outlineLevel="2">
      <c r="A252" s="170"/>
      <c r="B252" s="25"/>
      <c r="D252" s="27"/>
      <c r="E252" s="47"/>
      <c r="F252" s="178" t="s">
        <v>706</v>
      </c>
      <c r="G252" s="43" t="s">
        <v>796</v>
      </c>
      <c r="H252" s="407">
        <f t="shared" si="79"/>
        <v>0</v>
      </c>
      <c r="I252" s="230">
        <f t="shared" si="80"/>
        <v>0</v>
      </c>
      <c r="J252" s="229"/>
      <c r="K252" s="229"/>
      <c r="L252" s="229"/>
    </row>
    <row r="253" spans="1:12" ht="13.8" hidden="1" outlineLevel="2">
      <c r="A253" s="170"/>
      <c r="B253" s="25"/>
      <c r="D253" s="27"/>
      <c r="E253" s="47"/>
      <c r="F253" s="178" t="s">
        <v>703</v>
      </c>
      <c r="G253" s="43" t="s">
        <v>797</v>
      </c>
      <c r="H253" s="407">
        <f t="shared" si="79"/>
        <v>0</v>
      </c>
      <c r="I253" s="230">
        <f t="shared" si="80"/>
        <v>0</v>
      </c>
      <c r="J253" s="229"/>
      <c r="K253" s="229"/>
      <c r="L253" s="229"/>
    </row>
    <row r="254" spans="1:12" ht="13.8" outlineLevel="1">
      <c r="A254" s="170"/>
      <c r="B254" s="25"/>
      <c r="D254" s="27" t="s">
        <v>88</v>
      </c>
      <c r="E254" s="47" t="s">
        <v>125</v>
      </c>
      <c r="F254" s="48"/>
      <c r="G254" s="172"/>
      <c r="H254" s="407">
        <f t="shared" si="79"/>
        <v>20000</v>
      </c>
      <c r="I254" s="230">
        <f t="shared" si="80"/>
        <v>20000</v>
      </c>
      <c r="J254" s="229"/>
      <c r="K254" s="229">
        <v>12000</v>
      </c>
      <c r="L254" s="229">
        <v>8000</v>
      </c>
    </row>
    <row r="255" spans="1:12" ht="13.8" outlineLevel="1">
      <c r="A255" s="170"/>
      <c r="B255" s="25"/>
      <c r="D255" s="27" t="s">
        <v>483</v>
      </c>
      <c r="E255" s="47" t="s">
        <v>126</v>
      </c>
      <c r="F255" s="48"/>
      <c r="G255" s="172"/>
      <c r="H255" s="407">
        <f t="shared" si="79"/>
        <v>75000</v>
      </c>
      <c r="I255" s="230">
        <f t="shared" si="80"/>
        <v>75000</v>
      </c>
      <c r="J255" s="229"/>
      <c r="K255" s="229">
        <v>40000</v>
      </c>
      <c r="L255" s="229">
        <v>35000</v>
      </c>
    </row>
    <row r="256" spans="1:12" ht="13.8" outlineLevel="1">
      <c r="A256" s="170"/>
      <c r="B256" s="25"/>
      <c r="D256" s="27" t="s">
        <v>484</v>
      </c>
      <c r="E256" s="47" t="s">
        <v>128</v>
      </c>
      <c r="F256" s="48"/>
      <c r="G256" s="172"/>
      <c r="H256" s="407">
        <f t="shared" si="79"/>
        <v>12000</v>
      </c>
      <c r="I256" s="230">
        <f t="shared" si="80"/>
        <v>12000</v>
      </c>
      <c r="J256" s="231">
        <f>SUM(J257:J260)</f>
        <v>0</v>
      </c>
      <c r="K256" s="231">
        <f t="shared" ref="K256:L256" si="102">SUM(K257:K260)</f>
        <v>7000</v>
      </c>
      <c r="L256" s="231">
        <f t="shared" si="102"/>
        <v>5000</v>
      </c>
    </row>
    <row r="257" spans="1:12" ht="13.8" outlineLevel="2">
      <c r="A257" s="170"/>
      <c r="B257" s="25"/>
      <c r="D257" s="27"/>
      <c r="E257" s="47"/>
      <c r="F257" s="545" t="s">
        <v>706</v>
      </c>
      <c r="G257" s="43" t="s">
        <v>798</v>
      </c>
      <c r="H257" s="407">
        <f t="shared" si="79"/>
        <v>0</v>
      </c>
      <c r="I257" s="230">
        <f t="shared" si="80"/>
        <v>0</v>
      </c>
      <c r="J257" s="229"/>
      <c r="K257" s="229"/>
      <c r="L257" s="229"/>
    </row>
    <row r="258" spans="1:12" ht="13.8" outlineLevel="2">
      <c r="A258" s="170"/>
      <c r="B258" s="25"/>
      <c r="D258" s="27"/>
      <c r="E258" s="47"/>
      <c r="F258" s="545" t="s">
        <v>703</v>
      </c>
      <c r="G258" s="43" t="s">
        <v>799</v>
      </c>
      <c r="H258" s="407">
        <f t="shared" si="79"/>
        <v>12000</v>
      </c>
      <c r="I258" s="230">
        <f t="shared" si="80"/>
        <v>12000</v>
      </c>
      <c r="J258" s="229"/>
      <c r="K258" s="229">
        <v>7000</v>
      </c>
      <c r="L258" s="229">
        <v>5000</v>
      </c>
    </row>
    <row r="259" spans="1:12" ht="13.8" outlineLevel="2">
      <c r="A259" s="170"/>
      <c r="B259" s="25"/>
      <c r="D259" s="27"/>
      <c r="E259" s="47"/>
      <c r="F259" s="545" t="s">
        <v>707</v>
      </c>
      <c r="G259" s="43" t="s">
        <v>800</v>
      </c>
      <c r="H259" s="407">
        <f t="shared" si="79"/>
        <v>0</v>
      </c>
      <c r="I259" s="230">
        <f t="shared" si="80"/>
        <v>0</v>
      </c>
      <c r="J259" s="229"/>
      <c r="K259" s="229"/>
      <c r="L259" s="229"/>
    </row>
    <row r="260" spans="1:12" ht="13.8" outlineLevel="2">
      <c r="A260" s="170"/>
      <c r="B260" s="25"/>
      <c r="D260" s="27"/>
      <c r="E260" s="47"/>
      <c r="F260" s="178" t="s">
        <v>708</v>
      </c>
      <c r="G260" s="43" t="s">
        <v>712</v>
      </c>
      <c r="H260" s="407">
        <f t="shared" si="79"/>
        <v>0</v>
      </c>
      <c r="I260" s="230">
        <f t="shared" si="80"/>
        <v>0</v>
      </c>
      <c r="J260" s="229"/>
      <c r="K260" s="229"/>
      <c r="L260" s="229"/>
    </row>
    <row r="261" spans="1:12" ht="13.8" outlineLevel="1" collapsed="1">
      <c r="A261" s="170"/>
      <c r="B261" s="25"/>
      <c r="D261" s="27" t="s">
        <v>485</v>
      </c>
      <c r="E261" s="47" t="s">
        <v>130</v>
      </c>
      <c r="F261" s="48"/>
      <c r="G261" s="172"/>
      <c r="H261" s="407">
        <f t="shared" si="79"/>
        <v>0</v>
      </c>
      <c r="I261" s="230">
        <f t="shared" si="80"/>
        <v>0</v>
      </c>
      <c r="J261" s="231">
        <f>SUM(J262:J271)</f>
        <v>0</v>
      </c>
      <c r="K261" s="231">
        <f>SUM(K262:K271)</f>
        <v>0</v>
      </c>
      <c r="L261" s="231">
        <f>SUM(L262:L271)</f>
        <v>0</v>
      </c>
    </row>
    <row r="262" spans="1:12" ht="13.8" hidden="1" outlineLevel="2">
      <c r="A262" s="170"/>
      <c r="B262" s="25"/>
      <c r="D262" s="27"/>
      <c r="E262" s="47"/>
      <c r="F262" s="178" t="s">
        <v>705</v>
      </c>
      <c r="G262" s="43" t="s">
        <v>803</v>
      </c>
      <c r="H262" s="407">
        <f t="shared" si="79"/>
        <v>0</v>
      </c>
      <c r="I262" s="230">
        <f t="shared" si="80"/>
        <v>0</v>
      </c>
      <c r="J262" s="229"/>
      <c r="K262" s="229"/>
      <c r="L262" s="229"/>
    </row>
    <row r="263" spans="1:12" ht="13.8" hidden="1" outlineLevel="2">
      <c r="A263" s="170"/>
      <c r="B263" s="25"/>
      <c r="D263" s="27"/>
      <c r="E263" s="47"/>
      <c r="F263" s="178" t="s">
        <v>706</v>
      </c>
      <c r="G263" s="43" t="s">
        <v>804</v>
      </c>
      <c r="H263" s="407">
        <f t="shared" si="79"/>
        <v>0</v>
      </c>
      <c r="I263" s="230">
        <f t="shared" si="80"/>
        <v>0</v>
      </c>
      <c r="J263" s="229"/>
      <c r="K263" s="229"/>
      <c r="L263" s="229"/>
    </row>
    <row r="264" spans="1:12" s="563" customFormat="1" ht="13.8" hidden="1" outlineLevel="2">
      <c r="A264" s="564"/>
      <c r="B264" s="565"/>
      <c r="D264" s="671"/>
      <c r="E264" s="525"/>
      <c r="F264" s="545" t="s">
        <v>703</v>
      </c>
      <c r="G264" s="527" t="s">
        <v>978</v>
      </c>
      <c r="H264" s="674">
        <f t="shared" ref="H264" si="103">SUM(I264)</f>
        <v>0</v>
      </c>
      <c r="I264" s="675">
        <f t="shared" ref="I264" si="104">SUM(J264:L264)</f>
        <v>0</v>
      </c>
      <c r="J264" s="526"/>
      <c r="K264" s="526"/>
      <c r="L264" s="526"/>
    </row>
    <row r="265" spans="1:12" ht="13.8" hidden="1" outlineLevel="2">
      <c r="A265" s="170"/>
      <c r="B265" s="25"/>
      <c r="D265" s="27"/>
      <c r="E265" s="47"/>
      <c r="F265" s="178" t="s">
        <v>707</v>
      </c>
      <c r="G265" s="43" t="s">
        <v>805</v>
      </c>
      <c r="H265" s="407">
        <f t="shared" si="79"/>
        <v>0</v>
      </c>
      <c r="I265" s="230">
        <f t="shared" si="80"/>
        <v>0</v>
      </c>
      <c r="J265" s="229"/>
      <c r="K265" s="229"/>
      <c r="L265" s="229"/>
    </row>
    <row r="266" spans="1:12" ht="13.8" hidden="1" outlineLevel="2">
      <c r="A266" s="170"/>
      <c r="B266" s="25"/>
      <c r="D266" s="27"/>
      <c r="E266" s="47"/>
      <c r="F266" s="178" t="s">
        <v>713</v>
      </c>
      <c r="G266" s="43" t="s">
        <v>806</v>
      </c>
      <c r="H266" s="407">
        <f t="shared" si="79"/>
        <v>0</v>
      </c>
      <c r="I266" s="230">
        <f t="shared" si="80"/>
        <v>0</v>
      </c>
      <c r="J266" s="229"/>
      <c r="K266" s="229"/>
      <c r="L266" s="229"/>
    </row>
    <row r="267" spans="1:12" ht="13.8" hidden="1" outlineLevel="2">
      <c r="A267" s="170"/>
      <c r="B267" s="25"/>
      <c r="D267" s="27"/>
      <c r="E267" s="47"/>
      <c r="F267" s="178" t="s">
        <v>714</v>
      </c>
      <c r="G267" s="43" t="s">
        <v>807</v>
      </c>
      <c r="H267" s="407">
        <f t="shared" si="79"/>
        <v>0</v>
      </c>
      <c r="I267" s="230">
        <f t="shared" si="80"/>
        <v>0</v>
      </c>
      <c r="J267" s="229"/>
      <c r="K267" s="229"/>
      <c r="L267" s="229"/>
    </row>
    <row r="268" spans="1:12" ht="13.8" hidden="1" outlineLevel="2">
      <c r="A268" s="170"/>
      <c r="B268" s="25"/>
      <c r="D268" s="27"/>
      <c r="E268" s="47"/>
      <c r="F268" s="178" t="s">
        <v>802</v>
      </c>
      <c r="G268" s="43" t="s">
        <v>808</v>
      </c>
      <c r="H268" s="407">
        <f t="shared" si="79"/>
        <v>0</v>
      </c>
      <c r="I268" s="230">
        <f t="shared" si="80"/>
        <v>0</v>
      </c>
      <c r="J268" s="229"/>
      <c r="K268" s="229"/>
      <c r="L268" s="229"/>
    </row>
    <row r="269" spans="1:12" ht="13.8" hidden="1" outlineLevel="2">
      <c r="A269" s="170"/>
      <c r="B269" s="25"/>
      <c r="D269" s="27"/>
      <c r="E269" s="47"/>
      <c r="F269" s="178" t="s">
        <v>839</v>
      </c>
      <c r="G269" s="43" t="s">
        <v>809</v>
      </c>
      <c r="H269" s="407">
        <f t="shared" ref="H269" si="105">SUM(I269)</f>
        <v>0</v>
      </c>
      <c r="I269" s="230">
        <f t="shared" ref="I269" si="106">SUM(J269:L269)</f>
        <v>0</v>
      </c>
      <c r="J269" s="229"/>
      <c r="K269" s="229"/>
      <c r="L269" s="229"/>
    </row>
    <row r="270" spans="1:12" s="563" customFormat="1" ht="13.8" hidden="1" outlineLevel="2">
      <c r="A270" s="564"/>
      <c r="B270" s="565"/>
      <c r="D270" s="671"/>
      <c r="E270" s="525"/>
      <c r="F270" s="545" t="s">
        <v>823</v>
      </c>
      <c r="G270" s="527" t="s">
        <v>950</v>
      </c>
      <c r="H270" s="674">
        <f t="shared" si="79"/>
        <v>0</v>
      </c>
      <c r="I270" s="675">
        <f t="shared" si="80"/>
        <v>0</v>
      </c>
      <c r="J270" s="526"/>
      <c r="K270" s="526"/>
      <c r="L270" s="526"/>
    </row>
    <row r="271" spans="1:12" ht="13.8" hidden="1" outlineLevel="2">
      <c r="A271" s="170"/>
      <c r="B271" s="25"/>
      <c r="D271" s="27"/>
      <c r="E271" s="47"/>
      <c r="F271" s="178" t="s">
        <v>708</v>
      </c>
      <c r="G271" s="43" t="s">
        <v>712</v>
      </c>
      <c r="H271" s="407">
        <f t="shared" si="79"/>
        <v>0</v>
      </c>
      <c r="I271" s="230">
        <f t="shared" si="80"/>
        <v>0</v>
      </c>
      <c r="J271" s="229"/>
      <c r="K271" s="229"/>
      <c r="L271" s="229"/>
    </row>
    <row r="272" spans="1:12" ht="13.8" outlineLevel="1">
      <c r="A272" s="170"/>
      <c r="B272" s="25"/>
      <c r="D272" s="27" t="s">
        <v>356</v>
      </c>
      <c r="E272" s="47" t="s">
        <v>132</v>
      </c>
      <c r="F272" s="48"/>
      <c r="G272" s="172"/>
      <c r="H272" s="407">
        <f t="shared" si="79"/>
        <v>0</v>
      </c>
      <c r="I272" s="230">
        <f t="shared" si="80"/>
        <v>0</v>
      </c>
      <c r="J272" s="229"/>
      <c r="K272" s="229"/>
      <c r="L272" s="229"/>
    </row>
    <row r="273" spans="1:12" ht="13.8" outlineLevel="1" collapsed="1">
      <c r="A273" s="170"/>
      <c r="B273" s="25"/>
      <c r="D273" s="27" t="s">
        <v>92</v>
      </c>
      <c r="E273" s="47" t="s">
        <v>135</v>
      </c>
      <c r="F273" s="48"/>
      <c r="G273" s="172"/>
      <c r="H273" s="407">
        <f t="shared" si="79"/>
        <v>0</v>
      </c>
      <c r="I273" s="230">
        <f t="shared" si="80"/>
        <v>0</v>
      </c>
      <c r="J273" s="231">
        <f>SUM(J274:J282)</f>
        <v>0</v>
      </c>
      <c r="K273" s="231">
        <f>SUM(K274:K282)</f>
        <v>0</v>
      </c>
      <c r="L273" s="231">
        <f>SUM(L274:L282)</f>
        <v>0</v>
      </c>
    </row>
    <row r="274" spans="1:12" ht="13.8" hidden="1" outlineLevel="2">
      <c r="A274" s="170"/>
      <c r="B274" s="25"/>
      <c r="D274" s="27"/>
      <c r="E274" s="47"/>
      <c r="F274" s="178" t="s">
        <v>705</v>
      </c>
      <c r="G274" s="43" t="s">
        <v>951</v>
      </c>
      <c r="H274" s="407">
        <f t="shared" si="79"/>
        <v>0</v>
      </c>
      <c r="I274" s="230">
        <f t="shared" si="80"/>
        <v>0</v>
      </c>
      <c r="J274" s="229"/>
      <c r="K274" s="229"/>
      <c r="L274" s="229"/>
    </row>
    <row r="275" spans="1:12" ht="13.8" hidden="1" outlineLevel="2">
      <c r="A275" s="170"/>
      <c r="B275" s="25"/>
      <c r="D275" s="27"/>
      <c r="E275" s="47"/>
      <c r="F275" s="178" t="s">
        <v>706</v>
      </c>
      <c r="G275" s="43" t="s">
        <v>952</v>
      </c>
      <c r="H275" s="407">
        <f t="shared" si="79"/>
        <v>0</v>
      </c>
      <c r="I275" s="230">
        <f t="shared" si="80"/>
        <v>0</v>
      </c>
      <c r="J275" s="229"/>
      <c r="K275" s="229"/>
      <c r="L275" s="229"/>
    </row>
    <row r="276" spans="1:12" ht="13.8" hidden="1" outlineLevel="2">
      <c r="A276" s="170"/>
      <c r="B276" s="25"/>
      <c r="D276" s="27"/>
      <c r="E276" s="47"/>
      <c r="F276" s="178" t="s">
        <v>703</v>
      </c>
      <c r="G276" s="43" t="s">
        <v>810</v>
      </c>
      <c r="H276" s="407">
        <f t="shared" si="79"/>
        <v>0</v>
      </c>
      <c r="I276" s="230">
        <f t="shared" si="80"/>
        <v>0</v>
      </c>
      <c r="J276" s="229"/>
      <c r="K276" s="229"/>
      <c r="L276" s="229"/>
    </row>
    <row r="277" spans="1:12" ht="13.8" hidden="1" outlineLevel="2">
      <c r="A277" s="170"/>
      <c r="B277" s="25"/>
      <c r="D277" s="27"/>
      <c r="E277" s="47"/>
      <c r="F277" s="178" t="s">
        <v>707</v>
      </c>
      <c r="G277" s="43" t="s">
        <v>811</v>
      </c>
      <c r="H277" s="407">
        <f t="shared" si="79"/>
        <v>0</v>
      </c>
      <c r="I277" s="230">
        <f t="shared" si="80"/>
        <v>0</v>
      </c>
      <c r="J277" s="229"/>
      <c r="K277" s="229"/>
      <c r="L277" s="229"/>
    </row>
    <row r="278" spans="1:12" ht="13.8" hidden="1" outlineLevel="2">
      <c r="A278" s="170"/>
      <c r="B278" s="25"/>
      <c r="D278" s="27"/>
      <c r="E278" s="47"/>
      <c r="F278" s="178" t="s">
        <v>713</v>
      </c>
      <c r="G278" s="43" t="s">
        <v>812</v>
      </c>
      <c r="H278" s="407">
        <f t="shared" si="79"/>
        <v>0</v>
      </c>
      <c r="I278" s="230">
        <f t="shared" si="80"/>
        <v>0</v>
      </c>
      <c r="J278" s="229"/>
      <c r="K278" s="229"/>
      <c r="L278" s="229"/>
    </row>
    <row r="279" spans="1:12" ht="13.8" hidden="1" outlineLevel="2">
      <c r="A279" s="170"/>
      <c r="B279" s="25"/>
      <c r="D279" s="27"/>
      <c r="E279" s="47"/>
      <c r="F279" s="178" t="s">
        <v>714</v>
      </c>
      <c r="G279" s="43" t="s">
        <v>813</v>
      </c>
      <c r="H279" s="407">
        <f t="shared" ref="H279" si="107">SUM(I279)</f>
        <v>0</v>
      </c>
      <c r="I279" s="230">
        <f t="shared" ref="I279" si="108">SUM(J279:L279)</f>
        <v>0</v>
      </c>
      <c r="J279" s="229"/>
      <c r="K279" s="229"/>
      <c r="L279" s="229"/>
    </row>
    <row r="280" spans="1:12" ht="13.8" hidden="1" outlineLevel="2">
      <c r="A280" s="170"/>
      <c r="B280" s="25"/>
      <c r="D280" s="27"/>
      <c r="E280" s="47"/>
      <c r="F280" s="178" t="s">
        <v>801</v>
      </c>
      <c r="G280" s="43" t="s">
        <v>979</v>
      </c>
      <c r="H280" s="407">
        <f t="shared" si="79"/>
        <v>0</v>
      </c>
      <c r="I280" s="230">
        <f t="shared" si="80"/>
        <v>0</v>
      </c>
      <c r="J280" s="229"/>
      <c r="K280" s="229"/>
      <c r="L280" s="229"/>
    </row>
    <row r="281" spans="1:12" ht="13.8" hidden="1" outlineLevel="2">
      <c r="A281" s="170"/>
      <c r="B281" s="25"/>
      <c r="D281" s="27"/>
      <c r="E281" s="47"/>
      <c r="F281" s="178" t="s">
        <v>802</v>
      </c>
      <c r="G281" s="43" t="s">
        <v>814</v>
      </c>
      <c r="H281" s="407">
        <f t="shared" ref="H281" si="109">SUM(I281)</f>
        <v>0</v>
      </c>
      <c r="I281" s="230">
        <f t="shared" ref="I281" si="110">SUM(J281:L281)</f>
        <v>0</v>
      </c>
      <c r="J281" s="229"/>
      <c r="K281" s="229"/>
      <c r="L281" s="229"/>
    </row>
    <row r="282" spans="1:12" ht="13.8" hidden="1" outlineLevel="2">
      <c r="A282" s="170"/>
      <c r="B282" s="25"/>
      <c r="D282" s="27"/>
      <c r="E282" s="47"/>
      <c r="F282" s="178" t="s">
        <v>708</v>
      </c>
      <c r="G282" s="43" t="s">
        <v>953</v>
      </c>
      <c r="H282" s="407">
        <f t="shared" si="79"/>
        <v>0</v>
      </c>
      <c r="I282" s="230">
        <f t="shared" si="80"/>
        <v>0</v>
      </c>
      <c r="J282" s="229"/>
      <c r="K282" s="229"/>
      <c r="L282" s="229"/>
    </row>
    <row r="283" spans="1:12" ht="13.8" outlineLevel="1">
      <c r="A283" s="170"/>
      <c r="B283" s="25"/>
      <c r="D283" s="27" t="s">
        <v>486</v>
      </c>
      <c r="E283" s="47" t="s">
        <v>116</v>
      </c>
      <c r="F283" s="48"/>
      <c r="G283" s="172"/>
      <c r="H283" s="407">
        <f t="shared" si="79"/>
        <v>25000</v>
      </c>
      <c r="I283" s="230">
        <f t="shared" si="80"/>
        <v>25000</v>
      </c>
      <c r="J283" s="231">
        <f>SUM(J284:J287)</f>
        <v>0</v>
      </c>
      <c r="K283" s="231">
        <f>SUM(K284:K287)</f>
        <v>15000</v>
      </c>
      <c r="L283" s="231">
        <f>SUM(L284:L287)</f>
        <v>10000</v>
      </c>
    </row>
    <row r="284" spans="1:12" ht="13.8" outlineLevel="2">
      <c r="A284" s="170"/>
      <c r="B284" s="25"/>
      <c r="D284" s="27"/>
      <c r="E284" s="47"/>
      <c r="F284" s="178" t="s">
        <v>705</v>
      </c>
      <c r="G284" s="43" t="s">
        <v>815</v>
      </c>
      <c r="H284" s="407">
        <f t="shared" si="79"/>
        <v>0</v>
      </c>
      <c r="I284" s="230">
        <f t="shared" si="80"/>
        <v>0</v>
      </c>
      <c r="J284" s="229"/>
      <c r="K284" s="229"/>
      <c r="L284" s="229"/>
    </row>
    <row r="285" spans="1:12" ht="13.8" outlineLevel="2">
      <c r="A285" s="170"/>
      <c r="B285" s="25"/>
      <c r="D285" s="27"/>
      <c r="E285" s="47"/>
      <c r="F285" s="178" t="s">
        <v>706</v>
      </c>
      <c r="G285" s="43" t="s">
        <v>816</v>
      </c>
      <c r="H285" s="407">
        <f t="shared" si="79"/>
        <v>25000</v>
      </c>
      <c r="I285" s="230">
        <f t="shared" si="80"/>
        <v>25000</v>
      </c>
      <c r="J285" s="229"/>
      <c r="K285" s="229">
        <v>15000</v>
      </c>
      <c r="L285" s="229">
        <v>10000</v>
      </c>
    </row>
    <row r="286" spans="1:12" ht="13.8" outlineLevel="2">
      <c r="A286" s="170"/>
      <c r="B286" s="25"/>
      <c r="D286" s="27"/>
      <c r="E286" s="47"/>
      <c r="F286" s="178" t="s">
        <v>703</v>
      </c>
      <c r="G286" s="43" t="s">
        <v>918</v>
      </c>
      <c r="H286" s="407">
        <f t="shared" ref="H286" si="111">SUM(I286)</f>
        <v>0</v>
      </c>
      <c r="I286" s="230">
        <f t="shared" ref="I286" si="112">SUM(J286:L286)</f>
        <v>0</v>
      </c>
      <c r="J286" s="229"/>
      <c r="K286" s="229"/>
      <c r="L286" s="229"/>
    </row>
    <row r="287" spans="1:12" ht="13.8" outlineLevel="2">
      <c r="A287" s="170"/>
      <c r="B287" s="25"/>
      <c r="D287" s="27"/>
      <c r="E287" s="47"/>
      <c r="F287" s="178" t="s">
        <v>708</v>
      </c>
      <c r="G287" s="43" t="s">
        <v>712</v>
      </c>
      <c r="H287" s="407">
        <f t="shared" si="79"/>
        <v>0</v>
      </c>
      <c r="I287" s="230">
        <f t="shared" si="80"/>
        <v>0</v>
      </c>
      <c r="J287" s="229"/>
      <c r="K287" s="229"/>
      <c r="L287" s="229"/>
    </row>
    <row r="288" spans="1:12" ht="13.8" outlineLevel="1">
      <c r="A288" s="170"/>
      <c r="B288" s="25"/>
      <c r="D288" s="27" t="s">
        <v>487</v>
      </c>
      <c r="E288" s="47" t="s">
        <v>115</v>
      </c>
      <c r="F288" s="48"/>
      <c r="G288" s="172"/>
      <c r="H288" s="407">
        <f t="shared" si="79"/>
        <v>15000</v>
      </c>
      <c r="I288" s="230">
        <f t="shared" si="80"/>
        <v>15000</v>
      </c>
      <c r="J288" s="229"/>
      <c r="K288" s="229">
        <v>10000</v>
      </c>
      <c r="L288" s="229">
        <v>5000</v>
      </c>
    </row>
    <row r="289" spans="1:12" ht="13.8" outlineLevel="1">
      <c r="A289" s="170"/>
      <c r="B289" s="25"/>
      <c r="D289" s="27" t="s">
        <v>488</v>
      </c>
      <c r="E289" s="47" t="s">
        <v>127</v>
      </c>
      <c r="F289" s="48"/>
      <c r="G289" s="172"/>
      <c r="H289" s="407">
        <f t="shared" si="79"/>
        <v>10000</v>
      </c>
      <c r="I289" s="230">
        <f t="shared" si="80"/>
        <v>10000</v>
      </c>
      <c r="J289" s="229"/>
      <c r="K289" s="229">
        <v>5000</v>
      </c>
      <c r="L289" s="229">
        <v>5000</v>
      </c>
    </row>
    <row r="290" spans="1:12" ht="13.8" outlineLevel="1">
      <c r="A290" s="170"/>
      <c r="B290" s="25"/>
      <c r="D290" s="27" t="s">
        <v>489</v>
      </c>
      <c r="E290" s="47" t="s">
        <v>129</v>
      </c>
      <c r="F290" s="48"/>
      <c r="G290" s="172"/>
      <c r="H290" s="407">
        <f t="shared" si="79"/>
        <v>0</v>
      </c>
      <c r="I290" s="230">
        <f t="shared" si="80"/>
        <v>0</v>
      </c>
      <c r="J290" s="229"/>
      <c r="K290" s="229"/>
      <c r="L290" s="229"/>
    </row>
    <row r="291" spans="1:12" ht="13.8" outlineLevel="1">
      <c r="A291" s="170"/>
      <c r="B291" s="25"/>
      <c r="D291" s="27" t="s">
        <v>490</v>
      </c>
      <c r="E291" s="47" t="s">
        <v>136</v>
      </c>
      <c r="F291" s="48"/>
      <c r="G291" s="172"/>
      <c r="H291" s="407">
        <f t="shared" si="79"/>
        <v>18000</v>
      </c>
      <c r="I291" s="230">
        <f t="shared" si="80"/>
        <v>18000</v>
      </c>
      <c r="J291" s="231">
        <f>SUM(J292:J294)</f>
        <v>0</v>
      </c>
      <c r="K291" s="231">
        <f t="shared" ref="K291:L291" si="113">SUM(K292:K294)</f>
        <v>9000</v>
      </c>
      <c r="L291" s="231">
        <f t="shared" si="113"/>
        <v>9000</v>
      </c>
    </row>
    <row r="292" spans="1:12" ht="13.8" outlineLevel="2">
      <c r="A292" s="170"/>
      <c r="B292" s="25"/>
      <c r="D292" s="27"/>
      <c r="E292" s="47"/>
      <c r="F292" s="178" t="s">
        <v>705</v>
      </c>
      <c r="G292" s="43" t="s">
        <v>836</v>
      </c>
      <c r="H292" s="407">
        <f t="shared" si="79"/>
        <v>0</v>
      </c>
      <c r="I292" s="230">
        <f t="shared" si="80"/>
        <v>0</v>
      </c>
      <c r="J292" s="229"/>
      <c r="K292" s="229"/>
      <c r="L292" s="229"/>
    </row>
    <row r="293" spans="1:12" ht="13.8" outlineLevel="2">
      <c r="A293" s="170"/>
      <c r="B293" s="25"/>
      <c r="D293" s="27"/>
      <c r="E293" s="47"/>
      <c r="F293" s="178" t="s">
        <v>706</v>
      </c>
      <c r="G293" s="43" t="s">
        <v>837</v>
      </c>
      <c r="H293" s="407">
        <f t="shared" si="79"/>
        <v>18000</v>
      </c>
      <c r="I293" s="230">
        <f t="shared" si="80"/>
        <v>18000</v>
      </c>
      <c r="J293" s="229"/>
      <c r="K293" s="229">
        <v>9000</v>
      </c>
      <c r="L293" s="229">
        <v>9000</v>
      </c>
    </row>
    <row r="294" spans="1:12" ht="13.8" outlineLevel="2">
      <c r="A294" s="170"/>
      <c r="B294" s="25"/>
      <c r="D294" s="27"/>
      <c r="E294" s="47"/>
      <c r="F294" s="178" t="s">
        <v>708</v>
      </c>
      <c r="G294" s="43" t="s">
        <v>712</v>
      </c>
      <c r="H294" s="407">
        <f t="shared" si="79"/>
        <v>0</v>
      </c>
      <c r="I294" s="230">
        <f t="shared" si="80"/>
        <v>0</v>
      </c>
      <c r="J294" s="229"/>
      <c r="K294" s="229"/>
      <c r="L294" s="229"/>
    </row>
    <row r="295" spans="1:12" ht="13.8" outlineLevel="1">
      <c r="A295" s="170"/>
      <c r="B295" s="25"/>
      <c r="D295" s="27" t="s">
        <v>491</v>
      </c>
      <c r="E295" s="47" t="s">
        <v>138</v>
      </c>
      <c r="F295" s="48"/>
      <c r="G295" s="172"/>
      <c r="H295" s="407">
        <f t="shared" ref="H295:H358" si="114">SUM(I295)</f>
        <v>2000</v>
      </c>
      <c r="I295" s="230">
        <f t="shared" ref="I295:I358" si="115">SUM(J295:L295)</f>
        <v>2000</v>
      </c>
      <c r="J295" s="229"/>
      <c r="K295" s="229">
        <v>1000</v>
      </c>
      <c r="L295" s="229">
        <v>1000</v>
      </c>
    </row>
    <row r="296" spans="1:12" ht="13.8" outlineLevel="1">
      <c r="A296" s="170"/>
      <c r="B296" s="25"/>
      <c r="D296" s="27" t="s">
        <v>492</v>
      </c>
      <c r="E296" s="47" t="s">
        <v>137</v>
      </c>
      <c r="F296" s="48"/>
      <c r="G296" s="172"/>
      <c r="H296" s="407">
        <f t="shared" si="114"/>
        <v>0</v>
      </c>
      <c r="I296" s="230">
        <f t="shared" si="115"/>
        <v>0</v>
      </c>
      <c r="J296" s="229"/>
      <c r="K296" s="229"/>
      <c r="L296" s="229"/>
    </row>
    <row r="297" spans="1:12" ht="13.8" outlineLevel="1">
      <c r="A297" s="170"/>
      <c r="B297" s="25"/>
      <c r="D297" s="27" t="s">
        <v>493</v>
      </c>
      <c r="E297" s="47" t="s">
        <v>131</v>
      </c>
      <c r="F297" s="48"/>
      <c r="G297" s="172"/>
      <c r="H297" s="407">
        <f t="shared" si="114"/>
        <v>60000</v>
      </c>
      <c r="I297" s="230">
        <f t="shared" si="115"/>
        <v>60000</v>
      </c>
      <c r="J297" s="229"/>
      <c r="K297" s="229">
        <v>60000</v>
      </c>
      <c r="L297" s="229"/>
    </row>
    <row r="298" spans="1:12" ht="13.8" outlineLevel="1">
      <c r="A298" s="170"/>
      <c r="B298" s="25"/>
      <c r="D298" s="27" t="s">
        <v>494</v>
      </c>
      <c r="E298" s="47" t="s">
        <v>133</v>
      </c>
      <c r="F298" s="48"/>
      <c r="G298" s="172"/>
      <c r="H298" s="407">
        <f t="shared" si="114"/>
        <v>4000</v>
      </c>
      <c r="I298" s="230">
        <f t="shared" si="115"/>
        <v>4000</v>
      </c>
      <c r="J298" s="231">
        <f>SUM(J299:J301)</f>
        <v>1000</v>
      </c>
      <c r="K298" s="231">
        <f t="shared" ref="K298:L298" si="116">SUM(K299:K301)</f>
        <v>2000</v>
      </c>
      <c r="L298" s="231">
        <f t="shared" si="116"/>
        <v>1000</v>
      </c>
    </row>
    <row r="299" spans="1:12" ht="13.8" outlineLevel="2">
      <c r="A299" s="170"/>
      <c r="B299" s="25"/>
      <c r="D299" s="27"/>
      <c r="E299" s="47"/>
      <c r="F299" s="178" t="s">
        <v>705</v>
      </c>
      <c r="G299" s="43" t="s">
        <v>817</v>
      </c>
      <c r="H299" s="407">
        <f t="shared" si="114"/>
        <v>4000</v>
      </c>
      <c r="I299" s="230">
        <f t="shared" si="115"/>
        <v>4000</v>
      </c>
      <c r="J299" s="229">
        <v>1000</v>
      </c>
      <c r="K299" s="229">
        <v>2000</v>
      </c>
      <c r="L299" s="229">
        <v>1000</v>
      </c>
    </row>
    <row r="300" spans="1:12" ht="13.8" outlineLevel="2">
      <c r="A300" s="170"/>
      <c r="B300" s="25"/>
      <c r="D300" s="27"/>
      <c r="E300" s="47"/>
      <c r="F300" s="178" t="s">
        <v>706</v>
      </c>
      <c r="G300" s="43" t="s">
        <v>818</v>
      </c>
      <c r="H300" s="407">
        <f t="shared" si="114"/>
        <v>0</v>
      </c>
      <c r="I300" s="230">
        <f t="shared" si="115"/>
        <v>0</v>
      </c>
      <c r="J300" s="229"/>
      <c r="K300" s="229"/>
      <c r="L300" s="229"/>
    </row>
    <row r="301" spans="1:12" ht="13.8" outlineLevel="2">
      <c r="A301" s="170"/>
      <c r="B301" s="25"/>
      <c r="D301" s="27"/>
      <c r="E301" s="47"/>
      <c r="F301" s="178" t="s">
        <v>708</v>
      </c>
      <c r="G301" s="43" t="s">
        <v>712</v>
      </c>
      <c r="H301" s="407">
        <f t="shared" si="114"/>
        <v>0</v>
      </c>
      <c r="I301" s="230">
        <f t="shared" si="115"/>
        <v>0</v>
      </c>
      <c r="J301" s="229"/>
      <c r="K301" s="229"/>
      <c r="L301" s="229"/>
    </row>
    <row r="302" spans="1:12" ht="13.8" outlineLevel="1" collapsed="1">
      <c r="A302" s="170"/>
      <c r="B302" s="25"/>
      <c r="D302" s="27" t="s">
        <v>495</v>
      </c>
      <c r="E302" s="47" t="s">
        <v>134</v>
      </c>
      <c r="F302" s="48"/>
      <c r="G302" s="172"/>
      <c r="H302" s="407">
        <f t="shared" si="114"/>
        <v>0</v>
      </c>
      <c r="I302" s="230">
        <f t="shared" si="115"/>
        <v>0</v>
      </c>
      <c r="J302" s="231">
        <f>SUM(J303:J305)</f>
        <v>0</v>
      </c>
      <c r="K302" s="231">
        <f t="shared" ref="K302:L302" si="117">SUM(K303:K305)</f>
        <v>0</v>
      </c>
      <c r="L302" s="231">
        <f t="shared" si="117"/>
        <v>0</v>
      </c>
    </row>
    <row r="303" spans="1:12" ht="13.8" hidden="1" outlineLevel="2">
      <c r="A303" s="170"/>
      <c r="B303" s="25"/>
      <c r="D303" s="27"/>
      <c r="E303" s="47"/>
      <c r="F303" s="178" t="s">
        <v>705</v>
      </c>
      <c r="G303" s="43" t="s">
        <v>819</v>
      </c>
      <c r="H303" s="407">
        <f t="shared" si="114"/>
        <v>0</v>
      </c>
      <c r="I303" s="230">
        <f t="shared" si="115"/>
        <v>0</v>
      </c>
      <c r="J303" s="229"/>
      <c r="K303" s="229"/>
      <c r="L303" s="229"/>
    </row>
    <row r="304" spans="1:12" ht="13.8" hidden="1" outlineLevel="2">
      <c r="A304" s="170"/>
      <c r="B304" s="25"/>
      <c r="D304" s="27"/>
      <c r="E304" s="47"/>
      <c r="F304" s="178" t="s">
        <v>706</v>
      </c>
      <c r="G304" s="43" t="s">
        <v>820</v>
      </c>
      <c r="H304" s="407">
        <f t="shared" si="114"/>
        <v>0</v>
      </c>
      <c r="I304" s="230">
        <f t="shared" si="115"/>
        <v>0</v>
      </c>
      <c r="J304" s="229"/>
      <c r="K304" s="229"/>
      <c r="L304" s="229"/>
    </row>
    <row r="305" spans="1:12" ht="13.8" hidden="1" outlineLevel="2">
      <c r="A305" s="170"/>
      <c r="B305" s="25"/>
      <c r="D305" s="27"/>
      <c r="E305" s="47"/>
      <c r="F305" s="178" t="s">
        <v>703</v>
      </c>
      <c r="G305" s="43" t="s">
        <v>821</v>
      </c>
      <c r="H305" s="407">
        <f t="shared" si="114"/>
        <v>0</v>
      </c>
      <c r="I305" s="230">
        <f t="shared" si="115"/>
        <v>0</v>
      </c>
      <c r="J305" s="229"/>
      <c r="K305" s="229"/>
      <c r="L305" s="229"/>
    </row>
    <row r="306" spans="1:12" ht="13.8" outlineLevel="1">
      <c r="A306" s="170"/>
      <c r="B306" s="23"/>
      <c r="C306" s="179"/>
      <c r="D306" s="27" t="s">
        <v>496</v>
      </c>
      <c r="E306" s="47" t="s">
        <v>572</v>
      </c>
      <c r="F306" s="48"/>
      <c r="G306" s="172"/>
      <c r="H306" s="407">
        <f t="shared" si="114"/>
        <v>9000</v>
      </c>
      <c r="I306" s="230">
        <f t="shared" si="115"/>
        <v>9000</v>
      </c>
      <c r="J306" s="229"/>
      <c r="K306" s="229">
        <v>6000</v>
      </c>
      <c r="L306" s="229">
        <v>3000</v>
      </c>
    </row>
    <row r="307" spans="1:12" s="169" customFormat="1" ht="13.8" collapsed="1">
      <c r="A307" s="164"/>
      <c r="B307" s="23" t="s">
        <v>497</v>
      </c>
      <c r="C307" s="15" t="s">
        <v>140</v>
      </c>
      <c r="D307" s="18"/>
      <c r="E307" s="175"/>
      <c r="F307" s="176"/>
      <c r="G307" s="175"/>
      <c r="H307" s="407">
        <f t="shared" si="114"/>
        <v>0</v>
      </c>
      <c r="I307" s="230">
        <f t="shared" si="115"/>
        <v>0</v>
      </c>
      <c r="J307" s="230">
        <f>SUM(J308,J318:J320,J325:J327,J331:J333,J337:J339,J342,J346,J349,J361,J364,J367:J370)</f>
        <v>0</v>
      </c>
      <c r="K307" s="230">
        <f t="shared" ref="K307:L307" si="118">SUM(K308,K318:K320,K325:K327,K331:K333,K337:K339,K342,K346,K349,K361,K364,K367:K370)</f>
        <v>0</v>
      </c>
      <c r="L307" s="230">
        <f t="shared" si="118"/>
        <v>0</v>
      </c>
    </row>
    <row r="308" spans="1:12" ht="13.8" hidden="1" outlineLevel="1" collapsed="1">
      <c r="A308" s="170"/>
      <c r="B308" s="24"/>
      <c r="C308" s="171"/>
      <c r="D308" s="27" t="s">
        <v>498</v>
      </c>
      <c r="E308" s="47" t="s">
        <v>145</v>
      </c>
      <c r="F308" s="48"/>
      <c r="G308" s="172"/>
      <c r="H308" s="407">
        <f t="shared" si="114"/>
        <v>0</v>
      </c>
      <c r="I308" s="230">
        <f t="shared" si="115"/>
        <v>0</v>
      </c>
      <c r="J308" s="231">
        <f>SUM(J309:J317)</f>
        <v>0</v>
      </c>
      <c r="K308" s="231">
        <f t="shared" ref="K308:L308" si="119">SUM(K309:K317)</f>
        <v>0</v>
      </c>
      <c r="L308" s="231">
        <f t="shared" si="119"/>
        <v>0</v>
      </c>
    </row>
    <row r="309" spans="1:12" ht="13.8" hidden="1" outlineLevel="2">
      <c r="A309" s="170"/>
      <c r="B309" s="25"/>
      <c r="D309" s="27"/>
      <c r="E309" s="47"/>
      <c r="F309" s="178" t="s">
        <v>705</v>
      </c>
      <c r="G309" s="43" t="s">
        <v>825</v>
      </c>
      <c r="H309" s="407">
        <f t="shared" si="114"/>
        <v>0</v>
      </c>
      <c r="I309" s="230">
        <f t="shared" si="115"/>
        <v>0</v>
      </c>
      <c r="J309" s="229"/>
      <c r="K309" s="229"/>
      <c r="L309" s="229"/>
    </row>
    <row r="310" spans="1:12" ht="13.8" hidden="1" outlineLevel="2">
      <c r="A310" s="170"/>
      <c r="B310" s="25"/>
      <c r="D310" s="27"/>
      <c r="E310" s="47"/>
      <c r="F310" s="178" t="s">
        <v>706</v>
      </c>
      <c r="G310" s="43" t="s">
        <v>826</v>
      </c>
      <c r="H310" s="407">
        <f t="shared" si="114"/>
        <v>0</v>
      </c>
      <c r="I310" s="230">
        <f t="shared" si="115"/>
        <v>0</v>
      </c>
      <c r="J310" s="229"/>
      <c r="K310" s="229"/>
      <c r="L310" s="229"/>
    </row>
    <row r="311" spans="1:12" ht="13.8" hidden="1" outlineLevel="2">
      <c r="A311" s="170"/>
      <c r="B311" s="25"/>
      <c r="D311" s="27"/>
      <c r="E311" s="47"/>
      <c r="F311" s="178" t="s">
        <v>703</v>
      </c>
      <c r="G311" s="43" t="s">
        <v>827</v>
      </c>
      <c r="H311" s="407">
        <f t="shared" si="114"/>
        <v>0</v>
      </c>
      <c r="I311" s="230">
        <f t="shared" si="115"/>
        <v>0</v>
      </c>
      <c r="J311" s="229"/>
      <c r="K311" s="229"/>
      <c r="L311" s="229"/>
    </row>
    <row r="312" spans="1:12" ht="13.8" hidden="1" outlineLevel="2">
      <c r="A312" s="170"/>
      <c r="B312" s="25"/>
      <c r="D312" s="27"/>
      <c r="E312" s="47"/>
      <c r="F312" s="178" t="s">
        <v>707</v>
      </c>
      <c r="G312" s="43" t="s">
        <v>828</v>
      </c>
      <c r="H312" s="407">
        <f t="shared" si="114"/>
        <v>0</v>
      </c>
      <c r="I312" s="230">
        <f t="shared" si="115"/>
        <v>0</v>
      </c>
      <c r="J312" s="229"/>
      <c r="K312" s="229"/>
      <c r="L312" s="229"/>
    </row>
    <row r="313" spans="1:12" ht="13.8" hidden="1" outlineLevel="2">
      <c r="A313" s="170"/>
      <c r="B313" s="25"/>
      <c r="D313" s="27"/>
      <c r="E313" s="47"/>
      <c r="F313" s="178" t="s">
        <v>713</v>
      </c>
      <c r="G313" s="43" t="s">
        <v>829</v>
      </c>
      <c r="H313" s="407">
        <f t="shared" si="114"/>
        <v>0</v>
      </c>
      <c r="I313" s="230">
        <f t="shared" si="115"/>
        <v>0</v>
      </c>
      <c r="J313" s="229"/>
      <c r="K313" s="229"/>
      <c r="L313" s="229"/>
    </row>
    <row r="314" spans="1:12" ht="13.8" hidden="1" outlineLevel="2">
      <c r="A314" s="170"/>
      <c r="B314" s="25"/>
      <c r="D314" s="27"/>
      <c r="E314" s="47"/>
      <c r="F314" s="178" t="s">
        <v>822</v>
      </c>
      <c r="G314" s="43" t="s">
        <v>830</v>
      </c>
      <c r="H314" s="407">
        <f t="shared" si="114"/>
        <v>0</v>
      </c>
      <c r="I314" s="230">
        <f t="shared" si="115"/>
        <v>0</v>
      </c>
      <c r="J314" s="229"/>
      <c r="K314" s="229"/>
      <c r="L314" s="229"/>
    </row>
    <row r="315" spans="1:12" ht="13.8" hidden="1" outlineLevel="2">
      <c r="A315" s="170"/>
      <c r="B315" s="25"/>
      <c r="D315" s="27"/>
      <c r="E315" s="47"/>
      <c r="F315" s="178" t="s">
        <v>823</v>
      </c>
      <c r="G315" s="681" t="s">
        <v>831</v>
      </c>
      <c r="H315" s="407">
        <f t="shared" si="114"/>
        <v>0</v>
      </c>
      <c r="I315" s="230">
        <f t="shared" si="115"/>
        <v>0</v>
      </c>
      <c r="J315" s="229"/>
      <c r="K315" s="229"/>
      <c r="L315" s="229"/>
    </row>
    <row r="316" spans="1:12" ht="13.8" hidden="1" outlineLevel="2">
      <c r="A316" s="170"/>
      <c r="B316" s="25"/>
      <c r="D316" s="27"/>
      <c r="E316" s="47"/>
      <c r="F316" s="178" t="s">
        <v>824</v>
      </c>
      <c r="G316" s="681" t="s">
        <v>832</v>
      </c>
      <c r="H316" s="407">
        <f t="shared" si="114"/>
        <v>0</v>
      </c>
      <c r="I316" s="230">
        <f t="shared" si="115"/>
        <v>0</v>
      </c>
      <c r="J316" s="229"/>
      <c r="K316" s="229"/>
      <c r="L316" s="229"/>
    </row>
    <row r="317" spans="1:12" ht="13.8" hidden="1" outlineLevel="2">
      <c r="A317" s="170"/>
      <c r="B317" s="25"/>
      <c r="D317" s="27"/>
      <c r="E317" s="47"/>
      <c r="F317" s="178" t="s">
        <v>708</v>
      </c>
      <c r="G317" s="43" t="s">
        <v>712</v>
      </c>
      <c r="H317" s="407">
        <f t="shared" si="114"/>
        <v>0</v>
      </c>
      <c r="I317" s="230">
        <f t="shared" si="115"/>
        <v>0</v>
      </c>
      <c r="J317" s="229"/>
      <c r="K317" s="229"/>
      <c r="L317" s="229"/>
    </row>
    <row r="318" spans="1:12" ht="13.8" hidden="1" outlineLevel="1">
      <c r="A318" s="170"/>
      <c r="B318" s="25"/>
      <c r="D318" s="27" t="s">
        <v>499</v>
      </c>
      <c r="E318" s="47" t="s">
        <v>146</v>
      </c>
      <c r="F318" s="48"/>
      <c r="G318" s="172"/>
      <c r="H318" s="407">
        <f t="shared" si="114"/>
        <v>0</v>
      </c>
      <c r="I318" s="230">
        <f t="shared" si="115"/>
        <v>0</v>
      </c>
      <c r="J318" s="229"/>
      <c r="K318" s="229"/>
      <c r="L318" s="229"/>
    </row>
    <row r="319" spans="1:12" ht="13.8" hidden="1" outlineLevel="1">
      <c r="A319" s="170"/>
      <c r="B319" s="25"/>
      <c r="D319" s="27" t="s">
        <v>500</v>
      </c>
      <c r="E319" s="47" t="s">
        <v>115</v>
      </c>
      <c r="F319" s="48"/>
      <c r="G319" s="172"/>
      <c r="H319" s="407">
        <f t="shared" si="114"/>
        <v>0</v>
      </c>
      <c r="I319" s="230">
        <f t="shared" si="115"/>
        <v>0</v>
      </c>
      <c r="J319" s="229"/>
      <c r="K319" s="229"/>
      <c r="L319" s="229"/>
    </row>
    <row r="320" spans="1:12" ht="13.8" hidden="1" outlineLevel="1" collapsed="1">
      <c r="A320" s="170"/>
      <c r="B320" s="25"/>
      <c r="D320" s="27" t="s">
        <v>501</v>
      </c>
      <c r="E320" s="47" t="s">
        <v>147</v>
      </c>
      <c r="F320" s="48"/>
      <c r="G320" s="172"/>
      <c r="H320" s="407">
        <f t="shared" si="114"/>
        <v>0</v>
      </c>
      <c r="I320" s="230">
        <f t="shared" si="115"/>
        <v>0</v>
      </c>
      <c r="J320" s="231">
        <f>SUM(J321:J324)</f>
        <v>0</v>
      </c>
      <c r="K320" s="231">
        <f t="shared" ref="K320:L320" si="120">SUM(K321:K324)</f>
        <v>0</v>
      </c>
      <c r="L320" s="231">
        <f t="shared" si="120"/>
        <v>0</v>
      </c>
    </row>
    <row r="321" spans="1:12" ht="13.8" hidden="1" outlineLevel="2">
      <c r="A321" s="170"/>
      <c r="B321" s="25"/>
      <c r="D321" s="27"/>
      <c r="E321" s="47"/>
      <c r="F321" s="178" t="s">
        <v>705</v>
      </c>
      <c r="G321" s="43" t="s">
        <v>833</v>
      </c>
      <c r="H321" s="407">
        <f t="shared" si="114"/>
        <v>0</v>
      </c>
      <c r="I321" s="230">
        <f t="shared" si="115"/>
        <v>0</v>
      </c>
      <c r="J321" s="229"/>
      <c r="K321" s="229"/>
      <c r="L321" s="229"/>
    </row>
    <row r="322" spans="1:12" ht="13.8" hidden="1" outlineLevel="2">
      <c r="A322" s="170"/>
      <c r="B322" s="25"/>
      <c r="D322" s="27"/>
      <c r="E322" s="47"/>
      <c r="F322" s="178" t="s">
        <v>706</v>
      </c>
      <c r="G322" s="43" t="s">
        <v>834</v>
      </c>
      <c r="H322" s="407">
        <f t="shared" si="114"/>
        <v>0</v>
      </c>
      <c r="I322" s="230">
        <f t="shared" si="115"/>
        <v>0</v>
      </c>
      <c r="J322" s="229"/>
      <c r="K322" s="229"/>
      <c r="L322" s="229"/>
    </row>
    <row r="323" spans="1:12" ht="13.8" hidden="1" outlineLevel="2">
      <c r="A323" s="170"/>
      <c r="B323" s="25"/>
      <c r="D323" s="27"/>
      <c r="E323" s="47"/>
      <c r="F323" s="178" t="s">
        <v>703</v>
      </c>
      <c r="G323" s="43" t="s">
        <v>835</v>
      </c>
      <c r="H323" s="407">
        <f t="shared" si="114"/>
        <v>0</v>
      </c>
      <c r="I323" s="230">
        <f t="shared" si="115"/>
        <v>0</v>
      </c>
      <c r="J323" s="229"/>
      <c r="K323" s="229"/>
      <c r="L323" s="229"/>
    </row>
    <row r="324" spans="1:12" ht="13.8" hidden="1" outlineLevel="2">
      <c r="A324" s="170"/>
      <c r="B324" s="25"/>
      <c r="D324" s="27"/>
      <c r="E324" s="47"/>
      <c r="F324" s="178" t="s">
        <v>708</v>
      </c>
      <c r="G324" s="43" t="s">
        <v>712</v>
      </c>
      <c r="H324" s="407">
        <f t="shared" si="114"/>
        <v>0</v>
      </c>
      <c r="I324" s="230">
        <f t="shared" si="115"/>
        <v>0</v>
      </c>
      <c r="J324" s="229"/>
      <c r="K324" s="229"/>
      <c r="L324" s="229"/>
    </row>
    <row r="325" spans="1:12" ht="13.8" hidden="1" outlineLevel="1">
      <c r="A325" s="170"/>
      <c r="B325" s="25"/>
      <c r="D325" s="27" t="s">
        <v>502</v>
      </c>
      <c r="E325" s="47" t="s">
        <v>148</v>
      </c>
      <c r="F325" s="48"/>
      <c r="G325" s="172"/>
      <c r="H325" s="407">
        <f t="shared" si="114"/>
        <v>0</v>
      </c>
      <c r="I325" s="230">
        <f t="shared" si="115"/>
        <v>0</v>
      </c>
      <c r="J325" s="229"/>
      <c r="K325" s="229"/>
      <c r="L325" s="229"/>
    </row>
    <row r="326" spans="1:12" ht="13.8" hidden="1" outlineLevel="1">
      <c r="A326" s="170"/>
      <c r="B326" s="25"/>
      <c r="D326" s="27" t="s">
        <v>503</v>
      </c>
      <c r="E326" s="47" t="s">
        <v>573</v>
      </c>
      <c r="F326" s="48"/>
      <c r="G326" s="172"/>
      <c r="H326" s="407">
        <f t="shared" si="114"/>
        <v>0</v>
      </c>
      <c r="I326" s="230">
        <f t="shared" si="115"/>
        <v>0</v>
      </c>
      <c r="J326" s="229"/>
      <c r="K326" s="229"/>
      <c r="L326" s="229"/>
    </row>
    <row r="327" spans="1:12" ht="13.8" hidden="1" outlineLevel="1" collapsed="1">
      <c r="A327" s="170"/>
      <c r="B327" s="25"/>
      <c r="D327" s="27" t="s">
        <v>504</v>
      </c>
      <c r="E327" s="47" t="s">
        <v>574</v>
      </c>
      <c r="F327" s="48"/>
      <c r="G327" s="172"/>
      <c r="H327" s="407">
        <f t="shared" si="114"/>
        <v>0</v>
      </c>
      <c r="I327" s="230">
        <f t="shared" si="115"/>
        <v>0</v>
      </c>
      <c r="J327" s="231">
        <f>SUM(J328:J330)</f>
        <v>0</v>
      </c>
      <c r="K327" s="231">
        <f t="shared" ref="K327:L327" si="121">SUM(K328:K330)</f>
        <v>0</v>
      </c>
      <c r="L327" s="231">
        <f t="shared" si="121"/>
        <v>0</v>
      </c>
    </row>
    <row r="328" spans="1:12" ht="13.8" hidden="1" outlineLevel="2">
      <c r="A328" s="170"/>
      <c r="B328" s="25"/>
      <c r="D328" s="27"/>
      <c r="E328" s="47"/>
      <c r="F328" s="178" t="s">
        <v>705</v>
      </c>
      <c r="G328" s="43" t="s">
        <v>795</v>
      </c>
      <c r="H328" s="407">
        <f t="shared" si="114"/>
        <v>0</v>
      </c>
      <c r="I328" s="230">
        <f t="shared" si="115"/>
        <v>0</v>
      </c>
      <c r="J328" s="229"/>
      <c r="K328" s="229"/>
      <c r="L328" s="229"/>
    </row>
    <row r="329" spans="1:12" ht="13.8" hidden="1" outlineLevel="2">
      <c r="A329" s="170"/>
      <c r="B329" s="25"/>
      <c r="D329" s="27"/>
      <c r="E329" s="47"/>
      <c r="F329" s="178" t="s">
        <v>706</v>
      </c>
      <c r="G329" s="43" t="s">
        <v>796</v>
      </c>
      <c r="H329" s="407">
        <f t="shared" si="114"/>
        <v>0</v>
      </c>
      <c r="I329" s="230">
        <f t="shared" si="115"/>
        <v>0</v>
      </c>
      <c r="J329" s="229"/>
      <c r="K329" s="229"/>
      <c r="L329" s="229"/>
    </row>
    <row r="330" spans="1:12" ht="13.8" hidden="1" outlineLevel="2">
      <c r="A330" s="170"/>
      <c r="B330" s="25"/>
      <c r="D330" s="27"/>
      <c r="E330" s="47"/>
      <c r="F330" s="178" t="s">
        <v>703</v>
      </c>
      <c r="G330" s="43" t="s">
        <v>797</v>
      </c>
      <c r="H330" s="407">
        <f t="shared" si="114"/>
        <v>0</v>
      </c>
      <c r="I330" s="230">
        <f t="shared" si="115"/>
        <v>0</v>
      </c>
      <c r="J330" s="229"/>
      <c r="K330" s="229"/>
      <c r="L330" s="229"/>
    </row>
    <row r="331" spans="1:12" ht="13.8" hidden="1" outlineLevel="1">
      <c r="A331" s="170"/>
      <c r="B331" s="25"/>
      <c r="D331" s="27" t="s">
        <v>505</v>
      </c>
      <c r="E331" s="47" t="s">
        <v>575</v>
      </c>
      <c r="F331" s="48"/>
      <c r="G331" s="172"/>
      <c r="H331" s="407">
        <f t="shared" si="114"/>
        <v>0</v>
      </c>
      <c r="I331" s="230">
        <f t="shared" si="115"/>
        <v>0</v>
      </c>
      <c r="J331" s="229"/>
      <c r="K331" s="229"/>
      <c r="L331" s="229"/>
    </row>
    <row r="332" spans="1:12" ht="13.8" hidden="1" outlineLevel="1">
      <c r="A332" s="170"/>
      <c r="B332" s="25"/>
      <c r="D332" s="27" t="s">
        <v>506</v>
      </c>
      <c r="E332" s="47" t="s">
        <v>576</v>
      </c>
      <c r="F332" s="48"/>
      <c r="G332" s="172"/>
      <c r="H332" s="407">
        <f t="shared" si="114"/>
        <v>0</v>
      </c>
      <c r="I332" s="230">
        <f t="shared" si="115"/>
        <v>0</v>
      </c>
      <c r="J332" s="229"/>
      <c r="K332" s="229"/>
      <c r="L332" s="229"/>
    </row>
    <row r="333" spans="1:12" ht="13.8" hidden="1" outlineLevel="1" collapsed="1">
      <c r="A333" s="170"/>
      <c r="B333" s="25"/>
      <c r="D333" s="27" t="s">
        <v>507</v>
      </c>
      <c r="E333" s="47" t="s">
        <v>577</v>
      </c>
      <c r="F333" s="48"/>
      <c r="G333" s="172"/>
      <c r="H333" s="407">
        <f t="shared" si="114"/>
        <v>0</v>
      </c>
      <c r="I333" s="230">
        <f t="shared" si="115"/>
        <v>0</v>
      </c>
      <c r="J333" s="231">
        <f>SUM(J334:J336)</f>
        <v>0</v>
      </c>
      <c r="K333" s="231">
        <f t="shared" ref="K333:L333" si="122">SUM(K334:K336)</f>
        <v>0</v>
      </c>
      <c r="L333" s="231">
        <f t="shared" si="122"/>
        <v>0</v>
      </c>
    </row>
    <row r="334" spans="1:12" ht="13.8" hidden="1" outlineLevel="2">
      <c r="A334" s="170"/>
      <c r="B334" s="25"/>
      <c r="D334" s="27"/>
      <c r="E334" s="47"/>
      <c r="F334" s="178" t="s">
        <v>705</v>
      </c>
      <c r="G334" s="43" t="s">
        <v>836</v>
      </c>
      <c r="H334" s="407">
        <f t="shared" si="114"/>
        <v>0</v>
      </c>
      <c r="I334" s="230">
        <f t="shared" si="115"/>
        <v>0</v>
      </c>
      <c r="J334" s="229"/>
      <c r="K334" s="229"/>
      <c r="L334" s="229"/>
    </row>
    <row r="335" spans="1:12" ht="13.8" hidden="1" outlineLevel="2">
      <c r="A335" s="170"/>
      <c r="B335" s="25"/>
      <c r="D335" s="27"/>
      <c r="E335" s="47"/>
      <c r="F335" s="178" t="s">
        <v>706</v>
      </c>
      <c r="G335" s="43" t="s">
        <v>837</v>
      </c>
      <c r="H335" s="407">
        <f t="shared" si="114"/>
        <v>0</v>
      </c>
      <c r="I335" s="230">
        <f t="shared" si="115"/>
        <v>0</v>
      </c>
      <c r="J335" s="229"/>
      <c r="K335" s="229"/>
      <c r="L335" s="229"/>
    </row>
    <row r="336" spans="1:12" ht="13.8" hidden="1" outlineLevel="2">
      <c r="A336" s="170"/>
      <c r="B336" s="25"/>
      <c r="D336" s="27"/>
      <c r="E336" s="47"/>
      <c r="F336" s="178" t="s">
        <v>708</v>
      </c>
      <c r="G336" s="43" t="s">
        <v>712</v>
      </c>
      <c r="H336" s="407">
        <f t="shared" si="114"/>
        <v>0</v>
      </c>
      <c r="I336" s="230">
        <f t="shared" si="115"/>
        <v>0</v>
      </c>
      <c r="J336" s="229"/>
      <c r="K336" s="229"/>
      <c r="L336" s="229"/>
    </row>
    <row r="337" spans="1:12" ht="13.8" hidden="1" outlineLevel="1">
      <c r="A337" s="170"/>
      <c r="B337" s="25"/>
      <c r="D337" s="27" t="s">
        <v>508</v>
      </c>
      <c r="E337" s="47" t="s">
        <v>578</v>
      </c>
      <c r="F337" s="48"/>
      <c r="G337" s="172"/>
      <c r="H337" s="407">
        <f t="shared" si="114"/>
        <v>0</v>
      </c>
      <c r="I337" s="230">
        <f t="shared" si="115"/>
        <v>0</v>
      </c>
      <c r="J337" s="229"/>
      <c r="K337" s="229"/>
      <c r="L337" s="229"/>
    </row>
    <row r="338" spans="1:12" ht="13.8" hidden="1" outlineLevel="1">
      <c r="A338" s="170"/>
      <c r="B338" s="25"/>
      <c r="D338" s="27" t="s">
        <v>509</v>
      </c>
      <c r="E338" s="47" t="s">
        <v>579</v>
      </c>
      <c r="F338" s="48"/>
      <c r="G338" s="172"/>
      <c r="H338" s="407">
        <f t="shared" si="114"/>
        <v>0</v>
      </c>
      <c r="I338" s="230">
        <f t="shared" si="115"/>
        <v>0</v>
      </c>
      <c r="J338" s="229"/>
      <c r="K338" s="229"/>
      <c r="L338" s="229"/>
    </row>
    <row r="339" spans="1:12" ht="13.8" hidden="1" outlineLevel="1" collapsed="1">
      <c r="A339" s="170"/>
      <c r="B339" s="25"/>
      <c r="D339" s="27" t="s">
        <v>510</v>
      </c>
      <c r="E339" s="47" t="s">
        <v>580</v>
      </c>
      <c r="F339" s="48"/>
      <c r="G339" s="172"/>
      <c r="H339" s="407">
        <f t="shared" si="114"/>
        <v>0</v>
      </c>
      <c r="I339" s="230">
        <f t="shared" si="115"/>
        <v>0</v>
      </c>
      <c r="J339" s="231">
        <f>SUM(J340:J341)</f>
        <v>0</v>
      </c>
      <c r="K339" s="231">
        <f t="shared" ref="K339:L339" si="123">SUM(K340:K341)</f>
        <v>0</v>
      </c>
      <c r="L339" s="231">
        <f t="shared" si="123"/>
        <v>0</v>
      </c>
    </row>
    <row r="340" spans="1:12" ht="13.8" hidden="1" outlineLevel="2">
      <c r="A340" s="170"/>
      <c r="B340" s="25"/>
      <c r="D340" s="24"/>
      <c r="E340" s="171"/>
      <c r="F340" s="27" t="s">
        <v>568</v>
      </c>
      <c r="G340" s="47" t="s">
        <v>569</v>
      </c>
      <c r="H340" s="407">
        <f t="shared" si="114"/>
        <v>0</v>
      </c>
      <c r="I340" s="230">
        <f t="shared" si="115"/>
        <v>0</v>
      </c>
      <c r="J340" s="229"/>
      <c r="K340" s="229"/>
      <c r="L340" s="229"/>
    </row>
    <row r="341" spans="1:12" ht="13.8" hidden="1" outlineLevel="2">
      <c r="A341" s="170"/>
      <c r="B341" s="23"/>
      <c r="C341" s="179"/>
      <c r="F341" s="27" t="s">
        <v>571</v>
      </c>
      <c r="G341" s="47" t="s">
        <v>570</v>
      </c>
      <c r="H341" s="407">
        <f t="shared" si="114"/>
        <v>0</v>
      </c>
      <c r="I341" s="230">
        <f t="shared" si="115"/>
        <v>0</v>
      </c>
      <c r="J341" s="229"/>
      <c r="K341" s="229"/>
      <c r="L341" s="229"/>
    </row>
    <row r="342" spans="1:12" ht="13.8" hidden="1" outlineLevel="1" collapsed="1">
      <c r="A342" s="170"/>
      <c r="B342" s="25"/>
      <c r="D342" s="27" t="s">
        <v>511</v>
      </c>
      <c r="E342" s="47" t="s">
        <v>581</v>
      </c>
      <c r="F342" s="48"/>
      <c r="G342" s="172"/>
      <c r="H342" s="407">
        <f t="shared" si="114"/>
        <v>0</v>
      </c>
      <c r="I342" s="230">
        <f t="shared" si="115"/>
        <v>0</v>
      </c>
      <c r="J342" s="231">
        <f>SUM(J343:J345)</f>
        <v>0</v>
      </c>
      <c r="K342" s="231">
        <f t="shared" ref="K342:L342" si="124">SUM(K343:K345)</f>
        <v>0</v>
      </c>
      <c r="L342" s="231">
        <f t="shared" si="124"/>
        <v>0</v>
      </c>
    </row>
    <row r="343" spans="1:12" ht="13.8" hidden="1" outlineLevel="2">
      <c r="A343" s="170"/>
      <c r="B343" s="25"/>
      <c r="D343" s="27"/>
      <c r="E343" s="47"/>
      <c r="F343" s="178" t="s">
        <v>705</v>
      </c>
      <c r="G343" s="43" t="s">
        <v>817</v>
      </c>
      <c r="H343" s="407">
        <f t="shared" si="114"/>
        <v>0</v>
      </c>
      <c r="I343" s="230">
        <f t="shared" si="115"/>
        <v>0</v>
      </c>
      <c r="J343" s="229"/>
      <c r="K343" s="229"/>
      <c r="L343" s="229"/>
    </row>
    <row r="344" spans="1:12" ht="13.8" hidden="1" outlineLevel="2">
      <c r="A344" s="170"/>
      <c r="B344" s="25"/>
      <c r="D344" s="27"/>
      <c r="E344" s="47"/>
      <c r="F344" s="178" t="s">
        <v>706</v>
      </c>
      <c r="G344" s="43" t="s">
        <v>818</v>
      </c>
      <c r="H344" s="407">
        <f t="shared" si="114"/>
        <v>0</v>
      </c>
      <c r="I344" s="230">
        <f t="shared" si="115"/>
        <v>0</v>
      </c>
      <c r="J344" s="229"/>
      <c r="K344" s="229"/>
      <c r="L344" s="229"/>
    </row>
    <row r="345" spans="1:12" ht="13.8" hidden="1" outlineLevel="2">
      <c r="A345" s="170"/>
      <c r="B345" s="25"/>
      <c r="D345" s="27"/>
      <c r="E345" s="47"/>
      <c r="F345" s="178" t="s">
        <v>708</v>
      </c>
      <c r="G345" s="43" t="s">
        <v>712</v>
      </c>
      <c r="H345" s="407">
        <f t="shared" si="114"/>
        <v>0</v>
      </c>
      <c r="I345" s="230">
        <f t="shared" si="115"/>
        <v>0</v>
      </c>
      <c r="J345" s="229"/>
      <c r="K345" s="229"/>
      <c r="L345" s="229"/>
    </row>
    <row r="346" spans="1:12" ht="13.8" hidden="1" outlineLevel="1" collapsed="1">
      <c r="A346" s="170"/>
      <c r="B346" s="25"/>
      <c r="D346" s="27" t="s">
        <v>512</v>
      </c>
      <c r="E346" s="47" t="s">
        <v>582</v>
      </c>
      <c r="F346" s="48"/>
      <c r="G346" s="172"/>
      <c r="H346" s="407">
        <f t="shared" si="114"/>
        <v>0</v>
      </c>
      <c r="I346" s="230">
        <f t="shared" si="115"/>
        <v>0</v>
      </c>
      <c r="J346" s="231">
        <f>SUM(J347:J348)</f>
        <v>0</v>
      </c>
      <c r="K346" s="231">
        <f t="shared" ref="K346:L346" si="125">SUM(K347:K348)</f>
        <v>0</v>
      </c>
      <c r="L346" s="231">
        <f t="shared" si="125"/>
        <v>0</v>
      </c>
    </row>
    <row r="347" spans="1:12" ht="13.8" hidden="1" outlineLevel="2">
      <c r="A347" s="170"/>
      <c r="B347" s="25"/>
      <c r="D347" s="27"/>
      <c r="E347" s="47"/>
      <c r="F347" s="178" t="s">
        <v>705</v>
      </c>
      <c r="G347" s="43" t="s">
        <v>838</v>
      </c>
      <c r="H347" s="407">
        <f t="shared" si="114"/>
        <v>0</v>
      </c>
      <c r="I347" s="230">
        <f t="shared" si="115"/>
        <v>0</v>
      </c>
      <c r="J347" s="229"/>
      <c r="K347" s="229"/>
      <c r="L347" s="229"/>
    </row>
    <row r="348" spans="1:12" ht="13.8" hidden="1" outlineLevel="2">
      <c r="A348" s="170"/>
      <c r="B348" s="25"/>
      <c r="D348" s="27"/>
      <c r="E348" s="47"/>
      <c r="F348" s="178" t="s">
        <v>708</v>
      </c>
      <c r="G348" s="43" t="s">
        <v>712</v>
      </c>
      <c r="H348" s="407">
        <f t="shared" si="114"/>
        <v>0</v>
      </c>
      <c r="I348" s="230">
        <f t="shared" si="115"/>
        <v>0</v>
      </c>
      <c r="J348" s="229"/>
      <c r="K348" s="229"/>
      <c r="L348" s="229"/>
    </row>
    <row r="349" spans="1:12" ht="13.8" hidden="1" outlineLevel="1" collapsed="1">
      <c r="A349" s="170"/>
      <c r="B349" s="25"/>
      <c r="D349" s="27" t="s">
        <v>513</v>
      </c>
      <c r="E349" s="47" t="s">
        <v>583</v>
      </c>
      <c r="F349" s="48"/>
      <c r="G349" s="172"/>
      <c r="H349" s="407">
        <f t="shared" si="114"/>
        <v>0</v>
      </c>
      <c r="I349" s="230">
        <f t="shared" si="115"/>
        <v>0</v>
      </c>
      <c r="J349" s="231">
        <f>SUM(J350:J360)</f>
        <v>0</v>
      </c>
      <c r="K349" s="231">
        <f t="shared" ref="K349:L349" si="126">SUM(K350:K360)</f>
        <v>0</v>
      </c>
      <c r="L349" s="231">
        <f t="shared" si="126"/>
        <v>0</v>
      </c>
    </row>
    <row r="350" spans="1:12" ht="13.8" hidden="1" outlineLevel="2">
      <c r="A350" s="170"/>
      <c r="B350" s="25"/>
      <c r="D350" s="27"/>
      <c r="E350" s="47"/>
      <c r="F350" s="178" t="s">
        <v>705</v>
      </c>
      <c r="G350" s="43" t="s">
        <v>840</v>
      </c>
      <c r="H350" s="407">
        <f t="shared" si="114"/>
        <v>0</v>
      </c>
      <c r="I350" s="230">
        <f t="shared" si="115"/>
        <v>0</v>
      </c>
      <c r="J350" s="229"/>
      <c r="K350" s="229"/>
      <c r="L350" s="229"/>
    </row>
    <row r="351" spans="1:12" ht="13.8" hidden="1" outlineLevel="2">
      <c r="A351" s="170"/>
      <c r="B351" s="25"/>
      <c r="D351" s="27"/>
      <c r="E351" s="47"/>
      <c r="F351" s="178" t="s">
        <v>706</v>
      </c>
      <c r="G351" s="43" t="s">
        <v>841</v>
      </c>
      <c r="H351" s="407">
        <f t="shared" si="114"/>
        <v>0</v>
      </c>
      <c r="I351" s="230">
        <f t="shared" si="115"/>
        <v>0</v>
      </c>
      <c r="J351" s="229"/>
      <c r="K351" s="229"/>
      <c r="L351" s="229"/>
    </row>
    <row r="352" spans="1:12" ht="13.8" hidden="1" outlineLevel="2">
      <c r="A352" s="170"/>
      <c r="B352" s="25"/>
      <c r="D352" s="27"/>
      <c r="E352" s="47"/>
      <c r="F352" s="178" t="s">
        <v>703</v>
      </c>
      <c r="G352" s="43" t="s">
        <v>804</v>
      </c>
      <c r="H352" s="407">
        <f t="shared" si="114"/>
        <v>0</v>
      </c>
      <c r="I352" s="230">
        <f t="shared" si="115"/>
        <v>0</v>
      </c>
      <c r="J352" s="229"/>
      <c r="K352" s="229"/>
      <c r="L352" s="229"/>
    </row>
    <row r="353" spans="1:12" ht="13.8" hidden="1" outlineLevel="2">
      <c r="A353" s="170"/>
      <c r="B353" s="25"/>
      <c r="D353" s="27"/>
      <c r="E353" s="47"/>
      <c r="F353" s="178" t="s">
        <v>707</v>
      </c>
      <c r="G353" s="43" t="s">
        <v>808</v>
      </c>
      <c r="H353" s="407">
        <f t="shared" si="114"/>
        <v>0</v>
      </c>
      <c r="I353" s="230">
        <f t="shared" si="115"/>
        <v>0</v>
      </c>
      <c r="J353" s="229"/>
      <c r="K353" s="229"/>
      <c r="L353" s="229"/>
    </row>
    <row r="354" spans="1:12" ht="13.8" hidden="1" outlineLevel="2">
      <c r="A354" s="170"/>
      <c r="B354" s="25"/>
      <c r="D354" s="27"/>
      <c r="E354" s="47"/>
      <c r="F354" s="178" t="s">
        <v>713</v>
      </c>
      <c r="G354" s="43" t="s">
        <v>842</v>
      </c>
      <c r="H354" s="407">
        <f t="shared" si="114"/>
        <v>0</v>
      </c>
      <c r="I354" s="230">
        <f t="shared" si="115"/>
        <v>0</v>
      </c>
      <c r="J354" s="229"/>
      <c r="K354" s="229"/>
      <c r="L354" s="229"/>
    </row>
    <row r="355" spans="1:12" ht="13.8" hidden="1" outlineLevel="2">
      <c r="A355" s="170"/>
      <c r="B355" s="25"/>
      <c r="D355" s="27"/>
      <c r="E355" s="47"/>
      <c r="F355" s="178" t="s">
        <v>714</v>
      </c>
      <c r="G355" s="43" t="s">
        <v>843</v>
      </c>
      <c r="H355" s="407">
        <f t="shared" si="114"/>
        <v>0</v>
      </c>
      <c r="I355" s="230">
        <f t="shared" si="115"/>
        <v>0</v>
      </c>
      <c r="J355" s="229"/>
      <c r="K355" s="229"/>
      <c r="L355" s="229"/>
    </row>
    <row r="356" spans="1:12" ht="13.8" hidden="1" outlineLevel="2">
      <c r="A356" s="170"/>
      <c r="B356" s="25"/>
      <c r="D356" s="27"/>
      <c r="E356" s="47"/>
      <c r="F356" s="178" t="s">
        <v>801</v>
      </c>
      <c r="G356" s="43" t="s">
        <v>806</v>
      </c>
      <c r="H356" s="407">
        <f t="shared" si="114"/>
        <v>0</v>
      </c>
      <c r="I356" s="230">
        <f t="shared" si="115"/>
        <v>0</v>
      </c>
      <c r="J356" s="229"/>
      <c r="K356" s="229"/>
      <c r="L356" s="229"/>
    </row>
    <row r="357" spans="1:12" ht="13.8" hidden="1" outlineLevel="2">
      <c r="A357" s="170"/>
      <c r="B357" s="25"/>
      <c r="D357" s="27"/>
      <c r="E357" s="47"/>
      <c r="F357" s="178" t="s">
        <v>802</v>
      </c>
      <c r="G357" s="43" t="s">
        <v>844</v>
      </c>
      <c r="H357" s="407">
        <f t="shared" si="114"/>
        <v>0</v>
      </c>
      <c r="I357" s="230">
        <f t="shared" si="115"/>
        <v>0</v>
      </c>
      <c r="J357" s="229"/>
      <c r="K357" s="229"/>
      <c r="L357" s="229"/>
    </row>
    <row r="358" spans="1:12" ht="13.8" hidden="1" outlineLevel="2">
      <c r="A358" s="170"/>
      <c r="B358" s="25"/>
      <c r="D358" s="27"/>
      <c r="E358" s="47"/>
      <c r="F358" s="178" t="s">
        <v>839</v>
      </c>
      <c r="G358" s="43" t="s">
        <v>845</v>
      </c>
      <c r="H358" s="407">
        <f t="shared" si="114"/>
        <v>0</v>
      </c>
      <c r="I358" s="230">
        <f t="shared" si="115"/>
        <v>0</v>
      </c>
      <c r="J358" s="229"/>
      <c r="K358" s="229"/>
      <c r="L358" s="229"/>
    </row>
    <row r="359" spans="1:12" ht="13.8" hidden="1" outlineLevel="2">
      <c r="A359" s="170"/>
      <c r="B359" s="25"/>
      <c r="D359" s="27"/>
      <c r="E359" s="47"/>
      <c r="F359" s="178" t="s">
        <v>823</v>
      </c>
      <c r="G359" s="43" t="s">
        <v>846</v>
      </c>
      <c r="H359" s="407">
        <f t="shared" ref="H359:H422" si="127">SUM(I359)</f>
        <v>0</v>
      </c>
      <c r="I359" s="230">
        <f t="shared" ref="I359:I422" si="128">SUM(J359:L359)</f>
        <v>0</v>
      </c>
      <c r="J359" s="229"/>
      <c r="K359" s="229"/>
      <c r="L359" s="229"/>
    </row>
    <row r="360" spans="1:12" ht="13.8" hidden="1" outlineLevel="2">
      <c r="A360" s="170"/>
      <c r="B360" s="25"/>
      <c r="D360" s="27"/>
      <c r="E360" s="47"/>
      <c r="F360" s="178" t="s">
        <v>708</v>
      </c>
      <c r="G360" s="43" t="s">
        <v>712</v>
      </c>
      <c r="H360" s="407">
        <f t="shared" si="127"/>
        <v>0</v>
      </c>
      <c r="I360" s="230">
        <f t="shared" si="128"/>
        <v>0</v>
      </c>
      <c r="J360" s="229"/>
      <c r="K360" s="229"/>
      <c r="L360" s="229"/>
    </row>
    <row r="361" spans="1:12" ht="13.8" hidden="1" outlineLevel="1">
      <c r="A361" s="170"/>
      <c r="B361" s="25"/>
      <c r="D361" s="27" t="s">
        <v>514</v>
      </c>
      <c r="E361" s="47" t="s">
        <v>149</v>
      </c>
      <c r="F361" s="48"/>
      <c r="G361" s="172"/>
      <c r="H361" s="407">
        <f t="shared" si="127"/>
        <v>0</v>
      </c>
      <c r="I361" s="230">
        <f t="shared" si="128"/>
        <v>0</v>
      </c>
      <c r="J361" s="231">
        <f>SUM(J362:J363)</f>
        <v>0</v>
      </c>
      <c r="K361" s="231">
        <f t="shared" ref="K361:L361" si="129">SUM(K362:K363)</f>
        <v>0</v>
      </c>
      <c r="L361" s="231">
        <f t="shared" si="129"/>
        <v>0</v>
      </c>
    </row>
    <row r="362" spans="1:12" ht="13.8" hidden="1" outlineLevel="2">
      <c r="A362" s="170"/>
      <c r="B362" s="25"/>
      <c r="D362" s="27"/>
      <c r="E362" s="47"/>
      <c r="F362" s="178" t="s">
        <v>705</v>
      </c>
      <c r="G362" s="43" t="s">
        <v>847</v>
      </c>
      <c r="H362" s="407">
        <f t="shared" si="127"/>
        <v>0</v>
      </c>
      <c r="I362" s="230">
        <f t="shared" si="128"/>
        <v>0</v>
      </c>
      <c r="J362" s="229"/>
      <c r="K362" s="229"/>
      <c r="L362" s="229"/>
    </row>
    <row r="363" spans="1:12" ht="13.8" hidden="1" outlineLevel="2">
      <c r="A363" s="170"/>
      <c r="B363" s="25"/>
      <c r="D363" s="27"/>
      <c r="E363" s="47"/>
      <c r="F363" s="178" t="s">
        <v>706</v>
      </c>
      <c r="G363" s="43" t="s">
        <v>848</v>
      </c>
      <c r="H363" s="407">
        <f t="shared" si="127"/>
        <v>0</v>
      </c>
      <c r="I363" s="230">
        <f t="shared" si="128"/>
        <v>0</v>
      </c>
      <c r="J363" s="229"/>
      <c r="K363" s="229"/>
      <c r="L363" s="229"/>
    </row>
    <row r="364" spans="1:12" ht="13.8" hidden="1" outlineLevel="1">
      <c r="A364" s="170"/>
      <c r="B364" s="25"/>
      <c r="D364" s="27" t="s">
        <v>515</v>
      </c>
      <c r="E364" s="47" t="s">
        <v>584</v>
      </c>
      <c r="F364" s="48"/>
      <c r="G364" s="172"/>
      <c r="H364" s="407">
        <f t="shared" si="127"/>
        <v>0</v>
      </c>
      <c r="I364" s="230">
        <f t="shared" si="128"/>
        <v>0</v>
      </c>
      <c r="J364" s="231">
        <f>SUM(J365:J366)</f>
        <v>0</v>
      </c>
      <c r="K364" s="231">
        <f t="shared" ref="K364:L364" si="130">SUM(K365:K366)</f>
        <v>0</v>
      </c>
      <c r="L364" s="231">
        <f t="shared" si="130"/>
        <v>0</v>
      </c>
    </row>
    <row r="365" spans="1:12" ht="13.8" hidden="1" outlineLevel="2">
      <c r="A365" s="170"/>
      <c r="B365" s="25"/>
      <c r="D365" s="27"/>
      <c r="E365" s="47"/>
      <c r="F365" s="178" t="s">
        <v>705</v>
      </c>
      <c r="G365" s="43" t="s">
        <v>849</v>
      </c>
      <c r="H365" s="407">
        <f t="shared" si="127"/>
        <v>0</v>
      </c>
      <c r="I365" s="230">
        <f t="shared" si="128"/>
        <v>0</v>
      </c>
      <c r="J365" s="229"/>
      <c r="K365" s="229"/>
      <c r="L365" s="229"/>
    </row>
    <row r="366" spans="1:12" ht="13.8" hidden="1" outlineLevel="2">
      <c r="A366" s="170"/>
      <c r="B366" s="25"/>
      <c r="D366" s="27"/>
      <c r="E366" s="47"/>
      <c r="F366" s="178" t="s">
        <v>706</v>
      </c>
      <c r="G366" s="43" t="s">
        <v>821</v>
      </c>
      <c r="H366" s="407">
        <f t="shared" si="127"/>
        <v>0</v>
      </c>
      <c r="I366" s="230">
        <f t="shared" si="128"/>
        <v>0</v>
      </c>
      <c r="J366" s="229"/>
      <c r="K366" s="229"/>
      <c r="L366" s="229"/>
    </row>
    <row r="367" spans="1:12" ht="13.8" hidden="1" outlineLevel="1">
      <c r="A367" s="170"/>
      <c r="B367" s="25"/>
      <c r="D367" s="27" t="s">
        <v>516</v>
      </c>
      <c r="E367" s="47" t="s">
        <v>150</v>
      </c>
      <c r="F367" s="48"/>
      <c r="G367" s="172"/>
      <c r="H367" s="407">
        <f t="shared" si="127"/>
        <v>0</v>
      </c>
      <c r="I367" s="230">
        <f t="shared" si="128"/>
        <v>0</v>
      </c>
      <c r="J367" s="229"/>
      <c r="K367" s="229"/>
      <c r="L367" s="229"/>
    </row>
    <row r="368" spans="1:12" ht="13.8" hidden="1" outlineLevel="1">
      <c r="A368" s="170"/>
      <c r="B368" s="25"/>
      <c r="D368" s="27" t="s">
        <v>517</v>
      </c>
      <c r="E368" s="47" t="s">
        <v>151</v>
      </c>
      <c r="F368" s="48"/>
      <c r="G368" s="172"/>
      <c r="H368" s="407">
        <f t="shared" si="127"/>
        <v>0</v>
      </c>
      <c r="I368" s="230">
        <f t="shared" si="128"/>
        <v>0</v>
      </c>
      <c r="J368" s="229"/>
      <c r="K368" s="229"/>
      <c r="L368" s="229"/>
    </row>
    <row r="369" spans="1:12" ht="13.8" hidden="1" outlineLevel="1">
      <c r="A369" s="170"/>
      <c r="B369" s="25"/>
      <c r="D369" s="27" t="s">
        <v>93</v>
      </c>
      <c r="E369" s="47" t="s">
        <v>152</v>
      </c>
      <c r="F369" s="48"/>
      <c r="G369" s="172"/>
      <c r="H369" s="407">
        <f t="shared" si="127"/>
        <v>0</v>
      </c>
      <c r="I369" s="230">
        <f t="shared" si="128"/>
        <v>0</v>
      </c>
      <c r="J369" s="229"/>
      <c r="K369" s="229"/>
      <c r="L369" s="229"/>
    </row>
    <row r="370" spans="1:12" ht="13.8" hidden="1" outlineLevel="1">
      <c r="A370" s="170"/>
      <c r="B370" s="23"/>
      <c r="C370" s="179"/>
      <c r="D370" s="27" t="s">
        <v>518</v>
      </c>
      <c r="E370" s="47" t="s">
        <v>585</v>
      </c>
      <c r="F370" s="48"/>
      <c r="G370" s="172"/>
      <c r="H370" s="407">
        <f t="shared" si="127"/>
        <v>0</v>
      </c>
      <c r="I370" s="230">
        <f t="shared" si="128"/>
        <v>0</v>
      </c>
      <c r="J370" s="229"/>
      <c r="K370" s="229"/>
      <c r="L370" s="229"/>
    </row>
    <row r="371" spans="1:12" s="169" customFormat="1" ht="13.8" collapsed="1">
      <c r="A371" s="164"/>
      <c r="B371" s="23" t="s">
        <v>519</v>
      </c>
      <c r="C371" s="15" t="s">
        <v>153</v>
      </c>
      <c r="D371" s="18"/>
      <c r="E371" s="175"/>
      <c r="F371" s="176"/>
      <c r="G371" s="175"/>
      <c r="H371" s="407">
        <f t="shared" si="127"/>
        <v>0</v>
      </c>
      <c r="I371" s="230">
        <f t="shared" si="128"/>
        <v>0</v>
      </c>
      <c r="J371" s="230">
        <f>SUM(J372,J375)</f>
        <v>0</v>
      </c>
      <c r="K371" s="230">
        <f t="shared" ref="K371:L371" si="131">SUM(K372,K375)</f>
        <v>0</v>
      </c>
      <c r="L371" s="230">
        <f t="shared" si="131"/>
        <v>0</v>
      </c>
    </row>
    <row r="372" spans="1:12" ht="13.8" hidden="1" outlineLevel="1">
      <c r="A372" s="170"/>
      <c r="B372" s="24"/>
      <c r="C372" s="171"/>
      <c r="D372" s="27" t="s">
        <v>520</v>
      </c>
      <c r="E372" s="47" t="s">
        <v>154</v>
      </c>
      <c r="F372" s="48"/>
      <c r="G372" s="172"/>
      <c r="H372" s="407">
        <f t="shared" si="127"/>
        <v>0</v>
      </c>
      <c r="I372" s="230">
        <f t="shared" si="128"/>
        <v>0</v>
      </c>
      <c r="J372" s="231">
        <f>SUM(J373:J374)</f>
        <v>0</v>
      </c>
      <c r="K372" s="231">
        <f t="shared" ref="K372:L372" si="132">SUM(K373:K374)</f>
        <v>0</v>
      </c>
      <c r="L372" s="231">
        <f t="shared" si="132"/>
        <v>0</v>
      </c>
    </row>
    <row r="373" spans="1:12" ht="13.8" hidden="1" outlineLevel="2">
      <c r="A373" s="170"/>
      <c r="B373" s="25"/>
      <c r="E373" s="47"/>
      <c r="F373" s="23" t="s">
        <v>521</v>
      </c>
      <c r="G373" s="47" t="s">
        <v>155</v>
      </c>
      <c r="H373" s="407">
        <f t="shared" si="127"/>
        <v>0</v>
      </c>
      <c r="I373" s="230">
        <f t="shared" si="128"/>
        <v>0</v>
      </c>
      <c r="J373" s="229"/>
      <c r="K373" s="229"/>
      <c r="L373" s="229"/>
    </row>
    <row r="374" spans="1:12" ht="13.8" hidden="1" outlineLevel="2">
      <c r="A374" s="170"/>
      <c r="B374" s="25"/>
      <c r="D374" s="23"/>
      <c r="E374" s="179"/>
      <c r="F374" s="27" t="s">
        <v>522</v>
      </c>
      <c r="G374" s="47" t="s">
        <v>156</v>
      </c>
      <c r="H374" s="407">
        <f t="shared" si="127"/>
        <v>0</v>
      </c>
      <c r="I374" s="230">
        <f t="shared" si="128"/>
        <v>0</v>
      </c>
      <c r="J374" s="229"/>
      <c r="K374" s="229"/>
      <c r="L374" s="229"/>
    </row>
    <row r="375" spans="1:12" ht="13.8" hidden="1" outlineLevel="1">
      <c r="A375" s="170"/>
      <c r="B375" s="23"/>
      <c r="C375" s="179"/>
      <c r="D375" s="23" t="s">
        <v>523</v>
      </c>
      <c r="E375" s="82" t="s">
        <v>157</v>
      </c>
      <c r="F375" s="94"/>
      <c r="G375" s="172"/>
      <c r="H375" s="407">
        <f t="shared" si="127"/>
        <v>0</v>
      </c>
      <c r="I375" s="230">
        <f t="shared" si="128"/>
        <v>0</v>
      </c>
      <c r="J375" s="229"/>
      <c r="K375" s="229"/>
      <c r="L375" s="229"/>
    </row>
    <row r="376" spans="1:12" s="169" customFormat="1" ht="13.8" collapsed="1">
      <c r="A376" s="164"/>
      <c r="B376" s="23" t="s">
        <v>649</v>
      </c>
      <c r="C376" s="15" t="s">
        <v>650</v>
      </c>
      <c r="D376" s="18"/>
      <c r="E376" s="175"/>
      <c r="F376" s="176"/>
      <c r="G376" s="175"/>
      <c r="H376" s="407">
        <f t="shared" si="127"/>
        <v>0</v>
      </c>
      <c r="I376" s="230">
        <f t="shared" si="128"/>
        <v>0</v>
      </c>
      <c r="J376" s="230">
        <f>SUM(J377)</f>
        <v>0</v>
      </c>
      <c r="K376" s="230">
        <f t="shared" ref="K376:L376" si="133">SUM(K377)</f>
        <v>0</v>
      </c>
      <c r="L376" s="230">
        <f t="shared" si="133"/>
        <v>0</v>
      </c>
    </row>
    <row r="377" spans="1:12" ht="13.8" hidden="1" outlineLevel="1">
      <c r="A377" s="170"/>
      <c r="B377" s="27"/>
      <c r="C377" s="172"/>
      <c r="D377" s="27" t="s">
        <v>649</v>
      </c>
      <c r="E377" s="47" t="s">
        <v>650</v>
      </c>
      <c r="F377" s="48"/>
      <c r="G377" s="172"/>
      <c r="H377" s="407">
        <f t="shared" si="127"/>
        <v>0</v>
      </c>
      <c r="I377" s="230">
        <f t="shared" si="128"/>
        <v>0</v>
      </c>
      <c r="J377" s="229"/>
      <c r="K377" s="229"/>
      <c r="L377" s="229"/>
    </row>
    <row r="378" spans="1:12" s="169" customFormat="1" ht="13.8" collapsed="1">
      <c r="A378" s="164"/>
      <c r="B378" s="23" t="s">
        <v>524</v>
      </c>
      <c r="C378" s="15" t="s">
        <v>158</v>
      </c>
      <c r="D378" s="18"/>
      <c r="E378" s="175"/>
      <c r="F378" s="176"/>
      <c r="G378" s="175"/>
      <c r="H378" s="407">
        <f t="shared" si="127"/>
        <v>0</v>
      </c>
      <c r="I378" s="230">
        <f t="shared" si="128"/>
        <v>0</v>
      </c>
      <c r="J378" s="230">
        <f>SUM(J379)</f>
        <v>0</v>
      </c>
      <c r="K378" s="230">
        <f t="shared" ref="K378:L378" si="134">SUM(K379)</f>
        <v>0</v>
      </c>
      <c r="L378" s="230">
        <f t="shared" si="134"/>
        <v>0</v>
      </c>
    </row>
    <row r="379" spans="1:12" ht="13.8" hidden="1" outlineLevel="1">
      <c r="A379" s="170"/>
      <c r="B379" s="27"/>
      <c r="C379" s="172"/>
      <c r="D379" s="27" t="s">
        <v>525</v>
      </c>
      <c r="E379" s="47" t="s">
        <v>159</v>
      </c>
      <c r="F379" s="48"/>
      <c r="G379" s="172"/>
      <c r="H379" s="407">
        <f t="shared" si="127"/>
        <v>0</v>
      </c>
      <c r="I379" s="230">
        <f t="shared" si="128"/>
        <v>0</v>
      </c>
      <c r="J379" s="231">
        <f>SUM(J380:J384)</f>
        <v>0</v>
      </c>
      <c r="K379" s="231">
        <f t="shared" ref="K379:L379" si="135">SUM(K380:K384)</f>
        <v>0</v>
      </c>
      <c r="L379" s="231">
        <f t="shared" si="135"/>
        <v>0</v>
      </c>
    </row>
    <row r="380" spans="1:12" ht="13.8" hidden="1" outlineLevel="1">
      <c r="A380" s="170"/>
      <c r="B380" s="23"/>
      <c r="C380" s="179"/>
      <c r="D380" s="27"/>
      <c r="E380" s="47"/>
      <c r="F380" s="178" t="s">
        <v>705</v>
      </c>
      <c r="G380" s="43" t="s">
        <v>725</v>
      </c>
      <c r="H380" s="407">
        <f t="shared" si="127"/>
        <v>0</v>
      </c>
      <c r="I380" s="230">
        <f t="shared" si="128"/>
        <v>0</v>
      </c>
      <c r="J380" s="229"/>
      <c r="K380" s="229"/>
      <c r="L380" s="229"/>
    </row>
    <row r="381" spans="1:12" ht="13.8" hidden="1" outlineLevel="1">
      <c r="A381" s="170"/>
      <c r="B381" s="23"/>
      <c r="C381" s="179"/>
      <c r="D381" s="27"/>
      <c r="E381" s="47"/>
      <c r="F381" s="178" t="s">
        <v>706</v>
      </c>
      <c r="G381" s="43" t="s">
        <v>726</v>
      </c>
      <c r="H381" s="407">
        <f t="shared" si="127"/>
        <v>0</v>
      </c>
      <c r="I381" s="230">
        <f t="shared" si="128"/>
        <v>0</v>
      </c>
      <c r="J381" s="229"/>
      <c r="K381" s="229"/>
      <c r="L381" s="229"/>
    </row>
    <row r="382" spans="1:12" ht="13.8" hidden="1" outlineLevel="1">
      <c r="A382" s="170"/>
      <c r="B382" s="23"/>
      <c r="C382" s="179"/>
      <c r="D382" s="27"/>
      <c r="E382" s="47"/>
      <c r="F382" s="178" t="s">
        <v>703</v>
      </c>
      <c r="G382" s="43" t="s">
        <v>727</v>
      </c>
      <c r="H382" s="407">
        <f t="shared" si="127"/>
        <v>0</v>
      </c>
      <c r="I382" s="230">
        <f t="shared" si="128"/>
        <v>0</v>
      </c>
      <c r="J382" s="229"/>
      <c r="K382" s="229"/>
      <c r="L382" s="229"/>
    </row>
    <row r="383" spans="1:12" ht="13.8" hidden="1" outlineLevel="1">
      <c r="A383" s="170"/>
      <c r="B383" s="23"/>
      <c r="C383" s="179"/>
      <c r="D383" s="27"/>
      <c r="E383" s="47"/>
      <c r="F383" s="178" t="s">
        <v>707</v>
      </c>
      <c r="G383" s="43" t="s">
        <v>728</v>
      </c>
      <c r="H383" s="407">
        <f t="shared" si="127"/>
        <v>0</v>
      </c>
      <c r="I383" s="230">
        <f t="shared" si="128"/>
        <v>0</v>
      </c>
      <c r="J383" s="229"/>
      <c r="K383" s="229"/>
      <c r="L383" s="229"/>
    </row>
    <row r="384" spans="1:12" ht="13.8" hidden="1" outlineLevel="1">
      <c r="A384" s="170"/>
      <c r="B384" s="23"/>
      <c r="C384" s="179"/>
      <c r="D384" s="27"/>
      <c r="E384" s="47"/>
      <c r="F384" s="178" t="s">
        <v>713</v>
      </c>
      <c r="G384" s="43" t="s">
        <v>729</v>
      </c>
      <c r="H384" s="407">
        <f t="shared" si="127"/>
        <v>0</v>
      </c>
      <c r="I384" s="230">
        <f t="shared" si="128"/>
        <v>0</v>
      </c>
      <c r="J384" s="229"/>
      <c r="K384" s="229"/>
      <c r="L384" s="229"/>
    </row>
    <row r="385" spans="1:12" s="169" customFormat="1" ht="13.8">
      <c r="A385" s="164"/>
      <c r="B385" s="23" t="s">
        <v>526</v>
      </c>
      <c r="C385" s="15" t="s">
        <v>42</v>
      </c>
      <c r="D385" s="18"/>
      <c r="E385" s="175"/>
      <c r="F385" s="176"/>
      <c r="G385" s="175"/>
      <c r="H385" s="407">
        <f t="shared" si="127"/>
        <v>5330000</v>
      </c>
      <c r="I385" s="230">
        <f t="shared" si="128"/>
        <v>5330000</v>
      </c>
      <c r="J385" s="230">
        <f>SUM(J386:J386)</f>
        <v>5330000</v>
      </c>
      <c r="K385" s="230">
        <f t="shared" ref="K385:L385" si="136">SUM(K386:K386)</f>
        <v>0</v>
      </c>
      <c r="L385" s="230">
        <f t="shared" si="136"/>
        <v>0</v>
      </c>
    </row>
    <row r="386" spans="1:12" ht="13.8" outlineLevel="1">
      <c r="A386" s="170"/>
      <c r="B386" s="24"/>
      <c r="C386" s="171"/>
      <c r="D386" s="27" t="s">
        <v>527</v>
      </c>
      <c r="E386" s="47" t="s">
        <v>375</v>
      </c>
      <c r="F386" s="48"/>
      <c r="G386" s="172"/>
      <c r="H386" s="407">
        <f t="shared" si="127"/>
        <v>5330000</v>
      </c>
      <c r="I386" s="230">
        <f t="shared" si="128"/>
        <v>5330000</v>
      </c>
      <c r="J386" s="229">
        <v>5330000</v>
      </c>
      <c r="K386" s="229"/>
      <c r="L386" s="229"/>
    </row>
    <row r="387" spans="1:12" s="169" customFormat="1" ht="13.8" collapsed="1">
      <c r="A387" s="164"/>
      <c r="B387" s="23" t="s">
        <v>528</v>
      </c>
      <c r="C387" s="15" t="s">
        <v>43</v>
      </c>
      <c r="D387" s="18"/>
      <c r="E387" s="175"/>
      <c r="F387" s="176"/>
      <c r="G387" s="175"/>
      <c r="H387" s="407">
        <f t="shared" si="127"/>
        <v>0</v>
      </c>
      <c r="I387" s="230">
        <f t="shared" si="128"/>
        <v>0</v>
      </c>
      <c r="J387" s="230">
        <f>SUM(J388)</f>
        <v>0</v>
      </c>
      <c r="K387" s="230">
        <f t="shared" ref="K387:L387" si="137">SUM(K388)</f>
        <v>0</v>
      </c>
      <c r="L387" s="230">
        <f t="shared" si="137"/>
        <v>0</v>
      </c>
    </row>
    <row r="388" spans="1:12" ht="16.5" hidden="1" customHeight="1" outlineLevel="1">
      <c r="A388" s="170"/>
      <c r="B388" s="24"/>
      <c r="C388" s="171"/>
      <c r="D388" s="27" t="s">
        <v>529</v>
      </c>
      <c r="E388" s="47" t="s">
        <v>43</v>
      </c>
      <c r="F388" s="48"/>
      <c r="G388" s="172"/>
      <c r="H388" s="407">
        <f t="shared" si="127"/>
        <v>0</v>
      </c>
      <c r="I388" s="230">
        <f t="shared" si="128"/>
        <v>0</v>
      </c>
      <c r="J388" s="229">
        <v>0</v>
      </c>
      <c r="K388" s="229">
        <v>0</v>
      </c>
      <c r="L388" s="229">
        <v>0</v>
      </c>
    </row>
    <row r="389" spans="1:12" s="169" customFormat="1" ht="13.8" collapsed="1">
      <c r="A389" s="164"/>
      <c r="B389" s="23" t="s">
        <v>98</v>
      </c>
      <c r="C389" s="15" t="s">
        <v>160</v>
      </c>
      <c r="D389" s="18"/>
      <c r="E389" s="175"/>
      <c r="F389" s="176"/>
      <c r="G389" s="175"/>
      <c r="H389" s="407">
        <f t="shared" si="127"/>
        <v>0</v>
      </c>
      <c r="I389" s="230">
        <f t="shared" si="128"/>
        <v>0</v>
      </c>
      <c r="J389" s="230">
        <f>SUM(J390)</f>
        <v>0</v>
      </c>
      <c r="K389" s="230">
        <f t="shared" ref="K389:L389" si="138">SUM(K390)</f>
        <v>0</v>
      </c>
      <c r="L389" s="230">
        <f t="shared" si="138"/>
        <v>0</v>
      </c>
    </row>
    <row r="390" spans="1:12" ht="13.8" hidden="1" outlineLevel="1">
      <c r="A390" s="170"/>
      <c r="B390" s="27"/>
      <c r="C390" s="172"/>
      <c r="D390" s="27" t="s">
        <v>98</v>
      </c>
      <c r="E390" s="47" t="s">
        <v>160</v>
      </c>
      <c r="F390" s="48"/>
      <c r="G390" s="172"/>
      <c r="H390" s="407">
        <f t="shared" si="127"/>
        <v>0</v>
      </c>
      <c r="I390" s="230">
        <f t="shared" si="128"/>
        <v>0</v>
      </c>
      <c r="J390" s="229"/>
      <c r="K390" s="229"/>
      <c r="L390" s="229"/>
    </row>
    <row r="391" spans="1:12" s="169" customFormat="1" ht="13.8">
      <c r="A391" s="164"/>
      <c r="B391" s="23" t="s">
        <v>530</v>
      </c>
      <c r="C391" s="15" t="s">
        <v>12</v>
      </c>
      <c r="D391" s="18"/>
      <c r="E391" s="175"/>
      <c r="F391" s="176"/>
      <c r="G391" s="175"/>
      <c r="H391" s="407">
        <f t="shared" si="127"/>
        <v>2000</v>
      </c>
      <c r="I391" s="230">
        <f t="shared" si="128"/>
        <v>2000</v>
      </c>
      <c r="J391" s="230">
        <f>SUM(J392:J393)</f>
        <v>0</v>
      </c>
      <c r="K391" s="230">
        <f t="shared" ref="K391:L391" si="139">SUM(K392:K393)</f>
        <v>1000</v>
      </c>
      <c r="L391" s="230">
        <f t="shared" si="139"/>
        <v>1000</v>
      </c>
    </row>
    <row r="392" spans="1:12" ht="13.8" outlineLevel="1">
      <c r="A392" s="170"/>
      <c r="B392" s="24"/>
      <c r="C392" s="171"/>
      <c r="D392" s="27" t="s">
        <v>531</v>
      </c>
      <c r="E392" s="47" t="s">
        <v>162</v>
      </c>
      <c r="F392" s="48"/>
      <c r="G392" s="172"/>
      <c r="H392" s="407">
        <f t="shared" si="127"/>
        <v>2000</v>
      </c>
      <c r="I392" s="230">
        <f t="shared" si="128"/>
        <v>2000</v>
      </c>
      <c r="J392" s="229"/>
      <c r="K392" s="229">
        <v>1000</v>
      </c>
      <c r="L392" s="229">
        <v>1000</v>
      </c>
    </row>
    <row r="393" spans="1:12" ht="13.8" outlineLevel="1" collapsed="1">
      <c r="A393" s="170"/>
      <c r="B393" s="25"/>
      <c r="D393" s="27" t="s">
        <v>532</v>
      </c>
      <c r="E393" s="47" t="s">
        <v>139</v>
      </c>
      <c r="F393" s="48"/>
      <c r="G393" s="172"/>
      <c r="H393" s="407">
        <f t="shared" si="127"/>
        <v>0</v>
      </c>
      <c r="I393" s="230">
        <f t="shared" si="128"/>
        <v>0</v>
      </c>
      <c r="J393" s="231">
        <f>SUM(J394:J395)</f>
        <v>0</v>
      </c>
      <c r="K393" s="231">
        <f t="shared" ref="K393:L393" si="140">SUM(K394:K395)</f>
        <v>0</v>
      </c>
      <c r="L393" s="231">
        <f t="shared" si="140"/>
        <v>0</v>
      </c>
    </row>
    <row r="394" spans="1:12" ht="13.8" hidden="1" outlineLevel="2">
      <c r="A394" s="170"/>
      <c r="B394" s="25"/>
      <c r="D394" s="24"/>
      <c r="E394" s="171"/>
      <c r="F394" s="27" t="s">
        <v>533</v>
      </c>
      <c r="G394" s="47" t="s">
        <v>163</v>
      </c>
      <c r="H394" s="407">
        <f t="shared" si="127"/>
        <v>0</v>
      </c>
      <c r="I394" s="230">
        <f t="shared" si="128"/>
        <v>0</v>
      </c>
      <c r="J394" s="229"/>
      <c r="K394" s="229"/>
      <c r="L394" s="229"/>
    </row>
    <row r="395" spans="1:12" ht="13.8" hidden="1" outlineLevel="2">
      <c r="A395" s="170"/>
      <c r="B395" s="23"/>
      <c r="C395" s="179"/>
      <c r="D395" s="23"/>
      <c r="E395" s="179"/>
      <c r="F395" s="27" t="s">
        <v>532</v>
      </c>
      <c r="G395" s="47" t="s">
        <v>164</v>
      </c>
      <c r="H395" s="407">
        <f t="shared" si="127"/>
        <v>0</v>
      </c>
      <c r="I395" s="230">
        <f t="shared" si="128"/>
        <v>0</v>
      </c>
      <c r="J395" s="229"/>
      <c r="K395" s="229"/>
      <c r="L395" s="229"/>
    </row>
    <row r="396" spans="1:12" s="169" customFormat="1" ht="13.8" collapsed="1">
      <c r="A396" s="164"/>
      <c r="B396" s="23" t="s">
        <v>534</v>
      </c>
      <c r="C396" s="15" t="s">
        <v>165</v>
      </c>
      <c r="D396" s="16"/>
      <c r="E396" s="175"/>
      <c r="F396" s="176"/>
      <c r="G396" s="175"/>
      <c r="H396" s="407">
        <f t="shared" si="127"/>
        <v>0</v>
      </c>
      <c r="I396" s="230">
        <f t="shared" si="128"/>
        <v>0</v>
      </c>
      <c r="J396" s="230">
        <f>SUM(J397)</f>
        <v>0</v>
      </c>
      <c r="K396" s="230">
        <f t="shared" ref="K396:L396" si="141">SUM(K397)</f>
        <v>0</v>
      </c>
      <c r="L396" s="230">
        <f t="shared" si="141"/>
        <v>0</v>
      </c>
    </row>
    <row r="397" spans="1:12" ht="13.8" hidden="1" outlineLevel="1">
      <c r="A397" s="170"/>
      <c r="B397" s="26"/>
      <c r="C397" s="181"/>
      <c r="D397" s="182" t="s">
        <v>535</v>
      </c>
      <c r="E397" s="89" t="s">
        <v>13</v>
      </c>
      <c r="F397" s="90"/>
      <c r="G397" s="195"/>
      <c r="H397" s="408">
        <f t="shared" si="127"/>
        <v>0</v>
      </c>
      <c r="I397" s="242">
        <f t="shared" si="128"/>
        <v>0</v>
      </c>
      <c r="J397" s="232"/>
      <c r="K397" s="232"/>
      <c r="L397" s="232"/>
    </row>
    <row r="398" spans="1:12" ht="13.8">
      <c r="A398" s="92" t="s">
        <v>168</v>
      </c>
      <c r="B398" s="46"/>
      <c r="C398" s="202"/>
      <c r="D398" s="22"/>
      <c r="E398" s="202"/>
      <c r="F398" s="21"/>
      <c r="G398" s="202"/>
      <c r="H398" s="409">
        <f t="shared" si="127"/>
        <v>5732000</v>
      </c>
      <c r="I398" s="254">
        <f t="shared" si="128"/>
        <v>5732000</v>
      </c>
      <c r="J398" s="254">
        <f>SUM(J215,J241,J307,J371,J378,J385,J387,J389,J391,J396,J376)</f>
        <v>5331000</v>
      </c>
      <c r="K398" s="254">
        <f>SUM(K215,K241,K307,K371,K378,K385,K387,K389,K391,K396,K376)</f>
        <v>248000</v>
      </c>
      <c r="L398" s="254">
        <f>SUM(L215,L241,L307,L371,L378,L385,L387,L389,L391,L396,L376)</f>
        <v>153000</v>
      </c>
    </row>
    <row r="399" spans="1:12" ht="13.8">
      <c r="A399" s="92" t="s">
        <v>167</v>
      </c>
      <c r="B399" s="46"/>
      <c r="C399" s="202"/>
      <c r="D399" s="22"/>
      <c r="E399" s="202"/>
      <c r="F399" s="21"/>
      <c r="G399" s="202"/>
      <c r="H399" s="409">
        <f t="shared" si="127"/>
        <v>0</v>
      </c>
      <c r="I399" s="254">
        <f t="shared" si="128"/>
        <v>0</v>
      </c>
      <c r="J399" s="254">
        <f>J214-J398</f>
        <v>0</v>
      </c>
      <c r="K399" s="254">
        <f>K214-K398</f>
        <v>0</v>
      </c>
      <c r="L399" s="254">
        <f>L214-L398</f>
        <v>0</v>
      </c>
    </row>
    <row r="400" spans="1:12" s="169" customFormat="1" ht="13.8" collapsed="1">
      <c r="A400" s="2" t="s">
        <v>38</v>
      </c>
      <c r="B400" s="26"/>
      <c r="C400" s="199"/>
      <c r="D400" s="45"/>
      <c r="E400" s="199"/>
      <c r="F400" s="34"/>
      <c r="G400" s="199"/>
      <c r="H400" s="410">
        <f t="shared" si="127"/>
        <v>0</v>
      </c>
      <c r="I400" s="411">
        <f t="shared" si="128"/>
        <v>0</v>
      </c>
      <c r="J400" s="411"/>
      <c r="K400" s="411"/>
      <c r="L400" s="411"/>
    </row>
    <row r="401" spans="1:12" s="169" customFormat="1" ht="13.8" hidden="1" outlineLevel="1">
      <c r="A401" s="164"/>
      <c r="B401" s="30" t="s">
        <v>654</v>
      </c>
      <c r="C401" s="19" t="s">
        <v>9</v>
      </c>
      <c r="D401" s="20"/>
      <c r="E401" s="191"/>
      <c r="F401" s="30"/>
      <c r="G401" s="191"/>
      <c r="H401" s="412">
        <f t="shared" si="127"/>
        <v>0</v>
      </c>
      <c r="I401" s="237">
        <f t="shared" si="128"/>
        <v>0</v>
      </c>
      <c r="J401" s="237">
        <f>SUM(J402:J403)</f>
        <v>0</v>
      </c>
      <c r="K401" s="237">
        <f t="shared" ref="K401:L401" si="142">SUM(K402:K403)</f>
        <v>0</v>
      </c>
      <c r="L401" s="237">
        <f t="shared" si="142"/>
        <v>0</v>
      </c>
    </row>
    <row r="402" spans="1:12" ht="13.8" hidden="1" outlineLevel="2">
      <c r="A402" s="170"/>
      <c r="B402" s="24"/>
      <c r="C402" s="171"/>
      <c r="D402" s="27" t="s">
        <v>954</v>
      </c>
      <c r="E402" s="47" t="s">
        <v>172</v>
      </c>
      <c r="F402" s="48"/>
      <c r="G402" s="172"/>
      <c r="H402" s="413">
        <f t="shared" si="127"/>
        <v>0</v>
      </c>
      <c r="I402" s="400">
        <f t="shared" si="128"/>
        <v>0</v>
      </c>
      <c r="J402" s="240"/>
      <c r="K402" s="240"/>
      <c r="L402" s="240"/>
    </row>
    <row r="403" spans="1:12" ht="13.8" hidden="1" outlineLevel="2">
      <c r="A403" s="170"/>
      <c r="B403" s="23"/>
      <c r="C403" s="179"/>
      <c r="D403" s="27" t="s">
        <v>171</v>
      </c>
      <c r="E403" s="47" t="s">
        <v>173</v>
      </c>
      <c r="F403" s="48"/>
      <c r="G403" s="172"/>
      <c r="H403" s="413">
        <f t="shared" si="127"/>
        <v>0</v>
      </c>
      <c r="I403" s="400">
        <f t="shared" si="128"/>
        <v>0</v>
      </c>
      <c r="J403" s="240"/>
      <c r="K403" s="240"/>
      <c r="L403" s="240"/>
    </row>
    <row r="404" spans="1:12" s="169" customFormat="1" ht="13.8" hidden="1" outlineLevel="1">
      <c r="A404" s="164"/>
      <c r="B404" s="23" t="s">
        <v>537</v>
      </c>
      <c r="C404" s="15" t="s">
        <v>10</v>
      </c>
      <c r="D404" s="18"/>
      <c r="E404" s="175"/>
      <c r="F404" s="176"/>
      <c r="G404" s="175"/>
      <c r="H404" s="413">
        <f t="shared" si="127"/>
        <v>0</v>
      </c>
      <c r="I404" s="400">
        <f t="shared" si="128"/>
        <v>0</v>
      </c>
      <c r="J404" s="400">
        <f>SUM(J405:J407)</f>
        <v>0</v>
      </c>
      <c r="K404" s="400">
        <f t="shared" ref="K404:L404" si="143">SUM(K405:K407)</f>
        <v>0</v>
      </c>
      <c r="L404" s="400">
        <f t="shared" si="143"/>
        <v>0</v>
      </c>
    </row>
    <row r="405" spans="1:12" ht="13.8" hidden="1" outlineLevel="2">
      <c r="A405" s="170"/>
      <c r="B405" s="24"/>
      <c r="C405" s="171"/>
      <c r="D405" s="27" t="s">
        <v>655</v>
      </c>
      <c r="E405" s="47" t="s">
        <v>174</v>
      </c>
      <c r="F405" s="48"/>
      <c r="G405" s="172"/>
      <c r="H405" s="413">
        <f t="shared" si="127"/>
        <v>0</v>
      </c>
      <c r="I405" s="400">
        <f t="shared" si="128"/>
        <v>0</v>
      </c>
      <c r="J405" s="240"/>
      <c r="K405" s="240"/>
      <c r="L405" s="240"/>
    </row>
    <row r="406" spans="1:12" ht="13.8" hidden="1" outlineLevel="2">
      <c r="A406" s="170"/>
      <c r="B406" s="25"/>
      <c r="D406" s="27" t="s">
        <v>538</v>
      </c>
      <c r="E406" s="47" t="s">
        <v>175</v>
      </c>
      <c r="F406" s="48"/>
      <c r="G406" s="172"/>
      <c r="H406" s="413">
        <f t="shared" si="127"/>
        <v>0</v>
      </c>
      <c r="I406" s="400">
        <f t="shared" si="128"/>
        <v>0</v>
      </c>
      <c r="J406" s="240"/>
      <c r="K406" s="240"/>
      <c r="L406" s="240"/>
    </row>
    <row r="407" spans="1:12" ht="13.8" hidden="1" outlineLevel="2">
      <c r="A407" s="170"/>
      <c r="B407" s="23"/>
      <c r="C407" s="179"/>
      <c r="D407" s="27" t="s">
        <v>708</v>
      </c>
      <c r="E407" s="47" t="s">
        <v>656</v>
      </c>
      <c r="F407" s="48"/>
      <c r="G407" s="172"/>
      <c r="H407" s="413">
        <f t="shared" si="127"/>
        <v>0</v>
      </c>
      <c r="I407" s="400">
        <f t="shared" si="128"/>
        <v>0</v>
      </c>
      <c r="J407" s="240"/>
      <c r="K407" s="240"/>
      <c r="L407" s="240"/>
    </row>
    <row r="408" spans="1:12" s="169" customFormat="1" ht="13.8" hidden="1" outlineLevel="1" collapsed="1">
      <c r="A408" s="164"/>
      <c r="B408" s="23" t="s">
        <v>657</v>
      </c>
      <c r="C408" s="15" t="s">
        <v>176</v>
      </c>
      <c r="D408" s="18"/>
      <c r="E408" s="175"/>
      <c r="F408" s="176"/>
      <c r="G408" s="175"/>
      <c r="H408" s="413">
        <f t="shared" si="127"/>
        <v>0</v>
      </c>
      <c r="I408" s="400">
        <f t="shared" si="128"/>
        <v>0</v>
      </c>
      <c r="J408" s="400">
        <f>SUM(J409)</f>
        <v>0</v>
      </c>
      <c r="K408" s="400">
        <f t="shared" ref="K408:L408" si="144">SUM(K409)</f>
        <v>0</v>
      </c>
      <c r="L408" s="400">
        <f t="shared" si="144"/>
        <v>0</v>
      </c>
    </row>
    <row r="409" spans="1:12" ht="13.8" hidden="1" outlineLevel="1">
      <c r="A409" s="170"/>
      <c r="B409" s="24"/>
      <c r="C409" s="171"/>
      <c r="D409" s="182" t="s">
        <v>658</v>
      </c>
      <c r="E409" s="89" t="s">
        <v>177</v>
      </c>
      <c r="F409" s="90"/>
      <c r="G409" s="172"/>
      <c r="H409" s="413">
        <f t="shared" si="127"/>
        <v>0</v>
      </c>
      <c r="I409" s="400">
        <f t="shared" si="128"/>
        <v>0</v>
      </c>
      <c r="J409" s="240"/>
      <c r="K409" s="240"/>
      <c r="L409" s="240"/>
    </row>
    <row r="410" spans="1:12" s="169" customFormat="1" ht="13.8" collapsed="1">
      <c r="A410" s="92" t="s">
        <v>178</v>
      </c>
      <c r="B410" s="46"/>
      <c r="C410" s="202"/>
      <c r="D410" s="22"/>
      <c r="E410" s="202"/>
      <c r="F410" s="21"/>
      <c r="G410" s="202"/>
      <c r="H410" s="409">
        <f t="shared" si="127"/>
        <v>0</v>
      </c>
      <c r="I410" s="254">
        <f t="shared" si="128"/>
        <v>0</v>
      </c>
      <c r="J410" s="254">
        <f>SUM(J401,J404,J408)</f>
        <v>0</v>
      </c>
      <c r="K410" s="254">
        <f t="shared" ref="K410:L410" si="145">SUM(K401,K404,K408)</f>
        <v>0</v>
      </c>
      <c r="L410" s="254">
        <f t="shared" si="145"/>
        <v>0</v>
      </c>
    </row>
    <row r="411" spans="1:12" ht="13.8" hidden="1" outlineLevel="1">
      <c r="A411" s="164"/>
      <c r="B411" s="23" t="s">
        <v>536</v>
      </c>
      <c r="C411" s="15" t="s">
        <v>179</v>
      </c>
      <c r="D411" s="16"/>
      <c r="E411" s="165"/>
      <c r="F411" s="14"/>
      <c r="G411" s="165"/>
      <c r="H411" s="414">
        <f t="shared" si="127"/>
        <v>0</v>
      </c>
      <c r="I411" s="399">
        <f t="shared" si="128"/>
        <v>0</v>
      </c>
      <c r="J411" s="399">
        <f>SUM(J412)</f>
        <v>0</v>
      </c>
      <c r="K411" s="399">
        <f t="shared" ref="K411:L411" si="146">SUM(K412)</f>
        <v>0</v>
      </c>
      <c r="L411" s="399">
        <f t="shared" si="146"/>
        <v>0</v>
      </c>
    </row>
    <row r="412" spans="1:12" ht="13.8" hidden="1" outlineLevel="2">
      <c r="A412" s="170"/>
      <c r="B412" s="24"/>
      <c r="C412" s="171"/>
      <c r="D412" s="27" t="s">
        <v>170</v>
      </c>
      <c r="E412" s="47" t="s">
        <v>179</v>
      </c>
      <c r="F412" s="48"/>
      <c r="G412" s="172"/>
      <c r="H412" s="414">
        <f t="shared" si="127"/>
        <v>0</v>
      </c>
      <c r="I412" s="400">
        <f t="shared" si="128"/>
        <v>0</v>
      </c>
      <c r="J412" s="240"/>
      <c r="K412" s="240"/>
      <c r="L412" s="240"/>
    </row>
    <row r="413" spans="1:12" ht="13.8" hidden="1" outlineLevel="1">
      <c r="A413" s="164"/>
      <c r="B413" s="23" t="s">
        <v>539</v>
      </c>
      <c r="C413" s="15" t="s">
        <v>180</v>
      </c>
      <c r="D413" s="16"/>
      <c r="E413" s="165"/>
      <c r="F413" s="14"/>
      <c r="G413" s="165"/>
      <c r="H413" s="414">
        <f t="shared" si="127"/>
        <v>0</v>
      </c>
      <c r="I413" s="400">
        <f t="shared" si="128"/>
        <v>0</v>
      </c>
      <c r="J413" s="400">
        <f>SUM(J414:J421)</f>
        <v>0</v>
      </c>
      <c r="K413" s="400">
        <f t="shared" ref="K413:L413" si="147">SUM(K414:K421)</f>
        <v>0</v>
      </c>
      <c r="L413" s="400">
        <f t="shared" si="147"/>
        <v>0</v>
      </c>
    </row>
    <row r="414" spans="1:12" ht="13.8" hidden="1" outlineLevel="2">
      <c r="A414" s="170"/>
      <c r="B414" s="24"/>
      <c r="C414" s="171"/>
      <c r="D414" s="27" t="s">
        <v>659</v>
      </c>
      <c r="E414" s="47" t="s">
        <v>181</v>
      </c>
      <c r="F414" s="48"/>
      <c r="G414" s="172"/>
      <c r="H414" s="414">
        <f t="shared" si="127"/>
        <v>0</v>
      </c>
      <c r="I414" s="400">
        <f t="shared" si="128"/>
        <v>0</v>
      </c>
      <c r="J414" s="240"/>
      <c r="K414" s="240"/>
      <c r="L414" s="240"/>
    </row>
    <row r="415" spans="1:12" ht="13.8" hidden="1" outlineLevel="2">
      <c r="A415" s="170"/>
      <c r="B415" s="25"/>
      <c r="D415" s="27" t="s">
        <v>660</v>
      </c>
      <c r="E415" s="47" t="s">
        <v>182</v>
      </c>
      <c r="F415" s="48"/>
      <c r="G415" s="172"/>
      <c r="H415" s="414">
        <f t="shared" si="127"/>
        <v>0</v>
      </c>
      <c r="I415" s="400">
        <f t="shared" si="128"/>
        <v>0</v>
      </c>
      <c r="J415" s="240"/>
      <c r="K415" s="240"/>
      <c r="L415" s="240"/>
    </row>
    <row r="416" spans="1:12" ht="13.8" hidden="1" outlineLevel="2">
      <c r="A416" s="170"/>
      <c r="B416" s="25"/>
      <c r="D416" s="27" t="s">
        <v>661</v>
      </c>
      <c r="E416" s="47" t="s">
        <v>183</v>
      </c>
      <c r="F416" s="48"/>
      <c r="G416" s="172"/>
      <c r="H416" s="414">
        <f t="shared" si="127"/>
        <v>0</v>
      </c>
      <c r="I416" s="400">
        <f t="shared" si="128"/>
        <v>0</v>
      </c>
      <c r="J416" s="240"/>
      <c r="K416" s="240"/>
      <c r="L416" s="240"/>
    </row>
    <row r="417" spans="1:13" ht="13.8" hidden="1" outlineLevel="2">
      <c r="A417" s="170"/>
      <c r="B417" s="25"/>
      <c r="D417" s="27" t="s">
        <v>662</v>
      </c>
      <c r="E417" s="47" t="s">
        <v>184</v>
      </c>
      <c r="F417" s="48"/>
      <c r="G417" s="172"/>
      <c r="H417" s="414">
        <f t="shared" si="127"/>
        <v>0</v>
      </c>
      <c r="I417" s="400">
        <f t="shared" si="128"/>
        <v>0</v>
      </c>
      <c r="J417" s="240"/>
      <c r="K417" s="240"/>
      <c r="L417" s="240"/>
    </row>
    <row r="418" spans="1:13" ht="13.8" hidden="1" outlineLevel="2">
      <c r="A418" s="170"/>
      <c r="B418" s="25"/>
      <c r="D418" s="27" t="s">
        <v>540</v>
      </c>
      <c r="E418" s="47" t="s">
        <v>185</v>
      </c>
      <c r="F418" s="48"/>
      <c r="G418" s="172"/>
      <c r="H418" s="414">
        <f t="shared" si="127"/>
        <v>0</v>
      </c>
      <c r="I418" s="400">
        <f t="shared" si="128"/>
        <v>0</v>
      </c>
      <c r="J418" s="240"/>
      <c r="K418" s="240"/>
      <c r="L418" s="240"/>
    </row>
    <row r="419" spans="1:13" ht="13.8" hidden="1" outlineLevel="2">
      <c r="A419" s="170"/>
      <c r="B419" s="25"/>
      <c r="D419" s="27" t="s">
        <v>541</v>
      </c>
      <c r="E419" s="47" t="s">
        <v>186</v>
      </c>
      <c r="F419" s="48"/>
      <c r="G419" s="172"/>
      <c r="H419" s="414">
        <f t="shared" si="127"/>
        <v>0</v>
      </c>
      <c r="I419" s="400">
        <f t="shared" si="128"/>
        <v>0</v>
      </c>
      <c r="J419" s="240"/>
      <c r="K419" s="240"/>
      <c r="L419" s="240"/>
    </row>
    <row r="420" spans="1:13" ht="13.8" hidden="1" outlineLevel="2">
      <c r="A420" s="170"/>
      <c r="B420" s="25"/>
      <c r="D420" s="27" t="s">
        <v>695</v>
      </c>
      <c r="E420" s="47" t="s">
        <v>700</v>
      </c>
      <c r="F420" s="48"/>
      <c r="G420" s="172"/>
      <c r="H420" s="414">
        <f t="shared" si="127"/>
        <v>0</v>
      </c>
      <c r="I420" s="400">
        <f t="shared" si="128"/>
        <v>0</v>
      </c>
      <c r="J420" s="240"/>
      <c r="K420" s="240"/>
      <c r="L420" s="240"/>
    </row>
    <row r="421" spans="1:13" ht="13.8" hidden="1" outlineLevel="2">
      <c r="A421" s="170"/>
      <c r="B421" s="23"/>
      <c r="C421" s="179"/>
      <c r="D421" s="27" t="s">
        <v>542</v>
      </c>
      <c r="E421" s="47" t="s">
        <v>701</v>
      </c>
      <c r="F421" s="48"/>
      <c r="G421" s="172"/>
      <c r="H421" s="414">
        <f t="shared" si="127"/>
        <v>0</v>
      </c>
      <c r="I421" s="400">
        <f t="shared" si="128"/>
        <v>0</v>
      </c>
      <c r="J421" s="240"/>
      <c r="K421" s="240"/>
      <c r="L421" s="240"/>
    </row>
    <row r="422" spans="1:13" ht="13.8" hidden="1" outlineLevel="1">
      <c r="A422" s="164"/>
      <c r="B422" s="23" t="s">
        <v>697</v>
      </c>
      <c r="C422" s="15" t="s">
        <v>187</v>
      </c>
      <c r="D422" s="16"/>
      <c r="E422" s="165"/>
      <c r="F422" s="176"/>
      <c r="G422" s="175"/>
      <c r="H422" s="414">
        <f t="shared" si="127"/>
        <v>0</v>
      </c>
      <c r="I422" s="400">
        <f t="shared" si="128"/>
        <v>0</v>
      </c>
      <c r="J422" s="400">
        <f>SUM(J423)</f>
        <v>0</v>
      </c>
      <c r="K422" s="400">
        <f t="shared" ref="K422:L422" si="148">SUM(K423)</f>
        <v>0</v>
      </c>
      <c r="L422" s="400">
        <f t="shared" si="148"/>
        <v>0</v>
      </c>
    </row>
    <row r="423" spans="1:13" ht="13.8" hidden="1" outlineLevel="2">
      <c r="A423" s="170"/>
      <c r="B423" s="24"/>
      <c r="C423" s="171"/>
      <c r="D423" s="27" t="s">
        <v>188</v>
      </c>
      <c r="E423" s="47" t="s">
        <v>187</v>
      </c>
      <c r="F423" s="48"/>
      <c r="G423" s="172"/>
      <c r="H423" s="414">
        <f t="shared" ref="H423:H489" si="149">SUM(I423)</f>
        <v>0</v>
      </c>
      <c r="I423" s="400">
        <f t="shared" ref="I423:I489" si="150">SUM(J423:L423)</f>
        <v>0</v>
      </c>
      <c r="J423" s="240"/>
      <c r="K423" s="240"/>
      <c r="L423" s="240"/>
    </row>
    <row r="424" spans="1:13" ht="13.8" hidden="1" outlineLevel="1" collapsed="1">
      <c r="A424" s="164"/>
      <c r="B424" s="23" t="s">
        <v>543</v>
      </c>
      <c r="C424" s="15" t="s">
        <v>189</v>
      </c>
      <c r="D424" s="16"/>
      <c r="E424" s="165"/>
      <c r="F424" s="176"/>
      <c r="G424" s="175"/>
      <c r="H424" s="414">
        <f t="shared" si="149"/>
        <v>0</v>
      </c>
      <c r="I424" s="400">
        <f t="shared" si="150"/>
        <v>0</v>
      </c>
      <c r="J424" s="400">
        <f>SUM(J425,J428)</f>
        <v>0</v>
      </c>
      <c r="K424" s="400">
        <f>SUM(K425,K428)</f>
        <v>0</v>
      </c>
      <c r="L424" s="400">
        <f>SUM(L425,L428)</f>
        <v>0</v>
      </c>
      <c r="M424" s="169"/>
    </row>
    <row r="425" spans="1:13" ht="13.8" hidden="1" outlineLevel="2">
      <c r="A425" s="170"/>
      <c r="B425" s="24"/>
      <c r="C425" s="171"/>
      <c r="D425" s="24" t="s">
        <v>544</v>
      </c>
      <c r="E425" s="82" t="s">
        <v>189</v>
      </c>
      <c r="F425" s="93"/>
      <c r="G425" s="171"/>
      <c r="H425" s="414">
        <f t="shared" si="149"/>
        <v>0</v>
      </c>
      <c r="I425" s="400">
        <f t="shared" si="150"/>
        <v>0</v>
      </c>
      <c r="J425" s="523">
        <f>SUM(J426:J427)</f>
        <v>0</v>
      </c>
      <c r="K425" s="523">
        <f>SUM(K426:K427)</f>
        <v>0</v>
      </c>
      <c r="L425" s="523">
        <f>SUM(L426:L427)</f>
        <v>0</v>
      </c>
    </row>
    <row r="426" spans="1:13" ht="13.8" hidden="1" outlineLevel="2">
      <c r="A426" s="170"/>
      <c r="B426" s="25"/>
      <c r="E426" s="82"/>
      <c r="F426" s="178" t="s">
        <v>850</v>
      </c>
      <c r="G426" s="43" t="s">
        <v>851</v>
      </c>
      <c r="H426" s="414">
        <f t="shared" si="149"/>
        <v>0</v>
      </c>
      <c r="I426" s="400">
        <f t="shared" si="150"/>
        <v>0</v>
      </c>
      <c r="J426" s="240">
        <v>0</v>
      </c>
      <c r="K426" s="240">
        <v>0</v>
      </c>
      <c r="L426" s="240">
        <v>0</v>
      </c>
    </row>
    <row r="427" spans="1:13" ht="13.8" hidden="1" outlineLevel="2">
      <c r="A427" s="170"/>
      <c r="B427" s="25"/>
      <c r="E427" s="82"/>
      <c r="F427" s="178" t="s">
        <v>706</v>
      </c>
      <c r="G427" s="43" t="s">
        <v>909</v>
      </c>
      <c r="H427" s="414">
        <f t="shared" ref="H427" si="151">SUM(I427)</f>
        <v>0</v>
      </c>
      <c r="I427" s="400">
        <f t="shared" ref="I427:I429" si="152">SUM(J427:L427)</f>
        <v>0</v>
      </c>
      <c r="J427" s="240"/>
      <c r="K427" s="240"/>
      <c r="L427" s="240"/>
    </row>
    <row r="428" spans="1:13" ht="13.8" hidden="1" outlineLevel="2">
      <c r="A428" s="170"/>
      <c r="B428" s="24"/>
      <c r="C428" s="171"/>
      <c r="D428" s="24" t="s">
        <v>975</v>
      </c>
      <c r="E428" s="82" t="s">
        <v>976</v>
      </c>
      <c r="F428" s="93"/>
      <c r="G428" s="171"/>
      <c r="H428" s="414">
        <f t="shared" ref="H428:H429" si="153">SUM(I428)</f>
        <v>0</v>
      </c>
      <c r="I428" s="400">
        <f t="shared" si="152"/>
        <v>0</v>
      </c>
      <c r="J428" s="523">
        <f>SUM(J429:J430)</f>
        <v>0</v>
      </c>
      <c r="K428" s="523">
        <f>SUM(K429:K430)</f>
        <v>0</v>
      </c>
      <c r="L428" s="523">
        <f>SUM(L429:L430)</f>
        <v>0</v>
      </c>
    </row>
    <row r="429" spans="1:13" ht="13.8" hidden="1" outlineLevel="2">
      <c r="A429" s="170"/>
      <c r="B429" s="25"/>
      <c r="E429" s="82"/>
      <c r="F429" s="178" t="s">
        <v>850</v>
      </c>
      <c r="G429" s="43" t="s">
        <v>851</v>
      </c>
      <c r="H429" s="414">
        <f t="shared" si="153"/>
        <v>0</v>
      </c>
      <c r="I429" s="400">
        <f t="shared" si="152"/>
        <v>0</v>
      </c>
      <c r="J429" s="240"/>
      <c r="K429" s="240">
        <v>0</v>
      </c>
      <c r="L429" s="240">
        <v>0</v>
      </c>
    </row>
    <row r="430" spans="1:13" ht="13.8" hidden="1" outlineLevel="2">
      <c r="A430" s="170"/>
      <c r="B430" s="25"/>
      <c r="E430" s="82"/>
      <c r="F430" s="178" t="s">
        <v>977</v>
      </c>
      <c r="G430" s="43" t="s">
        <v>909</v>
      </c>
      <c r="H430" s="414">
        <f t="shared" ref="H430" si="154">SUM(I430)</f>
        <v>0</v>
      </c>
      <c r="I430" s="400">
        <f t="shared" ref="I430" si="155">SUM(J430:L430)</f>
        <v>0</v>
      </c>
      <c r="J430" s="240"/>
      <c r="K430" s="240"/>
      <c r="L430" s="240"/>
    </row>
    <row r="431" spans="1:13" ht="13.8" hidden="1" outlineLevel="1" collapsed="1">
      <c r="A431" s="164"/>
      <c r="B431" s="23" t="s">
        <v>663</v>
      </c>
      <c r="C431" s="15" t="s">
        <v>190</v>
      </c>
      <c r="D431" s="16"/>
      <c r="E431" s="165"/>
      <c r="F431" s="176"/>
      <c r="G431" s="175"/>
      <c r="H431" s="414">
        <f t="shared" si="149"/>
        <v>0</v>
      </c>
      <c r="I431" s="400">
        <f t="shared" si="150"/>
        <v>0</v>
      </c>
      <c r="J431" s="400">
        <f>SUM(J432)</f>
        <v>0</v>
      </c>
      <c r="K431" s="400">
        <f t="shared" ref="K431:L431" si="156">SUM(K432)</f>
        <v>0</v>
      </c>
      <c r="L431" s="400">
        <f t="shared" si="156"/>
        <v>0</v>
      </c>
    </row>
    <row r="432" spans="1:13" ht="13.8" hidden="1" outlineLevel="1">
      <c r="A432" s="170"/>
      <c r="B432" s="25"/>
      <c r="D432" s="24" t="s">
        <v>664</v>
      </c>
      <c r="E432" s="87" t="s">
        <v>190</v>
      </c>
      <c r="F432" s="93"/>
      <c r="G432" s="171"/>
      <c r="H432" s="415">
        <f t="shared" si="149"/>
        <v>0</v>
      </c>
      <c r="I432" s="400">
        <f t="shared" si="150"/>
        <v>0</v>
      </c>
      <c r="J432" s="416">
        <v>0</v>
      </c>
      <c r="K432" s="416">
        <v>0</v>
      </c>
      <c r="L432" s="416">
        <v>0</v>
      </c>
    </row>
    <row r="433" spans="1:12" ht="13.8">
      <c r="A433" s="92" t="s">
        <v>192</v>
      </c>
      <c r="B433" s="21"/>
      <c r="C433" s="202"/>
      <c r="D433" s="22"/>
      <c r="E433" s="202"/>
      <c r="F433" s="21"/>
      <c r="G433" s="202"/>
      <c r="H433" s="409">
        <f t="shared" si="149"/>
        <v>0</v>
      </c>
      <c r="I433" s="254">
        <f t="shared" si="150"/>
        <v>0</v>
      </c>
      <c r="J433" s="254">
        <f>SUM(J411,J413,J422,J424,J431)</f>
        <v>0</v>
      </c>
      <c r="K433" s="254">
        <f>SUM(K411,K413,K422,K424,K431)</f>
        <v>0</v>
      </c>
      <c r="L433" s="254">
        <f>SUM(L411,L413,L422,L424,L431)</f>
        <v>0</v>
      </c>
    </row>
    <row r="434" spans="1:12" ht="13.8">
      <c r="A434" s="92" t="s">
        <v>193</v>
      </c>
      <c r="B434" s="21"/>
      <c r="C434" s="202"/>
      <c r="D434" s="22"/>
      <c r="E434" s="202"/>
      <c r="F434" s="21"/>
      <c r="G434" s="202"/>
      <c r="H434" s="409">
        <f t="shared" si="149"/>
        <v>0</v>
      </c>
      <c r="I434" s="254">
        <f t="shared" si="150"/>
        <v>0</v>
      </c>
      <c r="J434" s="254">
        <f>J410-J433</f>
        <v>0</v>
      </c>
      <c r="K434" s="254">
        <f>K410-K433</f>
        <v>0</v>
      </c>
      <c r="L434" s="254">
        <f>L410-L433</f>
        <v>0</v>
      </c>
    </row>
    <row r="435" spans="1:12" s="169" customFormat="1" ht="13.8" collapsed="1">
      <c r="A435" s="2" t="s">
        <v>194</v>
      </c>
      <c r="B435" s="46"/>
      <c r="C435" s="202"/>
      <c r="D435" s="22"/>
      <c r="E435" s="202"/>
      <c r="F435" s="21"/>
      <c r="G435" s="202"/>
      <c r="H435" s="410">
        <f t="shared" si="149"/>
        <v>0</v>
      </c>
      <c r="I435" s="411">
        <f t="shared" si="150"/>
        <v>0</v>
      </c>
      <c r="J435" s="411"/>
      <c r="K435" s="411"/>
      <c r="L435" s="411"/>
    </row>
    <row r="436" spans="1:12" ht="13.8" hidden="1" outlineLevel="1">
      <c r="A436" s="164"/>
      <c r="B436" s="23" t="s">
        <v>545</v>
      </c>
      <c r="C436" s="15" t="s">
        <v>197</v>
      </c>
      <c r="D436" s="18"/>
      <c r="E436" s="175"/>
      <c r="F436" s="176"/>
      <c r="G436" s="175"/>
      <c r="H436" s="414">
        <f t="shared" si="149"/>
        <v>0</v>
      </c>
      <c r="I436" s="399">
        <f t="shared" si="150"/>
        <v>0</v>
      </c>
      <c r="J436" s="400">
        <f>SUM(J437:J438,J442:J449)</f>
        <v>0</v>
      </c>
      <c r="K436" s="400">
        <f t="shared" ref="K436:L436" si="157">SUM(K437:K438,K442:K449)</f>
        <v>0</v>
      </c>
      <c r="L436" s="400">
        <f t="shared" si="157"/>
        <v>0</v>
      </c>
    </row>
    <row r="437" spans="1:12" ht="13.8" hidden="1" outlineLevel="2">
      <c r="A437" s="170"/>
      <c r="B437" s="24"/>
      <c r="C437" s="171"/>
      <c r="D437" s="27" t="s">
        <v>586</v>
      </c>
      <c r="E437" s="82" t="s">
        <v>345</v>
      </c>
      <c r="F437" s="48"/>
      <c r="G437" s="172"/>
      <c r="H437" s="414">
        <f t="shared" si="149"/>
        <v>0</v>
      </c>
      <c r="I437" s="399">
        <f t="shared" si="150"/>
        <v>0</v>
      </c>
      <c r="J437" s="240">
        <v>0</v>
      </c>
      <c r="K437" s="240">
        <v>0</v>
      </c>
      <c r="L437" s="240">
        <v>0</v>
      </c>
    </row>
    <row r="438" spans="1:12" ht="13.8" hidden="1" outlineLevel="2">
      <c r="A438" s="170"/>
      <c r="B438" s="25"/>
      <c r="D438" s="27" t="s">
        <v>546</v>
      </c>
      <c r="E438" s="82" t="s">
        <v>346</v>
      </c>
      <c r="F438" s="48"/>
      <c r="G438" s="172"/>
      <c r="H438" s="414">
        <f t="shared" si="149"/>
        <v>0</v>
      </c>
      <c r="I438" s="399">
        <f t="shared" si="150"/>
        <v>0</v>
      </c>
      <c r="J438" s="523">
        <f>SUM(J439:J441)</f>
        <v>0</v>
      </c>
      <c r="K438" s="523">
        <f t="shared" ref="K438:L438" si="158">SUM(K439:K441)</f>
        <v>0</v>
      </c>
      <c r="L438" s="523">
        <f t="shared" si="158"/>
        <v>0</v>
      </c>
    </row>
    <row r="439" spans="1:12" ht="13.8" hidden="1" outlineLevel="2">
      <c r="A439" s="170"/>
      <c r="B439" s="25"/>
      <c r="D439" s="27"/>
      <c r="E439" s="82"/>
      <c r="F439" s="178"/>
      <c r="G439" s="43" t="s">
        <v>852</v>
      </c>
      <c r="H439" s="414">
        <f t="shared" si="149"/>
        <v>0</v>
      </c>
      <c r="I439" s="399">
        <f t="shared" si="150"/>
        <v>0</v>
      </c>
      <c r="J439" s="240">
        <v>0</v>
      </c>
      <c r="K439" s="240">
        <v>0</v>
      </c>
      <c r="L439" s="240">
        <v>0</v>
      </c>
    </row>
    <row r="440" spans="1:12" ht="13.8" hidden="1" outlineLevel="2">
      <c r="A440" s="170"/>
      <c r="B440" s="25"/>
      <c r="D440" s="27"/>
      <c r="E440" s="82"/>
      <c r="F440" s="178"/>
      <c r="G440" s="43" t="s">
        <v>853</v>
      </c>
      <c r="H440" s="414">
        <f t="shared" si="149"/>
        <v>0</v>
      </c>
      <c r="I440" s="399">
        <f t="shared" si="150"/>
        <v>0</v>
      </c>
      <c r="J440" s="240">
        <v>0</v>
      </c>
      <c r="K440" s="240">
        <v>0</v>
      </c>
      <c r="L440" s="240">
        <v>0</v>
      </c>
    </row>
    <row r="441" spans="1:12" ht="13.8" hidden="1" outlineLevel="2">
      <c r="A441" s="170"/>
      <c r="B441" s="25"/>
      <c r="D441" s="27"/>
      <c r="E441" s="82"/>
      <c r="F441" s="178"/>
      <c r="G441" s="43" t="s">
        <v>854</v>
      </c>
      <c r="H441" s="414">
        <f t="shared" si="149"/>
        <v>0</v>
      </c>
      <c r="I441" s="399">
        <f t="shared" si="150"/>
        <v>0</v>
      </c>
      <c r="J441" s="240">
        <v>0</v>
      </c>
      <c r="K441" s="240">
        <v>0</v>
      </c>
      <c r="L441" s="240">
        <v>0</v>
      </c>
    </row>
    <row r="442" spans="1:12" ht="13.8" hidden="1" outlineLevel="2">
      <c r="A442" s="170"/>
      <c r="B442" s="25"/>
      <c r="D442" s="136" t="s">
        <v>855</v>
      </c>
      <c r="E442" s="43" t="s">
        <v>856</v>
      </c>
      <c r="F442" s="44"/>
      <c r="G442" s="514"/>
      <c r="H442" s="414">
        <f t="shared" si="149"/>
        <v>0</v>
      </c>
      <c r="I442" s="399">
        <f t="shared" si="150"/>
        <v>0</v>
      </c>
      <c r="J442" s="240">
        <v>0</v>
      </c>
      <c r="K442" s="240">
        <v>0</v>
      </c>
      <c r="L442" s="240">
        <v>0</v>
      </c>
    </row>
    <row r="443" spans="1:12" ht="13.8" hidden="1" outlineLevel="2">
      <c r="A443" s="170"/>
      <c r="B443" s="25"/>
      <c r="D443" s="27" t="s">
        <v>547</v>
      </c>
      <c r="E443" s="47" t="s">
        <v>359</v>
      </c>
      <c r="F443" s="48"/>
      <c r="G443" s="172"/>
      <c r="H443" s="414">
        <f t="shared" si="149"/>
        <v>0</v>
      </c>
      <c r="I443" s="399">
        <f t="shared" si="150"/>
        <v>0</v>
      </c>
      <c r="J443" s="240">
        <v>0</v>
      </c>
      <c r="K443" s="240">
        <v>0</v>
      </c>
      <c r="L443" s="240">
        <v>0</v>
      </c>
    </row>
    <row r="444" spans="1:12" ht="13.8" hidden="1" outlineLevel="2">
      <c r="A444" s="170"/>
      <c r="B444" s="25"/>
      <c r="D444" s="27" t="s">
        <v>548</v>
      </c>
      <c r="E444" s="47" t="s">
        <v>360</v>
      </c>
      <c r="F444" s="48"/>
      <c r="G444" s="172"/>
      <c r="H444" s="414">
        <f t="shared" si="149"/>
        <v>0</v>
      </c>
      <c r="I444" s="399">
        <f t="shared" si="150"/>
        <v>0</v>
      </c>
      <c r="J444" s="240">
        <v>0</v>
      </c>
      <c r="K444" s="240">
        <v>0</v>
      </c>
      <c r="L444" s="240">
        <v>0</v>
      </c>
    </row>
    <row r="445" spans="1:12" ht="13.8" hidden="1" outlineLevel="2">
      <c r="A445" s="170"/>
      <c r="B445" s="25"/>
      <c r="D445" s="27" t="s">
        <v>549</v>
      </c>
      <c r="E445" s="47" t="s">
        <v>344</v>
      </c>
      <c r="F445" s="48"/>
      <c r="G445" s="172"/>
      <c r="H445" s="414">
        <f t="shared" si="149"/>
        <v>0</v>
      </c>
      <c r="I445" s="399">
        <f t="shared" si="150"/>
        <v>0</v>
      </c>
      <c r="J445" s="240"/>
      <c r="K445" s="240"/>
      <c r="L445" s="240"/>
    </row>
    <row r="446" spans="1:12" ht="13.8" hidden="1" outlineLevel="2">
      <c r="A446" s="170"/>
      <c r="B446" s="25"/>
      <c r="D446" s="27" t="s">
        <v>550</v>
      </c>
      <c r="E446" s="47" t="s">
        <v>361</v>
      </c>
      <c r="F446" s="48"/>
      <c r="G446" s="172"/>
      <c r="H446" s="414">
        <f t="shared" si="149"/>
        <v>0</v>
      </c>
      <c r="I446" s="399">
        <f t="shared" si="150"/>
        <v>0</v>
      </c>
      <c r="J446" s="240"/>
      <c r="K446" s="240"/>
      <c r="L446" s="240"/>
    </row>
    <row r="447" spans="1:12" ht="13.8" hidden="1" outlineLevel="2">
      <c r="A447" s="170"/>
      <c r="B447" s="25"/>
      <c r="D447" s="27" t="s">
        <v>551</v>
      </c>
      <c r="E447" s="47" t="s">
        <v>368</v>
      </c>
      <c r="F447" s="48"/>
      <c r="G447" s="172"/>
      <c r="H447" s="414">
        <f t="shared" si="149"/>
        <v>0</v>
      </c>
      <c r="I447" s="399">
        <f t="shared" si="150"/>
        <v>0</v>
      </c>
      <c r="J447" s="240"/>
      <c r="K447" s="240"/>
      <c r="L447" s="240"/>
    </row>
    <row r="448" spans="1:12" ht="13.8" hidden="1" outlineLevel="2">
      <c r="A448" s="170"/>
      <c r="B448" s="25"/>
      <c r="D448" s="27" t="s">
        <v>552</v>
      </c>
      <c r="E448" s="47" t="s">
        <v>358</v>
      </c>
      <c r="F448" s="48"/>
      <c r="G448" s="172"/>
      <c r="H448" s="414">
        <f t="shared" si="149"/>
        <v>0</v>
      </c>
      <c r="I448" s="399">
        <f t="shared" si="150"/>
        <v>0</v>
      </c>
      <c r="J448" s="240">
        <v>0</v>
      </c>
      <c r="K448" s="240">
        <v>0</v>
      </c>
      <c r="L448" s="240">
        <v>0</v>
      </c>
    </row>
    <row r="449" spans="1:12" ht="13.8" hidden="1" outlineLevel="2">
      <c r="A449" s="170"/>
      <c r="B449" s="24"/>
      <c r="C449" s="171"/>
      <c r="D449" s="27" t="s">
        <v>553</v>
      </c>
      <c r="E449" s="47" t="s">
        <v>198</v>
      </c>
      <c r="F449" s="47"/>
      <c r="G449" s="172"/>
      <c r="H449" s="414">
        <f t="shared" si="149"/>
        <v>0</v>
      </c>
      <c r="I449" s="399">
        <f t="shared" si="150"/>
        <v>0</v>
      </c>
      <c r="J449" s="240">
        <v>0</v>
      </c>
      <c r="K449" s="240">
        <v>0</v>
      </c>
      <c r="L449" s="240">
        <v>0</v>
      </c>
    </row>
    <row r="450" spans="1:12" ht="13.8" hidden="1" outlineLevel="1">
      <c r="A450" s="164"/>
      <c r="B450" s="23" t="s">
        <v>668</v>
      </c>
      <c r="C450" s="15" t="s">
        <v>199</v>
      </c>
      <c r="D450" s="18"/>
      <c r="E450" s="172"/>
      <c r="F450" s="176"/>
      <c r="G450" s="175"/>
      <c r="H450" s="414">
        <f t="shared" si="149"/>
        <v>0</v>
      </c>
      <c r="I450" s="399">
        <f t="shared" si="150"/>
        <v>0</v>
      </c>
      <c r="J450" s="400">
        <f>SUM(J451)</f>
        <v>0</v>
      </c>
      <c r="K450" s="400">
        <f>SUM(K451)</f>
        <v>0</v>
      </c>
      <c r="L450" s="400">
        <f>SUM(L451)</f>
        <v>0</v>
      </c>
    </row>
    <row r="451" spans="1:12" ht="13.8" hidden="1" outlineLevel="2">
      <c r="A451" s="170"/>
      <c r="B451" s="24"/>
      <c r="C451" s="171"/>
      <c r="D451" s="27" t="s">
        <v>689</v>
      </c>
      <c r="E451" s="82" t="s">
        <v>199</v>
      </c>
      <c r="F451" s="48"/>
      <c r="G451" s="172"/>
      <c r="H451" s="414">
        <f t="shared" si="149"/>
        <v>0</v>
      </c>
      <c r="I451" s="399">
        <f t="shared" si="150"/>
        <v>0</v>
      </c>
      <c r="J451" s="240"/>
      <c r="K451" s="240"/>
      <c r="L451" s="240"/>
    </row>
    <row r="452" spans="1:12" ht="13.8" hidden="1" outlineLevel="1">
      <c r="A452" s="164"/>
      <c r="B452" s="23" t="s">
        <v>669</v>
      </c>
      <c r="C452" s="15" t="s">
        <v>200</v>
      </c>
      <c r="D452" s="18"/>
      <c r="E452" s="172"/>
      <c r="F452" s="176"/>
      <c r="G452" s="175"/>
      <c r="H452" s="414">
        <f t="shared" si="149"/>
        <v>0</v>
      </c>
      <c r="I452" s="399">
        <f t="shared" si="150"/>
        <v>0</v>
      </c>
      <c r="J452" s="400">
        <f>SUM(J453)</f>
        <v>0</v>
      </c>
      <c r="K452" s="400">
        <f t="shared" ref="K452:L452" si="159">SUM(K453)</f>
        <v>0</v>
      </c>
      <c r="L452" s="400">
        <f t="shared" si="159"/>
        <v>0</v>
      </c>
    </row>
    <row r="453" spans="1:12" ht="13.8" hidden="1" outlineLevel="2">
      <c r="A453" s="170"/>
      <c r="B453" s="24"/>
      <c r="C453" s="171"/>
      <c r="D453" s="27" t="s">
        <v>690</v>
      </c>
      <c r="E453" s="82" t="s">
        <v>200</v>
      </c>
      <c r="F453" s="48"/>
      <c r="G453" s="172"/>
      <c r="H453" s="414">
        <f t="shared" si="149"/>
        <v>0</v>
      </c>
      <c r="I453" s="399">
        <f t="shared" si="150"/>
        <v>0</v>
      </c>
      <c r="J453" s="240"/>
      <c r="K453" s="240"/>
      <c r="L453" s="240"/>
    </row>
    <row r="454" spans="1:12" ht="13.8" hidden="1" outlineLevel="1">
      <c r="A454" s="164"/>
      <c r="B454" s="23" t="s">
        <v>670</v>
      </c>
      <c r="C454" s="15" t="s">
        <v>201</v>
      </c>
      <c r="D454" s="18"/>
      <c r="E454" s="172"/>
      <c r="F454" s="176"/>
      <c r="G454" s="175"/>
      <c r="H454" s="414">
        <f t="shared" si="149"/>
        <v>0</v>
      </c>
      <c r="I454" s="399">
        <f t="shared" si="150"/>
        <v>0</v>
      </c>
      <c r="J454" s="400">
        <f>SUM(J455)</f>
        <v>0</v>
      </c>
      <c r="K454" s="400">
        <f t="shared" ref="K454:L454" si="160">SUM(K455)</f>
        <v>0</v>
      </c>
      <c r="L454" s="400">
        <f t="shared" si="160"/>
        <v>0</v>
      </c>
    </row>
    <row r="455" spans="1:12" ht="13.8" hidden="1" outlineLevel="2">
      <c r="A455" s="170"/>
      <c r="B455" s="24"/>
      <c r="C455" s="171"/>
      <c r="D455" s="27" t="s">
        <v>691</v>
      </c>
      <c r="E455" s="82" t="s">
        <v>201</v>
      </c>
      <c r="F455" s="48"/>
      <c r="G455" s="172"/>
      <c r="H455" s="414">
        <f t="shared" si="149"/>
        <v>0</v>
      </c>
      <c r="I455" s="399">
        <f t="shared" si="150"/>
        <v>0</v>
      </c>
      <c r="J455" s="240"/>
      <c r="K455" s="240"/>
      <c r="L455" s="240"/>
    </row>
    <row r="456" spans="1:12" ht="13.8" hidden="1" outlineLevel="1">
      <c r="A456" s="164"/>
      <c r="B456" s="23" t="s">
        <v>665</v>
      </c>
      <c r="C456" s="15" t="s">
        <v>202</v>
      </c>
      <c r="D456" s="18"/>
      <c r="E456" s="172"/>
      <c r="F456" s="176"/>
      <c r="G456" s="175"/>
      <c r="H456" s="414">
        <f t="shared" si="149"/>
        <v>0</v>
      </c>
      <c r="I456" s="399">
        <f t="shared" si="150"/>
        <v>0</v>
      </c>
      <c r="J456" s="400">
        <f>SUM(J457)</f>
        <v>0</v>
      </c>
      <c r="K456" s="400">
        <f t="shared" ref="K456:L456" si="161">SUM(K457)</f>
        <v>0</v>
      </c>
      <c r="L456" s="400">
        <f t="shared" si="161"/>
        <v>0</v>
      </c>
    </row>
    <row r="457" spans="1:12" ht="13.8" hidden="1" outlineLevel="2">
      <c r="A457" s="170"/>
      <c r="B457" s="24"/>
      <c r="C457" s="171"/>
      <c r="D457" s="27" t="s">
        <v>692</v>
      </c>
      <c r="E457" s="82" t="s">
        <v>202</v>
      </c>
      <c r="F457" s="48"/>
      <c r="G457" s="172"/>
      <c r="H457" s="414">
        <f t="shared" si="149"/>
        <v>0</v>
      </c>
      <c r="I457" s="399">
        <f t="shared" si="150"/>
        <v>0</v>
      </c>
      <c r="J457" s="240"/>
      <c r="K457" s="240"/>
      <c r="L457" s="240"/>
    </row>
    <row r="458" spans="1:12" ht="13.8" hidden="1" outlineLevel="1">
      <c r="A458" s="164"/>
      <c r="B458" s="23" t="s">
        <v>666</v>
      </c>
      <c r="C458" s="15" t="s">
        <v>203</v>
      </c>
      <c r="D458" s="18"/>
      <c r="E458" s="172"/>
      <c r="F458" s="176"/>
      <c r="G458" s="175"/>
      <c r="H458" s="414">
        <f t="shared" si="149"/>
        <v>0</v>
      </c>
      <c r="I458" s="399">
        <f t="shared" si="150"/>
        <v>0</v>
      </c>
      <c r="J458" s="400">
        <f>SUM(J459)</f>
        <v>0</v>
      </c>
      <c r="K458" s="400">
        <f t="shared" ref="K458:L458" si="162">SUM(K459)</f>
        <v>0</v>
      </c>
      <c r="L458" s="400">
        <f t="shared" si="162"/>
        <v>0</v>
      </c>
    </row>
    <row r="459" spans="1:12" ht="13.8" hidden="1" outlineLevel="2">
      <c r="A459" s="170"/>
      <c r="B459" s="24"/>
      <c r="C459" s="171"/>
      <c r="D459" s="27" t="s">
        <v>693</v>
      </c>
      <c r="E459" s="82" t="s">
        <v>203</v>
      </c>
      <c r="F459" s="48"/>
      <c r="G459" s="172"/>
      <c r="H459" s="414">
        <f t="shared" si="149"/>
        <v>0</v>
      </c>
      <c r="I459" s="399">
        <f t="shared" si="150"/>
        <v>0</v>
      </c>
      <c r="J459" s="240"/>
      <c r="K459" s="240"/>
      <c r="L459" s="240"/>
    </row>
    <row r="460" spans="1:12" ht="13.8" hidden="1" outlineLevel="1">
      <c r="A460" s="164"/>
      <c r="B460" s="23" t="s">
        <v>667</v>
      </c>
      <c r="C460" s="15" t="s">
        <v>204</v>
      </c>
      <c r="D460" s="18"/>
      <c r="E460" s="172"/>
      <c r="F460" s="176"/>
      <c r="G460" s="175"/>
      <c r="H460" s="414">
        <f t="shared" si="149"/>
        <v>0</v>
      </c>
      <c r="I460" s="399">
        <f t="shared" si="150"/>
        <v>0</v>
      </c>
      <c r="J460" s="400">
        <f>SUM(J461)</f>
        <v>0</v>
      </c>
      <c r="K460" s="400">
        <f t="shared" ref="K460:L460" si="163">SUM(K461)</f>
        <v>0</v>
      </c>
      <c r="L460" s="400">
        <f t="shared" si="163"/>
        <v>0</v>
      </c>
    </row>
    <row r="461" spans="1:12" ht="13.8" hidden="1" outlineLevel="2">
      <c r="A461" s="170"/>
      <c r="B461" s="24"/>
      <c r="C461" s="171"/>
      <c r="D461" s="27" t="s">
        <v>694</v>
      </c>
      <c r="E461" s="82" t="s">
        <v>204</v>
      </c>
      <c r="F461" s="48"/>
      <c r="G461" s="172"/>
      <c r="H461" s="414">
        <f t="shared" si="149"/>
        <v>0</v>
      </c>
      <c r="I461" s="399">
        <f t="shared" si="150"/>
        <v>0</v>
      </c>
      <c r="J461" s="240"/>
      <c r="K461" s="240"/>
      <c r="L461" s="240"/>
    </row>
    <row r="462" spans="1:12" ht="13.8" hidden="1" outlineLevel="1">
      <c r="A462" s="164"/>
      <c r="B462" s="23" t="s">
        <v>554</v>
      </c>
      <c r="C462" s="15" t="s">
        <v>205</v>
      </c>
      <c r="D462" s="18"/>
      <c r="E462" s="175"/>
      <c r="F462" s="176"/>
      <c r="G462" s="175"/>
      <c r="H462" s="710">
        <f t="shared" si="149"/>
        <v>0</v>
      </c>
      <c r="I462" s="399">
        <f t="shared" si="150"/>
        <v>0</v>
      </c>
      <c r="J462" s="400">
        <f>SUM(J463)</f>
        <v>0</v>
      </c>
      <c r="K462" s="400">
        <f t="shared" ref="K462:L462" si="164">SUM(K463)</f>
        <v>0</v>
      </c>
      <c r="L462" s="400">
        <f t="shared" si="164"/>
        <v>0</v>
      </c>
    </row>
    <row r="463" spans="1:12" ht="13.8" hidden="1" outlineLevel="2">
      <c r="A463" s="170"/>
      <c r="B463" s="24"/>
      <c r="C463" s="171"/>
      <c r="D463" s="27" t="s">
        <v>554</v>
      </c>
      <c r="E463" s="82" t="s">
        <v>205</v>
      </c>
      <c r="F463" s="48"/>
      <c r="G463" s="172"/>
      <c r="H463" s="710">
        <f t="shared" si="149"/>
        <v>0</v>
      </c>
      <c r="I463" s="399">
        <f t="shared" si="150"/>
        <v>0</v>
      </c>
      <c r="J463" s="240"/>
      <c r="K463" s="240"/>
      <c r="L463" s="240"/>
    </row>
    <row r="464" spans="1:12" ht="13.8" hidden="1" outlineLevel="1">
      <c r="A464" s="164"/>
      <c r="B464" s="23" t="s">
        <v>555</v>
      </c>
      <c r="C464" s="15" t="s">
        <v>206</v>
      </c>
      <c r="D464" s="18"/>
      <c r="E464" s="172"/>
      <c r="F464" s="27"/>
      <c r="G464" s="175"/>
      <c r="H464" s="710">
        <f t="shared" si="149"/>
        <v>0</v>
      </c>
      <c r="I464" s="399">
        <f t="shared" si="150"/>
        <v>0</v>
      </c>
      <c r="J464" s="400">
        <f>SUM(J465)</f>
        <v>0</v>
      </c>
      <c r="K464" s="400">
        <f t="shared" ref="K464:L464" si="165">SUM(K465)</f>
        <v>0</v>
      </c>
      <c r="L464" s="400">
        <f t="shared" si="165"/>
        <v>0</v>
      </c>
    </row>
    <row r="465" spans="1:12" ht="13.8" hidden="1" outlineLevel="2">
      <c r="A465" s="170"/>
      <c r="B465" s="24"/>
      <c r="C465" s="171"/>
      <c r="D465" s="27" t="s">
        <v>555</v>
      </c>
      <c r="E465" s="82" t="s">
        <v>206</v>
      </c>
      <c r="F465" s="48"/>
      <c r="G465" s="172"/>
      <c r="H465" s="710">
        <f t="shared" si="149"/>
        <v>0</v>
      </c>
      <c r="I465" s="399">
        <f t="shared" si="150"/>
        <v>0</v>
      </c>
      <c r="J465" s="240"/>
      <c r="K465" s="240"/>
      <c r="L465" s="240"/>
    </row>
    <row r="466" spans="1:12" ht="13.8" hidden="1" outlineLevel="1">
      <c r="A466" s="164"/>
      <c r="B466" s="23" t="s">
        <v>191</v>
      </c>
      <c r="C466" s="15" t="s">
        <v>207</v>
      </c>
      <c r="D466" s="18"/>
      <c r="E466" s="172"/>
      <c r="F466" s="27"/>
      <c r="G466" s="175"/>
      <c r="H466" s="710">
        <f t="shared" si="149"/>
        <v>0</v>
      </c>
      <c r="I466" s="399">
        <f t="shared" si="150"/>
        <v>0</v>
      </c>
      <c r="J466" s="400">
        <f>SUM(J467)</f>
        <v>0</v>
      </c>
      <c r="K466" s="400">
        <f t="shared" ref="K466:L466" si="166">SUM(K467)</f>
        <v>0</v>
      </c>
      <c r="L466" s="400">
        <f t="shared" si="166"/>
        <v>0</v>
      </c>
    </row>
    <row r="467" spans="1:12" ht="13.8" hidden="1" outlineLevel="2">
      <c r="A467" s="170"/>
      <c r="B467" s="24"/>
      <c r="C467" s="171"/>
      <c r="D467" s="27" t="s">
        <v>191</v>
      </c>
      <c r="E467" s="82" t="s">
        <v>207</v>
      </c>
      <c r="F467" s="48"/>
      <c r="G467" s="172"/>
      <c r="H467" s="710">
        <f t="shared" si="149"/>
        <v>0</v>
      </c>
      <c r="I467" s="399">
        <f t="shared" si="150"/>
        <v>0</v>
      </c>
      <c r="J467" s="240"/>
      <c r="K467" s="240"/>
      <c r="L467" s="240"/>
    </row>
    <row r="468" spans="1:12" ht="13.8" hidden="1" outlineLevel="1" collapsed="1">
      <c r="A468" s="164"/>
      <c r="B468" s="23" t="s">
        <v>955</v>
      </c>
      <c r="C468" s="15" t="s">
        <v>208</v>
      </c>
      <c r="D468" s="18"/>
      <c r="E468" s="175"/>
      <c r="F468" s="176"/>
      <c r="G468" s="175"/>
      <c r="H468" s="414">
        <f t="shared" si="149"/>
        <v>0</v>
      </c>
      <c r="I468" s="399">
        <f t="shared" si="150"/>
        <v>0</v>
      </c>
      <c r="J468" s="400">
        <f>SUM(J469:J470)</f>
        <v>0</v>
      </c>
      <c r="K468" s="400">
        <f>SUM(K469:K470)</f>
        <v>0</v>
      </c>
      <c r="L468" s="400">
        <f>SUM(L469:L470)</f>
        <v>0</v>
      </c>
    </row>
    <row r="469" spans="1:12" ht="13.8" hidden="1" outlineLevel="1">
      <c r="A469" s="170"/>
      <c r="B469" s="25"/>
      <c r="D469" s="27" t="s">
        <v>698</v>
      </c>
      <c r="E469" s="47" t="s">
        <v>209</v>
      </c>
      <c r="F469" s="48"/>
      <c r="G469" s="172"/>
      <c r="H469" s="414">
        <f t="shared" si="149"/>
        <v>0</v>
      </c>
      <c r="I469" s="399">
        <f t="shared" si="150"/>
        <v>0</v>
      </c>
      <c r="J469" s="240"/>
      <c r="K469" s="240"/>
      <c r="L469" s="240"/>
    </row>
    <row r="470" spans="1:12" ht="13.8" hidden="1" outlineLevel="1">
      <c r="A470" s="170"/>
      <c r="B470" s="25"/>
      <c r="D470" s="27" t="s">
        <v>912</v>
      </c>
      <c r="E470" s="87" t="s">
        <v>913</v>
      </c>
      <c r="F470" s="93"/>
      <c r="G470" s="171"/>
      <c r="H470" s="413">
        <f t="shared" si="149"/>
        <v>0</v>
      </c>
      <c r="I470" s="399">
        <f t="shared" si="150"/>
        <v>0</v>
      </c>
      <c r="J470" s="697">
        <f>SUM(J471)</f>
        <v>0</v>
      </c>
      <c r="K470" s="697">
        <f t="shared" ref="K470:L470" si="167">SUM(K471)</f>
        <v>0</v>
      </c>
      <c r="L470" s="697">
        <f t="shared" si="167"/>
        <v>0</v>
      </c>
    </row>
    <row r="471" spans="1:12" s="563" customFormat="1" ht="13.8" hidden="1" outlineLevel="2">
      <c r="A471" s="564"/>
      <c r="B471" s="565"/>
      <c r="D471" s="671"/>
      <c r="E471" s="683"/>
      <c r="F471" s="545" t="s">
        <v>956</v>
      </c>
      <c r="G471" s="527" t="s">
        <v>957</v>
      </c>
      <c r="H471" s="684">
        <f t="shared" ref="H471" si="168">SUM(I471)</f>
        <v>0</v>
      </c>
      <c r="I471" s="687">
        <f t="shared" ref="I471" si="169">SUM(J471:L471)</f>
        <v>0</v>
      </c>
      <c r="J471" s="685">
        <v>0</v>
      </c>
      <c r="K471" s="685">
        <v>0</v>
      </c>
      <c r="L471" s="685">
        <v>0</v>
      </c>
    </row>
    <row r="472" spans="1:12" s="169" customFormat="1" ht="13.8" collapsed="1">
      <c r="A472" s="92" t="s">
        <v>210</v>
      </c>
      <c r="B472" s="21"/>
      <c r="C472" s="202"/>
      <c r="D472" s="22"/>
      <c r="E472" s="202"/>
      <c r="F472" s="21"/>
      <c r="G472" s="202"/>
      <c r="H472" s="409">
        <f t="shared" si="149"/>
        <v>0</v>
      </c>
      <c r="I472" s="254">
        <f t="shared" si="150"/>
        <v>0</v>
      </c>
      <c r="J472" s="254">
        <f>SUM(J468,J466,J464,J462,J460,J458,J456,J454,J452,J450,J436)</f>
        <v>0</v>
      </c>
      <c r="K472" s="254">
        <f>SUM(K468,K466,K464,K462,K460,K458,K456,K454,K452,K450,K436)</f>
        <v>0</v>
      </c>
      <c r="L472" s="254">
        <f>SUM(L468,L466,L464,L462,L460,L458,L456,L454,L452,L450,L436)</f>
        <v>0</v>
      </c>
    </row>
    <row r="473" spans="1:12" ht="13.8" hidden="1" outlineLevel="1">
      <c r="A473" s="164"/>
      <c r="B473" s="23" t="s">
        <v>671</v>
      </c>
      <c r="C473" s="15" t="s">
        <v>211</v>
      </c>
      <c r="D473" s="16"/>
      <c r="E473" s="165"/>
      <c r="F473" s="14"/>
      <c r="G473" s="165"/>
      <c r="H473" s="414">
        <f t="shared" si="149"/>
        <v>0</v>
      </c>
      <c r="I473" s="399">
        <f t="shared" si="150"/>
        <v>0</v>
      </c>
      <c r="J473" s="399">
        <f>SUM(J474)</f>
        <v>0</v>
      </c>
      <c r="K473" s="399">
        <f t="shared" ref="K473:L473" si="170">SUM(K474)</f>
        <v>0</v>
      </c>
      <c r="L473" s="399">
        <f t="shared" si="170"/>
        <v>0</v>
      </c>
    </row>
    <row r="474" spans="1:12" s="169" customFormat="1" ht="13.8" hidden="1" outlineLevel="2">
      <c r="A474" s="170"/>
      <c r="B474" s="24"/>
      <c r="C474" s="171"/>
      <c r="D474" s="27" t="s">
        <v>195</v>
      </c>
      <c r="E474" s="82" t="s">
        <v>211</v>
      </c>
      <c r="F474" s="48"/>
      <c r="G474" s="172"/>
      <c r="H474" s="414">
        <f t="shared" si="149"/>
        <v>0</v>
      </c>
      <c r="I474" s="399">
        <f t="shared" si="150"/>
        <v>0</v>
      </c>
      <c r="J474" s="240">
        <v>0</v>
      </c>
      <c r="K474" s="240">
        <v>0</v>
      </c>
      <c r="L474" s="240">
        <v>0</v>
      </c>
    </row>
    <row r="475" spans="1:12" ht="13.8" hidden="1" outlineLevel="1">
      <c r="A475" s="164"/>
      <c r="B475" s="14" t="s">
        <v>672</v>
      </c>
      <c r="C475" s="15" t="s">
        <v>212</v>
      </c>
      <c r="D475" s="18"/>
      <c r="E475" s="172"/>
      <c r="F475" s="27"/>
      <c r="G475" s="175"/>
      <c r="H475" s="414">
        <f t="shared" si="149"/>
        <v>0</v>
      </c>
      <c r="I475" s="399">
        <f t="shared" si="150"/>
        <v>0</v>
      </c>
      <c r="J475" s="400">
        <f>SUM(J476)</f>
        <v>0</v>
      </c>
      <c r="K475" s="400">
        <f t="shared" ref="K475:L475" si="171">SUM(K476)</f>
        <v>0</v>
      </c>
      <c r="L475" s="400">
        <f t="shared" si="171"/>
        <v>0</v>
      </c>
    </row>
    <row r="476" spans="1:12" ht="13.8" hidden="1" outlineLevel="2">
      <c r="A476" s="170"/>
      <c r="B476" s="17"/>
      <c r="C476" s="171"/>
      <c r="D476" s="27" t="s">
        <v>673</v>
      </c>
      <c r="E476" s="82" t="s">
        <v>212</v>
      </c>
      <c r="F476" s="48"/>
      <c r="G476" s="172"/>
      <c r="H476" s="414">
        <f t="shared" si="149"/>
        <v>0</v>
      </c>
      <c r="I476" s="399">
        <f t="shared" si="150"/>
        <v>0</v>
      </c>
      <c r="J476" s="240">
        <v>0</v>
      </c>
      <c r="K476" s="240">
        <v>0</v>
      </c>
      <c r="L476" s="240">
        <v>0</v>
      </c>
    </row>
    <row r="477" spans="1:12" ht="13.8" hidden="1" outlineLevel="1">
      <c r="A477" s="164"/>
      <c r="B477" s="14" t="s">
        <v>674</v>
      </c>
      <c r="C477" s="15" t="s">
        <v>242</v>
      </c>
      <c r="D477" s="18"/>
      <c r="E477" s="172"/>
      <c r="F477" s="27"/>
      <c r="G477" s="175"/>
      <c r="H477" s="414">
        <f t="shared" si="149"/>
        <v>0</v>
      </c>
      <c r="I477" s="399">
        <f t="shared" si="150"/>
        <v>0</v>
      </c>
      <c r="J477" s="400">
        <f>SUM(J478)</f>
        <v>0</v>
      </c>
      <c r="K477" s="400">
        <f t="shared" ref="K477:L477" si="172">SUM(K478)</f>
        <v>0</v>
      </c>
      <c r="L477" s="400">
        <f t="shared" si="172"/>
        <v>0</v>
      </c>
    </row>
    <row r="478" spans="1:12" ht="13.8" hidden="1" outlineLevel="2">
      <c r="A478" s="170"/>
      <c r="B478" s="17"/>
      <c r="C478" s="171"/>
      <c r="D478" s="27" t="s">
        <v>675</v>
      </c>
      <c r="E478" s="82" t="s">
        <v>242</v>
      </c>
      <c r="F478" s="48"/>
      <c r="G478" s="172"/>
      <c r="H478" s="414">
        <f t="shared" si="149"/>
        <v>0</v>
      </c>
      <c r="I478" s="399">
        <f t="shared" si="150"/>
        <v>0</v>
      </c>
      <c r="J478" s="240">
        <v>0</v>
      </c>
      <c r="K478" s="240">
        <v>0</v>
      </c>
      <c r="L478" s="240">
        <v>0</v>
      </c>
    </row>
    <row r="479" spans="1:12" ht="13.8" hidden="1" outlineLevel="1">
      <c r="A479" s="164"/>
      <c r="B479" s="14" t="s">
        <v>565</v>
      </c>
      <c r="C479" s="15" t="s">
        <v>213</v>
      </c>
      <c r="D479" s="18"/>
      <c r="E479" s="175"/>
      <c r="F479" s="176"/>
      <c r="G479" s="175"/>
      <c r="H479" s="414">
        <f t="shared" si="149"/>
        <v>0</v>
      </c>
      <c r="I479" s="399">
        <f t="shared" si="150"/>
        <v>0</v>
      </c>
      <c r="J479" s="400">
        <f>SUM(J480:J489)</f>
        <v>0</v>
      </c>
      <c r="K479" s="400">
        <f t="shared" ref="K479:L479" si="173">SUM(K480:K489)</f>
        <v>0</v>
      </c>
      <c r="L479" s="400">
        <f t="shared" si="173"/>
        <v>0</v>
      </c>
    </row>
    <row r="480" spans="1:12" ht="13.8" hidden="1" outlineLevel="2">
      <c r="A480" s="170"/>
      <c r="B480" s="17"/>
      <c r="C480" s="171"/>
      <c r="D480" s="27" t="s">
        <v>100</v>
      </c>
      <c r="E480" s="82" t="s">
        <v>348</v>
      </c>
      <c r="F480" s="48"/>
      <c r="G480" s="172"/>
      <c r="H480" s="414">
        <f t="shared" si="149"/>
        <v>0</v>
      </c>
      <c r="I480" s="399">
        <f t="shared" si="150"/>
        <v>0</v>
      </c>
      <c r="J480" s="240"/>
      <c r="K480" s="240"/>
      <c r="L480" s="240"/>
    </row>
    <row r="481" spans="1:12" ht="13.8" hidden="1" outlineLevel="2">
      <c r="A481" s="170"/>
      <c r="D481" s="27" t="s">
        <v>556</v>
      </c>
      <c r="E481" s="82" t="s">
        <v>349</v>
      </c>
      <c r="F481" s="48"/>
      <c r="G481" s="172"/>
      <c r="H481" s="414">
        <f t="shared" si="149"/>
        <v>0</v>
      </c>
      <c r="I481" s="399">
        <f t="shared" si="150"/>
        <v>0</v>
      </c>
      <c r="J481" s="240"/>
      <c r="K481" s="240"/>
      <c r="L481" s="240"/>
    </row>
    <row r="482" spans="1:12" ht="13.8" hidden="1" outlineLevel="2">
      <c r="A482" s="170"/>
      <c r="B482" s="14"/>
      <c r="C482" s="179"/>
      <c r="D482" s="27" t="s">
        <v>557</v>
      </c>
      <c r="E482" s="82" t="s">
        <v>347</v>
      </c>
      <c r="F482" s="48"/>
      <c r="G482" s="172"/>
      <c r="H482" s="414">
        <f t="shared" si="149"/>
        <v>0</v>
      </c>
      <c r="I482" s="399">
        <f t="shared" si="150"/>
        <v>0</v>
      </c>
      <c r="J482" s="240"/>
      <c r="K482" s="240"/>
      <c r="L482" s="240"/>
    </row>
    <row r="483" spans="1:12" ht="13.8" hidden="1" outlineLevel="2">
      <c r="A483" s="170"/>
      <c r="D483" s="27" t="s">
        <v>558</v>
      </c>
      <c r="E483" s="47" t="s">
        <v>362</v>
      </c>
      <c r="F483" s="48"/>
      <c r="G483" s="172"/>
      <c r="H483" s="414">
        <f t="shared" si="149"/>
        <v>0</v>
      </c>
      <c r="I483" s="399">
        <f t="shared" si="150"/>
        <v>0</v>
      </c>
      <c r="J483" s="240">
        <v>0</v>
      </c>
      <c r="K483" s="240">
        <v>0</v>
      </c>
      <c r="L483" s="240">
        <v>0</v>
      </c>
    </row>
    <row r="484" spans="1:12" ht="13.8" hidden="1" outlineLevel="2">
      <c r="A484" s="170"/>
      <c r="D484" s="27" t="s">
        <v>559</v>
      </c>
      <c r="E484" s="47" t="s">
        <v>364</v>
      </c>
      <c r="F484" s="48"/>
      <c r="G484" s="172"/>
      <c r="H484" s="414">
        <f t="shared" si="149"/>
        <v>0</v>
      </c>
      <c r="I484" s="399">
        <f t="shared" si="150"/>
        <v>0</v>
      </c>
      <c r="J484" s="240">
        <v>0</v>
      </c>
      <c r="K484" s="240">
        <v>0</v>
      </c>
      <c r="L484" s="240">
        <v>0</v>
      </c>
    </row>
    <row r="485" spans="1:12" ht="13.8" hidden="1" outlineLevel="2">
      <c r="A485" s="170"/>
      <c r="D485" s="27" t="s">
        <v>560</v>
      </c>
      <c r="E485" s="47" t="s">
        <v>365</v>
      </c>
      <c r="F485" s="48"/>
      <c r="G485" s="172"/>
      <c r="H485" s="414">
        <f t="shared" si="149"/>
        <v>0</v>
      </c>
      <c r="I485" s="399">
        <f t="shared" si="150"/>
        <v>0</v>
      </c>
      <c r="J485" s="240"/>
      <c r="K485" s="240"/>
      <c r="L485" s="240"/>
    </row>
    <row r="486" spans="1:12" ht="13.8" hidden="1" outlineLevel="2">
      <c r="A486" s="170"/>
      <c r="D486" s="27" t="s">
        <v>561</v>
      </c>
      <c r="E486" s="47" t="s">
        <v>366</v>
      </c>
      <c r="F486" s="48"/>
      <c r="G486" s="172"/>
      <c r="H486" s="414">
        <f t="shared" si="149"/>
        <v>0</v>
      </c>
      <c r="I486" s="399">
        <f t="shared" si="150"/>
        <v>0</v>
      </c>
      <c r="J486" s="240">
        <v>0</v>
      </c>
      <c r="K486" s="240">
        <v>0</v>
      </c>
      <c r="L486" s="240">
        <v>0</v>
      </c>
    </row>
    <row r="487" spans="1:12" ht="13.8" hidden="1" outlineLevel="2">
      <c r="A487" s="170"/>
      <c r="D487" s="27" t="s">
        <v>562</v>
      </c>
      <c r="E487" s="47" t="s">
        <v>367</v>
      </c>
      <c r="F487" s="48"/>
      <c r="G487" s="172"/>
      <c r="H487" s="414">
        <f t="shared" si="149"/>
        <v>0</v>
      </c>
      <c r="I487" s="399">
        <f t="shared" si="150"/>
        <v>0</v>
      </c>
      <c r="J487" s="240"/>
      <c r="K487" s="240"/>
      <c r="L487" s="240"/>
    </row>
    <row r="488" spans="1:12" ht="13.8" hidden="1" outlineLevel="2">
      <c r="A488" s="170"/>
      <c r="D488" s="27" t="s">
        <v>563</v>
      </c>
      <c r="E488" s="47" t="s">
        <v>363</v>
      </c>
      <c r="F488" s="48"/>
      <c r="G488" s="172"/>
      <c r="H488" s="414">
        <f t="shared" si="149"/>
        <v>0</v>
      </c>
      <c r="I488" s="399">
        <f t="shared" si="150"/>
        <v>0</v>
      </c>
      <c r="J488" s="240">
        <v>0</v>
      </c>
      <c r="K488" s="240">
        <v>0</v>
      </c>
      <c r="L488" s="240">
        <v>0</v>
      </c>
    </row>
    <row r="489" spans="1:12" ht="13.8" hidden="1" outlineLevel="2">
      <c r="A489" s="170"/>
      <c r="B489" s="17"/>
      <c r="C489" s="171"/>
      <c r="D489" s="27" t="s">
        <v>564</v>
      </c>
      <c r="E489" s="47" t="s">
        <v>214</v>
      </c>
      <c r="F489" s="47"/>
      <c r="G489" s="172"/>
      <c r="H489" s="414">
        <f t="shared" si="149"/>
        <v>0</v>
      </c>
      <c r="I489" s="399">
        <f t="shared" si="150"/>
        <v>0</v>
      </c>
      <c r="J489" s="240">
        <v>0</v>
      </c>
      <c r="K489" s="240">
        <v>0</v>
      </c>
      <c r="L489" s="240">
        <v>0</v>
      </c>
    </row>
    <row r="490" spans="1:12" ht="13.8" hidden="1" outlineLevel="1">
      <c r="A490" s="164"/>
      <c r="B490" s="14" t="s">
        <v>676</v>
      </c>
      <c r="C490" s="15" t="s">
        <v>215</v>
      </c>
      <c r="D490" s="18"/>
      <c r="E490" s="172"/>
      <c r="F490" s="176"/>
      <c r="G490" s="175"/>
      <c r="H490" s="414">
        <f t="shared" ref="H490:H517" si="174">SUM(I490)</f>
        <v>0</v>
      </c>
      <c r="I490" s="399">
        <f t="shared" ref="I490:I517" si="175">SUM(J490:L490)</f>
        <v>0</v>
      </c>
      <c r="J490" s="400">
        <f>SUM(J491)</f>
        <v>0</v>
      </c>
      <c r="K490" s="400">
        <f t="shared" ref="K490:L490" si="176">SUM(K491)</f>
        <v>0</v>
      </c>
      <c r="L490" s="400">
        <f t="shared" si="176"/>
        <v>0</v>
      </c>
    </row>
    <row r="491" spans="1:12" ht="13.8" hidden="1" outlineLevel="2">
      <c r="A491" s="170"/>
      <c r="B491" s="17"/>
      <c r="C491" s="171"/>
      <c r="D491" s="27" t="s">
        <v>196</v>
      </c>
      <c r="E491" s="82" t="s">
        <v>215</v>
      </c>
      <c r="F491" s="48"/>
      <c r="G491" s="172"/>
      <c r="H491" s="414">
        <f t="shared" si="174"/>
        <v>0</v>
      </c>
      <c r="I491" s="399">
        <f t="shared" si="175"/>
        <v>0</v>
      </c>
      <c r="J491" s="240"/>
      <c r="K491" s="240"/>
      <c r="L491" s="240"/>
    </row>
    <row r="492" spans="1:12" ht="13.8" hidden="1" outlineLevel="1">
      <c r="A492" s="164"/>
      <c r="B492" s="14" t="s">
        <v>677</v>
      </c>
      <c r="C492" s="15" t="s">
        <v>216</v>
      </c>
      <c r="D492" s="18"/>
      <c r="E492" s="172"/>
      <c r="F492" s="27"/>
      <c r="G492" s="175"/>
      <c r="H492" s="414">
        <f t="shared" si="174"/>
        <v>0</v>
      </c>
      <c r="I492" s="399">
        <f t="shared" si="175"/>
        <v>0</v>
      </c>
      <c r="J492" s="400">
        <f>SUM(J493)</f>
        <v>0</v>
      </c>
      <c r="K492" s="400">
        <f t="shared" ref="K492:L492" si="177">SUM(K493)</f>
        <v>0</v>
      </c>
      <c r="L492" s="400">
        <f t="shared" si="177"/>
        <v>0</v>
      </c>
    </row>
    <row r="493" spans="1:12" ht="13.8" hidden="1" outlineLevel="2">
      <c r="A493" s="170"/>
      <c r="B493" s="17"/>
      <c r="C493" s="171"/>
      <c r="D493" s="27" t="s">
        <v>678</v>
      </c>
      <c r="E493" s="82" t="s">
        <v>216</v>
      </c>
      <c r="F493" s="48"/>
      <c r="G493" s="172"/>
      <c r="H493" s="414">
        <f t="shared" si="174"/>
        <v>0</v>
      </c>
      <c r="I493" s="399">
        <f t="shared" si="175"/>
        <v>0</v>
      </c>
      <c r="J493" s="240"/>
      <c r="K493" s="240"/>
      <c r="L493" s="240"/>
    </row>
    <row r="494" spans="1:12" ht="13.8" hidden="1" outlineLevel="1">
      <c r="A494" s="164"/>
      <c r="B494" s="14" t="s">
        <v>679</v>
      </c>
      <c r="C494" s="15" t="s">
        <v>217</v>
      </c>
      <c r="D494" s="18"/>
      <c r="E494" s="172"/>
      <c r="F494" s="27"/>
      <c r="G494" s="175"/>
      <c r="H494" s="414">
        <f t="shared" si="174"/>
        <v>0</v>
      </c>
      <c r="I494" s="399">
        <f t="shared" si="175"/>
        <v>0</v>
      </c>
      <c r="J494" s="400">
        <f>SUM(J495)</f>
        <v>0</v>
      </c>
      <c r="K494" s="400">
        <f t="shared" ref="K494:L494" si="178">SUM(K495)</f>
        <v>0</v>
      </c>
      <c r="L494" s="400">
        <f t="shared" si="178"/>
        <v>0</v>
      </c>
    </row>
    <row r="495" spans="1:12" ht="13.8" hidden="1" outlineLevel="2">
      <c r="A495" s="170"/>
      <c r="B495" s="17"/>
      <c r="C495" s="171"/>
      <c r="D495" s="27" t="s">
        <v>680</v>
      </c>
      <c r="E495" s="82" t="s">
        <v>217</v>
      </c>
      <c r="F495" s="48"/>
      <c r="G495" s="172"/>
      <c r="H495" s="414">
        <f t="shared" si="174"/>
        <v>0</v>
      </c>
      <c r="I495" s="399">
        <f t="shared" si="175"/>
        <v>0</v>
      </c>
      <c r="J495" s="240"/>
      <c r="K495" s="240"/>
      <c r="L495" s="240"/>
    </row>
    <row r="496" spans="1:12" ht="13.8" hidden="1" outlineLevel="1">
      <c r="A496" s="164"/>
      <c r="B496" s="14" t="s">
        <v>681</v>
      </c>
      <c r="C496" s="15" t="s">
        <v>218</v>
      </c>
      <c r="D496" s="18"/>
      <c r="E496" s="172"/>
      <c r="F496" s="176"/>
      <c r="G496" s="175"/>
      <c r="H496" s="414">
        <f t="shared" si="174"/>
        <v>0</v>
      </c>
      <c r="I496" s="399">
        <f t="shared" si="175"/>
        <v>0</v>
      </c>
      <c r="J496" s="400">
        <f>SUM(J497)</f>
        <v>0</v>
      </c>
      <c r="K496" s="400">
        <f t="shared" ref="K496:L496" si="179">SUM(K497)</f>
        <v>0</v>
      </c>
      <c r="L496" s="400">
        <f t="shared" si="179"/>
        <v>0</v>
      </c>
    </row>
    <row r="497" spans="1:12" ht="13.8" hidden="1" outlineLevel="2">
      <c r="A497" s="170"/>
      <c r="B497" s="17"/>
      <c r="C497" s="171"/>
      <c r="D497" s="27" t="s">
        <v>682</v>
      </c>
      <c r="E497" s="82" t="s">
        <v>218</v>
      </c>
      <c r="F497" s="48"/>
      <c r="G497" s="172"/>
      <c r="H497" s="414">
        <f t="shared" si="174"/>
        <v>0</v>
      </c>
      <c r="I497" s="399">
        <f t="shared" si="175"/>
        <v>0</v>
      </c>
      <c r="J497" s="240"/>
      <c r="K497" s="240"/>
      <c r="L497" s="240"/>
    </row>
    <row r="498" spans="1:12" ht="13.8" hidden="1" outlineLevel="1">
      <c r="A498" s="164"/>
      <c r="B498" s="14" t="s">
        <v>683</v>
      </c>
      <c r="C498" s="15" t="s">
        <v>219</v>
      </c>
      <c r="D498" s="18"/>
      <c r="E498" s="172"/>
      <c r="F498" s="176"/>
      <c r="G498" s="175"/>
      <c r="H498" s="414">
        <f t="shared" si="174"/>
        <v>0</v>
      </c>
      <c r="I498" s="399">
        <f t="shared" si="175"/>
        <v>0</v>
      </c>
      <c r="J498" s="400">
        <f>SUM(J499)</f>
        <v>0</v>
      </c>
      <c r="K498" s="400">
        <f t="shared" ref="K498:L498" si="180">SUM(K499)</f>
        <v>0</v>
      </c>
      <c r="L498" s="400">
        <f t="shared" si="180"/>
        <v>0</v>
      </c>
    </row>
    <row r="499" spans="1:12" ht="13.8" hidden="1" outlineLevel="2">
      <c r="A499" s="170"/>
      <c r="B499" s="17"/>
      <c r="C499" s="171"/>
      <c r="D499" s="27" t="s">
        <v>684</v>
      </c>
      <c r="E499" s="82" t="s">
        <v>219</v>
      </c>
      <c r="F499" s="48"/>
      <c r="G499" s="172"/>
      <c r="H499" s="414">
        <f t="shared" si="174"/>
        <v>0</v>
      </c>
      <c r="I499" s="399">
        <f t="shared" si="175"/>
        <v>0</v>
      </c>
      <c r="J499" s="240"/>
      <c r="K499" s="240"/>
      <c r="L499" s="240"/>
    </row>
    <row r="500" spans="1:12" ht="13.8" hidden="1" outlineLevel="1">
      <c r="A500" s="164"/>
      <c r="B500" s="14" t="s">
        <v>685</v>
      </c>
      <c r="C500" s="15" t="s">
        <v>220</v>
      </c>
      <c r="D500" s="18"/>
      <c r="E500" s="172"/>
      <c r="F500" s="176"/>
      <c r="G500" s="175"/>
      <c r="H500" s="414">
        <f t="shared" si="174"/>
        <v>0</v>
      </c>
      <c r="I500" s="399">
        <f t="shared" si="175"/>
        <v>0</v>
      </c>
      <c r="J500" s="400">
        <f>SUM(J501)</f>
        <v>0</v>
      </c>
      <c r="K500" s="400">
        <f t="shared" ref="K500:L500" si="181">SUM(K501)</f>
        <v>0</v>
      </c>
      <c r="L500" s="400">
        <f t="shared" si="181"/>
        <v>0</v>
      </c>
    </row>
    <row r="501" spans="1:12" ht="13.8" hidden="1" outlineLevel="2">
      <c r="A501" s="170"/>
      <c r="B501" s="17"/>
      <c r="C501" s="171"/>
      <c r="D501" s="27" t="s">
        <v>686</v>
      </c>
      <c r="E501" s="82" t="s">
        <v>220</v>
      </c>
      <c r="F501" s="48"/>
      <c r="G501" s="172"/>
      <c r="H501" s="414">
        <f t="shared" si="174"/>
        <v>0</v>
      </c>
      <c r="I501" s="399">
        <f t="shared" si="175"/>
        <v>0</v>
      </c>
      <c r="J501" s="240"/>
      <c r="K501" s="240"/>
      <c r="L501" s="240"/>
    </row>
    <row r="502" spans="1:12" ht="13.8" hidden="1" outlineLevel="1">
      <c r="A502" s="164"/>
      <c r="B502" s="14" t="s">
        <v>699</v>
      </c>
      <c r="C502" s="15" t="s">
        <v>221</v>
      </c>
      <c r="D502" s="18"/>
      <c r="E502" s="175"/>
      <c r="F502" s="176"/>
      <c r="G502" s="175"/>
      <c r="H502" s="710">
        <f t="shared" si="174"/>
        <v>0</v>
      </c>
      <c r="I502" s="399">
        <f t="shared" si="175"/>
        <v>0</v>
      </c>
      <c r="J502" s="400">
        <f>SUM(J503)</f>
        <v>0</v>
      </c>
      <c r="K502" s="400">
        <f t="shared" ref="K502:L502" si="182">SUM(K503)</f>
        <v>0</v>
      </c>
      <c r="L502" s="400">
        <f t="shared" si="182"/>
        <v>0</v>
      </c>
    </row>
    <row r="503" spans="1:12" ht="13.8" hidden="1" outlineLevel="2">
      <c r="A503" s="170"/>
      <c r="B503" s="17"/>
      <c r="C503" s="171"/>
      <c r="D503" s="27" t="s">
        <v>699</v>
      </c>
      <c r="E503" s="82" t="s">
        <v>221</v>
      </c>
      <c r="F503" s="48"/>
      <c r="G503" s="172"/>
      <c r="H503" s="710">
        <f t="shared" si="174"/>
        <v>0</v>
      </c>
      <c r="I503" s="399">
        <f t="shared" si="175"/>
        <v>0</v>
      </c>
      <c r="J503" s="240"/>
      <c r="K503" s="240"/>
      <c r="L503" s="240"/>
    </row>
    <row r="504" spans="1:12" ht="13.8" hidden="1" outlineLevel="1">
      <c r="A504" s="164"/>
      <c r="B504" s="14" t="s">
        <v>566</v>
      </c>
      <c r="C504" s="15" t="s">
        <v>222</v>
      </c>
      <c r="D504" s="18"/>
      <c r="E504" s="172"/>
      <c r="F504" s="27"/>
      <c r="G504" s="175"/>
      <c r="H504" s="710">
        <f t="shared" si="174"/>
        <v>0</v>
      </c>
      <c r="I504" s="399">
        <f t="shared" si="175"/>
        <v>0</v>
      </c>
      <c r="J504" s="400">
        <f>SUM(J505)</f>
        <v>0</v>
      </c>
      <c r="K504" s="400">
        <f t="shared" ref="K504:L504" si="183">SUM(K505)</f>
        <v>0</v>
      </c>
      <c r="L504" s="400">
        <f t="shared" si="183"/>
        <v>0</v>
      </c>
    </row>
    <row r="505" spans="1:12" ht="13.8" hidden="1" outlineLevel="2">
      <c r="A505" s="170"/>
      <c r="B505" s="17"/>
      <c r="C505" s="171"/>
      <c r="D505" s="27" t="s">
        <v>566</v>
      </c>
      <c r="E505" s="82" t="s">
        <v>222</v>
      </c>
      <c r="F505" s="48"/>
      <c r="G505" s="172"/>
      <c r="H505" s="710">
        <f t="shared" si="174"/>
        <v>0</v>
      </c>
      <c r="I505" s="399">
        <f t="shared" si="175"/>
        <v>0</v>
      </c>
      <c r="J505" s="240"/>
      <c r="K505" s="240"/>
      <c r="L505" s="240"/>
    </row>
    <row r="506" spans="1:12" ht="13.8" hidden="1" outlineLevel="1">
      <c r="A506" s="164"/>
      <c r="B506" s="14" t="s">
        <v>567</v>
      </c>
      <c r="C506" s="15" t="s">
        <v>223</v>
      </c>
      <c r="D506" s="18"/>
      <c r="E506" s="172"/>
      <c r="F506" s="27"/>
      <c r="G506" s="175"/>
      <c r="H506" s="710">
        <f t="shared" si="174"/>
        <v>0</v>
      </c>
      <c r="I506" s="399">
        <f t="shared" si="175"/>
        <v>0</v>
      </c>
      <c r="J506" s="400">
        <f>SUM(J507)</f>
        <v>0</v>
      </c>
      <c r="K506" s="400">
        <f t="shared" ref="K506:L506" si="184">SUM(K507)</f>
        <v>0</v>
      </c>
      <c r="L506" s="400">
        <f t="shared" si="184"/>
        <v>0</v>
      </c>
    </row>
    <row r="507" spans="1:12" ht="13.8" hidden="1" outlineLevel="2">
      <c r="A507" s="170"/>
      <c r="B507" s="17"/>
      <c r="C507" s="171"/>
      <c r="D507" s="27" t="s">
        <v>567</v>
      </c>
      <c r="E507" s="82" t="s">
        <v>223</v>
      </c>
      <c r="F507" s="48"/>
      <c r="G507" s="172"/>
      <c r="H507" s="710">
        <f t="shared" si="174"/>
        <v>0</v>
      </c>
      <c r="I507" s="399">
        <f t="shared" si="175"/>
        <v>0</v>
      </c>
      <c r="J507" s="240"/>
      <c r="K507" s="240"/>
      <c r="L507" s="240"/>
    </row>
    <row r="508" spans="1:12" ht="13.8" hidden="1" outlineLevel="1">
      <c r="A508" s="164"/>
      <c r="B508" s="14" t="s">
        <v>687</v>
      </c>
      <c r="C508" s="15" t="s">
        <v>224</v>
      </c>
      <c r="D508" s="18"/>
      <c r="E508" s="175"/>
      <c r="F508" s="176"/>
      <c r="G508" s="175"/>
      <c r="H508" s="414">
        <f t="shared" si="174"/>
        <v>0</v>
      </c>
      <c r="I508" s="399">
        <f t="shared" si="175"/>
        <v>0</v>
      </c>
      <c r="J508" s="400">
        <f>SUM(J509:J510)</f>
        <v>0</v>
      </c>
      <c r="K508" s="400">
        <f>SUM(K509:K510)</f>
        <v>0</v>
      </c>
      <c r="L508" s="400">
        <f>SUM(L509:L510)</f>
        <v>0</v>
      </c>
    </row>
    <row r="509" spans="1:12" ht="13.8" hidden="1" outlineLevel="2">
      <c r="A509" s="170"/>
      <c r="D509" s="27" t="s">
        <v>688</v>
      </c>
      <c r="E509" s="47" t="s">
        <v>225</v>
      </c>
      <c r="F509" s="48"/>
      <c r="G509" s="172"/>
      <c r="H509" s="414">
        <f t="shared" si="174"/>
        <v>0</v>
      </c>
      <c r="I509" s="399">
        <f t="shared" si="175"/>
        <v>0</v>
      </c>
      <c r="J509" s="240">
        <v>0</v>
      </c>
      <c r="K509" s="240"/>
      <c r="L509" s="240"/>
    </row>
    <row r="510" spans="1:12" ht="13.8" hidden="1" outlineLevel="2">
      <c r="A510" s="170"/>
      <c r="D510" s="24" t="s">
        <v>910</v>
      </c>
      <c r="E510" s="87" t="s">
        <v>911</v>
      </c>
      <c r="F510" s="93"/>
      <c r="G510" s="171"/>
      <c r="H510" s="413">
        <f t="shared" si="174"/>
        <v>0</v>
      </c>
      <c r="I510" s="399">
        <f t="shared" si="175"/>
        <v>0</v>
      </c>
      <c r="J510" s="697">
        <f>SUM(J511)</f>
        <v>0</v>
      </c>
      <c r="K510" s="697">
        <f t="shared" ref="K510:L510" si="185">SUM(K511)</f>
        <v>0</v>
      </c>
      <c r="L510" s="697">
        <f t="shared" si="185"/>
        <v>0</v>
      </c>
    </row>
    <row r="511" spans="1:12" s="563" customFormat="1" ht="13.8" hidden="1" outlineLevel="2">
      <c r="A511" s="564"/>
      <c r="B511" s="565"/>
      <c r="D511" s="671"/>
      <c r="E511" s="683"/>
      <c r="F511" s="545" t="s">
        <v>956</v>
      </c>
      <c r="G511" s="527" t="s">
        <v>957</v>
      </c>
      <c r="H511" s="684">
        <f t="shared" ref="H511" si="186">SUM(I511)</f>
        <v>0</v>
      </c>
      <c r="I511" s="687">
        <f t="shared" si="175"/>
        <v>0</v>
      </c>
      <c r="J511" s="685">
        <v>0</v>
      </c>
      <c r="K511" s="685">
        <v>0</v>
      </c>
      <c r="L511" s="685">
        <v>0</v>
      </c>
    </row>
    <row r="512" spans="1:12" ht="13.8">
      <c r="A512" s="92" t="s">
        <v>226</v>
      </c>
      <c r="B512" s="21"/>
      <c r="C512" s="202"/>
      <c r="D512" s="22"/>
      <c r="E512" s="202"/>
      <c r="F512" s="21"/>
      <c r="G512" s="202"/>
      <c r="H512" s="409">
        <f t="shared" si="174"/>
        <v>0</v>
      </c>
      <c r="I512" s="254">
        <f t="shared" si="175"/>
        <v>0</v>
      </c>
      <c r="J512" s="254">
        <f>SUM(J508,J506,J504,J502,J500,J498,J496,J494,J492,J490,J479,J477,J475,J473)</f>
        <v>0</v>
      </c>
      <c r="K512" s="254">
        <f>SUM(K508,K506,K504,K502,K500,K498,K496,K494,K492,K490,K479,K477,K475,K473)</f>
        <v>0</v>
      </c>
      <c r="L512" s="254">
        <f>SUM(L508,L506,L504,L502,L500,L498,L496,L494,L492,L490,L479,L477,L475,L473)</f>
        <v>0</v>
      </c>
    </row>
    <row r="513" spans="1:12" ht="13.8">
      <c r="A513" s="92" t="s">
        <v>227</v>
      </c>
      <c r="B513" s="21"/>
      <c r="C513" s="202"/>
      <c r="D513" s="22"/>
      <c r="E513" s="202"/>
      <c r="F513" s="21"/>
      <c r="G513" s="202"/>
      <c r="H513" s="409">
        <f t="shared" si="174"/>
        <v>0</v>
      </c>
      <c r="I513" s="254">
        <f t="shared" si="175"/>
        <v>0</v>
      </c>
      <c r="J513" s="254">
        <f>J472-J512</f>
        <v>0</v>
      </c>
      <c r="K513" s="254">
        <f>K472-K512</f>
        <v>0</v>
      </c>
      <c r="L513" s="254">
        <f>L472-L512</f>
        <v>0</v>
      </c>
    </row>
    <row r="514" spans="1:12" ht="13.8">
      <c r="A514" s="92" t="s">
        <v>228</v>
      </c>
      <c r="B514" s="21"/>
      <c r="C514" s="28"/>
      <c r="D514" s="22"/>
      <c r="E514" s="202"/>
      <c r="F514" s="21"/>
      <c r="G514" s="202"/>
      <c r="H514" s="417">
        <f t="shared" si="174"/>
        <v>0</v>
      </c>
      <c r="I514" s="257">
        <f t="shared" si="175"/>
        <v>0</v>
      </c>
      <c r="J514" s="257">
        <v>0</v>
      </c>
      <c r="K514" s="257">
        <v>0</v>
      </c>
      <c r="L514" s="257">
        <v>0</v>
      </c>
    </row>
    <row r="515" spans="1:12" ht="13.8">
      <c r="A515" s="92" t="s">
        <v>229</v>
      </c>
      <c r="B515" s="21"/>
      <c r="C515" s="202"/>
      <c r="D515" s="22"/>
      <c r="E515" s="202"/>
      <c r="F515" s="21"/>
      <c r="G515" s="202"/>
      <c r="H515" s="418">
        <f t="shared" si="174"/>
        <v>0</v>
      </c>
      <c r="I515" s="261">
        <f t="shared" si="175"/>
        <v>0</v>
      </c>
      <c r="J515" s="261">
        <f>J399+J434+J513-J514</f>
        <v>0</v>
      </c>
      <c r="K515" s="261">
        <f>K399+K434+K513-K514</f>
        <v>0</v>
      </c>
      <c r="L515" s="261">
        <f>L399+L434+L513-L514</f>
        <v>0</v>
      </c>
    </row>
    <row r="516" spans="1:12" ht="13.8">
      <c r="A516" s="92" t="s">
        <v>230</v>
      </c>
      <c r="B516" s="21"/>
      <c r="C516" s="202"/>
      <c r="D516" s="22"/>
      <c r="E516" s="202"/>
      <c r="F516" s="21"/>
      <c r="G516" s="202"/>
      <c r="H516" s="419">
        <f t="shared" si="174"/>
        <v>0</v>
      </c>
      <c r="I516" s="264">
        <f t="shared" si="175"/>
        <v>0</v>
      </c>
      <c r="J516" s="264"/>
      <c r="K516" s="264"/>
      <c r="L516" s="264"/>
    </row>
    <row r="517" spans="1:12" ht="13.8">
      <c r="A517" s="92" t="s">
        <v>231</v>
      </c>
      <c r="B517" s="21"/>
      <c r="C517" s="202"/>
      <c r="D517" s="22"/>
      <c r="E517" s="202"/>
      <c r="F517" s="21"/>
      <c r="G517" s="202"/>
      <c r="H517" s="418">
        <f t="shared" si="174"/>
        <v>0</v>
      </c>
      <c r="I517" s="261">
        <f t="shared" si="175"/>
        <v>0</v>
      </c>
      <c r="J517" s="261">
        <f>SUM(J515:J516)</f>
        <v>0</v>
      </c>
      <c r="K517" s="261">
        <f t="shared" ref="K517:L517" si="187">SUM(K515:K516)</f>
        <v>0</v>
      </c>
      <c r="L517" s="261">
        <f t="shared" si="187"/>
        <v>0</v>
      </c>
    </row>
  </sheetData>
  <autoFilter ref="A5:L516" xr:uid="{00000000-0009-0000-0000-000007000000}"/>
  <mergeCells count="1">
    <mergeCell ref="H2:H5"/>
  </mergeCells>
  <phoneticPr fontId="1"/>
  <dataValidations count="1">
    <dataValidation allowBlank="1" showInputMessage="1" showErrorMessage="1" errorTitle="自動計算ｾﾙです!!!" sqref="J318:L319 J378:L378 J29:L29 J49:L49 J7:L7 J410:L411 J369:L369 J331:L331 J306:L307 J14:L15 J214:L214 J12:L12 J125:L125 J111:L111 J79:L79 J72:L73 J66:L67 J56:L56 J512:L513 J413:L413 J255:L255 J470:L470 J241:L241 J204:L204 J408:L408 J202:L202 J376:L376 J396:L396 J389:L389 J391:L391 J385:L385 J401:L401 J364:L366 J404:L404 J387:L387 J371:L371 J34:L34 J165:L165 J189:L189 J432:L434 J398:L399 J515:L515 J474:L474 J472:L472 J425:L430" xr:uid="{00000000-0002-0000-0700-000000000000}"/>
  </dataValidations>
  <pageMargins left="0.39370078740157483" right="0.19685039370078741" top="0.94488188976377963" bottom="0.39370078740157483" header="0.59055118110236227" footer="0.31496062992125984"/>
  <pageSetup paperSize="8" fitToHeight="0" orientation="landscape" blackAndWhite="1" errors="NA" r:id="rId1"/>
  <headerFooter alignWithMargins="0">
    <oddHeader>&amp;C&amp;"HGP平成明朝体W3,標準"&amp;12令和3年度　一般会計資金収支予算内訳表(案）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  <pageSetUpPr fitToPage="1"/>
  </sheetPr>
  <dimension ref="A1:CO517"/>
  <sheetViews>
    <sheetView zoomScaleNormal="100" workbookViewId="0">
      <pane xSplit="8" ySplit="5" topLeftCell="I387" activePane="bottomRight" state="frozen"/>
      <selection activeCell="H280" sqref="H280"/>
      <selection pane="topRight" activeCell="H280" sqref="H280"/>
      <selection pane="bottomLeft" activeCell="H280" sqref="H280"/>
      <selection pane="bottomRight" activeCell="H280" sqref="H280"/>
    </sheetView>
  </sheetViews>
  <sheetFormatPr defaultColWidth="11.44140625" defaultRowHeight="10.8" outlineLevelRow="2" outlineLevelCol="1"/>
  <cols>
    <col min="1" max="1" width="3.44140625" style="143" customWidth="1"/>
    <col min="2" max="2" width="5.88671875" style="9" customWidth="1"/>
    <col min="3" max="3" width="2.109375" style="143" customWidth="1"/>
    <col min="4" max="4" width="5.109375" style="25" bestFit="1" customWidth="1"/>
    <col min="5" max="5" width="2.44140625" style="143" customWidth="1"/>
    <col min="6" max="6" width="5.109375" style="25" bestFit="1" customWidth="1"/>
    <col min="7" max="7" width="24.88671875" style="143" customWidth="1"/>
    <col min="8" max="8" width="13.33203125" style="169" bestFit="1" customWidth="1"/>
    <col min="9" max="9" width="11.44140625" style="169" customWidth="1"/>
    <col min="10" max="11" width="11.44140625" style="169" customWidth="1" outlineLevel="1"/>
    <col min="12" max="12" width="11.44140625" style="169" customWidth="1"/>
    <col min="13" max="15" width="11.44140625" style="169" customWidth="1" outlineLevel="1"/>
    <col min="16" max="16384" width="11.44140625" style="143"/>
  </cols>
  <sheetData>
    <row r="1" spans="1:15" s="25" customFormat="1" ht="15" thickBot="1">
      <c r="A1" s="142" t="s">
        <v>234</v>
      </c>
      <c r="B1" s="9"/>
      <c r="C1" s="143"/>
      <c r="E1" s="143"/>
      <c r="G1" s="143"/>
      <c r="H1" s="216" t="s">
        <v>321</v>
      </c>
      <c r="I1" s="217"/>
      <c r="M1" s="217"/>
      <c r="N1" s="217"/>
      <c r="O1" s="217"/>
    </row>
    <row r="2" spans="1:15" s="147" customFormat="1" ht="11.25" customHeight="1">
      <c r="A2" s="220"/>
      <c r="B2" s="10"/>
      <c r="C2" s="221"/>
      <c r="D2" s="221"/>
      <c r="E2" s="221"/>
      <c r="F2" s="221"/>
      <c r="G2" s="221"/>
      <c r="H2" s="752" t="s">
        <v>958</v>
      </c>
      <c r="I2" s="148"/>
      <c r="J2" s="25"/>
      <c r="K2" s="25"/>
      <c r="L2" s="149"/>
      <c r="M2" s="151"/>
      <c r="N2" s="151"/>
      <c r="O2" s="151"/>
    </row>
    <row r="3" spans="1:15" s="1" customFormat="1" ht="25.5" customHeight="1">
      <c r="A3" s="146"/>
      <c r="B3" s="11"/>
      <c r="C3" s="147"/>
      <c r="D3" s="147"/>
      <c r="E3" s="147"/>
      <c r="F3" s="147"/>
      <c r="G3" s="1" t="s">
        <v>248</v>
      </c>
      <c r="H3" s="753"/>
      <c r="I3" s="154" t="s">
        <v>235</v>
      </c>
      <c r="J3" s="156"/>
      <c r="K3" s="156"/>
      <c r="L3" s="630" t="s">
        <v>236</v>
      </c>
      <c r="M3" s="156"/>
      <c r="N3" s="156"/>
      <c r="O3" s="156"/>
    </row>
    <row r="4" spans="1:15" s="147" customFormat="1" ht="12.6" customHeight="1">
      <c r="A4" s="632"/>
      <c r="B4" s="152"/>
      <c r="C4" s="1"/>
      <c r="D4" s="153"/>
      <c r="E4" s="1"/>
      <c r="F4" s="1"/>
      <c r="G4" s="1"/>
      <c r="H4" s="753"/>
      <c r="I4" s="699"/>
      <c r="J4" s="761" t="s">
        <v>269</v>
      </c>
      <c r="K4" s="762"/>
      <c r="L4" s="151"/>
      <c r="M4" s="149"/>
      <c r="N4" s="149"/>
      <c r="O4" s="149"/>
    </row>
    <row r="5" spans="1:15" s="1" customFormat="1" ht="38.25" customHeight="1" thickBot="1">
      <c r="A5" s="633"/>
      <c r="B5" s="6"/>
      <c r="C5" s="4"/>
      <c r="D5" s="7"/>
      <c r="E5" s="4"/>
      <c r="F5" s="4"/>
      <c r="G5" s="4" t="s">
        <v>249</v>
      </c>
      <c r="H5" s="754"/>
      <c r="I5" s="8"/>
      <c r="J5" s="524" t="s">
        <v>960</v>
      </c>
      <c r="K5" s="524" t="s">
        <v>961</v>
      </c>
      <c r="L5" s="631"/>
      <c r="M5" s="5" t="s">
        <v>270</v>
      </c>
      <c r="N5" s="5" t="s">
        <v>271</v>
      </c>
      <c r="O5" s="5" t="s">
        <v>272</v>
      </c>
    </row>
    <row r="6" spans="1:15" s="163" customFormat="1" ht="13.8">
      <c r="A6" s="86" t="s">
        <v>58</v>
      </c>
      <c r="B6" s="12"/>
      <c r="C6" s="157"/>
      <c r="D6" s="13"/>
      <c r="E6" s="157"/>
      <c r="F6" s="158"/>
      <c r="G6" s="157"/>
      <c r="H6" s="223"/>
      <c r="I6" s="351"/>
      <c r="J6" s="225"/>
      <c r="K6" s="225"/>
      <c r="L6" s="352"/>
      <c r="M6" s="225"/>
      <c r="N6" s="225"/>
      <c r="O6" s="225"/>
    </row>
    <row r="7" spans="1:15" s="169" customFormat="1" ht="13.8" collapsed="1">
      <c r="A7" s="164"/>
      <c r="B7" s="23" t="s">
        <v>376</v>
      </c>
      <c r="C7" s="15" t="s">
        <v>30</v>
      </c>
      <c r="D7" s="16"/>
      <c r="E7" s="165"/>
      <c r="F7" s="14"/>
      <c r="G7" s="165"/>
      <c r="H7" s="226">
        <f>SUM(I7,L7)</f>
        <v>0</v>
      </c>
      <c r="I7" s="353">
        <f>SUM(J7:K7)</f>
        <v>0</v>
      </c>
      <c r="J7" s="228">
        <f>SUM(J8:J10)</f>
        <v>0</v>
      </c>
      <c r="K7" s="228">
        <f>SUM(K8:K10)</f>
        <v>0</v>
      </c>
      <c r="L7" s="285">
        <f>SUM(M7:O7)</f>
        <v>0</v>
      </c>
      <c r="M7" s="228">
        <f t="shared" ref="M7:O7" si="0">SUM(M8:M10)</f>
        <v>0</v>
      </c>
      <c r="N7" s="228">
        <f t="shared" si="0"/>
        <v>0</v>
      </c>
      <c r="O7" s="228">
        <f t="shared" si="0"/>
        <v>0</v>
      </c>
    </row>
    <row r="8" spans="1:15" ht="13.8" hidden="1" outlineLevel="1">
      <c r="A8" s="170"/>
      <c r="B8" s="24"/>
      <c r="C8" s="171"/>
      <c r="D8" s="27" t="s">
        <v>377</v>
      </c>
      <c r="E8" s="47" t="s">
        <v>31</v>
      </c>
      <c r="F8" s="48"/>
      <c r="G8" s="172"/>
      <c r="H8" s="226">
        <f t="shared" ref="H8:H74" si="1">SUM(I8,L8)</f>
        <v>0</v>
      </c>
      <c r="I8" s="353">
        <f t="shared" ref="I8:I71" si="2">SUM(J8:K8)</f>
        <v>0</v>
      </c>
      <c r="J8" s="229"/>
      <c r="K8" s="229"/>
      <c r="L8" s="354">
        <f t="shared" ref="L8:L74" si="3">SUM(M8:O8)</f>
        <v>0</v>
      </c>
      <c r="M8" s="229"/>
      <c r="N8" s="229"/>
      <c r="O8" s="229"/>
    </row>
    <row r="9" spans="1:15" ht="13.8" hidden="1" outlineLevel="1">
      <c r="A9" s="170"/>
      <c r="B9" s="25"/>
      <c r="D9" s="27" t="s">
        <v>378</v>
      </c>
      <c r="E9" s="47" t="s">
        <v>32</v>
      </c>
      <c r="F9" s="48"/>
      <c r="G9" s="172"/>
      <c r="H9" s="226">
        <f t="shared" si="1"/>
        <v>0</v>
      </c>
      <c r="I9" s="353">
        <f t="shared" si="2"/>
        <v>0</v>
      </c>
      <c r="J9" s="229"/>
      <c r="K9" s="229"/>
      <c r="L9" s="354">
        <f t="shared" si="3"/>
        <v>0</v>
      </c>
      <c r="M9" s="229"/>
      <c r="N9" s="229"/>
      <c r="O9" s="229"/>
    </row>
    <row r="10" spans="1:15" ht="13.8" hidden="1" outlineLevel="1">
      <c r="A10" s="170"/>
      <c r="B10" s="23"/>
      <c r="C10" s="179"/>
      <c r="D10" s="27" t="s">
        <v>379</v>
      </c>
      <c r="E10" s="47" t="s">
        <v>39</v>
      </c>
      <c r="F10" s="48"/>
      <c r="G10" s="172"/>
      <c r="H10" s="226">
        <f t="shared" si="1"/>
        <v>0</v>
      </c>
      <c r="I10" s="353">
        <f t="shared" si="2"/>
        <v>0</v>
      </c>
      <c r="J10" s="229"/>
      <c r="K10" s="229"/>
      <c r="L10" s="354">
        <f t="shared" si="3"/>
        <v>0</v>
      </c>
      <c r="M10" s="229"/>
      <c r="N10" s="229"/>
      <c r="O10" s="229"/>
    </row>
    <row r="11" spans="1:15" ht="13.8" hidden="1" outlineLevel="1">
      <c r="A11" s="170"/>
      <c r="B11" s="23"/>
      <c r="C11" s="179"/>
      <c r="D11" s="27" t="s">
        <v>380</v>
      </c>
      <c r="E11" s="47" t="s">
        <v>369</v>
      </c>
      <c r="F11" s="48"/>
      <c r="G11" s="172"/>
      <c r="H11" s="226">
        <f t="shared" si="1"/>
        <v>0</v>
      </c>
      <c r="I11" s="353">
        <f t="shared" si="2"/>
        <v>0</v>
      </c>
      <c r="J11" s="229"/>
      <c r="K11" s="229"/>
      <c r="L11" s="354">
        <f t="shared" si="3"/>
        <v>0</v>
      </c>
      <c r="M11" s="229"/>
      <c r="N11" s="229"/>
      <c r="O11" s="229"/>
    </row>
    <row r="12" spans="1:15" s="169" customFormat="1" ht="13.8" collapsed="1">
      <c r="A12" s="164"/>
      <c r="B12" s="23" t="s">
        <v>381</v>
      </c>
      <c r="C12" s="15" t="s">
        <v>33</v>
      </c>
      <c r="D12" s="18"/>
      <c r="E12" s="175"/>
      <c r="F12" s="176"/>
      <c r="G12" s="175"/>
      <c r="H12" s="226">
        <f t="shared" si="1"/>
        <v>0</v>
      </c>
      <c r="I12" s="353">
        <f t="shared" si="2"/>
        <v>0</v>
      </c>
      <c r="J12" s="230">
        <f>SUM(J13)</f>
        <v>0</v>
      </c>
      <c r="K12" s="230">
        <f>SUM(K13)</f>
        <v>0</v>
      </c>
      <c r="L12" s="354">
        <f t="shared" si="3"/>
        <v>0</v>
      </c>
      <c r="M12" s="230">
        <f t="shared" ref="M12:O12" si="4">SUM(M13)</f>
        <v>0</v>
      </c>
      <c r="N12" s="230">
        <f t="shared" si="4"/>
        <v>0</v>
      </c>
      <c r="O12" s="230">
        <f t="shared" si="4"/>
        <v>0</v>
      </c>
    </row>
    <row r="13" spans="1:15" ht="13.8" hidden="1" outlineLevel="1">
      <c r="A13" s="170"/>
      <c r="B13" s="27"/>
      <c r="C13" s="172"/>
      <c r="D13" s="27" t="s">
        <v>382</v>
      </c>
      <c r="E13" s="47" t="s">
        <v>33</v>
      </c>
      <c r="F13" s="48"/>
      <c r="G13" s="172"/>
      <c r="H13" s="226">
        <f t="shared" si="1"/>
        <v>0</v>
      </c>
      <c r="I13" s="353">
        <f t="shared" si="2"/>
        <v>0</v>
      </c>
      <c r="J13" s="229"/>
      <c r="K13" s="229"/>
      <c r="L13" s="354">
        <f t="shared" si="3"/>
        <v>0</v>
      </c>
      <c r="M13" s="229"/>
      <c r="N13" s="229"/>
      <c r="O13" s="229"/>
    </row>
    <row r="14" spans="1:15" s="169" customFormat="1" ht="13.8">
      <c r="A14" s="164"/>
      <c r="B14" s="23" t="s">
        <v>383</v>
      </c>
      <c r="C14" s="15" t="s">
        <v>34</v>
      </c>
      <c r="D14" s="18"/>
      <c r="E14" s="175"/>
      <c r="F14" s="176"/>
      <c r="G14" s="175"/>
      <c r="H14" s="226">
        <f t="shared" si="1"/>
        <v>0</v>
      </c>
      <c r="I14" s="353">
        <f t="shared" si="2"/>
        <v>0</v>
      </c>
      <c r="J14" s="230">
        <f>SUM(J15,J18,J24,J29,J32)</f>
        <v>0</v>
      </c>
      <c r="K14" s="230">
        <f>SUM(K15,K18,K24,K29,K32)</f>
        <v>0</v>
      </c>
      <c r="L14" s="354">
        <f t="shared" si="3"/>
        <v>0</v>
      </c>
      <c r="M14" s="230">
        <f t="shared" ref="M14:O14" si="5">SUM(M15,M18,M24,M29,M32)</f>
        <v>0</v>
      </c>
      <c r="N14" s="230">
        <f t="shared" si="5"/>
        <v>0</v>
      </c>
      <c r="O14" s="230">
        <f t="shared" si="5"/>
        <v>0</v>
      </c>
    </row>
    <row r="15" spans="1:15" ht="13.8" outlineLevel="1" collapsed="1">
      <c r="A15" s="170"/>
      <c r="B15" s="24"/>
      <c r="C15" s="171"/>
      <c r="D15" s="27" t="s">
        <v>384</v>
      </c>
      <c r="E15" s="47" t="s">
        <v>59</v>
      </c>
      <c r="F15" s="48"/>
      <c r="G15" s="172"/>
      <c r="H15" s="226">
        <f t="shared" si="1"/>
        <v>0</v>
      </c>
      <c r="I15" s="353">
        <f t="shared" si="2"/>
        <v>0</v>
      </c>
      <c r="J15" s="231">
        <f>SUM(J16:J17)</f>
        <v>0</v>
      </c>
      <c r="K15" s="231">
        <f>SUM(K16:K17)</f>
        <v>0</v>
      </c>
      <c r="L15" s="354">
        <f t="shared" si="3"/>
        <v>0</v>
      </c>
      <c r="M15" s="231">
        <f t="shared" ref="M15:O15" si="6">SUM(M16:M17)</f>
        <v>0</v>
      </c>
      <c r="N15" s="231">
        <f t="shared" si="6"/>
        <v>0</v>
      </c>
      <c r="O15" s="231">
        <f t="shared" si="6"/>
        <v>0</v>
      </c>
    </row>
    <row r="16" spans="1:15" ht="13.8" hidden="1" outlineLevel="2">
      <c r="A16" s="170"/>
      <c r="B16" s="25"/>
      <c r="D16" s="24"/>
      <c r="E16" s="171"/>
      <c r="F16" s="27" t="s">
        <v>385</v>
      </c>
      <c r="G16" s="47" t="s">
        <v>60</v>
      </c>
      <c r="H16" s="226">
        <f t="shared" si="1"/>
        <v>0</v>
      </c>
      <c r="I16" s="353">
        <f t="shared" si="2"/>
        <v>0</v>
      </c>
      <c r="J16" s="229"/>
      <c r="K16" s="229"/>
      <c r="L16" s="354">
        <f t="shared" si="3"/>
        <v>0</v>
      </c>
      <c r="M16" s="229"/>
      <c r="N16" s="229"/>
      <c r="O16" s="229"/>
    </row>
    <row r="17" spans="1:15" ht="13.8" hidden="1" outlineLevel="2">
      <c r="A17" s="170"/>
      <c r="B17" s="25"/>
      <c r="F17" s="27" t="s">
        <v>61</v>
      </c>
      <c r="G17" s="47" t="s">
        <v>62</v>
      </c>
      <c r="H17" s="226">
        <f t="shared" si="1"/>
        <v>0</v>
      </c>
      <c r="I17" s="353">
        <f t="shared" si="2"/>
        <v>0</v>
      </c>
      <c r="J17" s="229"/>
      <c r="K17" s="229"/>
      <c r="L17" s="354">
        <f t="shared" si="3"/>
        <v>0</v>
      </c>
      <c r="M17" s="229"/>
      <c r="N17" s="229"/>
      <c r="O17" s="229"/>
    </row>
    <row r="18" spans="1:15" ht="13.8" outlineLevel="1" collapsed="1">
      <c r="A18" s="170"/>
      <c r="B18" s="25"/>
      <c r="D18" s="27" t="s">
        <v>386</v>
      </c>
      <c r="E18" s="47" t="s">
        <v>387</v>
      </c>
      <c r="F18" s="48"/>
      <c r="G18" s="172"/>
      <c r="H18" s="226">
        <f t="shared" si="1"/>
        <v>0</v>
      </c>
      <c r="I18" s="353">
        <f t="shared" si="2"/>
        <v>0</v>
      </c>
      <c r="J18" s="231">
        <f>SUM(J19)</f>
        <v>0</v>
      </c>
      <c r="K18" s="231">
        <f>SUM(K19)</f>
        <v>0</v>
      </c>
      <c r="L18" s="354">
        <f t="shared" si="3"/>
        <v>0</v>
      </c>
      <c r="M18" s="231">
        <f t="shared" ref="M18:O18" si="7">SUM(M19)</f>
        <v>0</v>
      </c>
      <c r="N18" s="231">
        <f t="shared" si="7"/>
        <v>0</v>
      </c>
      <c r="O18" s="231">
        <f t="shared" si="7"/>
        <v>0</v>
      </c>
    </row>
    <row r="19" spans="1:15" ht="13.8" hidden="1" outlineLevel="2">
      <c r="A19" s="170"/>
      <c r="B19" s="25"/>
      <c r="D19" s="24"/>
      <c r="E19" s="171"/>
      <c r="F19" s="27" t="s">
        <v>388</v>
      </c>
      <c r="G19" s="47" t="s">
        <v>389</v>
      </c>
      <c r="H19" s="226">
        <f t="shared" si="1"/>
        <v>0</v>
      </c>
      <c r="I19" s="353">
        <f t="shared" si="2"/>
        <v>0</v>
      </c>
      <c r="J19" s="231">
        <f>SUM(J20:J23)</f>
        <v>0</v>
      </c>
      <c r="K19" s="231">
        <f>SUM(K20:K23)</f>
        <v>0</v>
      </c>
      <c r="L19" s="354">
        <f t="shared" si="3"/>
        <v>0</v>
      </c>
      <c r="M19" s="231">
        <f t="shared" ref="M19:O19" si="8">SUM(M20:M23)</f>
        <v>0</v>
      </c>
      <c r="N19" s="231">
        <f t="shared" si="8"/>
        <v>0</v>
      </c>
      <c r="O19" s="231">
        <f t="shared" si="8"/>
        <v>0</v>
      </c>
    </row>
    <row r="20" spans="1:15" ht="13.8" hidden="1" outlineLevel="2">
      <c r="A20" s="170"/>
      <c r="B20" s="25"/>
      <c r="D20" s="24"/>
      <c r="E20" s="171"/>
      <c r="F20" s="178" t="s">
        <v>705</v>
      </c>
      <c r="G20" s="43" t="s">
        <v>709</v>
      </c>
      <c r="H20" s="226">
        <f t="shared" si="1"/>
        <v>0</v>
      </c>
      <c r="I20" s="353">
        <f t="shared" si="2"/>
        <v>0</v>
      </c>
      <c r="J20" s="229"/>
      <c r="K20" s="229"/>
      <c r="L20" s="354">
        <f t="shared" si="3"/>
        <v>0</v>
      </c>
      <c r="M20" s="229"/>
      <c r="N20" s="229"/>
      <c r="O20" s="229"/>
    </row>
    <row r="21" spans="1:15" ht="13.8" hidden="1" outlineLevel="2">
      <c r="A21" s="170"/>
      <c r="B21" s="25"/>
      <c r="D21" s="24"/>
      <c r="E21" s="171"/>
      <c r="F21" s="178" t="s">
        <v>706</v>
      </c>
      <c r="G21" s="43" t="s">
        <v>710</v>
      </c>
      <c r="H21" s="226">
        <f t="shared" si="1"/>
        <v>0</v>
      </c>
      <c r="I21" s="353">
        <f t="shared" si="2"/>
        <v>0</v>
      </c>
      <c r="J21" s="229"/>
      <c r="K21" s="229"/>
      <c r="L21" s="354">
        <f t="shared" si="3"/>
        <v>0</v>
      </c>
      <c r="M21" s="229"/>
      <c r="N21" s="229"/>
      <c r="O21" s="229"/>
    </row>
    <row r="22" spans="1:15" ht="13.8" hidden="1" outlineLevel="2">
      <c r="A22" s="170"/>
      <c r="B22" s="25"/>
      <c r="D22" s="24"/>
      <c r="E22" s="171"/>
      <c r="F22" s="178" t="s">
        <v>707</v>
      </c>
      <c r="G22" s="43" t="s">
        <v>711</v>
      </c>
      <c r="H22" s="226">
        <f t="shared" si="1"/>
        <v>0</v>
      </c>
      <c r="I22" s="353">
        <f t="shared" si="2"/>
        <v>0</v>
      </c>
      <c r="J22" s="229"/>
      <c r="K22" s="229"/>
      <c r="L22" s="354">
        <f t="shared" si="3"/>
        <v>0</v>
      </c>
      <c r="M22" s="229"/>
      <c r="N22" s="229"/>
      <c r="O22" s="229"/>
    </row>
    <row r="23" spans="1:15" ht="13.8" hidden="1" outlineLevel="2">
      <c r="A23" s="170"/>
      <c r="B23" s="25"/>
      <c r="D23" s="24"/>
      <c r="E23" s="171"/>
      <c r="F23" s="178" t="s">
        <v>708</v>
      </c>
      <c r="G23" s="43" t="s">
        <v>712</v>
      </c>
      <c r="H23" s="226">
        <f t="shared" si="1"/>
        <v>0</v>
      </c>
      <c r="I23" s="353">
        <f t="shared" si="2"/>
        <v>0</v>
      </c>
      <c r="J23" s="229"/>
      <c r="K23" s="229"/>
      <c r="L23" s="354">
        <f t="shared" si="3"/>
        <v>0</v>
      </c>
      <c r="M23" s="229"/>
      <c r="N23" s="229"/>
      <c r="O23" s="229"/>
    </row>
    <row r="24" spans="1:15" ht="13.8" outlineLevel="1" collapsed="1">
      <c r="A24" s="170"/>
      <c r="B24" s="25"/>
      <c r="D24" s="27" t="s">
        <v>390</v>
      </c>
      <c r="E24" s="43" t="s">
        <v>391</v>
      </c>
      <c r="F24" s="48"/>
      <c r="G24" s="172"/>
      <c r="H24" s="226">
        <f t="shared" si="1"/>
        <v>0</v>
      </c>
      <c r="I24" s="353">
        <f t="shared" si="2"/>
        <v>0</v>
      </c>
      <c r="J24" s="231">
        <f>SUM(J25:J26)</f>
        <v>0</v>
      </c>
      <c r="K24" s="231">
        <f>SUM(K25:K26)</f>
        <v>0</v>
      </c>
      <c r="L24" s="354">
        <f t="shared" si="3"/>
        <v>0</v>
      </c>
      <c r="M24" s="231">
        <f t="shared" ref="M24:O24" si="9">SUM(M25:M26)</f>
        <v>0</v>
      </c>
      <c r="N24" s="231">
        <f t="shared" si="9"/>
        <v>0</v>
      </c>
      <c r="O24" s="231">
        <f t="shared" si="9"/>
        <v>0</v>
      </c>
    </row>
    <row r="25" spans="1:15" ht="13.8" hidden="1" outlineLevel="2">
      <c r="A25" s="170"/>
      <c r="B25" s="23"/>
      <c r="C25" s="179"/>
      <c r="D25" s="24"/>
      <c r="E25" s="171"/>
      <c r="F25" s="27" t="s">
        <v>392</v>
      </c>
      <c r="G25" s="47" t="s">
        <v>393</v>
      </c>
      <c r="H25" s="226">
        <f t="shared" si="1"/>
        <v>0</v>
      </c>
      <c r="I25" s="353">
        <f t="shared" si="2"/>
        <v>0</v>
      </c>
      <c r="J25" s="229"/>
      <c r="K25" s="229"/>
      <c r="L25" s="354">
        <f t="shared" si="3"/>
        <v>0</v>
      </c>
      <c r="M25" s="229"/>
      <c r="N25" s="229"/>
      <c r="O25" s="229"/>
    </row>
    <row r="26" spans="1:15" ht="13.8" hidden="1" outlineLevel="2">
      <c r="A26" s="170"/>
      <c r="B26" s="23"/>
      <c r="C26" s="179"/>
      <c r="D26" s="27"/>
      <c r="E26" s="171"/>
      <c r="F26" s="27" t="s">
        <v>395</v>
      </c>
      <c r="G26" s="47" t="s">
        <v>394</v>
      </c>
      <c r="H26" s="226">
        <f t="shared" si="1"/>
        <v>0</v>
      </c>
      <c r="I26" s="353">
        <f t="shared" si="2"/>
        <v>0</v>
      </c>
      <c r="J26" s="231">
        <f>SUM(J27:J28)</f>
        <v>0</v>
      </c>
      <c r="K26" s="231">
        <f>SUM(K27:K28)</f>
        <v>0</v>
      </c>
      <c r="L26" s="354">
        <f t="shared" si="3"/>
        <v>0</v>
      </c>
      <c r="M26" s="231">
        <f t="shared" ref="M26:O26" si="10">SUM(M27:M28)</f>
        <v>0</v>
      </c>
      <c r="N26" s="231">
        <f t="shared" si="10"/>
        <v>0</v>
      </c>
      <c r="O26" s="231">
        <f t="shared" si="10"/>
        <v>0</v>
      </c>
    </row>
    <row r="27" spans="1:15" s="563" customFormat="1" ht="13.8" hidden="1" outlineLevel="2">
      <c r="A27" s="564"/>
      <c r="B27" s="565"/>
      <c r="D27" s="566"/>
      <c r="E27" s="567"/>
      <c r="F27" s="545" t="s">
        <v>705</v>
      </c>
      <c r="G27" s="527" t="s">
        <v>920</v>
      </c>
      <c r="H27" s="568">
        <f t="shared" ref="H27:H28" si="11">SUM(I27,L27)</f>
        <v>0</v>
      </c>
      <c r="I27" s="353">
        <f t="shared" si="2"/>
        <v>0</v>
      </c>
      <c r="J27" s="526"/>
      <c r="K27" s="526"/>
      <c r="L27" s="654">
        <f t="shared" ref="L27:L28" si="12">SUM(M27:O27)</f>
        <v>0</v>
      </c>
      <c r="M27" s="526"/>
      <c r="N27" s="526"/>
      <c r="O27" s="526"/>
    </row>
    <row r="28" spans="1:15" s="563" customFormat="1" ht="13.8" hidden="1" outlineLevel="2">
      <c r="A28" s="564"/>
      <c r="B28" s="565"/>
      <c r="D28" s="566"/>
      <c r="E28" s="567"/>
      <c r="F28" s="545" t="s">
        <v>708</v>
      </c>
      <c r="G28" s="527" t="s">
        <v>712</v>
      </c>
      <c r="H28" s="568">
        <f t="shared" si="11"/>
        <v>0</v>
      </c>
      <c r="I28" s="353">
        <f t="shared" si="2"/>
        <v>0</v>
      </c>
      <c r="J28" s="526"/>
      <c r="K28" s="526"/>
      <c r="L28" s="654">
        <f t="shared" si="12"/>
        <v>0</v>
      </c>
      <c r="M28" s="526"/>
      <c r="N28" s="526"/>
      <c r="O28" s="526"/>
    </row>
    <row r="29" spans="1:15" ht="13.8" outlineLevel="1" collapsed="1">
      <c r="A29" s="170"/>
      <c r="B29" s="24"/>
      <c r="C29" s="171"/>
      <c r="D29" s="27" t="s">
        <v>396</v>
      </c>
      <c r="E29" s="43" t="s">
        <v>397</v>
      </c>
      <c r="F29" s="48"/>
      <c r="G29" s="172"/>
      <c r="H29" s="226">
        <f t="shared" si="1"/>
        <v>0</v>
      </c>
      <c r="I29" s="353">
        <f t="shared" si="2"/>
        <v>0</v>
      </c>
      <c r="J29" s="231">
        <f>SUM(J30:J31)</f>
        <v>0</v>
      </c>
      <c r="K29" s="231">
        <f>SUM(K30:K31)</f>
        <v>0</v>
      </c>
      <c r="L29" s="354">
        <f t="shared" si="3"/>
        <v>0</v>
      </c>
      <c r="M29" s="231">
        <f t="shared" ref="M29:O29" si="13">SUM(M30:M31)</f>
        <v>0</v>
      </c>
      <c r="N29" s="231">
        <f t="shared" si="13"/>
        <v>0</v>
      </c>
      <c r="O29" s="231">
        <f t="shared" si="13"/>
        <v>0</v>
      </c>
    </row>
    <row r="30" spans="1:15" ht="13.8" hidden="1" outlineLevel="2">
      <c r="A30" s="170"/>
      <c r="B30" s="25"/>
      <c r="E30" s="88"/>
      <c r="F30" s="48" t="s">
        <v>398</v>
      </c>
      <c r="G30" s="172" t="s">
        <v>399</v>
      </c>
      <c r="H30" s="226">
        <f t="shared" si="1"/>
        <v>0</v>
      </c>
      <c r="I30" s="353">
        <f t="shared" si="2"/>
        <v>0</v>
      </c>
      <c r="J30" s="229"/>
      <c r="K30" s="229"/>
      <c r="L30" s="354">
        <f t="shared" si="3"/>
        <v>0</v>
      </c>
      <c r="M30" s="229"/>
      <c r="N30" s="229"/>
      <c r="O30" s="229"/>
    </row>
    <row r="31" spans="1:15" ht="13.8" hidden="1" outlineLevel="2">
      <c r="A31" s="170"/>
      <c r="B31" s="25"/>
      <c r="D31" s="24"/>
      <c r="E31" s="87"/>
      <c r="F31" s="48" t="s">
        <v>400</v>
      </c>
      <c r="G31" s="82" t="s">
        <v>35</v>
      </c>
      <c r="H31" s="226">
        <f t="shared" si="1"/>
        <v>0</v>
      </c>
      <c r="I31" s="353">
        <f t="shared" si="2"/>
        <v>0</v>
      </c>
      <c r="J31" s="229"/>
      <c r="K31" s="229"/>
      <c r="L31" s="354">
        <f t="shared" si="3"/>
        <v>0</v>
      </c>
      <c r="M31" s="229"/>
      <c r="N31" s="229"/>
      <c r="O31" s="229"/>
    </row>
    <row r="32" spans="1:15" ht="13.8" outlineLevel="1" collapsed="1">
      <c r="A32" s="170"/>
      <c r="B32" s="25"/>
      <c r="D32" s="23" t="s">
        <v>401</v>
      </c>
      <c r="E32" s="82" t="s">
        <v>36</v>
      </c>
      <c r="F32" s="48"/>
      <c r="G32" s="172"/>
      <c r="H32" s="226">
        <f t="shared" si="1"/>
        <v>0</v>
      </c>
      <c r="I32" s="353">
        <f t="shared" si="2"/>
        <v>0</v>
      </c>
      <c r="J32" s="230">
        <f>SUM(J33)</f>
        <v>0</v>
      </c>
      <c r="K32" s="230">
        <f>SUM(K33)</f>
        <v>0</v>
      </c>
      <c r="L32" s="354">
        <f t="shared" si="3"/>
        <v>0</v>
      </c>
      <c r="M32" s="230">
        <f t="shared" ref="M32:O32" si="14">SUM(M33)</f>
        <v>0</v>
      </c>
      <c r="N32" s="230">
        <f t="shared" si="14"/>
        <v>0</v>
      </c>
      <c r="O32" s="230">
        <f t="shared" si="14"/>
        <v>0</v>
      </c>
    </row>
    <row r="33" spans="1:15" ht="13.8" hidden="1" outlineLevel="2">
      <c r="A33" s="170"/>
      <c r="B33" s="23"/>
      <c r="C33" s="179"/>
      <c r="D33" s="24"/>
      <c r="E33" s="87"/>
      <c r="F33" s="48" t="s">
        <v>401</v>
      </c>
      <c r="G33" s="172" t="s">
        <v>36</v>
      </c>
      <c r="H33" s="226">
        <f t="shared" si="1"/>
        <v>0</v>
      </c>
      <c r="I33" s="353">
        <f t="shared" si="2"/>
        <v>0</v>
      </c>
      <c r="J33" s="229"/>
      <c r="K33" s="229"/>
      <c r="L33" s="354">
        <f t="shared" si="3"/>
        <v>0</v>
      </c>
      <c r="M33" s="229"/>
      <c r="N33" s="229"/>
      <c r="O33" s="229"/>
    </row>
    <row r="34" spans="1:15" s="169" customFormat="1" ht="13.8">
      <c r="A34" s="164"/>
      <c r="B34" s="23" t="s">
        <v>402</v>
      </c>
      <c r="C34" s="15" t="s">
        <v>0</v>
      </c>
      <c r="D34" s="16"/>
      <c r="E34" s="175"/>
      <c r="F34" s="176"/>
      <c r="G34" s="172"/>
      <c r="H34" s="226">
        <f t="shared" si="1"/>
        <v>11470000</v>
      </c>
      <c r="I34" s="353">
        <f t="shared" si="2"/>
        <v>3955000</v>
      </c>
      <c r="J34" s="230">
        <f t="shared" ref="J34" si="15">SUM(J35,J44)</f>
        <v>2867000</v>
      </c>
      <c r="K34" s="230">
        <f t="shared" ref="K34:O34" si="16">SUM(K35,K44)</f>
        <v>1088000</v>
      </c>
      <c r="L34" s="354">
        <f t="shared" si="3"/>
        <v>7515000</v>
      </c>
      <c r="M34" s="230">
        <f t="shared" si="16"/>
        <v>4403000</v>
      </c>
      <c r="N34" s="230">
        <f t="shared" si="16"/>
        <v>1788000</v>
      </c>
      <c r="O34" s="230">
        <f t="shared" si="16"/>
        <v>1324000</v>
      </c>
    </row>
    <row r="35" spans="1:15" ht="13.8" outlineLevel="1">
      <c r="A35" s="170"/>
      <c r="B35" s="25"/>
      <c r="D35" s="27" t="s">
        <v>403</v>
      </c>
      <c r="E35" s="47" t="s">
        <v>404</v>
      </c>
      <c r="F35" s="48"/>
      <c r="G35" s="172"/>
      <c r="H35" s="226">
        <f t="shared" si="1"/>
        <v>11470000</v>
      </c>
      <c r="I35" s="353">
        <f t="shared" si="2"/>
        <v>3955000</v>
      </c>
      <c r="J35" s="231">
        <f>SUM(J36)</f>
        <v>2867000</v>
      </c>
      <c r="K35" s="231">
        <f>SUM(K36)</f>
        <v>1088000</v>
      </c>
      <c r="L35" s="354">
        <f t="shared" si="3"/>
        <v>7515000</v>
      </c>
      <c r="M35" s="231">
        <f t="shared" ref="M35:O35" si="17">SUM(M36)</f>
        <v>4403000</v>
      </c>
      <c r="N35" s="231">
        <f t="shared" si="17"/>
        <v>1788000</v>
      </c>
      <c r="O35" s="231">
        <f t="shared" si="17"/>
        <v>1324000</v>
      </c>
    </row>
    <row r="36" spans="1:15" ht="13.8" outlineLevel="2">
      <c r="A36" s="170"/>
      <c r="B36" s="25"/>
      <c r="D36" s="24"/>
      <c r="E36" s="171"/>
      <c r="F36" s="27" t="s">
        <v>405</v>
      </c>
      <c r="G36" s="47" t="s">
        <v>406</v>
      </c>
      <c r="H36" s="226">
        <f t="shared" si="1"/>
        <v>11470000</v>
      </c>
      <c r="I36" s="353">
        <f t="shared" si="2"/>
        <v>3955000</v>
      </c>
      <c r="J36" s="231">
        <f>SUM(J37:J43)</f>
        <v>2867000</v>
      </c>
      <c r="K36" s="231">
        <f>SUM(K37:K43)</f>
        <v>1088000</v>
      </c>
      <c r="L36" s="354">
        <f t="shared" si="3"/>
        <v>7515000</v>
      </c>
      <c r="M36" s="231">
        <f t="shared" ref="M36:O36" si="18">SUM(M37:M43)</f>
        <v>4403000</v>
      </c>
      <c r="N36" s="231">
        <f t="shared" si="18"/>
        <v>1788000</v>
      </c>
      <c r="O36" s="231">
        <f t="shared" si="18"/>
        <v>1324000</v>
      </c>
    </row>
    <row r="37" spans="1:15" ht="13.8" outlineLevel="2">
      <c r="A37" s="170"/>
      <c r="B37" s="25"/>
      <c r="D37" s="24"/>
      <c r="E37" s="171"/>
      <c r="F37" s="178" t="s">
        <v>705</v>
      </c>
      <c r="G37" s="43" t="s">
        <v>715</v>
      </c>
      <c r="H37" s="226">
        <f t="shared" si="1"/>
        <v>0</v>
      </c>
      <c r="I37" s="353">
        <f t="shared" si="2"/>
        <v>0</v>
      </c>
      <c r="J37" s="229"/>
      <c r="K37" s="229"/>
      <c r="L37" s="354">
        <f t="shared" si="3"/>
        <v>0</v>
      </c>
      <c r="M37" s="229"/>
      <c r="N37" s="229"/>
      <c r="O37" s="229"/>
    </row>
    <row r="38" spans="1:15" ht="13.8" outlineLevel="2">
      <c r="A38" s="170"/>
      <c r="B38" s="25"/>
      <c r="D38" s="24"/>
      <c r="E38" s="171"/>
      <c r="F38" s="178" t="s">
        <v>706</v>
      </c>
      <c r="G38" s="43" t="s">
        <v>716</v>
      </c>
      <c r="H38" s="226">
        <f t="shared" si="1"/>
        <v>0</v>
      </c>
      <c r="I38" s="353">
        <f t="shared" si="2"/>
        <v>0</v>
      </c>
      <c r="J38" s="229"/>
      <c r="K38" s="229"/>
      <c r="L38" s="354">
        <f t="shared" si="3"/>
        <v>0</v>
      </c>
      <c r="M38" s="229"/>
      <c r="N38" s="229"/>
      <c r="O38" s="229"/>
    </row>
    <row r="39" spans="1:15" ht="13.8" outlineLevel="2">
      <c r="A39" s="170"/>
      <c r="B39" s="25"/>
      <c r="D39" s="24"/>
      <c r="E39" s="171"/>
      <c r="F39" s="178" t="s">
        <v>703</v>
      </c>
      <c r="G39" s="43" t="s">
        <v>717</v>
      </c>
      <c r="H39" s="226">
        <f t="shared" si="1"/>
        <v>11470000</v>
      </c>
      <c r="I39" s="353">
        <f t="shared" si="2"/>
        <v>3955000</v>
      </c>
      <c r="J39" s="229">
        <v>2867000</v>
      </c>
      <c r="K39" s="229">
        <v>1088000</v>
      </c>
      <c r="L39" s="354">
        <f t="shared" si="3"/>
        <v>7515000</v>
      </c>
      <c r="M39" s="229">
        <v>4403000</v>
      </c>
      <c r="N39" s="229">
        <v>1788000</v>
      </c>
      <c r="O39" s="229">
        <v>1324000</v>
      </c>
    </row>
    <row r="40" spans="1:15" ht="13.8" outlineLevel="2">
      <c r="A40" s="170"/>
      <c r="B40" s="25"/>
      <c r="D40" s="24"/>
      <c r="E40" s="171"/>
      <c r="F40" s="178" t="s">
        <v>707</v>
      </c>
      <c r="G40" s="43" t="s">
        <v>718</v>
      </c>
      <c r="H40" s="226">
        <f t="shared" si="1"/>
        <v>0</v>
      </c>
      <c r="I40" s="353">
        <f t="shared" si="2"/>
        <v>0</v>
      </c>
      <c r="J40" s="229"/>
      <c r="K40" s="229"/>
      <c r="L40" s="354">
        <f t="shared" si="3"/>
        <v>0</v>
      </c>
      <c r="M40" s="229"/>
      <c r="N40" s="229"/>
      <c r="O40" s="229"/>
    </row>
    <row r="41" spans="1:15" ht="13.8" outlineLevel="2">
      <c r="A41" s="170"/>
      <c r="B41" s="25"/>
      <c r="D41" s="24"/>
      <c r="E41" s="171"/>
      <c r="F41" s="178" t="s">
        <v>713</v>
      </c>
      <c r="G41" s="43" t="s">
        <v>719</v>
      </c>
      <c r="H41" s="226">
        <f t="shared" si="1"/>
        <v>0</v>
      </c>
      <c r="I41" s="353">
        <f t="shared" si="2"/>
        <v>0</v>
      </c>
      <c r="J41" s="229"/>
      <c r="K41" s="229"/>
      <c r="L41" s="354">
        <f t="shared" si="3"/>
        <v>0</v>
      </c>
      <c r="M41" s="229"/>
      <c r="N41" s="229"/>
      <c r="O41" s="229"/>
    </row>
    <row r="42" spans="1:15" ht="13.8" outlineLevel="2">
      <c r="A42" s="170"/>
      <c r="B42" s="25"/>
      <c r="D42" s="24"/>
      <c r="E42" s="171"/>
      <c r="F42" s="178" t="s">
        <v>714</v>
      </c>
      <c r="G42" s="43" t="s">
        <v>720</v>
      </c>
      <c r="H42" s="226">
        <f t="shared" si="1"/>
        <v>0</v>
      </c>
      <c r="I42" s="353">
        <f t="shared" si="2"/>
        <v>0</v>
      </c>
      <c r="J42" s="229"/>
      <c r="K42" s="229"/>
      <c r="L42" s="354">
        <f t="shared" si="3"/>
        <v>0</v>
      </c>
      <c r="M42" s="229"/>
      <c r="N42" s="229"/>
      <c r="O42" s="229"/>
    </row>
    <row r="43" spans="1:15" ht="13.8" outlineLevel="2">
      <c r="A43" s="170"/>
      <c r="B43" s="25"/>
      <c r="D43" s="24"/>
      <c r="E43" s="171"/>
      <c r="F43" s="178" t="s">
        <v>708</v>
      </c>
      <c r="G43" s="43" t="s">
        <v>712</v>
      </c>
      <c r="H43" s="226">
        <f t="shared" si="1"/>
        <v>0</v>
      </c>
      <c r="I43" s="353">
        <f t="shared" si="2"/>
        <v>0</v>
      </c>
      <c r="J43" s="229"/>
      <c r="K43" s="229"/>
      <c r="L43" s="354">
        <f t="shared" si="3"/>
        <v>0</v>
      </c>
      <c r="M43" s="229"/>
      <c r="N43" s="229"/>
      <c r="O43" s="229"/>
    </row>
    <row r="44" spans="1:15" ht="13.8" outlineLevel="1" collapsed="1">
      <c r="A44" s="170"/>
      <c r="B44" s="25"/>
      <c r="D44" s="27" t="s">
        <v>407</v>
      </c>
      <c r="E44" s="47" t="s">
        <v>704</v>
      </c>
      <c r="F44" s="48"/>
      <c r="G44" s="172"/>
      <c r="H44" s="226">
        <f t="shared" si="1"/>
        <v>0</v>
      </c>
      <c r="I44" s="353">
        <f t="shared" si="2"/>
        <v>0</v>
      </c>
      <c r="J44" s="231">
        <f>SUM(J45:J48)</f>
        <v>0</v>
      </c>
      <c r="K44" s="231">
        <f>SUM(K45:K48)</f>
        <v>0</v>
      </c>
      <c r="L44" s="354">
        <f t="shared" si="3"/>
        <v>0</v>
      </c>
      <c r="M44" s="231">
        <f t="shared" ref="M44:O44" si="19">SUM(M45:M48)</f>
        <v>0</v>
      </c>
      <c r="N44" s="231">
        <f t="shared" si="19"/>
        <v>0</v>
      </c>
      <c r="O44" s="231">
        <f t="shared" si="19"/>
        <v>0</v>
      </c>
    </row>
    <row r="45" spans="1:15" ht="13.8" hidden="1" outlineLevel="2">
      <c r="A45" s="170"/>
      <c r="B45" s="23"/>
      <c r="C45" s="179"/>
      <c r="D45" s="27"/>
      <c r="E45" s="171"/>
      <c r="F45" s="178" t="s">
        <v>705</v>
      </c>
      <c r="G45" s="43" t="s">
        <v>721</v>
      </c>
      <c r="H45" s="226">
        <f t="shared" si="1"/>
        <v>0</v>
      </c>
      <c r="I45" s="353">
        <f t="shared" si="2"/>
        <v>0</v>
      </c>
      <c r="J45" s="229"/>
      <c r="K45" s="229"/>
      <c r="L45" s="354">
        <f t="shared" si="3"/>
        <v>0</v>
      </c>
      <c r="M45" s="229"/>
      <c r="N45" s="229"/>
      <c r="O45" s="229"/>
    </row>
    <row r="46" spans="1:15" ht="13.8" hidden="1" outlineLevel="2">
      <c r="A46" s="170"/>
      <c r="B46" s="23"/>
      <c r="C46" s="179"/>
      <c r="D46" s="27"/>
      <c r="E46" s="171"/>
      <c r="F46" s="178" t="s">
        <v>706</v>
      </c>
      <c r="G46" s="43" t="s">
        <v>722</v>
      </c>
      <c r="H46" s="226">
        <f t="shared" si="1"/>
        <v>0</v>
      </c>
      <c r="I46" s="353">
        <f t="shared" si="2"/>
        <v>0</v>
      </c>
      <c r="J46" s="229"/>
      <c r="K46" s="229"/>
      <c r="L46" s="354">
        <f t="shared" si="3"/>
        <v>0</v>
      </c>
      <c r="M46" s="229"/>
      <c r="N46" s="229"/>
      <c r="O46" s="229"/>
    </row>
    <row r="47" spans="1:15" ht="13.8" hidden="1" outlineLevel="2">
      <c r="A47" s="170"/>
      <c r="B47" s="23"/>
      <c r="C47" s="179"/>
      <c r="D47" s="27"/>
      <c r="E47" s="171"/>
      <c r="F47" s="178" t="s">
        <v>703</v>
      </c>
      <c r="G47" s="43" t="s">
        <v>723</v>
      </c>
      <c r="H47" s="226">
        <f t="shared" si="1"/>
        <v>0</v>
      </c>
      <c r="I47" s="353">
        <f t="shared" si="2"/>
        <v>0</v>
      </c>
      <c r="J47" s="229"/>
      <c r="K47" s="229"/>
      <c r="L47" s="354">
        <f t="shared" si="3"/>
        <v>0</v>
      </c>
      <c r="M47" s="229"/>
      <c r="N47" s="229"/>
      <c r="O47" s="229"/>
    </row>
    <row r="48" spans="1:15" ht="13.8" hidden="1" outlineLevel="2">
      <c r="A48" s="170"/>
      <c r="B48" s="23"/>
      <c r="C48" s="179"/>
      <c r="D48" s="27"/>
      <c r="E48" s="171"/>
      <c r="F48" s="178" t="s">
        <v>707</v>
      </c>
      <c r="G48" s="43" t="s">
        <v>724</v>
      </c>
      <c r="H48" s="226">
        <f t="shared" si="1"/>
        <v>0</v>
      </c>
      <c r="I48" s="353">
        <f t="shared" si="2"/>
        <v>0</v>
      </c>
      <c r="J48" s="229"/>
      <c r="K48" s="229"/>
      <c r="L48" s="354">
        <f t="shared" si="3"/>
        <v>0</v>
      </c>
      <c r="M48" s="229"/>
      <c r="N48" s="229"/>
      <c r="O48" s="229"/>
    </row>
    <row r="49" spans="1:15" s="169" customFormat="1" ht="13.8" collapsed="1">
      <c r="A49" s="164"/>
      <c r="B49" s="23" t="s">
        <v>408</v>
      </c>
      <c r="C49" s="15" t="s">
        <v>322</v>
      </c>
      <c r="D49" s="18"/>
      <c r="E49" s="175"/>
      <c r="F49" s="176"/>
      <c r="G49" s="175"/>
      <c r="H49" s="226">
        <f t="shared" si="1"/>
        <v>0</v>
      </c>
      <c r="I49" s="353">
        <f t="shared" si="2"/>
        <v>0</v>
      </c>
      <c r="J49" s="230">
        <f>SUM(J50)</f>
        <v>0</v>
      </c>
      <c r="K49" s="230">
        <f>SUM(K50)</f>
        <v>0</v>
      </c>
      <c r="L49" s="354">
        <f t="shared" si="3"/>
        <v>0</v>
      </c>
      <c r="M49" s="230">
        <f t="shared" ref="M49:O49" si="20">SUM(M50)</f>
        <v>0</v>
      </c>
      <c r="N49" s="230">
        <f t="shared" si="20"/>
        <v>0</v>
      </c>
      <c r="O49" s="230">
        <f t="shared" si="20"/>
        <v>0</v>
      </c>
    </row>
    <row r="50" spans="1:15" ht="13.8" hidden="1" outlineLevel="1">
      <c r="A50" s="170"/>
      <c r="B50" s="27"/>
      <c r="C50" s="172"/>
      <c r="D50" s="27" t="s">
        <v>409</v>
      </c>
      <c r="E50" s="47" t="s">
        <v>323</v>
      </c>
      <c r="F50" s="48"/>
      <c r="G50" s="172"/>
      <c r="H50" s="226">
        <f t="shared" si="1"/>
        <v>0</v>
      </c>
      <c r="I50" s="353">
        <f t="shared" si="2"/>
        <v>0</v>
      </c>
      <c r="J50" s="231">
        <f>SUM(J51:J55)</f>
        <v>0</v>
      </c>
      <c r="K50" s="231">
        <f>SUM(K51:K55)</f>
        <v>0</v>
      </c>
      <c r="L50" s="354">
        <f t="shared" si="3"/>
        <v>0</v>
      </c>
      <c r="M50" s="231">
        <f t="shared" ref="M50:O50" si="21">SUM(M51:M55)</f>
        <v>0</v>
      </c>
      <c r="N50" s="231">
        <f t="shared" si="21"/>
        <v>0</v>
      </c>
      <c r="O50" s="231">
        <f t="shared" si="21"/>
        <v>0</v>
      </c>
    </row>
    <row r="51" spans="1:15" ht="13.8" hidden="1" outlineLevel="1">
      <c r="A51" s="170"/>
      <c r="B51" s="23"/>
      <c r="C51" s="179"/>
      <c r="D51" s="23"/>
      <c r="E51" s="47"/>
      <c r="F51" s="178" t="s">
        <v>705</v>
      </c>
      <c r="G51" s="43" t="s">
        <v>725</v>
      </c>
      <c r="H51" s="226">
        <f t="shared" si="1"/>
        <v>0</v>
      </c>
      <c r="I51" s="353">
        <f t="shared" si="2"/>
        <v>0</v>
      </c>
      <c r="J51" s="229"/>
      <c r="K51" s="229"/>
      <c r="L51" s="354">
        <f t="shared" si="3"/>
        <v>0</v>
      </c>
      <c r="M51" s="229"/>
      <c r="N51" s="229"/>
      <c r="O51" s="229"/>
    </row>
    <row r="52" spans="1:15" ht="13.8" hidden="1" outlineLevel="1">
      <c r="A52" s="170"/>
      <c r="B52" s="23"/>
      <c r="C52" s="179"/>
      <c r="D52" s="23"/>
      <c r="E52" s="47"/>
      <c r="F52" s="178" t="s">
        <v>706</v>
      </c>
      <c r="G52" s="43" t="s">
        <v>726</v>
      </c>
      <c r="H52" s="226">
        <f t="shared" si="1"/>
        <v>0</v>
      </c>
      <c r="I52" s="353">
        <f t="shared" si="2"/>
        <v>0</v>
      </c>
      <c r="J52" s="229"/>
      <c r="K52" s="229"/>
      <c r="L52" s="354">
        <f t="shared" si="3"/>
        <v>0</v>
      </c>
      <c r="M52" s="229"/>
      <c r="N52" s="229"/>
      <c r="O52" s="229"/>
    </row>
    <row r="53" spans="1:15" ht="13.8" hidden="1" outlineLevel="1">
      <c r="A53" s="170"/>
      <c r="B53" s="23"/>
      <c r="C53" s="179"/>
      <c r="D53" s="23"/>
      <c r="E53" s="47"/>
      <c r="F53" s="178" t="s">
        <v>703</v>
      </c>
      <c r="G53" s="43" t="s">
        <v>727</v>
      </c>
      <c r="H53" s="226">
        <f t="shared" si="1"/>
        <v>0</v>
      </c>
      <c r="I53" s="353">
        <f t="shared" si="2"/>
        <v>0</v>
      </c>
      <c r="J53" s="229"/>
      <c r="K53" s="229"/>
      <c r="L53" s="354">
        <f t="shared" si="3"/>
        <v>0</v>
      </c>
      <c r="M53" s="229"/>
      <c r="N53" s="229"/>
      <c r="O53" s="229"/>
    </row>
    <row r="54" spans="1:15" ht="13.8" hidden="1" outlineLevel="1">
      <c r="A54" s="170"/>
      <c r="B54" s="23"/>
      <c r="C54" s="179"/>
      <c r="D54" s="23"/>
      <c r="E54" s="47"/>
      <c r="F54" s="178" t="s">
        <v>707</v>
      </c>
      <c r="G54" s="43" t="s">
        <v>728</v>
      </c>
      <c r="H54" s="226">
        <f t="shared" si="1"/>
        <v>0</v>
      </c>
      <c r="I54" s="353">
        <f t="shared" si="2"/>
        <v>0</v>
      </c>
      <c r="J54" s="229"/>
      <c r="K54" s="229"/>
      <c r="L54" s="354">
        <f t="shared" si="3"/>
        <v>0</v>
      </c>
      <c r="M54" s="229"/>
      <c r="N54" s="229"/>
      <c r="O54" s="229"/>
    </row>
    <row r="55" spans="1:15" ht="13.8" hidden="1" outlineLevel="1">
      <c r="A55" s="170"/>
      <c r="B55" s="23"/>
      <c r="C55" s="179"/>
      <c r="D55" s="23"/>
      <c r="E55" s="47"/>
      <c r="F55" s="178" t="s">
        <v>713</v>
      </c>
      <c r="G55" s="43" t="s">
        <v>729</v>
      </c>
      <c r="H55" s="226">
        <f t="shared" si="1"/>
        <v>0</v>
      </c>
      <c r="I55" s="353">
        <f t="shared" si="2"/>
        <v>0</v>
      </c>
      <c r="J55" s="229"/>
      <c r="K55" s="229"/>
      <c r="L55" s="354">
        <f t="shared" si="3"/>
        <v>0</v>
      </c>
      <c r="M55" s="229"/>
      <c r="N55" s="229"/>
      <c r="O55" s="229"/>
    </row>
    <row r="56" spans="1:15" s="169" customFormat="1" ht="13.8">
      <c r="A56" s="164"/>
      <c r="B56" s="23" t="s">
        <v>410</v>
      </c>
      <c r="C56" s="15" t="s">
        <v>1</v>
      </c>
      <c r="D56" s="16"/>
      <c r="E56" s="175"/>
      <c r="F56" s="176"/>
      <c r="G56" s="175"/>
      <c r="H56" s="226">
        <f t="shared" si="1"/>
        <v>400000</v>
      </c>
      <c r="I56" s="353">
        <f t="shared" si="2"/>
        <v>400000</v>
      </c>
      <c r="J56" s="230">
        <f>SUM(J65,J63,J58,J57)</f>
        <v>0</v>
      </c>
      <c r="K56" s="230">
        <f>SUM(K65,K63,K58,K57)</f>
        <v>400000</v>
      </c>
      <c r="L56" s="354">
        <f t="shared" si="3"/>
        <v>0</v>
      </c>
      <c r="M56" s="230">
        <f>SUM(M65,M63,M58,M57)</f>
        <v>0</v>
      </c>
      <c r="N56" s="230">
        <f>SUM(N65,N63,N58,N57)</f>
        <v>0</v>
      </c>
      <c r="O56" s="230">
        <f>SUM(O65,O63,O58,O57)</f>
        <v>0</v>
      </c>
    </row>
    <row r="57" spans="1:15" ht="13.8" outlineLevel="1">
      <c r="A57" s="170"/>
      <c r="B57" s="24"/>
      <c r="C57" s="171"/>
      <c r="D57" s="27" t="s">
        <v>411</v>
      </c>
      <c r="E57" s="47" t="s">
        <v>2</v>
      </c>
      <c r="F57" s="48"/>
      <c r="G57" s="172"/>
      <c r="H57" s="226">
        <f t="shared" si="1"/>
        <v>0</v>
      </c>
      <c r="I57" s="353">
        <f t="shared" si="2"/>
        <v>0</v>
      </c>
      <c r="J57" s="229"/>
      <c r="K57" s="229"/>
      <c r="L57" s="354">
        <f t="shared" si="3"/>
        <v>0</v>
      </c>
      <c r="M57" s="229"/>
      <c r="N57" s="229"/>
      <c r="O57" s="229"/>
    </row>
    <row r="58" spans="1:15" ht="13.8" outlineLevel="1" collapsed="1">
      <c r="A58" s="170"/>
      <c r="B58" s="25"/>
      <c r="D58" s="27" t="s">
        <v>412</v>
      </c>
      <c r="E58" s="47" t="s">
        <v>63</v>
      </c>
      <c r="F58" s="48"/>
      <c r="G58" s="172"/>
      <c r="H58" s="226">
        <f t="shared" si="1"/>
        <v>0</v>
      </c>
      <c r="I58" s="353">
        <f t="shared" si="2"/>
        <v>0</v>
      </c>
      <c r="J58" s="231">
        <f>SUM(J59:J62)</f>
        <v>0</v>
      </c>
      <c r="K58" s="231">
        <f>SUM(K59:K62)</f>
        <v>0</v>
      </c>
      <c r="L58" s="354">
        <f t="shared" si="3"/>
        <v>0</v>
      </c>
      <c r="M58" s="231">
        <f t="shared" ref="M58:O58" si="22">SUM(M59:M62)</f>
        <v>0</v>
      </c>
      <c r="N58" s="231">
        <f t="shared" si="22"/>
        <v>0</v>
      </c>
      <c r="O58" s="231">
        <f t="shared" si="22"/>
        <v>0</v>
      </c>
    </row>
    <row r="59" spans="1:15" ht="13.8" hidden="1" outlineLevel="2">
      <c r="A59" s="170"/>
      <c r="B59" s="25"/>
      <c r="D59" s="27"/>
      <c r="E59" s="47"/>
      <c r="F59" s="178" t="s">
        <v>705</v>
      </c>
      <c r="G59" s="43" t="s">
        <v>730</v>
      </c>
      <c r="H59" s="226">
        <f t="shared" si="1"/>
        <v>0</v>
      </c>
      <c r="I59" s="353">
        <f t="shared" si="2"/>
        <v>0</v>
      </c>
      <c r="J59" s="229"/>
      <c r="K59" s="229"/>
      <c r="L59" s="354">
        <f t="shared" si="3"/>
        <v>0</v>
      </c>
      <c r="M59" s="229"/>
      <c r="N59" s="229"/>
      <c r="O59" s="229"/>
    </row>
    <row r="60" spans="1:15" ht="13.8" hidden="1" outlineLevel="2">
      <c r="A60" s="170"/>
      <c r="B60" s="25"/>
      <c r="D60" s="27"/>
      <c r="E60" s="47"/>
      <c r="F60" s="178" t="s">
        <v>706</v>
      </c>
      <c r="G60" s="43" t="s">
        <v>731</v>
      </c>
      <c r="H60" s="226">
        <f t="shared" si="1"/>
        <v>0</v>
      </c>
      <c r="I60" s="353">
        <f t="shared" si="2"/>
        <v>0</v>
      </c>
      <c r="J60" s="229"/>
      <c r="K60" s="229"/>
      <c r="L60" s="354">
        <f t="shared" si="3"/>
        <v>0</v>
      </c>
      <c r="M60" s="229"/>
      <c r="N60" s="229"/>
      <c r="O60" s="229"/>
    </row>
    <row r="61" spans="1:15" ht="13.8" hidden="1" outlineLevel="2">
      <c r="A61" s="170"/>
      <c r="B61" s="25"/>
      <c r="D61" s="27"/>
      <c r="E61" s="47"/>
      <c r="F61" s="178" t="s">
        <v>703</v>
      </c>
      <c r="G61" s="43" t="s">
        <v>732</v>
      </c>
      <c r="H61" s="226">
        <f t="shared" si="1"/>
        <v>0</v>
      </c>
      <c r="I61" s="353">
        <f t="shared" si="2"/>
        <v>0</v>
      </c>
      <c r="J61" s="229"/>
      <c r="K61" s="229"/>
      <c r="L61" s="354">
        <f t="shared" si="3"/>
        <v>0</v>
      </c>
      <c r="M61" s="229"/>
      <c r="N61" s="229"/>
      <c r="O61" s="229"/>
    </row>
    <row r="62" spans="1:15" ht="13.8" hidden="1" outlineLevel="2">
      <c r="A62" s="170"/>
      <c r="B62" s="25"/>
      <c r="D62" s="27"/>
      <c r="E62" s="47"/>
      <c r="F62" s="545" t="s">
        <v>713</v>
      </c>
      <c r="G62" s="43" t="s">
        <v>733</v>
      </c>
      <c r="H62" s="226">
        <f t="shared" si="1"/>
        <v>0</v>
      </c>
      <c r="I62" s="353">
        <f t="shared" si="2"/>
        <v>0</v>
      </c>
      <c r="J62" s="229"/>
      <c r="K62" s="229"/>
      <c r="L62" s="354">
        <f t="shared" si="3"/>
        <v>0</v>
      </c>
      <c r="M62" s="229"/>
      <c r="N62" s="229"/>
      <c r="O62" s="229"/>
    </row>
    <row r="63" spans="1:15" ht="13.8" outlineLevel="1">
      <c r="A63" s="170"/>
      <c r="B63" s="25"/>
      <c r="D63" s="27" t="s">
        <v>413</v>
      </c>
      <c r="E63" s="47" t="s">
        <v>3</v>
      </c>
      <c r="F63" s="48"/>
      <c r="G63" s="172"/>
      <c r="H63" s="226">
        <f t="shared" si="1"/>
        <v>400000</v>
      </c>
      <c r="I63" s="353">
        <f t="shared" si="2"/>
        <v>400000</v>
      </c>
      <c r="J63" s="231">
        <f>SUM(J64)</f>
        <v>0</v>
      </c>
      <c r="K63" s="231">
        <f>SUM(K64)</f>
        <v>400000</v>
      </c>
      <c r="L63" s="354">
        <f t="shared" si="3"/>
        <v>0</v>
      </c>
      <c r="M63" s="231">
        <f t="shared" ref="M63:O63" si="23">SUM(M64)</f>
        <v>0</v>
      </c>
      <c r="N63" s="231">
        <f t="shared" si="23"/>
        <v>0</v>
      </c>
      <c r="O63" s="231">
        <f t="shared" si="23"/>
        <v>0</v>
      </c>
    </row>
    <row r="64" spans="1:15" s="563" customFormat="1" ht="13.8" outlineLevel="2">
      <c r="A64" s="564"/>
      <c r="B64" s="565"/>
      <c r="D64" s="566"/>
      <c r="E64" s="567"/>
      <c r="F64" s="545" t="s">
        <v>705</v>
      </c>
      <c r="G64" s="527" t="s">
        <v>921</v>
      </c>
      <c r="H64" s="568">
        <f t="shared" si="1"/>
        <v>400000</v>
      </c>
      <c r="I64" s="353">
        <f t="shared" si="2"/>
        <v>400000</v>
      </c>
      <c r="J64" s="526"/>
      <c r="K64" s="526">
        <v>400000</v>
      </c>
      <c r="L64" s="654">
        <f t="shared" si="3"/>
        <v>0</v>
      </c>
      <c r="M64" s="526"/>
      <c r="N64" s="526"/>
      <c r="O64" s="526"/>
    </row>
    <row r="65" spans="1:15" ht="13.8" outlineLevel="1">
      <c r="A65" s="170"/>
      <c r="B65" s="23"/>
      <c r="C65" s="179"/>
      <c r="D65" s="27" t="s">
        <v>414</v>
      </c>
      <c r="E65" s="47" t="s">
        <v>4</v>
      </c>
      <c r="F65" s="48"/>
      <c r="G65" s="172"/>
      <c r="H65" s="226">
        <f t="shared" si="1"/>
        <v>0</v>
      </c>
      <c r="I65" s="353">
        <f t="shared" si="2"/>
        <v>0</v>
      </c>
      <c r="J65" s="229"/>
      <c r="K65" s="229"/>
      <c r="L65" s="354">
        <f t="shared" si="3"/>
        <v>0</v>
      </c>
      <c r="M65" s="229"/>
      <c r="N65" s="229"/>
      <c r="O65" s="229"/>
    </row>
    <row r="66" spans="1:15" s="169" customFormat="1" ht="13.8" collapsed="1">
      <c r="A66" s="164"/>
      <c r="B66" s="23" t="s">
        <v>415</v>
      </c>
      <c r="C66" s="15" t="s">
        <v>37</v>
      </c>
      <c r="D66" s="18"/>
      <c r="E66" s="175"/>
      <c r="F66" s="176"/>
      <c r="G66" s="175"/>
      <c r="H66" s="226">
        <f t="shared" si="1"/>
        <v>0</v>
      </c>
      <c r="I66" s="353">
        <f t="shared" si="2"/>
        <v>0</v>
      </c>
      <c r="J66" s="230">
        <f>SUM(J67)</f>
        <v>0</v>
      </c>
      <c r="K66" s="230">
        <f>SUM(K67)</f>
        <v>0</v>
      </c>
      <c r="L66" s="354">
        <f t="shared" si="3"/>
        <v>0</v>
      </c>
      <c r="M66" s="230">
        <f t="shared" ref="M66:O67" si="24">SUM(M67)</f>
        <v>0</v>
      </c>
      <c r="N66" s="230">
        <f t="shared" si="24"/>
        <v>0</v>
      </c>
      <c r="O66" s="230">
        <f t="shared" si="24"/>
        <v>0</v>
      </c>
    </row>
    <row r="67" spans="1:15" ht="13.8" hidden="1" outlineLevel="1">
      <c r="A67" s="170"/>
      <c r="B67" s="24"/>
      <c r="C67" s="171"/>
      <c r="D67" s="27" t="s">
        <v>416</v>
      </c>
      <c r="E67" s="47" t="s">
        <v>37</v>
      </c>
      <c r="F67" s="48"/>
      <c r="G67" s="172"/>
      <c r="H67" s="226">
        <f t="shared" si="1"/>
        <v>0</v>
      </c>
      <c r="I67" s="353">
        <f t="shared" si="2"/>
        <v>0</v>
      </c>
      <c r="J67" s="231">
        <f>SUM(J68)</f>
        <v>0</v>
      </c>
      <c r="K67" s="231">
        <f>SUM(K68)</f>
        <v>0</v>
      </c>
      <c r="L67" s="354">
        <f t="shared" si="3"/>
        <v>0</v>
      </c>
      <c r="M67" s="231">
        <f t="shared" si="24"/>
        <v>0</v>
      </c>
      <c r="N67" s="231">
        <f t="shared" si="24"/>
        <v>0</v>
      </c>
      <c r="O67" s="231">
        <f t="shared" si="24"/>
        <v>0</v>
      </c>
    </row>
    <row r="68" spans="1:15" ht="13.8" hidden="1" outlineLevel="2">
      <c r="A68" s="170"/>
      <c r="B68" s="23"/>
      <c r="C68" s="179"/>
      <c r="D68" s="23"/>
      <c r="E68" s="179"/>
      <c r="F68" s="27" t="s">
        <v>417</v>
      </c>
      <c r="G68" s="47" t="s">
        <v>64</v>
      </c>
      <c r="H68" s="226">
        <f t="shared" si="1"/>
        <v>0</v>
      </c>
      <c r="I68" s="353">
        <f t="shared" si="2"/>
        <v>0</v>
      </c>
      <c r="J68" s="231">
        <f>SUM(J69:J71)</f>
        <v>0</v>
      </c>
      <c r="K68" s="231">
        <f>SUM(K69:K71)</f>
        <v>0</v>
      </c>
      <c r="L68" s="354">
        <f t="shared" si="3"/>
        <v>0</v>
      </c>
      <c r="M68" s="231">
        <f t="shared" ref="M68:O68" si="25">SUM(M69:M71)</f>
        <v>0</v>
      </c>
      <c r="N68" s="231">
        <f t="shared" si="25"/>
        <v>0</v>
      </c>
      <c r="O68" s="231">
        <f t="shared" si="25"/>
        <v>0</v>
      </c>
    </row>
    <row r="69" spans="1:15" ht="13.8" hidden="1" outlineLevel="2">
      <c r="A69" s="170"/>
      <c r="B69" s="23"/>
      <c r="C69" s="179"/>
      <c r="D69" s="23"/>
      <c r="E69" s="179"/>
      <c r="F69" s="178" t="s">
        <v>705</v>
      </c>
      <c r="G69" s="43" t="s">
        <v>734</v>
      </c>
      <c r="H69" s="226">
        <f t="shared" si="1"/>
        <v>0</v>
      </c>
      <c r="I69" s="353">
        <f t="shared" si="2"/>
        <v>0</v>
      </c>
      <c r="J69" s="229"/>
      <c r="K69" s="229"/>
      <c r="L69" s="354">
        <f t="shared" si="3"/>
        <v>0</v>
      </c>
      <c r="M69" s="229"/>
      <c r="N69" s="229"/>
      <c r="O69" s="229"/>
    </row>
    <row r="70" spans="1:15" ht="13.8" hidden="1" outlineLevel="2">
      <c r="A70" s="170"/>
      <c r="B70" s="23"/>
      <c r="C70" s="179"/>
      <c r="D70" s="23"/>
      <c r="E70" s="179"/>
      <c r="F70" s="178" t="s">
        <v>706</v>
      </c>
      <c r="G70" s="43" t="s">
        <v>735</v>
      </c>
      <c r="H70" s="226">
        <f t="shared" si="1"/>
        <v>0</v>
      </c>
      <c r="I70" s="353">
        <f t="shared" si="2"/>
        <v>0</v>
      </c>
      <c r="J70" s="229"/>
      <c r="K70" s="229"/>
      <c r="L70" s="354">
        <f t="shared" si="3"/>
        <v>0</v>
      </c>
      <c r="M70" s="229"/>
      <c r="N70" s="229"/>
      <c r="O70" s="229"/>
    </row>
    <row r="71" spans="1:15" ht="13.8" hidden="1" outlineLevel="2">
      <c r="A71" s="170"/>
      <c r="B71" s="23"/>
      <c r="C71" s="179"/>
      <c r="D71" s="23"/>
      <c r="E71" s="179"/>
      <c r="F71" s="178" t="s">
        <v>708</v>
      </c>
      <c r="G71" s="43" t="s">
        <v>712</v>
      </c>
      <c r="H71" s="226">
        <f t="shared" si="1"/>
        <v>0</v>
      </c>
      <c r="I71" s="353">
        <f t="shared" si="2"/>
        <v>0</v>
      </c>
      <c r="J71" s="229"/>
      <c r="K71" s="229"/>
      <c r="L71" s="354">
        <f t="shared" si="3"/>
        <v>0</v>
      </c>
      <c r="M71" s="229"/>
      <c r="N71" s="229"/>
      <c r="O71" s="229"/>
    </row>
    <row r="72" spans="1:15" s="169" customFormat="1" ht="13.8" collapsed="1">
      <c r="A72" s="164"/>
      <c r="B72" s="23" t="s">
        <v>418</v>
      </c>
      <c r="C72" s="15" t="s">
        <v>65</v>
      </c>
      <c r="D72" s="16"/>
      <c r="E72" s="165"/>
      <c r="F72" s="176"/>
      <c r="G72" s="175"/>
      <c r="H72" s="226">
        <f t="shared" si="1"/>
        <v>0</v>
      </c>
      <c r="I72" s="353">
        <f t="shared" ref="I72:I135" si="26">SUM(J72:K72)</f>
        <v>0</v>
      </c>
      <c r="J72" s="230">
        <f>SUM(J73,J79,J100,J111,J125,J96)</f>
        <v>0</v>
      </c>
      <c r="K72" s="230">
        <f>SUM(K73,K79,K100,K111,K125,K96)</f>
        <v>0</v>
      </c>
      <c r="L72" s="354">
        <f t="shared" si="3"/>
        <v>0</v>
      </c>
      <c r="M72" s="230">
        <f t="shared" ref="M72:O72" si="27">SUM(M73,M79,M100,M111,M125,M96)</f>
        <v>0</v>
      </c>
      <c r="N72" s="230">
        <f t="shared" si="27"/>
        <v>0</v>
      </c>
      <c r="O72" s="230">
        <f t="shared" si="27"/>
        <v>0</v>
      </c>
    </row>
    <row r="73" spans="1:15" ht="13.8" hidden="1" outlineLevel="1">
      <c r="A73" s="170"/>
      <c r="B73" s="24"/>
      <c r="C73" s="171"/>
      <c r="D73" s="27" t="s">
        <v>702</v>
      </c>
      <c r="E73" s="47" t="s">
        <v>66</v>
      </c>
      <c r="F73" s="176"/>
      <c r="G73" s="172"/>
      <c r="H73" s="226">
        <f t="shared" si="1"/>
        <v>0</v>
      </c>
      <c r="I73" s="353">
        <f t="shared" si="26"/>
        <v>0</v>
      </c>
      <c r="J73" s="231">
        <f>SUM(J74,J77)</f>
        <v>0</v>
      </c>
      <c r="K73" s="231">
        <f>SUM(K74,K77)</f>
        <v>0</v>
      </c>
      <c r="L73" s="354">
        <f t="shared" si="3"/>
        <v>0</v>
      </c>
      <c r="M73" s="231">
        <f t="shared" ref="M73:O73" si="28">SUM(M74,M77)</f>
        <v>0</v>
      </c>
      <c r="N73" s="231">
        <f t="shared" si="28"/>
        <v>0</v>
      </c>
      <c r="O73" s="231">
        <f t="shared" si="28"/>
        <v>0</v>
      </c>
    </row>
    <row r="74" spans="1:15" ht="13.8" hidden="1" outlineLevel="2">
      <c r="A74" s="170"/>
      <c r="B74" s="25"/>
      <c r="D74" s="24"/>
      <c r="E74" s="171"/>
      <c r="F74" s="27" t="s">
        <v>419</v>
      </c>
      <c r="G74" s="47" t="s">
        <v>5</v>
      </c>
      <c r="H74" s="226">
        <f t="shared" si="1"/>
        <v>0</v>
      </c>
      <c r="I74" s="353">
        <f t="shared" si="26"/>
        <v>0</v>
      </c>
      <c r="J74" s="231">
        <f>SUM(J75:J76)</f>
        <v>0</v>
      </c>
      <c r="K74" s="231">
        <f>SUM(K75:K76)</f>
        <v>0</v>
      </c>
      <c r="L74" s="354">
        <f t="shared" si="3"/>
        <v>0</v>
      </c>
      <c r="M74" s="231">
        <f t="shared" ref="M74:O74" si="29">SUM(M75:M76)</f>
        <v>0</v>
      </c>
      <c r="N74" s="231">
        <f t="shared" si="29"/>
        <v>0</v>
      </c>
      <c r="O74" s="231">
        <f t="shared" si="29"/>
        <v>0</v>
      </c>
    </row>
    <row r="75" spans="1:15" ht="13.8" hidden="1" outlineLevel="2">
      <c r="A75" s="170"/>
      <c r="B75" s="25"/>
      <c r="F75" s="178" t="s">
        <v>705</v>
      </c>
      <c r="G75" s="43" t="s">
        <v>736</v>
      </c>
      <c r="H75" s="226">
        <f t="shared" ref="H75:H139" si="30">SUM(I75,L75)</f>
        <v>0</v>
      </c>
      <c r="I75" s="353">
        <f t="shared" si="26"/>
        <v>0</v>
      </c>
      <c r="J75" s="229"/>
      <c r="K75" s="229"/>
      <c r="L75" s="354">
        <f t="shared" ref="L75:L139" si="31">SUM(M75:O75)</f>
        <v>0</v>
      </c>
      <c r="M75" s="229"/>
      <c r="N75" s="229"/>
      <c r="O75" s="229"/>
    </row>
    <row r="76" spans="1:15" ht="13.8" hidden="1" outlineLevel="2">
      <c r="A76" s="170"/>
      <c r="B76" s="25"/>
      <c r="F76" s="178" t="s">
        <v>706</v>
      </c>
      <c r="G76" s="43" t="s">
        <v>737</v>
      </c>
      <c r="H76" s="226">
        <f t="shared" si="30"/>
        <v>0</v>
      </c>
      <c r="I76" s="353">
        <f t="shared" si="26"/>
        <v>0</v>
      </c>
      <c r="J76" s="229"/>
      <c r="K76" s="229"/>
      <c r="L76" s="354">
        <f t="shared" si="31"/>
        <v>0</v>
      </c>
      <c r="M76" s="229"/>
      <c r="N76" s="229"/>
      <c r="O76" s="229"/>
    </row>
    <row r="77" spans="1:15" ht="13.8" hidden="1" outlineLevel="2">
      <c r="A77" s="170"/>
      <c r="B77" s="25"/>
      <c r="F77" s="27" t="s">
        <v>101</v>
      </c>
      <c r="G77" s="47" t="s">
        <v>67</v>
      </c>
      <c r="H77" s="226">
        <f t="shared" si="30"/>
        <v>0</v>
      </c>
      <c r="I77" s="353">
        <f t="shared" si="26"/>
        <v>0</v>
      </c>
      <c r="J77" s="231">
        <f>SUM(J78)</f>
        <v>0</v>
      </c>
      <c r="K77" s="231">
        <f>SUM(K78)</f>
        <v>0</v>
      </c>
      <c r="L77" s="354">
        <f t="shared" si="31"/>
        <v>0</v>
      </c>
      <c r="M77" s="231">
        <f t="shared" ref="M77:O77" si="32">SUM(M78)</f>
        <v>0</v>
      </c>
      <c r="N77" s="231">
        <f t="shared" si="32"/>
        <v>0</v>
      </c>
      <c r="O77" s="231">
        <f t="shared" si="32"/>
        <v>0</v>
      </c>
    </row>
    <row r="78" spans="1:15" ht="13.8" hidden="1" outlineLevel="2">
      <c r="A78" s="170"/>
      <c r="B78" s="25"/>
      <c r="F78" s="178" t="s">
        <v>705</v>
      </c>
      <c r="G78" s="43" t="s">
        <v>738</v>
      </c>
      <c r="H78" s="226">
        <f t="shared" si="30"/>
        <v>0</v>
      </c>
      <c r="I78" s="353">
        <f t="shared" si="26"/>
        <v>0</v>
      </c>
      <c r="J78" s="229"/>
      <c r="K78" s="229"/>
      <c r="L78" s="354">
        <f t="shared" si="31"/>
        <v>0</v>
      </c>
      <c r="M78" s="229"/>
      <c r="N78" s="229"/>
      <c r="O78" s="229"/>
    </row>
    <row r="79" spans="1:15" ht="13.8" hidden="1" outlineLevel="1">
      <c r="A79" s="170"/>
      <c r="B79" s="25"/>
      <c r="D79" s="23" t="s">
        <v>420</v>
      </c>
      <c r="E79" s="82" t="s">
        <v>68</v>
      </c>
      <c r="F79" s="48"/>
      <c r="G79" s="172"/>
      <c r="H79" s="226">
        <f t="shared" si="30"/>
        <v>0</v>
      </c>
      <c r="I79" s="353">
        <f t="shared" si="26"/>
        <v>0</v>
      </c>
      <c r="J79" s="231">
        <f>SUM(J80,J86,J92,J94)</f>
        <v>0</v>
      </c>
      <c r="K79" s="231">
        <f>SUM(K80,K86,K92,K94)</f>
        <v>0</v>
      </c>
      <c r="L79" s="354">
        <f t="shared" si="31"/>
        <v>0</v>
      </c>
      <c r="M79" s="231">
        <f t="shared" ref="M79:O79" si="33">SUM(M80,M86,M92,M94)</f>
        <v>0</v>
      </c>
      <c r="N79" s="231">
        <f t="shared" si="33"/>
        <v>0</v>
      </c>
      <c r="O79" s="231">
        <f t="shared" si="33"/>
        <v>0</v>
      </c>
    </row>
    <row r="80" spans="1:15" ht="13.8" hidden="1" outlineLevel="2">
      <c r="A80" s="170"/>
      <c r="B80" s="25"/>
      <c r="D80" s="24"/>
      <c r="E80" s="171"/>
      <c r="F80" s="27" t="s">
        <v>421</v>
      </c>
      <c r="G80" s="47" t="s">
        <v>69</v>
      </c>
      <c r="H80" s="226">
        <f t="shared" si="30"/>
        <v>0</v>
      </c>
      <c r="I80" s="353">
        <f t="shared" si="26"/>
        <v>0</v>
      </c>
      <c r="J80" s="231">
        <f>SUM(J81:J85)</f>
        <v>0</v>
      </c>
      <c r="K80" s="231">
        <f>SUM(K81:K85)</f>
        <v>0</v>
      </c>
      <c r="L80" s="354">
        <f t="shared" si="31"/>
        <v>0</v>
      </c>
      <c r="M80" s="231">
        <f t="shared" ref="M80:O80" si="34">SUM(M81:M85)</f>
        <v>0</v>
      </c>
      <c r="N80" s="231">
        <f t="shared" si="34"/>
        <v>0</v>
      </c>
      <c r="O80" s="231">
        <f t="shared" si="34"/>
        <v>0</v>
      </c>
    </row>
    <row r="81" spans="1:15" ht="13.8" hidden="1" outlineLevel="2">
      <c r="A81" s="170"/>
      <c r="B81" s="25"/>
      <c r="F81" s="178" t="s">
        <v>705</v>
      </c>
      <c r="G81" s="43" t="s">
        <v>739</v>
      </c>
      <c r="H81" s="226">
        <f t="shared" si="30"/>
        <v>0</v>
      </c>
      <c r="I81" s="353">
        <f t="shared" si="26"/>
        <v>0</v>
      </c>
      <c r="J81" s="229"/>
      <c r="K81" s="229"/>
      <c r="L81" s="354">
        <f t="shared" si="31"/>
        <v>0</v>
      </c>
      <c r="M81" s="229"/>
      <c r="N81" s="229"/>
      <c r="O81" s="229"/>
    </row>
    <row r="82" spans="1:15" ht="13.8" hidden="1" outlineLevel="2">
      <c r="A82" s="170"/>
      <c r="B82" s="25"/>
      <c r="F82" s="178" t="s">
        <v>706</v>
      </c>
      <c r="G82" s="43" t="s">
        <v>740</v>
      </c>
      <c r="H82" s="226">
        <f t="shared" si="30"/>
        <v>0</v>
      </c>
      <c r="I82" s="353">
        <f t="shared" si="26"/>
        <v>0</v>
      </c>
      <c r="J82" s="229"/>
      <c r="K82" s="229"/>
      <c r="L82" s="354">
        <f t="shared" si="31"/>
        <v>0</v>
      </c>
      <c r="M82" s="229"/>
      <c r="N82" s="229"/>
      <c r="O82" s="229"/>
    </row>
    <row r="83" spans="1:15" ht="13.8" hidden="1" outlineLevel="2">
      <c r="A83" s="170"/>
      <c r="B83" s="25"/>
      <c r="F83" s="178" t="s">
        <v>703</v>
      </c>
      <c r="G83" s="43" t="s">
        <v>741</v>
      </c>
      <c r="H83" s="226">
        <f t="shared" si="30"/>
        <v>0</v>
      </c>
      <c r="I83" s="353">
        <f t="shared" si="26"/>
        <v>0</v>
      </c>
      <c r="J83" s="229"/>
      <c r="K83" s="229"/>
      <c r="L83" s="354">
        <f t="shared" si="31"/>
        <v>0</v>
      </c>
      <c r="M83" s="229"/>
      <c r="N83" s="229"/>
      <c r="O83" s="229"/>
    </row>
    <row r="84" spans="1:15" ht="13.8" hidden="1" outlineLevel="2">
      <c r="A84" s="170"/>
      <c r="B84" s="25"/>
      <c r="F84" s="178" t="s">
        <v>707</v>
      </c>
      <c r="G84" s="43" t="s">
        <v>742</v>
      </c>
      <c r="H84" s="226">
        <f t="shared" si="30"/>
        <v>0</v>
      </c>
      <c r="I84" s="353">
        <f t="shared" si="26"/>
        <v>0</v>
      </c>
      <c r="J84" s="229"/>
      <c r="K84" s="229"/>
      <c r="L84" s="354">
        <f t="shared" si="31"/>
        <v>0</v>
      </c>
      <c r="M84" s="229"/>
      <c r="N84" s="229"/>
      <c r="O84" s="229"/>
    </row>
    <row r="85" spans="1:15" ht="13.8" hidden="1" outlineLevel="2">
      <c r="A85" s="170"/>
      <c r="B85" s="25"/>
      <c r="F85" s="178" t="s">
        <v>713</v>
      </c>
      <c r="G85" s="43" t="s">
        <v>905</v>
      </c>
      <c r="H85" s="226">
        <f t="shared" si="30"/>
        <v>0</v>
      </c>
      <c r="I85" s="353">
        <f t="shared" si="26"/>
        <v>0</v>
      </c>
      <c r="J85" s="229"/>
      <c r="K85" s="229"/>
      <c r="L85" s="354">
        <f t="shared" si="31"/>
        <v>0</v>
      </c>
      <c r="M85" s="229"/>
      <c r="N85" s="229"/>
      <c r="O85" s="229"/>
    </row>
    <row r="86" spans="1:15" ht="13.8" hidden="1" outlineLevel="2">
      <c r="A86" s="170"/>
      <c r="B86" s="25"/>
      <c r="F86" s="27" t="s">
        <v>422</v>
      </c>
      <c r="G86" s="47" t="s">
        <v>70</v>
      </c>
      <c r="H86" s="226">
        <f t="shared" si="30"/>
        <v>0</v>
      </c>
      <c r="I86" s="353">
        <f t="shared" si="26"/>
        <v>0</v>
      </c>
      <c r="J86" s="231">
        <f>SUM(J87:J91)</f>
        <v>0</v>
      </c>
      <c r="K86" s="231">
        <f>SUM(K87:K91)</f>
        <v>0</v>
      </c>
      <c r="L86" s="354">
        <f t="shared" si="31"/>
        <v>0</v>
      </c>
      <c r="M86" s="231">
        <f t="shared" ref="M86:O86" si="35">SUM(M87:M91)</f>
        <v>0</v>
      </c>
      <c r="N86" s="231">
        <f t="shared" si="35"/>
        <v>0</v>
      </c>
      <c r="O86" s="231">
        <f t="shared" si="35"/>
        <v>0</v>
      </c>
    </row>
    <row r="87" spans="1:15" ht="13.8" hidden="1" outlineLevel="2">
      <c r="A87" s="170"/>
      <c r="B87" s="25"/>
      <c r="F87" s="178" t="s">
        <v>705</v>
      </c>
      <c r="G87" s="43" t="s">
        <v>743</v>
      </c>
      <c r="H87" s="226">
        <f t="shared" si="30"/>
        <v>0</v>
      </c>
      <c r="I87" s="353">
        <f t="shared" si="26"/>
        <v>0</v>
      </c>
      <c r="J87" s="229"/>
      <c r="K87" s="229"/>
      <c r="L87" s="354">
        <f t="shared" si="31"/>
        <v>0</v>
      </c>
      <c r="M87" s="229"/>
      <c r="N87" s="229"/>
      <c r="O87" s="229"/>
    </row>
    <row r="88" spans="1:15" ht="13.8" hidden="1" outlineLevel="2">
      <c r="A88" s="170"/>
      <c r="B88" s="25"/>
      <c r="F88" s="178" t="s">
        <v>706</v>
      </c>
      <c r="G88" s="43" t="s">
        <v>744</v>
      </c>
      <c r="H88" s="226">
        <f t="shared" si="30"/>
        <v>0</v>
      </c>
      <c r="I88" s="353">
        <f t="shared" si="26"/>
        <v>0</v>
      </c>
      <c r="J88" s="229"/>
      <c r="K88" s="229"/>
      <c r="L88" s="354">
        <f t="shared" si="31"/>
        <v>0</v>
      </c>
      <c r="M88" s="229"/>
      <c r="N88" s="229"/>
      <c r="O88" s="229"/>
    </row>
    <row r="89" spans="1:15" ht="13.8" hidden="1" outlineLevel="2">
      <c r="A89" s="170"/>
      <c r="B89" s="25"/>
      <c r="F89" s="178" t="s">
        <v>703</v>
      </c>
      <c r="G89" s="43" t="s">
        <v>745</v>
      </c>
      <c r="H89" s="226">
        <f t="shared" si="30"/>
        <v>0</v>
      </c>
      <c r="I89" s="353">
        <f t="shared" si="26"/>
        <v>0</v>
      </c>
      <c r="J89" s="229"/>
      <c r="K89" s="229"/>
      <c r="L89" s="354">
        <f t="shared" si="31"/>
        <v>0</v>
      </c>
      <c r="M89" s="229"/>
      <c r="N89" s="229"/>
      <c r="O89" s="229"/>
    </row>
    <row r="90" spans="1:15" ht="13.8" hidden="1" outlineLevel="2">
      <c r="A90" s="170"/>
      <c r="B90" s="25"/>
      <c r="F90" s="178" t="s">
        <v>713</v>
      </c>
      <c r="G90" s="43" t="s">
        <v>650</v>
      </c>
      <c r="H90" s="226">
        <f t="shared" si="30"/>
        <v>0</v>
      </c>
      <c r="I90" s="353">
        <f t="shared" si="26"/>
        <v>0</v>
      </c>
      <c r="J90" s="229"/>
      <c r="K90" s="229"/>
      <c r="L90" s="354">
        <f t="shared" si="31"/>
        <v>0</v>
      </c>
      <c r="M90" s="229"/>
      <c r="N90" s="229"/>
      <c r="O90" s="229"/>
    </row>
    <row r="91" spans="1:15" ht="13.8" hidden="1" outlineLevel="2">
      <c r="A91" s="170"/>
      <c r="B91" s="25"/>
      <c r="F91" s="178" t="s">
        <v>714</v>
      </c>
      <c r="G91" s="43" t="s">
        <v>906</v>
      </c>
      <c r="H91" s="226">
        <f t="shared" si="30"/>
        <v>0</v>
      </c>
      <c r="I91" s="353">
        <f t="shared" si="26"/>
        <v>0</v>
      </c>
      <c r="J91" s="229"/>
      <c r="K91" s="229"/>
      <c r="L91" s="354">
        <f t="shared" si="31"/>
        <v>0</v>
      </c>
      <c r="M91" s="229"/>
      <c r="N91" s="229"/>
      <c r="O91" s="229"/>
    </row>
    <row r="92" spans="1:15" ht="13.8" hidden="1" outlineLevel="2">
      <c r="A92" s="170"/>
      <c r="B92" s="25"/>
      <c r="F92" s="27" t="s">
        <v>423</v>
      </c>
      <c r="G92" s="47" t="s">
        <v>71</v>
      </c>
      <c r="H92" s="226">
        <f t="shared" si="30"/>
        <v>0</v>
      </c>
      <c r="I92" s="353">
        <f t="shared" si="26"/>
        <v>0</v>
      </c>
      <c r="J92" s="231">
        <f>SUM(J93)</f>
        <v>0</v>
      </c>
      <c r="K92" s="231">
        <f>SUM(K93)</f>
        <v>0</v>
      </c>
      <c r="L92" s="354">
        <f t="shared" si="31"/>
        <v>0</v>
      </c>
      <c r="M92" s="231">
        <f t="shared" ref="M92:O92" si="36">SUM(M93)</f>
        <v>0</v>
      </c>
      <c r="N92" s="231">
        <f t="shared" si="36"/>
        <v>0</v>
      </c>
      <c r="O92" s="231">
        <f t="shared" si="36"/>
        <v>0</v>
      </c>
    </row>
    <row r="93" spans="1:15" ht="13.8" hidden="1" outlineLevel="2">
      <c r="A93" s="170"/>
      <c r="B93" s="25"/>
      <c r="F93" s="178" t="s">
        <v>705</v>
      </c>
      <c r="G93" s="43" t="s">
        <v>746</v>
      </c>
      <c r="H93" s="226">
        <f t="shared" si="30"/>
        <v>0</v>
      </c>
      <c r="I93" s="353">
        <f t="shared" si="26"/>
        <v>0</v>
      </c>
      <c r="J93" s="229"/>
      <c r="K93" s="229"/>
      <c r="L93" s="354">
        <f t="shared" si="31"/>
        <v>0</v>
      </c>
      <c r="M93" s="229"/>
      <c r="N93" s="229"/>
      <c r="O93" s="229"/>
    </row>
    <row r="94" spans="1:15" ht="13.8" hidden="1" outlineLevel="2">
      <c r="A94" s="170"/>
      <c r="B94" s="25"/>
      <c r="F94" s="27" t="s">
        <v>424</v>
      </c>
      <c r="G94" s="47" t="s">
        <v>72</v>
      </c>
      <c r="H94" s="226">
        <f t="shared" si="30"/>
        <v>0</v>
      </c>
      <c r="I94" s="353">
        <f t="shared" si="26"/>
        <v>0</v>
      </c>
      <c r="J94" s="231">
        <f>SUM(J95)</f>
        <v>0</v>
      </c>
      <c r="K94" s="231">
        <f>SUM(K95)</f>
        <v>0</v>
      </c>
      <c r="L94" s="354">
        <f t="shared" si="31"/>
        <v>0</v>
      </c>
      <c r="M94" s="231">
        <f t="shared" ref="M94:O94" si="37">SUM(M95)</f>
        <v>0</v>
      </c>
      <c r="N94" s="231">
        <f t="shared" si="37"/>
        <v>0</v>
      </c>
      <c r="O94" s="231">
        <f t="shared" si="37"/>
        <v>0</v>
      </c>
    </row>
    <row r="95" spans="1:15" ht="13.8" hidden="1" outlineLevel="2">
      <c r="A95" s="170"/>
      <c r="B95" s="25"/>
      <c r="F95" s="178" t="s">
        <v>705</v>
      </c>
      <c r="G95" s="43" t="s">
        <v>747</v>
      </c>
      <c r="H95" s="226">
        <f t="shared" si="30"/>
        <v>0</v>
      </c>
      <c r="I95" s="353">
        <f t="shared" si="26"/>
        <v>0</v>
      </c>
      <c r="J95" s="229"/>
      <c r="K95" s="229"/>
      <c r="L95" s="354">
        <f t="shared" si="31"/>
        <v>0</v>
      </c>
      <c r="M95" s="229"/>
      <c r="N95" s="229"/>
      <c r="O95" s="229"/>
    </row>
    <row r="96" spans="1:15" ht="13.8" hidden="1" outlineLevel="1">
      <c r="A96" s="170"/>
      <c r="B96" s="25"/>
      <c r="D96" s="23" t="s">
        <v>425</v>
      </c>
      <c r="E96" s="82" t="s">
        <v>6</v>
      </c>
      <c r="F96" s="48"/>
      <c r="G96" s="172"/>
      <c r="H96" s="226">
        <f t="shared" si="30"/>
        <v>0</v>
      </c>
      <c r="I96" s="353">
        <f t="shared" si="26"/>
        <v>0</v>
      </c>
      <c r="J96" s="231">
        <f>SUM(J97)</f>
        <v>0</v>
      </c>
      <c r="K96" s="231">
        <f>SUM(K97)</f>
        <v>0</v>
      </c>
      <c r="L96" s="354">
        <f t="shared" si="31"/>
        <v>0</v>
      </c>
      <c r="M96" s="231">
        <f t="shared" ref="M96:O96" si="38">SUM(M97)</f>
        <v>0</v>
      </c>
      <c r="N96" s="231">
        <f t="shared" si="38"/>
        <v>0</v>
      </c>
      <c r="O96" s="231">
        <f t="shared" si="38"/>
        <v>0</v>
      </c>
    </row>
    <row r="97" spans="1:42" ht="13.8" hidden="1" outlineLevel="2">
      <c r="A97" s="170"/>
      <c r="B97" s="25"/>
      <c r="D97" s="24"/>
      <c r="E97" s="171"/>
      <c r="F97" s="27" t="s">
        <v>426</v>
      </c>
      <c r="G97" s="47" t="s">
        <v>73</v>
      </c>
      <c r="H97" s="226">
        <f t="shared" si="30"/>
        <v>0</v>
      </c>
      <c r="I97" s="353">
        <f t="shared" si="26"/>
        <v>0</v>
      </c>
      <c r="J97" s="231">
        <f>SUM(J98:J99)</f>
        <v>0</v>
      </c>
      <c r="K97" s="231">
        <f>SUM(K98:K99)</f>
        <v>0</v>
      </c>
      <c r="L97" s="354">
        <f t="shared" si="31"/>
        <v>0</v>
      </c>
      <c r="M97" s="231">
        <f t="shared" ref="M97:O97" si="39">SUM(M98:M99)</f>
        <v>0</v>
      </c>
      <c r="N97" s="231">
        <f t="shared" si="39"/>
        <v>0</v>
      </c>
      <c r="O97" s="231">
        <f t="shared" si="39"/>
        <v>0</v>
      </c>
    </row>
    <row r="98" spans="1:42" ht="13.8" hidden="1" outlineLevel="2">
      <c r="A98" s="170"/>
      <c r="B98" s="25"/>
      <c r="F98" s="178" t="s">
        <v>705</v>
      </c>
      <c r="G98" s="43" t="s">
        <v>736</v>
      </c>
      <c r="H98" s="226">
        <f t="shared" si="30"/>
        <v>0</v>
      </c>
      <c r="I98" s="353">
        <f t="shared" si="26"/>
        <v>0</v>
      </c>
      <c r="J98" s="229"/>
      <c r="K98" s="229"/>
      <c r="L98" s="354">
        <f t="shared" si="31"/>
        <v>0</v>
      </c>
      <c r="M98" s="229"/>
      <c r="N98" s="229"/>
      <c r="O98" s="229"/>
    </row>
    <row r="99" spans="1:42" ht="13.8" hidden="1" outlineLevel="2">
      <c r="A99" s="170"/>
      <c r="B99" s="25"/>
      <c r="F99" s="178" t="s">
        <v>708</v>
      </c>
      <c r="G99" s="43" t="s">
        <v>712</v>
      </c>
      <c r="H99" s="226">
        <f t="shared" si="30"/>
        <v>0</v>
      </c>
      <c r="I99" s="353">
        <f t="shared" si="26"/>
        <v>0</v>
      </c>
      <c r="J99" s="229"/>
      <c r="K99" s="229"/>
      <c r="L99" s="354">
        <f t="shared" si="31"/>
        <v>0</v>
      </c>
      <c r="M99" s="229"/>
      <c r="N99" s="229"/>
      <c r="O99" s="229"/>
    </row>
    <row r="100" spans="1:42" ht="13.8" hidden="1" outlineLevel="1">
      <c r="A100" s="170"/>
      <c r="B100" s="25"/>
      <c r="D100" s="23" t="s">
        <v>427</v>
      </c>
      <c r="E100" s="82" t="s">
        <v>353</v>
      </c>
      <c r="F100" s="48"/>
      <c r="G100" s="172"/>
      <c r="H100" s="226">
        <f t="shared" si="30"/>
        <v>0</v>
      </c>
      <c r="I100" s="353">
        <f t="shared" si="26"/>
        <v>0</v>
      </c>
      <c r="J100" s="231">
        <f>SUM(J101,J104,J107)</f>
        <v>0</v>
      </c>
      <c r="K100" s="231">
        <f>SUM(K101,K104,K107)</f>
        <v>0</v>
      </c>
      <c r="L100" s="354">
        <f t="shared" si="31"/>
        <v>0</v>
      </c>
      <c r="M100" s="231">
        <f t="shared" ref="M100:O100" si="40">SUM(M101,M104,M107)</f>
        <v>0</v>
      </c>
      <c r="N100" s="231">
        <f t="shared" si="40"/>
        <v>0</v>
      </c>
      <c r="O100" s="231">
        <f t="shared" si="40"/>
        <v>0</v>
      </c>
    </row>
    <row r="101" spans="1:42" ht="13.8" hidden="1" outlineLevel="2">
      <c r="A101" s="170"/>
      <c r="B101" s="25"/>
      <c r="D101" s="24"/>
      <c r="E101" s="171"/>
      <c r="F101" s="27" t="s">
        <v>428</v>
      </c>
      <c r="G101" s="47" t="s">
        <v>429</v>
      </c>
      <c r="H101" s="226">
        <f t="shared" si="30"/>
        <v>0</v>
      </c>
      <c r="I101" s="353">
        <f t="shared" si="26"/>
        <v>0</v>
      </c>
      <c r="J101" s="231">
        <f>SUM(J102:J103)</f>
        <v>0</v>
      </c>
      <c r="K101" s="231">
        <f>SUM(K102:K103)</f>
        <v>0</v>
      </c>
      <c r="L101" s="354">
        <f t="shared" si="31"/>
        <v>0</v>
      </c>
      <c r="M101" s="231">
        <f t="shared" ref="M101:O101" si="41">SUM(M102:M103)</f>
        <v>0</v>
      </c>
      <c r="N101" s="231">
        <f t="shared" si="41"/>
        <v>0</v>
      </c>
      <c r="O101" s="231">
        <f t="shared" si="41"/>
        <v>0</v>
      </c>
    </row>
    <row r="102" spans="1:42" ht="13.8" hidden="1" outlineLevel="2">
      <c r="A102" s="170"/>
      <c r="B102" s="25"/>
      <c r="F102" s="178" t="s">
        <v>705</v>
      </c>
      <c r="G102" s="43" t="s">
        <v>748</v>
      </c>
      <c r="H102" s="226">
        <f t="shared" si="30"/>
        <v>0</v>
      </c>
      <c r="I102" s="353">
        <f t="shared" si="26"/>
        <v>0</v>
      </c>
      <c r="J102" s="229"/>
      <c r="K102" s="229"/>
      <c r="L102" s="354">
        <f t="shared" si="31"/>
        <v>0</v>
      </c>
      <c r="M102" s="229"/>
      <c r="N102" s="229"/>
      <c r="O102" s="229"/>
    </row>
    <row r="103" spans="1:42" ht="13.8" hidden="1" outlineLevel="2">
      <c r="A103" s="170"/>
      <c r="B103" s="25"/>
      <c r="F103" s="178" t="s">
        <v>706</v>
      </c>
      <c r="G103" s="43" t="s">
        <v>893</v>
      </c>
      <c r="H103" s="226">
        <f t="shared" si="30"/>
        <v>0</v>
      </c>
      <c r="I103" s="353">
        <f t="shared" si="26"/>
        <v>0</v>
      </c>
      <c r="J103" s="229"/>
      <c r="K103" s="229"/>
      <c r="L103" s="354">
        <f t="shared" si="31"/>
        <v>0</v>
      </c>
      <c r="M103" s="229"/>
      <c r="N103" s="229"/>
      <c r="O103" s="229"/>
    </row>
    <row r="104" spans="1:42" ht="13.8" hidden="1" outlineLevel="2">
      <c r="A104" s="170"/>
      <c r="B104" s="25"/>
      <c r="F104" s="27" t="s">
        <v>430</v>
      </c>
      <c r="G104" s="47" t="s">
        <v>432</v>
      </c>
      <c r="H104" s="226">
        <f t="shared" si="30"/>
        <v>0</v>
      </c>
      <c r="I104" s="353">
        <f t="shared" si="26"/>
        <v>0</v>
      </c>
      <c r="J104" s="231">
        <f>SUM(J105:J106)</f>
        <v>0</v>
      </c>
      <c r="K104" s="231">
        <f>SUM(K105:K106)</f>
        <v>0</v>
      </c>
      <c r="L104" s="354">
        <f t="shared" si="31"/>
        <v>0</v>
      </c>
      <c r="M104" s="231">
        <f t="shared" ref="M104:O104" si="42">SUM(M105:M106)</f>
        <v>0</v>
      </c>
      <c r="N104" s="231">
        <f t="shared" si="42"/>
        <v>0</v>
      </c>
      <c r="O104" s="231">
        <f t="shared" si="42"/>
        <v>0</v>
      </c>
    </row>
    <row r="105" spans="1:42" ht="13.8" hidden="1" outlineLevel="2">
      <c r="A105" s="170"/>
      <c r="B105" s="25"/>
      <c r="F105" s="178" t="s">
        <v>705</v>
      </c>
      <c r="G105" s="43" t="s">
        <v>749</v>
      </c>
      <c r="H105" s="226">
        <f t="shared" si="30"/>
        <v>0</v>
      </c>
      <c r="I105" s="353">
        <f t="shared" si="26"/>
        <v>0</v>
      </c>
      <c r="J105" s="229"/>
      <c r="K105" s="229"/>
      <c r="L105" s="354">
        <f t="shared" si="31"/>
        <v>0</v>
      </c>
      <c r="M105" s="229"/>
      <c r="N105" s="229"/>
      <c r="O105" s="229"/>
    </row>
    <row r="106" spans="1:42" ht="13.8" hidden="1" outlineLevel="2">
      <c r="A106" s="170"/>
      <c r="B106" s="25"/>
      <c r="F106" s="178" t="s">
        <v>706</v>
      </c>
      <c r="G106" s="43" t="s">
        <v>750</v>
      </c>
      <c r="H106" s="226">
        <f t="shared" si="30"/>
        <v>0</v>
      </c>
      <c r="I106" s="353">
        <f t="shared" si="26"/>
        <v>0</v>
      </c>
      <c r="J106" s="229"/>
      <c r="K106" s="229"/>
      <c r="L106" s="354">
        <f t="shared" si="31"/>
        <v>0</v>
      </c>
      <c r="M106" s="229"/>
      <c r="N106" s="229"/>
      <c r="O106" s="229"/>
    </row>
    <row r="107" spans="1:42" ht="13.8" hidden="1" outlineLevel="2">
      <c r="A107" s="170"/>
      <c r="B107" s="25"/>
      <c r="F107" s="27" t="s">
        <v>431</v>
      </c>
      <c r="G107" s="47" t="s">
        <v>433</v>
      </c>
      <c r="H107" s="226">
        <f t="shared" si="30"/>
        <v>0</v>
      </c>
      <c r="I107" s="353">
        <f t="shared" si="26"/>
        <v>0</v>
      </c>
      <c r="J107" s="231">
        <f>SUM(J108:J110)</f>
        <v>0</v>
      </c>
      <c r="K107" s="231">
        <f>SUM(K108:K110)</f>
        <v>0</v>
      </c>
      <c r="L107" s="354">
        <f t="shared" si="31"/>
        <v>0</v>
      </c>
      <c r="M107" s="231">
        <f t="shared" ref="M107:O107" si="43">SUM(M108:M110)</f>
        <v>0</v>
      </c>
      <c r="N107" s="231">
        <f t="shared" si="43"/>
        <v>0</v>
      </c>
      <c r="O107" s="231">
        <f t="shared" si="43"/>
        <v>0</v>
      </c>
    </row>
    <row r="108" spans="1:42" ht="13.8" hidden="1" outlineLevel="2">
      <c r="A108" s="170"/>
      <c r="B108" s="25"/>
      <c r="F108" s="178" t="s">
        <v>705</v>
      </c>
      <c r="G108" s="43" t="s">
        <v>751</v>
      </c>
      <c r="H108" s="226">
        <f t="shared" si="30"/>
        <v>0</v>
      </c>
      <c r="I108" s="353">
        <f t="shared" si="26"/>
        <v>0</v>
      </c>
      <c r="J108" s="229"/>
      <c r="K108" s="229"/>
      <c r="L108" s="354">
        <f t="shared" si="31"/>
        <v>0</v>
      </c>
      <c r="M108" s="229"/>
      <c r="N108" s="229"/>
      <c r="O108" s="229"/>
    </row>
    <row r="109" spans="1:42" ht="13.8" hidden="1" outlineLevel="2">
      <c r="A109" s="170"/>
      <c r="B109" s="25"/>
      <c r="F109" s="178" t="s">
        <v>706</v>
      </c>
      <c r="G109" s="43" t="s">
        <v>752</v>
      </c>
      <c r="H109" s="226">
        <f t="shared" si="30"/>
        <v>0</v>
      </c>
      <c r="I109" s="353">
        <f t="shared" si="26"/>
        <v>0</v>
      </c>
      <c r="J109" s="229"/>
      <c r="K109" s="229"/>
      <c r="L109" s="354">
        <f t="shared" si="31"/>
        <v>0</v>
      </c>
      <c r="M109" s="229"/>
      <c r="N109" s="229"/>
      <c r="O109" s="229"/>
    </row>
    <row r="110" spans="1:42" ht="13.8" hidden="1" outlineLevel="2">
      <c r="A110" s="170"/>
      <c r="B110" s="25"/>
      <c r="F110" s="178" t="s">
        <v>703</v>
      </c>
      <c r="G110" s="43" t="s">
        <v>894</v>
      </c>
      <c r="H110" s="226">
        <f t="shared" si="30"/>
        <v>0</v>
      </c>
      <c r="I110" s="353">
        <f t="shared" si="26"/>
        <v>0</v>
      </c>
      <c r="J110" s="229"/>
      <c r="K110" s="229"/>
      <c r="L110" s="354">
        <f t="shared" si="31"/>
        <v>0</v>
      </c>
      <c r="M110" s="229"/>
      <c r="N110" s="229"/>
      <c r="O110" s="229"/>
    </row>
    <row r="111" spans="1:42" ht="13.8" hidden="1" outlineLevel="1">
      <c r="A111" s="170"/>
      <c r="B111" s="25"/>
      <c r="D111" s="27" t="s">
        <v>434</v>
      </c>
      <c r="E111" s="47" t="s">
        <v>7</v>
      </c>
      <c r="F111" s="48"/>
      <c r="G111" s="172"/>
      <c r="H111" s="226">
        <f t="shared" si="30"/>
        <v>0</v>
      </c>
      <c r="I111" s="353">
        <f t="shared" si="26"/>
        <v>0</v>
      </c>
      <c r="J111" s="231">
        <f>SUM(J112,J113,J115,J117)</f>
        <v>0</v>
      </c>
      <c r="K111" s="231">
        <f>SUM(K112,K113,K115,K117)</f>
        <v>0</v>
      </c>
      <c r="L111" s="354">
        <f t="shared" si="31"/>
        <v>0</v>
      </c>
      <c r="M111" s="231">
        <f t="shared" ref="M111:O111" si="44">SUM(M112,M113,M115,M117)</f>
        <v>0</v>
      </c>
      <c r="N111" s="231">
        <f t="shared" si="44"/>
        <v>0</v>
      </c>
      <c r="O111" s="231">
        <f t="shared" si="44"/>
        <v>0</v>
      </c>
      <c r="AP111" s="143">
        <f>SUM(AP112:AP117)</f>
        <v>0</v>
      </c>
    </row>
    <row r="112" spans="1:42" ht="13.8" hidden="1" outlineLevel="2">
      <c r="A112" s="170"/>
      <c r="B112" s="25"/>
      <c r="F112" s="27" t="s">
        <v>435</v>
      </c>
      <c r="G112" s="47" t="s">
        <v>74</v>
      </c>
      <c r="H112" s="226">
        <f t="shared" si="30"/>
        <v>0</v>
      </c>
      <c r="I112" s="353">
        <f t="shared" si="26"/>
        <v>0</v>
      </c>
      <c r="J112" s="229"/>
      <c r="K112" s="229"/>
      <c r="L112" s="354">
        <f t="shared" si="31"/>
        <v>0</v>
      </c>
      <c r="M112" s="229"/>
      <c r="N112" s="229"/>
      <c r="O112" s="229"/>
    </row>
    <row r="113" spans="1:15" ht="13.8" hidden="1" outlineLevel="2">
      <c r="A113" s="170"/>
      <c r="B113" s="25"/>
      <c r="F113" s="27" t="s">
        <v>436</v>
      </c>
      <c r="G113" s="47" t="s">
        <v>75</v>
      </c>
      <c r="H113" s="226">
        <f t="shared" si="30"/>
        <v>0</v>
      </c>
      <c r="I113" s="353">
        <f t="shared" si="26"/>
        <v>0</v>
      </c>
      <c r="J113" s="231">
        <f>SUM(J114)</f>
        <v>0</v>
      </c>
      <c r="K113" s="231">
        <f>SUM(K114)</f>
        <v>0</v>
      </c>
      <c r="L113" s="354">
        <f t="shared" si="31"/>
        <v>0</v>
      </c>
      <c r="M113" s="231">
        <f t="shared" ref="M113:O113" si="45">SUM(M114)</f>
        <v>0</v>
      </c>
      <c r="N113" s="231">
        <f t="shared" si="45"/>
        <v>0</v>
      </c>
      <c r="O113" s="231">
        <f t="shared" si="45"/>
        <v>0</v>
      </c>
    </row>
    <row r="114" spans="1:15" ht="13.8" hidden="1" outlineLevel="2">
      <c r="A114" s="170"/>
      <c r="B114" s="25"/>
      <c r="F114" s="178" t="s">
        <v>705</v>
      </c>
      <c r="G114" s="43" t="s">
        <v>753</v>
      </c>
      <c r="H114" s="226">
        <f t="shared" si="30"/>
        <v>0</v>
      </c>
      <c r="I114" s="353">
        <f t="shared" si="26"/>
        <v>0</v>
      </c>
      <c r="J114" s="229"/>
      <c r="K114" s="229"/>
      <c r="L114" s="354">
        <f t="shared" si="31"/>
        <v>0</v>
      </c>
      <c r="M114" s="229"/>
      <c r="N114" s="229"/>
      <c r="O114" s="229"/>
    </row>
    <row r="115" spans="1:15" ht="13.8" hidden="1" outlineLevel="2">
      <c r="A115" s="170"/>
      <c r="B115" s="25"/>
      <c r="F115" s="27" t="s">
        <v>437</v>
      </c>
      <c r="G115" s="83" t="s">
        <v>354</v>
      </c>
      <c r="H115" s="226">
        <f t="shared" si="30"/>
        <v>0</v>
      </c>
      <c r="I115" s="353">
        <f t="shared" si="26"/>
        <v>0</v>
      </c>
      <c r="J115" s="231">
        <f>SUM(J116)</f>
        <v>0</v>
      </c>
      <c r="K115" s="231">
        <f>SUM(K116)</f>
        <v>0</v>
      </c>
      <c r="L115" s="354">
        <f t="shared" si="31"/>
        <v>0</v>
      </c>
      <c r="M115" s="231">
        <f t="shared" ref="M115:O115" si="46">SUM(M116)</f>
        <v>0</v>
      </c>
      <c r="N115" s="231">
        <f t="shared" si="46"/>
        <v>0</v>
      </c>
      <c r="O115" s="231">
        <f t="shared" si="46"/>
        <v>0</v>
      </c>
    </row>
    <row r="116" spans="1:15" ht="13.8" hidden="1" outlineLevel="2">
      <c r="A116" s="170"/>
      <c r="B116" s="25"/>
      <c r="F116" s="178" t="s">
        <v>705</v>
      </c>
      <c r="G116" s="43" t="s">
        <v>754</v>
      </c>
      <c r="H116" s="226">
        <f t="shared" si="30"/>
        <v>0</v>
      </c>
      <c r="I116" s="353">
        <f t="shared" si="26"/>
        <v>0</v>
      </c>
      <c r="J116" s="229"/>
      <c r="K116" s="229"/>
      <c r="L116" s="354">
        <f t="shared" si="31"/>
        <v>0</v>
      </c>
      <c r="M116" s="229"/>
      <c r="N116" s="229"/>
      <c r="O116" s="229"/>
    </row>
    <row r="117" spans="1:15" ht="13.8" hidden="1" outlineLevel="2">
      <c r="A117" s="170"/>
      <c r="B117" s="25"/>
      <c r="F117" s="27" t="s">
        <v>438</v>
      </c>
      <c r="G117" s="47" t="s">
        <v>439</v>
      </c>
      <c r="H117" s="226">
        <f t="shared" si="30"/>
        <v>0</v>
      </c>
      <c r="I117" s="353">
        <f t="shared" si="26"/>
        <v>0</v>
      </c>
      <c r="J117" s="231">
        <f>SUM(J118:J124)</f>
        <v>0</v>
      </c>
      <c r="K117" s="231">
        <f>SUM(K118:K124)</f>
        <v>0</v>
      </c>
      <c r="L117" s="354">
        <f t="shared" si="31"/>
        <v>0</v>
      </c>
      <c r="M117" s="231">
        <f t="shared" ref="M117:O117" si="47">SUM(M118:M124)</f>
        <v>0</v>
      </c>
      <c r="N117" s="231">
        <f t="shared" si="47"/>
        <v>0</v>
      </c>
      <c r="O117" s="231">
        <f t="shared" si="47"/>
        <v>0</v>
      </c>
    </row>
    <row r="118" spans="1:15" ht="13.8" hidden="1" outlineLevel="2">
      <c r="A118" s="170"/>
      <c r="B118" s="25"/>
      <c r="F118" s="178" t="s">
        <v>705</v>
      </c>
      <c r="G118" s="43" t="s">
        <v>755</v>
      </c>
      <c r="H118" s="226">
        <f t="shared" si="30"/>
        <v>0</v>
      </c>
      <c r="I118" s="353">
        <f t="shared" si="26"/>
        <v>0</v>
      </c>
      <c r="J118" s="229"/>
      <c r="K118" s="229"/>
      <c r="L118" s="354">
        <f t="shared" si="31"/>
        <v>0</v>
      </c>
      <c r="M118" s="229"/>
      <c r="N118" s="229"/>
      <c r="O118" s="229"/>
    </row>
    <row r="119" spans="1:15" ht="13.8" hidden="1" outlineLevel="2">
      <c r="A119" s="170"/>
      <c r="B119" s="25"/>
      <c r="F119" s="178" t="s">
        <v>706</v>
      </c>
      <c r="G119" s="43" t="s">
        <v>756</v>
      </c>
      <c r="H119" s="226">
        <f t="shared" si="30"/>
        <v>0</v>
      </c>
      <c r="I119" s="353">
        <f t="shared" si="26"/>
        <v>0</v>
      </c>
      <c r="J119" s="229"/>
      <c r="K119" s="229"/>
      <c r="L119" s="354">
        <f t="shared" si="31"/>
        <v>0</v>
      </c>
      <c r="M119" s="229"/>
      <c r="N119" s="229"/>
      <c r="O119" s="229"/>
    </row>
    <row r="120" spans="1:15" ht="13.8" hidden="1" outlineLevel="2">
      <c r="A120" s="170"/>
      <c r="B120" s="25"/>
      <c r="F120" s="178" t="s">
        <v>703</v>
      </c>
      <c r="G120" s="43" t="s">
        <v>757</v>
      </c>
      <c r="H120" s="226">
        <f t="shared" si="30"/>
        <v>0</v>
      </c>
      <c r="I120" s="353">
        <f t="shared" si="26"/>
        <v>0</v>
      </c>
      <c r="J120" s="229"/>
      <c r="K120" s="229"/>
      <c r="L120" s="354">
        <f t="shared" si="31"/>
        <v>0</v>
      </c>
      <c r="M120" s="229"/>
      <c r="N120" s="229"/>
      <c r="O120" s="229"/>
    </row>
    <row r="121" spans="1:15" ht="13.8" hidden="1" outlineLevel="2">
      <c r="A121" s="170"/>
      <c r="B121" s="25"/>
      <c r="F121" s="178" t="s">
        <v>707</v>
      </c>
      <c r="G121" s="43" t="s">
        <v>758</v>
      </c>
      <c r="H121" s="226">
        <f t="shared" si="30"/>
        <v>0</v>
      </c>
      <c r="I121" s="353">
        <f t="shared" si="26"/>
        <v>0</v>
      </c>
      <c r="J121" s="229"/>
      <c r="K121" s="229"/>
      <c r="L121" s="354">
        <f t="shared" si="31"/>
        <v>0</v>
      </c>
      <c r="M121" s="229"/>
      <c r="N121" s="229"/>
      <c r="O121" s="229"/>
    </row>
    <row r="122" spans="1:15" ht="13.8" hidden="1" outlineLevel="2">
      <c r="A122" s="170"/>
      <c r="B122" s="25"/>
      <c r="F122" s="178" t="s">
        <v>713</v>
      </c>
      <c r="G122" s="43" t="s">
        <v>759</v>
      </c>
      <c r="H122" s="226">
        <f t="shared" si="30"/>
        <v>0</v>
      </c>
      <c r="I122" s="353">
        <f t="shared" si="26"/>
        <v>0</v>
      </c>
      <c r="J122" s="229"/>
      <c r="K122" s="229"/>
      <c r="L122" s="354">
        <f t="shared" si="31"/>
        <v>0</v>
      </c>
      <c r="M122" s="229"/>
      <c r="N122" s="229"/>
      <c r="O122" s="229"/>
    </row>
    <row r="123" spans="1:15" ht="13.8" hidden="1" outlineLevel="2">
      <c r="A123" s="170"/>
      <c r="B123" s="25"/>
      <c r="F123" s="178" t="s">
        <v>714</v>
      </c>
      <c r="G123" s="43" t="s">
        <v>760</v>
      </c>
      <c r="H123" s="226">
        <f t="shared" ref="H123" si="48">SUM(I123,L123)</f>
        <v>0</v>
      </c>
      <c r="I123" s="353">
        <f t="shared" si="26"/>
        <v>0</v>
      </c>
      <c r="J123" s="229"/>
      <c r="K123" s="229"/>
      <c r="L123" s="354">
        <f t="shared" ref="L123" si="49">SUM(M123:O123)</f>
        <v>0</v>
      </c>
      <c r="M123" s="229"/>
      <c r="N123" s="229"/>
      <c r="O123" s="229"/>
    </row>
    <row r="124" spans="1:15" s="563" customFormat="1" ht="13.8" hidden="1" outlineLevel="2">
      <c r="A124" s="564"/>
      <c r="B124" s="565"/>
      <c r="D124" s="565"/>
      <c r="F124" s="545" t="s">
        <v>801</v>
      </c>
      <c r="G124" s="527" t="s">
        <v>922</v>
      </c>
      <c r="H124" s="568">
        <f t="shared" si="30"/>
        <v>0</v>
      </c>
      <c r="I124" s="353">
        <f t="shared" si="26"/>
        <v>0</v>
      </c>
      <c r="J124" s="526"/>
      <c r="K124" s="526"/>
      <c r="L124" s="654">
        <f t="shared" si="31"/>
        <v>0</v>
      </c>
      <c r="M124" s="526"/>
      <c r="N124" s="526"/>
      <c r="O124" s="526"/>
    </row>
    <row r="125" spans="1:15" ht="13.8" hidden="1" outlineLevel="1">
      <c r="A125" s="170"/>
      <c r="B125" s="25"/>
      <c r="D125" s="23" t="s">
        <v>440</v>
      </c>
      <c r="E125" s="82" t="s">
        <v>8</v>
      </c>
      <c r="F125" s="48"/>
      <c r="G125" s="172"/>
      <c r="H125" s="226">
        <f t="shared" si="30"/>
        <v>0</v>
      </c>
      <c r="I125" s="353">
        <f t="shared" si="26"/>
        <v>0</v>
      </c>
      <c r="J125" s="231">
        <f>SUM(J126,J130,J131)</f>
        <v>0</v>
      </c>
      <c r="K125" s="231">
        <f>SUM(K126,K130,K131)</f>
        <v>0</v>
      </c>
      <c r="L125" s="354">
        <f t="shared" si="31"/>
        <v>0</v>
      </c>
      <c r="M125" s="231">
        <f t="shared" ref="M125:O125" si="50">SUM(M126,M130,M131)</f>
        <v>0</v>
      </c>
      <c r="N125" s="231">
        <f t="shared" si="50"/>
        <v>0</v>
      </c>
      <c r="O125" s="231">
        <f t="shared" si="50"/>
        <v>0</v>
      </c>
    </row>
    <row r="126" spans="1:15" ht="13.8" hidden="1" outlineLevel="2">
      <c r="A126" s="170"/>
      <c r="B126" s="25"/>
      <c r="D126" s="24"/>
      <c r="E126" s="171"/>
      <c r="F126" s="27" t="s">
        <v>441</v>
      </c>
      <c r="G126" s="47" t="s">
        <v>370</v>
      </c>
      <c r="H126" s="226">
        <f t="shared" si="30"/>
        <v>0</v>
      </c>
      <c r="I126" s="353">
        <f t="shared" si="26"/>
        <v>0</v>
      </c>
      <c r="J126" s="231">
        <f>SUM(J127:J129)</f>
        <v>0</v>
      </c>
      <c r="K126" s="231">
        <f>SUM(K127:K129)</f>
        <v>0</v>
      </c>
      <c r="L126" s="354">
        <f t="shared" si="31"/>
        <v>0</v>
      </c>
      <c r="M126" s="231">
        <f t="shared" ref="M126:O126" si="51">SUM(M127:M129)</f>
        <v>0</v>
      </c>
      <c r="N126" s="231">
        <f t="shared" si="51"/>
        <v>0</v>
      </c>
      <c r="O126" s="231">
        <f t="shared" si="51"/>
        <v>0</v>
      </c>
    </row>
    <row r="127" spans="1:15" ht="13.8" hidden="1" outlineLevel="2">
      <c r="A127" s="170"/>
      <c r="B127" s="25"/>
      <c r="F127" s="178" t="s">
        <v>705</v>
      </c>
      <c r="G127" s="43" t="s">
        <v>761</v>
      </c>
      <c r="H127" s="226">
        <f t="shared" si="30"/>
        <v>0</v>
      </c>
      <c r="I127" s="353">
        <f t="shared" si="26"/>
        <v>0</v>
      </c>
      <c r="J127" s="229"/>
      <c r="K127" s="229"/>
      <c r="L127" s="354">
        <f t="shared" si="31"/>
        <v>0</v>
      </c>
      <c r="M127" s="229"/>
      <c r="N127" s="229"/>
      <c r="O127" s="229"/>
    </row>
    <row r="128" spans="1:15" ht="13.8" hidden="1" outlineLevel="2">
      <c r="A128" s="170"/>
      <c r="B128" s="25"/>
      <c r="F128" s="178" t="s">
        <v>703</v>
      </c>
      <c r="G128" s="43" t="s">
        <v>762</v>
      </c>
      <c r="H128" s="226">
        <f t="shared" si="30"/>
        <v>0</v>
      </c>
      <c r="I128" s="353">
        <f t="shared" si="26"/>
        <v>0</v>
      </c>
      <c r="J128" s="229"/>
      <c r="K128" s="229"/>
      <c r="L128" s="354">
        <f t="shared" si="31"/>
        <v>0</v>
      </c>
      <c r="M128" s="229"/>
      <c r="N128" s="229"/>
      <c r="O128" s="229"/>
    </row>
    <row r="129" spans="1:15" ht="13.8" hidden="1" outlineLevel="2">
      <c r="A129" s="170"/>
      <c r="B129" s="25"/>
      <c r="F129" s="178" t="s">
        <v>707</v>
      </c>
      <c r="G129" s="43" t="s">
        <v>907</v>
      </c>
      <c r="H129" s="226">
        <f t="shared" si="30"/>
        <v>0</v>
      </c>
      <c r="I129" s="353">
        <f t="shared" si="26"/>
        <v>0</v>
      </c>
      <c r="J129" s="229"/>
      <c r="K129" s="229"/>
      <c r="L129" s="354">
        <f t="shared" si="31"/>
        <v>0</v>
      </c>
      <c r="M129" s="229"/>
      <c r="N129" s="229"/>
      <c r="O129" s="229"/>
    </row>
    <row r="130" spans="1:15" ht="13.8" hidden="1" outlineLevel="2">
      <c r="A130" s="170"/>
      <c r="B130" s="25"/>
      <c r="F130" s="27" t="s">
        <v>442</v>
      </c>
      <c r="G130" s="47" t="s">
        <v>371</v>
      </c>
      <c r="H130" s="226">
        <f t="shared" si="30"/>
        <v>0</v>
      </c>
      <c r="I130" s="353">
        <f t="shared" si="26"/>
        <v>0</v>
      </c>
      <c r="J130" s="229"/>
      <c r="K130" s="229"/>
      <c r="L130" s="354">
        <f t="shared" si="31"/>
        <v>0</v>
      </c>
      <c r="M130" s="229"/>
      <c r="N130" s="229"/>
      <c r="O130" s="229"/>
    </row>
    <row r="131" spans="1:15" ht="13.8" hidden="1" outlineLevel="2">
      <c r="A131" s="170"/>
      <c r="B131" s="25"/>
      <c r="F131" s="27" t="s">
        <v>443</v>
      </c>
      <c r="G131" s="47" t="s">
        <v>372</v>
      </c>
      <c r="H131" s="226">
        <f t="shared" si="30"/>
        <v>0</v>
      </c>
      <c r="I131" s="353">
        <f t="shared" si="26"/>
        <v>0</v>
      </c>
      <c r="J131" s="231">
        <f>SUM(J132:J135)</f>
        <v>0</v>
      </c>
      <c r="K131" s="231">
        <f>SUM(K132:K135)</f>
        <v>0</v>
      </c>
      <c r="L131" s="354">
        <f t="shared" si="31"/>
        <v>0</v>
      </c>
      <c r="M131" s="231">
        <f t="shared" ref="M131:O131" si="52">SUM(M132:M135)</f>
        <v>0</v>
      </c>
      <c r="N131" s="231">
        <f t="shared" si="52"/>
        <v>0</v>
      </c>
      <c r="O131" s="231">
        <f t="shared" si="52"/>
        <v>0</v>
      </c>
    </row>
    <row r="132" spans="1:15" ht="13.8" hidden="1" outlineLevel="2">
      <c r="A132" s="170"/>
      <c r="B132" s="25"/>
      <c r="F132" s="178" t="s">
        <v>705</v>
      </c>
      <c r="G132" s="43" t="s">
        <v>763</v>
      </c>
      <c r="H132" s="226">
        <f t="shared" si="30"/>
        <v>0</v>
      </c>
      <c r="I132" s="353">
        <f t="shared" si="26"/>
        <v>0</v>
      </c>
      <c r="J132" s="229"/>
      <c r="K132" s="229"/>
      <c r="L132" s="354">
        <f t="shared" si="31"/>
        <v>0</v>
      </c>
      <c r="M132" s="229"/>
      <c r="N132" s="229"/>
      <c r="O132" s="229"/>
    </row>
    <row r="133" spans="1:15" ht="13.8" hidden="1" outlineLevel="2">
      <c r="A133" s="170"/>
      <c r="B133" s="25"/>
      <c r="F133" s="178" t="s">
        <v>706</v>
      </c>
      <c r="G133" s="43" t="s">
        <v>764</v>
      </c>
      <c r="H133" s="226">
        <f t="shared" si="30"/>
        <v>0</v>
      </c>
      <c r="I133" s="353">
        <f t="shared" si="26"/>
        <v>0</v>
      </c>
      <c r="J133" s="229"/>
      <c r="K133" s="229"/>
      <c r="L133" s="354">
        <f t="shared" si="31"/>
        <v>0</v>
      </c>
      <c r="M133" s="229"/>
      <c r="N133" s="229"/>
      <c r="O133" s="229"/>
    </row>
    <row r="134" spans="1:15" ht="13.8" hidden="1" outlineLevel="2">
      <c r="A134" s="170"/>
      <c r="B134" s="25"/>
      <c r="F134" s="178" t="s">
        <v>703</v>
      </c>
      <c r="G134" s="43" t="s">
        <v>765</v>
      </c>
      <c r="H134" s="226">
        <f t="shared" si="30"/>
        <v>0</v>
      </c>
      <c r="I134" s="353">
        <f t="shared" si="26"/>
        <v>0</v>
      </c>
      <c r="J134" s="229"/>
      <c r="K134" s="229"/>
      <c r="L134" s="354">
        <f t="shared" si="31"/>
        <v>0</v>
      </c>
      <c r="M134" s="229"/>
      <c r="N134" s="229"/>
      <c r="O134" s="229"/>
    </row>
    <row r="135" spans="1:15" ht="13.8" hidden="1" outlineLevel="2">
      <c r="A135" s="170"/>
      <c r="B135" s="25"/>
      <c r="F135" s="178" t="s">
        <v>707</v>
      </c>
      <c r="G135" s="43" t="s">
        <v>766</v>
      </c>
      <c r="H135" s="226">
        <f t="shared" si="30"/>
        <v>0</v>
      </c>
      <c r="I135" s="353">
        <f t="shared" si="26"/>
        <v>0</v>
      </c>
      <c r="J135" s="229"/>
      <c r="K135" s="229"/>
      <c r="L135" s="354">
        <f t="shared" si="31"/>
        <v>0</v>
      </c>
      <c r="M135" s="229"/>
      <c r="N135" s="229"/>
      <c r="O135" s="229"/>
    </row>
    <row r="136" spans="1:15" s="169" customFormat="1" ht="13.8" collapsed="1">
      <c r="A136" s="164"/>
      <c r="B136" s="23" t="s">
        <v>444</v>
      </c>
      <c r="C136" s="15" t="s">
        <v>77</v>
      </c>
      <c r="D136" s="16"/>
      <c r="E136" s="165"/>
      <c r="F136" s="14"/>
      <c r="G136" s="175"/>
      <c r="H136" s="226">
        <f t="shared" si="30"/>
        <v>0</v>
      </c>
      <c r="I136" s="353">
        <f t="shared" ref="I136:I199" si="53">SUM(J136:K136)</f>
        <v>0</v>
      </c>
      <c r="J136" s="230">
        <f>SUM(J137)</f>
        <v>0</v>
      </c>
      <c r="K136" s="230">
        <f>SUM(K137)</f>
        <v>0</v>
      </c>
      <c r="L136" s="354">
        <f t="shared" si="31"/>
        <v>0</v>
      </c>
      <c r="M136" s="230">
        <f t="shared" ref="M136:O136" si="54">SUM(M137)</f>
        <v>0</v>
      </c>
      <c r="N136" s="230">
        <f t="shared" si="54"/>
        <v>0</v>
      </c>
      <c r="O136" s="230">
        <f t="shared" si="54"/>
        <v>0</v>
      </c>
    </row>
    <row r="137" spans="1:15" ht="13.8" hidden="1" outlineLevel="1">
      <c r="A137" s="170"/>
      <c r="B137" s="25"/>
      <c r="D137" s="27" t="s">
        <v>444</v>
      </c>
      <c r="E137" s="47" t="s">
        <v>77</v>
      </c>
      <c r="F137" s="48"/>
      <c r="G137" s="172"/>
      <c r="H137" s="226">
        <f t="shared" si="30"/>
        <v>0</v>
      </c>
      <c r="I137" s="353">
        <f t="shared" si="53"/>
        <v>0</v>
      </c>
      <c r="J137" s="231">
        <f>SUM(J138,J142,J149,J150,J154,J157)</f>
        <v>0</v>
      </c>
      <c r="K137" s="231">
        <f>SUM(K138,K142,K149,K150,K154,K157)</f>
        <v>0</v>
      </c>
      <c r="L137" s="354">
        <f t="shared" si="31"/>
        <v>0</v>
      </c>
      <c r="M137" s="231">
        <f t="shared" ref="M137:O137" si="55">SUM(M138,M142,M149,M150,M154,M157)</f>
        <v>0</v>
      </c>
      <c r="N137" s="231">
        <f t="shared" si="55"/>
        <v>0</v>
      </c>
      <c r="O137" s="231">
        <f t="shared" si="55"/>
        <v>0</v>
      </c>
    </row>
    <row r="138" spans="1:15" ht="13.8" hidden="1" outlineLevel="2">
      <c r="A138" s="170"/>
      <c r="B138" s="25"/>
      <c r="F138" s="27" t="s">
        <v>445</v>
      </c>
      <c r="G138" s="47" t="s">
        <v>79</v>
      </c>
      <c r="H138" s="226">
        <f t="shared" si="30"/>
        <v>0</v>
      </c>
      <c r="I138" s="353">
        <f t="shared" si="53"/>
        <v>0</v>
      </c>
      <c r="J138" s="231">
        <f>SUM(J139:J141)</f>
        <v>0</v>
      </c>
      <c r="K138" s="231">
        <f>SUM(K139:K141)</f>
        <v>0</v>
      </c>
      <c r="L138" s="354">
        <f t="shared" si="31"/>
        <v>0</v>
      </c>
      <c r="M138" s="231">
        <f t="shared" ref="M138:O138" si="56">SUM(M139:M141)</f>
        <v>0</v>
      </c>
      <c r="N138" s="231">
        <f t="shared" si="56"/>
        <v>0</v>
      </c>
      <c r="O138" s="231">
        <f t="shared" si="56"/>
        <v>0</v>
      </c>
    </row>
    <row r="139" spans="1:15" ht="13.8" hidden="1" outlineLevel="2">
      <c r="A139" s="170"/>
      <c r="B139" s="25"/>
      <c r="F139" s="178" t="s">
        <v>705</v>
      </c>
      <c r="G139" s="43" t="s">
        <v>767</v>
      </c>
      <c r="H139" s="226">
        <f t="shared" si="30"/>
        <v>0</v>
      </c>
      <c r="I139" s="353">
        <f t="shared" si="53"/>
        <v>0</v>
      </c>
      <c r="J139" s="229"/>
      <c r="K139" s="229"/>
      <c r="L139" s="354">
        <f t="shared" si="31"/>
        <v>0</v>
      </c>
      <c r="M139" s="229"/>
      <c r="N139" s="229"/>
      <c r="O139" s="229"/>
    </row>
    <row r="140" spans="1:15" ht="13.8" hidden="1" outlineLevel="2">
      <c r="A140" s="170"/>
      <c r="B140" s="25"/>
      <c r="F140" s="178" t="s">
        <v>706</v>
      </c>
      <c r="G140" s="43" t="s">
        <v>768</v>
      </c>
      <c r="H140" s="226">
        <f t="shared" ref="H140:H209" si="57">SUM(I140,L140)</f>
        <v>0</v>
      </c>
      <c r="I140" s="353">
        <f t="shared" si="53"/>
        <v>0</v>
      </c>
      <c r="J140" s="229"/>
      <c r="K140" s="229"/>
      <c r="L140" s="354">
        <f t="shared" ref="L140:L209" si="58">SUM(M140:O140)</f>
        <v>0</v>
      </c>
      <c r="M140" s="229"/>
      <c r="N140" s="229"/>
      <c r="O140" s="229"/>
    </row>
    <row r="141" spans="1:15" ht="13.8" hidden="1" outlineLevel="2">
      <c r="A141" s="170"/>
      <c r="B141" s="25"/>
      <c r="F141" s="545" t="s">
        <v>703</v>
      </c>
      <c r="G141" s="527" t="s">
        <v>923</v>
      </c>
      <c r="H141" s="226">
        <f t="shared" si="57"/>
        <v>0</v>
      </c>
      <c r="I141" s="353">
        <f t="shared" si="53"/>
        <v>0</v>
      </c>
      <c r="J141" s="229"/>
      <c r="K141" s="229"/>
      <c r="L141" s="354">
        <f t="shared" si="58"/>
        <v>0</v>
      </c>
      <c r="M141" s="229"/>
      <c r="N141" s="229"/>
      <c r="O141" s="229"/>
    </row>
    <row r="142" spans="1:15" ht="13.8" hidden="1" outlineLevel="2">
      <c r="A142" s="170"/>
      <c r="B142" s="25"/>
      <c r="F142" s="27" t="s">
        <v>446</v>
      </c>
      <c r="G142" s="47" t="s">
        <v>80</v>
      </c>
      <c r="H142" s="226">
        <f t="shared" si="57"/>
        <v>0</v>
      </c>
      <c r="I142" s="353">
        <f t="shared" si="53"/>
        <v>0</v>
      </c>
      <c r="J142" s="231">
        <f>SUM(J143:J148)</f>
        <v>0</v>
      </c>
      <c r="K142" s="231">
        <f>SUM(K143:K148)</f>
        <v>0</v>
      </c>
      <c r="L142" s="354">
        <f t="shared" si="58"/>
        <v>0</v>
      </c>
      <c r="M142" s="231">
        <f t="shared" ref="M142:O142" si="59">SUM(M143:M148)</f>
        <v>0</v>
      </c>
      <c r="N142" s="231">
        <f t="shared" si="59"/>
        <v>0</v>
      </c>
      <c r="O142" s="231">
        <f t="shared" si="59"/>
        <v>0</v>
      </c>
    </row>
    <row r="143" spans="1:15" ht="13.8" hidden="1" outlineLevel="2">
      <c r="A143" s="170"/>
      <c r="B143" s="25"/>
      <c r="F143" s="178" t="s">
        <v>705</v>
      </c>
      <c r="G143" s="43" t="s">
        <v>769</v>
      </c>
      <c r="H143" s="226">
        <f t="shared" si="57"/>
        <v>0</v>
      </c>
      <c r="I143" s="353">
        <f t="shared" si="53"/>
        <v>0</v>
      </c>
      <c r="J143" s="229"/>
      <c r="K143" s="229"/>
      <c r="L143" s="354">
        <f t="shared" si="58"/>
        <v>0</v>
      </c>
      <c r="M143" s="229"/>
      <c r="N143" s="229"/>
      <c r="O143" s="229"/>
    </row>
    <row r="144" spans="1:15" ht="13.8" hidden="1" outlineLevel="2">
      <c r="A144" s="170"/>
      <c r="B144" s="25"/>
      <c r="F144" s="178" t="s">
        <v>706</v>
      </c>
      <c r="G144" s="43" t="s">
        <v>770</v>
      </c>
      <c r="H144" s="226">
        <f t="shared" si="57"/>
        <v>0</v>
      </c>
      <c r="I144" s="353">
        <f t="shared" si="53"/>
        <v>0</v>
      </c>
      <c r="J144" s="229"/>
      <c r="K144" s="229"/>
      <c r="L144" s="354">
        <f t="shared" si="58"/>
        <v>0</v>
      </c>
      <c r="M144" s="229"/>
      <c r="N144" s="229"/>
      <c r="O144" s="229"/>
    </row>
    <row r="145" spans="1:15" ht="13.8" hidden="1" outlineLevel="2">
      <c r="A145" s="170"/>
      <c r="B145" s="25"/>
      <c r="F145" s="178" t="s">
        <v>703</v>
      </c>
      <c r="G145" s="43" t="s">
        <v>892</v>
      </c>
      <c r="H145" s="226">
        <f t="shared" si="57"/>
        <v>0</v>
      </c>
      <c r="I145" s="353">
        <f t="shared" si="53"/>
        <v>0</v>
      </c>
      <c r="J145" s="229"/>
      <c r="K145" s="229"/>
      <c r="L145" s="354">
        <f t="shared" si="58"/>
        <v>0</v>
      </c>
      <c r="M145" s="229"/>
      <c r="N145" s="229"/>
      <c r="O145" s="229"/>
    </row>
    <row r="146" spans="1:15" s="563" customFormat="1" ht="13.8" hidden="1" outlineLevel="2">
      <c r="A146" s="564"/>
      <c r="B146" s="565"/>
      <c r="D146" s="565"/>
      <c r="F146" s="545" t="s">
        <v>707</v>
      </c>
      <c r="G146" s="527" t="s">
        <v>924</v>
      </c>
      <c r="H146" s="568"/>
      <c r="I146" s="353">
        <f t="shared" si="53"/>
        <v>0</v>
      </c>
      <c r="J146" s="526"/>
      <c r="K146" s="526"/>
      <c r="L146" s="654"/>
      <c r="M146" s="526"/>
      <c r="N146" s="526"/>
      <c r="O146" s="526"/>
    </row>
    <row r="147" spans="1:15" s="563" customFormat="1" ht="13.8" hidden="1" outlineLevel="2">
      <c r="A147" s="564"/>
      <c r="B147" s="565"/>
      <c r="D147" s="565"/>
      <c r="F147" s="545" t="s">
        <v>713</v>
      </c>
      <c r="G147" s="527" t="s">
        <v>925</v>
      </c>
      <c r="H147" s="568"/>
      <c r="I147" s="353">
        <f t="shared" si="53"/>
        <v>0</v>
      </c>
      <c r="J147" s="526"/>
      <c r="K147" s="526"/>
      <c r="L147" s="654"/>
      <c r="M147" s="526"/>
      <c r="N147" s="526"/>
      <c r="O147" s="526"/>
    </row>
    <row r="148" spans="1:15" ht="13.8" hidden="1" outlineLevel="2">
      <c r="A148" s="170"/>
      <c r="B148" s="25"/>
      <c r="F148" s="178" t="s">
        <v>708</v>
      </c>
      <c r="G148" s="43" t="s">
        <v>712</v>
      </c>
      <c r="H148" s="226">
        <f t="shared" si="57"/>
        <v>0</v>
      </c>
      <c r="I148" s="353">
        <f t="shared" si="53"/>
        <v>0</v>
      </c>
      <c r="J148" s="229"/>
      <c r="K148" s="229"/>
      <c r="L148" s="354">
        <f t="shared" si="58"/>
        <v>0</v>
      </c>
      <c r="M148" s="229"/>
      <c r="N148" s="229"/>
      <c r="O148" s="229"/>
    </row>
    <row r="149" spans="1:15" ht="13.8" hidden="1" outlineLevel="2">
      <c r="A149" s="170"/>
      <c r="B149" s="25"/>
      <c r="F149" s="27" t="s">
        <v>447</v>
      </c>
      <c r="G149" s="47" t="s">
        <v>81</v>
      </c>
      <c r="H149" s="226">
        <f t="shared" si="57"/>
        <v>0</v>
      </c>
      <c r="I149" s="353">
        <f t="shared" si="53"/>
        <v>0</v>
      </c>
      <c r="J149" s="229">
        <v>0</v>
      </c>
      <c r="K149" s="229">
        <v>0</v>
      </c>
      <c r="L149" s="354">
        <f t="shared" si="58"/>
        <v>0</v>
      </c>
      <c r="M149" s="229"/>
      <c r="N149" s="229"/>
      <c r="O149" s="229"/>
    </row>
    <row r="150" spans="1:15" ht="13.8" hidden="1" outlineLevel="2">
      <c r="A150" s="170"/>
      <c r="B150" s="25"/>
      <c r="F150" s="27" t="s">
        <v>448</v>
      </c>
      <c r="G150" s="47" t="s">
        <v>82</v>
      </c>
      <c r="H150" s="226">
        <f t="shared" si="57"/>
        <v>0</v>
      </c>
      <c r="I150" s="353">
        <f t="shared" si="53"/>
        <v>0</v>
      </c>
      <c r="J150" s="231">
        <f>SUM(J151:J153)</f>
        <v>0</v>
      </c>
      <c r="K150" s="231">
        <f>SUM(K151:K153)</f>
        <v>0</v>
      </c>
      <c r="L150" s="354">
        <f t="shared" si="58"/>
        <v>0</v>
      </c>
      <c r="M150" s="231">
        <f t="shared" ref="M150:O150" si="60">SUM(M151:M153)</f>
        <v>0</v>
      </c>
      <c r="N150" s="231">
        <f t="shared" si="60"/>
        <v>0</v>
      </c>
      <c r="O150" s="231">
        <f t="shared" si="60"/>
        <v>0</v>
      </c>
    </row>
    <row r="151" spans="1:15" ht="13.8" hidden="1" outlineLevel="2">
      <c r="A151" s="170"/>
      <c r="B151" s="25"/>
      <c r="F151" s="178" t="s">
        <v>705</v>
      </c>
      <c r="G151" s="43" t="s">
        <v>771</v>
      </c>
      <c r="H151" s="226">
        <f t="shared" si="57"/>
        <v>0</v>
      </c>
      <c r="I151" s="353">
        <f t="shared" si="53"/>
        <v>0</v>
      </c>
      <c r="J151" s="229"/>
      <c r="K151" s="229"/>
      <c r="L151" s="354">
        <f t="shared" si="58"/>
        <v>0</v>
      </c>
      <c r="M151" s="229"/>
      <c r="N151" s="229"/>
      <c r="O151" s="229"/>
    </row>
    <row r="152" spans="1:15" ht="13.8" hidden="1" outlineLevel="2">
      <c r="A152" s="170"/>
      <c r="B152" s="25"/>
      <c r="F152" s="178" t="s">
        <v>706</v>
      </c>
      <c r="G152" s="43" t="s">
        <v>772</v>
      </c>
      <c r="H152" s="226">
        <f t="shared" si="57"/>
        <v>0</v>
      </c>
      <c r="I152" s="353">
        <f t="shared" si="53"/>
        <v>0</v>
      </c>
      <c r="J152" s="229"/>
      <c r="K152" s="229"/>
      <c r="L152" s="354">
        <f t="shared" si="58"/>
        <v>0</v>
      </c>
      <c r="M152" s="229"/>
      <c r="N152" s="229"/>
      <c r="O152" s="229"/>
    </row>
    <row r="153" spans="1:15" ht="13.8" hidden="1" outlineLevel="2">
      <c r="A153" s="170"/>
      <c r="B153" s="25"/>
      <c r="F153" s="178" t="s">
        <v>703</v>
      </c>
      <c r="G153" s="43" t="s">
        <v>773</v>
      </c>
      <c r="H153" s="226">
        <f t="shared" si="57"/>
        <v>0</v>
      </c>
      <c r="I153" s="353">
        <f t="shared" si="53"/>
        <v>0</v>
      </c>
      <c r="J153" s="229"/>
      <c r="K153" s="229"/>
      <c r="L153" s="354">
        <f t="shared" si="58"/>
        <v>0</v>
      </c>
      <c r="M153" s="229"/>
      <c r="N153" s="229"/>
      <c r="O153" s="229"/>
    </row>
    <row r="154" spans="1:15" ht="13.8" hidden="1" outlineLevel="2">
      <c r="A154" s="170"/>
      <c r="B154" s="25"/>
      <c r="F154" s="27" t="s">
        <v>109</v>
      </c>
      <c r="G154" s="47" t="s">
        <v>84</v>
      </c>
      <c r="H154" s="226">
        <f t="shared" si="57"/>
        <v>0</v>
      </c>
      <c r="I154" s="353">
        <f t="shared" si="53"/>
        <v>0</v>
      </c>
      <c r="J154" s="231">
        <f>SUM(J155:J156)</f>
        <v>0</v>
      </c>
      <c r="K154" s="231">
        <f>SUM(K155:K156)</f>
        <v>0</v>
      </c>
      <c r="L154" s="354">
        <f t="shared" si="58"/>
        <v>0</v>
      </c>
      <c r="M154" s="231">
        <f t="shared" ref="M154:O154" si="61">SUM(M155:M156)</f>
        <v>0</v>
      </c>
      <c r="N154" s="231">
        <f t="shared" si="61"/>
        <v>0</v>
      </c>
      <c r="O154" s="231">
        <f t="shared" si="61"/>
        <v>0</v>
      </c>
    </row>
    <row r="155" spans="1:15" s="563" customFormat="1" ht="13.8" hidden="1" outlineLevel="2">
      <c r="A155" s="564"/>
      <c r="B155" s="667"/>
      <c r="C155" s="668"/>
      <c r="D155" s="667"/>
      <c r="E155" s="668"/>
      <c r="F155" s="545" t="s">
        <v>705</v>
      </c>
      <c r="G155" s="527" t="s">
        <v>927</v>
      </c>
      <c r="H155" s="568">
        <f t="shared" ref="H155:H156" si="62">SUM(I155,L155)</f>
        <v>0</v>
      </c>
      <c r="I155" s="353">
        <f t="shared" si="53"/>
        <v>0</v>
      </c>
      <c r="J155" s="526"/>
      <c r="K155" s="526"/>
      <c r="L155" s="654">
        <f t="shared" ref="L155:L156" si="63">SUM(M155:O155)</f>
        <v>0</v>
      </c>
      <c r="M155" s="526"/>
      <c r="N155" s="526"/>
      <c r="O155" s="526"/>
    </row>
    <row r="156" spans="1:15" s="563" customFormat="1" ht="13.8" hidden="1" outlineLevel="2">
      <c r="A156" s="564"/>
      <c r="B156" s="667"/>
      <c r="C156" s="668"/>
      <c r="D156" s="667"/>
      <c r="E156" s="668"/>
      <c r="F156" s="545" t="s">
        <v>706</v>
      </c>
      <c r="G156" s="527" t="s">
        <v>926</v>
      </c>
      <c r="H156" s="568">
        <f t="shared" si="62"/>
        <v>0</v>
      </c>
      <c r="I156" s="353">
        <f t="shared" si="53"/>
        <v>0</v>
      </c>
      <c r="J156" s="526"/>
      <c r="K156" s="526"/>
      <c r="L156" s="654">
        <f t="shared" si="63"/>
        <v>0</v>
      </c>
      <c r="M156" s="526"/>
      <c r="N156" s="526"/>
      <c r="O156" s="526"/>
    </row>
    <row r="157" spans="1:15" ht="13.8" hidden="1" outlineLevel="2">
      <c r="A157" s="170"/>
      <c r="B157" s="23"/>
      <c r="C157" s="179"/>
      <c r="D157" s="23"/>
      <c r="E157" s="179"/>
      <c r="F157" s="27" t="s">
        <v>110</v>
      </c>
      <c r="G157" s="47" t="s">
        <v>83</v>
      </c>
      <c r="H157" s="226">
        <f t="shared" si="57"/>
        <v>0</v>
      </c>
      <c r="I157" s="353">
        <f t="shared" si="53"/>
        <v>0</v>
      </c>
      <c r="J157" s="231">
        <f>SUM(J158:J164)</f>
        <v>0</v>
      </c>
      <c r="K157" s="231">
        <f>SUM(K158:K164)</f>
        <v>0</v>
      </c>
      <c r="L157" s="354">
        <f t="shared" si="58"/>
        <v>0</v>
      </c>
      <c r="M157" s="231">
        <f t="shared" ref="M157:O157" si="64">SUM(M158:M164)</f>
        <v>0</v>
      </c>
      <c r="N157" s="231">
        <f t="shared" si="64"/>
        <v>0</v>
      </c>
      <c r="O157" s="231">
        <f t="shared" si="64"/>
        <v>0</v>
      </c>
    </row>
    <row r="158" spans="1:15" ht="13.8" hidden="1" outlineLevel="2">
      <c r="A158" s="170"/>
      <c r="B158" s="23"/>
      <c r="C158" s="179"/>
      <c r="D158" s="23"/>
      <c r="E158" s="179"/>
      <c r="F158" s="178" t="s">
        <v>705</v>
      </c>
      <c r="G158" s="43" t="s">
        <v>774</v>
      </c>
      <c r="H158" s="226">
        <f t="shared" si="57"/>
        <v>0</v>
      </c>
      <c r="I158" s="353">
        <f t="shared" si="53"/>
        <v>0</v>
      </c>
      <c r="J158" s="229"/>
      <c r="K158" s="229"/>
      <c r="L158" s="354">
        <f t="shared" si="58"/>
        <v>0</v>
      </c>
      <c r="M158" s="229"/>
      <c r="N158" s="229"/>
      <c r="O158" s="229"/>
    </row>
    <row r="159" spans="1:15" ht="13.8" hidden="1" outlineLevel="2">
      <c r="A159" s="170"/>
      <c r="B159" s="23"/>
      <c r="C159" s="179"/>
      <c r="D159" s="23"/>
      <c r="E159" s="179"/>
      <c r="F159" s="178" t="s">
        <v>706</v>
      </c>
      <c r="G159" s="43" t="s">
        <v>775</v>
      </c>
      <c r="H159" s="226">
        <f t="shared" si="57"/>
        <v>0</v>
      </c>
      <c r="I159" s="353">
        <f t="shared" si="53"/>
        <v>0</v>
      </c>
      <c r="J159" s="229"/>
      <c r="K159" s="229"/>
      <c r="L159" s="354">
        <f t="shared" si="58"/>
        <v>0</v>
      </c>
      <c r="M159" s="229"/>
      <c r="N159" s="229"/>
      <c r="O159" s="229"/>
    </row>
    <row r="160" spans="1:15" ht="13.8" hidden="1" outlineLevel="2">
      <c r="A160" s="170"/>
      <c r="B160" s="23"/>
      <c r="C160" s="179"/>
      <c r="D160" s="23"/>
      <c r="E160" s="179"/>
      <c r="F160" s="178" t="s">
        <v>703</v>
      </c>
      <c r="G160" s="43" t="s">
        <v>776</v>
      </c>
      <c r="H160" s="226">
        <f t="shared" si="57"/>
        <v>0</v>
      </c>
      <c r="I160" s="353">
        <f t="shared" si="53"/>
        <v>0</v>
      </c>
      <c r="J160" s="229"/>
      <c r="K160" s="229"/>
      <c r="L160" s="354">
        <f t="shared" si="58"/>
        <v>0</v>
      </c>
      <c r="M160" s="229"/>
      <c r="N160" s="229"/>
      <c r="O160" s="229"/>
    </row>
    <row r="161" spans="1:93" ht="13.8" hidden="1" outlineLevel="2">
      <c r="A161" s="170"/>
      <c r="B161" s="23"/>
      <c r="C161" s="179"/>
      <c r="D161" s="23"/>
      <c r="E161" s="179"/>
      <c r="F161" s="178" t="s">
        <v>707</v>
      </c>
      <c r="G161" s="43" t="s">
        <v>928</v>
      </c>
      <c r="H161" s="226">
        <f t="shared" ref="H161:H162" si="65">SUM(I161,L161)</f>
        <v>0</v>
      </c>
      <c r="I161" s="353">
        <f t="shared" si="53"/>
        <v>0</v>
      </c>
      <c r="J161" s="229"/>
      <c r="K161" s="229"/>
      <c r="L161" s="354">
        <f t="shared" ref="L161:L162" si="66">SUM(M161:O161)</f>
        <v>0</v>
      </c>
      <c r="M161" s="229"/>
      <c r="N161" s="229"/>
      <c r="O161" s="229"/>
    </row>
    <row r="162" spans="1:93" s="563" customFormat="1" ht="13.8" hidden="1" outlineLevel="2">
      <c r="A162" s="564"/>
      <c r="B162" s="667"/>
      <c r="C162" s="668"/>
      <c r="D162" s="667"/>
      <c r="E162" s="668"/>
      <c r="F162" s="545" t="s">
        <v>713</v>
      </c>
      <c r="G162" s="527" t="s">
        <v>930</v>
      </c>
      <c r="H162" s="568">
        <f t="shared" si="65"/>
        <v>0</v>
      </c>
      <c r="I162" s="353">
        <f t="shared" si="53"/>
        <v>0</v>
      </c>
      <c r="J162" s="526"/>
      <c r="K162" s="526"/>
      <c r="L162" s="654">
        <f t="shared" si="66"/>
        <v>0</v>
      </c>
      <c r="M162" s="526"/>
      <c r="N162" s="526"/>
      <c r="O162" s="526"/>
    </row>
    <row r="163" spans="1:93" s="563" customFormat="1" ht="13.8" hidden="1" outlineLevel="2">
      <c r="A163" s="564"/>
      <c r="B163" s="667"/>
      <c r="C163" s="668"/>
      <c r="D163" s="667"/>
      <c r="E163" s="668"/>
      <c r="F163" s="545" t="s">
        <v>714</v>
      </c>
      <c r="G163" s="527" t="s">
        <v>929</v>
      </c>
      <c r="H163" s="568">
        <f t="shared" si="57"/>
        <v>0</v>
      </c>
      <c r="I163" s="353">
        <f t="shared" si="53"/>
        <v>0</v>
      </c>
      <c r="J163" s="526"/>
      <c r="K163" s="526"/>
      <c r="L163" s="654">
        <f t="shared" si="58"/>
        <v>0</v>
      </c>
      <c r="M163" s="526"/>
      <c r="N163" s="526"/>
      <c r="O163" s="526"/>
    </row>
    <row r="164" spans="1:93" ht="13.8" hidden="1" outlineLevel="2">
      <c r="A164" s="170"/>
      <c r="B164" s="23"/>
      <c r="C164" s="179"/>
      <c r="D164" s="23"/>
      <c r="E164" s="179"/>
      <c r="F164" s="178" t="s">
        <v>708</v>
      </c>
      <c r="G164" s="43" t="s">
        <v>712</v>
      </c>
      <c r="H164" s="226">
        <f t="shared" si="57"/>
        <v>0</v>
      </c>
      <c r="I164" s="353">
        <f t="shared" si="53"/>
        <v>0</v>
      </c>
      <c r="J164" s="229"/>
      <c r="K164" s="229"/>
      <c r="L164" s="354">
        <f t="shared" si="58"/>
        <v>0</v>
      </c>
      <c r="M164" s="229"/>
      <c r="N164" s="229"/>
      <c r="O164" s="229"/>
    </row>
    <row r="165" spans="1:93" s="169" customFormat="1" ht="13.8" collapsed="1">
      <c r="A165" s="164"/>
      <c r="B165" s="23" t="s">
        <v>449</v>
      </c>
      <c r="C165" s="15" t="s">
        <v>85</v>
      </c>
      <c r="D165" s="16"/>
      <c r="E165" s="165"/>
      <c r="F165" s="14"/>
      <c r="G165" s="175"/>
      <c r="H165" s="226">
        <f t="shared" si="57"/>
        <v>0</v>
      </c>
      <c r="I165" s="353">
        <f t="shared" si="53"/>
        <v>0</v>
      </c>
      <c r="J165" s="230">
        <f>SUM(J166,J180)</f>
        <v>0</v>
      </c>
      <c r="K165" s="230">
        <f>SUM(K166,K180)</f>
        <v>0</v>
      </c>
      <c r="L165" s="354">
        <f t="shared" si="58"/>
        <v>0</v>
      </c>
      <c r="M165" s="230">
        <f t="shared" ref="M165:O165" si="67">SUM(M166,M180)</f>
        <v>0</v>
      </c>
      <c r="N165" s="230">
        <f t="shared" si="67"/>
        <v>0</v>
      </c>
      <c r="O165" s="230">
        <f t="shared" si="67"/>
        <v>0</v>
      </c>
    </row>
    <row r="166" spans="1:93" ht="13.8" hidden="1" outlineLevel="1">
      <c r="A166" s="170"/>
      <c r="B166" s="24"/>
      <c r="C166" s="171"/>
      <c r="D166" s="27" t="s">
        <v>450</v>
      </c>
      <c r="E166" s="47" t="s">
        <v>86</v>
      </c>
      <c r="F166" s="48"/>
      <c r="G166" s="172"/>
      <c r="H166" s="226">
        <f t="shared" si="57"/>
        <v>0</v>
      </c>
      <c r="I166" s="353">
        <f t="shared" si="53"/>
        <v>0</v>
      </c>
      <c r="J166" s="231">
        <f>SUM(J167,J170,J171,J174,J175,J176,J177)</f>
        <v>0</v>
      </c>
      <c r="K166" s="231">
        <f>SUM(K167,K170,K171,K174,K175,K176,K177)</f>
        <v>0</v>
      </c>
      <c r="L166" s="354">
        <f t="shared" si="58"/>
        <v>0</v>
      </c>
      <c r="M166" s="231">
        <f t="shared" ref="M166:O166" si="68">SUM(M167,M170,M171,M174,M175,M176,M177)</f>
        <v>0</v>
      </c>
      <c r="N166" s="231">
        <f t="shared" si="68"/>
        <v>0</v>
      </c>
      <c r="O166" s="231">
        <f t="shared" si="68"/>
        <v>0</v>
      </c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</row>
    <row r="167" spans="1:93" ht="13.8" hidden="1" outlineLevel="2">
      <c r="A167" s="170"/>
      <c r="B167" s="25"/>
      <c r="F167" s="27" t="s">
        <v>111</v>
      </c>
      <c r="G167" s="47" t="s">
        <v>451</v>
      </c>
      <c r="H167" s="226">
        <f t="shared" si="57"/>
        <v>0</v>
      </c>
      <c r="I167" s="353">
        <f t="shared" si="53"/>
        <v>0</v>
      </c>
      <c r="J167" s="231">
        <f>SUM(J168:J169)</f>
        <v>0</v>
      </c>
      <c r="K167" s="231">
        <f>SUM(K168:K169)</f>
        <v>0</v>
      </c>
      <c r="L167" s="354">
        <f t="shared" si="58"/>
        <v>0</v>
      </c>
      <c r="M167" s="231">
        <f t="shared" ref="M167:O167" si="69">SUM(M168:M169)</f>
        <v>0</v>
      </c>
      <c r="N167" s="231">
        <f t="shared" si="69"/>
        <v>0</v>
      </c>
      <c r="O167" s="231">
        <f t="shared" si="69"/>
        <v>0</v>
      </c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</row>
    <row r="168" spans="1:93" ht="13.8" hidden="1" outlineLevel="2">
      <c r="A168" s="170"/>
      <c r="B168" s="25"/>
      <c r="F168" s="178" t="s">
        <v>705</v>
      </c>
      <c r="G168" s="43" t="s">
        <v>777</v>
      </c>
      <c r="H168" s="226">
        <f t="shared" si="57"/>
        <v>0</v>
      </c>
      <c r="I168" s="353">
        <f t="shared" si="53"/>
        <v>0</v>
      </c>
      <c r="J168" s="229"/>
      <c r="K168" s="229"/>
      <c r="L168" s="354">
        <f t="shared" si="58"/>
        <v>0</v>
      </c>
      <c r="M168" s="229"/>
      <c r="N168" s="229"/>
      <c r="O168" s="22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</row>
    <row r="169" spans="1:93" ht="13.8" hidden="1" outlineLevel="2">
      <c r="A169" s="170"/>
      <c r="B169" s="25"/>
      <c r="F169" s="178" t="s">
        <v>706</v>
      </c>
      <c r="G169" s="43" t="s">
        <v>778</v>
      </c>
      <c r="H169" s="226">
        <f t="shared" si="57"/>
        <v>0</v>
      </c>
      <c r="I169" s="353">
        <f t="shared" si="53"/>
        <v>0</v>
      </c>
      <c r="J169" s="229"/>
      <c r="K169" s="229"/>
      <c r="L169" s="354">
        <f t="shared" si="58"/>
        <v>0</v>
      </c>
      <c r="M169" s="229"/>
      <c r="N169" s="229"/>
      <c r="O169" s="22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</row>
    <row r="170" spans="1:93" ht="13.8" hidden="1" outlineLevel="2">
      <c r="A170" s="170"/>
      <c r="B170" s="25"/>
      <c r="F170" s="27" t="s">
        <v>651</v>
      </c>
      <c r="G170" s="47" t="s">
        <v>89</v>
      </c>
      <c r="H170" s="226">
        <f t="shared" si="57"/>
        <v>0</v>
      </c>
      <c r="I170" s="353">
        <f t="shared" si="53"/>
        <v>0</v>
      </c>
      <c r="J170" s="229"/>
      <c r="K170" s="229"/>
      <c r="L170" s="354">
        <f t="shared" si="58"/>
        <v>0</v>
      </c>
      <c r="M170" s="229"/>
      <c r="N170" s="229"/>
      <c r="O170" s="22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</row>
    <row r="171" spans="1:93" ht="13.8" hidden="1" outlineLevel="2">
      <c r="A171" s="170"/>
      <c r="B171" s="25"/>
      <c r="F171" s="27" t="s">
        <v>112</v>
      </c>
      <c r="G171" s="47" t="s">
        <v>90</v>
      </c>
      <c r="H171" s="226">
        <f t="shared" si="57"/>
        <v>0</v>
      </c>
      <c r="I171" s="353">
        <f t="shared" si="53"/>
        <v>0</v>
      </c>
      <c r="J171" s="231">
        <f>SUM(J172:J173)</f>
        <v>0</v>
      </c>
      <c r="K171" s="231">
        <f>SUM(K172:K173)</f>
        <v>0</v>
      </c>
      <c r="L171" s="354">
        <f t="shared" si="58"/>
        <v>0</v>
      </c>
      <c r="M171" s="231">
        <f t="shared" ref="M171:O171" si="70">SUM(M172:M173)</f>
        <v>0</v>
      </c>
      <c r="N171" s="231">
        <f t="shared" si="70"/>
        <v>0</v>
      </c>
      <c r="O171" s="231">
        <f t="shared" si="70"/>
        <v>0</v>
      </c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</row>
    <row r="172" spans="1:93" ht="13.8" hidden="1" outlineLevel="2">
      <c r="A172" s="170"/>
      <c r="B172" s="25"/>
      <c r="F172" s="178" t="s">
        <v>705</v>
      </c>
      <c r="G172" s="43" t="s">
        <v>779</v>
      </c>
      <c r="H172" s="226">
        <f t="shared" si="57"/>
        <v>0</v>
      </c>
      <c r="I172" s="353">
        <f t="shared" si="53"/>
        <v>0</v>
      </c>
      <c r="J172" s="229"/>
      <c r="K172" s="229"/>
      <c r="L172" s="354">
        <f t="shared" si="58"/>
        <v>0</v>
      </c>
      <c r="M172" s="229"/>
      <c r="N172" s="229"/>
      <c r="O172" s="22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</row>
    <row r="173" spans="1:93" ht="13.8" hidden="1" outlineLevel="2">
      <c r="A173" s="170"/>
      <c r="B173" s="25"/>
      <c r="F173" s="178" t="s">
        <v>706</v>
      </c>
      <c r="G173" s="43" t="s">
        <v>780</v>
      </c>
      <c r="H173" s="226">
        <f t="shared" si="57"/>
        <v>0</v>
      </c>
      <c r="I173" s="353">
        <f t="shared" si="53"/>
        <v>0</v>
      </c>
      <c r="J173" s="229"/>
      <c r="K173" s="229"/>
      <c r="L173" s="354">
        <f t="shared" si="58"/>
        <v>0</v>
      </c>
      <c r="M173" s="229"/>
      <c r="N173" s="229"/>
      <c r="O173" s="22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69"/>
      <c r="AC173" s="169"/>
      <c r="AD173" s="169"/>
      <c r="AE173" s="169"/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G173" s="169"/>
      <c r="BH173" s="169"/>
      <c r="BI173" s="169"/>
      <c r="BJ173" s="169"/>
      <c r="BK173" s="169"/>
      <c r="BL173" s="169"/>
      <c r="BM173" s="169"/>
      <c r="BN173" s="169"/>
      <c r="BO173" s="169"/>
      <c r="BP173" s="169"/>
      <c r="BQ173" s="169"/>
      <c r="BR173" s="169"/>
      <c r="BS173" s="169"/>
      <c r="BT173" s="169"/>
      <c r="BU173" s="169"/>
      <c r="BV173" s="169"/>
      <c r="BW173" s="169"/>
      <c r="BX173" s="169"/>
      <c r="BY173" s="169"/>
      <c r="BZ173" s="169"/>
      <c r="CA173" s="169"/>
      <c r="CB173" s="169"/>
      <c r="CC173" s="169"/>
      <c r="CD173" s="169"/>
      <c r="CE173" s="169"/>
      <c r="CF173" s="169"/>
      <c r="CG173" s="169"/>
      <c r="CH173" s="169"/>
      <c r="CI173" s="169"/>
      <c r="CJ173" s="169"/>
      <c r="CK173" s="169"/>
      <c r="CL173" s="169"/>
      <c r="CM173" s="169"/>
      <c r="CN173" s="169"/>
      <c r="CO173" s="169"/>
    </row>
    <row r="174" spans="1:93" ht="13.8" hidden="1" outlineLevel="2">
      <c r="A174" s="170"/>
      <c r="B174" s="25"/>
      <c r="F174" s="27" t="s">
        <v>652</v>
      </c>
      <c r="G174" s="47" t="s">
        <v>91</v>
      </c>
      <c r="H174" s="226">
        <f t="shared" si="57"/>
        <v>0</v>
      </c>
      <c r="I174" s="353">
        <f t="shared" si="53"/>
        <v>0</v>
      </c>
      <c r="J174" s="229"/>
      <c r="K174" s="229"/>
      <c r="L174" s="354">
        <f t="shared" si="58"/>
        <v>0</v>
      </c>
      <c r="M174" s="229"/>
      <c r="N174" s="229"/>
      <c r="O174" s="22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  <c r="CB174" s="169"/>
      <c r="CC174" s="169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69"/>
      <c r="CN174" s="169"/>
      <c r="CO174" s="169"/>
    </row>
    <row r="175" spans="1:93" ht="13.8" hidden="1" outlineLevel="2">
      <c r="A175" s="170"/>
      <c r="B175" s="25"/>
      <c r="F175" s="27" t="s">
        <v>144</v>
      </c>
      <c r="G175" s="47" t="s">
        <v>355</v>
      </c>
      <c r="H175" s="226">
        <f t="shared" si="57"/>
        <v>0</v>
      </c>
      <c r="I175" s="353">
        <f t="shared" si="53"/>
        <v>0</v>
      </c>
      <c r="J175" s="229"/>
      <c r="K175" s="229"/>
      <c r="L175" s="354">
        <f t="shared" si="58"/>
        <v>0</v>
      </c>
      <c r="M175" s="229"/>
      <c r="N175" s="229"/>
      <c r="O175" s="22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69"/>
      <c r="BJ175" s="169"/>
      <c r="BK175" s="169"/>
      <c r="BL175" s="169"/>
      <c r="BM175" s="169"/>
      <c r="BN175" s="169"/>
      <c r="BO175" s="169"/>
      <c r="BP175" s="169"/>
      <c r="BQ175" s="169"/>
      <c r="BR175" s="169"/>
      <c r="BS175" s="169"/>
      <c r="BT175" s="169"/>
      <c r="BU175" s="169"/>
      <c r="BV175" s="169"/>
      <c r="BW175" s="169"/>
      <c r="BX175" s="169"/>
      <c r="BY175" s="169"/>
      <c r="BZ175" s="169"/>
      <c r="CA175" s="169"/>
      <c r="CB175" s="169"/>
      <c r="CC175" s="169"/>
      <c r="CD175" s="169"/>
      <c r="CE175" s="169"/>
      <c r="CF175" s="169"/>
      <c r="CG175" s="169"/>
      <c r="CH175" s="169"/>
      <c r="CI175" s="169"/>
      <c r="CJ175" s="169"/>
      <c r="CK175" s="169"/>
      <c r="CL175" s="169"/>
      <c r="CM175" s="169"/>
      <c r="CN175" s="169"/>
      <c r="CO175" s="169"/>
    </row>
    <row r="176" spans="1:93" ht="13.8" hidden="1" outlineLevel="2">
      <c r="A176" s="170"/>
      <c r="B176" s="25"/>
      <c r="F176" s="27" t="s">
        <v>653</v>
      </c>
      <c r="G176" s="47" t="s">
        <v>357</v>
      </c>
      <c r="H176" s="226">
        <f t="shared" si="57"/>
        <v>0</v>
      </c>
      <c r="I176" s="353">
        <f t="shared" si="53"/>
        <v>0</v>
      </c>
      <c r="J176" s="229"/>
      <c r="K176" s="229"/>
      <c r="L176" s="354">
        <f t="shared" si="58"/>
        <v>0</v>
      </c>
      <c r="M176" s="229"/>
      <c r="N176" s="229"/>
      <c r="O176" s="22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  <c r="AH176" s="169"/>
      <c r="AI176" s="169"/>
      <c r="AJ176" s="169"/>
      <c r="AK176" s="169"/>
      <c r="AL176" s="169"/>
      <c r="AM176" s="169"/>
      <c r="AN176" s="169"/>
      <c r="AO176" s="169"/>
      <c r="AP176" s="169"/>
      <c r="AQ176" s="169"/>
      <c r="AR176" s="169"/>
      <c r="AS176" s="169"/>
      <c r="AT176" s="169"/>
      <c r="AU176" s="169"/>
      <c r="AV176" s="169"/>
      <c r="AW176" s="169"/>
      <c r="AX176" s="169"/>
      <c r="AY176" s="169"/>
      <c r="AZ176" s="169"/>
      <c r="BA176" s="169"/>
      <c r="BB176" s="169"/>
      <c r="BC176" s="169"/>
      <c r="BD176" s="169"/>
      <c r="BE176" s="169"/>
      <c r="BF176" s="169"/>
      <c r="BG176" s="169"/>
      <c r="BH176" s="169"/>
      <c r="BI176" s="169"/>
      <c r="BJ176" s="169"/>
      <c r="BK176" s="169"/>
      <c r="BL176" s="169"/>
      <c r="BM176" s="169"/>
      <c r="BN176" s="169"/>
      <c r="BO176" s="169"/>
      <c r="BP176" s="169"/>
      <c r="BQ176" s="169"/>
      <c r="BR176" s="169"/>
      <c r="BS176" s="169"/>
      <c r="BT176" s="169"/>
      <c r="BU176" s="169"/>
      <c r="BV176" s="169"/>
      <c r="BW176" s="169"/>
      <c r="BX176" s="169"/>
      <c r="BY176" s="169"/>
      <c r="BZ176" s="169"/>
      <c r="CA176" s="169"/>
      <c r="CB176" s="169"/>
      <c r="CC176" s="169"/>
      <c r="CD176" s="169"/>
      <c r="CE176" s="169"/>
      <c r="CF176" s="169"/>
      <c r="CG176" s="169"/>
      <c r="CH176" s="169"/>
      <c r="CI176" s="169"/>
      <c r="CJ176" s="169"/>
      <c r="CK176" s="169"/>
      <c r="CL176" s="169"/>
      <c r="CM176" s="169"/>
      <c r="CN176" s="169"/>
      <c r="CO176" s="169"/>
    </row>
    <row r="177" spans="1:93" ht="13.8" hidden="1" outlineLevel="1">
      <c r="A177" s="170"/>
      <c r="B177" s="25"/>
      <c r="E177" s="88"/>
      <c r="F177" s="27" t="s">
        <v>113</v>
      </c>
      <c r="G177" s="47" t="s">
        <v>452</v>
      </c>
      <c r="H177" s="226">
        <f t="shared" si="57"/>
        <v>0</v>
      </c>
      <c r="I177" s="353">
        <f t="shared" si="53"/>
        <v>0</v>
      </c>
      <c r="J177" s="231">
        <f>SUM(J178:J179)</f>
        <v>0</v>
      </c>
      <c r="K177" s="231">
        <f>SUM(K178:K179)</f>
        <v>0</v>
      </c>
      <c r="L177" s="354">
        <f t="shared" si="58"/>
        <v>0</v>
      </c>
      <c r="M177" s="231">
        <f t="shared" ref="M177:O177" si="71">SUM(M178:M179)</f>
        <v>0</v>
      </c>
      <c r="N177" s="231">
        <f t="shared" si="71"/>
        <v>0</v>
      </c>
      <c r="O177" s="231">
        <f t="shared" si="71"/>
        <v>0</v>
      </c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  <c r="AF177" s="169"/>
      <c r="AG177" s="169"/>
      <c r="AH177" s="169"/>
      <c r="AI177" s="169"/>
      <c r="AJ177" s="169"/>
      <c r="AK177" s="169"/>
      <c r="AL177" s="169"/>
      <c r="AM177" s="169"/>
      <c r="AN177" s="169"/>
      <c r="AO177" s="169"/>
      <c r="AP177" s="169"/>
      <c r="AQ177" s="169"/>
      <c r="AR177" s="169"/>
      <c r="AS177" s="169"/>
      <c r="AT177" s="169"/>
      <c r="AU177" s="169"/>
      <c r="AV177" s="169"/>
      <c r="AW177" s="169"/>
      <c r="AX177" s="169"/>
      <c r="AY177" s="169"/>
      <c r="AZ177" s="169"/>
      <c r="BA177" s="169"/>
      <c r="BB177" s="169"/>
      <c r="BC177" s="169"/>
      <c r="BD177" s="169"/>
      <c r="BE177" s="169"/>
      <c r="BF177" s="169"/>
      <c r="BG177" s="169"/>
      <c r="BH177" s="169"/>
      <c r="BI177" s="169"/>
      <c r="BJ177" s="169"/>
      <c r="BK177" s="169"/>
      <c r="BL177" s="169"/>
      <c r="BM177" s="169"/>
      <c r="BN177" s="169"/>
      <c r="BO177" s="169"/>
      <c r="BP177" s="169"/>
      <c r="BQ177" s="169"/>
      <c r="BR177" s="169"/>
      <c r="BS177" s="169"/>
      <c r="BT177" s="169"/>
      <c r="BU177" s="169"/>
      <c r="BV177" s="169"/>
      <c r="BW177" s="169"/>
      <c r="BX177" s="169"/>
      <c r="BY177" s="169"/>
      <c r="BZ177" s="169"/>
      <c r="CA177" s="169"/>
      <c r="CB177" s="169"/>
      <c r="CC177" s="169"/>
      <c r="CD177" s="169"/>
      <c r="CE177" s="169"/>
      <c r="CF177" s="169"/>
      <c r="CG177" s="169"/>
      <c r="CH177" s="169"/>
      <c r="CI177" s="169"/>
      <c r="CJ177" s="169"/>
      <c r="CK177" s="169"/>
      <c r="CL177" s="169"/>
      <c r="CM177" s="169"/>
      <c r="CN177" s="169"/>
      <c r="CO177" s="169"/>
    </row>
    <row r="178" spans="1:93" ht="13.8" hidden="1" outlineLevel="1">
      <c r="A178" s="170"/>
      <c r="B178" s="25"/>
      <c r="E178" s="88"/>
      <c r="F178" s="178" t="s">
        <v>705</v>
      </c>
      <c r="G178" s="43" t="s">
        <v>781</v>
      </c>
      <c r="H178" s="226">
        <f t="shared" si="57"/>
        <v>0</v>
      </c>
      <c r="I178" s="353">
        <f t="shared" si="53"/>
        <v>0</v>
      </c>
      <c r="J178" s="229"/>
      <c r="K178" s="229"/>
      <c r="L178" s="354">
        <f t="shared" si="58"/>
        <v>0</v>
      </c>
      <c r="M178" s="229"/>
      <c r="N178" s="229"/>
      <c r="O178" s="22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  <c r="AF178" s="169"/>
      <c r="AG178" s="169"/>
      <c r="AH178" s="169"/>
      <c r="AI178" s="169"/>
      <c r="AJ178" s="169"/>
      <c r="AK178" s="169"/>
      <c r="AL178" s="169"/>
      <c r="AM178" s="169"/>
      <c r="AN178" s="169"/>
      <c r="AO178" s="169"/>
      <c r="AP178" s="169"/>
      <c r="AQ178" s="169"/>
      <c r="AR178" s="169"/>
      <c r="AS178" s="169"/>
      <c r="AT178" s="169"/>
      <c r="AU178" s="169"/>
      <c r="AV178" s="169"/>
      <c r="AW178" s="169"/>
      <c r="AX178" s="169"/>
      <c r="AY178" s="169"/>
      <c r="AZ178" s="169"/>
      <c r="BA178" s="169"/>
      <c r="BB178" s="169"/>
      <c r="BC178" s="169"/>
      <c r="BD178" s="169"/>
      <c r="BE178" s="169"/>
      <c r="BF178" s="169"/>
      <c r="BG178" s="169"/>
      <c r="BH178" s="169"/>
      <c r="BI178" s="169"/>
      <c r="BJ178" s="169"/>
      <c r="BK178" s="169"/>
      <c r="BL178" s="169"/>
      <c r="BM178" s="169"/>
      <c r="BN178" s="169"/>
      <c r="BO178" s="169"/>
      <c r="BP178" s="169"/>
      <c r="BQ178" s="169"/>
      <c r="BR178" s="169"/>
      <c r="BS178" s="169"/>
      <c r="BT178" s="169"/>
      <c r="BU178" s="169"/>
      <c r="BV178" s="169"/>
      <c r="BW178" s="169"/>
      <c r="BX178" s="169"/>
      <c r="BY178" s="169"/>
      <c r="BZ178" s="169"/>
      <c r="CA178" s="169"/>
      <c r="CB178" s="169"/>
      <c r="CC178" s="169"/>
      <c r="CD178" s="169"/>
      <c r="CE178" s="169"/>
      <c r="CF178" s="169"/>
      <c r="CG178" s="169"/>
      <c r="CH178" s="169"/>
      <c r="CI178" s="169"/>
      <c r="CJ178" s="169"/>
      <c r="CK178" s="169"/>
      <c r="CL178" s="169"/>
      <c r="CM178" s="169"/>
      <c r="CN178" s="169"/>
      <c r="CO178" s="169"/>
    </row>
    <row r="179" spans="1:93" ht="13.8" hidden="1" outlineLevel="1">
      <c r="A179" s="170"/>
      <c r="B179" s="25"/>
      <c r="E179" s="88"/>
      <c r="F179" s="178" t="s">
        <v>706</v>
      </c>
      <c r="G179" s="43" t="s">
        <v>782</v>
      </c>
      <c r="H179" s="226">
        <f t="shared" si="57"/>
        <v>0</v>
      </c>
      <c r="I179" s="353">
        <f t="shared" si="53"/>
        <v>0</v>
      </c>
      <c r="J179" s="229"/>
      <c r="K179" s="229"/>
      <c r="L179" s="354">
        <f t="shared" si="58"/>
        <v>0</v>
      </c>
      <c r="M179" s="229"/>
      <c r="N179" s="229"/>
      <c r="O179" s="22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69"/>
      <c r="BJ179" s="169"/>
      <c r="BK179" s="169"/>
      <c r="BL179" s="169"/>
      <c r="BM179" s="169"/>
      <c r="BN179" s="169"/>
      <c r="BO179" s="169"/>
      <c r="BP179" s="169"/>
      <c r="BQ179" s="169"/>
      <c r="BR179" s="169"/>
      <c r="BS179" s="169"/>
      <c r="BT179" s="169"/>
      <c r="BU179" s="169"/>
      <c r="BV179" s="169"/>
      <c r="BW179" s="169"/>
      <c r="BX179" s="169"/>
      <c r="BY179" s="169"/>
      <c r="BZ179" s="169"/>
      <c r="CA179" s="169"/>
      <c r="CB179" s="169"/>
      <c r="CC179" s="169"/>
      <c r="CD179" s="169"/>
      <c r="CE179" s="169"/>
      <c r="CF179" s="169"/>
      <c r="CG179" s="169"/>
      <c r="CH179" s="169"/>
      <c r="CI179" s="169"/>
      <c r="CJ179" s="169"/>
      <c r="CK179" s="169"/>
      <c r="CL179" s="169"/>
      <c r="CM179" s="169"/>
      <c r="CN179" s="169"/>
      <c r="CO179" s="169"/>
    </row>
    <row r="180" spans="1:93" ht="13.8" hidden="1" outlineLevel="1">
      <c r="A180" s="170"/>
      <c r="B180" s="25"/>
      <c r="D180" s="23" t="s">
        <v>453</v>
      </c>
      <c r="E180" s="82" t="s">
        <v>76</v>
      </c>
      <c r="F180" s="48"/>
      <c r="G180" s="172"/>
      <c r="H180" s="226">
        <f t="shared" si="57"/>
        <v>0</v>
      </c>
      <c r="I180" s="353">
        <f t="shared" si="53"/>
        <v>0</v>
      </c>
      <c r="J180" s="231">
        <f>SUM(J181,J185,J186,J187)</f>
        <v>0</v>
      </c>
      <c r="K180" s="231">
        <f>SUM(K181,K185,K186,K187)</f>
        <v>0</v>
      </c>
      <c r="L180" s="354">
        <f t="shared" si="58"/>
        <v>0</v>
      </c>
      <c r="M180" s="231">
        <f t="shared" ref="M180:O180" si="72">SUM(M181,M185,M186,M187)</f>
        <v>0</v>
      </c>
      <c r="N180" s="231">
        <f t="shared" si="72"/>
        <v>0</v>
      </c>
      <c r="O180" s="231">
        <f t="shared" si="72"/>
        <v>0</v>
      </c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  <c r="AG180" s="169"/>
      <c r="AH180" s="169"/>
      <c r="AI180" s="169"/>
      <c r="AJ180" s="169"/>
      <c r="AK180" s="169"/>
      <c r="AL180" s="169"/>
      <c r="AM180" s="169"/>
      <c r="AN180" s="169"/>
      <c r="AO180" s="169"/>
      <c r="AP180" s="169"/>
      <c r="AQ180" s="169"/>
      <c r="AR180" s="169"/>
      <c r="AS180" s="169"/>
      <c r="AT180" s="169"/>
      <c r="AU180" s="169"/>
      <c r="AV180" s="169"/>
      <c r="AW180" s="169"/>
      <c r="AX180" s="169"/>
      <c r="AY180" s="169"/>
      <c r="AZ180" s="169"/>
      <c r="BA180" s="169"/>
      <c r="BB180" s="169"/>
      <c r="BC180" s="169"/>
      <c r="BD180" s="169"/>
      <c r="BE180" s="169"/>
      <c r="BF180" s="169"/>
      <c r="BG180" s="169"/>
      <c r="BH180" s="169"/>
      <c r="BI180" s="169"/>
      <c r="BJ180" s="169"/>
      <c r="BK180" s="169"/>
      <c r="BL180" s="169"/>
      <c r="BM180" s="169"/>
      <c r="BN180" s="169"/>
      <c r="BO180" s="169"/>
      <c r="BP180" s="169"/>
      <c r="BQ180" s="169"/>
      <c r="BR180" s="169"/>
      <c r="BS180" s="169"/>
      <c r="BT180" s="169"/>
      <c r="BU180" s="169"/>
      <c r="BV180" s="169"/>
      <c r="BW180" s="169"/>
      <c r="BX180" s="169"/>
      <c r="BY180" s="169"/>
      <c r="BZ180" s="169"/>
      <c r="CA180" s="169"/>
      <c r="CB180" s="169"/>
      <c r="CC180" s="169"/>
      <c r="CD180" s="169"/>
      <c r="CE180" s="169"/>
      <c r="CF180" s="169"/>
      <c r="CG180" s="169"/>
      <c r="CH180" s="169"/>
      <c r="CI180" s="169"/>
      <c r="CJ180" s="169"/>
      <c r="CK180" s="169"/>
      <c r="CL180" s="169"/>
      <c r="CM180" s="169"/>
      <c r="CN180" s="169"/>
      <c r="CO180" s="169"/>
    </row>
    <row r="181" spans="1:93" ht="13.8" hidden="1" outlineLevel="2">
      <c r="A181" s="170"/>
      <c r="B181" s="25"/>
      <c r="F181" s="136" t="s">
        <v>454</v>
      </c>
      <c r="G181" s="43" t="s">
        <v>900</v>
      </c>
      <c r="H181" s="226">
        <f t="shared" si="57"/>
        <v>0</v>
      </c>
      <c r="I181" s="353">
        <f t="shared" si="53"/>
        <v>0</v>
      </c>
      <c r="J181" s="231">
        <f>SUM(J182:J184)</f>
        <v>0</v>
      </c>
      <c r="K181" s="231">
        <f>SUM(K182:K184)</f>
        <v>0</v>
      </c>
      <c r="L181" s="231">
        <f t="shared" si="58"/>
        <v>0</v>
      </c>
      <c r="M181" s="231">
        <f t="shared" ref="M181:O181" si="73">SUM(M182:M184)</f>
        <v>0</v>
      </c>
      <c r="N181" s="231">
        <f t="shared" si="73"/>
        <v>0</v>
      </c>
      <c r="O181" s="231">
        <f t="shared" si="73"/>
        <v>0</v>
      </c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  <c r="AG181" s="169"/>
      <c r="AH181" s="169"/>
      <c r="AI181" s="169"/>
      <c r="AJ181" s="169"/>
      <c r="AK181" s="169"/>
      <c r="AL181" s="169"/>
      <c r="AM181" s="169"/>
      <c r="AN181" s="169"/>
      <c r="AO181" s="169"/>
      <c r="AP181" s="169"/>
      <c r="AQ181" s="169"/>
      <c r="AR181" s="169"/>
      <c r="AS181" s="169"/>
      <c r="AT181" s="169"/>
      <c r="AU181" s="169"/>
      <c r="AV181" s="169"/>
      <c r="AW181" s="169"/>
      <c r="AX181" s="169"/>
      <c r="AY181" s="169"/>
      <c r="AZ181" s="169"/>
      <c r="BA181" s="169"/>
      <c r="BB181" s="169"/>
      <c r="BC181" s="169"/>
      <c r="BD181" s="169"/>
      <c r="BE181" s="169"/>
      <c r="BF181" s="169"/>
      <c r="BG181" s="169"/>
      <c r="BH181" s="169"/>
      <c r="BI181" s="169"/>
      <c r="BJ181" s="169"/>
      <c r="BK181" s="169"/>
      <c r="BL181" s="169"/>
      <c r="BM181" s="169"/>
      <c r="BN181" s="169"/>
      <c r="BO181" s="169"/>
      <c r="BP181" s="169"/>
      <c r="BQ181" s="169"/>
      <c r="BR181" s="169"/>
      <c r="BS181" s="169"/>
      <c r="BT181" s="169"/>
      <c r="BU181" s="169"/>
      <c r="BV181" s="169"/>
      <c r="BW181" s="169"/>
      <c r="BX181" s="169"/>
      <c r="BY181" s="169"/>
      <c r="BZ181" s="169"/>
      <c r="CA181" s="169"/>
      <c r="CB181" s="169"/>
      <c r="CC181" s="169"/>
      <c r="CD181" s="169"/>
      <c r="CE181" s="169"/>
      <c r="CF181" s="169"/>
      <c r="CG181" s="169"/>
      <c r="CH181" s="169"/>
      <c r="CI181" s="169"/>
      <c r="CJ181" s="169"/>
      <c r="CK181" s="169"/>
      <c r="CL181" s="169"/>
      <c r="CM181" s="169"/>
      <c r="CN181" s="169"/>
      <c r="CO181" s="169"/>
    </row>
    <row r="182" spans="1:93" ht="13.8" hidden="1" outlineLevel="1">
      <c r="A182" s="170"/>
      <c r="B182" s="25"/>
      <c r="E182" s="88"/>
      <c r="F182" s="178" t="s">
        <v>705</v>
      </c>
      <c r="G182" s="43" t="s">
        <v>901</v>
      </c>
      <c r="H182" s="226">
        <f t="shared" si="57"/>
        <v>0</v>
      </c>
      <c r="I182" s="353">
        <f t="shared" si="53"/>
        <v>0</v>
      </c>
      <c r="J182" s="229"/>
      <c r="K182" s="229"/>
      <c r="L182" s="354">
        <f t="shared" si="58"/>
        <v>0</v>
      </c>
      <c r="M182" s="229"/>
      <c r="N182" s="229"/>
      <c r="O182" s="229"/>
    </row>
    <row r="183" spans="1:93" ht="13.8" hidden="1" outlineLevel="1" collapsed="1">
      <c r="A183" s="170"/>
      <c r="B183" s="25"/>
      <c r="E183" s="88"/>
      <c r="F183" s="178" t="s">
        <v>706</v>
      </c>
      <c r="G183" s="43" t="s">
        <v>902</v>
      </c>
      <c r="H183" s="226">
        <f t="shared" si="57"/>
        <v>0</v>
      </c>
      <c r="I183" s="353">
        <f t="shared" si="53"/>
        <v>0</v>
      </c>
      <c r="J183" s="229"/>
      <c r="K183" s="229"/>
      <c r="L183" s="354">
        <f t="shared" si="58"/>
        <v>0</v>
      </c>
      <c r="M183" s="229"/>
      <c r="N183" s="229"/>
      <c r="O183" s="229"/>
    </row>
    <row r="184" spans="1:93" ht="13.8" hidden="1" outlineLevel="1">
      <c r="A184" s="170"/>
      <c r="B184" s="25"/>
      <c r="E184" s="88"/>
      <c r="F184" s="178" t="s">
        <v>703</v>
      </c>
      <c r="G184" s="43" t="s">
        <v>908</v>
      </c>
      <c r="H184" s="226">
        <f t="shared" si="57"/>
        <v>0</v>
      </c>
      <c r="I184" s="353">
        <f t="shared" si="53"/>
        <v>0</v>
      </c>
      <c r="J184" s="229"/>
      <c r="K184" s="229"/>
      <c r="L184" s="354">
        <f t="shared" si="58"/>
        <v>0</v>
      </c>
      <c r="M184" s="229"/>
      <c r="N184" s="229"/>
      <c r="O184" s="229"/>
    </row>
    <row r="185" spans="1:93" ht="13.8" hidden="1" outlineLevel="2">
      <c r="A185" s="170"/>
      <c r="B185" s="25"/>
      <c r="F185" s="27" t="s">
        <v>455</v>
      </c>
      <c r="G185" s="47" t="s">
        <v>458</v>
      </c>
      <c r="H185" s="226">
        <f t="shared" si="57"/>
        <v>0</v>
      </c>
      <c r="I185" s="353">
        <f t="shared" si="53"/>
        <v>0</v>
      </c>
      <c r="J185" s="229">
        <v>0</v>
      </c>
      <c r="K185" s="229">
        <v>0</v>
      </c>
      <c r="L185" s="354">
        <f t="shared" si="58"/>
        <v>0</v>
      </c>
      <c r="M185" s="229">
        <v>0</v>
      </c>
      <c r="N185" s="229">
        <v>0</v>
      </c>
      <c r="O185" s="229">
        <v>0</v>
      </c>
    </row>
    <row r="186" spans="1:93" ht="13.8" hidden="1" outlineLevel="2">
      <c r="A186" s="170"/>
      <c r="B186" s="25"/>
      <c r="F186" s="27" t="s">
        <v>456</v>
      </c>
      <c r="G186" s="47" t="s">
        <v>459</v>
      </c>
      <c r="H186" s="226">
        <f t="shared" si="57"/>
        <v>0</v>
      </c>
      <c r="I186" s="353">
        <f t="shared" si="53"/>
        <v>0</v>
      </c>
      <c r="J186" s="229"/>
      <c r="K186" s="229"/>
      <c r="L186" s="354">
        <f t="shared" si="58"/>
        <v>0</v>
      </c>
      <c r="M186" s="229"/>
      <c r="N186" s="229"/>
      <c r="O186" s="229"/>
    </row>
    <row r="187" spans="1:93" ht="13.8" hidden="1" outlineLevel="2">
      <c r="A187" s="170"/>
      <c r="B187" s="23"/>
      <c r="C187" s="179"/>
      <c r="D187" s="23"/>
      <c r="F187" s="27" t="s">
        <v>457</v>
      </c>
      <c r="G187" s="47" t="s">
        <v>460</v>
      </c>
      <c r="H187" s="226">
        <f t="shared" si="57"/>
        <v>0</v>
      </c>
      <c r="I187" s="353">
        <f t="shared" si="53"/>
        <v>0</v>
      </c>
      <c r="J187" s="231">
        <f>SUM(J188)</f>
        <v>0</v>
      </c>
      <c r="K187" s="231">
        <f>SUM(K188)</f>
        <v>0</v>
      </c>
      <c r="L187" s="354">
        <f t="shared" si="58"/>
        <v>0</v>
      </c>
      <c r="M187" s="231">
        <f t="shared" ref="M187:O187" si="74">SUM(M188)</f>
        <v>0</v>
      </c>
      <c r="N187" s="231">
        <f t="shared" si="74"/>
        <v>0</v>
      </c>
      <c r="O187" s="231">
        <f t="shared" si="74"/>
        <v>0</v>
      </c>
    </row>
    <row r="188" spans="1:93" ht="13.8" hidden="1" outlineLevel="2">
      <c r="A188" s="170"/>
      <c r="B188" s="23"/>
      <c r="C188" s="179"/>
      <c r="D188" s="23"/>
      <c r="F188" s="178" t="s">
        <v>705</v>
      </c>
      <c r="G188" s="43" t="s">
        <v>783</v>
      </c>
      <c r="H188" s="226">
        <f t="shared" si="57"/>
        <v>0</v>
      </c>
      <c r="I188" s="353">
        <f t="shared" si="53"/>
        <v>0</v>
      </c>
      <c r="J188" s="229"/>
      <c r="K188" s="229"/>
      <c r="L188" s="354">
        <f t="shared" si="58"/>
        <v>0</v>
      </c>
      <c r="M188" s="229"/>
      <c r="N188" s="229"/>
      <c r="O188" s="229"/>
    </row>
    <row r="189" spans="1:93" s="169" customFormat="1" ht="13.8" collapsed="1">
      <c r="A189" s="164"/>
      <c r="B189" s="23" t="s">
        <v>461</v>
      </c>
      <c r="C189" s="15" t="s">
        <v>339</v>
      </c>
      <c r="D189" s="16"/>
      <c r="E189" s="175"/>
      <c r="F189" s="176"/>
      <c r="G189" s="175"/>
      <c r="H189" s="226">
        <f t="shared" si="57"/>
        <v>0</v>
      </c>
      <c r="I189" s="353">
        <f t="shared" si="53"/>
        <v>0</v>
      </c>
      <c r="J189" s="230">
        <f>SUM(J190,J194)</f>
        <v>0</v>
      </c>
      <c r="K189" s="230">
        <f>SUM(K190,K194)</f>
        <v>0</v>
      </c>
      <c r="L189" s="354">
        <f t="shared" si="58"/>
        <v>0</v>
      </c>
      <c r="M189" s="230">
        <f t="shared" ref="M189:O189" si="75">SUM(M190,M194)</f>
        <v>0</v>
      </c>
      <c r="N189" s="230">
        <f t="shared" si="75"/>
        <v>0</v>
      </c>
      <c r="O189" s="230">
        <f t="shared" si="75"/>
        <v>0</v>
      </c>
    </row>
    <row r="190" spans="1:93" ht="13.8" hidden="1" outlineLevel="1">
      <c r="A190" s="170"/>
      <c r="B190" s="24"/>
      <c r="C190" s="171"/>
      <c r="D190" s="27" t="s">
        <v>463</v>
      </c>
      <c r="E190" s="47" t="s">
        <v>462</v>
      </c>
      <c r="F190" s="48"/>
      <c r="G190" s="172"/>
      <c r="H190" s="226">
        <f t="shared" si="57"/>
        <v>0</v>
      </c>
      <c r="I190" s="353">
        <f t="shared" si="53"/>
        <v>0</v>
      </c>
      <c r="J190" s="231">
        <f>SUM(J191:J193)</f>
        <v>0</v>
      </c>
      <c r="K190" s="231">
        <f>SUM(K191:K193)</f>
        <v>0</v>
      </c>
      <c r="L190" s="354">
        <f t="shared" si="58"/>
        <v>0</v>
      </c>
      <c r="M190" s="231">
        <f t="shared" ref="M190:O190" si="76">SUM(M191:M193)</f>
        <v>0</v>
      </c>
      <c r="N190" s="231">
        <f t="shared" si="76"/>
        <v>0</v>
      </c>
      <c r="O190" s="231">
        <f t="shared" si="76"/>
        <v>0</v>
      </c>
    </row>
    <row r="191" spans="1:93" ht="13.8" hidden="1" outlineLevel="1">
      <c r="A191" s="170"/>
      <c r="B191" s="25"/>
      <c r="D191" s="27"/>
      <c r="E191" s="47"/>
      <c r="F191" s="178" t="s">
        <v>705</v>
      </c>
      <c r="G191" s="43" t="s">
        <v>784</v>
      </c>
      <c r="H191" s="226">
        <f t="shared" si="57"/>
        <v>0</v>
      </c>
      <c r="I191" s="353">
        <f t="shared" si="53"/>
        <v>0</v>
      </c>
      <c r="J191" s="229"/>
      <c r="K191" s="229"/>
      <c r="L191" s="354">
        <f t="shared" si="58"/>
        <v>0</v>
      </c>
      <c r="M191" s="229"/>
      <c r="N191" s="229"/>
      <c r="O191" s="229"/>
    </row>
    <row r="192" spans="1:93" ht="13.8" hidden="1" outlineLevel="1">
      <c r="A192" s="170"/>
      <c r="B192" s="25"/>
      <c r="D192" s="27"/>
      <c r="E192" s="47"/>
      <c r="F192" s="178" t="s">
        <v>706</v>
      </c>
      <c r="G192" s="43" t="s">
        <v>785</v>
      </c>
      <c r="H192" s="226">
        <f t="shared" si="57"/>
        <v>0</v>
      </c>
      <c r="I192" s="353">
        <f t="shared" si="53"/>
        <v>0</v>
      </c>
      <c r="J192" s="229"/>
      <c r="K192" s="229"/>
      <c r="L192" s="354">
        <f t="shared" si="58"/>
        <v>0</v>
      </c>
      <c r="M192" s="229"/>
      <c r="N192" s="229"/>
      <c r="O192" s="229"/>
    </row>
    <row r="193" spans="1:15" ht="13.8" hidden="1" outlineLevel="1">
      <c r="A193" s="170"/>
      <c r="B193" s="25"/>
      <c r="D193" s="27"/>
      <c r="E193" s="47"/>
      <c r="F193" s="178" t="s">
        <v>703</v>
      </c>
      <c r="G193" s="43" t="s">
        <v>786</v>
      </c>
      <c r="H193" s="226">
        <f t="shared" si="57"/>
        <v>0</v>
      </c>
      <c r="I193" s="353">
        <f t="shared" si="53"/>
        <v>0</v>
      </c>
      <c r="J193" s="229"/>
      <c r="K193" s="229"/>
      <c r="L193" s="354">
        <f t="shared" si="58"/>
        <v>0</v>
      </c>
      <c r="M193" s="229"/>
      <c r="N193" s="229"/>
      <c r="O193" s="229"/>
    </row>
    <row r="194" spans="1:15" ht="13.8" hidden="1" outlineLevel="1">
      <c r="A194" s="170"/>
      <c r="B194" s="25"/>
      <c r="D194" s="27" t="s">
        <v>464</v>
      </c>
      <c r="E194" s="47" t="s">
        <v>340</v>
      </c>
      <c r="F194" s="48"/>
      <c r="G194" s="172"/>
      <c r="H194" s="226">
        <f t="shared" si="57"/>
        <v>0</v>
      </c>
      <c r="I194" s="353">
        <f t="shared" si="53"/>
        <v>0</v>
      </c>
      <c r="J194" s="231">
        <f>SUM(J195,J197)</f>
        <v>0</v>
      </c>
      <c r="K194" s="231">
        <f>SUM(K195,K197)</f>
        <v>0</v>
      </c>
      <c r="L194" s="354">
        <f t="shared" si="58"/>
        <v>0</v>
      </c>
      <c r="M194" s="231">
        <f t="shared" ref="M194:O194" si="77">SUM(M195,M197)</f>
        <v>0</v>
      </c>
      <c r="N194" s="231">
        <f t="shared" si="77"/>
        <v>0</v>
      </c>
      <c r="O194" s="231">
        <f t="shared" si="77"/>
        <v>0</v>
      </c>
    </row>
    <row r="195" spans="1:15" ht="13.8" hidden="1" outlineLevel="2">
      <c r="A195" s="170"/>
      <c r="B195" s="25"/>
      <c r="D195" s="24"/>
      <c r="E195" s="171"/>
      <c r="F195" s="27" t="s">
        <v>465</v>
      </c>
      <c r="G195" s="47" t="s">
        <v>341</v>
      </c>
      <c r="H195" s="226">
        <f t="shared" si="57"/>
        <v>0</v>
      </c>
      <c r="I195" s="353">
        <f t="shared" si="53"/>
        <v>0</v>
      </c>
      <c r="J195" s="231">
        <f>SUM(J196)</f>
        <v>0</v>
      </c>
      <c r="K195" s="231">
        <f>SUM(K196)</f>
        <v>0</v>
      </c>
      <c r="L195" s="354">
        <f t="shared" si="58"/>
        <v>0</v>
      </c>
      <c r="M195" s="231">
        <f t="shared" ref="M195:O195" si="78">SUM(M196)</f>
        <v>0</v>
      </c>
      <c r="N195" s="231">
        <f t="shared" si="78"/>
        <v>0</v>
      </c>
      <c r="O195" s="231">
        <f t="shared" si="78"/>
        <v>0</v>
      </c>
    </row>
    <row r="196" spans="1:15" ht="13.8" hidden="1" outlineLevel="2">
      <c r="A196" s="170"/>
      <c r="B196" s="25"/>
      <c r="F196" s="178" t="s">
        <v>705</v>
      </c>
      <c r="G196" s="43" t="s">
        <v>787</v>
      </c>
      <c r="H196" s="226">
        <f t="shared" si="57"/>
        <v>0</v>
      </c>
      <c r="I196" s="353">
        <f t="shared" si="53"/>
        <v>0</v>
      </c>
      <c r="J196" s="229"/>
      <c r="K196" s="229"/>
      <c r="L196" s="354">
        <f t="shared" si="58"/>
        <v>0</v>
      </c>
      <c r="M196" s="229"/>
      <c r="N196" s="229"/>
      <c r="O196" s="229"/>
    </row>
    <row r="197" spans="1:15" ht="13.8" hidden="1" outlineLevel="2">
      <c r="A197" s="170"/>
      <c r="B197" s="23"/>
      <c r="C197" s="179"/>
      <c r="F197" s="27" t="s">
        <v>466</v>
      </c>
      <c r="G197" s="47" t="s">
        <v>342</v>
      </c>
      <c r="H197" s="226">
        <f t="shared" si="57"/>
        <v>0</v>
      </c>
      <c r="I197" s="353">
        <f t="shared" si="53"/>
        <v>0</v>
      </c>
      <c r="J197" s="231">
        <f>SUM(J198:J201)</f>
        <v>0</v>
      </c>
      <c r="K197" s="231">
        <f>SUM(K198:K201)</f>
        <v>0</v>
      </c>
      <c r="L197" s="354">
        <f t="shared" si="58"/>
        <v>0</v>
      </c>
      <c r="M197" s="231">
        <f t="shared" ref="M197:O197" si="79">SUM(M198:M201)</f>
        <v>0</v>
      </c>
      <c r="N197" s="231">
        <f t="shared" si="79"/>
        <v>0</v>
      </c>
      <c r="O197" s="231">
        <f t="shared" si="79"/>
        <v>0</v>
      </c>
    </row>
    <row r="198" spans="1:15" ht="13.8" hidden="1" outlineLevel="2">
      <c r="A198" s="170"/>
      <c r="B198" s="23"/>
      <c r="C198" s="179"/>
      <c r="F198" s="178" t="s">
        <v>705</v>
      </c>
      <c r="G198" s="43" t="s">
        <v>788</v>
      </c>
      <c r="H198" s="226">
        <f t="shared" si="57"/>
        <v>0</v>
      </c>
      <c r="I198" s="353">
        <f t="shared" si="53"/>
        <v>0</v>
      </c>
      <c r="J198" s="229"/>
      <c r="K198" s="229"/>
      <c r="L198" s="354">
        <f t="shared" si="58"/>
        <v>0</v>
      </c>
      <c r="M198" s="229"/>
      <c r="N198" s="229"/>
      <c r="O198" s="229"/>
    </row>
    <row r="199" spans="1:15" ht="13.8" hidden="1" outlineLevel="2">
      <c r="A199" s="170"/>
      <c r="B199" s="23"/>
      <c r="C199" s="179"/>
      <c r="F199" s="178" t="s">
        <v>706</v>
      </c>
      <c r="G199" s="43" t="s">
        <v>756</v>
      </c>
      <c r="H199" s="226">
        <f t="shared" si="57"/>
        <v>0</v>
      </c>
      <c r="I199" s="353">
        <f t="shared" si="53"/>
        <v>0</v>
      </c>
      <c r="J199" s="229"/>
      <c r="K199" s="229"/>
      <c r="L199" s="354">
        <f t="shared" si="58"/>
        <v>0</v>
      </c>
      <c r="M199" s="229"/>
      <c r="N199" s="229"/>
      <c r="O199" s="229"/>
    </row>
    <row r="200" spans="1:15" ht="13.8" hidden="1" outlineLevel="2">
      <c r="A200" s="170"/>
      <c r="B200" s="23"/>
      <c r="C200" s="179"/>
      <c r="F200" s="178" t="s">
        <v>707</v>
      </c>
      <c r="G200" s="43" t="s">
        <v>790</v>
      </c>
      <c r="H200" s="226">
        <f t="shared" si="57"/>
        <v>0</v>
      </c>
      <c r="I200" s="353">
        <f t="shared" ref="I200:I263" si="80">SUM(J200:K200)</f>
        <v>0</v>
      </c>
      <c r="J200" s="229"/>
      <c r="K200" s="229"/>
      <c r="L200" s="354">
        <f t="shared" si="58"/>
        <v>0</v>
      </c>
      <c r="M200" s="229"/>
      <c r="N200" s="229"/>
      <c r="O200" s="229"/>
    </row>
    <row r="201" spans="1:15" ht="13.8" hidden="1" outlineLevel="2">
      <c r="A201" s="170"/>
      <c r="B201" s="23"/>
      <c r="C201" s="179"/>
      <c r="F201" s="178" t="s">
        <v>708</v>
      </c>
      <c r="G201" s="43" t="s">
        <v>789</v>
      </c>
      <c r="H201" s="226">
        <f t="shared" si="57"/>
        <v>0</v>
      </c>
      <c r="I201" s="353">
        <f t="shared" si="80"/>
        <v>0</v>
      </c>
      <c r="J201" s="229"/>
      <c r="K201" s="229"/>
      <c r="L201" s="354">
        <f t="shared" si="58"/>
        <v>0</v>
      </c>
      <c r="M201" s="229"/>
      <c r="N201" s="229"/>
      <c r="O201" s="229"/>
    </row>
    <row r="202" spans="1:15" s="169" customFormat="1" ht="13.8" collapsed="1">
      <c r="A202" s="164"/>
      <c r="B202" s="23" t="s">
        <v>141</v>
      </c>
      <c r="C202" s="15" t="s">
        <v>40</v>
      </c>
      <c r="D202" s="16"/>
      <c r="E202" s="175"/>
      <c r="F202" s="176"/>
      <c r="G202" s="175"/>
      <c r="H202" s="226">
        <f t="shared" si="57"/>
        <v>0</v>
      </c>
      <c r="I202" s="353">
        <f t="shared" si="80"/>
        <v>0</v>
      </c>
      <c r="J202" s="230">
        <f>SUM(J203)</f>
        <v>0</v>
      </c>
      <c r="K202" s="230">
        <f>SUM(K203)</f>
        <v>0</v>
      </c>
      <c r="L202" s="354">
        <f t="shared" si="58"/>
        <v>0</v>
      </c>
      <c r="M202" s="230">
        <f t="shared" ref="M202:O202" si="81">SUM(M203)</f>
        <v>0</v>
      </c>
      <c r="N202" s="230">
        <f t="shared" si="81"/>
        <v>0</v>
      </c>
      <c r="O202" s="230">
        <f t="shared" si="81"/>
        <v>0</v>
      </c>
    </row>
    <row r="203" spans="1:15" ht="13.8" hidden="1" outlineLevel="1">
      <c r="A203" s="170"/>
      <c r="B203" s="23"/>
      <c r="C203" s="179"/>
      <c r="D203" s="27" t="s">
        <v>141</v>
      </c>
      <c r="E203" s="47" t="s">
        <v>40</v>
      </c>
      <c r="F203" s="48"/>
      <c r="G203" s="172"/>
      <c r="H203" s="226">
        <f t="shared" si="57"/>
        <v>0</v>
      </c>
      <c r="I203" s="353">
        <f t="shared" si="80"/>
        <v>0</v>
      </c>
      <c r="J203" s="229"/>
      <c r="K203" s="229"/>
      <c r="L203" s="354">
        <f t="shared" si="58"/>
        <v>0</v>
      </c>
      <c r="M203" s="229"/>
      <c r="N203" s="229"/>
      <c r="O203" s="229"/>
    </row>
    <row r="204" spans="1:15" s="169" customFormat="1" ht="13.8">
      <c r="A204" s="164"/>
      <c r="B204" s="23" t="s">
        <v>467</v>
      </c>
      <c r="C204" s="15" t="s">
        <v>11</v>
      </c>
      <c r="D204" s="16"/>
      <c r="E204" s="175"/>
      <c r="F204" s="176"/>
      <c r="G204" s="175"/>
      <c r="H204" s="226">
        <f t="shared" si="57"/>
        <v>120000</v>
      </c>
      <c r="I204" s="353">
        <f t="shared" si="80"/>
        <v>40000</v>
      </c>
      <c r="J204" s="230">
        <f>SUM(J205:J207,J213)</f>
        <v>20000</v>
      </c>
      <c r="K204" s="230">
        <f>SUM(K205:K207,K213)</f>
        <v>20000</v>
      </c>
      <c r="L204" s="354">
        <f t="shared" si="58"/>
        <v>80000</v>
      </c>
      <c r="M204" s="230">
        <f t="shared" ref="M204:O204" si="82">SUM(M205:M207,M213)</f>
        <v>80000</v>
      </c>
      <c r="N204" s="230">
        <f t="shared" si="82"/>
        <v>0</v>
      </c>
      <c r="O204" s="230">
        <f t="shared" si="82"/>
        <v>0</v>
      </c>
    </row>
    <row r="205" spans="1:15" ht="13.8" outlineLevel="1">
      <c r="A205" s="170"/>
      <c r="B205" s="24"/>
      <c r="C205" s="171"/>
      <c r="D205" s="27" t="s">
        <v>142</v>
      </c>
      <c r="E205" s="47" t="s">
        <v>96</v>
      </c>
      <c r="F205" s="48"/>
      <c r="G205" s="172"/>
      <c r="H205" s="226">
        <f t="shared" si="57"/>
        <v>0</v>
      </c>
      <c r="I205" s="353">
        <f t="shared" si="80"/>
        <v>0</v>
      </c>
      <c r="J205" s="229"/>
      <c r="K205" s="229"/>
      <c r="L205" s="354">
        <f t="shared" si="58"/>
        <v>0</v>
      </c>
      <c r="M205" s="229"/>
      <c r="N205" s="229"/>
      <c r="O205" s="229"/>
    </row>
    <row r="206" spans="1:15" ht="13.8" outlineLevel="1">
      <c r="A206" s="170"/>
      <c r="B206" s="25"/>
      <c r="D206" s="27" t="s">
        <v>143</v>
      </c>
      <c r="E206" s="47" t="s">
        <v>97</v>
      </c>
      <c r="F206" s="48"/>
      <c r="G206" s="172"/>
      <c r="H206" s="226">
        <f t="shared" si="57"/>
        <v>0</v>
      </c>
      <c r="I206" s="353">
        <f t="shared" si="80"/>
        <v>0</v>
      </c>
      <c r="J206" s="229"/>
      <c r="K206" s="229"/>
      <c r="L206" s="354">
        <f t="shared" si="58"/>
        <v>0</v>
      </c>
      <c r="M206" s="229"/>
      <c r="N206" s="229"/>
      <c r="O206" s="229"/>
    </row>
    <row r="207" spans="1:15" ht="13.8" outlineLevel="2">
      <c r="A207" s="170"/>
      <c r="B207" s="23"/>
      <c r="C207" s="179"/>
      <c r="D207" s="25" t="s">
        <v>896</v>
      </c>
      <c r="E207" s="143" t="s">
        <v>897</v>
      </c>
      <c r="F207" s="27"/>
      <c r="G207" s="47"/>
      <c r="H207" s="226">
        <f t="shared" si="57"/>
        <v>120000</v>
      </c>
      <c r="I207" s="353">
        <f t="shared" si="80"/>
        <v>40000</v>
      </c>
      <c r="J207" s="231">
        <f>SUM(J208:J212)</f>
        <v>20000</v>
      </c>
      <c r="K207" s="231">
        <f>SUM(K208:K212)</f>
        <v>20000</v>
      </c>
      <c r="L207" s="354">
        <f t="shared" si="58"/>
        <v>80000</v>
      </c>
      <c r="M207" s="231">
        <f t="shared" ref="M207:O207" si="83">SUM(M208:M212)</f>
        <v>80000</v>
      </c>
      <c r="N207" s="231">
        <f t="shared" si="83"/>
        <v>0</v>
      </c>
      <c r="O207" s="231">
        <f t="shared" si="83"/>
        <v>0</v>
      </c>
    </row>
    <row r="208" spans="1:15" ht="13.8" outlineLevel="2">
      <c r="A208" s="170"/>
      <c r="B208" s="25"/>
      <c r="F208" s="178" t="s">
        <v>705</v>
      </c>
      <c r="G208" s="43" t="s">
        <v>791</v>
      </c>
      <c r="H208" s="226">
        <f t="shared" si="57"/>
        <v>20000</v>
      </c>
      <c r="I208" s="353">
        <f t="shared" si="80"/>
        <v>20000</v>
      </c>
      <c r="J208" s="229"/>
      <c r="K208" s="229">
        <v>20000</v>
      </c>
      <c r="L208" s="354">
        <f t="shared" si="58"/>
        <v>0</v>
      </c>
      <c r="M208" s="229"/>
      <c r="N208" s="229"/>
      <c r="O208" s="229"/>
    </row>
    <row r="209" spans="1:54" ht="13.8" outlineLevel="2">
      <c r="A209" s="170"/>
      <c r="B209" s="25"/>
      <c r="F209" s="178" t="s">
        <v>706</v>
      </c>
      <c r="G209" s="43" t="s">
        <v>792</v>
      </c>
      <c r="H209" s="226">
        <f t="shared" si="57"/>
        <v>0</v>
      </c>
      <c r="I209" s="353">
        <f t="shared" si="80"/>
        <v>0</v>
      </c>
      <c r="J209" s="229"/>
      <c r="K209" s="229"/>
      <c r="L209" s="354">
        <f t="shared" si="58"/>
        <v>0</v>
      </c>
      <c r="M209" s="229"/>
      <c r="N209" s="229"/>
      <c r="O209" s="229"/>
    </row>
    <row r="210" spans="1:54" ht="13.8" outlineLevel="2">
      <c r="A210" s="170"/>
      <c r="B210" s="25"/>
      <c r="F210" s="178" t="s">
        <v>703</v>
      </c>
      <c r="G210" s="43" t="s">
        <v>793</v>
      </c>
      <c r="H210" s="226">
        <f t="shared" ref="H210:H294" si="84">SUM(I210,L210)</f>
        <v>0</v>
      </c>
      <c r="I210" s="353">
        <f t="shared" si="80"/>
        <v>0</v>
      </c>
      <c r="J210" s="229"/>
      <c r="K210" s="229"/>
      <c r="L210" s="354">
        <f t="shared" ref="L210:L294" si="85">SUM(M210:O210)</f>
        <v>0</v>
      </c>
      <c r="M210" s="229"/>
      <c r="N210" s="229"/>
      <c r="O210" s="229"/>
    </row>
    <row r="211" spans="1:54" ht="13.8" outlineLevel="2">
      <c r="A211" s="170"/>
      <c r="B211" s="25"/>
      <c r="F211" s="178" t="s">
        <v>707</v>
      </c>
      <c r="G211" s="43" t="s">
        <v>794</v>
      </c>
      <c r="H211" s="226">
        <f t="shared" si="84"/>
        <v>0</v>
      </c>
      <c r="I211" s="353">
        <f t="shared" si="80"/>
        <v>0</v>
      </c>
      <c r="J211" s="229"/>
      <c r="K211" s="229"/>
      <c r="L211" s="354">
        <f t="shared" si="85"/>
        <v>0</v>
      </c>
      <c r="M211" s="229"/>
      <c r="N211" s="229"/>
      <c r="O211" s="229"/>
    </row>
    <row r="212" spans="1:54" ht="13.8" outlineLevel="2">
      <c r="A212" s="170"/>
      <c r="B212" s="25"/>
      <c r="F212" s="178" t="s">
        <v>708</v>
      </c>
      <c r="G212" s="43" t="s">
        <v>789</v>
      </c>
      <c r="H212" s="226">
        <f t="shared" si="84"/>
        <v>100000</v>
      </c>
      <c r="I212" s="353">
        <f t="shared" si="80"/>
        <v>20000</v>
      </c>
      <c r="J212" s="229">
        <v>20000</v>
      </c>
      <c r="K212" s="229"/>
      <c r="L212" s="354">
        <f t="shared" si="85"/>
        <v>80000</v>
      </c>
      <c r="M212" s="229">
        <v>80000</v>
      </c>
      <c r="N212" s="229"/>
      <c r="O212" s="229"/>
    </row>
    <row r="213" spans="1:54" ht="13.8" outlineLevel="2">
      <c r="A213" s="170"/>
      <c r="B213" s="25"/>
      <c r="D213" s="25" t="s">
        <v>898</v>
      </c>
      <c r="E213" s="47" t="s">
        <v>99</v>
      </c>
      <c r="F213" s="27"/>
      <c r="G213" s="47"/>
      <c r="H213" s="226">
        <f t="shared" si="84"/>
        <v>0</v>
      </c>
      <c r="I213" s="353">
        <f t="shared" si="80"/>
        <v>0</v>
      </c>
      <c r="J213" s="229"/>
      <c r="K213" s="229"/>
      <c r="L213" s="354">
        <f t="shared" si="85"/>
        <v>0</v>
      </c>
      <c r="M213" s="229"/>
      <c r="N213" s="229"/>
      <c r="O213" s="229"/>
    </row>
    <row r="214" spans="1:54" ht="13.8">
      <c r="A214" s="92" t="s">
        <v>169</v>
      </c>
      <c r="B214" s="46"/>
      <c r="C214" s="202"/>
      <c r="D214" s="22"/>
      <c r="E214" s="202"/>
      <c r="F214" s="21"/>
      <c r="G214" s="202"/>
      <c r="H214" s="233">
        <f t="shared" si="84"/>
        <v>11990000</v>
      </c>
      <c r="I214" s="364">
        <f t="shared" si="80"/>
        <v>4395000</v>
      </c>
      <c r="J214" s="235">
        <f>SUM(J7,J12,J14,J56,J34,J66,J72,J136,J165,J202,J204,J49,J189)</f>
        <v>2887000</v>
      </c>
      <c r="K214" s="235">
        <f>SUM(K7,K12,K14,K56,K34,K66,K72,K136,K165,K202,K204,K49,K189)</f>
        <v>1508000</v>
      </c>
      <c r="L214" s="373">
        <f t="shared" si="85"/>
        <v>7595000</v>
      </c>
      <c r="M214" s="235">
        <f>SUM(M7,M12,M14,M56,M34,M66,M72,M136,M165,M202,M204,M49,M189)</f>
        <v>4483000</v>
      </c>
      <c r="N214" s="235">
        <f>SUM(N7,N12,N14,N56,N34,N66,N72,N136,N165,N202,N204,N49,N189)</f>
        <v>1788000</v>
      </c>
      <c r="O214" s="235">
        <f>SUM(O7,O12,O14,O56,O34,O66,O72,O136,O165,O202,O204,O49,O189)</f>
        <v>1324000</v>
      </c>
      <c r="BB214" s="143" t="e">
        <f>SUM(BB7,BB12,BB14,#REF!,BB56,BB34,#REF!,BB66,BB72,BB136,BB165,BB202,BB204,#REF!,BB49,BB189)</f>
        <v>#REF!</v>
      </c>
    </row>
    <row r="215" spans="1:54" s="169" customFormat="1" ht="13.8">
      <c r="A215" s="164"/>
      <c r="B215" s="23" t="s">
        <v>468</v>
      </c>
      <c r="C215" s="15" t="s">
        <v>41</v>
      </c>
      <c r="D215" s="20"/>
      <c r="E215" s="191"/>
      <c r="F215" s="30"/>
      <c r="G215" s="191"/>
      <c r="H215" s="226">
        <f t="shared" si="84"/>
        <v>2074000</v>
      </c>
      <c r="I215" s="353">
        <f t="shared" si="80"/>
        <v>0</v>
      </c>
      <c r="J215" s="237">
        <f>SUM(J216,J217,J222,J227,J236,J238)</f>
        <v>0</v>
      </c>
      <c r="K215" s="237">
        <f>SUM(K216,K217,K222,K227,K236,K238)</f>
        <v>0</v>
      </c>
      <c r="L215" s="387">
        <f t="shared" si="85"/>
        <v>2074000</v>
      </c>
      <c r="M215" s="237">
        <f>SUM(M216,M217,M222,M227,M236,M238)</f>
        <v>2074000</v>
      </c>
      <c r="N215" s="237">
        <f>SUM(N216,N217,N222,N227,N236,N238)</f>
        <v>0</v>
      </c>
      <c r="O215" s="237">
        <f>SUM(O216,O217,O222,O227,O236,O238)</f>
        <v>0</v>
      </c>
    </row>
    <row r="216" spans="1:54" ht="16.5" customHeight="1" outlineLevel="1">
      <c r="A216" s="170"/>
      <c r="B216" s="24"/>
      <c r="C216" s="171"/>
      <c r="D216" s="27" t="s">
        <v>469</v>
      </c>
      <c r="E216" s="47" t="s">
        <v>102</v>
      </c>
      <c r="F216" s="48"/>
      <c r="G216" s="172"/>
      <c r="H216" s="226">
        <f t="shared" si="84"/>
        <v>0</v>
      </c>
      <c r="I216" s="353">
        <f t="shared" si="80"/>
        <v>0</v>
      </c>
      <c r="J216" s="240"/>
      <c r="K216" s="240"/>
      <c r="L216" s="356">
        <f t="shared" si="85"/>
        <v>0</v>
      </c>
      <c r="M216" s="240"/>
      <c r="N216" s="240"/>
      <c r="O216" s="240"/>
    </row>
    <row r="217" spans="1:54" ht="16.5" customHeight="1" outlineLevel="1" collapsed="1">
      <c r="A217" s="170"/>
      <c r="B217" s="25"/>
      <c r="D217" s="27" t="s">
        <v>470</v>
      </c>
      <c r="E217" s="47" t="s">
        <v>103</v>
      </c>
      <c r="F217" s="48"/>
      <c r="G217" s="172"/>
      <c r="H217" s="226">
        <f t="shared" si="84"/>
        <v>0</v>
      </c>
      <c r="I217" s="353">
        <f t="shared" si="80"/>
        <v>0</v>
      </c>
      <c r="J217" s="523">
        <f>SUM(J218:J221)</f>
        <v>0</v>
      </c>
      <c r="K217" s="523">
        <f>SUM(K218:K221)</f>
        <v>0</v>
      </c>
      <c r="L217" s="356">
        <f t="shared" si="85"/>
        <v>0</v>
      </c>
      <c r="M217" s="523">
        <f t="shared" ref="M217:O217" si="86">SUM(M218:M221)</f>
        <v>0</v>
      </c>
      <c r="N217" s="523">
        <f t="shared" si="86"/>
        <v>0</v>
      </c>
      <c r="O217" s="523">
        <f t="shared" si="86"/>
        <v>0</v>
      </c>
    </row>
    <row r="218" spans="1:54" s="563" customFormat="1" ht="13.8" hidden="1" outlineLevel="2">
      <c r="A218" s="564"/>
      <c r="B218" s="565"/>
      <c r="D218" s="565"/>
      <c r="F218" s="545" t="s">
        <v>705</v>
      </c>
      <c r="G218" s="527" t="s">
        <v>931</v>
      </c>
      <c r="H218" s="568">
        <f t="shared" si="84"/>
        <v>0</v>
      </c>
      <c r="I218" s="353">
        <f t="shared" si="80"/>
        <v>0</v>
      </c>
      <c r="J218" s="526"/>
      <c r="K218" s="526"/>
      <c r="L218" s="654">
        <f t="shared" si="85"/>
        <v>0</v>
      </c>
      <c r="M218" s="526"/>
      <c r="N218" s="526"/>
      <c r="O218" s="526"/>
    </row>
    <row r="219" spans="1:54" s="563" customFormat="1" ht="13.8" hidden="1" outlineLevel="2">
      <c r="A219" s="564"/>
      <c r="B219" s="565"/>
      <c r="D219" s="565"/>
      <c r="F219" s="545" t="s">
        <v>706</v>
      </c>
      <c r="G219" s="527" t="s">
        <v>932</v>
      </c>
      <c r="H219" s="568">
        <f t="shared" si="84"/>
        <v>0</v>
      </c>
      <c r="I219" s="353">
        <f t="shared" si="80"/>
        <v>0</v>
      </c>
      <c r="J219" s="526"/>
      <c r="K219" s="526"/>
      <c r="L219" s="654">
        <f t="shared" si="85"/>
        <v>0</v>
      </c>
      <c r="M219" s="526"/>
      <c r="N219" s="526"/>
      <c r="O219" s="526"/>
    </row>
    <row r="220" spans="1:54" s="563" customFormat="1" ht="13.8" hidden="1" outlineLevel="2">
      <c r="A220" s="564"/>
      <c r="B220" s="565"/>
      <c r="D220" s="565"/>
      <c r="F220" s="545" t="s">
        <v>703</v>
      </c>
      <c r="G220" s="527" t="s">
        <v>933</v>
      </c>
      <c r="H220" s="568">
        <f t="shared" ref="H220:H221" si="87">SUM(I220,L220)</f>
        <v>0</v>
      </c>
      <c r="I220" s="353">
        <f t="shared" si="80"/>
        <v>0</v>
      </c>
      <c r="J220" s="526"/>
      <c r="K220" s="526"/>
      <c r="L220" s="654">
        <f t="shared" ref="L220:L221" si="88">SUM(M220:O220)</f>
        <v>0</v>
      </c>
      <c r="M220" s="526"/>
      <c r="N220" s="526"/>
      <c r="O220" s="526"/>
    </row>
    <row r="221" spans="1:54" s="563" customFormat="1" ht="13.8" hidden="1" outlineLevel="2">
      <c r="A221" s="564"/>
      <c r="B221" s="565"/>
      <c r="D221" s="565"/>
      <c r="F221" s="545" t="s">
        <v>707</v>
      </c>
      <c r="G221" s="527" t="s">
        <v>934</v>
      </c>
      <c r="H221" s="568">
        <f t="shared" si="87"/>
        <v>0</v>
      </c>
      <c r="I221" s="353">
        <f t="shared" si="80"/>
        <v>0</v>
      </c>
      <c r="J221" s="526"/>
      <c r="K221" s="526"/>
      <c r="L221" s="654">
        <f t="shared" si="88"/>
        <v>0</v>
      </c>
      <c r="M221" s="526"/>
      <c r="N221" s="526"/>
      <c r="O221" s="526"/>
    </row>
    <row r="222" spans="1:54" ht="16.5" customHeight="1" outlineLevel="1" collapsed="1">
      <c r="A222" s="170"/>
      <c r="B222" s="25"/>
      <c r="D222" s="27" t="s">
        <v>471</v>
      </c>
      <c r="E222" s="47" t="s">
        <v>104</v>
      </c>
      <c r="F222" s="48"/>
      <c r="G222" s="172"/>
      <c r="H222" s="226">
        <f t="shared" si="84"/>
        <v>0</v>
      </c>
      <c r="I222" s="353">
        <f t="shared" si="80"/>
        <v>0</v>
      </c>
      <c r="J222" s="523">
        <f>SUM(J223:J226)</f>
        <v>0</v>
      </c>
      <c r="K222" s="523">
        <f>SUM(K223:K226)</f>
        <v>0</v>
      </c>
      <c r="L222" s="356">
        <f t="shared" si="85"/>
        <v>0</v>
      </c>
      <c r="M222" s="523">
        <f t="shared" ref="M222:O222" si="89">SUM(M223:M226)</f>
        <v>0</v>
      </c>
      <c r="N222" s="523">
        <f t="shared" si="89"/>
        <v>0</v>
      </c>
      <c r="O222" s="523">
        <f t="shared" si="89"/>
        <v>0</v>
      </c>
    </row>
    <row r="223" spans="1:54" s="563" customFormat="1" ht="13.8" hidden="1" outlineLevel="2">
      <c r="A223" s="564"/>
      <c r="B223" s="565"/>
      <c r="D223" s="565"/>
      <c r="F223" s="545" t="s">
        <v>705</v>
      </c>
      <c r="G223" s="527" t="s">
        <v>935</v>
      </c>
      <c r="H223" s="568">
        <f t="shared" ref="H223:H225" si="90">SUM(I223,L223)</f>
        <v>0</v>
      </c>
      <c r="I223" s="353">
        <f t="shared" si="80"/>
        <v>0</v>
      </c>
      <c r="J223" s="526"/>
      <c r="K223" s="526"/>
      <c r="L223" s="654">
        <f t="shared" ref="L223:L225" si="91">SUM(M223:O223)</f>
        <v>0</v>
      </c>
      <c r="M223" s="526"/>
      <c r="N223" s="526"/>
      <c r="O223" s="526"/>
    </row>
    <row r="224" spans="1:54" s="563" customFormat="1" ht="13.8" hidden="1" outlineLevel="2">
      <c r="A224" s="564"/>
      <c r="B224" s="565"/>
      <c r="D224" s="565"/>
      <c r="F224" s="545" t="s">
        <v>706</v>
      </c>
      <c r="G224" s="527" t="s">
        <v>936</v>
      </c>
      <c r="H224" s="568">
        <f t="shared" si="90"/>
        <v>0</v>
      </c>
      <c r="I224" s="353">
        <f t="shared" si="80"/>
        <v>0</v>
      </c>
      <c r="J224" s="526"/>
      <c r="K224" s="526"/>
      <c r="L224" s="654">
        <f t="shared" si="91"/>
        <v>0</v>
      </c>
      <c r="M224" s="526"/>
      <c r="N224" s="526"/>
      <c r="O224" s="526"/>
    </row>
    <row r="225" spans="1:15" s="563" customFormat="1" ht="13.8" hidden="1" outlineLevel="2">
      <c r="A225" s="564"/>
      <c r="B225" s="565"/>
      <c r="D225" s="565"/>
      <c r="F225" s="545" t="s">
        <v>703</v>
      </c>
      <c r="G225" s="527" t="s">
        <v>937</v>
      </c>
      <c r="H225" s="568">
        <f t="shared" si="90"/>
        <v>0</v>
      </c>
      <c r="I225" s="353">
        <f t="shared" si="80"/>
        <v>0</v>
      </c>
      <c r="J225" s="526"/>
      <c r="K225" s="526"/>
      <c r="L225" s="654">
        <f t="shared" si="91"/>
        <v>0</v>
      </c>
      <c r="M225" s="526"/>
      <c r="N225" s="526"/>
      <c r="O225" s="526"/>
    </row>
    <row r="226" spans="1:15" s="563" customFormat="1" ht="13.8" hidden="1" outlineLevel="2">
      <c r="A226" s="564"/>
      <c r="B226" s="565"/>
      <c r="D226" s="565"/>
      <c r="F226" s="545" t="s">
        <v>713</v>
      </c>
      <c r="G226" s="527" t="s">
        <v>938</v>
      </c>
      <c r="H226" s="568">
        <f t="shared" ref="H226" si="92">SUM(I226,L226)</f>
        <v>0</v>
      </c>
      <c r="I226" s="353">
        <f t="shared" si="80"/>
        <v>0</v>
      </c>
      <c r="J226" s="526"/>
      <c r="K226" s="526"/>
      <c r="L226" s="654">
        <f t="shared" ref="L226" si="93">SUM(M226:O226)</f>
        <v>0</v>
      </c>
      <c r="M226" s="526"/>
      <c r="N226" s="526"/>
      <c r="O226" s="526"/>
    </row>
    <row r="227" spans="1:15" ht="16.5" customHeight="1" outlineLevel="1">
      <c r="A227" s="170"/>
      <c r="B227" s="25"/>
      <c r="D227" s="27" t="s">
        <v>472</v>
      </c>
      <c r="E227" s="47" t="s">
        <v>105</v>
      </c>
      <c r="F227" s="48"/>
      <c r="G227" s="172"/>
      <c r="H227" s="226">
        <f t="shared" si="84"/>
        <v>1945000</v>
      </c>
      <c r="I227" s="353">
        <f t="shared" si="80"/>
        <v>0</v>
      </c>
      <c r="J227" s="523">
        <f>SUM(J228:J235)</f>
        <v>0</v>
      </c>
      <c r="K227" s="523">
        <f>SUM(K228:K235)</f>
        <v>0</v>
      </c>
      <c r="L227" s="356">
        <f t="shared" si="85"/>
        <v>1945000</v>
      </c>
      <c r="M227" s="523">
        <f t="shared" ref="M227:O227" si="94">SUM(M228:M235)</f>
        <v>1945000</v>
      </c>
      <c r="N227" s="523">
        <f t="shared" si="94"/>
        <v>0</v>
      </c>
      <c r="O227" s="523">
        <f t="shared" si="94"/>
        <v>0</v>
      </c>
    </row>
    <row r="228" spans="1:15" s="563" customFormat="1" ht="13.8" outlineLevel="2">
      <c r="A228" s="564"/>
      <c r="B228" s="565"/>
      <c r="D228" s="565"/>
      <c r="F228" s="545" t="s">
        <v>705</v>
      </c>
      <c r="G228" s="527" t="s">
        <v>939</v>
      </c>
      <c r="H228" s="568">
        <f t="shared" ref="H228:H230" si="95">SUM(I228,L228)</f>
        <v>0</v>
      </c>
      <c r="I228" s="353">
        <f t="shared" si="80"/>
        <v>0</v>
      </c>
      <c r="J228" s="526"/>
      <c r="K228" s="526"/>
      <c r="L228" s="654">
        <f t="shared" ref="L228:L230" si="96">SUM(M228:O228)</f>
        <v>0</v>
      </c>
      <c r="M228" s="526"/>
      <c r="N228" s="526"/>
      <c r="O228" s="526"/>
    </row>
    <row r="229" spans="1:15" s="563" customFormat="1" ht="13.8" outlineLevel="2">
      <c r="A229" s="564"/>
      <c r="B229" s="565"/>
      <c r="D229" s="565"/>
      <c r="F229" s="545" t="s">
        <v>706</v>
      </c>
      <c r="G229" s="527" t="s">
        <v>940</v>
      </c>
      <c r="H229" s="568">
        <f t="shared" si="95"/>
        <v>0</v>
      </c>
      <c r="I229" s="353">
        <f t="shared" si="80"/>
        <v>0</v>
      </c>
      <c r="J229" s="526"/>
      <c r="K229" s="526"/>
      <c r="L229" s="654">
        <f t="shared" si="96"/>
        <v>0</v>
      </c>
      <c r="M229" s="526"/>
      <c r="N229" s="526"/>
      <c r="O229" s="526"/>
    </row>
    <row r="230" spans="1:15" s="563" customFormat="1" ht="13.8" outlineLevel="2">
      <c r="A230" s="564"/>
      <c r="B230" s="565"/>
      <c r="D230" s="565"/>
      <c r="F230" s="545" t="s">
        <v>703</v>
      </c>
      <c r="G230" s="527" t="s">
        <v>941</v>
      </c>
      <c r="H230" s="568">
        <f t="shared" si="95"/>
        <v>0</v>
      </c>
      <c r="I230" s="353">
        <f t="shared" si="80"/>
        <v>0</v>
      </c>
      <c r="J230" s="526"/>
      <c r="K230" s="526"/>
      <c r="L230" s="654">
        <f t="shared" si="96"/>
        <v>0</v>
      </c>
      <c r="M230" s="526"/>
      <c r="N230" s="526"/>
      <c r="O230" s="526"/>
    </row>
    <row r="231" spans="1:15" s="563" customFormat="1" ht="13.8" outlineLevel="2">
      <c r="A231" s="564"/>
      <c r="B231" s="565"/>
      <c r="D231" s="565"/>
      <c r="F231" s="545" t="s">
        <v>839</v>
      </c>
      <c r="G231" s="527" t="s">
        <v>942</v>
      </c>
      <c r="H231" s="568">
        <f t="shared" si="84"/>
        <v>0</v>
      </c>
      <c r="I231" s="353">
        <f t="shared" si="80"/>
        <v>0</v>
      </c>
      <c r="J231" s="526"/>
      <c r="K231" s="526"/>
      <c r="L231" s="654">
        <f t="shared" si="85"/>
        <v>0</v>
      </c>
      <c r="M231" s="526"/>
      <c r="N231" s="526"/>
      <c r="O231" s="526"/>
    </row>
    <row r="232" spans="1:15" s="563" customFormat="1" ht="13.8" outlineLevel="2">
      <c r="A232" s="564"/>
      <c r="B232" s="565"/>
      <c r="D232" s="565"/>
      <c r="F232" s="545" t="s">
        <v>707</v>
      </c>
      <c r="G232" s="527" t="s">
        <v>943</v>
      </c>
      <c r="H232" s="226">
        <f t="shared" si="84"/>
        <v>1860000</v>
      </c>
      <c r="I232" s="353">
        <f t="shared" si="80"/>
        <v>0</v>
      </c>
      <c r="J232" s="229"/>
      <c r="K232" s="229"/>
      <c r="L232" s="354">
        <f t="shared" si="85"/>
        <v>1860000</v>
      </c>
      <c r="M232" s="229">
        <v>1860000</v>
      </c>
      <c r="N232" s="229"/>
      <c r="O232" s="229"/>
    </row>
    <row r="233" spans="1:15" s="563" customFormat="1" ht="13.8" outlineLevel="2">
      <c r="A233" s="564"/>
      <c r="B233" s="565"/>
      <c r="D233" s="565"/>
      <c r="F233" s="545" t="s">
        <v>713</v>
      </c>
      <c r="G233" s="527" t="s">
        <v>944</v>
      </c>
      <c r="H233" s="226">
        <f t="shared" si="84"/>
        <v>85000</v>
      </c>
      <c r="I233" s="353">
        <f t="shared" si="80"/>
        <v>0</v>
      </c>
      <c r="J233" s="229"/>
      <c r="K233" s="229"/>
      <c r="L233" s="354">
        <f t="shared" si="85"/>
        <v>85000</v>
      </c>
      <c r="M233" s="229">
        <v>85000</v>
      </c>
      <c r="N233" s="229"/>
      <c r="O233" s="229"/>
    </row>
    <row r="234" spans="1:15" s="563" customFormat="1" ht="13.8" outlineLevel="2">
      <c r="A234" s="564"/>
      <c r="B234" s="565"/>
      <c r="D234" s="565"/>
      <c r="F234" s="545" t="s">
        <v>714</v>
      </c>
      <c r="G234" s="527" t="s">
        <v>945</v>
      </c>
      <c r="H234" s="226">
        <f t="shared" ref="H234" si="97">SUM(I234,L234)</f>
        <v>0</v>
      </c>
      <c r="I234" s="353">
        <f t="shared" si="80"/>
        <v>0</v>
      </c>
      <c r="J234" s="229"/>
      <c r="K234" s="229"/>
      <c r="L234" s="354">
        <f t="shared" ref="L234" si="98">SUM(M234:O234)</f>
        <v>0</v>
      </c>
      <c r="M234" s="229"/>
      <c r="N234" s="229"/>
      <c r="O234" s="229"/>
    </row>
    <row r="235" spans="1:15" s="563" customFormat="1" ht="13.8" outlineLevel="2">
      <c r="A235" s="564"/>
      <c r="B235" s="565"/>
      <c r="D235" s="565"/>
      <c r="F235" s="545" t="s">
        <v>823</v>
      </c>
      <c r="G235" s="527" t="s">
        <v>946</v>
      </c>
      <c r="H235" s="226">
        <f t="shared" si="84"/>
        <v>0</v>
      </c>
      <c r="I235" s="353">
        <f t="shared" si="80"/>
        <v>0</v>
      </c>
      <c r="J235" s="229"/>
      <c r="K235" s="229"/>
      <c r="L235" s="354">
        <f t="shared" si="85"/>
        <v>0</v>
      </c>
      <c r="M235" s="229"/>
      <c r="N235" s="229"/>
      <c r="O235" s="229"/>
    </row>
    <row r="236" spans="1:15" ht="16.5" customHeight="1" outlineLevel="1" collapsed="1">
      <c r="A236" s="170"/>
      <c r="B236" s="25"/>
      <c r="D236" s="27" t="s">
        <v>473</v>
      </c>
      <c r="E236" s="47" t="s">
        <v>106</v>
      </c>
      <c r="F236" s="48"/>
      <c r="G236" s="172"/>
      <c r="H236" s="226">
        <f t="shared" si="84"/>
        <v>0</v>
      </c>
      <c r="I236" s="353">
        <f t="shared" si="80"/>
        <v>0</v>
      </c>
      <c r="J236" s="523">
        <f>SUM(J237)</f>
        <v>0</v>
      </c>
      <c r="K236" s="523">
        <f>SUM(K237)</f>
        <v>0</v>
      </c>
      <c r="L236" s="356">
        <f t="shared" si="85"/>
        <v>0</v>
      </c>
      <c r="M236" s="523">
        <f t="shared" ref="M236:O236" si="99">SUM(M237)</f>
        <v>0</v>
      </c>
      <c r="N236" s="523">
        <f t="shared" si="99"/>
        <v>0</v>
      </c>
      <c r="O236" s="523">
        <f t="shared" si="99"/>
        <v>0</v>
      </c>
    </row>
    <row r="237" spans="1:15" s="563" customFormat="1" ht="13.8" hidden="1" outlineLevel="2">
      <c r="A237" s="564"/>
      <c r="B237" s="565"/>
      <c r="D237" s="565"/>
      <c r="F237" s="545" t="s">
        <v>706</v>
      </c>
      <c r="G237" s="527" t="s">
        <v>947</v>
      </c>
      <c r="H237" s="226">
        <f t="shared" ref="H237" si="100">SUM(I237,L237)</f>
        <v>0</v>
      </c>
      <c r="I237" s="353">
        <f t="shared" si="80"/>
        <v>0</v>
      </c>
      <c r="J237" s="229"/>
      <c r="K237" s="229"/>
      <c r="L237" s="354">
        <f t="shared" ref="L237" si="101">SUM(M237:O237)</f>
        <v>0</v>
      </c>
      <c r="M237" s="229"/>
      <c r="N237" s="229"/>
      <c r="O237" s="229"/>
    </row>
    <row r="238" spans="1:15" ht="16.5" customHeight="1" outlineLevel="1">
      <c r="A238" s="170"/>
      <c r="B238" s="23"/>
      <c r="C238" s="179"/>
      <c r="D238" s="27" t="s">
        <v>474</v>
      </c>
      <c r="E238" s="47" t="s">
        <v>107</v>
      </c>
      <c r="F238" s="48"/>
      <c r="G238" s="172"/>
      <c r="H238" s="226">
        <f t="shared" si="84"/>
        <v>129000</v>
      </c>
      <c r="I238" s="353">
        <f t="shared" si="80"/>
        <v>0</v>
      </c>
      <c r="J238" s="523">
        <f>SUM(J239:J240)</f>
        <v>0</v>
      </c>
      <c r="K238" s="523">
        <f>SUM(K239:K240)</f>
        <v>0</v>
      </c>
      <c r="L238" s="356">
        <f t="shared" si="85"/>
        <v>129000</v>
      </c>
      <c r="M238" s="523">
        <f t="shared" ref="M238:O238" si="102">SUM(M239:M240)</f>
        <v>129000</v>
      </c>
      <c r="N238" s="523">
        <f t="shared" si="102"/>
        <v>0</v>
      </c>
      <c r="O238" s="523">
        <f t="shared" si="102"/>
        <v>0</v>
      </c>
    </row>
    <row r="239" spans="1:15" s="563" customFormat="1" ht="13.8" outlineLevel="2">
      <c r="A239" s="564"/>
      <c r="B239" s="565"/>
      <c r="D239" s="565"/>
      <c r="F239" s="545" t="s">
        <v>705</v>
      </c>
      <c r="G239" s="527" t="s">
        <v>948</v>
      </c>
      <c r="H239" s="226">
        <f t="shared" si="84"/>
        <v>113000</v>
      </c>
      <c r="I239" s="353">
        <f t="shared" si="80"/>
        <v>0</v>
      </c>
      <c r="J239" s="229"/>
      <c r="K239" s="229"/>
      <c r="L239" s="354">
        <f t="shared" si="85"/>
        <v>113000</v>
      </c>
      <c r="M239" s="229">
        <v>113000</v>
      </c>
      <c r="N239" s="229"/>
      <c r="O239" s="229"/>
    </row>
    <row r="240" spans="1:15" s="563" customFormat="1" ht="13.8" outlineLevel="2">
      <c r="A240" s="564"/>
      <c r="B240" s="565"/>
      <c r="D240" s="565"/>
      <c r="F240" s="545" t="s">
        <v>706</v>
      </c>
      <c r="G240" s="527" t="s">
        <v>949</v>
      </c>
      <c r="H240" s="226">
        <f t="shared" ref="H240" si="103">SUM(I240,L240)</f>
        <v>16000</v>
      </c>
      <c r="I240" s="353">
        <f t="shared" si="80"/>
        <v>0</v>
      </c>
      <c r="J240" s="229"/>
      <c r="K240" s="229"/>
      <c r="L240" s="354">
        <f t="shared" ref="L240" si="104">SUM(M240:O240)</f>
        <v>16000</v>
      </c>
      <c r="M240" s="229">
        <v>16000</v>
      </c>
      <c r="N240" s="229"/>
      <c r="O240" s="229"/>
    </row>
    <row r="241" spans="1:15" s="169" customFormat="1" ht="13.8">
      <c r="A241" s="164"/>
      <c r="B241" s="23" t="s">
        <v>475</v>
      </c>
      <c r="C241" s="15" t="s">
        <v>108</v>
      </c>
      <c r="D241" s="18"/>
      <c r="E241" s="175"/>
      <c r="F241" s="176"/>
      <c r="G241" s="175"/>
      <c r="H241" s="226">
        <f t="shared" si="84"/>
        <v>817000</v>
      </c>
      <c r="I241" s="353">
        <f t="shared" si="80"/>
        <v>0</v>
      </c>
      <c r="J241" s="230">
        <f>SUM(J242:J250,J254:J256,J261,J272:J273,J283,J288:J291,J295:J298,J302,J306)</f>
        <v>0</v>
      </c>
      <c r="K241" s="230">
        <f>SUM(K242:K250,K254:K256,K261,K272:K273,K283,K288:K291,K295:K298,K302,K306)</f>
        <v>0</v>
      </c>
      <c r="L241" s="356">
        <f t="shared" si="85"/>
        <v>817000</v>
      </c>
      <c r="M241" s="230">
        <f>SUM(M242:M250,M254:M256,M261,M272:M273,M283,M288:M291,M295:M298,M302,M306)</f>
        <v>817000</v>
      </c>
      <c r="N241" s="230">
        <f>SUM(N242:N250,N254:N256,N261,N272:N273,N283,N288:N291,N295:N298,N302,N306)</f>
        <v>0</v>
      </c>
      <c r="O241" s="230">
        <f>SUM(O242:O250,O254:O256,O261,O272:O273,O283,O288:O291,O295:O298,O302,O306)</f>
        <v>0</v>
      </c>
    </row>
    <row r="242" spans="1:15" ht="13.8" outlineLevel="1">
      <c r="A242" s="170"/>
      <c r="B242" s="24"/>
      <c r="C242" s="171"/>
      <c r="D242" s="27" t="s">
        <v>78</v>
      </c>
      <c r="E242" s="47" t="s">
        <v>114</v>
      </c>
      <c r="F242" s="48"/>
      <c r="G242" s="172"/>
      <c r="H242" s="226">
        <f t="shared" si="84"/>
        <v>0</v>
      </c>
      <c r="I242" s="353">
        <f t="shared" si="80"/>
        <v>0</v>
      </c>
      <c r="J242" s="229">
        <v>0</v>
      </c>
      <c r="K242" s="229">
        <v>0</v>
      </c>
      <c r="L242" s="356">
        <f t="shared" si="85"/>
        <v>0</v>
      </c>
      <c r="M242" s="229">
        <v>0</v>
      </c>
      <c r="N242" s="229">
        <v>0</v>
      </c>
      <c r="O242" s="229">
        <v>0</v>
      </c>
    </row>
    <row r="243" spans="1:15" ht="13.8" outlineLevel="1">
      <c r="A243" s="170"/>
      <c r="B243" s="25"/>
      <c r="D243" s="27" t="s">
        <v>476</v>
      </c>
      <c r="E243" s="47" t="s">
        <v>117</v>
      </c>
      <c r="F243" s="48"/>
      <c r="G243" s="172"/>
      <c r="H243" s="226">
        <f t="shared" si="84"/>
        <v>0</v>
      </c>
      <c r="I243" s="353">
        <f t="shared" si="80"/>
        <v>0</v>
      </c>
      <c r="J243" s="229"/>
      <c r="K243" s="229"/>
      <c r="L243" s="356">
        <f t="shared" si="85"/>
        <v>0</v>
      </c>
      <c r="M243" s="229"/>
      <c r="N243" s="229"/>
      <c r="O243" s="229"/>
    </row>
    <row r="244" spans="1:15" ht="13.8" outlineLevel="1">
      <c r="A244" s="170"/>
      <c r="B244" s="25"/>
      <c r="D244" s="27" t="s">
        <v>477</v>
      </c>
      <c r="E244" s="47" t="s">
        <v>118</v>
      </c>
      <c r="F244" s="48"/>
      <c r="G244" s="172"/>
      <c r="H244" s="226">
        <f t="shared" si="84"/>
        <v>0</v>
      </c>
      <c r="I244" s="353">
        <f t="shared" si="80"/>
        <v>0</v>
      </c>
      <c r="J244" s="229"/>
      <c r="K244" s="229"/>
      <c r="L244" s="356">
        <f t="shared" si="85"/>
        <v>0</v>
      </c>
      <c r="M244" s="229"/>
      <c r="N244" s="229"/>
      <c r="O244" s="229"/>
    </row>
    <row r="245" spans="1:15" ht="13.8" outlineLevel="1">
      <c r="A245" s="170"/>
      <c r="B245" s="25"/>
      <c r="D245" s="27" t="s">
        <v>478</v>
      </c>
      <c r="E245" s="47" t="s">
        <v>119</v>
      </c>
      <c r="F245" s="48"/>
      <c r="G245" s="172"/>
      <c r="H245" s="226">
        <f t="shared" si="84"/>
        <v>0</v>
      </c>
      <c r="I245" s="353">
        <f t="shared" si="80"/>
        <v>0</v>
      </c>
      <c r="J245" s="229"/>
      <c r="K245" s="229"/>
      <c r="L245" s="356">
        <f t="shared" si="85"/>
        <v>0</v>
      </c>
      <c r="M245" s="229"/>
      <c r="N245" s="229"/>
      <c r="O245" s="229"/>
    </row>
    <row r="246" spans="1:15" ht="13.8" outlineLevel="1">
      <c r="A246" s="170"/>
      <c r="B246" s="25"/>
      <c r="D246" s="27" t="s">
        <v>479</v>
      </c>
      <c r="E246" s="47" t="s">
        <v>120</v>
      </c>
      <c r="F246" s="48"/>
      <c r="G246" s="172"/>
      <c r="H246" s="226">
        <f t="shared" si="84"/>
        <v>0</v>
      </c>
      <c r="I246" s="353">
        <f t="shared" si="80"/>
        <v>0</v>
      </c>
      <c r="J246" s="229"/>
      <c r="K246" s="229"/>
      <c r="L246" s="356">
        <f t="shared" si="85"/>
        <v>0</v>
      </c>
      <c r="M246" s="229"/>
      <c r="N246" s="229"/>
      <c r="O246" s="229"/>
    </row>
    <row r="247" spans="1:15" ht="13.8" outlineLevel="1">
      <c r="A247" s="170"/>
      <c r="B247" s="25"/>
      <c r="D247" s="27" t="s">
        <v>480</v>
      </c>
      <c r="E247" s="47" t="s">
        <v>121</v>
      </c>
      <c r="F247" s="48"/>
      <c r="G247" s="172"/>
      <c r="H247" s="226">
        <f t="shared" si="84"/>
        <v>0</v>
      </c>
      <c r="I247" s="353">
        <f t="shared" si="80"/>
        <v>0</v>
      </c>
      <c r="J247" s="229"/>
      <c r="K247" s="229"/>
      <c r="L247" s="356">
        <f t="shared" si="85"/>
        <v>0</v>
      </c>
      <c r="M247" s="229"/>
      <c r="N247" s="229"/>
      <c r="O247" s="229"/>
    </row>
    <row r="248" spans="1:15" ht="13.8" outlineLevel="1">
      <c r="A248" s="170"/>
      <c r="B248" s="25"/>
      <c r="D248" s="27" t="s">
        <v>481</v>
      </c>
      <c r="E248" s="47" t="s">
        <v>122</v>
      </c>
      <c r="F248" s="48"/>
      <c r="G248" s="172"/>
      <c r="H248" s="226">
        <f t="shared" si="84"/>
        <v>0</v>
      </c>
      <c r="I248" s="353">
        <f t="shared" si="80"/>
        <v>0</v>
      </c>
      <c r="J248" s="229"/>
      <c r="K248" s="229"/>
      <c r="L248" s="356">
        <f t="shared" si="85"/>
        <v>0</v>
      </c>
      <c r="M248" s="229"/>
      <c r="N248" s="229"/>
      <c r="O248" s="229"/>
    </row>
    <row r="249" spans="1:15" ht="13.8" outlineLevel="1">
      <c r="A249" s="170"/>
      <c r="B249" s="25"/>
      <c r="D249" s="27" t="s">
        <v>482</v>
      </c>
      <c r="E249" s="47" t="s">
        <v>123</v>
      </c>
      <c r="F249" s="48"/>
      <c r="G249" s="172"/>
      <c r="H249" s="226">
        <f t="shared" si="84"/>
        <v>0</v>
      </c>
      <c r="I249" s="353">
        <f t="shared" si="80"/>
        <v>0</v>
      </c>
      <c r="J249" s="229"/>
      <c r="K249" s="229"/>
      <c r="L249" s="356">
        <f t="shared" si="85"/>
        <v>0</v>
      </c>
      <c r="M249" s="229"/>
      <c r="N249" s="229"/>
      <c r="O249" s="229"/>
    </row>
    <row r="250" spans="1:15" ht="13.8" outlineLevel="1">
      <c r="A250" s="170"/>
      <c r="B250" s="25"/>
      <c r="D250" s="27" t="s">
        <v>87</v>
      </c>
      <c r="E250" s="47" t="s">
        <v>124</v>
      </c>
      <c r="F250" s="48"/>
      <c r="G250" s="172"/>
      <c r="H250" s="226">
        <f t="shared" si="84"/>
        <v>378000</v>
      </c>
      <c r="I250" s="353">
        <f t="shared" si="80"/>
        <v>0</v>
      </c>
      <c r="J250" s="231">
        <f>SUM(J251:J253)</f>
        <v>0</v>
      </c>
      <c r="K250" s="231">
        <f>SUM(K251:K253)</f>
        <v>0</v>
      </c>
      <c r="L250" s="356">
        <f t="shared" si="85"/>
        <v>378000</v>
      </c>
      <c r="M250" s="231">
        <f t="shared" ref="M250:O250" si="105">SUM(M251:M253)</f>
        <v>378000</v>
      </c>
      <c r="N250" s="231">
        <f t="shared" si="105"/>
        <v>0</v>
      </c>
      <c r="O250" s="231">
        <f t="shared" si="105"/>
        <v>0</v>
      </c>
    </row>
    <row r="251" spans="1:15" ht="13.8" outlineLevel="2">
      <c r="A251" s="170"/>
      <c r="B251" s="25"/>
      <c r="D251" s="27"/>
      <c r="E251" s="47"/>
      <c r="F251" s="178" t="s">
        <v>705</v>
      </c>
      <c r="G251" s="43" t="s">
        <v>795</v>
      </c>
      <c r="H251" s="226">
        <f t="shared" si="84"/>
        <v>88000</v>
      </c>
      <c r="I251" s="353">
        <f t="shared" si="80"/>
        <v>0</v>
      </c>
      <c r="J251" s="229"/>
      <c r="K251" s="229"/>
      <c r="L251" s="356">
        <f t="shared" si="85"/>
        <v>88000</v>
      </c>
      <c r="M251" s="229">
        <v>88000</v>
      </c>
      <c r="N251" s="229"/>
      <c r="O251" s="229"/>
    </row>
    <row r="252" spans="1:15" ht="13.8" outlineLevel="2">
      <c r="A252" s="170"/>
      <c r="B252" s="25"/>
      <c r="D252" s="27"/>
      <c r="E252" s="47"/>
      <c r="F252" s="178" t="s">
        <v>706</v>
      </c>
      <c r="G252" s="43" t="s">
        <v>796</v>
      </c>
      <c r="H252" s="226">
        <f t="shared" si="84"/>
        <v>260000</v>
      </c>
      <c r="I252" s="353">
        <f t="shared" si="80"/>
        <v>0</v>
      </c>
      <c r="J252" s="229"/>
      <c r="K252" s="229"/>
      <c r="L252" s="356">
        <f t="shared" si="85"/>
        <v>260000</v>
      </c>
      <c r="M252" s="229">
        <v>260000</v>
      </c>
      <c r="N252" s="229"/>
      <c r="O252" s="229"/>
    </row>
    <row r="253" spans="1:15" ht="13.8" outlineLevel="2">
      <c r="A253" s="170"/>
      <c r="B253" s="25"/>
      <c r="D253" s="27"/>
      <c r="E253" s="47"/>
      <c r="F253" s="178" t="s">
        <v>703</v>
      </c>
      <c r="G253" s="43" t="s">
        <v>797</v>
      </c>
      <c r="H253" s="226">
        <f t="shared" si="84"/>
        <v>30000</v>
      </c>
      <c r="I253" s="353">
        <f t="shared" si="80"/>
        <v>0</v>
      </c>
      <c r="J253" s="229"/>
      <c r="K253" s="229"/>
      <c r="L253" s="356">
        <f t="shared" si="85"/>
        <v>30000</v>
      </c>
      <c r="M253" s="229">
        <v>30000</v>
      </c>
      <c r="N253" s="229"/>
      <c r="O253" s="229"/>
    </row>
    <row r="254" spans="1:15" ht="13.8" outlineLevel="1">
      <c r="A254" s="170"/>
      <c r="B254" s="25"/>
      <c r="D254" s="27" t="s">
        <v>88</v>
      </c>
      <c r="E254" s="47" t="s">
        <v>125</v>
      </c>
      <c r="F254" s="48"/>
      <c r="G254" s="172"/>
      <c r="H254" s="226">
        <f t="shared" si="84"/>
        <v>90000</v>
      </c>
      <c r="I254" s="353">
        <f t="shared" si="80"/>
        <v>0</v>
      </c>
      <c r="J254" s="229"/>
      <c r="K254" s="229"/>
      <c r="L254" s="356">
        <f t="shared" si="85"/>
        <v>90000</v>
      </c>
      <c r="M254" s="229">
        <v>90000</v>
      </c>
      <c r="N254" s="229"/>
      <c r="O254" s="229"/>
    </row>
    <row r="255" spans="1:15" ht="13.8" outlineLevel="1">
      <c r="A255" s="170"/>
      <c r="B255" s="25"/>
      <c r="D255" s="27" t="s">
        <v>483</v>
      </c>
      <c r="E255" s="47" t="s">
        <v>126</v>
      </c>
      <c r="F255" s="48"/>
      <c r="G255" s="172"/>
      <c r="H255" s="226">
        <f t="shared" si="84"/>
        <v>70000</v>
      </c>
      <c r="I255" s="353">
        <f t="shared" si="80"/>
        <v>0</v>
      </c>
      <c r="J255" s="229"/>
      <c r="K255" s="229"/>
      <c r="L255" s="356">
        <f t="shared" si="85"/>
        <v>70000</v>
      </c>
      <c r="M255" s="229">
        <v>70000</v>
      </c>
      <c r="N255" s="229"/>
      <c r="O255" s="229"/>
    </row>
    <row r="256" spans="1:15" ht="13.8" outlineLevel="1">
      <c r="A256" s="170"/>
      <c r="B256" s="25"/>
      <c r="D256" s="27" t="s">
        <v>484</v>
      </c>
      <c r="E256" s="47" t="s">
        <v>128</v>
      </c>
      <c r="F256" s="48"/>
      <c r="G256" s="172"/>
      <c r="H256" s="226">
        <f t="shared" si="84"/>
        <v>5000</v>
      </c>
      <c r="I256" s="353">
        <f t="shared" si="80"/>
        <v>0</v>
      </c>
      <c r="J256" s="231">
        <f>SUM(J257:J260)</f>
        <v>0</v>
      </c>
      <c r="K256" s="231">
        <f>SUM(K257:K260)</f>
        <v>0</v>
      </c>
      <c r="L256" s="356">
        <f t="shared" si="85"/>
        <v>5000</v>
      </c>
      <c r="M256" s="231">
        <f t="shared" ref="M256:O256" si="106">SUM(M257:M260)</f>
        <v>5000</v>
      </c>
      <c r="N256" s="231">
        <f t="shared" si="106"/>
        <v>0</v>
      </c>
      <c r="O256" s="231">
        <f t="shared" si="106"/>
        <v>0</v>
      </c>
    </row>
    <row r="257" spans="1:15" ht="13.8" outlineLevel="2">
      <c r="A257" s="170"/>
      <c r="B257" s="25"/>
      <c r="D257" s="27"/>
      <c r="E257" s="47"/>
      <c r="F257" s="545" t="s">
        <v>706</v>
      </c>
      <c r="G257" s="43" t="s">
        <v>798</v>
      </c>
      <c r="H257" s="226">
        <f t="shared" si="84"/>
        <v>0</v>
      </c>
      <c r="I257" s="353">
        <f t="shared" si="80"/>
        <v>0</v>
      </c>
      <c r="J257" s="229"/>
      <c r="K257" s="229"/>
      <c r="L257" s="356">
        <f t="shared" si="85"/>
        <v>0</v>
      </c>
      <c r="M257" s="229"/>
      <c r="N257" s="229"/>
      <c r="O257" s="229"/>
    </row>
    <row r="258" spans="1:15" ht="13.8" outlineLevel="2">
      <c r="A258" s="170"/>
      <c r="B258" s="25"/>
      <c r="D258" s="27"/>
      <c r="E258" s="47"/>
      <c r="F258" s="545" t="s">
        <v>703</v>
      </c>
      <c r="G258" s="43" t="s">
        <v>799</v>
      </c>
      <c r="H258" s="226">
        <f t="shared" si="84"/>
        <v>5000</v>
      </c>
      <c r="I258" s="353">
        <f t="shared" si="80"/>
        <v>0</v>
      </c>
      <c r="J258" s="229"/>
      <c r="K258" s="229"/>
      <c r="L258" s="356">
        <f t="shared" si="85"/>
        <v>5000</v>
      </c>
      <c r="M258" s="229">
        <v>5000</v>
      </c>
      <c r="N258" s="229"/>
      <c r="O258" s="229"/>
    </row>
    <row r="259" spans="1:15" ht="13.8" outlineLevel="2">
      <c r="A259" s="170"/>
      <c r="B259" s="25"/>
      <c r="D259" s="27"/>
      <c r="E259" s="47"/>
      <c r="F259" s="545" t="s">
        <v>707</v>
      </c>
      <c r="G259" s="43" t="s">
        <v>800</v>
      </c>
      <c r="H259" s="226">
        <f t="shared" si="84"/>
        <v>0</v>
      </c>
      <c r="I259" s="353">
        <f t="shared" si="80"/>
        <v>0</v>
      </c>
      <c r="J259" s="229"/>
      <c r="K259" s="229"/>
      <c r="L259" s="356">
        <f t="shared" si="85"/>
        <v>0</v>
      </c>
      <c r="M259" s="229"/>
      <c r="N259" s="229"/>
      <c r="O259" s="229"/>
    </row>
    <row r="260" spans="1:15" ht="13.8" outlineLevel="2">
      <c r="A260" s="170"/>
      <c r="B260" s="25"/>
      <c r="D260" s="27"/>
      <c r="E260" s="47"/>
      <c r="F260" s="178" t="s">
        <v>708</v>
      </c>
      <c r="G260" s="43" t="s">
        <v>712</v>
      </c>
      <c r="H260" s="226">
        <f t="shared" si="84"/>
        <v>0</v>
      </c>
      <c r="I260" s="353">
        <f t="shared" si="80"/>
        <v>0</v>
      </c>
      <c r="J260" s="229"/>
      <c r="K260" s="229"/>
      <c r="L260" s="356">
        <f t="shared" si="85"/>
        <v>0</v>
      </c>
      <c r="M260" s="229"/>
      <c r="N260" s="229"/>
      <c r="O260" s="229"/>
    </row>
    <row r="261" spans="1:15" ht="13.8" outlineLevel="1">
      <c r="A261" s="170"/>
      <c r="B261" s="25"/>
      <c r="D261" s="27" t="s">
        <v>485</v>
      </c>
      <c r="E261" s="47" t="s">
        <v>130</v>
      </c>
      <c r="F261" s="48"/>
      <c r="G261" s="172"/>
      <c r="H261" s="226">
        <f t="shared" si="84"/>
        <v>140000</v>
      </c>
      <c r="I261" s="353">
        <f t="shared" si="80"/>
        <v>0</v>
      </c>
      <c r="J261" s="231">
        <f>SUM(J262:J271)</f>
        <v>0</v>
      </c>
      <c r="K261" s="231">
        <f>SUM(K262:K271)</f>
        <v>0</v>
      </c>
      <c r="L261" s="356">
        <f t="shared" si="85"/>
        <v>140000</v>
      </c>
      <c r="M261" s="231">
        <f>SUM(M262:M271)</f>
        <v>140000</v>
      </c>
      <c r="N261" s="231">
        <f>SUM(N262:N271)</f>
        <v>0</v>
      </c>
      <c r="O261" s="231">
        <f>SUM(O262:O271)</f>
        <v>0</v>
      </c>
    </row>
    <row r="262" spans="1:15" ht="13.8" outlineLevel="2">
      <c r="A262" s="170"/>
      <c r="B262" s="25"/>
      <c r="D262" s="27"/>
      <c r="E262" s="47"/>
      <c r="F262" s="178" t="s">
        <v>705</v>
      </c>
      <c r="G262" s="43" t="s">
        <v>803</v>
      </c>
      <c r="H262" s="226">
        <f t="shared" si="84"/>
        <v>0</v>
      </c>
      <c r="I262" s="353">
        <f t="shared" si="80"/>
        <v>0</v>
      </c>
      <c r="J262" s="229"/>
      <c r="K262" s="229"/>
      <c r="L262" s="356">
        <f t="shared" si="85"/>
        <v>0</v>
      </c>
      <c r="M262" s="229"/>
      <c r="N262" s="229"/>
      <c r="O262" s="229"/>
    </row>
    <row r="263" spans="1:15" ht="13.8" outlineLevel="2">
      <c r="A263" s="170"/>
      <c r="B263" s="25"/>
      <c r="D263" s="27"/>
      <c r="E263" s="47"/>
      <c r="F263" s="178" t="s">
        <v>706</v>
      </c>
      <c r="G263" s="43" t="s">
        <v>804</v>
      </c>
      <c r="H263" s="226">
        <f t="shared" si="84"/>
        <v>0</v>
      </c>
      <c r="I263" s="353">
        <f t="shared" si="80"/>
        <v>0</v>
      </c>
      <c r="J263" s="229"/>
      <c r="K263" s="229"/>
      <c r="L263" s="356">
        <f t="shared" si="85"/>
        <v>0</v>
      </c>
      <c r="M263" s="229"/>
      <c r="N263" s="229"/>
      <c r="O263" s="229"/>
    </row>
    <row r="264" spans="1:15" s="563" customFormat="1" ht="13.8" outlineLevel="2">
      <c r="A264" s="564"/>
      <c r="B264" s="565"/>
      <c r="D264" s="671"/>
      <c r="E264" s="525"/>
      <c r="F264" s="545" t="s">
        <v>703</v>
      </c>
      <c r="G264" s="527" t="s">
        <v>978</v>
      </c>
      <c r="H264" s="568">
        <f t="shared" ref="H264" si="107">SUM(I264,L264)</f>
        <v>0</v>
      </c>
      <c r="I264" s="569">
        <f t="shared" ref="I264" si="108">SUM(J264:K264)</f>
        <v>0</v>
      </c>
      <c r="J264" s="526"/>
      <c r="K264" s="526"/>
      <c r="L264" s="673">
        <f t="shared" ref="L264" si="109">SUM(M264:O264)</f>
        <v>0</v>
      </c>
      <c r="M264" s="526"/>
      <c r="N264" s="526"/>
      <c r="O264" s="526"/>
    </row>
    <row r="265" spans="1:15" ht="13.8" outlineLevel="2">
      <c r="A265" s="170"/>
      <c r="B265" s="25"/>
      <c r="D265" s="27"/>
      <c r="E265" s="47"/>
      <c r="F265" s="178" t="s">
        <v>707</v>
      </c>
      <c r="G265" s="43" t="s">
        <v>805</v>
      </c>
      <c r="H265" s="226">
        <f t="shared" si="84"/>
        <v>0</v>
      </c>
      <c r="I265" s="353">
        <f t="shared" ref="I265:I329" si="110">SUM(J265:K265)</f>
        <v>0</v>
      </c>
      <c r="J265" s="229"/>
      <c r="K265" s="229"/>
      <c r="L265" s="356">
        <f t="shared" si="85"/>
        <v>0</v>
      </c>
      <c r="M265" s="229"/>
      <c r="N265" s="229"/>
      <c r="O265" s="229"/>
    </row>
    <row r="266" spans="1:15" ht="13.8" outlineLevel="2">
      <c r="A266" s="170"/>
      <c r="B266" s="25"/>
      <c r="D266" s="27"/>
      <c r="E266" s="47"/>
      <c r="F266" s="178" t="s">
        <v>713</v>
      </c>
      <c r="G266" s="43" t="s">
        <v>806</v>
      </c>
      <c r="H266" s="226">
        <f t="shared" si="84"/>
        <v>60000</v>
      </c>
      <c r="I266" s="353">
        <f t="shared" si="110"/>
        <v>0</v>
      </c>
      <c r="J266" s="229"/>
      <c r="K266" s="229"/>
      <c r="L266" s="356">
        <f t="shared" si="85"/>
        <v>60000</v>
      </c>
      <c r="M266" s="229">
        <v>60000</v>
      </c>
      <c r="N266" s="229"/>
      <c r="O266" s="229"/>
    </row>
    <row r="267" spans="1:15" ht="13.8" outlineLevel="2">
      <c r="A267" s="170"/>
      <c r="B267" s="25"/>
      <c r="D267" s="27"/>
      <c r="E267" s="47"/>
      <c r="F267" s="178" t="s">
        <v>714</v>
      </c>
      <c r="G267" s="43" t="s">
        <v>807</v>
      </c>
      <c r="H267" s="226">
        <f t="shared" si="84"/>
        <v>0</v>
      </c>
      <c r="I267" s="353">
        <f t="shared" si="110"/>
        <v>0</v>
      </c>
      <c r="J267" s="229"/>
      <c r="K267" s="229"/>
      <c r="L267" s="356">
        <f t="shared" si="85"/>
        <v>0</v>
      </c>
      <c r="M267" s="229"/>
      <c r="N267" s="229"/>
      <c r="O267" s="229"/>
    </row>
    <row r="268" spans="1:15" ht="13.8" outlineLevel="2">
      <c r="A268" s="170"/>
      <c r="B268" s="25"/>
      <c r="D268" s="27"/>
      <c r="E268" s="47"/>
      <c r="F268" s="178" t="s">
        <v>802</v>
      </c>
      <c r="G268" s="43" t="s">
        <v>808</v>
      </c>
      <c r="H268" s="226">
        <f t="shared" si="84"/>
        <v>0</v>
      </c>
      <c r="I268" s="353">
        <f t="shared" si="110"/>
        <v>0</v>
      </c>
      <c r="J268" s="229"/>
      <c r="K268" s="229"/>
      <c r="L268" s="356">
        <f t="shared" si="85"/>
        <v>0</v>
      </c>
      <c r="M268" s="229"/>
      <c r="N268" s="229"/>
      <c r="O268" s="229"/>
    </row>
    <row r="269" spans="1:15" ht="13.8" outlineLevel="2">
      <c r="A269" s="170"/>
      <c r="B269" s="25"/>
      <c r="D269" s="27"/>
      <c r="E269" s="47"/>
      <c r="F269" s="178" t="s">
        <v>839</v>
      </c>
      <c r="G269" s="43" t="s">
        <v>809</v>
      </c>
      <c r="H269" s="226">
        <f t="shared" ref="H269" si="111">SUM(I269,L269)</f>
        <v>0</v>
      </c>
      <c r="I269" s="353">
        <f t="shared" si="110"/>
        <v>0</v>
      </c>
      <c r="J269" s="229"/>
      <c r="K269" s="229"/>
      <c r="L269" s="356">
        <f t="shared" ref="L269" si="112">SUM(M269:O269)</f>
        <v>0</v>
      </c>
      <c r="M269" s="229"/>
      <c r="N269" s="229"/>
      <c r="O269" s="229"/>
    </row>
    <row r="270" spans="1:15" s="563" customFormat="1" ht="13.8" outlineLevel="2">
      <c r="A270" s="564"/>
      <c r="B270" s="565"/>
      <c r="D270" s="671"/>
      <c r="E270" s="525"/>
      <c r="F270" s="545" t="s">
        <v>823</v>
      </c>
      <c r="G270" s="527" t="s">
        <v>950</v>
      </c>
      <c r="H270" s="568">
        <f t="shared" si="84"/>
        <v>0</v>
      </c>
      <c r="I270" s="353">
        <f t="shared" si="110"/>
        <v>0</v>
      </c>
      <c r="J270" s="526"/>
      <c r="K270" s="526"/>
      <c r="L270" s="673">
        <f t="shared" si="85"/>
        <v>0</v>
      </c>
      <c r="M270" s="526"/>
      <c r="N270" s="526"/>
      <c r="O270" s="526"/>
    </row>
    <row r="271" spans="1:15" ht="13.8" outlineLevel="2">
      <c r="A271" s="170"/>
      <c r="B271" s="25"/>
      <c r="D271" s="27"/>
      <c r="E271" s="47"/>
      <c r="F271" s="178" t="s">
        <v>708</v>
      </c>
      <c r="G271" s="43" t="s">
        <v>712</v>
      </c>
      <c r="H271" s="226">
        <f t="shared" si="84"/>
        <v>80000</v>
      </c>
      <c r="I271" s="353">
        <f t="shared" si="110"/>
        <v>0</v>
      </c>
      <c r="J271" s="229"/>
      <c r="K271" s="229"/>
      <c r="L271" s="356">
        <f t="shared" si="85"/>
        <v>80000</v>
      </c>
      <c r="M271" s="229">
        <v>80000</v>
      </c>
      <c r="N271" s="229"/>
      <c r="O271" s="229"/>
    </row>
    <row r="272" spans="1:15" ht="13.8" outlineLevel="1">
      <c r="A272" s="170"/>
      <c r="B272" s="25"/>
      <c r="D272" s="27" t="s">
        <v>356</v>
      </c>
      <c r="E272" s="47" t="s">
        <v>132</v>
      </c>
      <c r="F272" s="48"/>
      <c r="G272" s="172"/>
      <c r="H272" s="226">
        <f t="shared" si="84"/>
        <v>0</v>
      </c>
      <c r="I272" s="353">
        <f t="shared" si="110"/>
        <v>0</v>
      </c>
      <c r="J272" s="229"/>
      <c r="K272" s="229"/>
      <c r="L272" s="356">
        <f t="shared" si="85"/>
        <v>0</v>
      </c>
      <c r="M272" s="229"/>
      <c r="N272" s="229"/>
      <c r="O272" s="229"/>
    </row>
    <row r="273" spans="1:15" ht="13.8" outlineLevel="1">
      <c r="A273" s="170"/>
      <c r="B273" s="25"/>
      <c r="D273" s="27" t="s">
        <v>92</v>
      </c>
      <c r="E273" s="47" t="s">
        <v>135</v>
      </c>
      <c r="F273" s="48"/>
      <c r="G273" s="172"/>
      <c r="H273" s="226">
        <f t="shared" si="84"/>
        <v>36000</v>
      </c>
      <c r="I273" s="353">
        <f t="shared" si="110"/>
        <v>0</v>
      </c>
      <c r="J273" s="231">
        <f>SUM(J274:J282)</f>
        <v>0</v>
      </c>
      <c r="K273" s="231">
        <f>SUM(K274:K282)</f>
        <v>0</v>
      </c>
      <c r="L273" s="356">
        <f t="shared" si="85"/>
        <v>36000</v>
      </c>
      <c r="M273" s="231">
        <f>SUM(M274:M282)</f>
        <v>36000</v>
      </c>
      <c r="N273" s="231">
        <f>SUM(N274:N282)</f>
        <v>0</v>
      </c>
      <c r="O273" s="231">
        <f>SUM(O274:O282)</f>
        <v>0</v>
      </c>
    </row>
    <row r="274" spans="1:15" ht="13.8" outlineLevel="2">
      <c r="A274" s="170"/>
      <c r="B274" s="25"/>
      <c r="D274" s="27"/>
      <c r="E274" s="47"/>
      <c r="F274" s="178" t="s">
        <v>705</v>
      </c>
      <c r="G274" s="43" t="s">
        <v>951</v>
      </c>
      <c r="H274" s="226">
        <f t="shared" si="84"/>
        <v>0</v>
      </c>
      <c r="I274" s="353">
        <f t="shared" si="110"/>
        <v>0</v>
      </c>
      <c r="J274" s="229"/>
      <c r="K274" s="229"/>
      <c r="L274" s="356">
        <f t="shared" si="85"/>
        <v>0</v>
      </c>
      <c r="M274" s="229"/>
      <c r="N274" s="229"/>
      <c r="O274" s="229"/>
    </row>
    <row r="275" spans="1:15" ht="13.8" outlineLevel="2">
      <c r="A275" s="170"/>
      <c r="B275" s="25"/>
      <c r="D275" s="27"/>
      <c r="E275" s="47"/>
      <c r="F275" s="178" t="s">
        <v>706</v>
      </c>
      <c r="G275" s="43" t="s">
        <v>952</v>
      </c>
      <c r="H275" s="226">
        <f t="shared" si="84"/>
        <v>0</v>
      </c>
      <c r="I275" s="353">
        <f t="shared" si="110"/>
        <v>0</v>
      </c>
      <c r="J275" s="229"/>
      <c r="K275" s="229"/>
      <c r="L275" s="356">
        <f t="shared" si="85"/>
        <v>0</v>
      </c>
      <c r="M275" s="229"/>
      <c r="N275" s="229"/>
      <c r="O275" s="229"/>
    </row>
    <row r="276" spans="1:15" ht="13.8" outlineLevel="2">
      <c r="A276" s="170"/>
      <c r="B276" s="25"/>
      <c r="D276" s="27"/>
      <c r="E276" s="47"/>
      <c r="F276" s="178" t="s">
        <v>703</v>
      </c>
      <c r="G276" s="43" t="s">
        <v>810</v>
      </c>
      <c r="H276" s="226">
        <f t="shared" si="84"/>
        <v>0</v>
      </c>
      <c r="I276" s="353">
        <f t="shared" si="110"/>
        <v>0</v>
      </c>
      <c r="J276" s="229"/>
      <c r="K276" s="229"/>
      <c r="L276" s="356">
        <f t="shared" si="85"/>
        <v>0</v>
      </c>
      <c r="M276" s="229"/>
      <c r="N276" s="229"/>
      <c r="O276" s="229"/>
    </row>
    <row r="277" spans="1:15" ht="13.8" outlineLevel="2">
      <c r="A277" s="170"/>
      <c r="B277" s="25"/>
      <c r="D277" s="27"/>
      <c r="E277" s="47"/>
      <c r="F277" s="178" t="s">
        <v>707</v>
      </c>
      <c r="G277" s="43" t="s">
        <v>811</v>
      </c>
      <c r="H277" s="226">
        <f t="shared" si="84"/>
        <v>0</v>
      </c>
      <c r="I277" s="353">
        <f t="shared" si="110"/>
        <v>0</v>
      </c>
      <c r="J277" s="229"/>
      <c r="K277" s="229"/>
      <c r="L277" s="356">
        <f t="shared" si="85"/>
        <v>0</v>
      </c>
      <c r="M277" s="229"/>
      <c r="N277" s="229"/>
      <c r="O277" s="229"/>
    </row>
    <row r="278" spans="1:15" ht="13.8" outlineLevel="2">
      <c r="A278" s="170"/>
      <c r="B278" s="25"/>
      <c r="D278" s="27"/>
      <c r="E278" s="47"/>
      <c r="F278" s="178" t="s">
        <v>713</v>
      </c>
      <c r="G278" s="43" t="s">
        <v>812</v>
      </c>
      <c r="H278" s="226">
        <f t="shared" si="84"/>
        <v>36000</v>
      </c>
      <c r="I278" s="353">
        <f t="shared" si="110"/>
        <v>0</v>
      </c>
      <c r="J278" s="229"/>
      <c r="K278" s="229"/>
      <c r="L278" s="356">
        <f t="shared" si="85"/>
        <v>36000</v>
      </c>
      <c r="M278" s="229">
        <v>36000</v>
      </c>
      <c r="N278" s="229"/>
      <c r="O278" s="229"/>
    </row>
    <row r="279" spans="1:15" ht="13.8" outlineLevel="2">
      <c r="A279" s="170"/>
      <c r="B279" s="25"/>
      <c r="D279" s="27"/>
      <c r="E279" s="47"/>
      <c r="F279" s="178" t="s">
        <v>714</v>
      </c>
      <c r="G279" s="43" t="s">
        <v>813</v>
      </c>
      <c r="H279" s="226">
        <f t="shared" ref="H279" si="113">SUM(I279,L279)</f>
        <v>0</v>
      </c>
      <c r="I279" s="353">
        <f t="shared" ref="I279" si="114">SUM(J279:K279)</f>
        <v>0</v>
      </c>
      <c r="J279" s="229"/>
      <c r="K279" s="229"/>
      <c r="L279" s="356">
        <f t="shared" ref="L279" si="115">SUM(M279:O279)</f>
        <v>0</v>
      </c>
      <c r="M279" s="229"/>
      <c r="N279" s="229"/>
      <c r="O279" s="229"/>
    </row>
    <row r="280" spans="1:15" ht="13.8" outlineLevel="2">
      <c r="A280" s="170"/>
      <c r="B280" s="25"/>
      <c r="D280" s="27"/>
      <c r="E280" s="47"/>
      <c r="F280" s="178" t="s">
        <v>801</v>
      </c>
      <c r="G280" s="43" t="s">
        <v>979</v>
      </c>
      <c r="H280" s="226">
        <f t="shared" si="84"/>
        <v>0</v>
      </c>
      <c r="I280" s="353">
        <f t="shared" si="110"/>
        <v>0</v>
      </c>
      <c r="J280" s="229"/>
      <c r="K280" s="229"/>
      <c r="L280" s="356">
        <f t="shared" si="85"/>
        <v>0</v>
      </c>
      <c r="M280" s="229"/>
      <c r="N280" s="229"/>
      <c r="O280" s="229"/>
    </row>
    <row r="281" spans="1:15" ht="13.8" outlineLevel="2">
      <c r="A281" s="170"/>
      <c r="B281" s="25"/>
      <c r="D281" s="27"/>
      <c r="E281" s="47"/>
      <c r="F281" s="178" t="s">
        <v>802</v>
      </c>
      <c r="G281" s="43" t="s">
        <v>814</v>
      </c>
      <c r="H281" s="226">
        <f t="shared" ref="H281" si="116">SUM(I281,L281)</f>
        <v>0</v>
      </c>
      <c r="I281" s="353">
        <f t="shared" si="110"/>
        <v>0</v>
      </c>
      <c r="J281" s="229"/>
      <c r="K281" s="229"/>
      <c r="L281" s="356">
        <f t="shared" ref="L281" si="117">SUM(M281:O281)</f>
        <v>0</v>
      </c>
      <c r="M281" s="229"/>
      <c r="N281" s="229"/>
      <c r="O281" s="229"/>
    </row>
    <row r="282" spans="1:15" ht="13.8" outlineLevel="2">
      <c r="A282" s="170"/>
      <c r="B282" s="25"/>
      <c r="D282" s="27"/>
      <c r="E282" s="47"/>
      <c r="F282" s="178" t="s">
        <v>708</v>
      </c>
      <c r="G282" s="43" t="s">
        <v>953</v>
      </c>
      <c r="H282" s="226">
        <f t="shared" si="84"/>
        <v>0</v>
      </c>
      <c r="I282" s="353">
        <f t="shared" si="110"/>
        <v>0</v>
      </c>
      <c r="J282" s="229"/>
      <c r="K282" s="229"/>
      <c r="L282" s="356">
        <f t="shared" si="85"/>
        <v>0</v>
      </c>
      <c r="M282" s="229"/>
      <c r="N282" s="229"/>
      <c r="O282" s="229"/>
    </row>
    <row r="283" spans="1:15" ht="13.8" outlineLevel="1">
      <c r="A283" s="170"/>
      <c r="B283" s="25"/>
      <c r="D283" s="27" t="s">
        <v>486</v>
      </c>
      <c r="E283" s="47" t="s">
        <v>116</v>
      </c>
      <c r="F283" s="48"/>
      <c r="G283" s="172"/>
      <c r="H283" s="226">
        <f t="shared" si="84"/>
        <v>10000</v>
      </c>
      <c r="I283" s="353">
        <f t="shared" si="110"/>
        <v>0</v>
      </c>
      <c r="J283" s="231">
        <f>SUM(J284:J287)</f>
        <v>0</v>
      </c>
      <c r="K283" s="231">
        <f>SUM(K284:K287)</f>
        <v>0</v>
      </c>
      <c r="L283" s="356">
        <f t="shared" si="85"/>
        <v>10000</v>
      </c>
      <c r="M283" s="231">
        <f>SUM(M284:M287)</f>
        <v>10000</v>
      </c>
      <c r="N283" s="231">
        <f>SUM(N284:N287)</f>
        <v>0</v>
      </c>
      <c r="O283" s="231">
        <f>SUM(O284:O287)</f>
        <v>0</v>
      </c>
    </row>
    <row r="284" spans="1:15" ht="13.8" outlineLevel="2">
      <c r="A284" s="170"/>
      <c r="B284" s="25"/>
      <c r="D284" s="27"/>
      <c r="E284" s="47"/>
      <c r="F284" s="178" t="s">
        <v>705</v>
      </c>
      <c r="G284" s="43" t="s">
        <v>815</v>
      </c>
      <c r="H284" s="226">
        <f t="shared" si="84"/>
        <v>0</v>
      </c>
      <c r="I284" s="353">
        <f t="shared" si="110"/>
        <v>0</v>
      </c>
      <c r="J284" s="229"/>
      <c r="K284" s="229"/>
      <c r="L284" s="356">
        <f t="shared" si="85"/>
        <v>0</v>
      </c>
      <c r="M284" s="229"/>
      <c r="N284" s="229"/>
      <c r="O284" s="229"/>
    </row>
    <row r="285" spans="1:15" ht="13.8" outlineLevel="2">
      <c r="A285" s="170"/>
      <c r="B285" s="25"/>
      <c r="D285" s="27"/>
      <c r="E285" s="47"/>
      <c r="F285" s="178" t="s">
        <v>706</v>
      </c>
      <c r="G285" s="43" t="s">
        <v>816</v>
      </c>
      <c r="H285" s="226">
        <f t="shared" si="84"/>
        <v>10000</v>
      </c>
      <c r="I285" s="353">
        <f t="shared" si="110"/>
        <v>0</v>
      </c>
      <c r="J285" s="229"/>
      <c r="K285" s="229"/>
      <c r="L285" s="356">
        <f t="shared" si="85"/>
        <v>10000</v>
      </c>
      <c r="M285" s="229">
        <v>10000</v>
      </c>
      <c r="N285" s="229"/>
      <c r="O285" s="229"/>
    </row>
    <row r="286" spans="1:15" ht="13.8" outlineLevel="2">
      <c r="A286" s="170"/>
      <c r="B286" s="25"/>
      <c r="D286" s="27"/>
      <c r="E286" s="47"/>
      <c r="F286" s="178" t="s">
        <v>703</v>
      </c>
      <c r="G286" s="43" t="s">
        <v>918</v>
      </c>
      <c r="H286" s="226">
        <f t="shared" ref="H286" si="118">SUM(I286,L286)</f>
        <v>0</v>
      </c>
      <c r="I286" s="353">
        <f t="shared" si="110"/>
        <v>0</v>
      </c>
      <c r="J286" s="229"/>
      <c r="K286" s="229"/>
      <c r="L286" s="356">
        <f t="shared" ref="L286" si="119">SUM(M286:O286)</f>
        <v>0</v>
      </c>
      <c r="M286" s="229"/>
      <c r="N286" s="229"/>
      <c r="O286" s="229"/>
    </row>
    <row r="287" spans="1:15" ht="13.8" outlineLevel="2">
      <c r="A287" s="170"/>
      <c r="B287" s="25"/>
      <c r="D287" s="27"/>
      <c r="E287" s="47"/>
      <c r="F287" s="178" t="s">
        <v>708</v>
      </c>
      <c r="G287" s="43" t="s">
        <v>712</v>
      </c>
      <c r="H287" s="226">
        <f t="shared" si="84"/>
        <v>0</v>
      </c>
      <c r="I287" s="353">
        <f t="shared" si="110"/>
        <v>0</v>
      </c>
      <c r="J287" s="229"/>
      <c r="K287" s="229"/>
      <c r="L287" s="356">
        <f t="shared" si="85"/>
        <v>0</v>
      </c>
      <c r="M287" s="229"/>
      <c r="N287" s="229"/>
      <c r="O287" s="229"/>
    </row>
    <row r="288" spans="1:15" ht="13.8" outlineLevel="1">
      <c r="A288" s="170"/>
      <c r="B288" s="25"/>
      <c r="D288" s="27" t="s">
        <v>487</v>
      </c>
      <c r="E288" s="47" t="s">
        <v>115</v>
      </c>
      <c r="F288" s="48"/>
      <c r="G288" s="172"/>
      <c r="H288" s="226">
        <f t="shared" si="84"/>
        <v>0</v>
      </c>
      <c r="I288" s="353">
        <f t="shared" si="110"/>
        <v>0</v>
      </c>
      <c r="J288" s="229"/>
      <c r="K288" s="229"/>
      <c r="L288" s="356">
        <f t="shared" si="85"/>
        <v>0</v>
      </c>
      <c r="M288" s="229">
        <v>0</v>
      </c>
      <c r="N288" s="229"/>
      <c r="O288" s="229"/>
    </row>
    <row r="289" spans="1:15" ht="13.8" outlineLevel="1">
      <c r="A289" s="170"/>
      <c r="B289" s="25"/>
      <c r="D289" s="27" t="s">
        <v>488</v>
      </c>
      <c r="E289" s="47" t="s">
        <v>127</v>
      </c>
      <c r="F289" s="48"/>
      <c r="G289" s="172"/>
      <c r="H289" s="226">
        <f t="shared" si="84"/>
        <v>10000</v>
      </c>
      <c r="I289" s="353">
        <f t="shared" si="110"/>
        <v>0</v>
      </c>
      <c r="J289" s="229"/>
      <c r="K289" s="229"/>
      <c r="L289" s="356">
        <f t="shared" si="85"/>
        <v>10000</v>
      </c>
      <c r="M289" s="229">
        <v>10000</v>
      </c>
      <c r="N289" s="229"/>
      <c r="O289" s="229"/>
    </row>
    <row r="290" spans="1:15" ht="13.8" outlineLevel="1">
      <c r="A290" s="170"/>
      <c r="B290" s="25"/>
      <c r="D290" s="27" t="s">
        <v>489</v>
      </c>
      <c r="E290" s="47" t="s">
        <v>129</v>
      </c>
      <c r="F290" s="48"/>
      <c r="G290" s="172"/>
      <c r="H290" s="226">
        <f t="shared" si="84"/>
        <v>0</v>
      </c>
      <c r="I290" s="353">
        <f t="shared" si="110"/>
        <v>0</v>
      </c>
      <c r="J290" s="229"/>
      <c r="K290" s="229"/>
      <c r="L290" s="356">
        <f t="shared" si="85"/>
        <v>0</v>
      </c>
      <c r="M290" s="229">
        <v>0</v>
      </c>
      <c r="N290" s="229"/>
      <c r="O290" s="229"/>
    </row>
    <row r="291" spans="1:15" ht="13.8" outlineLevel="1">
      <c r="A291" s="170"/>
      <c r="B291" s="25"/>
      <c r="D291" s="27" t="s">
        <v>490</v>
      </c>
      <c r="E291" s="47" t="s">
        <v>136</v>
      </c>
      <c r="F291" s="48"/>
      <c r="G291" s="172"/>
      <c r="H291" s="226">
        <f t="shared" si="84"/>
        <v>25000</v>
      </c>
      <c r="I291" s="353">
        <f t="shared" si="110"/>
        <v>0</v>
      </c>
      <c r="J291" s="231">
        <f>SUM(J292:J294)</f>
        <v>0</v>
      </c>
      <c r="K291" s="231">
        <f>SUM(K292:K294)</f>
        <v>0</v>
      </c>
      <c r="L291" s="356">
        <f t="shared" si="85"/>
        <v>25000</v>
      </c>
      <c r="M291" s="231">
        <f t="shared" ref="M291:O291" si="120">SUM(M292:M294)</f>
        <v>25000</v>
      </c>
      <c r="N291" s="231">
        <f t="shared" si="120"/>
        <v>0</v>
      </c>
      <c r="O291" s="231">
        <f t="shared" si="120"/>
        <v>0</v>
      </c>
    </row>
    <row r="292" spans="1:15" ht="13.8" outlineLevel="2">
      <c r="A292" s="170"/>
      <c r="B292" s="25"/>
      <c r="D292" s="27"/>
      <c r="E292" s="47"/>
      <c r="F292" s="178" t="s">
        <v>705</v>
      </c>
      <c r="G292" s="43" t="s">
        <v>836</v>
      </c>
      <c r="H292" s="226">
        <f t="shared" si="84"/>
        <v>0</v>
      </c>
      <c r="I292" s="353">
        <f t="shared" si="110"/>
        <v>0</v>
      </c>
      <c r="J292" s="229"/>
      <c r="K292" s="229"/>
      <c r="L292" s="356">
        <f t="shared" si="85"/>
        <v>0</v>
      </c>
      <c r="M292" s="229"/>
      <c r="N292" s="229"/>
      <c r="O292" s="229"/>
    </row>
    <row r="293" spans="1:15" ht="13.8" outlineLevel="2">
      <c r="A293" s="170"/>
      <c r="B293" s="25"/>
      <c r="D293" s="27"/>
      <c r="E293" s="47"/>
      <c r="F293" s="178" t="s">
        <v>706</v>
      </c>
      <c r="G293" s="43" t="s">
        <v>837</v>
      </c>
      <c r="H293" s="226">
        <f t="shared" si="84"/>
        <v>25000</v>
      </c>
      <c r="I293" s="353">
        <f t="shared" si="110"/>
        <v>0</v>
      </c>
      <c r="J293" s="229"/>
      <c r="K293" s="229"/>
      <c r="L293" s="356">
        <f t="shared" si="85"/>
        <v>25000</v>
      </c>
      <c r="M293" s="229">
        <v>25000</v>
      </c>
      <c r="N293" s="229"/>
      <c r="O293" s="229"/>
    </row>
    <row r="294" spans="1:15" ht="13.8" outlineLevel="2">
      <c r="A294" s="170"/>
      <c r="B294" s="25"/>
      <c r="D294" s="27"/>
      <c r="E294" s="47"/>
      <c r="F294" s="178" t="s">
        <v>708</v>
      </c>
      <c r="G294" s="43" t="s">
        <v>712</v>
      </c>
      <c r="H294" s="226">
        <f t="shared" si="84"/>
        <v>0</v>
      </c>
      <c r="I294" s="353">
        <f t="shared" si="110"/>
        <v>0</v>
      </c>
      <c r="J294" s="229"/>
      <c r="K294" s="229"/>
      <c r="L294" s="356">
        <f t="shared" si="85"/>
        <v>0</v>
      </c>
      <c r="M294" s="229"/>
      <c r="N294" s="229"/>
      <c r="O294" s="229"/>
    </row>
    <row r="295" spans="1:15" ht="13.8" outlineLevel="1">
      <c r="A295" s="170"/>
      <c r="B295" s="25"/>
      <c r="D295" s="27" t="s">
        <v>491</v>
      </c>
      <c r="E295" s="47" t="s">
        <v>138</v>
      </c>
      <c r="F295" s="48"/>
      <c r="G295" s="172"/>
      <c r="H295" s="226">
        <f t="shared" ref="H295:H358" si="121">SUM(I295,L295)</f>
        <v>8000</v>
      </c>
      <c r="I295" s="353">
        <f t="shared" si="110"/>
        <v>0</v>
      </c>
      <c r="J295" s="229"/>
      <c r="K295" s="229"/>
      <c r="L295" s="356">
        <f t="shared" ref="L295:L358" si="122">SUM(M295:O295)</f>
        <v>8000</v>
      </c>
      <c r="M295" s="229">
        <v>8000</v>
      </c>
      <c r="N295" s="229"/>
      <c r="O295" s="229"/>
    </row>
    <row r="296" spans="1:15" ht="13.8" outlineLevel="1">
      <c r="A296" s="170"/>
      <c r="B296" s="25"/>
      <c r="D296" s="27" t="s">
        <v>492</v>
      </c>
      <c r="E296" s="47" t="s">
        <v>137</v>
      </c>
      <c r="F296" s="48"/>
      <c r="G296" s="172"/>
      <c r="H296" s="226">
        <f t="shared" si="121"/>
        <v>0</v>
      </c>
      <c r="I296" s="353">
        <f t="shared" si="110"/>
        <v>0</v>
      </c>
      <c r="J296" s="229"/>
      <c r="K296" s="229"/>
      <c r="L296" s="356">
        <f t="shared" si="122"/>
        <v>0</v>
      </c>
      <c r="M296" s="229"/>
      <c r="N296" s="229"/>
      <c r="O296" s="229"/>
    </row>
    <row r="297" spans="1:15" ht="13.8" outlineLevel="1">
      <c r="A297" s="170"/>
      <c r="B297" s="25"/>
      <c r="D297" s="27" t="s">
        <v>493</v>
      </c>
      <c r="E297" s="47" t="s">
        <v>131</v>
      </c>
      <c r="F297" s="48"/>
      <c r="G297" s="172"/>
      <c r="H297" s="226">
        <f t="shared" si="121"/>
        <v>45000</v>
      </c>
      <c r="I297" s="353">
        <f t="shared" si="110"/>
        <v>0</v>
      </c>
      <c r="J297" s="229"/>
      <c r="K297" s="229"/>
      <c r="L297" s="356">
        <f t="shared" si="122"/>
        <v>45000</v>
      </c>
      <c r="M297" s="229">
        <v>45000</v>
      </c>
      <c r="N297" s="229"/>
      <c r="O297" s="229"/>
    </row>
    <row r="298" spans="1:15" ht="13.8" outlineLevel="1" collapsed="1">
      <c r="A298" s="170"/>
      <c r="B298" s="25"/>
      <c r="D298" s="27" t="s">
        <v>494</v>
      </c>
      <c r="E298" s="47" t="s">
        <v>133</v>
      </c>
      <c r="F298" s="48"/>
      <c r="G298" s="172"/>
      <c r="H298" s="226">
        <f t="shared" si="121"/>
        <v>0</v>
      </c>
      <c r="I298" s="353">
        <f t="shared" si="110"/>
        <v>0</v>
      </c>
      <c r="J298" s="231">
        <f>SUM(J299:J301)</f>
        <v>0</v>
      </c>
      <c r="K298" s="231">
        <f>SUM(K299:K301)</f>
        <v>0</v>
      </c>
      <c r="L298" s="356">
        <f t="shared" si="122"/>
        <v>0</v>
      </c>
      <c r="M298" s="231">
        <f t="shared" ref="M298:O298" si="123">SUM(M299:M301)</f>
        <v>0</v>
      </c>
      <c r="N298" s="231">
        <f t="shared" si="123"/>
        <v>0</v>
      </c>
      <c r="O298" s="231">
        <f t="shared" si="123"/>
        <v>0</v>
      </c>
    </row>
    <row r="299" spans="1:15" ht="13.8" hidden="1" outlineLevel="2">
      <c r="A299" s="170"/>
      <c r="B299" s="25"/>
      <c r="D299" s="27"/>
      <c r="E299" s="47"/>
      <c r="F299" s="178" t="s">
        <v>705</v>
      </c>
      <c r="G299" s="43" t="s">
        <v>817</v>
      </c>
      <c r="H299" s="226">
        <f t="shared" si="121"/>
        <v>0</v>
      </c>
      <c r="I299" s="353">
        <f t="shared" si="110"/>
        <v>0</v>
      </c>
      <c r="J299" s="229"/>
      <c r="K299" s="229"/>
      <c r="L299" s="356">
        <f t="shared" si="122"/>
        <v>0</v>
      </c>
      <c r="M299" s="229"/>
      <c r="N299" s="229"/>
      <c r="O299" s="229"/>
    </row>
    <row r="300" spans="1:15" ht="13.8" hidden="1" outlineLevel="2">
      <c r="A300" s="170"/>
      <c r="B300" s="25"/>
      <c r="D300" s="27"/>
      <c r="E300" s="47"/>
      <c r="F300" s="178" t="s">
        <v>706</v>
      </c>
      <c r="G300" s="43" t="s">
        <v>818</v>
      </c>
      <c r="H300" s="226">
        <f t="shared" si="121"/>
        <v>0</v>
      </c>
      <c r="I300" s="353">
        <f t="shared" si="110"/>
        <v>0</v>
      </c>
      <c r="J300" s="229"/>
      <c r="K300" s="229"/>
      <c r="L300" s="356">
        <f t="shared" si="122"/>
        <v>0</v>
      </c>
      <c r="M300" s="229"/>
      <c r="N300" s="229"/>
      <c r="O300" s="229"/>
    </row>
    <row r="301" spans="1:15" ht="13.8" hidden="1" outlineLevel="2">
      <c r="A301" s="170"/>
      <c r="B301" s="25"/>
      <c r="D301" s="27"/>
      <c r="E301" s="47"/>
      <c r="F301" s="178" t="s">
        <v>708</v>
      </c>
      <c r="G301" s="43" t="s">
        <v>712</v>
      </c>
      <c r="H301" s="226">
        <f t="shared" si="121"/>
        <v>0</v>
      </c>
      <c r="I301" s="353">
        <f t="shared" si="110"/>
        <v>0</v>
      </c>
      <c r="J301" s="229"/>
      <c r="K301" s="229"/>
      <c r="L301" s="356">
        <f t="shared" si="122"/>
        <v>0</v>
      </c>
      <c r="M301" s="229"/>
      <c r="N301" s="229"/>
      <c r="O301" s="229"/>
    </row>
    <row r="302" spans="1:15" ht="13.8" outlineLevel="1" collapsed="1">
      <c r="A302" s="170"/>
      <c r="B302" s="25"/>
      <c r="D302" s="27" t="s">
        <v>495</v>
      </c>
      <c r="E302" s="47" t="s">
        <v>134</v>
      </c>
      <c r="F302" s="48"/>
      <c r="G302" s="172"/>
      <c r="H302" s="226">
        <f t="shared" si="121"/>
        <v>0</v>
      </c>
      <c r="I302" s="353">
        <f t="shared" si="110"/>
        <v>0</v>
      </c>
      <c r="J302" s="231">
        <f>SUM(J303:J305)</f>
        <v>0</v>
      </c>
      <c r="K302" s="231">
        <f>SUM(K303:K305)</f>
        <v>0</v>
      </c>
      <c r="L302" s="356">
        <f t="shared" si="122"/>
        <v>0</v>
      </c>
      <c r="M302" s="231">
        <f t="shared" ref="M302:O302" si="124">SUM(M303:M305)</f>
        <v>0</v>
      </c>
      <c r="N302" s="231">
        <f t="shared" si="124"/>
        <v>0</v>
      </c>
      <c r="O302" s="231">
        <f t="shared" si="124"/>
        <v>0</v>
      </c>
    </row>
    <row r="303" spans="1:15" ht="13.8" hidden="1" outlineLevel="2">
      <c r="A303" s="170"/>
      <c r="B303" s="25"/>
      <c r="D303" s="27"/>
      <c r="E303" s="47"/>
      <c r="F303" s="178" t="s">
        <v>705</v>
      </c>
      <c r="G303" s="43" t="s">
        <v>819</v>
      </c>
      <c r="H303" s="226">
        <f t="shared" si="121"/>
        <v>0</v>
      </c>
      <c r="I303" s="353">
        <f t="shared" si="110"/>
        <v>0</v>
      </c>
      <c r="J303" s="229"/>
      <c r="K303" s="229"/>
      <c r="L303" s="356">
        <f t="shared" si="122"/>
        <v>0</v>
      </c>
      <c r="M303" s="229"/>
      <c r="N303" s="229"/>
      <c r="O303" s="229"/>
    </row>
    <row r="304" spans="1:15" ht="13.8" hidden="1" outlineLevel="2">
      <c r="A304" s="170"/>
      <c r="B304" s="25"/>
      <c r="D304" s="27"/>
      <c r="E304" s="47"/>
      <c r="F304" s="178" t="s">
        <v>706</v>
      </c>
      <c r="G304" s="43" t="s">
        <v>820</v>
      </c>
      <c r="H304" s="226">
        <f t="shared" si="121"/>
        <v>0</v>
      </c>
      <c r="I304" s="353">
        <f t="shared" si="110"/>
        <v>0</v>
      </c>
      <c r="J304" s="229"/>
      <c r="K304" s="229"/>
      <c r="L304" s="356">
        <f t="shared" si="122"/>
        <v>0</v>
      </c>
      <c r="M304" s="229"/>
      <c r="N304" s="229"/>
      <c r="O304" s="229"/>
    </row>
    <row r="305" spans="1:15" ht="13.8" hidden="1" outlineLevel="2">
      <c r="A305" s="170"/>
      <c r="B305" s="25"/>
      <c r="D305" s="27"/>
      <c r="E305" s="47"/>
      <c r="F305" s="178" t="s">
        <v>703</v>
      </c>
      <c r="G305" s="43" t="s">
        <v>821</v>
      </c>
      <c r="H305" s="226">
        <f t="shared" si="121"/>
        <v>0</v>
      </c>
      <c r="I305" s="353">
        <f t="shared" si="110"/>
        <v>0</v>
      </c>
      <c r="J305" s="229"/>
      <c r="K305" s="229"/>
      <c r="L305" s="356">
        <f t="shared" si="122"/>
        <v>0</v>
      </c>
      <c r="M305" s="229"/>
      <c r="N305" s="229"/>
      <c r="O305" s="229"/>
    </row>
    <row r="306" spans="1:15" ht="13.8" outlineLevel="1">
      <c r="A306" s="170"/>
      <c r="B306" s="23"/>
      <c r="C306" s="179"/>
      <c r="D306" s="27" t="s">
        <v>496</v>
      </c>
      <c r="E306" s="47" t="s">
        <v>572</v>
      </c>
      <c r="F306" s="48"/>
      <c r="G306" s="172"/>
      <c r="H306" s="226">
        <f t="shared" si="121"/>
        <v>0</v>
      </c>
      <c r="I306" s="353">
        <f t="shared" si="110"/>
        <v>0</v>
      </c>
      <c r="J306" s="229"/>
      <c r="K306" s="229"/>
      <c r="L306" s="356">
        <f t="shared" si="122"/>
        <v>0</v>
      </c>
      <c r="M306" s="229"/>
      <c r="N306" s="229"/>
      <c r="O306" s="229"/>
    </row>
    <row r="307" spans="1:15" s="169" customFormat="1" ht="13.8">
      <c r="A307" s="164"/>
      <c r="B307" s="23" t="s">
        <v>497</v>
      </c>
      <c r="C307" s="15" t="s">
        <v>140</v>
      </c>
      <c r="D307" s="18"/>
      <c r="E307" s="175"/>
      <c r="F307" s="176"/>
      <c r="G307" s="175"/>
      <c r="H307" s="226">
        <f t="shared" si="121"/>
        <v>9231000</v>
      </c>
      <c r="I307" s="353">
        <f t="shared" si="110"/>
        <v>4579000</v>
      </c>
      <c r="J307" s="230">
        <f>SUM(J308,J318:J320,J325:J327,J331:J333,J337:J339,J342,J346,J349,J361,J364,J367:J370)</f>
        <v>3224000</v>
      </c>
      <c r="K307" s="230">
        <f>SUM(K308,K318:K320,K325:K327,K331:K333,K337:K339,K342,K346,K349,K361,K364,K367:K370)</f>
        <v>1355000</v>
      </c>
      <c r="L307" s="356">
        <f t="shared" si="122"/>
        <v>4652000</v>
      </c>
      <c r="M307" s="230">
        <f t="shared" ref="M307:O307" si="125">SUM(M308,M318:M320,M325:M327,M331:M333,M337:M339,M342,M346,M349,M361,M364,M367:M370)</f>
        <v>1374000</v>
      </c>
      <c r="N307" s="230">
        <f t="shared" si="125"/>
        <v>1954000</v>
      </c>
      <c r="O307" s="230">
        <f t="shared" si="125"/>
        <v>1324000</v>
      </c>
    </row>
    <row r="308" spans="1:15" ht="13.8" outlineLevel="1">
      <c r="A308" s="170"/>
      <c r="B308" s="24"/>
      <c r="C308" s="171"/>
      <c r="D308" s="27" t="s">
        <v>498</v>
      </c>
      <c r="E308" s="47" t="s">
        <v>145</v>
      </c>
      <c r="F308" s="48"/>
      <c r="G308" s="172"/>
      <c r="H308" s="226">
        <f t="shared" si="121"/>
        <v>13000</v>
      </c>
      <c r="I308" s="353">
        <f t="shared" si="110"/>
        <v>0</v>
      </c>
      <c r="J308" s="231">
        <f>SUM(J309:J317)</f>
        <v>0</v>
      </c>
      <c r="K308" s="231">
        <f>SUM(K309:K317)</f>
        <v>0</v>
      </c>
      <c r="L308" s="356">
        <f t="shared" si="122"/>
        <v>13000</v>
      </c>
      <c r="M308" s="231">
        <f t="shared" ref="M308:O308" si="126">SUM(M309:M317)</f>
        <v>13000</v>
      </c>
      <c r="N308" s="231">
        <f t="shared" si="126"/>
        <v>0</v>
      </c>
      <c r="O308" s="231">
        <f t="shared" si="126"/>
        <v>0</v>
      </c>
    </row>
    <row r="309" spans="1:15" ht="13.8" outlineLevel="2">
      <c r="A309" s="170"/>
      <c r="B309" s="25"/>
      <c r="D309" s="27"/>
      <c r="E309" s="47"/>
      <c r="F309" s="178" t="s">
        <v>705</v>
      </c>
      <c r="G309" s="43" t="s">
        <v>825</v>
      </c>
      <c r="H309" s="226">
        <f t="shared" si="121"/>
        <v>4000</v>
      </c>
      <c r="I309" s="353">
        <f t="shared" si="110"/>
        <v>0</v>
      </c>
      <c r="J309" s="229"/>
      <c r="K309" s="229"/>
      <c r="L309" s="356">
        <f t="shared" si="122"/>
        <v>4000</v>
      </c>
      <c r="M309" s="229">
        <v>4000</v>
      </c>
      <c r="N309" s="229"/>
      <c r="O309" s="229"/>
    </row>
    <row r="310" spans="1:15" ht="13.8" outlineLevel="2">
      <c r="A310" s="170"/>
      <c r="B310" s="25"/>
      <c r="D310" s="27"/>
      <c r="E310" s="47"/>
      <c r="F310" s="178" t="s">
        <v>706</v>
      </c>
      <c r="G310" s="43" t="s">
        <v>826</v>
      </c>
      <c r="H310" s="226">
        <f t="shared" si="121"/>
        <v>8000</v>
      </c>
      <c r="I310" s="353">
        <f t="shared" si="110"/>
        <v>0</v>
      </c>
      <c r="J310" s="229"/>
      <c r="K310" s="229"/>
      <c r="L310" s="356">
        <f t="shared" si="122"/>
        <v>8000</v>
      </c>
      <c r="M310" s="229">
        <v>8000</v>
      </c>
      <c r="N310" s="229"/>
      <c r="O310" s="229"/>
    </row>
    <row r="311" spans="1:15" ht="13.8" outlineLevel="2">
      <c r="A311" s="170"/>
      <c r="B311" s="25"/>
      <c r="D311" s="27"/>
      <c r="E311" s="47"/>
      <c r="F311" s="178" t="s">
        <v>703</v>
      </c>
      <c r="G311" s="43" t="s">
        <v>827</v>
      </c>
      <c r="H311" s="226">
        <f t="shared" si="121"/>
        <v>0</v>
      </c>
      <c r="I311" s="353">
        <f t="shared" si="110"/>
        <v>0</v>
      </c>
      <c r="J311" s="229"/>
      <c r="K311" s="229"/>
      <c r="L311" s="356">
        <f t="shared" si="122"/>
        <v>0</v>
      </c>
      <c r="M311" s="229"/>
      <c r="N311" s="229"/>
      <c r="O311" s="229"/>
    </row>
    <row r="312" spans="1:15" ht="13.8" outlineLevel="2">
      <c r="A312" s="170"/>
      <c r="B312" s="25"/>
      <c r="D312" s="27"/>
      <c r="E312" s="47"/>
      <c r="F312" s="178" t="s">
        <v>707</v>
      </c>
      <c r="G312" s="43" t="s">
        <v>828</v>
      </c>
      <c r="H312" s="226">
        <f t="shared" si="121"/>
        <v>0</v>
      </c>
      <c r="I312" s="353">
        <f t="shared" si="110"/>
        <v>0</v>
      </c>
      <c r="J312" s="229"/>
      <c r="K312" s="229"/>
      <c r="L312" s="356">
        <f t="shared" si="122"/>
        <v>0</v>
      </c>
      <c r="M312" s="229"/>
      <c r="N312" s="229"/>
      <c r="O312" s="229"/>
    </row>
    <row r="313" spans="1:15" ht="13.8" outlineLevel="2">
      <c r="A313" s="170"/>
      <c r="B313" s="25"/>
      <c r="D313" s="27"/>
      <c r="E313" s="47"/>
      <c r="F313" s="178" t="s">
        <v>713</v>
      </c>
      <c r="G313" s="43" t="s">
        <v>829</v>
      </c>
      <c r="H313" s="226">
        <f t="shared" si="121"/>
        <v>0</v>
      </c>
      <c r="I313" s="353">
        <f t="shared" si="110"/>
        <v>0</v>
      </c>
      <c r="J313" s="229"/>
      <c r="K313" s="229"/>
      <c r="L313" s="356">
        <f t="shared" si="122"/>
        <v>0</v>
      </c>
      <c r="M313" s="229"/>
      <c r="N313" s="229"/>
      <c r="O313" s="229"/>
    </row>
    <row r="314" spans="1:15" ht="13.8" outlineLevel="2">
      <c r="A314" s="170"/>
      <c r="B314" s="25"/>
      <c r="D314" s="27"/>
      <c r="E314" s="47"/>
      <c r="F314" s="178" t="s">
        <v>822</v>
      </c>
      <c r="G314" s="43" t="s">
        <v>830</v>
      </c>
      <c r="H314" s="226">
        <f t="shared" si="121"/>
        <v>0</v>
      </c>
      <c r="I314" s="353">
        <f t="shared" si="110"/>
        <v>0</v>
      </c>
      <c r="J314" s="229"/>
      <c r="K314" s="229"/>
      <c r="L314" s="356">
        <f t="shared" si="122"/>
        <v>0</v>
      </c>
      <c r="M314" s="229"/>
      <c r="N314" s="229"/>
      <c r="O314" s="229"/>
    </row>
    <row r="315" spans="1:15" ht="13.8" outlineLevel="2">
      <c r="A315" s="170"/>
      <c r="B315" s="25"/>
      <c r="D315" s="27"/>
      <c r="E315" s="47"/>
      <c r="F315" s="178" t="s">
        <v>823</v>
      </c>
      <c r="G315" s="681" t="s">
        <v>831</v>
      </c>
      <c r="H315" s="226">
        <f t="shared" si="121"/>
        <v>0</v>
      </c>
      <c r="I315" s="353">
        <f t="shared" si="110"/>
        <v>0</v>
      </c>
      <c r="J315" s="229"/>
      <c r="K315" s="229"/>
      <c r="L315" s="356">
        <f t="shared" si="122"/>
        <v>0</v>
      </c>
      <c r="M315" s="229"/>
      <c r="N315" s="229"/>
      <c r="O315" s="229"/>
    </row>
    <row r="316" spans="1:15" ht="13.8" outlineLevel="2">
      <c r="A316" s="170"/>
      <c r="B316" s="25"/>
      <c r="D316" s="27"/>
      <c r="E316" s="47"/>
      <c r="F316" s="178" t="s">
        <v>824</v>
      </c>
      <c r="G316" s="681" t="s">
        <v>832</v>
      </c>
      <c r="H316" s="226">
        <f t="shared" si="121"/>
        <v>1000</v>
      </c>
      <c r="I316" s="353">
        <f t="shared" si="110"/>
        <v>0</v>
      </c>
      <c r="J316" s="229"/>
      <c r="K316" s="229"/>
      <c r="L316" s="356">
        <f t="shared" si="122"/>
        <v>1000</v>
      </c>
      <c r="M316" s="229">
        <v>1000</v>
      </c>
      <c r="N316" s="229"/>
      <c r="O316" s="229"/>
    </row>
    <row r="317" spans="1:15" ht="13.8" outlineLevel="2">
      <c r="A317" s="170"/>
      <c r="B317" s="25"/>
      <c r="D317" s="27"/>
      <c r="E317" s="47"/>
      <c r="F317" s="178" t="s">
        <v>708</v>
      </c>
      <c r="G317" s="43" t="s">
        <v>712</v>
      </c>
      <c r="H317" s="226">
        <f t="shared" si="121"/>
        <v>0</v>
      </c>
      <c r="I317" s="353">
        <f t="shared" si="110"/>
        <v>0</v>
      </c>
      <c r="J317" s="229"/>
      <c r="K317" s="229"/>
      <c r="L317" s="356">
        <f t="shared" si="122"/>
        <v>0</v>
      </c>
      <c r="M317" s="229">
        <v>0</v>
      </c>
      <c r="N317" s="229"/>
      <c r="O317" s="229"/>
    </row>
    <row r="318" spans="1:15" ht="13.8" outlineLevel="1">
      <c r="A318" s="170"/>
      <c r="B318" s="25"/>
      <c r="D318" s="27" t="s">
        <v>499</v>
      </c>
      <c r="E318" s="47" t="s">
        <v>146</v>
      </c>
      <c r="F318" s="48"/>
      <c r="G318" s="172"/>
      <c r="H318" s="226">
        <f t="shared" si="121"/>
        <v>0</v>
      </c>
      <c r="I318" s="353">
        <f t="shared" si="110"/>
        <v>0</v>
      </c>
      <c r="J318" s="229"/>
      <c r="K318" s="229"/>
      <c r="L318" s="356">
        <f t="shared" si="122"/>
        <v>0</v>
      </c>
      <c r="M318" s="229"/>
      <c r="N318" s="229"/>
      <c r="O318" s="229"/>
    </row>
    <row r="319" spans="1:15" ht="13.8" outlineLevel="1">
      <c r="A319" s="170"/>
      <c r="B319" s="25"/>
      <c r="D319" s="27" t="s">
        <v>500</v>
      </c>
      <c r="E319" s="47" t="s">
        <v>115</v>
      </c>
      <c r="F319" s="48"/>
      <c r="G319" s="172"/>
      <c r="H319" s="226">
        <f t="shared" si="121"/>
        <v>0</v>
      </c>
      <c r="I319" s="353">
        <f t="shared" si="110"/>
        <v>0</v>
      </c>
      <c r="J319" s="229"/>
      <c r="K319" s="229"/>
      <c r="L319" s="356">
        <f t="shared" si="122"/>
        <v>0</v>
      </c>
      <c r="M319" s="229"/>
      <c r="N319" s="229"/>
      <c r="O319" s="229"/>
    </row>
    <row r="320" spans="1:15" ht="13.8" outlineLevel="1" collapsed="1">
      <c r="A320" s="170"/>
      <c r="B320" s="25"/>
      <c r="D320" s="27" t="s">
        <v>501</v>
      </c>
      <c r="E320" s="47" t="s">
        <v>147</v>
      </c>
      <c r="F320" s="48"/>
      <c r="G320" s="172"/>
      <c r="H320" s="226">
        <f t="shared" si="121"/>
        <v>0</v>
      </c>
      <c r="I320" s="353">
        <f t="shared" si="110"/>
        <v>0</v>
      </c>
      <c r="J320" s="231">
        <f>SUM(J321:J324)</f>
        <v>0</v>
      </c>
      <c r="K320" s="231">
        <f>SUM(K321:K324)</f>
        <v>0</v>
      </c>
      <c r="L320" s="356">
        <f t="shared" si="122"/>
        <v>0</v>
      </c>
      <c r="M320" s="231">
        <f t="shared" ref="M320:O320" si="127">SUM(M321:M324)</f>
        <v>0</v>
      </c>
      <c r="N320" s="231">
        <f t="shared" si="127"/>
        <v>0</v>
      </c>
      <c r="O320" s="231">
        <f t="shared" si="127"/>
        <v>0</v>
      </c>
    </row>
    <row r="321" spans="1:15" ht="13.8" hidden="1" outlineLevel="2">
      <c r="A321" s="170"/>
      <c r="B321" s="25"/>
      <c r="D321" s="27"/>
      <c r="E321" s="47"/>
      <c r="F321" s="178" t="s">
        <v>705</v>
      </c>
      <c r="G321" s="43" t="s">
        <v>833</v>
      </c>
      <c r="H321" s="226">
        <f t="shared" si="121"/>
        <v>0</v>
      </c>
      <c r="I321" s="353">
        <f t="shared" si="110"/>
        <v>0</v>
      </c>
      <c r="J321" s="229"/>
      <c r="K321" s="229"/>
      <c r="L321" s="356">
        <f t="shared" si="122"/>
        <v>0</v>
      </c>
      <c r="M321" s="229">
        <v>0</v>
      </c>
      <c r="N321" s="229"/>
      <c r="O321" s="229"/>
    </row>
    <row r="322" spans="1:15" ht="13.8" hidden="1" outlineLevel="2">
      <c r="A322" s="170"/>
      <c r="B322" s="25"/>
      <c r="D322" s="27"/>
      <c r="E322" s="47"/>
      <c r="F322" s="178" t="s">
        <v>706</v>
      </c>
      <c r="G322" s="43" t="s">
        <v>834</v>
      </c>
      <c r="H322" s="226">
        <f t="shared" si="121"/>
        <v>0</v>
      </c>
      <c r="I322" s="353">
        <f t="shared" si="110"/>
        <v>0</v>
      </c>
      <c r="J322" s="229"/>
      <c r="K322" s="229"/>
      <c r="L322" s="356">
        <f t="shared" si="122"/>
        <v>0</v>
      </c>
      <c r="M322" s="229">
        <v>0</v>
      </c>
      <c r="N322" s="229"/>
      <c r="O322" s="229"/>
    </row>
    <row r="323" spans="1:15" ht="13.8" hidden="1" outlineLevel="2">
      <c r="A323" s="170"/>
      <c r="B323" s="25"/>
      <c r="D323" s="27"/>
      <c r="E323" s="47"/>
      <c r="F323" s="178" t="s">
        <v>703</v>
      </c>
      <c r="G323" s="43" t="s">
        <v>835</v>
      </c>
      <c r="H323" s="226">
        <f t="shared" si="121"/>
        <v>0</v>
      </c>
      <c r="I323" s="353">
        <f t="shared" si="110"/>
        <v>0</v>
      </c>
      <c r="J323" s="229"/>
      <c r="K323" s="229"/>
      <c r="L323" s="356">
        <f t="shared" si="122"/>
        <v>0</v>
      </c>
      <c r="M323" s="229"/>
      <c r="N323" s="229"/>
      <c r="O323" s="229"/>
    </row>
    <row r="324" spans="1:15" ht="13.8" hidden="1" outlineLevel="2">
      <c r="A324" s="170"/>
      <c r="B324" s="25"/>
      <c r="D324" s="27"/>
      <c r="E324" s="47"/>
      <c r="F324" s="178" t="s">
        <v>708</v>
      </c>
      <c r="G324" s="43" t="s">
        <v>712</v>
      </c>
      <c r="H324" s="226">
        <f t="shared" si="121"/>
        <v>0</v>
      </c>
      <c r="I324" s="353">
        <f t="shared" si="110"/>
        <v>0</v>
      </c>
      <c r="J324" s="229"/>
      <c r="K324" s="229"/>
      <c r="L324" s="356">
        <f t="shared" si="122"/>
        <v>0</v>
      </c>
      <c r="M324" s="229"/>
      <c r="N324" s="229"/>
      <c r="O324" s="229"/>
    </row>
    <row r="325" spans="1:15" ht="13.8" outlineLevel="1">
      <c r="A325" s="170"/>
      <c r="B325" s="25"/>
      <c r="D325" s="27" t="s">
        <v>502</v>
      </c>
      <c r="E325" s="47" t="s">
        <v>148</v>
      </c>
      <c r="F325" s="48"/>
      <c r="G325" s="172"/>
      <c r="H325" s="226">
        <f t="shared" si="121"/>
        <v>370000</v>
      </c>
      <c r="I325" s="353">
        <f t="shared" si="110"/>
        <v>136000</v>
      </c>
      <c r="J325" s="229">
        <v>66000</v>
      </c>
      <c r="K325" s="229">
        <v>70000</v>
      </c>
      <c r="L325" s="356">
        <f t="shared" si="122"/>
        <v>234000</v>
      </c>
      <c r="M325" s="229">
        <v>129000</v>
      </c>
      <c r="N325" s="229">
        <v>50000</v>
      </c>
      <c r="O325" s="229">
        <v>55000</v>
      </c>
    </row>
    <row r="326" spans="1:15" ht="13.8" outlineLevel="1">
      <c r="A326" s="170"/>
      <c r="B326" s="25"/>
      <c r="D326" s="27" t="s">
        <v>503</v>
      </c>
      <c r="E326" s="47" t="s">
        <v>573</v>
      </c>
      <c r="F326" s="48"/>
      <c r="G326" s="172"/>
      <c r="H326" s="226">
        <f t="shared" si="121"/>
        <v>50000</v>
      </c>
      <c r="I326" s="353">
        <f t="shared" si="110"/>
        <v>2000</v>
      </c>
      <c r="J326" s="229"/>
      <c r="K326" s="229">
        <v>2000</v>
      </c>
      <c r="L326" s="356">
        <f t="shared" si="122"/>
        <v>48000</v>
      </c>
      <c r="M326" s="229">
        <v>48000</v>
      </c>
      <c r="N326" s="229"/>
      <c r="O326" s="229"/>
    </row>
    <row r="327" spans="1:15" ht="13.8" outlineLevel="1">
      <c r="A327" s="170"/>
      <c r="B327" s="25"/>
      <c r="D327" s="27" t="s">
        <v>504</v>
      </c>
      <c r="E327" s="47" t="s">
        <v>574</v>
      </c>
      <c r="F327" s="48"/>
      <c r="G327" s="172"/>
      <c r="H327" s="226">
        <f t="shared" si="121"/>
        <v>3523000</v>
      </c>
      <c r="I327" s="353">
        <f t="shared" si="110"/>
        <v>2274000</v>
      </c>
      <c r="J327" s="231">
        <f>SUM(J328:J330)</f>
        <v>1610000</v>
      </c>
      <c r="K327" s="231">
        <f>SUM(K328:K330)</f>
        <v>664000</v>
      </c>
      <c r="L327" s="356">
        <f t="shared" si="122"/>
        <v>1249000</v>
      </c>
      <c r="M327" s="231">
        <f t="shared" ref="M327:O327" si="128">SUM(M328:M330)</f>
        <v>20000</v>
      </c>
      <c r="N327" s="231">
        <f t="shared" si="128"/>
        <v>822000</v>
      </c>
      <c r="O327" s="231">
        <f t="shared" si="128"/>
        <v>407000</v>
      </c>
    </row>
    <row r="328" spans="1:15" ht="13.8" outlineLevel="2">
      <c r="A328" s="170"/>
      <c r="B328" s="25"/>
      <c r="D328" s="27"/>
      <c r="E328" s="47"/>
      <c r="F328" s="178" t="s">
        <v>705</v>
      </c>
      <c r="G328" s="43" t="s">
        <v>795</v>
      </c>
      <c r="H328" s="226">
        <f t="shared" si="121"/>
        <v>705000</v>
      </c>
      <c r="I328" s="353">
        <f t="shared" si="110"/>
        <v>403000</v>
      </c>
      <c r="J328" s="229">
        <v>280000</v>
      </c>
      <c r="K328" s="229">
        <v>123000</v>
      </c>
      <c r="L328" s="356">
        <f t="shared" si="122"/>
        <v>302000</v>
      </c>
      <c r="M328" s="229"/>
      <c r="N328" s="229">
        <v>240000</v>
      </c>
      <c r="O328" s="229">
        <v>62000</v>
      </c>
    </row>
    <row r="329" spans="1:15" ht="13.8" outlineLevel="2">
      <c r="A329" s="170"/>
      <c r="B329" s="25"/>
      <c r="D329" s="27"/>
      <c r="E329" s="47"/>
      <c r="F329" s="178" t="s">
        <v>706</v>
      </c>
      <c r="G329" s="43" t="s">
        <v>796</v>
      </c>
      <c r="H329" s="226">
        <f t="shared" si="121"/>
        <v>2671000</v>
      </c>
      <c r="I329" s="353">
        <f t="shared" si="110"/>
        <v>1841000</v>
      </c>
      <c r="J329" s="229">
        <v>1300000</v>
      </c>
      <c r="K329" s="229">
        <v>541000</v>
      </c>
      <c r="L329" s="356">
        <f t="shared" si="122"/>
        <v>830000</v>
      </c>
      <c r="M329" s="229"/>
      <c r="N329" s="229">
        <v>540000</v>
      </c>
      <c r="O329" s="229">
        <v>290000</v>
      </c>
    </row>
    <row r="330" spans="1:15" ht="13.8" outlineLevel="2">
      <c r="A330" s="170"/>
      <c r="B330" s="25"/>
      <c r="D330" s="27"/>
      <c r="E330" s="47"/>
      <c r="F330" s="178" t="s">
        <v>703</v>
      </c>
      <c r="G330" s="43" t="s">
        <v>797</v>
      </c>
      <c r="H330" s="226">
        <f t="shared" si="121"/>
        <v>147000</v>
      </c>
      <c r="I330" s="353">
        <f t="shared" ref="I330:I393" si="129">SUM(J330:K330)</f>
        <v>30000</v>
      </c>
      <c r="J330" s="229">
        <v>30000</v>
      </c>
      <c r="K330" s="229">
        <v>0</v>
      </c>
      <c r="L330" s="356">
        <f t="shared" si="122"/>
        <v>117000</v>
      </c>
      <c r="M330" s="229">
        <v>20000</v>
      </c>
      <c r="N330" s="229">
        <v>42000</v>
      </c>
      <c r="O330" s="229">
        <v>55000</v>
      </c>
    </row>
    <row r="331" spans="1:15" ht="13.8" outlineLevel="1">
      <c r="A331" s="170"/>
      <c r="B331" s="25"/>
      <c r="D331" s="27" t="s">
        <v>505</v>
      </c>
      <c r="E331" s="47" t="s">
        <v>575</v>
      </c>
      <c r="F331" s="48"/>
      <c r="G331" s="172"/>
      <c r="H331" s="226">
        <f t="shared" si="121"/>
        <v>516000</v>
      </c>
      <c r="I331" s="353">
        <f t="shared" si="129"/>
        <v>0</v>
      </c>
      <c r="J331" s="229"/>
      <c r="K331" s="229"/>
      <c r="L331" s="356">
        <f t="shared" si="122"/>
        <v>516000</v>
      </c>
      <c r="M331" s="229"/>
      <c r="N331" s="229">
        <v>480000</v>
      </c>
      <c r="O331" s="229">
        <v>36000</v>
      </c>
    </row>
    <row r="332" spans="1:15" ht="13.8" outlineLevel="1">
      <c r="A332" s="170"/>
      <c r="B332" s="25"/>
      <c r="D332" s="27" t="s">
        <v>506</v>
      </c>
      <c r="E332" s="47" t="s">
        <v>576</v>
      </c>
      <c r="F332" s="48"/>
      <c r="G332" s="172"/>
      <c r="H332" s="226">
        <f t="shared" si="121"/>
        <v>425000</v>
      </c>
      <c r="I332" s="353">
        <f t="shared" si="129"/>
        <v>250000</v>
      </c>
      <c r="J332" s="229">
        <v>150000</v>
      </c>
      <c r="K332" s="229">
        <v>100000</v>
      </c>
      <c r="L332" s="356">
        <f t="shared" si="122"/>
        <v>175000</v>
      </c>
      <c r="M332" s="229">
        <v>100000</v>
      </c>
      <c r="N332" s="229">
        <v>30000</v>
      </c>
      <c r="O332" s="229">
        <v>45000</v>
      </c>
    </row>
    <row r="333" spans="1:15" ht="13.8" outlineLevel="1">
      <c r="A333" s="170"/>
      <c r="B333" s="25"/>
      <c r="D333" s="27" t="s">
        <v>507</v>
      </c>
      <c r="E333" s="47" t="s">
        <v>577</v>
      </c>
      <c r="F333" s="48"/>
      <c r="G333" s="172"/>
      <c r="H333" s="226">
        <f t="shared" si="121"/>
        <v>203000</v>
      </c>
      <c r="I333" s="353">
        <f t="shared" si="129"/>
        <v>3000</v>
      </c>
      <c r="J333" s="231">
        <f>SUM(J334:J336)</f>
        <v>1000</v>
      </c>
      <c r="K333" s="231">
        <f>SUM(K334:K336)</f>
        <v>2000</v>
      </c>
      <c r="L333" s="356">
        <f t="shared" si="122"/>
        <v>200000</v>
      </c>
      <c r="M333" s="231">
        <f t="shared" ref="M333:O333" si="130">SUM(M334:M336)</f>
        <v>120000</v>
      </c>
      <c r="N333" s="231">
        <f t="shared" si="130"/>
        <v>53000</v>
      </c>
      <c r="O333" s="231">
        <f t="shared" si="130"/>
        <v>27000</v>
      </c>
    </row>
    <row r="334" spans="1:15" ht="13.8" outlineLevel="2">
      <c r="A334" s="170"/>
      <c r="B334" s="25"/>
      <c r="D334" s="27"/>
      <c r="E334" s="47"/>
      <c r="F334" s="178" t="s">
        <v>705</v>
      </c>
      <c r="G334" s="43" t="s">
        <v>836</v>
      </c>
      <c r="H334" s="226">
        <f t="shared" si="121"/>
        <v>188000</v>
      </c>
      <c r="I334" s="353">
        <f t="shared" si="129"/>
        <v>0</v>
      </c>
      <c r="J334" s="229"/>
      <c r="K334" s="229"/>
      <c r="L334" s="356">
        <f t="shared" si="122"/>
        <v>188000</v>
      </c>
      <c r="M334" s="229">
        <v>108000</v>
      </c>
      <c r="N334" s="229">
        <v>53000</v>
      </c>
      <c r="O334" s="229">
        <v>27000</v>
      </c>
    </row>
    <row r="335" spans="1:15" ht="13.8" outlineLevel="2">
      <c r="A335" s="170"/>
      <c r="B335" s="25"/>
      <c r="D335" s="27"/>
      <c r="E335" s="47"/>
      <c r="F335" s="178" t="s">
        <v>706</v>
      </c>
      <c r="G335" s="43" t="s">
        <v>837</v>
      </c>
      <c r="H335" s="226">
        <f t="shared" si="121"/>
        <v>15000</v>
      </c>
      <c r="I335" s="353">
        <f t="shared" si="129"/>
        <v>3000</v>
      </c>
      <c r="J335" s="229">
        <v>1000</v>
      </c>
      <c r="K335" s="229">
        <v>2000</v>
      </c>
      <c r="L335" s="356">
        <f t="shared" si="122"/>
        <v>12000</v>
      </c>
      <c r="M335" s="229">
        <v>12000</v>
      </c>
      <c r="N335" s="229"/>
      <c r="O335" s="229"/>
    </row>
    <row r="336" spans="1:15" ht="13.8" outlineLevel="2">
      <c r="A336" s="170"/>
      <c r="B336" s="25"/>
      <c r="D336" s="27"/>
      <c r="E336" s="47"/>
      <c r="F336" s="178" t="s">
        <v>708</v>
      </c>
      <c r="G336" s="43" t="s">
        <v>712</v>
      </c>
      <c r="H336" s="226">
        <f t="shared" si="121"/>
        <v>0</v>
      </c>
      <c r="I336" s="353">
        <f t="shared" si="129"/>
        <v>0</v>
      </c>
      <c r="J336" s="229"/>
      <c r="K336" s="229"/>
      <c r="L336" s="356">
        <f t="shared" si="122"/>
        <v>0</v>
      </c>
      <c r="M336" s="229"/>
      <c r="N336" s="229"/>
      <c r="O336" s="229"/>
    </row>
    <row r="337" spans="1:15" ht="13.8" outlineLevel="1">
      <c r="A337" s="170"/>
      <c r="B337" s="25"/>
      <c r="D337" s="27" t="s">
        <v>508</v>
      </c>
      <c r="E337" s="47" t="s">
        <v>578</v>
      </c>
      <c r="F337" s="48"/>
      <c r="G337" s="172"/>
      <c r="H337" s="226">
        <f t="shared" si="121"/>
        <v>0</v>
      </c>
      <c r="I337" s="353">
        <f t="shared" si="129"/>
        <v>0</v>
      </c>
      <c r="J337" s="229"/>
      <c r="K337" s="229"/>
      <c r="L337" s="356">
        <f t="shared" si="122"/>
        <v>0</v>
      </c>
      <c r="M337" s="229"/>
      <c r="N337" s="229"/>
      <c r="O337" s="229"/>
    </row>
    <row r="338" spans="1:15" ht="13.8" outlineLevel="1">
      <c r="A338" s="170"/>
      <c r="B338" s="25"/>
      <c r="D338" s="27" t="s">
        <v>509</v>
      </c>
      <c r="E338" s="47" t="s">
        <v>579</v>
      </c>
      <c r="F338" s="48"/>
      <c r="G338" s="172"/>
      <c r="H338" s="226">
        <f t="shared" si="121"/>
        <v>0</v>
      </c>
      <c r="I338" s="353">
        <f t="shared" si="129"/>
        <v>0</v>
      </c>
      <c r="J338" s="229"/>
      <c r="K338" s="229"/>
      <c r="L338" s="356">
        <f t="shared" si="122"/>
        <v>0</v>
      </c>
      <c r="M338" s="229"/>
      <c r="N338" s="229"/>
      <c r="O338" s="229"/>
    </row>
    <row r="339" spans="1:15" ht="13.8" outlineLevel="1">
      <c r="A339" s="170"/>
      <c r="B339" s="25"/>
      <c r="D339" s="27" t="s">
        <v>510</v>
      </c>
      <c r="E339" s="47" t="s">
        <v>580</v>
      </c>
      <c r="F339" s="48"/>
      <c r="G339" s="172"/>
      <c r="H339" s="226">
        <f t="shared" si="121"/>
        <v>2170000</v>
      </c>
      <c r="I339" s="353">
        <f t="shared" si="129"/>
        <v>968000</v>
      </c>
      <c r="J339" s="231">
        <f>SUM(J340:J341)</f>
        <v>675000</v>
      </c>
      <c r="K339" s="231">
        <f>SUM(K340:K341)</f>
        <v>293000</v>
      </c>
      <c r="L339" s="354">
        <f t="shared" si="122"/>
        <v>1202000</v>
      </c>
      <c r="M339" s="231">
        <f t="shared" ref="M339:O339" si="131">SUM(M340:M341)</f>
        <v>270000</v>
      </c>
      <c r="N339" s="231">
        <f t="shared" si="131"/>
        <v>342000</v>
      </c>
      <c r="O339" s="231">
        <f t="shared" si="131"/>
        <v>590000</v>
      </c>
    </row>
    <row r="340" spans="1:15" ht="13.8" outlineLevel="2">
      <c r="A340" s="170"/>
      <c r="B340" s="25"/>
      <c r="D340" s="24"/>
      <c r="E340" s="171"/>
      <c r="F340" s="27" t="s">
        <v>568</v>
      </c>
      <c r="G340" s="47" t="s">
        <v>569</v>
      </c>
      <c r="H340" s="226">
        <f t="shared" si="121"/>
        <v>679000</v>
      </c>
      <c r="I340" s="353">
        <f t="shared" si="129"/>
        <v>258000</v>
      </c>
      <c r="J340" s="229">
        <v>150000</v>
      </c>
      <c r="K340" s="229">
        <v>108000</v>
      </c>
      <c r="L340" s="354">
        <f t="shared" si="122"/>
        <v>421000</v>
      </c>
      <c r="M340" s="229">
        <v>69000</v>
      </c>
      <c r="N340" s="229">
        <v>92000</v>
      </c>
      <c r="O340" s="229">
        <v>260000</v>
      </c>
    </row>
    <row r="341" spans="1:15" ht="13.8" outlineLevel="2">
      <c r="A341" s="170"/>
      <c r="B341" s="23"/>
      <c r="C341" s="179"/>
      <c r="F341" s="27" t="s">
        <v>571</v>
      </c>
      <c r="G341" s="47" t="s">
        <v>570</v>
      </c>
      <c r="H341" s="226">
        <f t="shared" si="121"/>
        <v>1491000</v>
      </c>
      <c r="I341" s="353">
        <f t="shared" si="129"/>
        <v>710000</v>
      </c>
      <c r="J341" s="229">
        <v>525000</v>
      </c>
      <c r="K341" s="229">
        <v>185000</v>
      </c>
      <c r="L341" s="354">
        <f t="shared" si="122"/>
        <v>781000</v>
      </c>
      <c r="M341" s="229">
        <v>201000</v>
      </c>
      <c r="N341" s="229">
        <v>250000</v>
      </c>
      <c r="O341" s="229">
        <v>330000</v>
      </c>
    </row>
    <row r="342" spans="1:15" ht="13.8" outlineLevel="1">
      <c r="A342" s="170"/>
      <c r="B342" s="25"/>
      <c r="D342" s="27" t="s">
        <v>511</v>
      </c>
      <c r="E342" s="47" t="s">
        <v>581</v>
      </c>
      <c r="F342" s="48"/>
      <c r="G342" s="172"/>
      <c r="H342" s="226">
        <f t="shared" si="121"/>
        <v>38000</v>
      </c>
      <c r="I342" s="353">
        <f t="shared" si="129"/>
        <v>7000</v>
      </c>
      <c r="J342" s="231">
        <f>SUM(J343:J345)</f>
        <v>1000</v>
      </c>
      <c r="K342" s="231">
        <f>SUM(K343:K345)</f>
        <v>6000</v>
      </c>
      <c r="L342" s="356">
        <f t="shared" si="122"/>
        <v>31000</v>
      </c>
      <c r="M342" s="231">
        <f t="shared" ref="M342:O342" si="132">SUM(M343:M345)</f>
        <v>24000</v>
      </c>
      <c r="N342" s="231">
        <f t="shared" si="132"/>
        <v>5000</v>
      </c>
      <c r="O342" s="231">
        <f t="shared" si="132"/>
        <v>2000</v>
      </c>
    </row>
    <row r="343" spans="1:15" ht="13.8" outlineLevel="2">
      <c r="A343" s="170"/>
      <c r="B343" s="25"/>
      <c r="D343" s="27"/>
      <c r="E343" s="47"/>
      <c r="F343" s="178" t="s">
        <v>705</v>
      </c>
      <c r="G343" s="43" t="s">
        <v>817</v>
      </c>
      <c r="H343" s="226">
        <f t="shared" si="121"/>
        <v>7000</v>
      </c>
      <c r="I343" s="353">
        <f t="shared" si="129"/>
        <v>0</v>
      </c>
      <c r="J343" s="229"/>
      <c r="K343" s="229"/>
      <c r="L343" s="356">
        <f t="shared" si="122"/>
        <v>7000</v>
      </c>
      <c r="M343" s="229">
        <v>0</v>
      </c>
      <c r="N343" s="229">
        <v>5000</v>
      </c>
      <c r="O343" s="229">
        <v>2000</v>
      </c>
    </row>
    <row r="344" spans="1:15" ht="13.8" outlineLevel="2">
      <c r="A344" s="170"/>
      <c r="B344" s="25"/>
      <c r="D344" s="27"/>
      <c r="E344" s="47"/>
      <c r="F344" s="178" t="s">
        <v>706</v>
      </c>
      <c r="G344" s="43" t="s">
        <v>818</v>
      </c>
      <c r="H344" s="226">
        <f t="shared" si="121"/>
        <v>0</v>
      </c>
      <c r="I344" s="353">
        <f t="shared" si="129"/>
        <v>0</v>
      </c>
      <c r="J344" s="229"/>
      <c r="K344" s="229"/>
      <c r="L344" s="356">
        <f t="shared" si="122"/>
        <v>0</v>
      </c>
      <c r="M344" s="229">
        <v>0</v>
      </c>
      <c r="N344" s="229"/>
      <c r="O344" s="229"/>
    </row>
    <row r="345" spans="1:15" ht="13.8" outlineLevel="2">
      <c r="A345" s="170"/>
      <c r="B345" s="25"/>
      <c r="D345" s="27"/>
      <c r="E345" s="47"/>
      <c r="F345" s="178" t="s">
        <v>708</v>
      </c>
      <c r="G345" s="43" t="s">
        <v>712</v>
      </c>
      <c r="H345" s="226">
        <f t="shared" si="121"/>
        <v>31000</v>
      </c>
      <c r="I345" s="353">
        <f t="shared" si="129"/>
        <v>7000</v>
      </c>
      <c r="J345" s="229">
        <v>1000</v>
      </c>
      <c r="K345" s="229">
        <v>6000</v>
      </c>
      <c r="L345" s="356">
        <f t="shared" si="122"/>
        <v>24000</v>
      </c>
      <c r="M345" s="229">
        <v>24000</v>
      </c>
      <c r="N345" s="229"/>
      <c r="O345" s="229"/>
    </row>
    <row r="346" spans="1:15" ht="13.8" outlineLevel="1">
      <c r="A346" s="170"/>
      <c r="B346" s="25"/>
      <c r="D346" s="27" t="s">
        <v>512</v>
      </c>
      <c r="E346" s="47" t="s">
        <v>582</v>
      </c>
      <c r="F346" s="48"/>
      <c r="G346" s="172"/>
      <c r="H346" s="226">
        <f t="shared" si="121"/>
        <v>8000</v>
      </c>
      <c r="I346" s="353">
        <f t="shared" si="129"/>
        <v>2000</v>
      </c>
      <c r="J346" s="231">
        <f>SUM(J347:J348)</f>
        <v>0</v>
      </c>
      <c r="K346" s="231">
        <f>SUM(K347:K348)</f>
        <v>2000</v>
      </c>
      <c r="L346" s="356">
        <f t="shared" si="122"/>
        <v>6000</v>
      </c>
      <c r="M346" s="231">
        <f t="shared" ref="M346:O346" si="133">SUM(M347:M348)</f>
        <v>6000</v>
      </c>
      <c r="N346" s="231">
        <f t="shared" si="133"/>
        <v>0</v>
      </c>
      <c r="O346" s="231">
        <f t="shared" si="133"/>
        <v>0</v>
      </c>
    </row>
    <row r="347" spans="1:15" ht="13.8" outlineLevel="2">
      <c r="A347" s="170"/>
      <c r="B347" s="25"/>
      <c r="D347" s="27"/>
      <c r="E347" s="47"/>
      <c r="F347" s="178" t="s">
        <v>705</v>
      </c>
      <c r="G347" s="43" t="s">
        <v>838</v>
      </c>
      <c r="H347" s="226">
        <f t="shared" si="121"/>
        <v>3000</v>
      </c>
      <c r="I347" s="353">
        <f t="shared" si="129"/>
        <v>0</v>
      </c>
      <c r="J347" s="229"/>
      <c r="K347" s="229"/>
      <c r="L347" s="356">
        <f t="shared" si="122"/>
        <v>3000</v>
      </c>
      <c r="M347" s="229">
        <v>3000</v>
      </c>
      <c r="N347" s="229"/>
      <c r="O347" s="229">
        <v>0</v>
      </c>
    </row>
    <row r="348" spans="1:15" ht="13.8" outlineLevel="2">
      <c r="A348" s="170"/>
      <c r="B348" s="25"/>
      <c r="D348" s="27"/>
      <c r="E348" s="47"/>
      <c r="F348" s="178" t="s">
        <v>708</v>
      </c>
      <c r="G348" s="43" t="s">
        <v>712</v>
      </c>
      <c r="H348" s="226">
        <f t="shared" si="121"/>
        <v>5000</v>
      </c>
      <c r="I348" s="353">
        <f t="shared" si="129"/>
        <v>2000</v>
      </c>
      <c r="J348" s="229"/>
      <c r="K348" s="229">
        <v>2000</v>
      </c>
      <c r="L348" s="356">
        <f t="shared" si="122"/>
        <v>3000</v>
      </c>
      <c r="M348" s="229">
        <v>3000</v>
      </c>
      <c r="N348" s="229"/>
      <c r="O348" s="229"/>
    </row>
    <row r="349" spans="1:15" ht="13.8" outlineLevel="1">
      <c r="A349" s="170"/>
      <c r="B349" s="25"/>
      <c r="D349" s="27" t="s">
        <v>513</v>
      </c>
      <c r="E349" s="47" t="s">
        <v>583</v>
      </c>
      <c r="F349" s="48"/>
      <c r="G349" s="172"/>
      <c r="H349" s="226">
        <f t="shared" si="121"/>
        <v>385000</v>
      </c>
      <c r="I349" s="353">
        <f t="shared" si="129"/>
        <v>262000</v>
      </c>
      <c r="J349" s="231">
        <f>SUM(J350:J360)</f>
        <v>262000</v>
      </c>
      <c r="K349" s="231">
        <f>SUM(K350:K360)</f>
        <v>0</v>
      </c>
      <c r="L349" s="356">
        <f t="shared" si="122"/>
        <v>123000</v>
      </c>
      <c r="M349" s="231">
        <f t="shared" ref="M349:O349" si="134">SUM(M350:M360)</f>
        <v>53000</v>
      </c>
      <c r="N349" s="231">
        <f t="shared" si="134"/>
        <v>0</v>
      </c>
      <c r="O349" s="231">
        <f t="shared" si="134"/>
        <v>70000</v>
      </c>
    </row>
    <row r="350" spans="1:15" ht="13.8" outlineLevel="2">
      <c r="A350" s="170"/>
      <c r="B350" s="25"/>
      <c r="D350" s="27"/>
      <c r="E350" s="47"/>
      <c r="F350" s="178" t="s">
        <v>705</v>
      </c>
      <c r="G350" s="43" t="s">
        <v>840</v>
      </c>
      <c r="H350" s="226">
        <f t="shared" si="121"/>
        <v>0</v>
      </c>
      <c r="I350" s="353">
        <f t="shared" si="129"/>
        <v>0</v>
      </c>
      <c r="J350" s="229"/>
      <c r="K350" s="229"/>
      <c r="L350" s="356">
        <f t="shared" si="122"/>
        <v>0</v>
      </c>
      <c r="M350" s="229"/>
      <c r="N350" s="229"/>
      <c r="O350" s="229"/>
    </row>
    <row r="351" spans="1:15" ht="13.8" outlineLevel="2">
      <c r="A351" s="170"/>
      <c r="B351" s="25"/>
      <c r="D351" s="27"/>
      <c r="E351" s="47"/>
      <c r="F351" s="178" t="s">
        <v>706</v>
      </c>
      <c r="G351" s="43" t="s">
        <v>841</v>
      </c>
      <c r="H351" s="226">
        <f t="shared" si="121"/>
        <v>0</v>
      </c>
      <c r="I351" s="353">
        <f t="shared" si="129"/>
        <v>0</v>
      </c>
      <c r="J351" s="229"/>
      <c r="K351" s="229"/>
      <c r="L351" s="356">
        <f t="shared" si="122"/>
        <v>0</v>
      </c>
      <c r="M351" s="229"/>
      <c r="N351" s="229"/>
      <c r="O351" s="229"/>
    </row>
    <row r="352" spans="1:15" ht="13.8" outlineLevel="2">
      <c r="A352" s="170"/>
      <c r="B352" s="25"/>
      <c r="D352" s="27"/>
      <c r="E352" s="47"/>
      <c r="F352" s="178" t="s">
        <v>703</v>
      </c>
      <c r="G352" s="43" t="s">
        <v>804</v>
      </c>
      <c r="H352" s="226">
        <f t="shared" si="121"/>
        <v>0</v>
      </c>
      <c r="I352" s="353">
        <f t="shared" si="129"/>
        <v>0</v>
      </c>
      <c r="J352" s="229"/>
      <c r="K352" s="229"/>
      <c r="L352" s="356">
        <f t="shared" si="122"/>
        <v>0</v>
      </c>
      <c r="M352" s="229"/>
      <c r="N352" s="229"/>
      <c r="O352" s="229"/>
    </row>
    <row r="353" spans="1:15" ht="13.8" outlineLevel="2">
      <c r="A353" s="170"/>
      <c r="B353" s="25"/>
      <c r="D353" s="27"/>
      <c r="E353" s="47"/>
      <c r="F353" s="178" t="s">
        <v>707</v>
      </c>
      <c r="G353" s="43" t="s">
        <v>808</v>
      </c>
      <c r="H353" s="226">
        <f t="shared" si="121"/>
        <v>7000</v>
      </c>
      <c r="I353" s="353">
        <f t="shared" si="129"/>
        <v>0</v>
      </c>
      <c r="J353" s="229"/>
      <c r="K353" s="229"/>
      <c r="L353" s="356">
        <f t="shared" si="122"/>
        <v>7000</v>
      </c>
      <c r="M353" s="229">
        <v>7000</v>
      </c>
      <c r="N353" s="229"/>
      <c r="O353" s="229"/>
    </row>
    <row r="354" spans="1:15" ht="13.8" outlineLevel="2">
      <c r="A354" s="170"/>
      <c r="B354" s="25"/>
      <c r="D354" s="27"/>
      <c r="E354" s="47"/>
      <c r="F354" s="178" t="s">
        <v>713</v>
      </c>
      <c r="G354" s="43" t="s">
        <v>842</v>
      </c>
      <c r="H354" s="226">
        <f t="shared" si="121"/>
        <v>0</v>
      </c>
      <c r="I354" s="353">
        <f t="shared" si="129"/>
        <v>0</v>
      </c>
      <c r="J354" s="229"/>
      <c r="K354" s="229"/>
      <c r="L354" s="356">
        <f t="shared" si="122"/>
        <v>0</v>
      </c>
      <c r="M354" s="229">
        <v>0</v>
      </c>
      <c r="N354" s="229"/>
      <c r="O354" s="229"/>
    </row>
    <row r="355" spans="1:15" ht="13.8" outlineLevel="2">
      <c r="A355" s="170"/>
      <c r="B355" s="25"/>
      <c r="D355" s="27"/>
      <c r="E355" s="47"/>
      <c r="F355" s="178" t="s">
        <v>714</v>
      </c>
      <c r="G355" s="43" t="s">
        <v>843</v>
      </c>
      <c r="H355" s="226">
        <f t="shared" si="121"/>
        <v>0</v>
      </c>
      <c r="I355" s="353">
        <f t="shared" si="129"/>
        <v>0</v>
      </c>
      <c r="J355" s="229"/>
      <c r="K355" s="229"/>
      <c r="L355" s="356">
        <f t="shared" si="122"/>
        <v>0</v>
      </c>
      <c r="M355" s="229"/>
      <c r="N355" s="229"/>
      <c r="O355" s="229"/>
    </row>
    <row r="356" spans="1:15" ht="13.8" outlineLevel="2">
      <c r="A356" s="170"/>
      <c r="B356" s="25"/>
      <c r="D356" s="27"/>
      <c r="E356" s="47"/>
      <c r="F356" s="178" t="s">
        <v>801</v>
      </c>
      <c r="G356" s="43" t="s">
        <v>806</v>
      </c>
      <c r="H356" s="226">
        <f t="shared" si="121"/>
        <v>70000</v>
      </c>
      <c r="I356" s="353">
        <f t="shared" si="129"/>
        <v>0</v>
      </c>
      <c r="J356" s="229"/>
      <c r="K356" s="229"/>
      <c r="L356" s="356">
        <f t="shared" si="122"/>
        <v>70000</v>
      </c>
      <c r="M356" s="229"/>
      <c r="N356" s="229"/>
      <c r="O356" s="229">
        <v>70000</v>
      </c>
    </row>
    <row r="357" spans="1:15" ht="13.8" outlineLevel="2">
      <c r="A357" s="170"/>
      <c r="B357" s="25"/>
      <c r="D357" s="27"/>
      <c r="E357" s="47"/>
      <c r="F357" s="178" t="s">
        <v>802</v>
      </c>
      <c r="G357" s="43" t="s">
        <v>844</v>
      </c>
      <c r="H357" s="226">
        <f t="shared" si="121"/>
        <v>0</v>
      </c>
      <c r="I357" s="353">
        <f t="shared" si="129"/>
        <v>0</v>
      </c>
      <c r="J357" s="229"/>
      <c r="K357" s="229"/>
      <c r="L357" s="356">
        <f t="shared" si="122"/>
        <v>0</v>
      </c>
      <c r="M357" s="229"/>
      <c r="N357" s="229"/>
      <c r="O357" s="229"/>
    </row>
    <row r="358" spans="1:15" ht="13.8" outlineLevel="2">
      <c r="A358" s="170"/>
      <c r="B358" s="25"/>
      <c r="D358" s="27"/>
      <c r="E358" s="47"/>
      <c r="F358" s="178" t="s">
        <v>839</v>
      </c>
      <c r="G358" s="43" t="s">
        <v>845</v>
      </c>
      <c r="H358" s="226">
        <f t="shared" si="121"/>
        <v>46000</v>
      </c>
      <c r="I358" s="353">
        <f t="shared" si="129"/>
        <v>0</v>
      </c>
      <c r="J358" s="229"/>
      <c r="K358" s="229"/>
      <c r="L358" s="356">
        <f t="shared" si="122"/>
        <v>46000</v>
      </c>
      <c r="M358" s="229">
        <v>46000</v>
      </c>
      <c r="N358" s="229"/>
      <c r="O358" s="229"/>
    </row>
    <row r="359" spans="1:15" ht="13.8" outlineLevel="2">
      <c r="A359" s="170"/>
      <c r="B359" s="25"/>
      <c r="D359" s="27"/>
      <c r="E359" s="47"/>
      <c r="F359" s="178" t="s">
        <v>823</v>
      </c>
      <c r="G359" s="43" t="s">
        <v>846</v>
      </c>
      <c r="H359" s="226">
        <f t="shared" ref="H359:H422" si="135">SUM(I359,L359)</f>
        <v>262000</v>
      </c>
      <c r="I359" s="353">
        <f t="shared" si="129"/>
        <v>262000</v>
      </c>
      <c r="J359" s="229">
        <v>262000</v>
      </c>
      <c r="K359" s="229"/>
      <c r="L359" s="356">
        <f t="shared" ref="L359:L422" si="136">SUM(M359:O359)</f>
        <v>0</v>
      </c>
      <c r="M359" s="229"/>
      <c r="N359" s="229"/>
      <c r="O359" s="229"/>
    </row>
    <row r="360" spans="1:15" ht="13.8" outlineLevel="2">
      <c r="A360" s="170"/>
      <c r="B360" s="25"/>
      <c r="D360" s="27"/>
      <c r="E360" s="47"/>
      <c r="F360" s="178" t="s">
        <v>708</v>
      </c>
      <c r="G360" s="43" t="s">
        <v>712</v>
      </c>
      <c r="H360" s="226">
        <f t="shared" si="135"/>
        <v>0</v>
      </c>
      <c r="I360" s="353">
        <f t="shared" si="129"/>
        <v>0</v>
      </c>
      <c r="J360" s="229"/>
      <c r="K360" s="229"/>
      <c r="L360" s="356">
        <f t="shared" si="136"/>
        <v>0</v>
      </c>
      <c r="M360" s="229"/>
      <c r="N360" s="229"/>
      <c r="O360" s="229"/>
    </row>
    <row r="361" spans="1:15" ht="13.8" outlineLevel="1">
      <c r="A361" s="170"/>
      <c r="B361" s="25"/>
      <c r="D361" s="27" t="s">
        <v>514</v>
      </c>
      <c r="E361" s="47" t="s">
        <v>149</v>
      </c>
      <c r="F361" s="48"/>
      <c r="G361" s="172"/>
      <c r="H361" s="226">
        <f t="shared" si="135"/>
        <v>0</v>
      </c>
      <c r="I361" s="353">
        <f t="shared" si="129"/>
        <v>0</v>
      </c>
      <c r="J361" s="231">
        <f>SUM(J362:J363)</f>
        <v>0</v>
      </c>
      <c r="K361" s="231">
        <f>SUM(K362:K363)</f>
        <v>0</v>
      </c>
      <c r="L361" s="356">
        <f t="shared" si="136"/>
        <v>0</v>
      </c>
      <c r="M361" s="231">
        <f t="shared" ref="M361:O361" si="137">SUM(M362:M363)</f>
        <v>0</v>
      </c>
      <c r="N361" s="231">
        <f t="shared" si="137"/>
        <v>0</v>
      </c>
      <c r="O361" s="231">
        <f t="shared" si="137"/>
        <v>0</v>
      </c>
    </row>
    <row r="362" spans="1:15" ht="13.8" outlineLevel="2">
      <c r="A362" s="170"/>
      <c r="B362" s="25"/>
      <c r="D362" s="27"/>
      <c r="E362" s="47"/>
      <c r="F362" s="178" t="s">
        <v>705</v>
      </c>
      <c r="G362" s="43" t="s">
        <v>847</v>
      </c>
      <c r="H362" s="226">
        <f t="shared" si="135"/>
        <v>0</v>
      </c>
      <c r="I362" s="353">
        <f t="shared" si="129"/>
        <v>0</v>
      </c>
      <c r="J362" s="229"/>
      <c r="K362" s="229"/>
      <c r="L362" s="356">
        <f t="shared" si="136"/>
        <v>0</v>
      </c>
      <c r="M362" s="229"/>
      <c r="N362" s="229"/>
      <c r="O362" s="229"/>
    </row>
    <row r="363" spans="1:15" ht="13.8" outlineLevel="2">
      <c r="A363" s="170"/>
      <c r="B363" s="25"/>
      <c r="D363" s="27"/>
      <c r="E363" s="47"/>
      <c r="F363" s="178" t="s">
        <v>706</v>
      </c>
      <c r="G363" s="43" t="s">
        <v>848</v>
      </c>
      <c r="H363" s="226">
        <f t="shared" si="135"/>
        <v>0</v>
      </c>
      <c r="I363" s="353">
        <f t="shared" si="129"/>
        <v>0</v>
      </c>
      <c r="J363" s="229"/>
      <c r="K363" s="229"/>
      <c r="L363" s="356">
        <f t="shared" si="136"/>
        <v>0</v>
      </c>
      <c r="M363" s="229"/>
      <c r="N363" s="229"/>
      <c r="O363" s="229"/>
    </row>
    <row r="364" spans="1:15" ht="13.8" outlineLevel="1">
      <c r="A364" s="170"/>
      <c r="B364" s="25"/>
      <c r="D364" s="27" t="s">
        <v>515</v>
      </c>
      <c r="E364" s="47" t="s">
        <v>584</v>
      </c>
      <c r="F364" s="48"/>
      <c r="G364" s="172"/>
      <c r="H364" s="226">
        <f t="shared" si="135"/>
        <v>692000</v>
      </c>
      <c r="I364" s="353">
        <f t="shared" si="129"/>
        <v>417000</v>
      </c>
      <c r="J364" s="231">
        <f>SUM(J365:J366)</f>
        <v>291000</v>
      </c>
      <c r="K364" s="231">
        <f>SUM(K365:K366)</f>
        <v>126000</v>
      </c>
      <c r="L364" s="356">
        <f t="shared" si="136"/>
        <v>275000</v>
      </c>
      <c r="M364" s="231">
        <f t="shared" ref="M364:O364" si="138">SUM(M365:M366)</f>
        <v>141000</v>
      </c>
      <c r="N364" s="231">
        <f t="shared" si="138"/>
        <v>82000</v>
      </c>
      <c r="O364" s="231">
        <f t="shared" si="138"/>
        <v>52000</v>
      </c>
    </row>
    <row r="365" spans="1:15" ht="13.8" outlineLevel="2">
      <c r="A365" s="170"/>
      <c r="B365" s="25"/>
      <c r="D365" s="27"/>
      <c r="E365" s="47"/>
      <c r="F365" s="178" t="s">
        <v>705</v>
      </c>
      <c r="G365" s="43" t="s">
        <v>849</v>
      </c>
      <c r="H365" s="226">
        <f t="shared" si="135"/>
        <v>689000</v>
      </c>
      <c r="I365" s="353">
        <f t="shared" si="129"/>
        <v>414000</v>
      </c>
      <c r="J365" s="229">
        <v>289000</v>
      </c>
      <c r="K365" s="229">
        <v>125000</v>
      </c>
      <c r="L365" s="356">
        <f t="shared" si="136"/>
        <v>275000</v>
      </c>
      <c r="M365" s="229">
        <v>141000</v>
      </c>
      <c r="N365" s="229">
        <v>82000</v>
      </c>
      <c r="O365" s="229">
        <v>52000</v>
      </c>
    </row>
    <row r="366" spans="1:15" ht="13.8" outlineLevel="2">
      <c r="A366" s="170"/>
      <c r="B366" s="25"/>
      <c r="D366" s="27"/>
      <c r="E366" s="47"/>
      <c r="F366" s="178" t="s">
        <v>706</v>
      </c>
      <c r="G366" s="43" t="s">
        <v>821</v>
      </c>
      <c r="H366" s="226">
        <f t="shared" si="135"/>
        <v>3000</v>
      </c>
      <c r="I366" s="353">
        <f t="shared" si="129"/>
        <v>3000</v>
      </c>
      <c r="J366" s="229">
        <v>2000</v>
      </c>
      <c r="K366" s="229">
        <v>1000</v>
      </c>
      <c r="L366" s="356">
        <f t="shared" si="136"/>
        <v>0</v>
      </c>
      <c r="M366" s="229"/>
      <c r="N366" s="229"/>
      <c r="O366" s="229"/>
    </row>
    <row r="367" spans="1:15" ht="13.8" outlineLevel="1">
      <c r="A367" s="170"/>
      <c r="B367" s="25"/>
      <c r="D367" s="27" t="s">
        <v>516</v>
      </c>
      <c r="E367" s="47" t="s">
        <v>150</v>
      </c>
      <c r="F367" s="48"/>
      <c r="G367" s="172"/>
      <c r="H367" s="226">
        <f t="shared" si="135"/>
        <v>836000</v>
      </c>
      <c r="I367" s="353">
        <f t="shared" si="129"/>
        <v>256000</v>
      </c>
      <c r="J367" s="229">
        <v>166000</v>
      </c>
      <c r="K367" s="229">
        <v>90000</v>
      </c>
      <c r="L367" s="356">
        <f t="shared" si="136"/>
        <v>580000</v>
      </c>
      <c r="M367" s="229">
        <v>450000</v>
      </c>
      <c r="N367" s="229">
        <v>90000</v>
      </c>
      <c r="O367" s="229">
        <v>40000</v>
      </c>
    </row>
    <row r="368" spans="1:15" ht="13.8" outlineLevel="1">
      <c r="A368" s="170"/>
      <c r="B368" s="25"/>
      <c r="D368" s="27" t="s">
        <v>517</v>
      </c>
      <c r="E368" s="47" t="s">
        <v>151</v>
      </c>
      <c r="F368" s="48"/>
      <c r="G368" s="172"/>
      <c r="H368" s="226">
        <f t="shared" si="135"/>
        <v>0</v>
      </c>
      <c r="I368" s="353">
        <f t="shared" si="129"/>
        <v>0</v>
      </c>
      <c r="J368" s="229"/>
      <c r="K368" s="229"/>
      <c r="L368" s="356">
        <f t="shared" si="136"/>
        <v>0</v>
      </c>
      <c r="M368" s="229"/>
      <c r="N368" s="229"/>
      <c r="O368" s="229"/>
    </row>
    <row r="369" spans="1:15" ht="13.8" outlineLevel="1">
      <c r="A369" s="170"/>
      <c r="B369" s="25"/>
      <c r="D369" s="27" t="s">
        <v>93</v>
      </c>
      <c r="E369" s="47" t="s">
        <v>152</v>
      </c>
      <c r="F369" s="48"/>
      <c r="G369" s="172"/>
      <c r="H369" s="226">
        <f t="shared" si="135"/>
        <v>0</v>
      </c>
      <c r="I369" s="353">
        <f t="shared" si="129"/>
        <v>0</v>
      </c>
      <c r="J369" s="229"/>
      <c r="K369" s="229"/>
      <c r="L369" s="356">
        <f t="shared" si="136"/>
        <v>0</v>
      </c>
      <c r="M369" s="229"/>
      <c r="N369" s="229"/>
      <c r="O369" s="229"/>
    </row>
    <row r="370" spans="1:15" ht="13.8" outlineLevel="1">
      <c r="A370" s="170"/>
      <c r="B370" s="23"/>
      <c r="C370" s="179"/>
      <c r="D370" s="27" t="s">
        <v>518</v>
      </c>
      <c r="E370" s="47" t="s">
        <v>585</v>
      </c>
      <c r="F370" s="48"/>
      <c r="G370" s="172"/>
      <c r="H370" s="226">
        <f t="shared" si="135"/>
        <v>2000</v>
      </c>
      <c r="I370" s="353">
        <f t="shared" si="129"/>
        <v>2000</v>
      </c>
      <c r="J370" s="229">
        <v>2000</v>
      </c>
      <c r="K370" s="229">
        <v>0</v>
      </c>
      <c r="L370" s="356">
        <f t="shared" si="136"/>
        <v>0</v>
      </c>
      <c r="M370" s="229"/>
      <c r="N370" s="229"/>
      <c r="O370" s="229"/>
    </row>
    <row r="371" spans="1:15" s="169" customFormat="1" ht="13.8" collapsed="1">
      <c r="A371" s="164"/>
      <c r="B371" s="23" t="s">
        <v>519</v>
      </c>
      <c r="C371" s="15" t="s">
        <v>153</v>
      </c>
      <c r="D371" s="18"/>
      <c r="E371" s="175"/>
      <c r="F371" s="176"/>
      <c r="G371" s="175"/>
      <c r="H371" s="226">
        <f t="shared" si="135"/>
        <v>0</v>
      </c>
      <c r="I371" s="353">
        <f t="shared" si="129"/>
        <v>0</v>
      </c>
      <c r="J371" s="230">
        <f>SUM(J372,J375)</f>
        <v>0</v>
      </c>
      <c r="K371" s="230">
        <f>SUM(K372,K375)</f>
        <v>0</v>
      </c>
      <c r="L371" s="356">
        <f t="shared" si="136"/>
        <v>0</v>
      </c>
      <c r="M371" s="230">
        <f t="shared" ref="M371:O371" si="139">SUM(M372,M375)</f>
        <v>0</v>
      </c>
      <c r="N371" s="230">
        <f t="shared" si="139"/>
        <v>0</v>
      </c>
      <c r="O371" s="230">
        <f t="shared" si="139"/>
        <v>0</v>
      </c>
    </row>
    <row r="372" spans="1:15" ht="13.8" hidden="1" outlineLevel="1" collapsed="1">
      <c r="A372" s="170"/>
      <c r="B372" s="24"/>
      <c r="C372" s="171"/>
      <c r="D372" s="27" t="s">
        <v>520</v>
      </c>
      <c r="E372" s="47" t="s">
        <v>154</v>
      </c>
      <c r="F372" s="48"/>
      <c r="G372" s="172"/>
      <c r="H372" s="226">
        <f t="shared" si="135"/>
        <v>0</v>
      </c>
      <c r="I372" s="353">
        <f t="shared" si="129"/>
        <v>0</v>
      </c>
      <c r="J372" s="231">
        <f>SUM(J373:J374)</f>
        <v>0</v>
      </c>
      <c r="K372" s="231">
        <f>SUM(K373:K374)</f>
        <v>0</v>
      </c>
      <c r="L372" s="356">
        <f t="shared" si="136"/>
        <v>0</v>
      </c>
      <c r="M372" s="231">
        <f t="shared" ref="M372:O372" si="140">SUM(M373:M374)</f>
        <v>0</v>
      </c>
      <c r="N372" s="231">
        <f t="shared" si="140"/>
        <v>0</v>
      </c>
      <c r="O372" s="231">
        <f t="shared" si="140"/>
        <v>0</v>
      </c>
    </row>
    <row r="373" spans="1:15" ht="13.8" hidden="1" outlineLevel="2">
      <c r="A373" s="170"/>
      <c r="B373" s="25"/>
      <c r="E373" s="47"/>
      <c r="F373" s="23" t="s">
        <v>521</v>
      </c>
      <c r="G373" s="47" t="s">
        <v>155</v>
      </c>
      <c r="H373" s="226">
        <f t="shared" si="135"/>
        <v>0</v>
      </c>
      <c r="I373" s="353">
        <f t="shared" si="129"/>
        <v>0</v>
      </c>
      <c r="J373" s="229"/>
      <c r="K373" s="229"/>
      <c r="L373" s="356">
        <f t="shared" si="136"/>
        <v>0</v>
      </c>
      <c r="M373" s="229"/>
      <c r="N373" s="229"/>
      <c r="O373" s="229"/>
    </row>
    <row r="374" spans="1:15" ht="13.8" hidden="1" outlineLevel="2">
      <c r="A374" s="170"/>
      <c r="B374" s="25"/>
      <c r="D374" s="23"/>
      <c r="E374" s="179"/>
      <c r="F374" s="27" t="s">
        <v>522</v>
      </c>
      <c r="G374" s="47" t="s">
        <v>156</v>
      </c>
      <c r="H374" s="226">
        <f t="shared" si="135"/>
        <v>0</v>
      </c>
      <c r="I374" s="353">
        <f t="shared" si="129"/>
        <v>0</v>
      </c>
      <c r="J374" s="229"/>
      <c r="K374" s="229"/>
      <c r="L374" s="356">
        <f t="shared" si="136"/>
        <v>0</v>
      </c>
      <c r="M374" s="229"/>
      <c r="N374" s="229"/>
      <c r="O374" s="229"/>
    </row>
    <row r="375" spans="1:15" ht="13.8" hidden="1" outlineLevel="1">
      <c r="A375" s="170"/>
      <c r="B375" s="23"/>
      <c r="C375" s="179"/>
      <c r="D375" s="23" t="s">
        <v>523</v>
      </c>
      <c r="E375" s="82" t="s">
        <v>157</v>
      </c>
      <c r="F375" s="94"/>
      <c r="G375" s="172"/>
      <c r="H375" s="226">
        <f t="shared" si="135"/>
        <v>0</v>
      </c>
      <c r="I375" s="353">
        <f t="shared" si="129"/>
        <v>0</v>
      </c>
      <c r="J375" s="229"/>
      <c r="K375" s="229"/>
      <c r="L375" s="356">
        <f t="shared" si="136"/>
        <v>0</v>
      </c>
      <c r="M375" s="229"/>
      <c r="N375" s="229"/>
      <c r="O375" s="229"/>
    </row>
    <row r="376" spans="1:15" s="169" customFormat="1" ht="13.8" collapsed="1">
      <c r="A376" s="164"/>
      <c r="B376" s="23" t="s">
        <v>649</v>
      </c>
      <c r="C376" s="15" t="s">
        <v>650</v>
      </c>
      <c r="D376" s="18"/>
      <c r="E376" s="175"/>
      <c r="F376" s="176"/>
      <c r="G376" s="175"/>
      <c r="H376" s="226">
        <f t="shared" si="135"/>
        <v>0</v>
      </c>
      <c r="I376" s="353">
        <f t="shared" si="129"/>
        <v>0</v>
      </c>
      <c r="J376" s="230">
        <f>SUM(J377)</f>
        <v>0</v>
      </c>
      <c r="K376" s="230">
        <f>SUM(K377)</f>
        <v>0</v>
      </c>
      <c r="L376" s="356">
        <f t="shared" si="136"/>
        <v>0</v>
      </c>
      <c r="M376" s="230">
        <f t="shared" ref="M376:O376" si="141">SUM(M377)</f>
        <v>0</v>
      </c>
      <c r="N376" s="230">
        <f t="shared" si="141"/>
        <v>0</v>
      </c>
      <c r="O376" s="230">
        <f t="shared" si="141"/>
        <v>0</v>
      </c>
    </row>
    <row r="377" spans="1:15" ht="13.8" hidden="1" outlineLevel="1">
      <c r="A377" s="170"/>
      <c r="B377" s="27"/>
      <c r="C377" s="172"/>
      <c r="D377" s="27" t="s">
        <v>649</v>
      </c>
      <c r="E377" s="47" t="s">
        <v>650</v>
      </c>
      <c r="F377" s="48"/>
      <c r="G377" s="172"/>
      <c r="H377" s="226">
        <f t="shared" si="135"/>
        <v>0</v>
      </c>
      <c r="I377" s="353">
        <f t="shared" si="129"/>
        <v>0</v>
      </c>
      <c r="J377" s="229"/>
      <c r="K377" s="229"/>
      <c r="L377" s="356">
        <f t="shared" si="136"/>
        <v>0</v>
      </c>
      <c r="M377" s="229"/>
      <c r="N377" s="229"/>
      <c r="O377" s="229"/>
    </row>
    <row r="378" spans="1:15" s="169" customFormat="1" ht="13.8" collapsed="1">
      <c r="A378" s="164"/>
      <c r="B378" s="23" t="s">
        <v>524</v>
      </c>
      <c r="C378" s="15" t="s">
        <v>158</v>
      </c>
      <c r="D378" s="18"/>
      <c r="E378" s="175"/>
      <c r="F378" s="176"/>
      <c r="G378" s="175"/>
      <c r="H378" s="226">
        <f t="shared" si="135"/>
        <v>0</v>
      </c>
      <c r="I378" s="353">
        <f t="shared" si="129"/>
        <v>0</v>
      </c>
      <c r="J378" s="230">
        <f>SUM(J379)</f>
        <v>0</v>
      </c>
      <c r="K378" s="230">
        <f>SUM(K379)</f>
        <v>0</v>
      </c>
      <c r="L378" s="356">
        <f t="shared" si="136"/>
        <v>0</v>
      </c>
      <c r="M378" s="230">
        <f t="shared" ref="M378:O378" si="142">SUM(M379)</f>
        <v>0</v>
      </c>
      <c r="N378" s="230">
        <f t="shared" si="142"/>
        <v>0</v>
      </c>
      <c r="O378" s="230">
        <f t="shared" si="142"/>
        <v>0</v>
      </c>
    </row>
    <row r="379" spans="1:15" ht="13.8" hidden="1" outlineLevel="1">
      <c r="A379" s="170"/>
      <c r="B379" s="27"/>
      <c r="C379" s="172"/>
      <c r="D379" s="27" t="s">
        <v>525</v>
      </c>
      <c r="E379" s="47" t="s">
        <v>159</v>
      </c>
      <c r="F379" s="48"/>
      <c r="G379" s="172"/>
      <c r="H379" s="226">
        <f t="shared" si="135"/>
        <v>0</v>
      </c>
      <c r="I379" s="353">
        <f t="shared" si="129"/>
        <v>0</v>
      </c>
      <c r="J379" s="231">
        <f>SUM(J380:J384)</f>
        <v>0</v>
      </c>
      <c r="K379" s="231">
        <f>SUM(K380:K384)</f>
        <v>0</v>
      </c>
      <c r="L379" s="356">
        <f t="shared" si="136"/>
        <v>0</v>
      </c>
      <c r="M379" s="231">
        <f t="shared" ref="M379:O379" si="143">SUM(M380:M384)</f>
        <v>0</v>
      </c>
      <c r="N379" s="231">
        <f t="shared" si="143"/>
        <v>0</v>
      </c>
      <c r="O379" s="231">
        <f t="shared" si="143"/>
        <v>0</v>
      </c>
    </row>
    <row r="380" spans="1:15" ht="13.8" hidden="1" outlineLevel="1">
      <c r="A380" s="170"/>
      <c r="B380" s="23"/>
      <c r="C380" s="179"/>
      <c r="D380" s="27"/>
      <c r="E380" s="47"/>
      <c r="F380" s="178" t="s">
        <v>705</v>
      </c>
      <c r="G380" s="43" t="s">
        <v>725</v>
      </c>
      <c r="H380" s="226">
        <f t="shared" si="135"/>
        <v>0</v>
      </c>
      <c r="I380" s="353">
        <f t="shared" si="129"/>
        <v>0</v>
      </c>
      <c r="J380" s="229"/>
      <c r="K380" s="229"/>
      <c r="L380" s="356">
        <f t="shared" si="136"/>
        <v>0</v>
      </c>
      <c r="M380" s="229"/>
      <c r="N380" s="229"/>
      <c r="O380" s="229"/>
    </row>
    <row r="381" spans="1:15" ht="13.8" hidden="1" outlineLevel="1">
      <c r="A381" s="170"/>
      <c r="B381" s="23"/>
      <c r="C381" s="179"/>
      <c r="D381" s="27"/>
      <c r="E381" s="47"/>
      <c r="F381" s="178" t="s">
        <v>706</v>
      </c>
      <c r="G381" s="43" t="s">
        <v>726</v>
      </c>
      <c r="H381" s="226">
        <f t="shared" si="135"/>
        <v>0</v>
      </c>
      <c r="I381" s="353">
        <f t="shared" si="129"/>
        <v>0</v>
      </c>
      <c r="J381" s="229"/>
      <c r="K381" s="229"/>
      <c r="L381" s="356">
        <f t="shared" si="136"/>
        <v>0</v>
      </c>
      <c r="M381" s="229"/>
      <c r="N381" s="229"/>
      <c r="O381" s="229"/>
    </row>
    <row r="382" spans="1:15" ht="13.8" hidden="1" outlineLevel="1">
      <c r="A382" s="170"/>
      <c r="B382" s="23"/>
      <c r="C382" s="179"/>
      <c r="D382" s="27"/>
      <c r="E382" s="47"/>
      <c r="F382" s="178" t="s">
        <v>703</v>
      </c>
      <c r="G382" s="43" t="s">
        <v>727</v>
      </c>
      <c r="H382" s="226">
        <f t="shared" si="135"/>
        <v>0</v>
      </c>
      <c r="I382" s="353">
        <f t="shared" si="129"/>
        <v>0</v>
      </c>
      <c r="J382" s="229"/>
      <c r="K382" s="229"/>
      <c r="L382" s="356">
        <f t="shared" si="136"/>
        <v>0</v>
      </c>
      <c r="M382" s="229"/>
      <c r="N382" s="229"/>
      <c r="O382" s="229"/>
    </row>
    <row r="383" spans="1:15" ht="13.8" hidden="1" outlineLevel="1">
      <c r="A383" s="170"/>
      <c r="B383" s="23"/>
      <c r="C383" s="179"/>
      <c r="D383" s="27"/>
      <c r="E383" s="47"/>
      <c r="F383" s="178" t="s">
        <v>707</v>
      </c>
      <c r="G383" s="43" t="s">
        <v>728</v>
      </c>
      <c r="H383" s="226">
        <f t="shared" si="135"/>
        <v>0</v>
      </c>
      <c r="I383" s="353">
        <f t="shared" si="129"/>
        <v>0</v>
      </c>
      <c r="J383" s="229"/>
      <c r="K383" s="229"/>
      <c r="L383" s="356">
        <f t="shared" si="136"/>
        <v>0</v>
      </c>
      <c r="M383" s="229"/>
      <c r="N383" s="229"/>
      <c r="O383" s="229"/>
    </row>
    <row r="384" spans="1:15" ht="13.8" hidden="1" outlineLevel="1">
      <c r="A384" s="170"/>
      <c r="B384" s="23"/>
      <c r="C384" s="179"/>
      <c r="D384" s="27"/>
      <c r="E384" s="47"/>
      <c r="F384" s="178" t="s">
        <v>713</v>
      </c>
      <c r="G384" s="43" t="s">
        <v>729</v>
      </c>
      <c r="H384" s="226">
        <f t="shared" si="135"/>
        <v>0</v>
      </c>
      <c r="I384" s="353">
        <f t="shared" si="129"/>
        <v>0</v>
      </c>
      <c r="J384" s="229"/>
      <c r="K384" s="229"/>
      <c r="L384" s="356">
        <f t="shared" si="136"/>
        <v>0</v>
      </c>
      <c r="M384" s="229"/>
      <c r="N384" s="229"/>
      <c r="O384" s="229"/>
    </row>
    <row r="385" spans="1:15" s="169" customFormat="1" ht="13.8" collapsed="1">
      <c r="A385" s="164"/>
      <c r="B385" s="23" t="s">
        <v>526</v>
      </c>
      <c r="C385" s="15" t="s">
        <v>42</v>
      </c>
      <c r="D385" s="18"/>
      <c r="E385" s="175"/>
      <c r="F385" s="176"/>
      <c r="G385" s="175"/>
      <c r="H385" s="226">
        <f t="shared" si="135"/>
        <v>0</v>
      </c>
      <c r="I385" s="353">
        <f t="shared" si="129"/>
        <v>0</v>
      </c>
      <c r="J385" s="230">
        <f>SUM(J386:J386)</f>
        <v>0</v>
      </c>
      <c r="K385" s="230">
        <f>SUM(K386:K386)</f>
        <v>0</v>
      </c>
      <c r="L385" s="356">
        <f t="shared" si="136"/>
        <v>0</v>
      </c>
      <c r="M385" s="230">
        <f t="shared" ref="M385:O385" si="144">SUM(M386:M386)</f>
        <v>0</v>
      </c>
      <c r="N385" s="230">
        <f t="shared" si="144"/>
        <v>0</v>
      </c>
      <c r="O385" s="230">
        <f t="shared" si="144"/>
        <v>0</v>
      </c>
    </row>
    <row r="386" spans="1:15" ht="13.8" hidden="1" outlineLevel="1">
      <c r="A386" s="170"/>
      <c r="B386" s="24"/>
      <c r="C386" s="171"/>
      <c r="D386" s="27" t="s">
        <v>527</v>
      </c>
      <c r="E386" s="47" t="s">
        <v>375</v>
      </c>
      <c r="F386" s="48"/>
      <c r="G386" s="172"/>
      <c r="H386" s="226">
        <f t="shared" si="135"/>
        <v>0</v>
      </c>
      <c r="I386" s="353">
        <f t="shared" si="129"/>
        <v>0</v>
      </c>
      <c r="J386" s="229"/>
      <c r="K386" s="229"/>
      <c r="L386" s="356">
        <f t="shared" si="136"/>
        <v>0</v>
      </c>
      <c r="M386" s="229"/>
      <c r="N386" s="229"/>
      <c r="O386" s="229"/>
    </row>
    <row r="387" spans="1:15" s="169" customFormat="1" ht="13.8" collapsed="1">
      <c r="A387" s="164"/>
      <c r="B387" s="23" t="s">
        <v>528</v>
      </c>
      <c r="C387" s="15" t="s">
        <v>43</v>
      </c>
      <c r="D387" s="18"/>
      <c r="E387" s="175"/>
      <c r="F387" s="176"/>
      <c r="G387" s="175"/>
      <c r="H387" s="226">
        <f t="shared" si="135"/>
        <v>0</v>
      </c>
      <c r="I387" s="353">
        <f t="shared" si="129"/>
        <v>0</v>
      </c>
      <c r="J387" s="230">
        <f>SUM(J388)</f>
        <v>0</v>
      </c>
      <c r="K387" s="230">
        <f>SUM(K388)</f>
        <v>0</v>
      </c>
      <c r="L387" s="356">
        <f t="shared" si="136"/>
        <v>0</v>
      </c>
      <c r="M387" s="230">
        <f t="shared" ref="M387:O387" si="145">SUM(M388)</f>
        <v>0</v>
      </c>
      <c r="N387" s="230">
        <f t="shared" si="145"/>
        <v>0</v>
      </c>
      <c r="O387" s="230">
        <f t="shared" si="145"/>
        <v>0</v>
      </c>
    </row>
    <row r="388" spans="1:15" ht="16.5" hidden="1" customHeight="1" outlineLevel="1">
      <c r="A388" s="170"/>
      <c r="B388" s="24"/>
      <c r="C388" s="171"/>
      <c r="D388" s="27" t="s">
        <v>529</v>
      </c>
      <c r="E388" s="47" t="s">
        <v>43</v>
      </c>
      <c r="F388" s="48"/>
      <c r="G388" s="172"/>
      <c r="H388" s="226">
        <f t="shared" si="135"/>
        <v>0</v>
      </c>
      <c r="I388" s="353">
        <f t="shared" si="129"/>
        <v>0</v>
      </c>
      <c r="J388" s="229">
        <v>0</v>
      </c>
      <c r="K388" s="229">
        <v>0</v>
      </c>
      <c r="L388" s="356">
        <f t="shared" si="136"/>
        <v>0</v>
      </c>
      <c r="M388" s="229">
        <v>0</v>
      </c>
      <c r="N388" s="229">
        <v>0</v>
      </c>
      <c r="O388" s="229">
        <v>0</v>
      </c>
    </row>
    <row r="389" spans="1:15" s="169" customFormat="1" ht="13.8" collapsed="1">
      <c r="A389" s="164"/>
      <c r="B389" s="23" t="s">
        <v>98</v>
      </c>
      <c r="C389" s="15" t="s">
        <v>160</v>
      </c>
      <c r="D389" s="18"/>
      <c r="E389" s="175"/>
      <c r="F389" s="176"/>
      <c r="G389" s="175"/>
      <c r="H389" s="226">
        <f t="shared" si="135"/>
        <v>0</v>
      </c>
      <c r="I389" s="353">
        <f t="shared" si="129"/>
        <v>0</v>
      </c>
      <c r="J389" s="230">
        <f>SUM(J390)</f>
        <v>0</v>
      </c>
      <c r="K389" s="230">
        <f>SUM(K390)</f>
        <v>0</v>
      </c>
      <c r="L389" s="356">
        <f t="shared" si="136"/>
        <v>0</v>
      </c>
      <c r="M389" s="230">
        <f t="shared" ref="M389:O389" si="146">SUM(M390)</f>
        <v>0</v>
      </c>
      <c r="N389" s="230">
        <f t="shared" si="146"/>
        <v>0</v>
      </c>
      <c r="O389" s="230">
        <f t="shared" si="146"/>
        <v>0</v>
      </c>
    </row>
    <row r="390" spans="1:15" ht="13.8" hidden="1" outlineLevel="1">
      <c r="A390" s="170"/>
      <c r="B390" s="27"/>
      <c r="C390" s="172"/>
      <c r="D390" s="27" t="s">
        <v>98</v>
      </c>
      <c r="E390" s="47" t="s">
        <v>160</v>
      </c>
      <c r="F390" s="48"/>
      <c r="G390" s="172"/>
      <c r="H390" s="226">
        <f t="shared" si="135"/>
        <v>0</v>
      </c>
      <c r="I390" s="353">
        <f t="shared" si="129"/>
        <v>0</v>
      </c>
      <c r="J390" s="229"/>
      <c r="K390" s="229"/>
      <c r="L390" s="356">
        <f t="shared" si="136"/>
        <v>0</v>
      </c>
      <c r="M390" s="229"/>
      <c r="N390" s="229"/>
      <c r="O390" s="229"/>
    </row>
    <row r="391" spans="1:15" s="169" customFormat="1" ht="13.8">
      <c r="A391" s="164"/>
      <c r="B391" s="23" t="s">
        <v>530</v>
      </c>
      <c r="C391" s="15" t="s">
        <v>12</v>
      </c>
      <c r="D391" s="18"/>
      <c r="E391" s="175"/>
      <c r="F391" s="176"/>
      <c r="G391" s="175"/>
      <c r="H391" s="226">
        <f t="shared" si="135"/>
        <v>25000</v>
      </c>
      <c r="I391" s="353">
        <f t="shared" si="129"/>
        <v>0</v>
      </c>
      <c r="J391" s="230">
        <f>SUM(J392:J393)</f>
        <v>0</v>
      </c>
      <c r="K391" s="230">
        <f>SUM(K392:K393)</f>
        <v>0</v>
      </c>
      <c r="L391" s="356">
        <f t="shared" si="136"/>
        <v>25000</v>
      </c>
      <c r="M391" s="230">
        <f t="shared" ref="M391:O391" si="147">SUM(M392:M393)</f>
        <v>25000</v>
      </c>
      <c r="N391" s="230">
        <f t="shared" si="147"/>
        <v>0</v>
      </c>
      <c r="O391" s="230">
        <f t="shared" si="147"/>
        <v>0</v>
      </c>
    </row>
    <row r="392" spans="1:15" ht="13.8" outlineLevel="1">
      <c r="A392" s="170"/>
      <c r="B392" s="24"/>
      <c r="C392" s="171"/>
      <c r="D392" s="27" t="s">
        <v>531</v>
      </c>
      <c r="E392" s="47" t="s">
        <v>162</v>
      </c>
      <c r="F392" s="48"/>
      <c r="G392" s="172"/>
      <c r="H392" s="226">
        <f t="shared" si="135"/>
        <v>25000</v>
      </c>
      <c r="I392" s="353">
        <f t="shared" si="129"/>
        <v>0</v>
      </c>
      <c r="J392" s="229"/>
      <c r="K392" s="229"/>
      <c r="L392" s="356">
        <f t="shared" si="136"/>
        <v>25000</v>
      </c>
      <c r="M392" s="229">
        <v>25000</v>
      </c>
      <c r="N392" s="229"/>
      <c r="O392" s="229"/>
    </row>
    <row r="393" spans="1:15" ht="13.8" outlineLevel="1" collapsed="1">
      <c r="A393" s="170"/>
      <c r="B393" s="25"/>
      <c r="D393" s="27" t="s">
        <v>532</v>
      </c>
      <c r="E393" s="47" t="s">
        <v>139</v>
      </c>
      <c r="F393" s="48"/>
      <c r="G393" s="172"/>
      <c r="H393" s="226">
        <f t="shared" si="135"/>
        <v>0</v>
      </c>
      <c r="I393" s="353">
        <f t="shared" si="129"/>
        <v>0</v>
      </c>
      <c r="J393" s="231">
        <f>SUM(J394:J395)</f>
        <v>0</v>
      </c>
      <c r="K393" s="231">
        <f>SUM(K394:K395)</f>
        <v>0</v>
      </c>
      <c r="L393" s="356">
        <f t="shared" si="136"/>
        <v>0</v>
      </c>
      <c r="M393" s="231">
        <f t="shared" ref="M393:O393" si="148">SUM(M394:M395)</f>
        <v>0</v>
      </c>
      <c r="N393" s="231">
        <f t="shared" si="148"/>
        <v>0</v>
      </c>
      <c r="O393" s="231">
        <f t="shared" si="148"/>
        <v>0</v>
      </c>
    </row>
    <row r="394" spans="1:15" ht="13.8" hidden="1" outlineLevel="2">
      <c r="A394" s="170"/>
      <c r="B394" s="25"/>
      <c r="D394" s="24"/>
      <c r="E394" s="171"/>
      <c r="F394" s="27" t="s">
        <v>533</v>
      </c>
      <c r="G394" s="47" t="s">
        <v>163</v>
      </c>
      <c r="H394" s="226">
        <f t="shared" si="135"/>
        <v>0</v>
      </c>
      <c r="I394" s="353">
        <f t="shared" ref="I394:I397" si="149">SUM(J394:K394)</f>
        <v>0</v>
      </c>
      <c r="J394" s="229"/>
      <c r="K394" s="229"/>
      <c r="L394" s="356">
        <f t="shared" si="136"/>
        <v>0</v>
      </c>
      <c r="M394" s="229"/>
      <c r="N394" s="229"/>
      <c r="O394" s="229"/>
    </row>
    <row r="395" spans="1:15" ht="13.8" hidden="1" outlineLevel="2">
      <c r="A395" s="170"/>
      <c r="B395" s="23"/>
      <c r="C395" s="179"/>
      <c r="D395" s="23"/>
      <c r="E395" s="179"/>
      <c r="F395" s="27" t="s">
        <v>532</v>
      </c>
      <c r="G395" s="47" t="s">
        <v>164</v>
      </c>
      <c r="H395" s="226">
        <f t="shared" si="135"/>
        <v>0</v>
      </c>
      <c r="I395" s="353">
        <f t="shared" si="149"/>
        <v>0</v>
      </c>
      <c r="J395" s="229">
        <v>0</v>
      </c>
      <c r="K395" s="229">
        <v>0</v>
      </c>
      <c r="L395" s="356">
        <f t="shared" si="136"/>
        <v>0</v>
      </c>
      <c r="M395" s="229">
        <v>0</v>
      </c>
      <c r="N395" s="229">
        <v>0</v>
      </c>
      <c r="O395" s="229">
        <v>0</v>
      </c>
    </row>
    <row r="396" spans="1:15" s="169" customFormat="1" ht="13.8" collapsed="1">
      <c r="A396" s="164"/>
      <c r="B396" s="23" t="s">
        <v>534</v>
      </c>
      <c r="C396" s="15" t="s">
        <v>165</v>
      </c>
      <c r="D396" s="16"/>
      <c r="E396" s="175"/>
      <c r="F396" s="176"/>
      <c r="G396" s="175"/>
      <c r="H396" s="226">
        <f t="shared" si="135"/>
        <v>0</v>
      </c>
      <c r="I396" s="353">
        <f t="shared" si="149"/>
        <v>0</v>
      </c>
      <c r="J396" s="230">
        <f>SUM(J397)</f>
        <v>0</v>
      </c>
      <c r="K396" s="230">
        <f>SUM(K397)</f>
        <v>0</v>
      </c>
      <c r="L396" s="356">
        <f t="shared" si="136"/>
        <v>0</v>
      </c>
      <c r="M396" s="230">
        <f t="shared" ref="M396:O396" si="150">SUM(M397)</f>
        <v>0</v>
      </c>
      <c r="N396" s="230">
        <f t="shared" si="150"/>
        <v>0</v>
      </c>
      <c r="O396" s="230">
        <f t="shared" si="150"/>
        <v>0</v>
      </c>
    </row>
    <row r="397" spans="1:15" ht="13.8" hidden="1" outlineLevel="1">
      <c r="A397" s="170"/>
      <c r="B397" s="26"/>
      <c r="C397" s="181"/>
      <c r="D397" s="182" t="s">
        <v>535</v>
      </c>
      <c r="E397" s="89" t="s">
        <v>13</v>
      </c>
      <c r="F397" s="90"/>
      <c r="G397" s="195"/>
      <c r="H397" s="250">
        <f t="shared" si="135"/>
        <v>0</v>
      </c>
      <c r="I397" s="353">
        <f t="shared" si="149"/>
        <v>0</v>
      </c>
      <c r="J397" s="232"/>
      <c r="K397" s="232"/>
      <c r="L397" s="242">
        <f t="shared" si="136"/>
        <v>0</v>
      </c>
      <c r="M397" s="232"/>
      <c r="N397" s="232"/>
      <c r="O397" s="232"/>
    </row>
    <row r="398" spans="1:15" ht="13.8">
      <c r="A398" s="92" t="s">
        <v>168</v>
      </c>
      <c r="B398" s="46"/>
      <c r="C398" s="202"/>
      <c r="D398" s="22"/>
      <c r="E398" s="202"/>
      <c r="F398" s="21"/>
      <c r="G398" s="202"/>
      <c r="H398" s="233">
        <f t="shared" si="135"/>
        <v>12147000</v>
      </c>
      <c r="I398" s="302">
        <f>SUM(J398:K398)</f>
        <v>4579000</v>
      </c>
      <c r="J398" s="235">
        <f>SUM(J215,J241,J307,J371,J378,J385,J387,J389,J391,J396,J376)</f>
        <v>3224000</v>
      </c>
      <c r="K398" s="235">
        <f>SUM(K215,K241,K307,K371,K378,K385,K387,K389,K391,K396,K376)</f>
        <v>1355000</v>
      </c>
      <c r="L398" s="373">
        <f t="shared" si="136"/>
        <v>7568000</v>
      </c>
      <c r="M398" s="235">
        <f>SUM(M215,M241,M307,M371,M378,M385,M387,M389,M391,M396,M376)</f>
        <v>4290000</v>
      </c>
      <c r="N398" s="235">
        <f>SUM(N215,N241,N307,N371,N378,N385,N387,N389,N391,N396,N376)</f>
        <v>1954000</v>
      </c>
      <c r="O398" s="235">
        <f>SUM(O215,O241,O307,O371,O378,O385,O387,O389,O391,O396,O376)</f>
        <v>1324000</v>
      </c>
    </row>
    <row r="399" spans="1:15" s="246" customFormat="1" ht="13.8">
      <c r="A399" s="95" t="s">
        <v>167</v>
      </c>
      <c r="B399" s="96"/>
      <c r="C399" s="98"/>
      <c r="D399" s="97"/>
      <c r="E399" s="98"/>
      <c r="F399" s="98"/>
      <c r="G399" s="98"/>
      <c r="H399" s="243">
        <f t="shared" si="135"/>
        <v>-157000</v>
      </c>
      <c r="I399" s="302">
        <f>SUM(J399:K399)</f>
        <v>-184000</v>
      </c>
      <c r="J399" s="245">
        <f>J214-J398</f>
        <v>-337000</v>
      </c>
      <c r="K399" s="245">
        <f>K214-K398</f>
        <v>153000</v>
      </c>
      <c r="L399" s="245">
        <f t="shared" si="136"/>
        <v>27000</v>
      </c>
      <c r="M399" s="245">
        <f>M214-M398</f>
        <v>193000</v>
      </c>
      <c r="N399" s="245">
        <f>N214-N398</f>
        <v>-166000</v>
      </c>
      <c r="O399" s="245">
        <f>O214-O398</f>
        <v>0</v>
      </c>
    </row>
    <row r="400" spans="1:15" s="169" customFormat="1" ht="13.8" collapsed="1">
      <c r="A400" s="2" t="s">
        <v>38</v>
      </c>
      <c r="B400" s="26"/>
      <c r="C400" s="199"/>
      <c r="D400" s="45"/>
      <c r="E400" s="199"/>
      <c r="F400" s="34"/>
      <c r="G400" s="199"/>
      <c r="H400" s="247">
        <f t="shared" si="135"/>
        <v>0</v>
      </c>
      <c r="I400" s="389"/>
      <c r="J400" s="552"/>
      <c r="K400" s="552"/>
      <c r="L400" s="390">
        <f t="shared" si="136"/>
        <v>0</v>
      </c>
      <c r="M400" s="552"/>
      <c r="N400" s="552"/>
      <c r="O400" s="552"/>
    </row>
    <row r="401" spans="1:15" s="169" customFormat="1" ht="13.8" hidden="1" outlineLevel="1">
      <c r="A401" s="164"/>
      <c r="B401" s="30" t="s">
        <v>654</v>
      </c>
      <c r="C401" s="19" t="s">
        <v>9</v>
      </c>
      <c r="D401" s="20"/>
      <c r="E401" s="191"/>
      <c r="F401" s="30"/>
      <c r="G401" s="191"/>
      <c r="H401" s="226">
        <f t="shared" si="135"/>
        <v>0</v>
      </c>
      <c r="I401" s="353">
        <f t="shared" ref="I401:I431" si="151">SUM(J401:K401)</f>
        <v>0</v>
      </c>
      <c r="J401" s="238">
        <f>SUM(J402:J403)</f>
        <v>0</v>
      </c>
      <c r="K401" s="238">
        <f>SUM(K402:K403)</f>
        <v>0</v>
      </c>
      <c r="L401" s="238">
        <f t="shared" si="136"/>
        <v>0</v>
      </c>
      <c r="M401" s="238">
        <f t="shared" ref="M401:O401" si="152">SUM(M402:M403)</f>
        <v>0</v>
      </c>
      <c r="N401" s="238">
        <f t="shared" si="152"/>
        <v>0</v>
      </c>
      <c r="O401" s="238">
        <f t="shared" si="152"/>
        <v>0</v>
      </c>
    </row>
    <row r="402" spans="1:15" ht="13.8" hidden="1" outlineLevel="2">
      <c r="A402" s="170"/>
      <c r="B402" s="24"/>
      <c r="C402" s="171"/>
      <c r="D402" s="27" t="s">
        <v>954</v>
      </c>
      <c r="E402" s="47" t="s">
        <v>172</v>
      </c>
      <c r="F402" s="48"/>
      <c r="G402" s="172"/>
      <c r="H402" s="226">
        <f t="shared" si="135"/>
        <v>0</v>
      </c>
      <c r="I402" s="353">
        <f t="shared" si="151"/>
        <v>0</v>
      </c>
      <c r="J402" s="229"/>
      <c r="K402" s="229"/>
      <c r="L402" s="356">
        <f t="shared" si="136"/>
        <v>0</v>
      </c>
      <c r="M402" s="229"/>
      <c r="N402" s="229"/>
      <c r="O402" s="229"/>
    </row>
    <row r="403" spans="1:15" ht="13.8" hidden="1" outlineLevel="2">
      <c r="A403" s="170"/>
      <c r="B403" s="23"/>
      <c r="C403" s="179"/>
      <c r="D403" s="27" t="s">
        <v>171</v>
      </c>
      <c r="E403" s="47" t="s">
        <v>173</v>
      </c>
      <c r="F403" s="48"/>
      <c r="G403" s="172"/>
      <c r="H403" s="226">
        <f t="shared" si="135"/>
        <v>0</v>
      </c>
      <c r="I403" s="353">
        <f t="shared" si="151"/>
        <v>0</v>
      </c>
      <c r="J403" s="229"/>
      <c r="K403" s="229"/>
      <c r="L403" s="356">
        <f t="shared" si="136"/>
        <v>0</v>
      </c>
      <c r="M403" s="229"/>
      <c r="N403" s="229"/>
      <c r="O403" s="229"/>
    </row>
    <row r="404" spans="1:15" s="169" customFormat="1" ht="13.8" hidden="1" outlineLevel="1">
      <c r="A404" s="164"/>
      <c r="B404" s="23" t="s">
        <v>537</v>
      </c>
      <c r="C404" s="15" t="s">
        <v>10</v>
      </c>
      <c r="D404" s="18"/>
      <c r="E404" s="175"/>
      <c r="F404" s="176"/>
      <c r="G404" s="175"/>
      <c r="H404" s="226">
        <f t="shared" si="135"/>
        <v>0</v>
      </c>
      <c r="I404" s="353">
        <f t="shared" si="151"/>
        <v>0</v>
      </c>
      <c r="J404" s="230">
        <f>SUM(J405:J407)</f>
        <v>0</v>
      </c>
      <c r="K404" s="230">
        <f>SUM(K405:K407)</f>
        <v>0</v>
      </c>
      <c r="L404" s="356">
        <f t="shared" si="136"/>
        <v>0</v>
      </c>
      <c r="M404" s="230">
        <f t="shared" ref="M404:O404" si="153">SUM(M405:M407)</f>
        <v>0</v>
      </c>
      <c r="N404" s="230">
        <f t="shared" si="153"/>
        <v>0</v>
      </c>
      <c r="O404" s="230">
        <f t="shared" si="153"/>
        <v>0</v>
      </c>
    </row>
    <row r="405" spans="1:15" ht="13.8" hidden="1" outlineLevel="2">
      <c r="A405" s="170"/>
      <c r="B405" s="24"/>
      <c r="C405" s="171"/>
      <c r="D405" s="27" t="s">
        <v>655</v>
      </c>
      <c r="E405" s="47" t="s">
        <v>174</v>
      </c>
      <c r="F405" s="48"/>
      <c r="G405" s="172"/>
      <c r="H405" s="226">
        <f t="shared" si="135"/>
        <v>0</v>
      </c>
      <c r="I405" s="353">
        <f t="shared" si="151"/>
        <v>0</v>
      </c>
      <c r="J405" s="229"/>
      <c r="K405" s="229"/>
      <c r="L405" s="356">
        <f t="shared" si="136"/>
        <v>0</v>
      </c>
      <c r="M405" s="229"/>
      <c r="N405" s="229"/>
      <c r="O405" s="229"/>
    </row>
    <row r="406" spans="1:15" ht="13.8" hidden="1" outlineLevel="2">
      <c r="A406" s="170"/>
      <c r="B406" s="25"/>
      <c r="D406" s="27" t="s">
        <v>538</v>
      </c>
      <c r="E406" s="47" t="s">
        <v>175</v>
      </c>
      <c r="F406" s="48"/>
      <c r="G406" s="172"/>
      <c r="H406" s="226">
        <f t="shared" si="135"/>
        <v>0</v>
      </c>
      <c r="I406" s="353">
        <f t="shared" si="151"/>
        <v>0</v>
      </c>
      <c r="J406" s="229"/>
      <c r="K406" s="229"/>
      <c r="L406" s="356">
        <f t="shared" si="136"/>
        <v>0</v>
      </c>
      <c r="M406" s="229"/>
      <c r="N406" s="229"/>
      <c r="O406" s="229"/>
    </row>
    <row r="407" spans="1:15" ht="13.8" hidden="1" outlineLevel="2">
      <c r="A407" s="170"/>
      <c r="B407" s="23"/>
      <c r="C407" s="179"/>
      <c r="D407" s="27" t="s">
        <v>708</v>
      </c>
      <c r="E407" s="47" t="s">
        <v>656</v>
      </c>
      <c r="F407" s="48"/>
      <c r="G407" s="172"/>
      <c r="H407" s="226">
        <f t="shared" si="135"/>
        <v>0</v>
      </c>
      <c r="I407" s="353">
        <f t="shared" si="151"/>
        <v>0</v>
      </c>
      <c r="J407" s="229"/>
      <c r="K407" s="229"/>
      <c r="L407" s="356">
        <f t="shared" si="136"/>
        <v>0</v>
      </c>
      <c r="M407" s="229"/>
      <c r="N407" s="229"/>
      <c r="O407" s="229"/>
    </row>
    <row r="408" spans="1:15" s="169" customFormat="1" ht="13.8" hidden="1" outlineLevel="1" collapsed="1">
      <c r="A408" s="164"/>
      <c r="B408" s="23" t="s">
        <v>657</v>
      </c>
      <c r="C408" s="15" t="s">
        <v>176</v>
      </c>
      <c r="D408" s="18"/>
      <c r="E408" s="175"/>
      <c r="F408" s="176"/>
      <c r="G408" s="175"/>
      <c r="H408" s="226">
        <f t="shared" si="135"/>
        <v>0</v>
      </c>
      <c r="I408" s="353">
        <f t="shared" si="151"/>
        <v>0</v>
      </c>
      <c r="J408" s="230">
        <f>SUM(J409)</f>
        <v>0</v>
      </c>
      <c r="K408" s="230">
        <f>SUM(K409)</f>
        <v>0</v>
      </c>
      <c r="L408" s="356">
        <f t="shared" si="136"/>
        <v>0</v>
      </c>
      <c r="M408" s="230">
        <f t="shared" ref="M408:O408" si="154">SUM(M409)</f>
        <v>0</v>
      </c>
      <c r="N408" s="230">
        <f t="shared" si="154"/>
        <v>0</v>
      </c>
      <c r="O408" s="230">
        <f t="shared" si="154"/>
        <v>0</v>
      </c>
    </row>
    <row r="409" spans="1:15" ht="13.8" hidden="1" outlineLevel="1">
      <c r="A409" s="170"/>
      <c r="B409" s="24"/>
      <c r="C409" s="171"/>
      <c r="D409" s="182" t="s">
        <v>658</v>
      </c>
      <c r="E409" s="89" t="s">
        <v>177</v>
      </c>
      <c r="F409" s="90"/>
      <c r="G409" s="172"/>
      <c r="H409" s="250">
        <f t="shared" si="135"/>
        <v>0</v>
      </c>
      <c r="I409" s="353">
        <f t="shared" si="151"/>
        <v>0</v>
      </c>
      <c r="J409" s="229"/>
      <c r="K409" s="229"/>
      <c r="L409" s="356">
        <f t="shared" si="136"/>
        <v>0</v>
      </c>
      <c r="M409" s="229"/>
      <c r="N409" s="229"/>
      <c r="O409" s="229"/>
    </row>
    <row r="410" spans="1:15" s="169" customFormat="1" ht="13.8" collapsed="1">
      <c r="A410" s="92" t="s">
        <v>178</v>
      </c>
      <c r="B410" s="46"/>
      <c r="C410" s="202"/>
      <c r="D410" s="22"/>
      <c r="E410" s="202"/>
      <c r="F410" s="21"/>
      <c r="G410" s="202"/>
      <c r="H410" s="233">
        <f t="shared" si="135"/>
        <v>0</v>
      </c>
      <c r="I410" s="302">
        <f>SUM(J410:K410)</f>
        <v>0</v>
      </c>
      <c r="J410" s="235">
        <f>SUM(J401,J404,J408)</f>
        <v>0</v>
      </c>
      <c r="K410" s="235">
        <f>SUM(K401,K404,K408)</f>
        <v>0</v>
      </c>
      <c r="L410" s="373">
        <f t="shared" si="136"/>
        <v>0</v>
      </c>
      <c r="M410" s="235">
        <f t="shared" ref="M410:O410" si="155">SUM(M401,M404,M408)</f>
        <v>0</v>
      </c>
      <c r="N410" s="235">
        <f t="shared" si="155"/>
        <v>0</v>
      </c>
      <c r="O410" s="235">
        <f t="shared" si="155"/>
        <v>0</v>
      </c>
    </row>
    <row r="411" spans="1:15" ht="13.8" hidden="1" outlineLevel="1">
      <c r="A411" s="164"/>
      <c r="B411" s="23" t="s">
        <v>536</v>
      </c>
      <c r="C411" s="15" t="s">
        <v>179</v>
      </c>
      <c r="D411" s="16"/>
      <c r="E411" s="165"/>
      <c r="F411" s="14"/>
      <c r="G411" s="165"/>
      <c r="H411" s="226">
        <f t="shared" si="135"/>
        <v>0</v>
      </c>
      <c r="I411" s="353">
        <f t="shared" si="151"/>
        <v>0</v>
      </c>
      <c r="J411" s="228">
        <f>SUM(J412)</f>
        <v>0</v>
      </c>
      <c r="K411" s="228">
        <f>SUM(K412)</f>
        <v>0</v>
      </c>
      <c r="L411" s="354">
        <f t="shared" si="136"/>
        <v>0</v>
      </c>
      <c r="M411" s="228">
        <f t="shared" ref="M411:O411" si="156">SUM(M412)</f>
        <v>0</v>
      </c>
      <c r="N411" s="228">
        <f t="shared" si="156"/>
        <v>0</v>
      </c>
      <c r="O411" s="228">
        <f t="shared" si="156"/>
        <v>0</v>
      </c>
    </row>
    <row r="412" spans="1:15" ht="13.8" hidden="1" outlineLevel="2">
      <c r="A412" s="170"/>
      <c r="B412" s="24"/>
      <c r="C412" s="171"/>
      <c r="D412" s="27" t="s">
        <v>170</v>
      </c>
      <c r="E412" s="47" t="s">
        <v>179</v>
      </c>
      <c r="F412" s="48"/>
      <c r="G412" s="172"/>
      <c r="H412" s="226">
        <f t="shared" si="135"/>
        <v>0</v>
      </c>
      <c r="I412" s="353">
        <f t="shared" si="151"/>
        <v>0</v>
      </c>
      <c r="J412" s="229"/>
      <c r="K412" s="229"/>
      <c r="L412" s="356">
        <f t="shared" si="136"/>
        <v>0</v>
      </c>
      <c r="M412" s="229"/>
      <c r="N412" s="229"/>
      <c r="O412" s="229"/>
    </row>
    <row r="413" spans="1:15" ht="13.8" hidden="1" outlineLevel="1">
      <c r="A413" s="164"/>
      <c r="B413" s="23" t="s">
        <v>539</v>
      </c>
      <c r="C413" s="15" t="s">
        <v>180</v>
      </c>
      <c r="D413" s="16"/>
      <c r="E413" s="165"/>
      <c r="F413" s="14"/>
      <c r="G413" s="165"/>
      <c r="H413" s="226">
        <f t="shared" si="135"/>
        <v>0</v>
      </c>
      <c r="I413" s="353">
        <f t="shared" si="151"/>
        <v>0</v>
      </c>
      <c r="J413" s="230">
        <f>SUM(J414:J421)</f>
        <v>0</v>
      </c>
      <c r="K413" s="230">
        <f>SUM(K414:K421)</f>
        <v>0</v>
      </c>
      <c r="L413" s="356">
        <f t="shared" si="136"/>
        <v>0</v>
      </c>
      <c r="M413" s="230">
        <f t="shared" ref="M413:O413" si="157">SUM(M414:M421)</f>
        <v>0</v>
      </c>
      <c r="N413" s="230">
        <f t="shared" si="157"/>
        <v>0</v>
      </c>
      <c r="O413" s="230">
        <f t="shared" si="157"/>
        <v>0</v>
      </c>
    </row>
    <row r="414" spans="1:15" ht="13.8" hidden="1" outlineLevel="2">
      <c r="A414" s="170"/>
      <c r="B414" s="24"/>
      <c r="C414" s="171"/>
      <c r="D414" s="27" t="s">
        <v>659</v>
      </c>
      <c r="E414" s="47" t="s">
        <v>181</v>
      </c>
      <c r="F414" s="48"/>
      <c r="G414" s="172"/>
      <c r="H414" s="226">
        <f t="shared" si="135"/>
        <v>0</v>
      </c>
      <c r="I414" s="353">
        <f t="shared" si="151"/>
        <v>0</v>
      </c>
      <c r="J414" s="229"/>
      <c r="K414" s="229"/>
      <c r="L414" s="356">
        <f t="shared" si="136"/>
        <v>0</v>
      </c>
      <c r="M414" s="229"/>
      <c r="N414" s="229"/>
      <c r="O414" s="229"/>
    </row>
    <row r="415" spans="1:15" ht="13.8" hidden="1" outlineLevel="2">
      <c r="A415" s="170"/>
      <c r="B415" s="25"/>
      <c r="D415" s="27" t="s">
        <v>660</v>
      </c>
      <c r="E415" s="47" t="s">
        <v>182</v>
      </c>
      <c r="F415" s="48"/>
      <c r="G415" s="172"/>
      <c r="H415" s="226">
        <f t="shared" si="135"/>
        <v>0</v>
      </c>
      <c r="I415" s="353">
        <f t="shared" si="151"/>
        <v>0</v>
      </c>
      <c r="J415" s="229"/>
      <c r="K415" s="229"/>
      <c r="L415" s="356">
        <f t="shared" si="136"/>
        <v>0</v>
      </c>
      <c r="M415" s="229"/>
      <c r="N415" s="229"/>
      <c r="O415" s="229"/>
    </row>
    <row r="416" spans="1:15" ht="13.8" hidden="1" outlineLevel="2">
      <c r="A416" s="170"/>
      <c r="B416" s="25"/>
      <c r="D416" s="27" t="s">
        <v>661</v>
      </c>
      <c r="E416" s="47" t="s">
        <v>183</v>
      </c>
      <c r="F416" s="48"/>
      <c r="G416" s="172"/>
      <c r="H416" s="226">
        <f t="shared" si="135"/>
        <v>0</v>
      </c>
      <c r="I416" s="353">
        <f t="shared" si="151"/>
        <v>0</v>
      </c>
      <c r="J416" s="229"/>
      <c r="K416" s="229"/>
      <c r="L416" s="356">
        <f t="shared" si="136"/>
        <v>0</v>
      </c>
      <c r="M416" s="229"/>
      <c r="N416" s="229"/>
      <c r="O416" s="229"/>
    </row>
    <row r="417" spans="1:15" ht="13.8" hidden="1" outlineLevel="2">
      <c r="A417" s="170"/>
      <c r="B417" s="25"/>
      <c r="D417" s="27" t="s">
        <v>662</v>
      </c>
      <c r="E417" s="47" t="s">
        <v>184</v>
      </c>
      <c r="F417" s="48"/>
      <c r="G417" s="172"/>
      <c r="H417" s="226">
        <f t="shared" si="135"/>
        <v>0</v>
      </c>
      <c r="I417" s="353">
        <f t="shared" si="151"/>
        <v>0</v>
      </c>
      <c r="J417" s="229"/>
      <c r="K417" s="229"/>
      <c r="L417" s="356">
        <f t="shared" si="136"/>
        <v>0</v>
      </c>
      <c r="M417" s="229"/>
      <c r="N417" s="229"/>
      <c r="O417" s="229"/>
    </row>
    <row r="418" spans="1:15" ht="13.8" hidden="1" outlineLevel="2">
      <c r="A418" s="170"/>
      <c r="B418" s="25"/>
      <c r="D418" s="27" t="s">
        <v>540</v>
      </c>
      <c r="E418" s="47" t="s">
        <v>185</v>
      </c>
      <c r="F418" s="48"/>
      <c r="G418" s="172"/>
      <c r="H418" s="226">
        <f t="shared" si="135"/>
        <v>0</v>
      </c>
      <c r="I418" s="353">
        <f t="shared" si="151"/>
        <v>0</v>
      </c>
      <c r="J418" s="229"/>
      <c r="K418" s="229"/>
      <c r="L418" s="356">
        <f t="shared" si="136"/>
        <v>0</v>
      </c>
      <c r="M418" s="229"/>
      <c r="N418" s="229"/>
      <c r="O418" s="229"/>
    </row>
    <row r="419" spans="1:15" ht="13.8" hidden="1" outlineLevel="2">
      <c r="A419" s="170"/>
      <c r="B419" s="25"/>
      <c r="D419" s="27" t="s">
        <v>541</v>
      </c>
      <c r="E419" s="47" t="s">
        <v>186</v>
      </c>
      <c r="F419" s="48"/>
      <c r="G419" s="172"/>
      <c r="H419" s="226">
        <f t="shared" si="135"/>
        <v>0</v>
      </c>
      <c r="I419" s="353">
        <f t="shared" si="151"/>
        <v>0</v>
      </c>
      <c r="J419" s="229"/>
      <c r="K419" s="229"/>
      <c r="L419" s="356">
        <f t="shared" si="136"/>
        <v>0</v>
      </c>
      <c r="M419" s="229"/>
      <c r="N419" s="229"/>
      <c r="O419" s="229"/>
    </row>
    <row r="420" spans="1:15" ht="13.8" hidden="1" outlineLevel="2">
      <c r="A420" s="170"/>
      <c r="B420" s="25"/>
      <c r="D420" s="27" t="s">
        <v>695</v>
      </c>
      <c r="E420" s="47" t="s">
        <v>700</v>
      </c>
      <c r="F420" s="48"/>
      <c r="G420" s="172"/>
      <c r="H420" s="226">
        <f t="shared" si="135"/>
        <v>0</v>
      </c>
      <c r="I420" s="353">
        <f t="shared" si="151"/>
        <v>0</v>
      </c>
      <c r="J420" s="229"/>
      <c r="K420" s="229"/>
      <c r="L420" s="356">
        <f t="shared" si="136"/>
        <v>0</v>
      </c>
      <c r="M420" s="229"/>
      <c r="N420" s="229"/>
      <c r="O420" s="229"/>
    </row>
    <row r="421" spans="1:15" ht="13.8" hidden="1" outlineLevel="2">
      <c r="A421" s="170"/>
      <c r="B421" s="23"/>
      <c r="C421" s="179"/>
      <c r="D421" s="27" t="s">
        <v>542</v>
      </c>
      <c r="E421" s="47" t="s">
        <v>701</v>
      </c>
      <c r="F421" s="48"/>
      <c r="G421" s="172"/>
      <c r="H421" s="226">
        <f t="shared" si="135"/>
        <v>0</v>
      </c>
      <c r="I421" s="353">
        <f t="shared" si="151"/>
        <v>0</v>
      </c>
      <c r="J421" s="229"/>
      <c r="K421" s="229"/>
      <c r="L421" s="356">
        <f t="shared" si="136"/>
        <v>0</v>
      </c>
      <c r="M421" s="229"/>
      <c r="N421" s="229"/>
      <c r="O421" s="229"/>
    </row>
    <row r="422" spans="1:15" ht="13.8" hidden="1" outlineLevel="1">
      <c r="A422" s="164"/>
      <c r="B422" s="23" t="s">
        <v>697</v>
      </c>
      <c r="C422" s="15" t="s">
        <v>187</v>
      </c>
      <c r="D422" s="16"/>
      <c r="E422" s="165"/>
      <c r="F422" s="176"/>
      <c r="G422" s="175"/>
      <c r="H422" s="226">
        <f t="shared" si="135"/>
        <v>0</v>
      </c>
      <c r="I422" s="353">
        <f t="shared" si="151"/>
        <v>0</v>
      </c>
      <c r="J422" s="230">
        <f>SUM(J423)</f>
        <v>0</v>
      </c>
      <c r="K422" s="230">
        <f>SUM(K423)</f>
        <v>0</v>
      </c>
      <c r="L422" s="356">
        <f t="shared" si="136"/>
        <v>0</v>
      </c>
      <c r="M422" s="230">
        <f t="shared" ref="M422:O422" si="158">SUM(M423)</f>
        <v>0</v>
      </c>
      <c r="N422" s="230">
        <f t="shared" si="158"/>
        <v>0</v>
      </c>
      <c r="O422" s="230">
        <f t="shared" si="158"/>
        <v>0</v>
      </c>
    </row>
    <row r="423" spans="1:15" ht="13.8" hidden="1" outlineLevel="2">
      <c r="A423" s="170"/>
      <c r="B423" s="24"/>
      <c r="C423" s="171"/>
      <c r="D423" s="27" t="s">
        <v>188</v>
      </c>
      <c r="E423" s="47" t="s">
        <v>187</v>
      </c>
      <c r="F423" s="48"/>
      <c r="G423" s="172"/>
      <c r="H423" s="226">
        <f t="shared" ref="H423:H489" si="159">SUM(I423,L423)</f>
        <v>0</v>
      </c>
      <c r="I423" s="353">
        <f t="shared" si="151"/>
        <v>0</v>
      </c>
      <c r="J423" s="229"/>
      <c r="K423" s="229"/>
      <c r="L423" s="356">
        <f t="shared" ref="L423:L489" si="160">SUM(M423:O423)</f>
        <v>0</v>
      </c>
      <c r="M423" s="229"/>
      <c r="N423" s="229"/>
      <c r="O423" s="229"/>
    </row>
    <row r="424" spans="1:15" ht="13.8" hidden="1" outlineLevel="1">
      <c r="A424" s="164"/>
      <c r="B424" s="23" t="s">
        <v>543</v>
      </c>
      <c r="C424" s="15" t="s">
        <v>189</v>
      </c>
      <c r="D424" s="16"/>
      <c r="E424" s="165"/>
      <c r="F424" s="176"/>
      <c r="G424" s="175"/>
      <c r="H424" s="226">
        <f t="shared" si="159"/>
        <v>0</v>
      </c>
      <c r="I424" s="353">
        <f t="shared" si="151"/>
        <v>0</v>
      </c>
      <c r="J424" s="230">
        <f>SUM(J425,J428)</f>
        <v>0</v>
      </c>
      <c r="K424" s="230">
        <f>SUM(K425,K428)</f>
        <v>0</v>
      </c>
      <c r="L424" s="356">
        <f t="shared" si="160"/>
        <v>0</v>
      </c>
      <c r="M424" s="230">
        <f t="shared" ref="M424:O424" si="161">SUM(M425,M428)</f>
        <v>0</v>
      </c>
      <c r="N424" s="230">
        <f t="shared" si="161"/>
        <v>0</v>
      </c>
      <c r="O424" s="230">
        <f t="shared" si="161"/>
        <v>0</v>
      </c>
    </row>
    <row r="425" spans="1:15" ht="13.8" hidden="1" outlineLevel="2">
      <c r="A425" s="170"/>
      <c r="B425" s="24"/>
      <c r="C425" s="171"/>
      <c r="D425" s="24" t="s">
        <v>544</v>
      </c>
      <c r="E425" s="82" t="s">
        <v>189</v>
      </c>
      <c r="F425" s="93"/>
      <c r="G425" s="171"/>
      <c r="H425" s="226">
        <f t="shared" si="159"/>
        <v>0</v>
      </c>
      <c r="I425" s="353">
        <f t="shared" si="151"/>
        <v>0</v>
      </c>
      <c r="J425" s="231">
        <f>SUM(J426:J427)</f>
        <v>0</v>
      </c>
      <c r="K425" s="231">
        <f>SUM(K426:K427)</f>
        <v>0</v>
      </c>
      <c r="L425" s="356">
        <f t="shared" si="160"/>
        <v>0</v>
      </c>
      <c r="M425" s="231">
        <f>SUM(M426:M427)</f>
        <v>0</v>
      </c>
      <c r="N425" s="231">
        <f>SUM(N426:N427)</f>
        <v>0</v>
      </c>
      <c r="O425" s="231">
        <f>SUM(O426:O427)</f>
        <v>0</v>
      </c>
    </row>
    <row r="426" spans="1:15" ht="13.8" hidden="1" outlineLevel="2">
      <c r="A426" s="170"/>
      <c r="B426" s="25"/>
      <c r="E426" s="82"/>
      <c r="F426" s="178" t="s">
        <v>850</v>
      </c>
      <c r="G426" s="43" t="s">
        <v>851</v>
      </c>
      <c r="H426" s="226">
        <f t="shared" si="159"/>
        <v>0</v>
      </c>
      <c r="I426" s="353">
        <f t="shared" si="151"/>
        <v>0</v>
      </c>
      <c r="J426" s="229">
        <v>0</v>
      </c>
      <c r="K426" s="229">
        <v>0</v>
      </c>
      <c r="L426" s="356">
        <f t="shared" si="160"/>
        <v>0</v>
      </c>
      <c r="M426" s="229">
        <v>0</v>
      </c>
      <c r="N426" s="229">
        <v>0</v>
      </c>
      <c r="O426" s="229">
        <v>0</v>
      </c>
    </row>
    <row r="427" spans="1:15" ht="13.8" hidden="1" outlineLevel="2">
      <c r="A427" s="170"/>
      <c r="B427" s="25"/>
      <c r="E427" s="82"/>
      <c r="F427" s="178" t="s">
        <v>706</v>
      </c>
      <c r="G427" s="43" t="s">
        <v>909</v>
      </c>
      <c r="H427" s="226">
        <f t="shared" ref="H427:H429" si="162">SUM(I427,L427)</f>
        <v>0</v>
      </c>
      <c r="I427" s="353">
        <f t="shared" si="151"/>
        <v>0</v>
      </c>
      <c r="J427" s="229"/>
      <c r="K427" s="229"/>
      <c r="L427" s="356">
        <f t="shared" ref="L427:L429" si="163">SUM(M427:O427)</f>
        <v>0</v>
      </c>
      <c r="M427" s="229"/>
      <c r="N427" s="229"/>
      <c r="O427" s="229"/>
    </row>
    <row r="428" spans="1:15" ht="13.8" hidden="1" outlineLevel="2">
      <c r="A428" s="170"/>
      <c r="B428" s="24"/>
      <c r="C428" s="171"/>
      <c r="D428" s="24" t="s">
        <v>975</v>
      </c>
      <c r="E428" s="82" t="s">
        <v>976</v>
      </c>
      <c r="F428" s="93"/>
      <c r="G428" s="171"/>
      <c r="H428" s="226">
        <f t="shared" si="162"/>
        <v>0</v>
      </c>
      <c r="I428" s="353">
        <f t="shared" ref="I428:I430" si="164">SUM(J428:K428)</f>
        <v>0</v>
      </c>
      <c r="J428" s="231">
        <f>SUM(J429:J430)</f>
        <v>0</v>
      </c>
      <c r="K428" s="231">
        <f>SUM(K429:K430)</f>
        <v>0</v>
      </c>
      <c r="L428" s="356">
        <f t="shared" si="163"/>
        <v>0</v>
      </c>
      <c r="M428" s="231">
        <f>SUM(M429:M430)</f>
        <v>0</v>
      </c>
      <c r="N428" s="231">
        <f>SUM(N429:N430)</f>
        <v>0</v>
      </c>
      <c r="O428" s="231">
        <f>SUM(O429:O430)</f>
        <v>0</v>
      </c>
    </row>
    <row r="429" spans="1:15" ht="13.8" hidden="1" outlineLevel="2">
      <c r="A429" s="170"/>
      <c r="B429" s="25"/>
      <c r="E429" s="82"/>
      <c r="F429" s="178" t="s">
        <v>850</v>
      </c>
      <c r="G429" s="43" t="s">
        <v>851</v>
      </c>
      <c r="H429" s="226">
        <f t="shared" si="162"/>
        <v>0</v>
      </c>
      <c r="I429" s="353">
        <f t="shared" si="164"/>
        <v>0</v>
      </c>
      <c r="J429" s="229"/>
      <c r="K429" s="229">
        <v>0</v>
      </c>
      <c r="L429" s="356">
        <f t="shared" si="163"/>
        <v>0</v>
      </c>
      <c r="M429" s="229">
        <v>0</v>
      </c>
      <c r="N429" s="229">
        <v>0</v>
      </c>
      <c r="O429" s="229">
        <v>0</v>
      </c>
    </row>
    <row r="430" spans="1:15" ht="13.8" hidden="1" outlineLevel="2">
      <c r="A430" s="170"/>
      <c r="B430" s="25"/>
      <c r="E430" s="82"/>
      <c r="F430" s="178" t="s">
        <v>977</v>
      </c>
      <c r="G430" s="43" t="s">
        <v>909</v>
      </c>
      <c r="H430" s="226">
        <f t="shared" ref="H430" si="165">SUM(I430,L430)</f>
        <v>0</v>
      </c>
      <c r="I430" s="353">
        <f t="shared" si="164"/>
        <v>0</v>
      </c>
      <c r="J430" s="229"/>
      <c r="K430" s="229"/>
      <c r="L430" s="356">
        <f t="shared" ref="L430" si="166">SUM(M430:O430)</f>
        <v>0</v>
      </c>
      <c r="M430" s="229"/>
      <c r="N430" s="229"/>
      <c r="O430" s="229"/>
    </row>
    <row r="431" spans="1:15" ht="13.8" hidden="1" outlineLevel="1" collapsed="1">
      <c r="A431" s="164"/>
      <c r="B431" s="23" t="s">
        <v>663</v>
      </c>
      <c r="C431" s="15" t="s">
        <v>190</v>
      </c>
      <c r="D431" s="16"/>
      <c r="E431" s="165"/>
      <c r="F431" s="176"/>
      <c r="G431" s="175"/>
      <c r="H431" s="226">
        <f t="shared" si="159"/>
        <v>0</v>
      </c>
      <c r="I431" s="353">
        <f t="shared" si="151"/>
        <v>0</v>
      </c>
      <c r="J431" s="230">
        <f>SUM(J432)</f>
        <v>0</v>
      </c>
      <c r="K431" s="230">
        <f>SUM(K432)</f>
        <v>0</v>
      </c>
      <c r="L431" s="356">
        <f t="shared" si="160"/>
        <v>0</v>
      </c>
      <c r="M431" s="230">
        <f t="shared" ref="M431:O431" si="167">SUM(M432)</f>
        <v>0</v>
      </c>
      <c r="N431" s="230">
        <f t="shared" si="167"/>
        <v>0</v>
      </c>
      <c r="O431" s="230">
        <f t="shared" si="167"/>
        <v>0</v>
      </c>
    </row>
    <row r="432" spans="1:15" ht="13.8" hidden="1" outlineLevel="1">
      <c r="A432" s="170"/>
      <c r="B432" s="25"/>
      <c r="D432" s="24" t="s">
        <v>664</v>
      </c>
      <c r="E432" s="87" t="s">
        <v>190</v>
      </c>
      <c r="F432" s="93"/>
      <c r="G432" s="171"/>
      <c r="H432" s="250">
        <f t="shared" si="159"/>
        <v>0</v>
      </c>
      <c r="I432" s="353">
        <f>SUM(J432:K432)</f>
        <v>0</v>
      </c>
      <c r="J432" s="251">
        <v>0</v>
      </c>
      <c r="K432" s="251">
        <v>0</v>
      </c>
      <c r="L432" s="356">
        <f t="shared" si="160"/>
        <v>0</v>
      </c>
      <c r="M432" s="251">
        <v>0</v>
      </c>
      <c r="N432" s="251">
        <v>0</v>
      </c>
      <c r="O432" s="251">
        <v>0</v>
      </c>
    </row>
    <row r="433" spans="1:15" ht="13.8">
      <c r="A433" s="92" t="s">
        <v>192</v>
      </c>
      <c r="B433" s="21"/>
      <c r="C433" s="202"/>
      <c r="D433" s="22"/>
      <c r="E433" s="202"/>
      <c r="F433" s="21"/>
      <c r="G433" s="202"/>
      <c r="H433" s="233">
        <f t="shared" si="159"/>
        <v>0</v>
      </c>
      <c r="I433" s="364">
        <f t="shared" ref="I433:I434" si="168">SUM(J433:K433)</f>
        <v>0</v>
      </c>
      <c r="J433" s="235">
        <f>SUM(J411,J413,J422,J424,J431)</f>
        <v>0</v>
      </c>
      <c r="K433" s="235">
        <f>SUM(K411,K413,K422,K424,K431)</f>
        <v>0</v>
      </c>
      <c r="L433" s="373">
        <f t="shared" si="160"/>
        <v>0</v>
      </c>
      <c r="M433" s="235">
        <f>SUM(M411,M413,M422,M424,M431)</f>
        <v>0</v>
      </c>
      <c r="N433" s="235">
        <f>SUM(N411,N413,N422,N424,N431)</f>
        <v>0</v>
      </c>
      <c r="O433" s="235">
        <f>SUM(O411,O413,O422,O424,O431)</f>
        <v>0</v>
      </c>
    </row>
    <row r="434" spans="1:15" ht="13.8">
      <c r="A434" s="92" t="s">
        <v>193</v>
      </c>
      <c r="B434" s="21"/>
      <c r="C434" s="202"/>
      <c r="D434" s="22"/>
      <c r="E434" s="202"/>
      <c r="F434" s="21"/>
      <c r="G434" s="202"/>
      <c r="H434" s="233">
        <f t="shared" si="159"/>
        <v>0</v>
      </c>
      <c r="I434" s="364">
        <f t="shared" si="168"/>
        <v>0</v>
      </c>
      <c r="J434" s="235">
        <f>J410-J433</f>
        <v>0</v>
      </c>
      <c r="K434" s="235">
        <f>K410-K433</f>
        <v>0</v>
      </c>
      <c r="L434" s="373">
        <f t="shared" si="160"/>
        <v>0</v>
      </c>
      <c r="M434" s="235">
        <f>M410-M433</f>
        <v>0</v>
      </c>
      <c r="N434" s="235">
        <f>N410-N433</f>
        <v>0</v>
      </c>
      <c r="O434" s="235">
        <f>O410-O433</f>
        <v>0</v>
      </c>
    </row>
    <row r="435" spans="1:15" s="169" customFormat="1" ht="13.8">
      <c r="A435" s="2" t="s">
        <v>194</v>
      </c>
      <c r="B435" s="46"/>
      <c r="C435" s="202"/>
      <c r="D435" s="22"/>
      <c r="E435" s="202"/>
      <c r="F435" s="21"/>
      <c r="G435" s="202"/>
      <c r="H435" s="247">
        <f t="shared" si="159"/>
        <v>0</v>
      </c>
      <c r="I435" s="389">
        <f t="shared" ref="I435" si="169">SUM(K435:K435)</f>
        <v>0</v>
      </c>
      <c r="J435" s="249"/>
      <c r="K435" s="249"/>
      <c r="L435" s="390">
        <f t="shared" si="160"/>
        <v>0</v>
      </c>
      <c r="M435" s="249"/>
      <c r="N435" s="249"/>
      <c r="O435" s="249"/>
    </row>
    <row r="436" spans="1:15" ht="13.8" outlineLevel="1" collapsed="1">
      <c r="A436" s="164"/>
      <c r="B436" s="23" t="s">
        <v>545</v>
      </c>
      <c r="C436" s="15" t="s">
        <v>197</v>
      </c>
      <c r="D436" s="18"/>
      <c r="E436" s="175"/>
      <c r="F436" s="176"/>
      <c r="G436" s="175"/>
      <c r="H436" s="226">
        <f t="shared" si="159"/>
        <v>0</v>
      </c>
      <c r="I436" s="353">
        <f t="shared" ref="I436:I499" si="170">SUM(J436:K436)</f>
        <v>0</v>
      </c>
      <c r="J436" s="230">
        <f>SUM(J437:J438,J442:J449)</f>
        <v>0</v>
      </c>
      <c r="K436" s="230">
        <f>SUM(K437:K438,K442:K449)</f>
        <v>0</v>
      </c>
      <c r="L436" s="354">
        <f t="shared" si="160"/>
        <v>0</v>
      </c>
      <c r="M436" s="230">
        <f t="shared" ref="M436:O436" si="171">SUM(M437:M438,M442:M449)</f>
        <v>0</v>
      </c>
      <c r="N436" s="230">
        <f t="shared" si="171"/>
        <v>0</v>
      </c>
      <c r="O436" s="230">
        <f t="shared" si="171"/>
        <v>0</v>
      </c>
    </row>
    <row r="437" spans="1:15" ht="13.8" hidden="1" outlineLevel="2">
      <c r="A437" s="170"/>
      <c r="B437" s="24"/>
      <c r="C437" s="171"/>
      <c r="D437" s="27" t="s">
        <v>586</v>
      </c>
      <c r="E437" s="82" t="s">
        <v>345</v>
      </c>
      <c r="F437" s="48"/>
      <c r="G437" s="172"/>
      <c r="H437" s="226">
        <f t="shared" si="159"/>
        <v>0</v>
      </c>
      <c r="I437" s="353">
        <f t="shared" si="170"/>
        <v>0</v>
      </c>
      <c r="J437" s="229">
        <v>0</v>
      </c>
      <c r="K437" s="229">
        <v>0</v>
      </c>
      <c r="L437" s="354">
        <f t="shared" si="160"/>
        <v>0</v>
      </c>
      <c r="M437" s="229">
        <v>0</v>
      </c>
      <c r="N437" s="229">
        <v>0</v>
      </c>
      <c r="O437" s="229">
        <v>0</v>
      </c>
    </row>
    <row r="438" spans="1:15" ht="13.8" hidden="1" outlineLevel="2">
      <c r="A438" s="170"/>
      <c r="B438" s="25"/>
      <c r="D438" s="27" t="s">
        <v>546</v>
      </c>
      <c r="E438" s="82" t="s">
        <v>346</v>
      </c>
      <c r="F438" s="48"/>
      <c r="G438" s="172"/>
      <c r="H438" s="226">
        <f t="shared" si="159"/>
        <v>0</v>
      </c>
      <c r="I438" s="353">
        <f t="shared" si="170"/>
        <v>0</v>
      </c>
      <c r="J438" s="231">
        <f>SUM(J439:J441)</f>
        <v>0</v>
      </c>
      <c r="K438" s="231">
        <f>SUM(K439:K441)</f>
        <v>0</v>
      </c>
      <c r="L438" s="354">
        <f t="shared" si="160"/>
        <v>0</v>
      </c>
      <c r="M438" s="231">
        <f t="shared" ref="M438:O438" si="172">SUM(M439:M441)</f>
        <v>0</v>
      </c>
      <c r="N438" s="231">
        <f t="shared" si="172"/>
        <v>0</v>
      </c>
      <c r="O438" s="231">
        <f t="shared" si="172"/>
        <v>0</v>
      </c>
    </row>
    <row r="439" spans="1:15" ht="13.8" hidden="1" outlineLevel="2">
      <c r="A439" s="170"/>
      <c r="B439" s="25"/>
      <c r="D439" s="27"/>
      <c r="E439" s="82"/>
      <c r="F439" s="178"/>
      <c r="G439" s="43" t="s">
        <v>852</v>
      </c>
      <c r="H439" s="226">
        <f t="shared" si="159"/>
        <v>0</v>
      </c>
      <c r="I439" s="353">
        <f t="shared" si="170"/>
        <v>0</v>
      </c>
      <c r="J439" s="229">
        <v>0</v>
      </c>
      <c r="K439" s="229">
        <v>0</v>
      </c>
      <c r="L439" s="354">
        <f t="shared" si="160"/>
        <v>0</v>
      </c>
      <c r="M439" s="229">
        <v>0</v>
      </c>
      <c r="N439" s="229">
        <v>0</v>
      </c>
      <c r="O439" s="229">
        <v>0</v>
      </c>
    </row>
    <row r="440" spans="1:15" ht="13.8" hidden="1" outlineLevel="2">
      <c r="A440" s="170"/>
      <c r="B440" s="25"/>
      <c r="D440" s="27"/>
      <c r="E440" s="82"/>
      <c r="F440" s="178"/>
      <c r="G440" s="43" t="s">
        <v>853</v>
      </c>
      <c r="H440" s="226">
        <f t="shared" si="159"/>
        <v>0</v>
      </c>
      <c r="I440" s="353">
        <f t="shared" si="170"/>
        <v>0</v>
      </c>
      <c r="J440" s="229">
        <v>0</v>
      </c>
      <c r="K440" s="229">
        <v>0</v>
      </c>
      <c r="L440" s="354">
        <f t="shared" si="160"/>
        <v>0</v>
      </c>
      <c r="M440" s="229">
        <v>0</v>
      </c>
      <c r="N440" s="229">
        <v>0</v>
      </c>
      <c r="O440" s="229">
        <v>0</v>
      </c>
    </row>
    <row r="441" spans="1:15" ht="13.8" hidden="1" outlineLevel="2">
      <c r="A441" s="170"/>
      <c r="B441" s="25"/>
      <c r="D441" s="27"/>
      <c r="E441" s="82"/>
      <c r="F441" s="178"/>
      <c r="G441" s="43" t="s">
        <v>854</v>
      </c>
      <c r="H441" s="226">
        <f t="shared" si="159"/>
        <v>0</v>
      </c>
      <c r="I441" s="353">
        <f t="shared" si="170"/>
        <v>0</v>
      </c>
      <c r="J441" s="229">
        <v>0</v>
      </c>
      <c r="K441" s="229">
        <v>0</v>
      </c>
      <c r="L441" s="354">
        <f t="shared" si="160"/>
        <v>0</v>
      </c>
      <c r="M441" s="229">
        <v>0</v>
      </c>
      <c r="N441" s="229">
        <v>0</v>
      </c>
      <c r="O441" s="229">
        <v>0</v>
      </c>
    </row>
    <row r="442" spans="1:15" ht="13.8" hidden="1" outlineLevel="2">
      <c r="A442" s="170"/>
      <c r="B442" s="25"/>
      <c r="D442" s="136" t="s">
        <v>855</v>
      </c>
      <c r="E442" s="43" t="s">
        <v>856</v>
      </c>
      <c r="F442" s="44"/>
      <c r="G442" s="514"/>
      <c r="H442" s="226">
        <f t="shared" si="159"/>
        <v>0</v>
      </c>
      <c r="I442" s="353">
        <f t="shared" si="170"/>
        <v>0</v>
      </c>
      <c r="J442" s="229">
        <v>0</v>
      </c>
      <c r="K442" s="229">
        <v>0</v>
      </c>
      <c r="L442" s="354">
        <f t="shared" si="160"/>
        <v>0</v>
      </c>
      <c r="M442" s="229">
        <v>0</v>
      </c>
      <c r="N442" s="229">
        <v>0</v>
      </c>
      <c r="O442" s="229">
        <v>0</v>
      </c>
    </row>
    <row r="443" spans="1:15" ht="13.8" hidden="1" outlineLevel="2">
      <c r="A443" s="170"/>
      <c r="B443" s="25"/>
      <c r="D443" s="27" t="s">
        <v>547</v>
      </c>
      <c r="E443" s="47" t="s">
        <v>359</v>
      </c>
      <c r="F443" s="48"/>
      <c r="G443" s="172"/>
      <c r="H443" s="226">
        <f t="shared" si="159"/>
        <v>0</v>
      </c>
      <c r="I443" s="353">
        <f t="shared" si="170"/>
        <v>0</v>
      </c>
      <c r="J443" s="229">
        <v>0</v>
      </c>
      <c r="K443" s="229">
        <v>0</v>
      </c>
      <c r="L443" s="354">
        <f t="shared" si="160"/>
        <v>0</v>
      </c>
      <c r="M443" s="229"/>
      <c r="N443" s="229"/>
      <c r="O443" s="229"/>
    </row>
    <row r="444" spans="1:15" ht="13.8" hidden="1" outlineLevel="2">
      <c r="A444" s="170"/>
      <c r="B444" s="25"/>
      <c r="D444" s="27" t="s">
        <v>548</v>
      </c>
      <c r="E444" s="47" t="s">
        <v>360</v>
      </c>
      <c r="F444" s="48"/>
      <c r="G444" s="172"/>
      <c r="H444" s="226">
        <f t="shared" si="159"/>
        <v>0</v>
      </c>
      <c r="I444" s="353">
        <f t="shared" si="170"/>
        <v>0</v>
      </c>
      <c r="J444" s="229">
        <v>0</v>
      </c>
      <c r="K444" s="229">
        <v>0</v>
      </c>
      <c r="L444" s="354">
        <f t="shared" si="160"/>
        <v>0</v>
      </c>
      <c r="M444" s="229"/>
      <c r="N444" s="229"/>
      <c r="O444" s="229"/>
    </row>
    <row r="445" spans="1:15" ht="13.8" hidden="1" outlineLevel="2">
      <c r="A445" s="170"/>
      <c r="B445" s="25"/>
      <c r="D445" s="27" t="s">
        <v>549</v>
      </c>
      <c r="E445" s="47" t="s">
        <v>344</v>
      </c>
      <c r="F445" s="48"/>
      <c r="G445" s="172"/>
      <c r="H445" s="226">
        <f t="shared" si="159"/>
        <v>0</v>
      </c>
      <c r="I445" s="353">
        <f t="shared" si="170"/>
        <v>0</v>
      </c>
      <c r="J445" s="229"/>
      <c r="K445" s="229"/>
      <c r="L445" s="354">
        <f t="shared" si="160"/>
        <v>0</v>
      </c>
      <c r="M445" s="229"/>
      <c r="N445" s="229"/>
      <c r="O445" s="229"/>
    </row>
    <row r="446" spans="1:15" ht="13.8" hidden="1" outlineLevel="2">
      <c r="A446" s="170"/>
      <c r="B446" s="25"/>
      <c r="D446" s="27" t="s">
        <v>550</v>
      </c>
      <c r="E446" s="47" t="s">
        <v>361</v>
      </c>
      <c r="F446" s="48"/>
      <c r="G446" s="172"/>
      <c r="H446" s="226">
        <f t="shared" si="159"/>
        <v>0</v>
      </c>
      <c r="I446" s="353">
        <f t="shared" si="170"/>
        <v>0</v>
      </c>
      <c r="J446" s="229"/>
      <c r="K446" s="229"/>
      <c r="L446" s="354">
        <f t="shared" si="160"/>
        <v>0</v>
      </c>
      <c r="M446" s="229"/>
      <c r="N446" s="229"/>
      <c r="O446" s="229"/>
    </row>
    <row r="447" spans="1:15" ht="13.8" hidden="1" outlineLevel="2">
      <c r="A447" s="170"/>
      <c r="B447" s="25"/>
      <c r="D447" s="27" t="s">
        <v>551</v>
      </c>
      <c r="E447" s="47" t="s">
        <v>368</v>
      </c>
      <c r="F447" s="48"/>
      <c r="G447" s="172"/>
      <c r="H447" s="226">
        <f t="shared" si="159"/>
        <v>0</v>
      </c>
      <c r="I447" s="353">
        <f t="shared" si="170"/>
        <v>0</v>
      </c>
      <c r="J447" s="229"/>
      <c r="K447" s="229"/>
      <c r="L447" s="354">
        <f t="shared" si="160"/>
        <v>0</v>
      </c>
      <c r="M447" s="229"/>
      <c r="N447" s="229"/>
      <c r="O447" s="229"/>
    </row>
    <row r="448" spans="1:15" ht="13.8" hidden="1" outlineLevel="2">
      <c r="A448" s="170"/>
      <c r="B448" s="25"/>
      <c r="D448" s="27" t="s">
        <v>552</v>
      </c>
      <c r="E448" s="47" t="s">
        <v>358</v>
      </c>
      <c r="F448" s="48"/>
      <c r="G448" s="172"/>
      <c r="H448" s="226">
        <f t="shared" si="159"/>
        <v>0</v>
      </c>
      <c r="I448" s="353">
        <f t="shared" si="170"/>
        <v>0</v>
      </c>
      <c r="J448" s="229">
        <v>0</v>
      </c>
      <c r="K448" s="229">
        <v>0</v>
      </c>
      <c r="L448" s="354">
        <f t="shared" si="160"/>
        <v>0</v>
      </c>
      <c r="M448" s="229"/>
      <c r="N448" s="229"/>
      <c r="O448" s="229"/>
    </row>
    <row r="449" spans="1:15" ht="13.8" hidden="1" outlineLevel="2">
      <c r="A449" s="170"/>
      <c r="B449" s="24"/>
      <c r="C449" s="171"/>
      <c r="D449" s="27" t="s">
        <v>553</v>
      </c>
      <c r="E449" s="47" t="s">
        <v>198</v>
      </c>
      <c r="F449" s="47"/>
      <c r="G449" s="172"/>
      <c r="H449" s="226">
        <f t="shared" si="159"/>
        <v>0</v>
      </c>
      <c r="I449" s="353">
        <f t="shared" si="170"/>
        <v>0</v>
      </c>
      <c r="J449" s="229">
        <v>0</v>
      </c>
      <c r="K449" s="229">
        <v>0</v>
      </c>
      <c r="L449" s="354">
        <f t="shared" si="160"/>
        <v>0</v>
      </c>
      <c r="M449" s="229"/>
      <c r="N449" s="229"/>
      <c r="O449" s="229"/>
    </row>
    <row r="450" spans="1:15" ht="13.8" outlineLevel="1" collapsed="1">
      <c r="A450" s="164"/>
      <c r="B450" s="23" t="s">
        <v>668</v>
      </c>
      <c r="C450" s="15" t="s">
        <v>199</v>
      </c>
      <c r="D450" s="18"/>
      <c r="E450" s="172"/>
      <c r="F450" s="176"/>
      <c r="G450" s="175"/>
      <c r="H450" s="226">
        <f t="shared" si="159"/>
        <v>0</v>
      </c>
      <c r="I450" s="353">
        <f t="shared" si="170"/>
        <v>0</v>
      </c>
      <c r="J450" s="230">
        <f>SUM(J451)</f>
        <v>0</v>
      </c>
      <c r="K450" s="230">
        <f>SUM(K451)</f>
        <v>0</v>
      </c>
      <c r="L450" s="354">
        <f t="shared" si="160"/>
        <v>0</v>
      </c>
      <c r="M450" s="230">
        <f>SUM(M451)</f>
        <v>0</v>
      </c>
      <c r="N450" s="230">
        <f>SUM(N451)</f>
        <v>0</v>
      </c>
      <c r="O450" s="230">
        <f>SUM(O451)</f>
        <v>0</v>
      </c>
    </row>
    <row r="451" spans="1:15" ht="13.8" hidden="1" outlineLevel="2">
      <c r="A451" s="170"/>
      <c r="B451" s="24"/>
      <c r="C451" s="171"/>
      <c r="D451" s="27" t="s">
        <v>689</v>
      </c>
      <c r="E451" s="82" t="s">
        <v>199</v>
      </c>
      <c r="F451" s="48"/>
      <c r="G451" s="172"/>
      <c r="H451" s="226">
        <f t="shared" si="159"/>
        <v>0</v>
      </c>
      <c r="I451" s="353">
        <f t="shared" si="170"/>
        <v>0</v>
      </c>
      <c r="J451" s="229"/>
      <c r="K451" s="229"/>
      <c r="L451" s="354">
        <f t="shared" si="160"/>
        <v>0</v>
      </c>
      <c r="M451" s="229"/>
      <c r="N451" s="229"/>
      <c r="O451" s="229"/>
    </row>
    <row r="452" spans="1:15" ht="13.8" outlineLevel="1" collapsed="1">
      <c r="A452" s="164"/>
      <c r="B452" s="23" t="s">
        <v>669</v>
      </c>
      <c r="C452" s="15" t="s">
        <v>200</v>
      </c>
      <c r="D452" s="18"/>
      <c r="E452" s="172"/>
      <c r="F452" s="176"/>
      <c r="G452" s="175"/>
      <c r="H452" s="226">
        <f t="shared" si="159"/>
        <v>0</v>
      </c>
      <c r="I452" s="353">
        <f t="shared" si="170"/>
        <v>0</v>
      </c>
      <c r="J452" s="230">
        <f>SUM(J453)</f>
        <v>0</v>
      </c>
      <c r="K452" s="230">
        <f>SUM(K453)</f>
        <v>0</v>
      </c>
      <c r="L452" s="354">
        <f t="shared" si="160"/>
        <v>0</v>
      </c>
      <c r="M452" s="230">
        <f t="shared" ref="M452:O452" si="173">SUM(M453)</f>
        <v>0</v>
      </c>
      <c r="N452" s="230">
        <f t="shared" si="173"/>
        <v>0</v>
      </c>
      <c r="O452" s="230">
        <f t="shared" si="173"/>
        <v>0</v>
      </c>
    </row>
    <row r="453" spans="1:15" ht="13.8" hidden="1" outlineLevel="2">
      <c r="A453" s="170"/>
      <c r="B453" s="24"/>
      <c r="C453" s="171"/>
      <c r="D453" s="27" t="s">
        <v>690</v>
      </c>
      <c r="E453" s="82" t="s">
        <v>200</v>
      </c>
      <c r="F453" s="48"/>
      <c r="G453" s="172"/>
      <c r="H453" s="226">
        <f t="shared" si="159"/>
        <v>0</v>
      </c>
      <c r="I453" s="353">
        <f t="shared" si="170"/>
        <v>0</v>
      </c>
      <c r="J453" s="229"/>
      <c r="K453" s="229"/>
      <c r="L453" s="354">
        <f t="shared" si="160"/>
        <v>0</v>
      </c>
      <c r="M453" s="229"/>
      <c r="N453" s="229"/>
      <c r="O453" s="229"/>
    </row>
    <row r="454" spans="1:15" ht="13.8" outlineLevel="1" collapsed="1">
      <c r="A454" s="164"/>
      <c r="B454" s="23" t="s">
        <v>670</v>
      </c>
      <c r="C454" s="15" t="s">
        <v>201</v>
      </c>
      <c r="D454" s="18"/>
      <c r="E454" s="172"/>
      <c r="F454" s="176"/>
      <c r="G454" s="175"/>
      <c r="H454" s="226">
        <f t="shared" si="159"/>
        <v>0</v>
      </c>
      <c r="I454" s="353">
        <f t="shared" si="170"/>
        <v>0</v>
      </c>
      <c r="J454" s="230">
        <f>SUM(J455)</f>
        <v>0</v>
      </c>
      <c r="K454" s="230">
        <f>SUM(K455)</f>
        <v>0</v>
      </c>
      <c r="L454" s="354">
        <f t="shared" si="160"/>
        <v>0</v>
      </c>
      <c r="M454" s="230">
        <f t="shared" ref="M454:O454" si="174">SUM(M455)</f>
        <v>0</v>
      </c>
      <c r="N454" s="230">
        <f t="shared" si="174"/>
        <v>0</v>
      </c>
      <c r="O454" s="230">
        <f t="shared" si="174"/>
        <v>0</v>
      </c>
    </row>
    <row r="455" spans="1:15" ht="13.8" hidden="1" outlineLevel="2">
      <c r="A455" s="170"/>
      <c r="B455" s="24"/>
      <c r="C455" s="171"/>
      <c r="D455" s="27" t="s">
        <v>691</v>
      </c>
      <c r="E455" s="82" t="s">
        <v>201</v>
      </c>
      <c r="F455" s="48"/>
      <c r="G455" s="172"/>
      <c r="H455" s="226">
        <f t="shared" si="159"/>
        <v>0</v>
      </c>
      <c r="I455" s="353">
        <f t="shared" si="170"/>
        <v>0</v>
      </c>
      <c r="J455" s="229"/>
      <c r="K455" s="229"/>
      <c r="L455" s="354">
        <f t="shared" si="160"/>
        <v>0</v>
      </c>
      <c r="M455" s="229"/>
      <c r="N455" s="229"/>
      <c r="O455" s="229"/>
    </row>
    <row r="456" spans="1:15" ht="13.8" outlineLevel="1" collapsed="1">
      <c r="A456" s="164"/>
      <c r="B456" s="23" t="s">
        <v>665</v>
      </c>
      <c r="C456" s="15" t="s">
        <v>202</v>
      </c>
      <c r="D456" s="18"/>
      <c r="E456" s="172"/>
      <c r="F456" s="176"/>
      <c r="G456" s="175"/>
      <c r="H456" s="226">
        <f t="shared" si="159"/>
        <v>0</v>
      </c>
      <c r="I456" s="353">
        <f t="shared" si="170"/>
        <v>0</v>
      </c>
      <c r="J456" s="230">
        <f>SUM(J457)</f>
        <v>0</v>
      </c>
      <c r="K456" s="230">
        <f>SUM(K457)</f>
        <v>0</v>
      </c>
      <c r="L456" s="354">
        <f t="shared" si="160"/>
        <v>0</v>
      </c>
      <c r="M456" s="230">
        <f t="shared" ref="M456:O456" si="175">SUM(M457)</f>
        <v>0</v>
      </c>
      <c r="N456" s="230">
        <f t="shared" si="175"/>
        <v>0</v>
      </c>
      <c r="O456" s="230">
        <f t="shared" si="175"/>
        <v>0</v>
      </c>
    </row>
    <row r="457" spans="1:15" ht="13.8" hidden="1" outlineLevel="2">
      <c r="A457" s="170"/>
      <c r="B457" s="24"/>
      <c r="C457" s="171"/>
      <c r="D457" s="27" t="s">
        <v>692</v>
      </c>
      <c r="E457" s="82" t="s">
        <v>202</v>
      </c>
      <c r="F457" s="48"/>
      <c r="G457" s="172"/>
      <c r="H457" s="226">
        <f t="shared" si="159"/>
        <v>0</v>
      </c>
      <c r="I457" s="353">
        <f t="shared" si="170"/>
        <v>0</v>
      </c>
      <c r="J457" s="229"/>
      <c r="K457" s="229"/>
      <c r="L457" s="354">
        <f t="shared" si="160"/>
        <v>0</v>
      </c>
      <c r="M457" s="229"/>
      <c r="N457" s="229"/>
      <c r="O457" s="229"/>
    </row>
    <row r="458" spans="1:15" ht="13.8" outlineLevel="1" collapsed="1">
      <c r="A458" s="164"/>
      <c r="B458" s="23" t="s">
        <v>666</v>
      </c>
      <c r="C458" s="15" t="s">
        <v>203</v>
      </c>
      <c r="D458" s="18"/>
      <c r="E458" s="172"/>
      <c r="F458" s="176"/>
      <c r="G458" s="175"/>
      <c r="H458" s="226">
        <f t="shared" si="159"/>
        <v>0</v>
      </c>
      <c r="I458" s="353">
        <f t="shared" si="170"/>
        <v>0</v>
      </c>
      <c r="J458" s="230">
        <f>SUM(J459)</f>
        <v>0</v>
      </c>
      <c r="K458" s="230">
        <f>SUM(K459)</f>
        <v>0</v>
      </c>
      <c r="L458" s="354">
        <f t="shared" si="160"/>
        <v>0</v>
      </c>
      <c r="M458" s="230">
        <f t="shared" ref="M458:O458" si="176">SUM(M459)</f>
        <v>0</v>
      </c>
      <c r="N458" s="230">
        <f t="shared" si="176"/>
        <v>0</v>
      </c>
      <c r="O458" s="230">
        <f t="shared" si="176"/>
        <v>0</v>
      </c>
    </row>
    <row r="459" spans="1:15" ht="13.8" hidden="1" outlineLevel="2">
      <c r="A459" s="170"/>
      <c r="B459" s="24"/>
      <c r="C459" s="171"/>
      <c r="D459" s="27" t="s">
        <v>693</v>
      </c>
      <c r="E459" s="82" t="s">
        <v>203</v>
      </c>
      <c r="F459" s="48"/>
      <c r="G459" s="172"/>
      <c r="H459" s="226">
        <f t="shared" si="159"/>
        <v>0</v>
      </c>
      <c r="I459" s="353">
        <f t="shared" si="170"/>
        <v>0</v>
      </c>
      <c r="J459" s="229"/>
      <c r="K459" s="229"/>
      <c r="L459" s="354">
        <f t="shared" si="160"/>
        <v>0</v>
      </c>
      <c r="M459" s="229"/>
      <c r="N459" s="229"/>
      <c r="O459" s="229"/>
    </row>
    <row r="460" spans="1:15" ht="13.8" outlineLevel="1" collapsed="1">
      <c r="A460" s="164"/>
      <c r="B460" s="23" t="s">
        <v>667</v>
      </c>
      <c r="C460" s="15" t="s">
        <v>204</v>
      </c>
      <c r="D460" s="18"/>
      <c r="E460" s="172"/>
      <c r="F460" s="176"/>
      <c r="G460" s="175"/>
      <c r="H460" s="226">
        <f t="shared" si="159"/>
        <v>0</v>
      </c>
      <c r="I460" s="353">
        <f t="shared" si="170"/>
        <v>0</v>
      </c>
      <c r="J460" s="230">
        <f>SUM(J461)</f>
        <v>0</v>
      </c>
      <c r="K460" s="230">
        <f>SUM(K461)</f>
        <v>0</v>
      </c>
      <c r="L460" s="354">
        <f t="shared" si="160"/>
        <v>0</v>
      </c>
      <c r="M460" s="230">
        <f t="shared" ref="M460:O460" si="177">SUM(M461)</f>
        <v>0</v>
      </c>
      <c r="N460" s="230">
        <f t="shared" si="177"/>
        <v>0</v>
      </c>
      <c r="O460" s="230">
        <f t="shared" si="177"/>
        <v>0</v>
      </c>
    </row>
    <row r="461" spans="1:15" ht="13.8" hidden="1" outlineLevel="2">
      <c r="A461" s="170"/>
      <c r="B461" s="24"/>
      <c r="C461" s="171"/>
      <c r="D461" s="27" t="s">
        <v>694</v>
      </c>
      <c r="E461" s="82" t="s">
        <v>204</v>
      </c>
      <c r="F461" s="48"/>
      <c r="G461" s="172"/>
      <c r="H461" s="226">
        <f t="shared" si="159"/>
        <v>0</v>
      </c>
      <c r="I461" s="353">
        <f t="shared" si="170"/>
        <v>0</v>
      </c>
      <c r="J461" s="229"/>
      <c r="K461" s="229"/>
      <c r="L461" s="354">
        <f t="shared" si="160"/>
        <v>0</v>
      </c>
      <c r="M461" s="229"/>
      <c r="N461" s="229"/>
      <c r="O461" s="229"/>
    </row>
    <row r="462" spans="1:15" ht="13.8" outlineLevel="1" collapsed="1">
      <c r="A462" s="164"/>
      <c r="B462" s="23" t="s">
        <v>554</v>
      </c>
      <c r="C462" s="15" t="s">
        <v>205</v>
      </c>
      <c r="D462" s="18"/>
      <c r="E462" s="175"/>
      <c r="F462" s="176"/>
      <c r="G462" s="175"/>
      <c r="H462" s="709">
        <f t="shared" si="159"/>
        <v>0</v>
      </c>
      <c r="I462" s="353">
        <f t="shared" si="170"/>
        <v>0</v>
      </c>
      <c r="J462" s="230">
        <f>SUM(J463)</f>
        <v>0</v>
      </c>
      <c r="K462" s="230">
        <f>SUM(K463)</f>
        <v>0</v>
      </c>
      <c r="L462" s="354">
        <f t="shared" si="160"/>
        <v>0</v>
      </c>
      <c r="M462" s="230">
        <f t="shared" ref="M462:O462" si="178">SUM(M463)</f>
        <v>0</v>
      </c>
      <c r="N462" s="230">
        <f t="shared" si="178"/>
        <v>0</v>
      </c>
      <c r="O462" s="230">
        <f t="shared" si="178"/>
        <v>0</v>
      </c>
    </row>
    <row r="463" spans="1:15" ht="13.8" hidden="1" outlineLevel="2">
      <c r="A463" s="170"/>
      <c r="B463" s="24"/>
      <c r="C463" s="171"/>
      <c r="D463" s="27" t="s">
        <v>554</v>
      </c>
      <c r="E463" s="82" t="s">
        <v>205</v>
      </c>
      <c r="F463" s="48"/>
      <c r="G463" s="172"/>
      <c r="H463" s="709">
        <f t="shared" si="159"/>
        <v>0</v>
      </c>
      <c r="I463" s="353">
        <f t="shared" si="170"/>
        <v>0</v>
      </c>
      <c r="J463" s="229"/>
      <c r="K463" s="229"/>
      <c r="L463" s="354">
        <f t="shared" si="160"/>
        <v>0</v>
      </c>
      <c r="M463" s="229"/>
      <c r="N463" s="229"/>
      <c r="O463" s="229"/>
    </row>
    <row r="464" spans="1:15" ht="13.8" outlineLevel="1">
      <c r="A464" s="164"/>
      <c r="B464" s="23" t="s">
        <v>555</v>
      </c>
      <c r="C464" s="15" t="s">
        <v>206</v>
      </c>
      <c r="D464" s="18"/>
      <c r="E464" s="172"/>
      <c r="F464" s="27"/>
      <c r="G464" s="175"/>
      <c r="H464" s="709">
        <f t="shared" si="159"/>
        <v>795000</v>
      </c>
      <c r="I464" s="353">
        <f t="shared" si="170"/>
        <v>629000</v>
      </c>
      <c r="J464" s="230">
        <f>SUM(J465)</f>
        <v>629000</v>
      </c>
      <c r="K464" s="230">
        <f>SUM(K465)</f>
        <v>0</v>
      </c>
      <c r="L464" s="354">
        <f t="shared" si="160"/>
        <v>166000</v>
      </c>
      <c r="M464" s="230">
        <f t="shared" ref="M464:O464" si="179">SUM(M465)</f>
        <v>0</v>
      </c>
      <c r="N464" s="230">
        <f t="shared" si="179"/>
        <v>166000</v>
      </c>
      <c r="O464" s="230">
        <f t="shared" si="179"/>
        <v>0</v>
      </c>
    </row>
    <row r="465" spans="1:15" ht="13.8" outlineLevel="2">
      <c r="A465" s="170"/>
      <c r="B465" s="24"/>
      <c r="C465" s="171"/>
      <c r="D465" s="27" t="s">
        <v>555</v>
      </c>
      <c r="E465" s="82" t="s">
        <v>206</v>
      </c>
      <c r="F465" s="48"/>
      <c r="G465" s="172"/>
      <c r="H465" s="709">
        <f t="shared" si="159"/>
        <v>795000</v>
      </c>
      <c r="I465" s="353">
        <f t="shared" si="170"/>
        <v>629000</v>
      </c>
      <c r="J465" s="229">
        <v>629000</v>
      </c>
      <c r="K465" s="229"/>
      <c r="L465" s="354">
        <f t="shared" si="160"/>
        <v>166000</v>
      </c>
      <c r="M465" s="229"/>
      <c r="N465" s="229">
        <v>166000</v>
      </c>
      <c r="O465" s="229"/>
    </row>
    <row r="466" spans="1:15" ht="13.8" outlineLevel="1" collapsed="1">
      <c r="A466" s="164"/>
      <c r="B466" s="23" t="s">
        <v>191</v>
      </c>
      <c r="C466" s="15" t="s">
        <v>207</v>
      </c>
      <c r="D466" s="18"/>
      <c r="E466" s="172"/>
      <c r="F466" s="27"/>
      <c r="G466" s="175"/>
      <c r="H466" s="709">
        <f t="shared" si="159"/>
        <v>0</v>
      </c>
      <c r="I466" s="353">
        <f t="shared" si="170"/>
        <v>0</v>
      </c>
      <c r="J466" s="230">
        <f>SUM(J467)</f>
        <v>0</v>
      </c>
      <c r="K466" s="230">
        <f>SUM(K467)</f>
        <v>0</v>
      </c>
      <c r="L466" s="354">
        <f t="shared" si="160"/>
        <v>0</v>
      </c>
      <c r="M466" s="230">
        <f t="shared" ref="M466:O466" si="180">SUM(M467)</f>
        <v>0</v>
      </c>
      <c r="N466" s="230">
        <f t="shared" si="180"/>
        <v>0</v>
      </c>
      <c r="O466" s="230">
        <f t="shared" si="180"/>
        <v>0</v>
      </c>
    </row>
    <row r="467" spans="1:15" ht="13.8" hidden="1" outlineLevel="2">
      <c r="A467" s="170"/>
      <c r="B467" s="24"/>
      <c r="C467" s="171"/>
      <c r="D467" s="27" t="s">
        <v>191</v>
      </c>
      <c r="E467" s="82" t="s">
        <v>207</v>
      </c>
      <c r="F467" s="48"/>
      <c r="G467" s="172"/>
      <c r="H467" s="709">
        <f t="shared" si="159"/>
        <v>0</v>
      </c>
      <c r="I467" s="353">
        <f t="shared" si="170"/>
        <v>0</v>
      </c>
      <c r="J467" s="229"/>
      <c r="K467" s="229"/>
      <c r="L467" s="354">
        <f t="shared" si="160"/>
        <v>0</v>
      </c>
      <c r="M467" s="229"/>
      <c r="N467" s="229"/>
      <c r="O467" s="229"/>
    </row>
    <row r="468" spans="1:15" ht="13.8" outlineLevel="1" collapsed="1">
      <c r="A468" s="164"/>
      <c r="B468" s="23" t="s">
        <v>955</v>
      </c>
      <c r="C468" s="15" t="s">
        <v>208</v>
      </c>
      <c r="D468" s="18"/>
      <c r="E468" s="175"/>
      <c r="F468" s="176"/>
      <c r="G468" s="175"/>
      <c r="H468" s="226">
        <f t="shared" si="159"/>
        <v>0</v>
      </c>
      <c r="I468" s="353">
        <f t="shared" si="170"/>
        <v>0</v>
      </c>
      <c r="J468" s="230">
        <f>SUM(J469:J470)</f>
        <v>0</v>
      </c>
      <c r="K468" s="230">
        <f>SUM(K469:K470)</f>
        <v>0</v>
      </c>
      <c r="L468" s="354">
        <f t="shared" si="160"/>
        <v>0</v>
      </c>
      <c r="M468" s="230">
        <f>SUM(M469:M470)</f>
        <v>0</v>
      </c>
      <c r="N468" s="230">
        <f>SUM(N469:N470)</f>
        <v>0</v>
      </c>
      <c r="O468" s="230">
        <f>SUM(O469:O470)</f>
        <v>0</v>
      </c>
    </row>
    <row r="469" spans="1:15" ht="13.8" hidden="1" outlineLevel="2">
      <c r="A469" s="170"/>
      <c r="B469" s="25"/>
      <c r="D469" s="27" t="s">
        <v>698</v>
      </c>
      <c r="E469" s="47" t="s">
        <v>209</v>
      </c>
      <c r="F469" s="48"/>
      <c r="G469" s="172"/>
      <c r="H469" s="226">
        <f t="shared" si="159"/>
        <v>0</v>
      </c>
      <c r="I469" s="353">
        <f t="shared" si="170"/>
        <v>0</v>
      </c>
      <c r="J469" s="229"/>
      <c r="K469" s="229"/>
      <c r="L469" s="354">
        <f t="shared" si="160"/>
        <v>0</v>
      </c>
      <c r="M469" s="229"/>
      <c r="N469" s="229"/>
      <c r="O469" s="229"/>
    </row>
    <row r="470" spans="1:15" ht="13.8" hidden="1" outlineLevel="2">
      <c r="A470" s="170"/>
      <c r="B470" s="25"/>
      <c r="D470" s="27" t="s">
        <v>912</v>
      </c>
      <c r="E470" s="87" t="s">
        <v>913</v>
      </c>
      <c r="F470" s="93"/>
      <c r="G470" s="171"/>
      <c r="H470" s="695">
        <f t="shared" si="159"/>
        <v>0</v>
      </c>
      <c r="I470" s="353">
        <f t="shared" si="170"/>
        <v>0</v>
      </c>
      <c r="J470" s="694">
        <f>SUM(J471)</f>
        <v>0</v>
      </c>
      <c r="K470" s="694">
        <f>SUM(K471)</f>
        <v>0</v>
      </c>
      <c r="L470" s="354">
        <f t="shared" si="160"/>
        <v>0</v>
      </c>
      <c r="M470" s="694">
        <f t="shared" ref="M470:O470" si="181">SUM(M471)</f>
        <v>0</v>
      </c>
      <c r="N470" s="694">
        <f t="shared" si="181"/>
        <v>0</v>
      </c>
      <c r="O470" s="694">
        <f t="shared" si="181"/>
        <v>0</v>
      </c>
    </row>
    <row r="471" spans="1:15" s="563" customFormat="1" ht="13.8" hidden="1" outlineLevel="2">
      <c r="A471" s="564"/>
      <c r="B471" s="565"/>
      <c r="D471" s="671"/>
      <c r="E471" s="683"/>
      <c r="F471" s="545" t="s">
        <v>956</v>
      </c>
      <c r="G471" s="527" t="s">
        <v>957</v>
      </c>
      <c r="H471" s="568">
        <f t="shared" ref="H471" si="182">SUM(I471,L471)</f>
        <v>0</v>
      </c>
      <c r="I471" s="353">
        <f t="shared" si="170"/>
        <v>0</v>
      </c>
      <c r="J471" s="526">
        <v>0</v>
      </c>
      <c r="K471" s="526">
        <v>0</v>
      </c>
      <c r="L471" s="654">
        <f t="shared" ref="L471" si="183">SUM(M471:O471)</f>
        <v>0</v>
      </c>
      <c r="M471" s="526">
        <v>0</v>
      </c>
      <c r="N471" s="526">
        <v>0</v>
      </c>
      <c r="O471" s="526">
        <v>0</v>
      </c>
    </row>
    <row r="472" spans="1:15" s="169" customFormat="1" ht="13.8">
      <c r="A472" s="92" t="s">
        <v>210</v>
      </c>
      <c r="B472" s="21"/>
      <c r="C472" s="202"/>
      <c r="D472" s="22"/>
      <c r="E472" s="202"/>
      <c r="F472" s="21"/>
      <c r="G472" s="202"/>
      <c r="H472" s="233">
        <f t="shared" si="159"/>
        <v>795000</v>
      </c>
      <c r="I472" s="364">
        <f t="shared" si="170"/>
        <v>629000</v>
      </c>
      <c r="J472" s="235">
        <f>SUM(J468,J466,J464,J462,J460,J458,J456,J454,J452,J450,J436)</f>
        <v>629000</v>
      </c>
      <c r="K472" s="235">
        <f>SUM(K468,K466,K464,K462,K460,K458,K456,K454,K452,K450,K436)</f>
        <v>0</v>
      </c>
      <c r="L472" s="373">
        <f t="shared" si="160"/>
        <v>166000</v>
      </c>
      <c r="M472" s="235">
        <f>SUM(M468,M466,M464,M462,M460,M458,M456,M454,M452,M450,M436)</f>
        <v>0</v>
      </c>
      <c r="N472" s="235">
        <f>SUM(N468,N466,N464,N462,N460,N458,N456,N454,N452,N450,N436)</f>
        <v>166000</v>
      </c>
      <c r="O472" s="235">
        <f>SUM(O468,O466,O464,O462,O460,O458,O456,O454,O452,O450,O436)</f>
        <v>0</v>
      </c>
    </row>
    <row r="473" spans="1:15" ht="13.8" outlineLevel="1" collapsed="1">
      <c r="A473" s="164"/>
      <c r="B473" s="23" t="s">
        <v>671</v>
      </c>
      <c r="C473" s="15" t="s">
        <v>211</v>
      </c>
      <c r="D473" s="16"/>
      <c r="E473" s="165"/>
      <c r="F473" s="14"/>
      <c r="G473" s="165"/>
      <c r="H473" s="226">
        <f t="shared" si="159"/>
        <v>0</v>
      </c>
      <c r="I473" s="353">
        <f t="shared" si="170"/>
        <v>0</v>
      </c>
      <c r="J473" s="228">
        <f>SUM(J474)</f>
        <v>0</v>
      </c>
      <c r="K473" s="228">
        <f>SUM(K474)</f>
        <v>0</v>
      </c>
      <c r="L473" s="354">
        <f t="shared" si="160"/>
        <v>0</v>
      </c>
      <c r="M473" s="228">
        <f t="shared" ref="M473:O473" si="184">SUM(M474)</f>
        <v>0</v>
      </c>
      <c r="N473" s="228">
        <f t="shared" si="184"/>
        <v>0</v>
      </c>
      <c r="O473" s="228">
        <f t="shared" si="184"/>
        <v>0</v>
      </c>
    </row>
    <row r="474" spans="1:15" s="169" customFormat="1" ht="13.8" hidden="1" outlineLevel="2">
      <c r="A474" s="170"/>
      <c r="B474" s="24"/>
      <c r="C474" s="171"/>
      <c r="D474" s="27" t="s">
        <v>195</v>
      </c>
      <c r="E474" s="82" t="s">
        <v>211</v>
      </c>
      <c r="F474" s="48"/>
      <c r="G474" s="172"/>
      <c r="H474" s="226">
        <f t="shared" si="159"/>
        <v>0</v>
      </c>
      <c r="I474" s="353">
        <f t="shared" si="170"/>
        <v>0</v>
      </c>
      <c r="J474" s="229">
        <v>0</v>
      </c>
      <c r="K474" s="229">
        <v>0</v>
      </c>
      <c r="L474" s="354">
        <f t="shared" si="160"/>
        <v>0</v>
      </c>
      <c r="M474" s="229">
        <v>0</v>
      </c>
      <c r="N474" s="229">
        <v>0</v>
      </c>
      <c r="O474" s="229">
        <v>0</v>
      </c>
    </row>
    <row r="475" spans="1:15" ht="13.8" outlineLevel="1" collapsed="1">
      <c r="A475" s="164"/>
      <c r="B475" s="14" t="s">
        <v>672</v>
      </c>
      <c r="C475" s="15" t="s">
        <v>212</v>
      </c>
      <c r="D475" s="18"/>
      <c r="E475" s="172"/>
      <c r="F475" s="27"/>
      <c r="G475" s="175"/>
      <c r="H475" s="226">
        <f t="shared" si="159"/>
        <v>0</v>
      </c>
      <c r="I475" s="353">
        <f t="shared" si="170"/>
        <v>0</v>
      </c>
      <c r="J475" s="230">
        <f>SUM(J476)</f>
        <v>0</v>
      </c>
      <c r="K475" s="230">
        <f>SUM(K476)</f>
        <v>0</v>
      </c>
      <c r="L475" s="354">
        <f t="shared" si="160"/>
        <v>0</v>
      </c>
      <c r="M475" s="230">
        <f t="shared" ref="M475:O475" si="185">SUM(M476)</f>
        <v>0</v>
      </c>
      <c r="N475" s="230">
        <f t="shared" si="185"/>
        <v>0</v>
      </c>
      <c r="O475" s="230">
        <f t="shared" si="185"/>
        <v>0</v>
      </c>
    </row>
    <row r="476" spans="1:15" ht="13.8" hidden="1" outlineLevel="2">
      <c r="A476" s="170"/>
      <c r="B476" s="17"/>
      <c r="C476" s="171"/>
      <c r="D476" s="27" t="s">
        <v>673</v>
      </c>
      <c r="E476" s="82" t="s">
        <v>212</v>
      </c>
      <c r="F476" s="48"/>
      <c r="G476" s="172"/>
      <c r="H476" s="226">
        <f t="shared" si="159"/>
        <v>0</v>
      </c>
      <c r="I476" s="353">
        <f t="shared" si="170"/>
        <v>0</v>
      </c>
      <c r="J476" s="229">
        <v>0</v>
      </c>
      <c r="K476" s="229">
        <v>0</v>
      </c>
      <c r="L476" s="354">
        <f t="shared" si="160"/>
        <v>0</v>
      </c>
      <c r="M476" s="229">
        <v>0</v>
      </c>
      <c r="N476" s="229">
        <v>0</v>
      </c>
      <c r="O476" s="229">
        <v>0</v>
      </c>
    </row>
    <row r="477" spans="1:15" ht="13.8" outlineLevel="1" collapsed="1">
      <c r="A477" s="164"/>
      <c r="B477" s="14" t="s">
        <v>674</v>
      </c>
      <c r="C477" s="15" t="s">
        <v>242</v>
      </c>
      <c r="D477" s="18"/>
      <c r="E477" s="172"/>
      <c r="F477" s="27"/>
      <c r="G477" s="175"/>
      <c r="H477" s="226">
        <f t="shared" si="159"/>
        <v>0</v>
      </c>
      <c r="I477" s="353">
        <f t="shared" si="170"/>
        <v>0</v>
      </c>
      <c r="J477" s="230">
        <f>SUM(J478)</f>
        <v>0</v>
      </c>
      <c r="K477" s="230">
        <f>SUM(K478)</f>
        <v>0</v>
      </c>
      <c r="L477" s="354">
        <f t="shared" si="160"/>
        <v>0</v>
      </c>
      <c r="M477" s="230">
        <f t="shared" ref="M477:O477" si="186">SUM(M478)</f>
        <v>0</v>
      </c>
      <c r="N477" s="230">
        <f t="shared" si="186"/>
        <v>0</v>
      </c>
      <c r="O477" s="230">
        <f t="shared" si="186"/>
        <v>0</v>
      </c>
    </row>
    <row r="478" spans="1:15" ht="13.8" hidden="1" outlineLevel="2">
      <c r="A478" s="170"/>
      <c r="B478" s="17"/>
      <c r="C478" s="171"/>
      <c r="D478" s="27" t="s">
        <v>675</v>
      </c>
      <c r="E478" s="82" t="s">
        <v>242</v>
      </c>
      <c r="F478" s="48"/>
      <c r="G478" s="172"/>
      <c r="H478" s="226">
        <f t="shared" si="159"/>
        <v>0</v>
      </c>
      <c r="I478" s="353">
        <f t="shared" si="170"/>
        <v>0</v>
      </c>
      <c r="J478" s="229">
        <v>0</v>
      </c>
      <c r="K478" s="229">
        <v>0</v>
      </c>
      <c r="L478" s="354">
        <f t="shared" si="160"/>
        <v>0</v>
      </c>
      <c r="M478" s="229">
        <v>0</v>
      </c>
      <c r="N478" s="229">
        <v>0</v>
      </c>
      <c r="O478" s="229">
        <v>0</v>
      </c>
    </row>
    <row r="479" spans="1:15" ht="13.8" outlineLevel="1" collapsed="1">
      <c r="A479" s="164"/>
      <c r="B479" s="14" t="s">
        <v>565</v>
      </c>
      <c r="C479" s="15" t="s">
        <v>213</v>
      </c>
      <c r="D479" s="18"/>
      <c r="E479" s="175"/>
      <c r="F479" s="176"/>
      <c r="G479" s="175"/>
      <c r="H479" s="226">
        <f t="shared" si="159"/>
        <v>0</v>
      </c>
      <c r="I479" s="353">
        <f t="shared" si="170"/>
        <v>0</v>
      </c>
      <c r="J479" s="230">
        <f>SUM(J480:J489)</f>
        <v>0</v>
      </c>
      <c r="K479" s="230">
        <f>SUM(K480:K489)</f>
        <v>0</v>
      </c>
      <c r="L479" s="354">
        <f t="shared" si="160"/>
        <v>0</v>
      </c>
      <c r="M479" s="230">
        <f t="shared" ref="M479:O479" si="187">SUM(M480:M489)</f>
        <v>0</v>
      </c>
      <c r="N479" s="230">
        <f t="shared" si="187"/>
        <v>0</v>
      </c>
      <c r="O479" s="230">
        <f t="shared" si="187"/>
        <v>0</v>
      </c>
    </row>
    <row r="480" spans="1:15" ht="13.8" hidden="1" outlineLevel="2">
      <c r="A480" s="170"/>
      <c r="B480" s="17"/>
      <c r="C480" s="171"/>
      <c r="D480" s="27" t="s">
        <v>100</v>
      </c>
      <c r="E480" s="82" t="s">
        <v>348</v>
      </c>
      <c r="F480" s="48"/>
      <c r="G480" s="172"/>
      <c r="H480" s="226">
        <f t="shared" si="159"/>
        <v>0</v>
      </c>
      <c r="I480" s="353">
        <f t="shared" si="170"/>
        <v>0</v>
      </c>
      <c r="J480" s="229"/>
      <c r="K480" s="229"/>
      <c r="L480" s="354">
        <f t="shared" si="160"/>
        <v>0</v>
      </c>
      <c r="M480" s="229"/>
      <c r="N480" s="229"/>
      <c r="O480" s="229"/>
    </row>
    <row r="481" spans="1:15" ht="13.8" hidden="1" outlineLevel="2">
      <c r="A481" s="170"/>
      <c r="D481" s="27" t="s">
        <v>556</v>
      </c>
      <c r="E481" s="82" t="s">
        <v>349</v>
      </c>
      <c r="F481" s="48"/>
      <c r="G481" s="172"/>
      <c r="H481" s="226">
        <f t="shared" si="159"/>
        <v>0</v>
      </c>
      <c r="I481" s="353">
        <f t="shared" si="170"/>
        <v>0</v>
      </c>
      <c r="J481" s="229"/>
      <c r="K481" s="229"/>
      <c r="L481" s="354">
        <f t="shared" si="160"/>
        <v>0</v>
      </c>
      <c r="M481" s="229"/>
      <c r="N481" s="229"/>
      <c r="O481" s="229"/>
    </row>
    <row r="482" spans="1:15" ht="13.8" hidden="1" outlineLevel="2">
      <c r="A482" s="170"/>
      <c r="B482" s="14"/>
      <c r="C482" s="179"/>
      <c r="D482" s="27" t="s">
        <v>557</v>
      </c>
      <c r="E482" s="82" t="s">
        <v>347</v>
      </c>
      <c r="F482" s="48"/>
      <c r="G482" s="172"/>
      <c r="H482" s="226">
        <f t="shared" si="159"/>
        <v>0</v>
      </c>
      <c r="I482" s="353">
        <f t="shared" si="170"/>
        <v>0</v>
      </c>
      <c r="J482" s="229"/>
      <c r="K482" s="229"/>
      <c r="L482" s="354">
        <f t="shared" si="160"/>
        <v>0</v>
      </c>
      <c r="M482" s="229"/>
      <c r="N482" s="229"/>
      <c r="O482" s="229"/>
    </row>
    <row r="483" spans="1:15" ht="13.8" hidden="1" outlineLevel="2">
      <c r="A483" s="170"/>
      <c r="D483" s="27" t="s">
        <v>558</v>
      </c>
      <c r="E483" s="47" t="s">
        <v>362</v>
      </c>
      <c r="F483" s="48"/>
      <c r="G483" s="172"/>
      <c r="H483" s="226">
        <f t="shared" si="159"/>
        <v>0</v>
      </c>
      <c r="I483" s="353">
        <f t="shared" si="170"/>
        <v>0</v>
      </c>
      <c r="J483" s="229">
        <v>0</v>
      </c>
      <c r="K483" s="229">
        <v>0</v>
      </c>
      <c r="L483" s="354">
        <f t="shared" si="160"/>
        <v>0</v>
      </c>
      <c r="M483" s="229"/>
      <c r="N483" s="229"/>
      <c r="O483" s="229"/>
    </row>
    <row r="484" spans="1:15" ht="13.8" hidden="1" outlineLevel="2">
      <c r="A484" s="170"/>
      <c r="D484" s="27" t="s">
        <v>559</v>
      </c>
      <c r="E484" s="47" t="s">
        <v>364</v>
      </c>
      <c r="F484" s="48"/>
      <c r="G484" s="172"/>
      <c r="H484" s="226">
        <f t="shared" si="159"/>
        <v>0</v>
      </c>
      <c r="I484" s="353">
        <f t="shared" si="170"/>
        <v>0</v>
      </c>
      <c r="J484" s="229">
        <v>0</v>
      </c>
      <c r="K484" s="229">
        <v>0</v>
      </c>
      <c r="L484" s="354">
        <f t="shared" si="160"/>
        <v>0</v>
      </c>
      <c r="M484" s="229"/>
      <c r="N484" s="229"/>
      <c r="O484" s="229"/>
    </row>
    <row r="485" spans="1:15" ht="13.8" hidden="1" outlineLevel="2">
      <c r="A485" s="170"/>
      <c r="D485" s="27" t="s">
        <v>560</v>
      </c>
      <c r="E485" s="47" t="s">
        <v>365</v>
      </c>
      <c r="F485" s="48"/>
      <c r="G485" s="172"/>
      <c r="H485" s="226">
        <f t="shared" si="159"/>
        <v>0</v>
      </c>
      <c r="I485" s="353">
        <f t="shared" si="170"/>
        <v>0</v>
      </c>
      <c r="J485" s="229"/>
      <c r="K485" s="229"/>
      <c r="L485" s="354">
        <f t="shared" si="160"/>
        <v>0</v>
      </c>
      <c r="M485" s="229"/>
      <c r="N485" s="229"/>
      <c r="O485" s="229"/>
    </row>
    <row r="486" spans="1:15" ht="13.8" hidden="1" outlineLevel="2">
      <c r="A486" s="170"/>
      <c r="D486" s="27" t="s">
        <v>561</v>
      </c>
      <c r="E486" s="47" t="s">
        <v>366</v>
      </c>
      <c r="F486" s="48"/>
      <c r="G486" s="172"/>
      <c r="H486" s="226">
        <f t="shared" si="159"/>
        <v>0</v>
      </c>
      <c r="I486" s="353">
        <f t="shared" si="170"/>
        <v>0</v>
      </c>
      <c r="J486" s="229">
        <v>0</v>
      </c>
      <c r="K486" s="229">
        <v>0</v>
      </c>
      <c r="L486" s="354">
        <f t="shared" si="160"/>
        <v>0</v>
      </c>
      <c r="M486" s="229"/>
      <c r="N486" s="229"/>
      <c r="O486" s="229"/>
    </row>
    <row r="487" spans="1:15" ht="13.8" hidden="1" outlineLevel="2">
      <c r="A487" s="170"/>
      <c r="D487" s="27" t="s">
        <v>562</v>
      </c>
      <c r="E487" s="47" t="s">
        <v>367</v>
      </c>
      <c r="F487" s="48"/>
      <c r="G487" s="172"/>
      <c r="H487" s="226">
        <f t="shared" si="159"/>
        <v>0</v>
      </c>
      <c r="I487" s="353">
        <f t="shared" si="170"/>
        <v>0</v>
      </c>
      <c r="J487" s="229"/>
      <c r="K487" s="229"/>
      <c r="L487" s="354">
        <f t="shared" si="160"/>
        <v>0</v>
      </c>
      <c r="M487" s="229"/>
      <c r="N487" s="229"/>
      <c r="O487" s="229"/>
    </row>
    <row r="488" spans="1:15" ht="13.8" hidden="1" outlineLevel="2">
      <c r="A488" s="170"/>
      <c r="D488" s="27" t="s">
        <v>563</v>
      </c>
      <c r="E488" s="47" t="s">
        <v>363</v>
      </c>
      <c r="F488" s="48"/>
      <c r="G488" s="172"/>
      <c r="H488" s="226">
        <f t="shared" si="159"/>
        <v>0</v>
      </c>
      <c r="I488" s="353">
        <f t="shared" si="170"/>
        <v>0</v>
      </c>
      <c r="J488" s="229">
        <v>0</v>
      </c>
      <c r="K488" s="229">
        <v>0</v>
      </c>
      <c r="L488" s="354">
        <f t="shared" si="160"/>
        <v>0</v>
      </c>
      <c r="M488" s="229"/>
      <c r="N488" s="229"/>
      <c r="O488" s="229"/>
    </row>
    <row r="489" spans="1:15" ht="13.8" hidden="1" outlineLevel="2">
      <c r="A489" s="170"/>
      <c r="B489" s="17"/>
      <c r="C489" s="171"/>
      <c r="D489" s="27" t="s">
        <v>564</v>
      </c>
      <c r="E489" s="47" t="s">
        <v>214</v>
      </c>
      <c r="F489" s="47"/>
      <c r="G489" s="172"/>
      <c r="H489" s="226">
        <f t="shared" si="159"/>
        <v>0</v>
      </c>
      <c r="I489" s="353">
        <f t="shared" si="170"/>
        <v>0</v>
      </c>
      <c r="J489" s="229"/>
      <c r="K489" s="229"/>
      <c r="L489" s="354">
        <f t="shared" si="160"/>
        <v>0</v>
      </c>
      <c r="M489" s="229"/>
      <c r="N489" s="229"/>
      <c r="O489" s="229"/>
    </row>
    <row r="490" spans="1:15" ht="13.8" outlineLevel="1" collapsed="1">
      <c r="A490" s="164"/>
      <c r="B490" s="14" t="s">
        <v>676</v>
      </c>
      <c r="C490" s="15" t="s">
        <v>215</v>
      </c>
      <c r="D490" s="18"/>
      <c r="E490" s="172"/>
      <c r="F490" s="176"/>
      <c r="G490" s="175"/>
      <c r="H490" s="226">
        <f t="shared" ref="H490:H517" si="188">SUM(I490,L490)</f>
        <v>0</v>
      </c>
      <c r="I490" s="353">
        <f t="shared" si="170"/>
        <v>0</v>
      </c>
      <c r="J490" s="230">
        <f>SUM(J491)</f>
        <v>0</v>
      </c>
      <c r="K490" s="230">
        <f>SUM(K491)</f>
        <v>0</v>
      </c>
      <c r="L490" s="354">
        <f t="shared" ref="L490:L517" si="189">SUM(M490:O490)</f>
        <v>0</v>
      </c>
      <c r="M490" s="230">
        <f t="shared" ref="M490:O490" si="190">SUM(M491)</f>
        <v>0</v>
      </c>
      <c r="N490" s="230">
        <f t="shared" si="190"/>
        <v>0</v>
      </c>
      <c r="O490" s="230">
        <f t="shared" si="190"/>
        <v>0</v>
      </c>
    </row>
    <row r="491" spans="1:15" ht="13.8" hidden="1" outlineLevel="2">
      <c r="A491" s="170"/>
      <c r="B491" s="17"/>
      <c r="C491" s="171"/>
      <c r="D491" s="27" t="s">
        <v>196</v>
      </c>
      <c r="E491" s="82" t="s">
        <v>215</v>
      </c>
      <c r="F491" s="48"/>
      <c r="G491" s="172"/>
      <c r="H491" s="226">
        <f t="shared" si="188"/>
        <v>0</v>
      </c>
      <c r="I491" s="353">
        <f t="shared" si="170"/>
        <v>0</v>
      </c>
      <c r="J491" s="229"/>
      <c r="K491" s="229"/>
      <c r="L491" s="354">
        <f t="shared" si="189"/>
        <v>0</v>
      </c>
      <c r="M491" s="229"/>
      <c r="N491" s="229"/>
      <c r="O491" s="229"/>
    </row>
    <row r="492" spans="1:15" ht="13.8" outlineLevel="1" collapsed="1">
      <c r="A492" s="164"/>
      <c r="B492" s="14" t="s">
        <v>677</v>
      </c>
      <c r="C492" s="15" t="s">
        <v>216</v>
      </c>
      <c r="D492" s="18"/>
      <c r="E492" s="172"/>
      <c r="F492" s="27"/>
      <c r="G492" s="175"/>
      <c r="H492" s="226">
        <f t="shared" si="188"/>
        <v>0</v>
      </c>
      <c r="I492" s="353">
        <f t="shared" si="170"/>
        <v>0</v>
      </c>
      <c r="J492" s="230">
        <f>SUM(J493)</f>
        <v>0</v>
      </c>
      <c r="K492" s="230">
        <f>SUM(K493)</f>
        <v>0</v>
      </c>
      <c r="L492" s="354">
        <f t="shared" si="189"/>
        <v>0</v>
      </c>
      <c r="M492" s="230">
        <f t="shared" ref="M492:O492" si="191">SUM(M493)</f>
        <v>0</v>
      </c>
      <c r="N492" s="230">
        <f t="shared" si="191"/>
        <v>0</v>
      </c>
      <c r="O492" s="230">
        <f t="shared" si="191"/>
        <v>0</v>
      </c>
    </row>
    <row r="493" spans="1:15" ht="13.8" hidden="1" outlineLevel="2">
      <c r="A493" s="170"/>
      <c r="B493" s="17"/>
      <c r="C493" s="171"/>
      <c r="D493" s="27" t="s">
        <v>678</v>
      </c>
      <c r="E493" s="82" t="s">
        <v>216</v>
      </c>
      <c r="F493" s="48"/>
      <c r="G493" s="172"/>
      <c r="H493" s="226">
        <f t="shared" si="188"/>
        <v>0</v>
      </c>
      <c r="I493" s="353">
        <f t="shared" si="170"/>
        <v>0</v>
      </c>
      <c r="J493" s="229"/>
      <c r="K493" s="229"/>
      <c r="L493" s="354">
        <f t="shared" si="189"/>
        <v>0</v>
      </c>
      <c r="M493" s="229"/>
      <c r="N493" s="229"/>
      <c r="O493" s="229"/>
    </row>
    <row r="494" spans="1:15" ht="13.8" outlineLevel="1" collapsed="1">
      <c r="A494" s="164"/>
      <c r="B494" s="14" t="s">
        <v>679</v>
      </c>
      <c r="C494" s="15" t="s">
        <v>217</v>
      </c>
      <c r="D494" s="18"/>
      <c r="E494" s="172"/>
      <c r="F494" s="27"/>
      <c r="G494" s="175"/>
      <c r="H494" s="226">
        <f t="shared" si="188"/>
        <v>0</v>
      </c>
      <c r="I494" s="353">
        <f t="shared" si="170"/>
        <v>0</v>
      </c>
      <c r="J494" s="230">
        <f>SUM(J495)</f>
        <v>0</v>
      </c>
      <c r="K494" s="230">
        <f>SUM(K495)</f>
        <v>0</v>
      </c>
      <c r="L494" s="354">
        <f t="shared" si="189"/>
        <v>0</v>
      </c>
      <c r="M494" s="230">
        <f t="shared" ref="M494:O494" si="192">SUM(M495)</f>
        <v>0</v>
      </c>
      <c r="N494" s="230">
        <f t="shared" si="192"/>
        <v>0</v>
      </c>
      <c r="O494" s="230">
        <f t="shared" si="192"/>
        <v>0</v>
      </c>
    </row>
    <row r="495" spans="1:15" ht="13.8" hidden="1" outlineLevel="2">
      <c r="A495" s="170"/>
      <c r="B495" s="17"/>
      <c r="C495" s="171"/>
      <c r="D495" s="27" t="s">
        <v>680</v>
      </c>
      <c r="E495" s="82" t="s">
        <v>217</v>
      </c>
      <c r="F495" s="48"/>
      <c r="G495" s="172"/>
      <c r="H495" s="226">
        <f t="shared" si="188"/>
        <v>0</v>
      </c>
      <c r="I495" s="353">
        <f t="shared" si="170"/>
        <v>0</v>
      </c>
      <c r="J495" s="229"/>
      <c r="K495" s="229"/>
      <c r="L495" s="354">
        <f t="shared" si="189"/>
        <v>0</v>
      </c>
      <c r="M495" s="229"/>
      <c r="N495" s="229"/>
      <c r="O495" s="229"/>
    </row>
    <row r="496" spans="1:15" ht="13.8" outlineLevel="1" collapsed="1">
      <c r="A496" s="164"/>
      <c r="B496" s="14" t="s">
        <v>681</v>
      </c>
      <c r="C496" s="15" t="s">
        <v>218</v>
      </c>
      <c r="D496" s="18"/>
      <c r="E496" s="172"/>
      <c r="F496" s="176"/>
      <c r="G496" s="175"/>
      <c r="H496" s="226">
        <f t="shared" si="188"/>
        <v>0</v>
      </c>
      <c r="I496" s="353">
        <f t="shared" si="170"/>
        <v>0</v>
      </c>
      <c r="J496" s="230">
        <f>SUM(J497)</f>
        <v>0</v>
      </c>
      <c r="K496" s="230">
        <f>SUM(K497)</f>
        <v>0</v>
      </c>
      <c r="L496" s="354">
        <f t="shared" si="189"/>
        <v>0</v>
      </c>
      <c r="M496" s="230">
        <f t="shared" ref="M496:O496" si="193">SUM(M497)</f>
        <v>0</v>
      </c>
      <c r="N496" s="230">
        <f t="shared" si="193"/>
        <v>0</v>
      </c>
      <c r="O496" s="230">
        <f t="shared" si="193"/>
        <v>0</v>
      </c>
    </row>
    <row r="497" spans="1:15" ht="13.8" hidden="1" outlineLevel="2">
      <c r="A497" s="170"/>
      <c r="B497" s="17"/>
      <c r="C497" s="171"/>
      <c r="D497" s="27" t="s">
        <v>682</v>
      </c>
      <c r="E497" s="82" t="s">
        <v>218</v>
      </c>
      <c r="F497" s="48"/>
      <c r="G497" s="172"/>
      <c r="H497" s="226">
        <f t="shared" si="188"/>
        <v>0</v>
      </c>
      <c r="I497" s="353">
        <f t="shared" si="170"/>
        <v>0</v>
      </c>
      <c r="J497" s="229"/>
      <c r="K497" s="229"/>
      <c r="L497" s="354">
        <f t="shared" si="189"/>
        <v>0</v>
      </c>
      <c r="M497" s="229"/>
      <c r="N497" s="229"/>
      <c r="O497" s="229"/>
    </row>
    <row r="498" spans="1:15" ht="13.8" outlineLevel="1" collapsed="1">
      <c r="A498" s="164"/>
      <c r="B498" s="14" t="s">
        <v>683</v>
      </c>
      <c r="C498" s="15" t="s">
        <v>219</v>
      </c>
      <c r="D498" s="18"/>
      <c r="E498" s="172"/>
      <c r="F498" s="176"/>
      <c r="G498" s="175"/>
      <c r="H498" s="226">
        <f t="shared" si="188"/>
        <v>0</v>
      </c>
      <c r="I498" s="353">
        <f t="shared" si="170"/>
        <v>0</v>
      </c>
      <c r="J498" s="230">
        <f>SUM(J499)</f>
        <v>0</v>
      </c>
      <c r="K498" s="230">
        <f>SUM(K499)</f>
        <v>0</v>
      </c>
      <c r="L498" s="354">
        <f t="shared" si="189"/>
        <v>0</v>
      </c>
      <c r="M498" s="230">
        <f t="shared" ref="M498:O498" si="194">SUM(M499)</f>
        <v>0</v>
      </c>
      <c r="N498" s="230">
        <f t="shared" si="194"/>
        <v>0</v>
      </c>
      <c r="O498" s="230">
        <f t="shared" si="194"/>
        <v>0</v>
      </c>
    </row>
    <row r="499" spans="1:15" ht="13.8" hidden="1" outlineLevel="2">
      <c r="A499" s="170"/>
      <c r="B499" s="17"/>
      <c r="C499" s="171"/>
      <c r="D499" s="27" t="s">
        <v>684</v>
      </c>
      <c r="E499" s="82" t="s">
        <v>219</v>
      </c>
      <c r="F499" s="48"/>
      <c r="G499" s="172"/>
      <c r="H499" s="226">
        <f t="shared" si="188"/>
        <v>0</v>
      </c>
      <c r="I499" s="353">
        <f t="shared" si="170"/>
        <v>0</v>
      </c>
      <c r="J499" s="229"/>
      <c r="K499" s="229"/>
      <c r="L499" s="354">
        <f t="shared" si="189"/>
        <v>0</v>
      </c>
      <c r="M499" s="229"/>
      <c r="N499" s="229"/>
      <c r="O499" s="229"/>
    </row>
    <row r="500" spans="1:15" ht="13.8" outlineLevel="1" collapsed="1">
      <c r="A500" s="164"/>
      <c r="B500" s="14" t="s">
        <v>685</v>
      </c>
      <c r="C500" s="15" t="s">
        <v>220</v>
      </c>
      <c r="D500" s="18"/>
      <c r="E500" s="172"/>
      <c r="F500" s="176"/>
      <c r="G500" s="175"/>
      <c r="H500" s="226">
        <f t="shared" si="188"/>
        <v>0</v>
      </c>
      <c r="I500" s="353">
        <f t="shared" ref="I500:I517" si="195">SUM(J500:K500)</f>
        <v>0</v>
      </c>
      <c r="J500" s="230">
        <f>SUM(J501)</f>
        <v>0</v>
      </c>
      <c r="K500" s="230">
        <f>SUM(K501)</f>
        <v>0</v>
      </c>
      <c r="L500" s="354">
        <f t="shared" si="189"/>
        <v>0</v>
      </c>
      <c r="M500" s="230">
        <f t="shared" ref="M500:O500" si="196">SUM(M501)</f>
        <v>0</v>
      </c>
      <c r="N500" s="230">
        <f t="shared" si="196"/>
        <v>0</v>
      </c>
      <c r="O500" s="230">
        <f t="shared" si="196"/>
        <v>0</v>
      </c>
    </row>
    <row r="501" spans="1:15" ht="13.8" hidden="1" outlineLevel="2">
      <c r="A501" s="170"/>
      <c r="B501" s="17"/>
      <c r="C501" s="171"/>
      <c r="D501" s="27" t="s">
        <v>686</v>
      </c>
      <c r="E501" s="82" t="s">
        <v>220</v>
      </c>
      <c r="F501" s="48"/>
      <c r="G501" s="172"/>
      <c r="H501" s="226">
        <f t="shared" si="188"/>
        <v>0</v>
      </c>
      <c r="I501" s="353">
        <f t="shared" si="195"/>
        <v>0</v>
      </c>
      <c r="J501" s="229"/>
      <c r="K501" s="229"/>
      <c r="L501" s="354">
        <f t="shared" si="189"/>
        <v>0</v>
      </c>
      <c r="M501" s="229"/>
      <c r="N501" s="229"/>
      <c r="O501" s="229"/>
    </row>
    <row r="502" spans="1:15" ht="13.8" outlineLevel="1" collapsed="1">
      <c r="A502" s="164"/>
      <c r="B502" s="14" t="s">
        <v>699</v>
      </c>
      <c r="C502" s="15" t="s">
        <v>221</v>
      </c>
      <c r="D502" s="18"/>
      <c r="E502" s="175"/>
      <c r="F502" s="176"/>
      <c r="G502" s="175"/>
      <c r="H502" s="709">
        <f t="shared" si="188"/>
        <v>0</v>
      </c>
      <c r="I502" s="353">
        <f t="shared" si="195"/>
        <v>0</v>
      </c>
      <c r="J502" s="230">
        <f>SUM(J503)</f>
        <v>0</v>
      </c>
      <c r="K502" s="230">
        <f>SUM(K503)</f>
        <v>0</v>
      </c>
      <c r="L502" s="354">
        <f t="shared" si="189"/>
        <v>0</v>
      </c>
      <c r="M502" s="230">
        <f t="shared" ref="M502:O502" si="197">SUM(M503)</f>
        <v>0</v>
      </c>
      <c r="N502" s="230">
        <f t="shared" si="197"/>
        <v>0</v>
      </c>
      <c r="O502" s="230">
        <f t="shared" si="197"/>
        <v>0</v>
      </c>
    </row>
    <row r="503" spans="1:15" ht="13.8" hidden="1" outlineLevel="2">
      <c r="A503" s="170"/>
      <c r="B503" s="17"/>
      <c r="C503" s="171"/>
      <c r="D503" s="27" t="s">
        <v>699</v>
      </c>
      <c r="E503" s="82" t="s">
        <v>221</v>
      </c>
      <c r="F503" s="48"/>
      <c r="G503" s="172"/>
      <c r="H503" s="709">
        <f t="shared" si="188"/>
        <v>0</v>
      </c>
      <c r="I503" s="353">
        <f t="shared" si="195"/>
        <v>0</v>
      </c>
      <c r="J503" s="229"/>
      <c r="K503" s="229"/>
      <c r="L503" s="354">
        <f t="shared" si="189"/>
        <v>0</v>
      </c>
      <c r="M503" s="229"/>
      <c r="N503" s="229"/>
      <c r="O503" s="229"/>
    </row>
    <row r="504" spans="1:15" ht="13.8" outlineLevel="1">
      <c r="A504" s="164"/>
      <c r="B504" s="14" t="s">
        <v>566</v>
      </c>
      <c r="C504" s="15" t="s">
        <v>222</v>
      </c>
      <c r="D504" s="18"/>
      <c r="E504" s="172"/>
      <c r="F504" s="27"/>
      <c r="G504" s="175"/>
      <c r="H504" s="709">
        <f t="shared" si="188"/>
        <v>638000</v>
      </c>
      <c r="I504" s="353">
        <f t="shared" si="195"/>
        <v>445000</v>
      </c>
      <c r="J504" s="230">
        <f>SUM(J505)</f>
        <v>292000</v>
      </c>
      <c r="K504" s="230">
        <f>SUM(K505)</f>
        <v>153000</v>
      </c>
      <c r="L504" s="354">
        <f t="shared" si="189"/>
        <v>193000</v>
      </c>
      <c r="M504" s="230">
        <f t="shared" ref="M504:O504" si="198">SUM(M505)</f>
        <v>193000</v>
      </c>
      <c r="N504" s="230">
        <f t="shared" si="198"/>
        <v>0</v>
      </c>
      <c r="O504" s="230">
        <f t="shared" si="198"/>
        <v>0</v>
      </c>
    </row>
    <row r="505" spans="1:15" ht="13.8" outlineLevel="2">
      <c r="A505" s="170"/>
      <c r="B505" s="17"/>
      <c r="C505" s="171"/>
      <c r="D505" s="27" t="s">
        <v>566</v>
      </c>
      <c r="E505" s="82" t="s">
        <v>222</v>
      </c>
      <c r="F505" s="48"/>
      <c r="G505" s="172"/>
      <c r="H505" s="709">
        <f t="shared" si="188"/>
        <v>638000</v>
      </c>
      <c r="I505" s="353">
        <f t="shared" si="195"/>
        <v>445000</v>
      </c>
      <c r="J505" s="229">
        <v>292000</v>
      </c>
      <c r="K505" s="229">
        <v>153000</v>
      </c>
      <c r="L505" s="354">
        <f t="shared" si="189"/>
        <v>193000</v>
      </c>
      <c r="M505" s="229">
        <v>193000</v>
      </c>
      <c r="N505" s="229"/>
      <c r="O505" s="229"/>
    </row>
    <row r="506" spans="1:15" ht="13.8" outlineLevel="1">
      <c r="A506" s="164"/>
      <c r="B506" s="14" t="s">
        <v>567</v>
      </c>
      <c r="C506" s="15" t="s">
        <v>223</v>
      </c>
      <c r="D506" s="18"/>
      <c r="E506" s="172"/>
      <c r="F506" s="27"/>
      <c r="G506" s="175"/>
      <c r="H506" s="709">
        <f t="shared" si="188"/>
        <v>0</v>
      </c>
      <c r="I506" s="353">
        <f t="shared" si="195"/>
        <v>0</v>
      </c>
      <c r="J506" s="230">
        <f>SUM(J507)</f>
        <v>0</v>
      </c>
      <c r="K506" s="230">
        <f>SUM(K507)</f>
        <v>0</v>
      </c>
      <c r="L506" s="354">
        <f t="shared" si="189"/>
        <v>0</v>
      </c>
      <c r="M506" s="230">
        <f t="shared" ref="M506:O506" si="199">SUM(M507)</f>
        <v>0</v>
      </c>
      <c r="N506" s="230">
        <f t="shared" si="199"/>
        <v>0</v>
      </c>
      <c r="O506" s="230">
        <f t="shared" si="199"/>
        <v>0</v>
      </c>
    </row>
    <row r="507" spans="1:15" ht="13.8" outlineLevel="2">
      <c r="A507" s="170"/>
      <c r="B507" s="17"/>
      <c r="C507" s="171"/>
      <c r="D507" s="27" t="s">
        <v>567</v>
      </c>
      <c r="E507" s="82" t="s">
        <v>223</v>
      </c>
      <c r="F507" s="48"/>
      <c r="G507" s="172"/>
      <c r="H507" s="709">
        <f t="shared" si="188"/>
        <v>0</v>
      </c>
      <c r="I507" s="353">
        <f t="shared" si="195"/>
        <v>0</v>
      </c>
      <c r="J507" s="229"/>
      <c r="K507" s="229"/>
      <c r="L507" s="354">
        <f t="shared" si="189"/>
        <v>0</v>
      </c>
      <c r="M507" s="229"/>
      <c r="N507" s="229"/>
      <c r="O507" s="229"/>
    </row>
    <row r="508" spans="1:15" ht="13.8" outlineLevel="1" collapsed="1">
      <c r="A508" s="164"/>
      <c r="B508" s="14" t="s">
        <v>687</v>
      </c>
      <c r="C508" s="15" t="s">
        <v>224</v>
      </c>
      <c r="D508" s="18"/>
      <c r="E508" s="175"/>
      <c r="F508" s="176"/>
      <c r="G508" s="175"/>
      <c r="H508" s="226">
        <f t="shared" si="188"/>
        <v>0</v>
      </c>
      <c r="I508" s="353">
        <f t="shared" si="195"/>
        <v>0</v>
      </c>
      <c r="J508" s="230">
        <f>SUM(J509:J510)</f>
        <v>0</v>
      </c>
      <c r="K508" s="230">
        <f>SUM(K509:K510)</f>
        <v>0</v>
      </c>
      <c r="L508" s="354">
        <f t="shared" si="189"/>
        <v>0</v>
      </c>
      <c r="M508" s="230">
        <f>SUM(M509:M510)</f>
        <v>0</v>
      </c>
      <c r="N508" s="230">
        <f>SUM(N509:N510)</f>
        <v>0</v>
      </c>
      <c r="O508" s="230">
        <f>SUM(O509:O510)</f>
        <v>0</v>
      </c>
    </row>
    <row r="509" spans="1:15" ht="13.8" hidden="1" outlineLevel="2">
      <c r="A509" s="170"/>
      <c r="D509" s="27" t="s">
        <v>688</v>
      </c>
      <c r="E509" s="47" t="s">
        <v>225</v>
      </c>
      <c r="F509" s="48"/>
      <c r="G509" s="172"/>
      <c r="H509" s="226">
        <f t="shared" si="188"/>
        <v>0</v>
      </c>
      <c r="I509" s="353">
        <f t="shared" si="195"/>
        <v>0</v>
      </c>
      <c r="J509" s="229">
        <v>0</v>
      </c>
      <c r="K509" s="229">
        <v>0</v>
      </c>
      <c r="L509" s="354">
        <f t="shared" si="189"/>
        <v>0</v>
      </c>
      <c r="M509" s="229"/>
      <c r="N509" s="229"/>
      <c r="O509" s="229"/>
    </row>
    <row r="510" spans="1:15" ht="13.8" hidden="1" outlineLevel="2">
      <c r="A510" s="170"/>
      <c r="D510" s="24" t="s">
        <v>910</v>
      </c>
      <c r="E510" s="87" t="s">
        <v>911</v>
      </c>
      <c r="F510" s="93"/>
      <c r="G510" s="171"/>
      <c r="H510" s="695">
        <f t="shared" si="188"/>
        <v>0</v>
      </c>
      <c r="I510" s="353">
        <f t="shared" si="195"/>
        <v>0</v>
      </c>
      <c r="J510" s="694">
        <f>SUM(J511)</f>
        <v>0</v>
      </c>
      <c r="K510" s="694">
        <f>SUM(K511)</f>
        <v>0</v>
      </c>
      <c r="L510" s="354">
        <f t="shared" si="189"/>
        <v>0</v>
      </c>
      <c r="M510" s="694">
        <f t="shared" ref="M510:O510" si="200">SUM(M511)</f>
        <v>0</v>
      </c>
      <c r="N510" s="694">
        <f t="shared" si="200"/>
        <v>0</v>
      </c>
      <c r="O510" s="694">
        <f t="shared" si="200"/>
        <v>0</v>
      </c>
    </row>
    <row r="511" spans="1:15" s="563" customFormat="1" ht="13.8" hidden="1" outlineLevel="2">
      <c r="A511" s="564"/>
      <c r="B511" s="565"/>
      <c r="D511" s="671"/>
      <c r="E511" s="683"/>
      <c r="F511" s="545" t="s">
        <v>956</v>
      </c>
      <c r="G511" s="527" t="s">
        <v>957</v>
      </c>
      <c r="H511" s="568">
        <f t="shared" si="188"/>
        <v>0</v>
      </c>
      <c r="I511" s="353">
        <f t="shared" si="195"/>
        <v>0</v>
      </c>
      <c r="J511" s="526">
        <v>0</v>
      </c>
      <c r="K511" s="526">
        <v>0</v>
      </c>
      <c r="L511" s="654">
        <f t="shared" si="189"/>
        <v>0</v>
      </c>
      <c r="M511" s="526">
        <v>0</v>
      </c>
      <c r="N511" s="526">
        <v>0</v>
      </c>
      <c r="O511" s="526">
        <v>0</v>
      </c>
    </row>
    <row r="512" spans="1:15" ht="13.8">
      <c r="A512" s="92" t="s">
        <v>226</v>
      </c>
      <c r="B512" s="21"/>
      <c r="C512" s="202"/>
      <c r="D512" s="22"/>
      <c r="E512" s="202"/>
      <c r="F512" s="21"/>
      <c r="G512" s="202"/>
      <c r="H512" s="185">
        <f t="shared" si="188"/>
        <v>638000</v>
      </c>
      <c r="I512" s="310">
        <f t="shared" si="195"/>
        <v>445000</v>
      </c>
      <c r="J512" s="254">
        <f>SUM(J508,J506,J504,J502,J500,J498,J496,J494,J492,J490,J479,J477,J475,J473)</f>
        <v>292000</v>
      </c>
      <c r="K512" s="254">
        <f>SUM(K508,K506,K504,K502,K500,K498,K496,K494,K492,K490,K479,K477,K475,K473)</f>
        <v>153000</v>
      </c>
      <c r="L512" s="311">
        <f t="shared" si="189"/>
        <v>193000</v>
      </c>
      <c r="M512" s="254">
        <f>SUM(M508,M506,M504,M502,M500,M498,M496,M494,M492,M490,M479,M477,M475,M473)</f>
        <v>193000</v>
      </c>
      <c r="N512" s="254">
        <f>SUM(N508,N506,N504,N502,N500,N498,N496,N494,N492,N490,N479,N477,N475,N473)</f>
        <v>0</v>
      </c>
      <c r="O512" s="254">
        <f>SUM(O508,O506,O504,O502,O500,O498,O496,O494,O492,O490,O479,O477,O475,O473)</f>
        <v>0</v>
      </c>
    </row>
    <row r="513" spans="1:15" s="246" customFormat="1" ht="13.8">
      <c r="A513" s="95" t="s">
        <v>227</v>
      </c>
      <c r="B513" s="98"/>
      <c r="C513" s="98"/>
      <c r="D513" s="97"/>
      <c r="E513" s="98"/>
      <c r="F513" s="98"/>
      <c r="G513" s="98"/>
      <c r="H513" s="185">
        <f t="shared" si="188"/>
        <v>157000</v>
      </c>
      <c r="I513" s="310">
        <f t="shared" si="195"/>
        <v>184000</v>
      </c>
      <c r="J513" s="254">
        <f>J472-J512</f>
        <v>337000</v>
      </c>
      <c r="K513" s="254">
        <f>K472-K512</f>
        <v>-153000</v>
      </c>
      <c r="L513" s="311">
        <f t="shared" si="189"/>
        <v>-27000</v>
      </c>
      <c r="M513" s="254">
        <f>M472-M512</f>
        <v>-193000</v>
      </c>
      <c r="N513" s="254">
        <f>N472-N512</f>
        <v>166000</v>
      </c>
      <c r="O513" s="254">
        <f>O472-O512</f>
        <v>0</v>
      </c>
    </row>
    <row r="514" spans="1:15" ht="13.8">
      <c r="A514" s="92" t="s">
        <v>228</v>
      </c>
      <c r="B514" s="21"/>
      <c r="C514" s="28"/>
      <c r="D514" s="22"/>
      <c r="E514" s="202"/>
      <c r="F514" s="21"/>
      <c r="G514" s="202"/>
      <c r="H514" s="255">
        <f t="shared" si="188"/>
        <v>0</v>
      </c>
      <c r="I514" s="312">
        <f t="shared" si="195"/>
        <v>0</v>
      </c>
      <c r="J514" s="257">
        <v>0</v>
      </c>
      <c r="K514" s="257">
        <v>0</v>
      </c>
      <c r="L514" s="313">
        <f t="shared" si="189"/>
        <v>0</v>
      </c>
      <c r="M514" s="257">
        <v>0</v>
      </c>
      <c r="N514" s="257">
        <v>0</v>
      </c>
      <c r="O514" s="257">
        <v>0</v>
      </c>
    </row>
    <row r="515" spans="1:15" s="246" customFormat="1" ht="13.8">
      <c r="A515" s="95" t="s">
        <v>229</v>
      </c>
      <c r="B515" s="98"/>
      <c r="C515" s="98"/>
      <c r="D515" s="97"/>
      <c r="E515" s="98"/>
      <c r="F515" s="98"/>
      <c r="G515" s="98"/>
      <c r="H515" s="259">
        <f t="shared" si="188"/>
        <v>0</v>
      </c>
      <c r="I515" s="314">
        <f t="shared" si="195"/>
        <v>0</v>
      </c>
      <c r="J515" s="261">
        <f>J399+J434+J513-J514</f>
        <v>0</v>
      </c>
      <c r="K515" s="261">
        <f>K399+K434+K513-K514</f>
        <v>0</v>
      </c>
      <c r="L515" s="315">
        <f t="shared" si="189"/>
        <v>0</v>
      </c>
      <c r="M515" s="261">
        <f>M399+M434+M513-M514</f>
        <v>0</v>
      </c>
      <c r="N515" s="261">
        <f>N399+N434+N513-N514</f>
        <v>0</v>
      </c>
      <c r="O515" s="261">
        <f>O399+O434+O513-O514</f>
        <v>0</v>
      </c>
    </row>
    <row r="516" spans="1:15" ht="13.8">
      <c r="A516" s="92" t="s">
        <v>230</v>
      </c>
      <c r="B516" s="21"/>
      <c r="C516" s="202"/>
      <c r="D516" s="22"/>
      <c r="E516" s="202"/>
      <c r="F516" s="21"/>
      <c r="G516" s="202"/>
      <c r="H516" s="262">
        <f t="shared" si="188"/>
        <v>0</v>
      </c>
      <c r="I516" s="316">
        <f t="shared" si="195"/>
        <v>0</v>
      </c>
      <c r="J516" s="264"/>
      <c r="K516" s="264"/>
      <c r="L516" s="317">
        <f t="shared" si="189"/>
        <v>0</v>
      </c>
      <c r="M516" s="264"/>
      <c r="N516" s="264"/>
      <c r="O516" s="264"/>
    </row>
    <row r="517" spans="1:15" s="246" customFormat="1" ht="14.4" thickBot="1">
      <c r="A517" s="95" t="s">
        <v>231</v>
      </c>
      <c r="B517" s="98"/>
      <c r="C517" s="98"/>
      <c r="D517" s="97"/>
      <c r="E517" s="98"/>
      <c r="F517" s="98"/>
      <c r="G517" s="98"/>
      <c r="H517" s="265">
        <f t="shared" si="188"/>
        <v>0</v>
      </c>
      <c r="I517" s="318">
        <f t="shared" si="195"/>
        <v>0</v>
      </c>
      <c r="J517" s="261">
        <f>SUM(J515:J516)</f>
        <v>0</v>
      </c>
      <c r="K517" s="261">
        <f>SUM(K515:K516)</f>
        <v>0</v>
      </c>
      <c r="L517" s="261">
        <f t="shared" si="189"/>
        <v>0</v>
      </c>
      <c r="M517" s="261">
        <f t="shared" ref="M517:O517" si="201">SUM(M515:M516)</f>
        <v>0</v>
      </c>
      <c r="N517" s="261">
        <f t="shared" si="201"/>
        <v>0</v>
      </c>
      <c r="O517" s="261">
        <f t="shared" si="201"/>
        <v>0</v>
      </c>
    </row>
  </sheetData>
  <autoFilter ref="A5:K516" xr:uid="{00000000-0009-0000-0000-000008000000}"/>
  <mergeCells count="2">
    <mergeCell ref="H2:H5"/>
    <mergeCell ref="J4:K4"/>
  </mergeCells>
  <phoneticPr fontId="1"/>
  <dataValidations count="1">
    <dataValidation allowBlank="1" showInputMessage="1" showErrorMessage="1" errorTitle="自動計算ｾﾙです!!!" sqref="J515:K515 J512:K513 M472:O472 J474:K474 M72:O73 M432:O434 M241:O241 M189:O189 J189:K189 J56:K56 J49:K49 J29:K29 M387:O387 M378:O378 M385:O385 M371:O371 M14:O15 M364:O366 M401:O401 M66:O67 M398:O399 M396:O396 M12:O12 M318:O319 M255:O255 M34:O34 M56:O56 M79:O79 M111:O111 M125:O125 M7:O7 M29:O29 M214:O214 M331:O331 M306:O307 M369:O369 M165:O165 M202:O202 J34:K34 M391:O391 M425:O430 M512:O513 M413:O413 J376:K376 M410:O411 J432:K434 J404:K404 J401:K401 J398:K399 J396:K396 J391:K391 J389:K389 J387:K387 J408:K408 J378:K378 M204:O204 J413:K413 J410:K411 J202:K202 J318:K319 J306:K307 J255:K255 J12:K12 M474:O474 J66:K67 J72:K73 J79:K79 J111:K111 J125:K125 J165:K165 J214:K214 J241:K241 J7:K7 J331:K331 J364:K366 J369:K369 J385:K385 J14:K15 M49:O49 J204:K204 J371:K371 M376:O376 M389:O389 M404:O404 M408:O408 M515:O515 M470:O470 J472:K472 J470:K470 J425:K430" xr:uid="{00000000-0002-0000-0800-000000000000}"/>
  </dataValidations>
  <pageMargins left="0.39370078740157483" right="0.19685039370078741" top="0.94488188976377963" bottom="0.39370078740157483" header="0.59055118110236227" footer="0.31496062992125984"/>
  <pageSetup paperSize="8" fitToHeight="0" orientation="landscape" blackAndWhite="1" errors="NA" r:id="rId1"/>
  <headerFooter alignWithMargins="0">
    <oddHeader>&amp;C&amp;"HGP平成明朝体W3,標準"&amp;12令和3年度　一般会計資金収支予算内訳表(案）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23</vt:i4>
      </vt:variant>
    </vt:vector>
  </HeadingPairs>
  <TitlesOfParts>
    <vt:vector size="35" baseType="lpstr">
      <vt:lpstr>合算</vt:lpstr>
      <vt:lpstr>法人</vt:lpstr>
      <vt:lpstr>地域</vt:lpstr>
      <vt:lpstr>相談</vt:lpstr>
      <vt:lpstr>基金</vt:lpstr>
      <vt:lpstr>善銀</vt:lpstr>
      <vt:lpstr>一般募金</vt:lpstr>
      <vt:lpstr>歳末募金</vt:lpstr>
      <vt:lpstr>センター管理</vt:lpstr>
      <vt:lpstr>居宅</vt:lpstr>
      <vt:lpstr>作業所</vt:lpstr>
      <vt:lpstr>市受託(公益)</vt:lpstr>
      <vt:lpstr>センター管理!Print_Area</vt:lpstr>
      <vt:lpstr>一般募金!Print_Area</vt:lpstr>
      <vt:lpstr>基金!Print_Area</vt:lpstr>
      <vt:lpstr>合算!Print_Area</vt:lpstr>
      <vt:lpstr>歳末募金!Print_Area</vt:lpstr>
      <vt:lpstr>作業所!Print_Area</vt:lpstr>
      <vt:lpstr>'市受託(公益)'!Print_Area</vt:lpstr>
      <vt:lpstr>善銀!Print_Area</vt:lpstr>
      <vt:lpstr>相談!Print_Area</vt:lpstr>
      <vt:lpstr>地域!Print_Area</vt:lpstr>
      <vt:lpstr>法人!Print_Area</vt:lpstr>
      <vt:lpstr>センター管理!Print_Titles</vt:lpstr>
      <vt:lpstr>一般募金!Print_Titles</vt:lpstr>
      <vt:lpstr>基金!Print_Titles</vt:lpstr>
      <vt:lpstr>居宅!Print_Titles</vt:lpstr>
      <vt:lpstr>合算!Print_Titles</vt:lpstr>
      <vt:lpstr>歳末募金!Print_Titles</vt:lpstr>
      <vt:lpstr>作業所!Print_Titles</vt:lpstr>
      <vt:lpstr>'市受託(公益)'!Print_Titles</vt:lpstr>
      <vt:lpstr>善銀!Print_Titles</vt:lpstr>
      <vt:lpstr>相談!Print_Titles</vt:lpstr>
      <vt:lpstr>地域!Print_Titles</vt:lpstr>
      <vt:lpstr>法人!Print_Titles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ふとし</dc:creator>
  <cp:lastModifiedBy>00211-HP</cp:lastModifiedBy>
  <cp:lastPrinted>2021-03-13T06:44:56Z</cp:lastPrinted>
  <dcterms:created xsi:type="dcterms:W3CDTF">2008-03-04T04:16:03Z</dcterms:created>
  <dcterms:modified xsi:type="dcterms:W3CDTF">2021-08-10T07:48:44Z</dcterms:modified>
</cp:coreProperties>
</file>